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custom-properties+xml" PartName="/docProps/custom.xml"/>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15.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rt" sheetId="1" r:id="rId4"/>
    <sheet state="visible" name="1. Add" sheetId="2" r:id="rId5"/>
    <sheet state="visible" name="2. Fill" sheetId="3" r:id="rId6"/>
    <sheet state="visible" name="3. Split" sheetId="4" r:id="rId7"/>
    <sheet state="visible" name="4. Transpose" sheetId="5" r:id="rId8"/>
    <sheet state="visible" name="5. Sort &amp; filter" sheetId="6" r:id="rId9"/>
    <sheet state="visible" name="6. Tables" sheetId="7" r:id="rId10"/>
    <sheet state="visible" name="7. Drop-downs" sheetId="8" r:id="rId11"/>
    <sheet state="visible" name="8. Analyze" sheetId="9" r:id="rId12"/>
    <sheet state="visible" name="9. Charts" sheetId="10" r:id="rId13"/>
    <sheet state="visible" name="10. Import Data" sheetId="11" r:id="rId14"/>
    <sheet state="visible" name="11.Sort and Filter data" sheetId="12" r:id="rId15"/>
    <sheet state="visible" name="12. Funtions and Formulas" sheetId="13" r:id="rId16"/>
    <sheet state="visible" name="13. Conditional Formatting" sheetId="14" r:id="rId17"/>
    <sheet state="visible" name="14. Data Validation" sheetId="15" r:id="rId18"/>
    <sheet state="visible" name="15. Piviot Table" sheetId="16" r:id="rId19"/>
    <sheet state="visible" name="16. Piviot Chart" sheetId="17" r:id="rId20"/>
    <sheet state="visible" name="17. Vlookup" sheetId="18" r:id="rId21"/>
    <sheet state="visible" name="Learn more" sheetId="19" r:id="rId22"/>
  </sheets>
  <definedNames>
    <definedName localSheetId="15" name="student_results">'15. Piviot Table'!$M$1:$S$11</definedName>
    <definedName name="MoreFruit">'1. Add'!$C$37:$D$42</definedName>
    <definedName name="Fruit">'1. Add'!$C$3:$D$7</definedName>
    <definedName name="SUMExtraCredit">'1. Add'!$F$10:$G$15</definedName>
    <definedName localSheetId="13" name="student_results_2">'13. Conditional Formatting'!$B$32:$H$42</definedName>
    <definedName localSheetId="13" name="student_results">'13. Conditional Formatting'!$A$1:$G$11</definedName>
    <definedName localSheetId="16" name="Churn_Modelling">'16. Piviot Chart'!$U$1:$AH$10001</definedName>
    <definedName localSheetId="17" name="Churn_Modelling">'17. Vlookup'!$L$1:$Y$10001</definedName>
    <definedName localSheetId="15" name="Data">'15. Piviot Table'!$A$1:$D$11</definedName>
    <definedName localSheetId="11" name="Data">'11.Sort and Filter data'!$A$1:$D$11</definedName>
    <definedName localSheetId="12" name="Data_2">'12. Funtions and Formulas'!$E$14:$H$24</definedName>
    <definedName name="MoreItem">'1. Add'!$C$47:$D$51</definedName>
    <definedName name="Total">'1. Add'!$E$53:$E$54</definedName>
    <definedName localSheetId="10" name="ExternalData_1">'10. Import Data'!$A$1:$D$11</definedName>
    <definedName localSheetId="15" name="iris">'15. Piviot Table'!$A$28:$C$43</definedName>
    <definedName name="MoreItems">'1. Add'!$F$47:$G$51</definedName>
    <definedName localSheetId="13" name="student_results_1">'13. Conditional Formatting'!$B$17:$H$27</definedName>
    <definedName localSheetId="12" name="Data">'12. Funtions and Formulas'!$E$1:$H$11</definedName>
    <definedName localSheetId="17" name="Data_2">'17. Vlookup'!$A$21:$D$31</definedName>
    <definedName name="SUMIF">'1. Add'!$C$72:$D$77</definedName>
    <definedName name="Items">'1. Add'!$C$10:$D$15</definedName>
    <definedName localSheetId="17" name="student_results">'17. Vlookup'!$A$1:$G$11</definedName>
    <definedName localSheetId="11" name="Data_2">'11.Sort and Filter data'!$K$2:$N$12</definedName>
    <definedName name="Meat">'1. Add'!$F$3:$G$7</definedName>
    <definedName name="SUMIFExtraCredit">'1. Add'!$F$72:$G$77</definedName>
    <definedName localSheetId="12" name="Data_3">'12. Funtions and Formulas'!$E$36:$H$46</definedName>
    <definedName localSheetId="10" name="Data">'10. Import Data'!$G$1:$J$11</definedName>
    <definedName name="ExtraCredit">'1. Add'!$F$10:$G$15</definedName>
    <definedName localSheetId="16" name="Google_Stock_Price_Train">'16. Piviot Chart'!$A$1:$I$1259</definedName>
    <definedName hidden="1" localSheetId="5" name="_xlnm._FilterDatabase">'5. Sort &amp; filter'!$C$5:$G$5</definedName>
    <definedName hidden="1" localSheetId="11" name="_xlnm._FilterDatabase">'11.Sort and Filter data'!$K$2:$N$12</definedName>
    <definedName hidden="1" localSheetId="12" name="_xlnm._FilterDatabase">'12. Funtions and Formulas'!$E$36:$H$46</definedName>
  </definedNames>
  <calcPr/>
  <pivotCaches>
    <pivotCache cacheId="0" r:id="rId23"/>
    <pivotCache cacheId="1" r:id="rId24"/>
    <pivotCache cacheId="2" r:id="rId25"/>
  </pivotCaches>
  <extLst>
    <ext uri="GoogleSheetsCustomDataVersion2">
      <go:sheetsCustomData xmlns:go="http://customooxmlschemas.google.com/" r:id="rId26" roundtripDataChecksum="REKwRZ7iuWIYyDJmj3gpvuxtzSX+UwHQP0hGOuLwhbc="/>
    </ext>
  </extLst>
</workbook>
</file>

<file path=xl/sharedStrings.xml><?xml version="1.0" encoding="utf-8"?>
<sst xmlns="http://schemas.openxmlformats.org/spreadsheetml/2006/main" count="33948" uniqueCount="3597">
  <si>
    <t>Welcome to the tour. 
Instructions for screen readers: In just 10 steps, you'll be up and running with Excel, the world's most popular spreadsheet app. 
There are 11 more sheets in this tour. The instructions for each sheet start in cell A1, and each subsequent step is in cell A2, A3, and so on. 
The instructions will indicate which cells to navigate to for use of a feature, or further reading.
To start, press CTRL+PAGE DOWN.</t>
  </si>
  <si>
    <t>Take a tour</t>
  </si>
  <si>
    <t>In just 10 steps, you'll be up and running with
Excel, the world's most popular spreadsheet app.</t>
  </si>
  <si>
    <t>Go back to top by pressing CTRL+HOME. To start the tour, press CTRL+PAGE DOWN.</t>
  </si>
  <si>
    <t>Add numbers like a champ</t>
  </si>
  <si>
    <t>Here are some ways to add up numbers in Excel:</t>
  </si>
  <si>
    <t xml:space="preserve">Cells C3 through D7 contain data with two columns. One for Fruit, and one for Amount. </t>
  </si>
  <si>
    <t>Fruit</t>
  </si>
  <si>
    <t>Amount</t>
  </si>
  <si>
    <t>Meat</t>
  </si>
  <si>
    <t>Go to D8 by pressing CTRL+G, type D8, and then press ENTER.</t>
  </si>
  <si>
    <t>Apples</t>
  </si>
  <si>
    <t>Beef</t>
  </si>
  <si>
    <t>Type =SUM(D4:D7), then press ENTER.</t>
  </si>
  <si>
    <t>Oranges</t>
  </si>
  <si>
    <t>Chicken</t>
  </si>
  <si>
    <t xml:space="preserve">The result is 170. </t>
  </si>
  <si>
    <t>Bananas</t>
  </si>
  <si>
    <t>Pork</t>
  </si>
  <si>
    <t>Here's another way to add, using a shortcut key. Cells F3 through G7 contain data with two columns: Meat and Amount.</t>
  </si>
  <si>
    <t>Lemons</t>
  </si>
  <si>
    <t>Fish</t>
  </si>
  <si>
    <t>Go to cell G8. Press ALT+=, then press ENTER.</t>
  </si>
  <si>
    <t>The result in cell G8 is 140.</t>
  </si>
  <si>
    <t>Here's another way to add. Cells C10 through D15 have two columns of data: Item and Amount.</t>
  </si>
  <si>
    <t>Item</t>
  </si>
  <si>
    <t>Now add only the numbers over 50. Go to cell D16. Type =SUMIF(D11:D15,"&gt;50"), then press Enter. The result is 100.</t>
  </si>
  <si>
    <t>Bread</t>
  </si>
  <si>
    <t>EXTRA CREDIT: Cells F10 through G15 contain data with two columns: Item and Amount. Go to cell G16. Try adding another SUMIF formula here. Add amounts in column G, cells G11 to G15 but add amounts that are less than 100. The result should be 160.</t>
  </si>
  <si>
    <t>Donuts</t>
  </si>
  <si>
    <t>Dive down for more detail: Go to A27. Or, to proceed to the next step, press CTRL+PAGE DOWN.</t>
  </si>
  <si>
    <t>Cookies</t>
  </si>
  <si>
    <t>Cakes</t>
  </si>
  <si>
    <t>Pies</t>
  </si>
  <si>
    <t xml:space="preserve">More about the SUM function </t>
  </si>
  <si>
    <t>In some of the above tips, we taught you how to use the SUM function. Here are more details about it.</t>
  </si>
  <si>
    <t xml:space="preserve">Cells C37 through D41 contain data with two columns: Fruit and Amount. </t>
  </si>
  <si>
    <t>The formula in cell D42: =SUM(D38:D41).</t>
  </si>
  <si>
    <t>If the SUM function in cell D42 could talk, it would say this: Sum up the values in cells D38, D39, D40, and D41.</t>
  </si>
  <si>
    <t>Here's another way it can be used:</t>
  </si>
  <si>
    <t xml:space="preserve">Cells C47 through D48 contain data with two columns: Item and Amount. </t>
  </si>
  <si>
    <t xml:space="preserve">Cells F47 through G51 contain data with two columns: Item and Amount. </t>
  </si>
  <si>
    <t>Cells E53 through E54 contain data with one column: Total.</t>
  </si>
  <si>
    <t>The formula in cell E54: =SUM(D48, G48:G51,100).</t>
  </si>
  <si>
    <t>If the formula in cell E54 could talk, it would say: Sum the following: the value in cell D48, the values in cells G48, G49, G50, and G51, and 100.</t>
  </si>
  <si>
    <t>The formula in cell E54 uses the following:</t>
  </si>
  <si>
    <t xml:space="preserve">• A single cell reference, which is the "address" or "name" of a cell. D48 is the single cell reference in the formula above. </t>
  </si>
  <si>
    <t xml:space="preserve">• A range of cells, which is a series of cells starting at one cell and ending at another. G48:G51 is the range of cells in the formula. </t>
  </si>
  <si>
    <t xml:space="preserve">• A constant, which is the number 100. </t>
  </si>
  <si>
    <t xml:space="preserve">IMPORTANT DETAIL: Go to cell E54. You'll notice the 100 toward the end of the formula. Although it's possible to put numbers in a formula like this, we don't recommend it unless it's absolutely necessary. This is known as a constant, and it's easy to forget that it's there. We recommend referring to another cell instead, like cell D16. That way it's easily seen and not hidden inside a formula. </t>
  </si>
  <si>
    <t>Go to cell A66 for the next instruction.</t>
  </si>
  <si>
    <t>Table</t>
  </si>
  <si>
    <t>Cars</t>
  </si>
  <si>
    <t>Trucks</t>
  </si>
  <si>
    <t>Bikes</t>
  </si>
  <si>
    <t>Skates</t>
  </si>
  <si>
    <t>Total:</t>
  </si>
  <si>
    <t xml:space="preserve">More about the SUMIF function </t>
  </si>
  <si>
    <t xml:space="preserve">We also showed you the SUMIF function at the top of this sheet in cells A10 and A11. The SUMIF function sums up totals based on a criterion. </t>
  </si>
  <si>
    <t xml:space="preserve">Cells C72 through D77 contain data with two columns: Item and Amount. </t>
  </si>
  <si>
    <t>The formula in cell D78: =SUMIF(D73:D77,"&gt;50").</t>
  </si>
  <si>
    <t>If the SUMIF function could talk, it would say this: Sum up some values based on this criterion, look through these cells D73 through D77, and if the value is greater than 50 sum it up.</t>
  </si>
  <si>
    <t>NOTE: If you find you are making a lot of SUMIF formulas, you might find that a PivotTable is a better solution. See the PivotTable worksheet for more information.</t>
  </si>
  <si>
    <t xml:space="preserve">Cells F72 through G77 contain data with two columns: Item and Amount. </t>
  </si>
  <si>
    <t xml:space="preserve">GOOD TO KNOW: Go to cell G78. The formula in cell G78: =SUMIF(G73:G77, "&gt;=50") is different from the formula in cell D78. Specifically, the sum criteria is "&gt;=50" which means greater than or equal to 50. There are other operators you can use like "&lt;=50" which is less than or equal to 50. And there's "&lt;&gt;50" which is not equals 50. 
</t>
  </si>
  <si>
    <t>Go to cell A86 to go to the next instruction.</t>
  </si>
  <si>
    <t>More information on the web</t>
  </si>
  <si>
    <t>All about the SUM function</t>
  </si>
  <si>
    <t>All about the SUMIF function</t>
  </si>
  <si>
    <t>Use Excel as your calculator</t>
  </si>
  <si>
    <t>Free Excel training online</t>
  </si>
  <si>
    <t>Go back to top by pressing CTRL+HOME. To proceed to the next step, press CTRL+PAGE DOWN.</t>
  </si>
  <si>
    <t>Save time by filling cells automatically</t>
  </si>
  <si>
    <t>Here’s how to use the fill feature in Excel:</t>
  </si>
  <si>
    <t>Cells C3 through G7 contain data with five columns: "This:" column, which contains the number 50 in each cell; "Plus this:" column, which contains the numbers 50, 60, 70, and 80; "Equals:" column, with cell E4 containing a sum of cells C4 and D4; "Plus this:" column, which contains the number 75 in each cell; and "Equals:" column with cell G4 containing the sum of cells E4 and F4.</t>
  </si>
  <si>
    <t>This:</t>
  </si>
  <si>
    <t>Plus this:</t>
  </si>
  <si>
    <t>Equals:</t>
  </si>
  <si>
    <t xml:space="preserve">Go to cell E4. Press CTRL+G, type E4, then press Enter. </t>
  </si>
  <si>
    <t>Select cells E4, E5, E6, and E7 by holding the SHIFT key while pressing the ARROW DOWN key, then press CTRL+D. Excel will automatically fill the cells with the totals: 110, 120, and 130. People call this “filling down.”</t>
  </si>
  <si>
    <t>EXTRA CREDIT: Go to cell G4 and repeat the fill down steps above.</t>
  </si>
  <si>
    <t>Cells C10 through G14 contain data with five columns. These columns contain the heading from C3 to G3 and the values from cells C4 to G7 after executing steps in cells A5 and A6.</t>
  </si>
  <si>
    <t>Go to cell C15. Select cells C15, D15, E15, F15, and G15. This time press CTRL+R to fill the cells. This is known as “filling right.”</t>
  </si>
  <si>
    <t>Dive down for more detail: Go to cell A27. Or, to proceed to the next step, press CTRL+PAGE DOWN.</t>
  </si>
  <si>
    <t>Use the fill handle to copy cells</t>
  </si>
  <si>
    <t>Sometimes you don't need the numbers to change as you fill. Instead, you just want to copy values to other adjacent cells. Here's how to do that:</t>
  </si>
  <si>
    <t xml:space="preserve">Cells C33 to cell F37 contain four columns: Department, Category, Product, and Count. </t>
  </si>
  <si>
    <t>Go to cell C34. Select C34, C35, C36, C37 and press CTRL+D. The value in C34 is filled down into the selected cells.</t>
  </si>
  <si>
    <t>Go to cell A64 for the next instruction.</t>
  </si>
  <si>
    <t>Dept.</t>
  </si>
  <si>
    <t>Category</t>
  </si>
  <si>
    <t>Product</t>
  </si>
  <si>
    <t>Count</t>
  </si>
  <si>
    <t>Produce</t>
  </si>
  <si>
    <t>Apple</t>
  </si>
  <si>
    <t>Orange</t>
  </si>
  <si>
    <t>Banana</t>
  </si>
  <si>
    <t>Pears</t>
  </si>
  <si>
    <t>Jan</t>
  </si>
  <si>
    <t>Feb</t>
  </si>
  <si>
    <t>Mar</t>
  </si>
  <si>
    <t>Week 1</t>
  </si>
  <si>
    <t>Qrtr 1</t>
  </si>
  <si>
    <t>Week 2</t>
  </si>
  <si>
    <t>Qrtr 2</t>
  </si>
  <si>
    <t>Week 3</t>
  </si>
  <si>
    <t>Qrtr 3</t>
  </si>
  <si>
    <t>Week 4</t>
  </si>
  <si>
    <t>Qrtr 4</t>
  </si>
  <si>
    <t>Intervals</t>
  </si>
  <si>
    <t>Fill data automatically in worksheet cells</t>
  </si>
  <si>
    <t>Fill a formula down into adjacent cells</t>
  </si>
  <si>
    <t>Data stuffed into one column? Split it.</t>
  </si>
  <si>
    <t>Go to cell D5. Press CTRL+G, type D5, then press Enter. Type the first name that is in the Email column in cell C5: Nancy.</t>
  </si>
  <si>
    <t>Go to cell D6. Press CTRL+E, a shortcut for Flash Fill.</t>
  </si>
  <si>
    <t xml:space="preserve">Flash Fill detects when you type a consistent pattern, and fills the cells once the pattern is detected. </t>
  </si>
  <si>
    <t>Email</t>
  </si>
  <si>
    <t>First name</t>
  </si>
  <si>
    <t>Last name</t>
  </si>
  <si>
    <t>Try another way to Flash Fill: Go to cell E5.</t>
  </si>
  <si>
    <t>Nancy.Smith@contoso.com</t>
  </si>
  <si>
    <t>Nancy</t>
  </si>
  <si>
    <t>Smith</t>
  </si>
  <si>
    <t>Press ALT+H to enter the Home tab above the ribbon, then press FI to select Fill options. Arrow down to select Flash Fill from the list or press F. Now the last names are in their own column, from cells E5 through E9.</t>
  </si>
  <si>
    <t>Andy.North@fabrikam.com</t>
  </si>
  <si>
    <t>Andy</t>
  </si>
  <si>
    <t>North</t>
  </si>
  <si>
    <t>Jan.Kotas@relecloud.com</t>
  </si>
  <si>
    <t>Kotas</t>
  </si>
  <si>
    <t>Mariya.Jones@contoso.com</t>
  </si>
  <si>
    <t>Mariya</t>
  </si>
  <si>
    <t>Jones</t>
  </si>
  <si>
    <t xml:space="preserve">Yvonne.McKay@fabrikam.com </t>
  </si>
  <si>
    <t>Yvonne</t>
  </si>
  <si>
    <t>McKay</t>
  </si>
  <si>
    <t>Split a column based on delimiters.</t>
  </si>
  <si>
    <t>Flash Fill is pretty handy. But if you want to split data into more than one column all at once, then it's not the best tool for the job. Try Text to Columns in this situation:</t>
  </si>
  <si>
    <t xml:space="preserve">Go to cell C32. Select all cells C32 through C39: Nancy all the way down to Yvonne. </t>
  </si>
  <si>
    <t>Press ALT+A to enter the Data tab above the ribbon, then press E to select Text to Columns within the Data Tools section. Convert Text to Columns Wizard - Step 1 of 3 appears. Make sure that Delimited radio button is selected, then press Enter. Use the Tab key to navigate the dialogue.</t>
  </si>
  <si>
    <t>Convert Text to Columns Wizard - Step 2 of 3: Tab to find the Comma option under Delimiters. Make sure that Comma is the only checkbox selected, then tab to select Next and press Enter.</t>
  </si>
  <si>
    <t>Data</t>
  </si>
  <si>
    <t>Company name</t>
  </si>
  <si>
    <t xml:space="preserve">Convert Text to Columns Wizard - Step 3 of 3: press Tab and select only the General option. </t>
  </si>
  <si>
    <t>Nancy,Smith,Contoso Ltd.</t>
  </si>
  <si>
    <t>Contoso Ltd</t>
  </si>
  <si>
    <t>Finally, press tab until you enter the Destination text box. Type $D$32, then press Enter.</t>
  </si>
  <si>
    <t>Fabrikam Inc.</t>
  </si>
  <si>
    <t>WORTH EXPLORING: There's another way of working with data. You can query an external source, and you can split the data that comes from the source. You do that once, and the data is refreshable and easy to work with from that moment on. Curious? Select the Data tab (ALT+A), then explore the options in the Get &amp; Transform area (press one of the following: PN, FT, FW, PT, PR, or X). Or, go to cell A80 for More information on the web.</t>
  </si>
  <si>
    <t>Relecloud</t>
  </si>
  <si>
    <t>Go to cell A49 for the next instruction.</t>
  </si>
  <si>
    <t>Mariya,Jones,Contoso Ltd.</t>
  </si>
  <si>
    <t>Steven,Thorpe,Relecloud</t>
  </si>
  <si>
    <t>Michael,Neipper,Fabrikam Inc.</t>
  </si>
  <si>
    <t>Michael</t>
  </si>
  <si>
    <t>Neipper</t>
  </si>
  <si>
    <t>Robert,Zare,Relecloud</t>
  </si>
  <si>
    <t>Contoso</t>
  </si>
  <si>
    <t>Ltd.</t>
  </si>
  <si>
    <t>Split a column with formulas</t>
  </si>
  <si>
    <t>You might want to write a formula to split data. This way, if the original data gets updated, then the split data will get updated as well. This is more advanced. But it is possible when using a handful of functions: LEFT, RIGHT, FIND, and LEN. For more information on each these functions, see the links at the bottom of this sheet under More information on the web starting in cell A80. But if you’re curious, here’s how we split cell C56.</t>
  </si>
  <si>
    <t>Go to cell E56: Yvonne.  We used the LEFT function to extract characters from the left side of cell C56. And to specify the number of characters to extract, we used the FIND function. Here's how the formula "=LEFT(C56,FIND(" ",C56)-1)" works:</t>
  </si>
  <si>
    <t xml:space="preserve">The left function extracts a specified number of characters from the left side of cell C56.
</t>
  </si>
  <si>
    <t xml:space="preserve">The Find function is used to determine the number of characters to extract. Here's how the Find function works: Find the character position number of the first space in cell C56. Then subtract 1 to exclude the space itself.
</t>
  </si>
  <si>
    <t>The result is Yvonne.</t>
  </si>
  <si>
    <t xml:space="preserve">Then we created a [Helper column]. This was just to “help” extract the other text in the cell. It’s meant to be temporary and something one could always hide later. </t>
  </si>
  <si>
    <t>Name inside one cell</t>
  </si>
  <si>
    <t>[Helper column]</t>
  </si>
  <si>
    <t>Middle name</t>
  </si>
  <si>
    <t xml:space="preserve">Select cell F56: Francis McKay in the [Helper column]. You’ll see that we used the RIGHT, LEN, and FIND functions to extract characters from the first space in cell C56, up until the end of the cell. </t>
  </si>
  <si>
    <t>Yvonne Francis McKay</t>
  </si>
  <si>
    <t>Here's how this formula "=RIGHT(C56,LEN(C56)-FIND(" ",C56))" works:</t>
  </si>
  <si>
    <t>The Right function extracts a specified number of characters from the right side of cell C56.</t>
  </si>
  <si>
    <t xml:space="preserve">In this case, the LEN function is used to determine the number of characters to extract. Here's how the LEN function works: Count the number of characters in cell C56 and subtract the number of characters from the Find function, which finds the character position number of the first space in cell C56 and returns the number of characters up until the space. </t>
  </si>
  <si>
    <t>The result is Francis McKay.</t>
  </si>
  <si>
    <t xml:space="preserve">Select cell G56: Francis. Here we used almost the same formula as in cell A51, but instead of extracting characters from cell C56, it extracts them from cell F56. 
</t>
  </si>
  <si>
    <t xml:space="preserve">Select cell H56: McKay. This is the same formula as in step A57, but it extracts characters from F56 instead of cell C56. </t>
  </si>
  <si>
    <t>Go to cell A79 to go to the next instruction.</t>
  </si>
  <si>
    <t>Split text into different columns</t>
  </si>
  <si>
    <t xml:space="preserve">All about Get &amp; Transform </t>
  </si>
  <si>
    <t>All about the LEFT function</t>
  </si>
  <si>
    <t>All about the RIGHT function</t>
  </si>
  <si>
    <t>All about the FIND function</t>
  </si>
  <si>
    <t>All about the LEN function</t>
  </si>
  <si>
    <t>Switch data around by transposing it</t>
  </si>
  <si>
    <t>When you need to rotate columns and rows, you transpose them in Excel.</t>
  </si>
  <si>
    <t>Cells C5 to H6 contain two rows of Items and Amounts. Select cells C5 to H6.</t>
  </si>
  <si>
    <t>Now you'll copy the cells. Press CTRL+C.</t>
  </si>
  <si>
    <t>Select cell C9.</t>
  </si>
  <si>
    <t xml:space="preserve">Press ALT+H to enter the Home tab above the ribbon, then press V to select Paste options. Arrow down or press S to select Paste Special. </t>
  </si>
  <si>
    <t>Press Tab until you find Transpose. Press the Space Bar to select Transpose, then press Enter.</t>
  </si>
  <si>
    <t xml:space="preserve">EXPERT TIP: The shortcut key for Paste Special is CTRL+ALT+V. 
</t>
  </si>
  <si>
    <t xml:space="preserve"> to proceed to the next step</t>
  </si>
  <si>
    <t>Transpose with a formula</t>
  </si>
  <si>
    <t>Sometimes you don't want to copy and paste to transpose. In this case, you can use a formula to transpose rows and columns. Here's how to do that:</t>
  </si>
  <si>
    <t xml:space="preserve">To transpose this data, you need to select some blank cells first. Since the data in cells C33 to H34 on the right has six columns and two rows, you need to select the opposite: two columns and six rows. Do this by selecting cells C40 to D45. </t>
  </si>
  <si>
    <t xml:space="preserve">This is kind of tricky, so pay close attention. With those cells still selected, type the following: =TRANSPOSE(C33:H34) but don’t press Enter. Instead press CTRL+SHIFT+ENTER. If you get an error or #VALUE! as a result, try again starting at instruction in cell A29. 
</t>
  </si>
  <si>
    <t>Select any of the transposed cells, for example cell C41. Look at the formula at the top of Excel. You’ll see that the formula looks like this: {=TRANSPOSE(C33:H34)}</t>
  </si>
  <si>
    <t xml:space="preserve">Select  another transposed cell from cells C40 to D45, for example cell D43. Look at the formula bar again. The formula is the same as in cell C41. Why? Because this is an array formula.
</t>
  </si>
  <si>
    <t>Go to cell A54 for the next instruction.</t>
  </si>
  <si>
    <t>What's an array formula?</t>
  </si>
  <si>
    <t>An array formula can perform calculations on more than one cell in an array. In the example above, the array is the original data set is cells C33:H34. The TRANSPOSE function then switches the horizontal orientation of the cells to a vertical orientation. </t>
  </si>
  <si>
    <t xml:space="preserve">You always finish an array formula with CTRL+SHIFT+ENTER, not just ENTER. Pressing CTRL+SHIFT+ENTER calculates the function against the array. When you're done, Excel puts special brackets { } around the formula. These brackets are a visual clue that the selected cell is part of an array formula. You can't type these brackets yourself. Excel puts them in when you press CTRL+SHIFT+ENTER. </t>
  </si>
  <si>
    <t>KEEP IN MIND…
There are three things to keep in mind when using an array formula: 
1) Always select multiple cells first, and then with those cells selected, start typing the array formula. That's the key: Select multiple cells first, then start typing.
2) When you're done typing an array formula, press  CTRL+SHIFT +ENTER.
3) Once you enter an array formula, you cannot interrupt that new array. For example, you cannot type over or delete just one of the cells. You also cannot insert a new row or column within that array.  If you need to any of that, select all of the cells that have the array formula, press Delete, and then make your changes and recreate the formula.</t>
  </si>
  <si>
    <t xml:space="preserve">EXCEL SPEAK: Because array formulas require CTRL+SHIFT+ENTER, some people informally call array formulas, "CSE formulas." 
</t>
  </si>
  <si>
    <t>Go to cell A72 for the next instruction.</t>
  </si>
  <si>
    <t>Transpose (rotate) data from rows to columns or vice versa</t>
  </si>
  <si>
    <t>All about the TRANSPOSE function</t>
  </si>
  <si>
    <t>Create an array formula</t>
  </si>
  <si>
    <t>Sort and filter with ease</t>
  </si>
  <si>
    <t>Cells C5 to G13 contain five columns: Departments, Categories, and Amounts for the months Oct, Nov, Dec.</t>
  </si>
  <si>
    <t xml:space="preserve">Let's say you want the departments in alphabetical order. Select the Department column, go to cell C5. Press CTRL+G, type C5, then press Enter. Now press ALT+H to enter the Home tab above the ribbon, then press S to enter the Sort &amp; Filter options. Use the arrow keys to find the option to Sort A to Z, or press S, then press Enter. </t>
  </si>
  <si>
    <t xml:space="preserve">Sort December's amounts from big to small. Select the December column cell, go to G5, then select cells G5 through G13. Press ALT+H to enter the Home tab above the ribbon, then press S for Sort &amp; Filter options. Notice the options changed from Sort A to Z to Sort Largest to Smallest and so forth. Use the arrow keys to find the option to Sort Largest to Smallest, then press Enter. </t>
  </si>
  <si>
    <t>Now you'll filter the data so that only the Bakery rows appear. Go to cell G5, Dec. Press CTRL+A to select all of the cells, then press ALT+H to enter the Home tab. Press S to enter the Sort &amp; Filter options, then use the arrow keys to find the Filter option or press F.</t>
  </si>
  <si>
    <t>Department</t>
  </si>
  <si>
    <t>Oct</t>
  </si>
  <si>
    <t>Nov</t>
  </si>
  <si>
    <t>Dec</t>
  </si>
  <si>
    <t>Filter buttons appear on the top row from cell C5 to G5. Go to the Department cell, C5, and press ALT+DOWN ARROW then DOWN ARROW and SPACE BAR to clear the Select All checkbox. Then, use the arrow keys to find Bakery and press Space Bar, then press Enter.</t>
  </si>
  <si>
    <t xml:space="preserve">EXTRA CREDIT: Try sorting alphabetically by two columns. Here's how: First sort Department alphabetically (refer to steps in cell A3 above). Then select the Home tab and Sort &amp; Filter options. Find Custom Sort and add a second level for Category. After you select OK, Department will be sorted, and within each department, Category rows will be sorted in alphabetical order as well. </t>
  </si>
  <si>
    <t>Bakery</t>
  </si>
  <si>
    <t>Desserts</t>
  </si>
  <si>
    <t>Veggies</t>
  </si>
  <si>
    <t>Deli</t>
  </si>
  <si>
    <t>Salads</t>
  </si>
  <si>
    <t>Breads</t>
  </si>
  <si>
    <t>Sandwiches</t>
  </si>
  <si>
    <t>Sort by date, or by color even</t>
  </si>
  <si>
    <t>There are many ways to sort in Excel. Here are just two more ways to sort:</t>
  </si>
  <si>
    <t>Cells C31 through F31 contain data with four columns: Expense date, Employee, Food, and Hotel.</t>
  </si>
  <si>
    <t>You want the Expense dates in order. So, select Expense date header, cell C31, then press ALT+DOWN ARROW and use the arrow keys to find Sort Oldest to Newest. Press Enter. The rows get sorted in ascending date order by the Expense date.</t>
  </si>
  <si>
    <t>Someone filled three cells with yellow. You can sort the rows by that color. Go to cell F31, then press ALT+DOWN ARROW and use the arrow keys to find the Sort by Color option.  Press Right Arrow to select the highlight color "yellow" rgb color 255, 255, 0, then Press Enter. The highlighted cells are automatically sorted to the top within the column.</t>
  </si>
  <si>
    <t>Expense date</t>
  </si>
  <si>
    <t>Employee</t>
  </si>
  <si>
    <t>Food</t>
  </si>
  <si>
    <t>Hotel</t>
  </si>
  <si>
    <t xml:space="preserve">IMPORTANT DETAIL: You can't clear a sort order like you can a filter. So if you don't want your sort to stick, undo it by pressing CTRL+Z.
</t>
  </si>
  <si>
    <t>Tricia</t>
  </si>
  <si>
    <t>Go to cell A43 for the next instruction.</t>
  </si>
  <si>
    <t>Jackie</t>
  </si>
  <si>
    <t>Laura</t>
  </si>
  <si>
    <t>Mark</t>
  </si>
  <si>
    <t>Jeff</t>
  </si>
  <si>
    <t>Dave</t>
  </si>
  <si>
    <t>More ways to filter data</t>
  </si>
  <si>
    <t>Cells C49 through F49 contain data with four columns: Expense date, Employee, Food, and Hotel.</t>
  </si>
  <si>
    <t xml:space="preserve">Go to cell F49: Hotel. Press ALT+DOWN ARROW, then use the arrow keys to find Number Filters option. Press RIGHT ARROW to enter Number Filters list and use the arrow keys to find the Above Average option, then press Enter. Excel calculates the average amount of the Hotel column, and then shows only rows with amounts greater than that average. </t>
  </si>
  <si>
    <t>Now add a second filter. Go to cell E49: Food. Press ALT+DOWN ARROW, then use the arrow keys to find the Number Filters option. Press RIGHT ARROW to enter the Number Filters list. Use the arrow keys to find the Greater than... option, then type 25 and press Enter. Of the three rows that were filtered for above average, Excel shows two rows with Food amounts greater than 25</t>
  </si>
  <si>
    <t>Go to cell A60 for the next instruction.</t>
  </si>
  <si>
    <t>Sort data in a range or table</t>
  </si>
  <si>
    <t>Filter data in a range or table</t>
  </si>
  <si>
    <t>Tables make things a lot easier</t>
  </si>
  <si>
    <t>A table gives you special features and conveniences. Here’s how to create one:</t>
  </si>
  <si>
    <t>Cells C5 through G13 contain data. Go to any cell within that region, for example, cell D8. Press CTRL+G, type D8, then press Enter.</t>
  </si>
  <si>
    <t>Press ALT+N to enter the Insert tab above the ribbon, then press T and press Enter. Or, press shortcut key combination CTRL+T, then Enter.</t>
  </si>
  <si>
    <t>Now you have a table, which is a collection of cells that has special features. For starters: A table gives you banded rows for easier reading.</t>
  </si>
  <si>
    <t xml:space="preserve">You can also create new rows easily. Go to the empty cell under cell C13: Meat. Type some text, then press Enter. A new row for the table appears. </t>
  </si>
  <si>
    <t>You can also create columns easily:  Go to any cell between H5 and H14, for example H10. Type some text, then press Enter. A new column for the table appears. Repeat the process to add a new column in column I.</t>
  </si>
  <si>
    <t>Notice how the two columns are created, formatted, and the text Jan and Feb are filled in cells H5 and I5 for you.</t>
  </si>
  <si>
    <t xml:space="preserve">EXTRA CREDIT: Try changing the table style. First select a cell inside the table between cells C5 and I14. The Table Tools Design tab will appear at the top of Excel. Press ALT+JT to enter the Design tab above the ribbon, then press S to enter Table Styles. Use arrow keys to navigate the options and select a table style you like.
</t>
  </si>
  <si>
    <t>Sandwich</t>
  </si>
  <si>
    <t>Amir</t>
  </si>
  <si>
    <t>apple</t>
  </si>
  <si>
    <t>sdfsd</t>
  </si>
  <si>
    <t>dsfsdfsd</t>
  </si>
  <si>
    <t>dsfsdf</t>
  </si>
  <si>
    <t>sdfsdf</t>
  </si>
  <si>
    <t>dfsd</t>
  </si>
  <si>
    <t>Calculated columns in tables</t>
  </si>
  <si>
    <t>One example of a convenience that tables give you: calculated columns. You type a formula once, and it gets automatically filled down for you. Here’s how it works:</t>
  </si>
  <si>
    <t>Cells C33 through H41 contain data with six columns: Department, Category, Oct, Nov, Dec, and Total.</t>
  </si>
  <si>
    <t>Go to cell H34: Total.</t>
  </si>
  <si>
    <t>Press ALT+=, then press Enter.</t>
  </si>
  <si>
    <t xml:space="preserve">The SUM formula gets automatically filled down for you so that you don’t have to do it yourself. </t>
  </si>
  <si>
    <t>Go to cell A47 for the next instruction.</t>
  </si>
  <si>
    <t>Total</t>
  </si>
  <si>
    <t>Total rows in tables</t>
  </si>
  <si>
    <t>Another convenience in tables are total rows. Instead of typing a SUM formula, Excel can make that total for you with a flip of a switch. And the same goes for the AVERAGE formula, and many others. Here’s how it works:</t>
  </si>
  <si>
    <t>Cells C54 through E61 contain data with three columns: Department, Category, and Sales.</t>
  </si>
  <si>
    <t>Go to any cell within the range above, for example cell D57.</t>
  </si>
  <si>
    <t>At the top of the Excel window, the Table Tools Design tab will appear. Press ALT+JT to enter the Design tab above the ribbon, then press T to select Total Row from within the Table Styles Options.</t>
  </si>
  <si>
    <t>A new row is added at the bottom of the table in cells C62 through E62.</t>
  </si>
  <si>
    <t xml:space="preserve">The total of $24,000 is added to the total row, in cell E62 . </t>
  </si>
  <si>
    <t>Sales</t>
  </si>
  <si>
    <t>But what if you wanted to know the average? Select cell E62: $24,000.</t>
  </si>
  <si>
    <t>Press ALT+DOWN ARROW, then use the arrow keys to find the Average option and press Enter. The average amount of $3,000 appears.</t>
  </si>
  <si>
    <t xml:space="preserve">GOOD TO KNOW: There's a shortcut for showing and hiding the total row. Select inside the table, then press CTRL+SHIFT+T.
</t>
  </si>
  <si>
    <t>Overview of Excel tables</t>
  </si>
  <si>
    <t>Total the data in an Excel table</t>
  </si>
  <si>
    <t>Use calculated columns in an Excel table</t>
  </si>
  <si>
    <t xml:space="preserve"> press CTRL+PAGE DOWN.</t>
  </si>
  <si>
    <t>Insert a drop-down list</t>
  </si>
  <si>
    <t xml:space="preserve">Drop-down lists make data entry easier for people. Here's how to do one: </t>
  </si>
  <si>
    <t>Cells C3 through D15 contain data with two columns: Food and Department.</t>
  </si>
  <si>
    <t>We want only three department names to be valid entries for each of the foods on the right. Those departments are Produce, Meat and Bakery.</t>
  </si>
  <si>
    <t>Go to cell D4. Press CTRL+G, type D4, then press Enter. Select all cells from D4 to D15.</t>
  </si>
  <si>
    <t>On the Data tab, select Data Validation, or press ALT+A,V to open the Data Validation dialogue box. Tab to Allow and select List. Press the tab key again.</t>
  </si>
  <si>
    <t>In the Source text box, type Produce, Meat, Bakery. Make sure to put commas in between each name. Press Enter when you’re done.</t>
  </si>
  <si>
    <t>Now select cell D4, which is the cell next to Apples in C4. Press ALT+DOWN ARROW. You'll see a drop-down menu with the three items you added: Produce, Meat, and Bakery.</t>
  </si>
  <si>
    <t>Broccoli</t>
  </si>
  <si>
    <t>GOOD TO KNOW: Drop-down lists help ensure people enter valid data. So it makes sense that drop-downs are a part of a larger group of features known as data validation. 
There are other data validation methods. For example, you can restrict entry to whole numbers, dates, or even minimum and maximum amounts. There are many options available, and you can read more about them by selecting the link in cell A61.</t>
  </si>
  <si>
    <t>Kale</t>
  </si>
  <si>
    <t>Ham</t>
  </si>
  <si>
    <t>Best practice for drop-downs: Use a table.</t>
  </si>
  <si>
    <t>We just taught you how to insert a drop-down menu for the list of departments. But what if that list changes? For example, what if there is a new department called Dairy? You’d have to update the data validation dialog box. But there’s a more efficient way by creating a table first:</t>
  </si>
  <si>
    <t>Cells C31 through D43 contain data with two columns: Food and Department. Cells F31 through F34 contain data with one column: Department.</t>
  </si>
  <si>
    <t xml:space="preserve">From cells F31 to F34, select a cell with a department. For example, select cell F33: Meat. </t>
  </si>
  <si>
    <t>Create a table by pressing CTRL+T, then Enter.</t>
  </si>
  <si>
    <t>Now you’ll set up the data validation again. Under cell D31: Department, select all of the blank cells from D32 through D43.</t>
  </si>
  <si>
    <t>On the Data tab, select Data Validation, or press ALT+A,V to open the Data Validation dialogue box. Tab to Allow and press DOWN ARROW to select List. Press the tab key again.</t>
  </si>
  <si>
    <t>In the Source text box, type =$F$32:$F$34, then press Enter.</t>
  </si>
  <si>
    <t>You selected the values within the single column starting in cell F31: Department.</t>
  </si>
  <si>
    <t>Now go to cell D32 and press ALT+DOWN ARROW. There are only three departments in the drop-down list: Produce, Meat and Bakery. But if you add a new department in column F under cell F35: Bakery, this list will get updated with the new department. Try it.</t>
  </si>
  <si>
    <t xml:space="preserve">EXPERT TIP: Often people put their validation lists like this out of the way on another sheet. That way others won't be tempted to change the list.
</t>
  </si>
  <si>
    <t>Apply data validation to cells</t>
  </si>
  <si>
    <t>Create a drop-down list</t>
  </si>
  <si>
    <t>Analyze data quickly</t>
  </si>
  <si>
    <t>Here’s how to analyze data so that you can spot patterns and trends quickly:</t>
  </si>
  <si>
    <t>Cells C5 through G13 contain data in five columns: Department, Category, Oct, Nov, and Dec.</t>
  </si>
  <si>
    <t>Go to a cell in the table between cells C5 through G13, for example go to cell E9, then press CTRL+Q. A Quick Analysis panel appears.</t>
  </si>
  <si>
    <t>Press Tab key to enter Formatting options, then press Enter to select Data Bars.</t>
  </si>
  <si>
    <t xml:space="preserve"> The cells under Oct, Nov, and Dec columns, cells E6 through G13 get special data bars that visualize their amounts.</t>
  </si>
  <si>
    <t>Now let's say you want to get rid of the data bars. Select the entire range of cells from C5 through G13, then press CTRL+Q to bring up the Quick Analysis panel again.</t>
  </si>
  <si>
    <t>Press Tab key to enter Formatting options, then press RIGHT ARROW to find Clear…, then press Enter.</t>
  </si>
  <si>
    <t xml:space="preserve">GOOD TO KNOW: When you select cells, this Quick Analysis button appears. Aptly named, don't you think? You can always access the button by using the shortcut key: CRTL+Q. If you ever have a question about the data you selected, select this option and see if it gives you some answers. </t>
  </si>
  <si>
    <t>Quickly make a chart</t>
  </si>
  <si>
    <t>You can always use the Insert tab and create a chart. But here is another way to make a chart, using the Quick Analysis option. This time though, we'll use the keyboard shortcut:</t>
  </si>
  <si>
    <t>Cells C34 through G42 contain data with five columns: Department, Category, Oct, Nov, and Dec.</t>
  </si>
  <si>
    <t>Go to a cell inside the table between cells C34 and G42,  for example go to cell D38, then press Ctrl+Q.</t>
  </si>
  <si>
    <t>The Quick Analysis panel appears. Press RIGHT ARROW until you find Charts.</t>
  </si>
  <si>
    <t>Press the Tab key to enter the Charts options and Enter to select Clustered… .</t>
  </si>
  <si>
    <t>A new clustered column chart appears and is selected. Use your arrow keys to move it anywhere you’d like. Within the chart each product has three columns, one for each month of sales: Oct, Nov, and Dec.</t>
  </si>
  <si>
    <t>Quickly make sparklines</t>
  </si>
  <si>
    <t>Let's say you want little trend lines to the right of this data to show how the amounts go up or down during the three months. You don't have to make 8 little line charts. You can make sparklines instead.</t>
  </si>
  <si>
    <t>Cells C54 through G62 contain data with five columns: Department, Category, Oct, Nov, and Dec.</t>
  </si>
  <si>
    <t>Go to a cell inside the table between cells C55 and G62, then press Ctrl+Q.</t>
  </si>
  <si>
    <t>On the Quick Analysis panel that appears, press the RIGHT ARROW until you find Sparklines, then press Tab to select the Line option. Press Enter to add Sparklines to the table.</t>
  </si>
  <si>
    <t>Sparklines appear to the right of the Dec column in cells H55 through H62. Each line represents the data for that row, and shows whether the amounts go up or down.</t>
  </si>
  <si>
    <t>To clear the sparklines, select cells H55 through H62. Press ALT+JD to enter The Sparkline Tools Design tab above the ribbon. Press C to select the Clear option, then press C again to select to Clear Selected Sparklines.</t>
  </si>
  <si>
    <t>Go to cell A68 for the next instruction.</t>
  </si>
  <si>
    <t>Analyze your data instantly</t>
  </si>
  <si>
    <t>Analyze trends in data using sparklines</t>
  </si>
  <si>
    <t>Great charts recommended for you</t>
  </si>
  <si>
    <t>Cells C5 through D11 contain data with two columns: Year and Conference attendance.</t>
  </si>
  <si>
    <t>Go to any cell in the table between cells C5 and D11, for example go to cell C6. Press CTRL+G, type C6, then press Enter.</t>
  </si>
  <si>
    <t>Now press ALT+N to enter The Insert Charts tab above the ribbon. Press R to bring up Recommended Charts options.</t>
  </si>
  <si>
    <t>Several recommendations will appear. Press Tab to enter the list and use the arrow keys to find an option called Clustered Columns, then press Enter.</t>
  </si>
  <si>
    <t>Year</t>
  </si>
  <si>
    <t>Conference attendance</t>
  </si>
  <si>
    <t>A column chart appears showing total number of conference attendees per year. Use the arrow keys to move the chart anywhere you'd like.</t>
  </si>
  <si>
    <t xml:space="preserve">Now you'll add a trendline. Select the chart you just created, and press ALT+JC to enter the Chart Tools Design tab above the ribbon. </t>
  </si>
  <si>
    <t>Press A to Add chart element, then press DOWN ARROW to find the Trendline option. Press RIGHT ARROW to open the Trendline options then DOWN ARROW to navigate to the Linear option, then press Enter. Now you have a trendline that shows the general direction of the units sold over time.</t>
  </si>
  <si>
    <t xml:space="preserve">EXTRA CREDIT: Want a data table directly under the chart? Select the chart. Press ALT+JC, to enter the Chart Tools Design tab. Then press A to Add Chart Element. Press DOWN ARROW to find the Data Table option then press RIGHT ARROW to open the Data Table options. Press DOWN ARROW until you find the With Legend Keys option. Select With Legend Keys, then press Enter to add Legend Keys to the chart.
</t>
  </si>
  <si>
    <t>Horizontal and vertical axes</t>
  </si>
  <si>
    <t xml:space="preserve">In school you might have learned that there is an x-axis and a y-axis. Excel has these two axes as well, but it calls them something different. </t>
  </si>
  <si>
    <t>In Excel this is what they are called:</t>
  </si>
  <si>
    <t xml:space="preserve">• The x-axis along the bottom is called the horizontal axis. </t>
  </si>
  <si>
    <t xml:space="preserve">• The y-axis that runs up and down is called the vertical axis. </t>
  </si>
  <si>
    <t xml:space="preserve">Each axis can either be a value axis or a category axis. </t>
  </si>
  <si>
    <t xml:space="preserve">• A value axis represents numerical values. For example, a value axis can represent dollars, hours, duration, temperature, and so on.  The vertical axis in the chart on the right starting in cell D30 is a value axis. </t>
  </si>
  <si>
    <t xml:space="preserve">• A category axis represents things like dates, people names, product names. The horizontal axis in the chart on the right starting in cell D30 has years so this is a category axis. </t>
  </si>
  <si>
    <t>Go to cell A52 for the next instruction.</t>
  </si>
  <si>
    <t>Secondary axis</t>
  </si>
  <si>
    <t>You can also use a secondary axis in a chart. A secondary axis is an additional value axis that can show different values than the other value axis.</t>
  </si>
  <si>
    <t>A popular example is in the chart on the right starting in cell D52. It's the same as the chart above, but it has an additional secondary vertical axis that represents the sales amounts for each month. Some would say that by having a secondary axis, you almost have “two charts in one.” That’s true. This chart is both a column chart and a line chart. These kind of charts are called Combo charts in Excel. If you’re interested in this kind of chart, select the hyperlink in cell A70.</t>
  </si>
  <si>
    <t>Cells D67 through F73 contain data with three columns: Date, Conference attendance, and Food sales. Food Sales column contains data that supports the secondary axis for the chart described above.</t>
  </si>
  <si>
    <t xml:space="preserve">EXTRA CREDIT: Try making a combo chart. Select the entire table from cells D67 through F73. Use the Quick Analysis option, CTRL+Q, to find the Charts option. Press Tab to enter the Charts options, then press RIGHT ARROW to select More... . The Recommended Charts options appear. Press RIGHT ARROW to select the All Charts tab, then press DOWN ARROW until you find the Combo option, listed at the bottom. Tab twice to enter the Series name: . Press DOWN ARROW twice to find "Food Sales", then press Tab twice to select the Secondary Axis option. Press SPACE BAR to enable this option, then press Enter. 
</t>
  </si>
  <si>
    <t>Date</t>
  </si>
  <si>
    <t>Food sales</t>
  </si>
  <si>
    <t>Create a chart from start to finish</t>
  </si>
  <si>
    <t>Create a combo chart with a secondary axis</t>
  </si>
  <si>
    <t>Available chart types in Office</t>
  </si>
  <si>
    <t>Country</t>
  </si>
  <si>
    <t>Age</t>
  </si>
  <si>
    <t>Salary</t>
  </si>
  <si>
    <t>Purchased</t>
  </si>
  <si>
    <t>France</t>
  </si>
  <si>
    <t>No</t>
  </si>
  <si>
    <t>Spain</t>
  </si>
  <si>
    <t>Yes</t>
  </si>
  <si>
    <t>Germany</t>
  </si>
  <si>
    <t>Select data on the basis of France yes and germany no</t>
  </si>
  <si>
    <r>
      <rPr>
        <rFont val="Calibri"/>
        <color rgb="FFFF0000"/>
        <sz val="11.0"/>
      </rPr>
      <t>How many time France Appear in Countr</t>
    </r>
    <r>
      <rPr>
        <rFont val="Calibri"/>
        <color theme="1"/>
        <sz val="11.0"/>
      </rPr>
      <t>y</t>
    </r>
  </si>
  <si>
    <t xml:space="preserve"> count if method</t>
  </si>
  <si>
    <t>How many time France country when purchase is No</t>
  </si>
  <si>
    <t>count ifs method</t>
  </si>
  <si>
    <t>We can do filter method as well</t>
  </si>
  <si>
    <t>Sum of all France Sal Val (filter method)</t>
  </si>
  <si>
    <t>Sum of all France Sal Val(sum if method)</t>
  </si>
  <si>
    <t>Sum of all Germany Sal Val(sum if method)</t>
  </si>
  <si>
    <t xml:space="preserve">sum of salary if country is france and purchased is yes </t>
  </si>
  <si>
    <r>
      <rPr>
        <rFont val="Calibri"/>
        <color theme="1"/>
      </rPr>
      <t>1.</t>
    </r>
    <r>
      <rPr>
        <rFont val="Calibri"/>
        <color theme="4"/>
        <sz val="11.0"/>
      </rPr>
      <t xml:space="preserve"> Filter Method</t>
    </r>
  </si>
  <si>
    <r>
      <rPr>
        <rFont val="Calibri"/>
        <color theme="4"/>
        <sz val="11.0"/>
      </rPr>
      <t>2</t>
    </r>
    <r>
      <rPr>
        <rFont val="Calibri"/>
        <color theme="4"/>
        <sz val="11.0"/>
      </rPr>
      <t>. sumifs method</t>
    </r>
  </si>
  <si>
    <t xml:space="preserve">sum of salary if country is except France and purchased is yes </t>
  </si>
  <si>
    <t>Class</t>
  </si>
  <si>
    <t>Study hrs</t>
  </si>
  <si>
    <t>Sleeping hrs</t>
  </si>
  <si>
    <t>Social Media usage hrs</t>
  </si>
  <si>
    <t>Mobile Games hrs</t>
  </si>
  <si>
    <t>Percantege</t>
  </si>
  <si>
    <t>Student ID</t>
  </si>
  <si>
    <t>Name</t>
  </si>
  <si>
    <t>DOB</t>
  </si>
  <si>
    <t>Rank</t>
  </si>
  <si>
    <t>City</t>
  </si>
  <si>
    <t>Places</t>
  </si>
  <si>
    <t>amir</t>
  </si>
  <si>
    <t>Warsaw</t>
  </si>
  <si>
    <t>a</t>
  </si>
  <si>
    <t>b</t>
  </si>
  <si>
    <t>Krakow</t>
  </si>
  <si>
    <t>c</t>
  </si>
  <si>
    <t>d</t>
  </si>
  <si>
    <t>krakow</t>
  </si>
  <si>
    <t>aa</t>
  </si>
  <si>
    <t>bb</t>
  </si>
  <si>
    <t>cc</t>
  </si>
  <si>
    <t>Place</t>
  </si>
  <si>
    <t>1. Name should be accept 10 char</t>
  </si>
  <si>
    <t>2. DOB b/w 1 jan 2000 to 30 jan 2015</t>
  </si>
  <si>
    <t>3. The email is should present @</t>
  </si>
  <si>
    <t>4. Salary should be &gt; 1000</t>
  </si>
  <si>
    <t>5. Rank should be between 1 to 10</t>
  </si>
  <si>
    <t>Column2</t>
  </si>
  <si>
    <t>Sum of Salary</t>
  </si>
  <si>
    <t>Sum of Class</t>
  </si>
  <si>
    <t>Sum of Study hrs</t>
  </si>
  <si>
    <t>Sum of Sleeping hrs</t>
  </si>
  <si>
    <t>Grand Total</t>
  </si>
  <si>
    <t>France Total</t>
  </si>
  <si>
    <t>Germany Total</t>
  </si>
  <si>
    <t>Spain Total</t>
  </si>
  <si>
    <t>Column Labels</t>
  </si>
  <si>
    <t>Row Labels</t>
  </si>
  <si>
    <t>sleect two 2 speces who has higest average</t>
  </si>
  <si>
    <t>Sepal Length</t>
  </si>
  <si>
    <t>Sepal Width</t>
  </si>
  <si>
    <t>Species</t>
  </si>
  <si>
    <t>Setosa</t>
  </si>
  <si>
    <t>Average of Sepal Width</t>
  </si>
  <si>
    <t>Virginica</t>
  </si>
  <si>
    <t>Verscicolor</t>
  </si>
  <si>
    <t>Open</t>
  </si>
  <si>
    <t>High</t>
  </si>
  <si>
    <t>Low</t>
  </si>
  <si>
    <t>Close</t>
  </si>
  <si>
    <t>Volume</t>
  </si>
  <si>
    <t>RowNumber</t>
  </si>
  <si>
    <t>CustomerId</t>
  </si>
  <si>
    <t>Surname</t>
  </si>
  <si>
    <t>CreditScore</t>
  </si>
  <si>
    <t>Geography</t>
  </si>
  <si>
    <t>Gender</t>
  </si>
  <si>
    <t>Tenure</t>
  </si>
  <si>
    <t>Balance</t>
  </si>
  <si>
    <t>NumOfProducts</t>
  </si>
  <si>
    <t>HasCrCard</t>
  </si>
  <si>
    <t>IsActiveMember</t>
  </si>
  <si>
    <t>EstimatedSalary</t>
  </si>
  <si>
    <t>Exited</t>
  </si>
  <si>
    <t>"7</t>
  </si>
  <si>
    <t>500"</t>
  </si>
  <si>
    <t>Hargrave</t>
  </si>
  <si>
    <t>Female</t>
  </si>
  <si>
    <t>"5</t>
  </si>
  <si>
    <t>400"</t>
  </si>
  <si>
    <t>Hill</t>
  </si>
  <si>
    <t>"6</t>
  </si>
  <si>
    <t>300"</t>
  </si>
  <si>
    <t>Onio</t>
  </si>
  <si>
    <t>900"</t>
  </si>
  <si>
    <t>Sum of Low</t>
  </si>
  <si>
    <t>Date - Year</t>
  </si>
  <si>
    <t>Boni</t>
  </si>
  <si>
    <t>"11</t>
  </si>
  <si>
    <t>800"</t>
  </si>
  <si>
    <t>Date - Quarter</t>
  </si>
  <si>
    <t>Date - Month</t>
  </si>
  <si>
    <t>2012</t>
  </si>
  <si>
    <t>2013</t>
  </si>
  <si>
    <t>2014</t>
  </si>
  <si>
    <t>2015</t>
  </si>
  <si>
    <t>2016</t>
  </si>
  <si>
    <t>Mitchell</t>
  </si>
  <si>
    <t>"8</t>
  </si>
  <si>
    <t>000"</t>
  </si>
  <si>
    <t>Q1</t>
  </si>
  <si>
    <t>Chu</t>
  </si>
  <si>
    <t>Male</t>
  </si>
  <si>
    <t>Sum of EstimatedSalary</t>
  </si>
  <si>
    <t>"4</t>
  </si>
  <si>
    <t>Bartlett</t>
  </si>
  <si>
    <t>"3</t>
  </si>
  <si>
    <t>Obinna</t>
  </si>
  <si>
    <t>Q1 Total</t>
  </si>
  <si>
    <t>He</t>
  </si>
  <si>
    <t>Q2</t>
  </si>
  <si>
    <t>Apr</t>
  </si>
  <si>
    <t>H?</t>
  </si>
  <si>
    <t>May</t>
  </si>
  <si>
    <t>Bearce</t>
  </si>
  <si>
    <t>"12</t>
  </si>
  <si>
    <t>Jun</t>
  </si>
  <si>
    <t>Andrews</t>
  </si>
  <si>
    <t>"21</t>
  </si>
  <si>
    <t>Q2 Total</t>
  </si>
  <si>
    <t>Kay</t>
  </si>
  <si>
    <t>Q3</t>
  </si>
  <si>
    <t>Jul</t>
  </si>
  <si>
    <t>Chin</t>
  </si>
  <si>
    <t>Aug</t>
  </si>
  <si>
    <t>Scott</t>
  </si>
  <si>
    <t>"10</t>
  </si>
  <si>
    <t>700"</t>
  </si>
  <si>
    <t>Sep</t>
  </si>
  <si>
    <t>Goforth</t>
  </si>
  <si>
    <t>Q3 Total</t>
  </si>
  <si>
    <t>Romeo</t>
  </si>
  <si>
    <t>Q4</t>
  </si>
  <si>
    <t>Henderson</t>
  </si>
  <si>
    <t>Muldrow</t>
  </si>
  <si>
    <t>Hao</t>
  </si>
  <si>
    <t>Q4 Total</t>
  </si>
  <si>
    <t>McDonald</t>
  </si>
  <si>
    <t>Dellucci</t>
  </si>
  <si>
    <t>Gerasimov</t>
  </si>
  <si>
    <t>Mosman</t>
  </si>
  <si>
    <t>Yen</t>
  </si>
  <si>
    <t>Maclean</t>
  </si>
  <si>
    <t>Young</t>
  </si>
  <si>
    <t>Nebechi</t>
  </si>
  <si>
    <t>100"</t>
  </si>
  <si>
    <t>McWilliams</t>
  </si>
  <si>
    <t>Lucciano</t>
  </si>
  <si>
    <t>Azikiwe</t>
  </si>
  <si>
    <t>Odinakachukwu</t>
  </si>
  <si>
    <t>Sanderson</t>
  </si>
  <si>
    <t>Maggard</t>
  </si>
  <si>
    <t>Clements</t>
  </si>
  <si>
    <t>Lombardo</t>
  </si>
  <si>
    <t>600"</t>
  </si>
  <si>
    <t>Watson</t>
  </si>
  <si>
    <t>Lorenzo</t>
  </si>
  <si>
    <t>Armstrong</t>
  </si>
  <si>
    <t>200"</t>
  </si>
  <si>
    <t>Cameron</t>
  </si>
  <si>
    <t>Hsiao</t>
  </si>
  <si>
    <t>Clarke</t>
  </si>
  <si>
    <t>Osborne</t>
  </si>
  <si>
    <t>Lavine</t>
  </si>
  <si>
    <t>"2</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</si>
  <si>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</si>
  <si>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</si>
  <si>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</si>
  <si>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</si>
  <si>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</si>
  <si>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</si>
  <si>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</si>
  <si>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</si>
  <si>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</si>
  <si>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</si>
  <si>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</si>
  <si>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</si>
  <si>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</si>
  <si>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</si>
  <si>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</si>
  <si>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</si>
  <si>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</si>
  <si>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</si>
  <si>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</si>
  <si>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</si>
  <si>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</si>
  <si>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</si>
  <si>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</si>
  <si>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</si>
  <si>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</si>
  <si>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</si>
  <si>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"16</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</si>
  <si>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</si>
  <si>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</si>
  <si>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</si>
  <si>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</si>
  <si>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</si>
  <si>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</si>
  <si>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</si>
  <si>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</si>
  <si>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</si>
  <si>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</si>
  <si>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</si>
  <si>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</si>
  <si>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</si>
  <si>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</si>
  <si>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</si>
  <si>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</si>
  <si>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</si>
  <si>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</si>
  <si>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</si>
  <si>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</si>
  <si>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</si>
  <si>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</si>
  <si>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"9</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</si>
  <si>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</si>
  <si>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</si>
  <si>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</si>
  <si>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</si>
  <si>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</si>
  <si>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</si>
  <si>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</si>
  <si>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</si>
  <si>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</si>
  <si>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</si>
  <si>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</si>
  <si>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</si>
  <si>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</si>
  <si>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</si>
  <si>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</si>
  <si>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</si>
  <si>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</si>
  <si>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</si>
  <si>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</si>
  <si>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</si>
  <si>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</si>
  <si>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</si>
  <si>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</si>
  <si>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</si>
  <si>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</si>
  <si>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</si>
  <si>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</si>
  <si>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</si>
  <si>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</si>
  <si>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</si>
  <si>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</si>
  <si>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</si>
  <si>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</si>
  <si>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</si>
  <si>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</si>
  <si>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</si>
  <si>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</si>
  <si>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</si>
  <si>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</si>
  <si>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</si>
  <si>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</si>
  <si>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</si>
  <si>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</si>
  <si>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</si>
  <si>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</si>
  <si>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</si>
  <si>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</si>
  <si>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</si>
  <si>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</si>
  <si>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</si>
  <si>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</si>
  <si>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</si>
  <si>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</si>
  <si>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</si>
  <si>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</si>
  <si>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</si>
  <si>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</si>
  <si>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</si>
  <si>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</si>
  <si>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</si>
  <si>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</si>
  <si>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</si>
  <si>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</si>
  <si>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</si>
  <si>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</si>
  <si>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</si>
  <si>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</si>
  <si>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</si>
  <si>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</si>
  <si>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</si>
  <si>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</si>
  <si>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</si>
  <si>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</si>
  <si>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</si>
  <si>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</si>
  <si>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</si>
  <si>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</si>
  <si>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</si>
  <si>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</si>
  <si>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</si>
  <si>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</si>
  <si>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</si>
  <si>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</si>
  <si>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</si>
  <si>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</si>
  <si>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</si>
  <si>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</si>
  <si>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</si>
  <si>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</si>
  <si>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</si>
  <si>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</si>
  <si>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</si>
  <si>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</si>
  <si>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</si>
  <si>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</si>
  <si>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"24</t>
  </si>
  <si>
    <t>Jude</t>
  </si>
  <si>
    <t>"23</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</si>
  <si>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</si>
  <si>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</si>
  <si>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</si>
  <si>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</si>
  <si>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</si>
  <si>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</si>
  <si>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</si>
  <si>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</si>
  <si>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</si>
  <si>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</si>
  <si>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</si>
  <si>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</si>
  <si>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</si>
  <si>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</si>
  <si>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</si>
  <si>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</si>
  <si>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</si>
  <si>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</si>
  <si>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"1</t>
  </si>
  <si>
    <t>Poole</t>
  </si>
  <si>
    <t>Bagley</t>
  </si>
  <si>
    <t>Ch'ien</t>
  </si>
  <si>
    <t>Cattaneo</t>
  </si>
  <si>
    <t>O'Sullivan</t>
  </si>
  <si>
    <t>Lucas</t>
  </si>
  <si>
    <t>Ringrose</t>
  </si>
  <si>
    <t>Freeman</t>
  </si>
  <si>
    <t>Sergeyev</t>
  </si>
  <si>
    <t>Fiore</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</si>
  <si>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</si>
  <si>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</si>
  <si>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</si>
  <si>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</si>
  <si>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</si>
  <si>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</si>
  <si>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</si>
  <si>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</si>
  <si>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</si>
  <si>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</si>
  <si>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</si>
  <si>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</si>
  <si>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</si>
  <si>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</si>
  <si>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</si>
  <si>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</si>
  <si>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</si>
  <si>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</si>
  <si>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</si>
  <si>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</si>
  <si>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</si>
  <si>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</si>
  <si>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</si>
  <si>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</si>
  <si>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</si>
  <si>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</si>
  <si>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</si>
  <si>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</si>
  <si>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</si>
  <si>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</si>
  <si>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</si>
  <si>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</si>
  <si>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</si>
  <si>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</si>
  <si>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</si>
  <si>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</si>
  <si>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</si>
  <si>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</si>
  <si>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</si>
  <si>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</si>
  <si>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</si>
  <si>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</si>
  <si>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</si>
  <si>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</si>
  <si>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</si>
  <si>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</si>
  <si>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</si>
  <si>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</si>
  <si>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</si>
  <si>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</si>
  <si>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</si>
  <si>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</si>
  <si>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</si>
  <si>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</si>
  <si>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</si>
  <si>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</si>
  <si>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</si>
  <si>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</si>
  <si>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</si>
  <si>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</si>
  <si>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</si>
  <si>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</si>
  <si>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</si>
  <si>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</si>
  <si>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</si>
  <si>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</si>
  <si>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</si>
  <si>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</si>
  <si>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</si>
  <si>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</si>
  <si>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</si>
  <si>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</si>
  <si>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</si>
  <si>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</si>
  <si>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</si>
  <si>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</si>
  <si>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</si>
  <si>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</si>
  <si>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</si>
  <si>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</si>
  <si>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</si>
  <si>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</si>
  <si>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</si>
  <si>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</si>
  <si>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</si>
  <si>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</si>
  <si>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</si>
  <si>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</si>
  <si>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</si>
  <si>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</si>
  <si>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</si>
  <si>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</si>
  <si>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</si>
  <si>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</si>
  <si>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</si>
  <si>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</si>
  <si>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</si>
  <si>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</si>
  <si>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</si>
  <si>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</si>
  <si>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</si>
  <si>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</si>
  <si>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</si>
  <si>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</si>
  <si>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</si>
  <si>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</si>
  <si>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</si>
  <si>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</si>
  <si>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</si>
  <si>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</si>
  <si>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</si>
  <si>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</si>
  <si>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</si>
  <si>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</si>
  <si>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</si>
  <si>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</si>
  <si>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</si>
  <si>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"14</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</si>
  <si>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</si>
  <si>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</si>
  <si>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</si>
  <si>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</si>
  <si>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</si>
  <si>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</si>
  <si>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</si>
  <si>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</si>
  <si>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</si>
  <si>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</si>
  <si>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</si>
  <si>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</si>
  <si>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</si>
  <si>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</si>
  <si>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</si>
  <si>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</si>
  <si>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</si>
  <si>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</si>
  <si>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</si>
  <si>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</si>
  <si>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</si>
  <si>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</si>
  <si>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</si>
  <si>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</si>
  <si>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</si>
  <si>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</si>
  <si>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</si>
  <si>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</si>
  <si>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</si>
  <si>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</si>
  <si>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</si>
  <si>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</si>
  <si>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</si>
  <si>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</si>
  <si>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</si>
  <si>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</si>
  <si>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</si>
  <si>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</si>
  <si>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</si>
  <si>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</si>
  <si>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</si>
  <si>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</si>
  <si>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</si>
  <si>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</si>
  <si>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</si>
  <si>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</si>
  <si>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</si>
  <si>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</si>
  <si>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</si>
  <si>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</si>
  <si>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</si>
  <si>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008.64"</t>
  </si>
  <si>
    <t>Uchechukwu</t>
  </si>
  <si>
    <t>000.55"</t>
  </si>
  <si>
    <t>Ch'en</t>
  </si>
  <si>
    <t>004.24"</t>
  </si>
  <si>
    <t>028.59"</t>
  </si>
  <si>
    <t>Hilton</t>
  </si>
  <si>
    <t>022.74"</t>
  </si>
  <si>
    <t>Sal</t>
  </si>
  <si>
    <t>012.42"</t>
  </si>
  <si>
    <t>Eluemuno</t>
  </si>
  <si>
    <t>012.22"</t>
  </si>
  <si>
    <t>Titus</t>
  </si>
  <si>
    <t>033.40"</t>
  </si>
  <si>
    <t>027.60"</t>
  </si>
  <si>
    <t>Lettiere</t>
  </si>
  <si>
    <t>027.76"</t>
  </si>
  <si>
    <t>Templeman</t>
  </si>
  <si>
    <t>024.23"</t>
  </si>
  <si>
    <t>Chibuzo</t>
  </si>
  <si>
    <t>023.30"</t>
  </si>
  <si>
    <t>018.72"</t>
  </si>
  <si>
    <t>Evans</t>
  </si>
  <si>
    <t>019.95"</t>
  </si>
  <si>
    <t>005.19"</t>
  </si>
  <si>
    <t>Enyinnaya</t>
  </si>
  <si>
    <t>013.25"</t>
  </si>
  <si>
    <t>007.82"</t>
  </si>
  <si>
    <t>Brookes</t>
  </si>
  <si>
    <t>009.01"</t>
  </si>
  <si>
    <t>Padovano</t>
  </si>
  <si>
    <t>029.64"</t>
  </si>
  <si>
    <t>032.40"</t>
  </si>
  <si>
    <t>030.73"</t>
  </si>
  <si>
    <t>Hare</t>
  </si>
  <si>
    <t>028.73"</t>
  </si>
  <si>
    <t>Muir</t>
  </si>
  <si>
    <t>022.39"</t>
  </si>
  <si>
    <t>019.51"</t>
  </si>
  <si>
    <t>Elewechi</t>
  </si>
  <si>
    <t>031.24"</t>
  </si>
  <si>
    <t>029.06"</t>
  </si>
  <si>
    <t>043.07"</t>
  </si>
  <si>
    <t>Ankudinov</t>
  </si>
  <si>
    <t>055.51"</t>
  </si>
  <si>
    <t>Nwokike</t>
  </si>
  <si>
    <t>060.20"</t>
  </si>
  <si>
    <t>056.69"</t>
  </si>
  <si>
    <t>Atkins</t>
  </si>
  <si>
    <t>051.59"</t>
  </si>
  <si>
    <t>Burns</t>
  </si>
  <si>
    <t>050.38"</t>
  </si>
  <si>
    <t>Obiuto</t>
  </si>
  <si>
    <t>055.28"</t>
  </si>
  <si>
    <t>054.45"</t>
  </si>
  <si>
    <t>George</t>
  </si>
  <si>
    <t>066.94"</t>
  </si>
  <si>
    <t>Lewis</t>
  </si>
  <si>
    <t>075.19"</t>
  </si>
  <si>
    <t>081.69"</t>
  </si>
  <si>
    <t>Dalrymple</t>
  </si>
  <si>
    <t>074.34"</t>
  </si>
  <si>
    <t>Carslaw</t>
  </si>
  <si>
    <t>067.03"</t>
  </si>
  <si>
    <t>Kirby</t>
  </si>
  <si>
    <t>057.89"</t>
  </si>
  <si>
    <t>Houghton</t>
  </si>
  <si>
    <t>070.04"</t>
  </si>
  <si>
    <t>066.93"</t>
  </si>
  <si>
    <t>081.78"</t>
  </si>
  <si>
    <t>083.25"</t>
  </si>
  <si>
    <t>Westerberg</t>
  </si>
  <si>
    <t>097.61"</t>
  </si>
  <si>
    <t>Hale</t>
  </si>
  <si>
    <t>112.05"</t>
  </si>
  <si>
    <t>Kryukova</t>
  </si>
  <si>
    <t>108.80"</t>
  </si>
  <si>
    <t>Sopuluchukwu</t>
  </si>
  <si>
    <t>114.40"</t>
  </si>
  <si>
    <t>Barry</t>
  </si>
  <si>
    <t>115.34"</t>
  </si>
  <si>
    <t>Selezneva</t>
  </si>
  <si>
    <t>106.42"</t>
  </si>
  <si>
    <t>Chizuoke</t>
  </si>
  <si>
    <t>117.64"</t>
  </si>
  <si>
    <t>Lueck</t>
  </si>
  <si>
    <t>110.07"</t>
  </si>
  <si>
    <t>Udinese</t>
  </si>
  <si>
    <t>101.97"</t>
  </si>
  <si>
    <t>Udobata</t>
  </si>
  <si>
    <t>114.26"</t>
  </si>
  <si>
    <t>135.74"</t>
  </si>
  <si>
    <t>Outlaw</t>
  </si>
  <si>
    <t>138.11"</t>
  </si>
  <si>
    <t>127.15"</t>
  </si>
  <si>
    <t>Lo</t>
  </si>
  <si>
    <t>127.09"</t>
  </si>
  <si>
    <t>119.91"</t>
  </si>
  <si>
    <t>King</t>
  </si>
  <si>
    <t>146.25"</t>
  </si>
  <si>
    <t>Forbes</t>
  </si>
  <si>
    <t>145.48"</t>
  </si>
  <si>
    <t>Macleod</t>
  </si>
  <si>
    <t>153.05"</t>
  </si>
  <si>
    <t>Gibbs</t>
  </si>
  <si>
    <t>147.38"</t>
  </si>
  <si>
    <t>Isayev</t>
  </si>
  <si>
    <t>160.51"</t>
  </si>
  <si>
    <t>161.83"</t>
  </si>
  <si>
    <t>Belstead</t>
  </si>
  <si>
    <t>156.92"</t>
  </si>
  <si>
    <t>Vassiliev</t>
  </si>
  <si>
    <t>120.75"</t>
  </si>
  <si>
    <t>Schneider</t>
  </si>
  <si>
    <t>098.21"</t>
  </si>
  <si>
    <t>119.94"</t>
  </si>
  <si>
    <t>Knipe</t>
  </si>
  <si>
    <t>103.89"</t>
  </si>
  <si>
    <t>Macartney</t>
  </si>
  <si>
    <t>132.28"</t>
  </si>
  <si>
    <t>177.74"</t>
  </si>
  <si>
    <t>Watts</t>
  </si>
  <si>
    <t>130.33"</t>
  </si>
  <si>
    <t>Humphreys</t>
  </si>
  <si>
    <t>135.04"</t>
  </si>
  <si>
    <t>140.07"</t>
  </si>
  <si>
    <t>156.78"</t>
  </si>
  <si>
    <t>Chesnokova</t>
  </si>
  <si>
    <t>174.22"</t>
  </si>
  <si>
    <t>Kung</t>
  </si>
  <si>
    <t>169.72"</t>
  </si>
  <si>
    <t>Lu</t>
  </si>
  <si>
    <t>186.92"</t>
  </si>
  <si>
    <t>Nkemakolam</t>
  </si>
  <si>
    <t>183.44"</t>
  </si>
  <si>
    <t>Walton</t>
  </si>
  <si>
    <t>196.61"</t>
  </si>
  <si>
    <t>199.51"</t>
  </si>
  <si>
    <t>Baldwin</t>
  </si>
  <si>
    <t>207.56"</t>
  </si>
  <si>
    <t>Mai</t>
  </si>
  <si>
    <t>199.05"</t>
  </si>
  <si>
    <t>200.81"</t>
  </si>
  <si>
    <t>200.49"</t>
  </si>
  <si>
    <t>209.19"</t>
  </si>
  <si>
    <t>216.66"</t>
  </si>
  <si>
    <t>Ferreira</t>
  </si>
  <si>
    <t>216.83"</t>
  </si>
  <si>
    <t>Ukaegbunam</t>
  </si>
  <si>
    <t>215.87"</t>
  </si>
  <si>
    <t>De Luca</t>
  </si>
  <si>
    <t>212.32"</t>
  </si>
  <si>
    <t>199.40"</t>
  </si>
  <si>
    <t>Davide</t>
  </si>
  <si>
    <t>211.58"</t>
  </si>
  <si>
    <t>Kodilinyechukwu</t>
  </si>
  <si>
    <t>214.92"</t>
  </si>
  <si>
    <t>Little</t>
  </si>
  <si>
    <t>216.27"</t>
  </si>
  <si>
    <t>211.46"</t>
  </si>
  <si>
    <t>Paterson</t>
  </si>
  <si>
    <t>208.25"</t>
  </si>
  <si>
    <t>Han</t>
  </si>
  <si>
    <t>196.70"</t>
  </si>
  <si>
    <t>203.99"</t>
  </si>
  <si>
    <t>Ijendu</t>
  </si>
  <si>
    <t>185.80"</t>
  </si>
  <si>
    <t>Reichard</t>
  </si>
  <si>
    <t>169.59"</t>
  </si>
  <si>
    <t>188.84"</t>
  </si>
  <si>
    <t>Price</t>
  </si>
  <si>
    <t>207.94"</t>
  </si>
  <si>
    <t>Bruce</t>
  </si>
  <si>
    <t>195.97"</t>
  </si>
  <si>
    <t>Sumrall</t>
  </si>
  <si>
    <t>193.88"</t>
  </si>
  <si>
    <t>179.80"</t>
  </si>
  <si>
    <t>Lazarev</t>
  </si>
  <si>
    <t>154.76"</t>
  </si>
  <si>
    <t>155.55"</t>
  </si>
  <si>
    <t>Wentworth-Shields</t>
  </si>
  <si>
    <t>128.87"</t>
  </si>
  <si>
    <t>"13</t>
  </si>
  <si>
    <t>Mackenzie</t>
  </si>
  <si>
    <t>"41</t>
  </si>
  <si>
    <t>Pendergrass</t>
  </si>
  <si>
    <t>"147</t>
  </si>
  <si>
    <t>Billson</t>
  </si>
  <si>
    <t>Teng</t>
  </si>
  <si>
    <t>Moretti</t>
  </si>
  <si>
    <t>Jordan</t>
  </si>
  <si>
    <t>Ts'ao</t>
  </si>
  <si>
    <t>Ch'ang</t>
  </si>
  <si>
    <t>Obialo</t>
  </si>
  <si>
    <t>Gray</t>
  </si>
  <si>
    <t>Lin</t>
  </si>
  <si>
    <t>Hopkins</t>
  </si>
  <si>
    <t>Dobson</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</si>
  <si>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</si>
  <si>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</si>
  <si>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</si>
  <si>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</si>
  <si>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</si>
  <si>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</si>
  <si>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</si>
  <si>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</si>
  <si>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</si>
  <si>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</si>
  <si>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</si>
  <si>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</si>
  <si>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</si>
  <si>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</si>
  <si>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</si>
  <si>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</si>
  <si>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</si>
  <si>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</si>
  <si>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</si>
  <si>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</si>
  <si>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</si>
  <si>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</si>
  <si>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</si>
  <si>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</si>
  <si>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</si>
  <si>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</si>
  <si>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</si>
  <si>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</si>
  <si>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</si>
  <si>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</si>
  <si>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</si>
  <si>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</si>
  <si>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"714</t>
  </si>
  <si>
    <t>Rahman</t>
  </si>
  <si>
    <t>McMillan</t>
  </si>
  <si>
    <t>Pickering</t>
  </si>
  <si>
    <t>Mirams</t>
  </si>
  <si>
    <t>Douglas</t>
  </si>
  <si>
    <t>Jideofor</t>
  </si>
  <si>
    <t>Bell</t>
  </si>
  <si>
    <t>Mairinger</t>
  </si>
  <si>
    <t>Pagnotto</t>
  </si>
  <si>
    <t>Feng</t>
  </si>
  <si>
    <t>Donaldson</t>
  </si>
  <si>
    <t>"932</t>
  </si>
  <si>
    <t>Chambers</t>
  </si>
  <si>
    <t>"986</t>
  </si>
  <si>
    <t>Marcelo</t>
  </si>
  <si>
    <t>Ejimofor</t>
  </si>
  <si>
    <t>Dale</t>
  </si>
  <si>
    <t>Pokrovsky</t>
  </si>
  <si>
    <t>Stonebraker</t>
  </si>
  <si>
    <t>Liang</t>
  </si>
  <si>
    <t>Anderson</t>
  </si>
  <si>
    <t>Christian</t>
  </si>
  <si>
    <t>Mao</t>
  </si>
  <si>
    <t>"985</t>
  </si>
  <si>
    <t>Sagese</t>
  </si>
  <si>
    <t>Fleming</t>
  </si>
  <si>
    <t>Grubb</t>
  </si>
  <si>
    <t>"978</t>
  </si>
  <si>
    <t>Napolitani</t>
  </si>
  <si>
    <t>Anenechi</t>
  </si>
  <si>
    <t>"914</t>
  </si>
  <si>
    <t>Chandler</t>
  </si>
  <si>
    <t>"789</t>
  </si>
  <si>
    <t>Howells</t>
  </si>
  <si>
    <t>Akeroyd</t>
  </si>
  <si>
    <t>Uwaezuoke</t>
  </si>
  <si>
    <t>Loyau</t>
  </si>
  <si>
    <t>Small</t>
  </si>
  <si>
    <t>Bledsoe</t>
  </si>
  <si>
    <t>Kao</t>
  </si>
  <si>
    <t>Wickens</t>
  </si>
  <si>
    <t>Wertheim</t>
  </si>
  <si>
    <t>"977</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</si>
  <si>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</si>
  <si>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</si>
  <si>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</si>
  <si>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</si>
  <si>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</si>
  <si>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</si>
  <si>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</si>
  <si>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</si>
  <si>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</si>
  <si>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</si>
  <si>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</si>
  <si>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</si>
  <si>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</si>
  <si>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</si>
  <si>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</si>
  <si>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</si>
  <si>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</si>
  <si>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</si>
  <si>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</si>
  <si>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</si>
  <si>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</si>
  <si>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</si>
  <si>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</si>
  <si>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</si>
  <si>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</si>
  <si>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</si>
  <si>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</si>
  <si>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</si>
  <si>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</si>
  <si>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</si>
  <si>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</si>
  <si>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</si>
  <si>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</si>
  <si>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</si>
  <si>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</si>
  <si>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"965</t>
  </si>
  <si>
    <t>Kambinachi</t>
  </si>
  <si>
    <t>Chinwemma</t>
  </si>
  <si>
    <t>Olsen</t>
  </si>
  <si>
    <t>Jen</t>
  </si>
  <si>
    <t>Preston</t>
  </si>
  <si>
    <t>Ozioma</t>
  </si>
  <si>
    <t>Cody</t>
  </si>
  <si>
    <t>Ponomarev</t>
  </si>
  <si>
    <t>Milani</t>
  </si>
  <si>
    <t>Tang</t>
  </si>
  <si>
    <t>Romani</t>
  </si>
  <si>
    <t>Davis</t>
  </si>
  <si>
    <t>Onyemauchechukwu</t>
  </si>
  <si>
    <t>Gell</t>
  </si>
  <si>
    <t>Chiwetelu</t>
  </si>
  <si>
    <t>Kirillova</t>
  </si>
  <si>
    <t>Shaw</t>
  </si>
  <si>
    <t>"705</t>
  </si>
  <si>
    <t>Okwudilichukwu</t>
  </si>
  <si>
    <t>Onuoha</t>
  </si>
  <si>
    <t>Muecke</t>
  </si>
  <si>
    <t>"876</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</si>
  <si>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</si>
  <si>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</si>
  <si>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</si>
  <si>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</si>
  <si>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</si>
  <si>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</si>
  <si>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</si>
  <si>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</si>
  <si>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</si>
  <si>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</si>
  <si>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</si>
  <si>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</si>
  <si>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</si>
  <si>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</si>
  <si>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</si>
  <si>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</si>
  <si>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</si>
  <si>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</si>
  <si>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</si>
  <si>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</si>
  <si>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</si>
  <si>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</si>
  <si>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"989</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</si>
  <si>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</si>
  <si>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</si>
  <si>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</si>
  <si>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</si>
  <si>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</si>
  <si>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</si>
  <si>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</si>
  <si>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</si>
  <si>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</si>
  <si>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</si>
  <si>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</si>
  <si>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</si>
  <si>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</si>
  <si>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</si>
  <si>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</si>
  <si>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</si>
  <si>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</si>
  <si>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</si>
  <si>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</si>
  <si>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</si>
  <si>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</si>
  <si>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</si>
  <si>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</si>
  <si>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</si>
  <si>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</si>
  <si>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</si>
  <si>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</si>
  <si>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</si>
  <si>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</si>
  <si>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</si>
  <si>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</si>
  <si>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</si>
  <si>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</si>
  <si>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</si>
  <si>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"905</t>
  </si>
  <si>
    <t>Averyanov</t>
  </si>
  <si>
    <t>Unaipon</t>
  </si>
  <si>
    <t>Clamp</t>
  </si>
  <si>
    <t>Lim</t>
  </si>
  <si>
    <t>Wan</t>
  </si>
  <si>
    <t>Pettit</t>
  </si>
  <si>
    <t>Baresi</t>
  </si>
  <si>
    <t>Newbery</t>
  </si>
  <si>
    <t>Iheanacho</t>
  </si>
  <si>
    <t>Landry</t>
  </si>
  <si>
    <t>McGregor</t>
  </si>
  <si>
    <t>Pirogov</t>
  </si>
  <si>
    <t>Oguejiofor</t>
  </si>
  <si>
    <t>Ugochukwu</t>
  </si>
  <si>
    <t>"955</t>
  </si>
  <si>
    <t>Rohu</t>
  </si>
  <si>
    <t>Cary</t>
  </si>
  <si>
    <t>O'Loghlen</t>
  </si>
  <si>
    <t>Quinn</t>
  </si>
  <si>
    <t>Page</t>
  </si>
  <si>
    <t>Stanley</t>
  </si>
  <si>
    <t>Bednall</t>
  </si>
  <si>
    <t>She</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</si>
  <si>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</si>
  <si>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</si>
  <si>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</si>
  <si>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</si>
  <si>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</si>
  <si>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</si>
  <si>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</si>
  <si>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</si>
  <si>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</si>
  <si>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</si>
  <si>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</si>
  <si>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</si>
  <si>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</si>
  <si>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</si>
  <si>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</si>
  <si>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</si>
  <si>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</si>
  <si>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</si>
  <si>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</si>
  <si>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</si>
  <si>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</si>
  <si>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</si>
  <si>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</si>
  <si>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</si>
  <si>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</si>
  <si>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</si>
  <si>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</si>
  <si>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</si>
  <si>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</si>
  <si>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</si>
  <si>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</si>
  <si>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</si>
  <si>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</si>
  <si>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</si>
  <si>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</si>
  <si>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</si>
  <si>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</si>
  <si>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</si>
  <si>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</si>
  <si>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</si>
  <si>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</si>
  <si>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</si>
  <si>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</si>
  <si>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</si>
  <si>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</si>
  <si>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</si>
  <si>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</si>
  <si>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</si>
  <si>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</si>
  <si>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</si>
  <si>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</si>
  <si>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</si>
  <si>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</si>
  <si>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</si>
  <si>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</si>
  <si>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"838</t>
  </si>
  <si>
    <t>Pan</t>
  </si>
  <si>
    <t>Kenniff</t>
  </si>
  <si>
    <t>Spencer</t>
  </si>
  <si>
    <t>Lees</t>
  </si>
  <si>
    <t>David</t>
  </si>
  <si>
    <t>Hsing</t>
  </si>
  <si>
    <t>Ginn</t>
  </si>
  <si>
    <t>Sozonov</t>
  </si>
  <si>
    <t>Manfrin</t>
  </si>
  <si>
    <t>Artamonova</t>
  </si>
  <si>
    <t>Hansen</t>
  </si>
  <si>
    <t>"527</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</si>
  <si>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</si>
  <si>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</si>
  <si>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</si>
  <si>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</si>
  <si>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</si>
  <si>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</si>
  <si>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</si>
  <si>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</si>
  <si>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</si>
  <si>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</si>
  <si>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</si>
  <si>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</si>
  <si>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</si>
  <si>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</si>
  <si>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</si>
  <si>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</si>
  <si>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</si>
  <si>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</si>
  <si>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</si>
  <si>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</si>
  <si>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</si>
  <si>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</si>
  <si>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</si>
  <si>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</si>
  <si>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</si>
  <si>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</si>
  <si>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</si>
  <si>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</si>
  <si>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</si>
  <si>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</si>
  <si>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</si>
  <si>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</si>
  <si>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</si>
  <si>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</si>
  <si>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</si>
  <si>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</si>
  <si>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</si>
  <si>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</si>
  <si>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</si>
  <si>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</si>
  <si>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</si>
  <si>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</si>
  <si>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</si>
  <si>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</si>
  <si>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</si>
  <si>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</si>
  <si>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</si>
  <si>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</si>
  <si>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</si>
  <si>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</si>
  <si>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</si>
  <si>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</si>
  <si>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</si>
  <si>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</si>
  <si>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</si>
  <si>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</si>
  <si>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</si>
  <si>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</si>
  <si>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</si>
  <si>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</si>
  <si>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"988</t>
  </si>
  <si>
    <t>Howarde</t>
  </si>
  <si>
    <t>Colman</t>
  </si>
  <si>
    <t>Butcher</t>
  </si>
  <si>
    <t>Wilkie</t>
  </si>
  <si>
    <t>Bray</t>
  </si>
  <si>
    <t>Ann</t>
  </si>
  <si>
    <t>Souter</t>
  </si>
  <si>
    <t>Medvedeva</t>
  </si>
  <si>
    <t>"935</t>
  </si>
  <si>
    <t>Onwudiwe</t>
  </si>
  <si>
    <t>"950</t>
  </si>
  <si>
    <t>Ferrari</t>
  </si>
  <si>
    <t>Hazon</t>
  </si>
  <si>
    <t>Hardy</t>
  </si>
  <si>
    <t>Dickson</t>
  </si>
  <si>
    <t>Holden</t>
  </si>
  <si>
    <t>Doherty</t>
  </si>
  <si>
    <t>Samuel</t>
  </si>
  <si>
    <t>Malloy</t>
  </si>
  <si>
    <t>Fitts</t>
  </si>
  <si>
    <t>Yefimova</t>
  </si>
  <si>
    <t>"786</t>
  </si>
  <si>
    <t>"975</t>
  </si>
  <si>
    <t>"740</t>
  </si>
  <si>
    <t>"938</t>
  </si>
  <si>
    <t>Abramov</t>
  </si>
  <si>
    <t>"924</t>
  </si>
  <si>
    <t>Demuth</t>
  </si>
  <si>
    <t>"719</t>
  </si>
  <si>
    <t>"861</t>
  </si>
  <si>
    <t>Lawless</t>
  </si>
  <si>
    <t>"951</t>
  </si>
  <si>
    <t>Brooks</t>
  </si>
  <si>
    <t>"928</t>
  </si>
  <si>
    <t>Ignatyeva</t>
  </si>
  <si>
    <t>Balmain</t>
  </si>
  <si>
    <t>"926</t>
  </si>
  <si>
    <t>Ecuyer</t>
  </si>
  <si>
    <t>"847</t>
  </si>
  <si>
    <t>Li Fonti</t>
  </si>
  <si>
    <t>"925</t>
  </si>
  <si>
    <t>Despeissis</t>
  </si>
  <si>
    <t>Williams</t>
  </si>
  <si>
    <t>"893</t>
  </si>
  <si>
    <t>Hancock</t>
  </si>
  <si>
    <t>Wilkins</t>
  </si>
  <si>
    <t>Longo</t>
  </si>
  <si>
    <t>Mancini</t>
  </si>
  <si>
    <t>Winter-Irving</t>
  </si>
  <si>
    <t>Stewart</t>
  </si>
  <si>
    <t>Murray</t>
  </si>
  <si>
    <t>Rischbieth</t>
  </si>
  <si>
    <t>Otutodilichukwu</t>
  </si>
  <si>
    <t>Thomas</t>
  </si>
  <si>
    <t>Whitworth</t>
  </si>
  <si>
    <t>"933</t>
  </si>
  <si>
    <t>Trentino</t>
  </si>
  <si>
    <t>McMasters</t>
  </si>
  <si>
    <t>"937</t>
  </si>
  <si>
    <t>Alekseyeva</t>
  </si>
  <si>
    <t>"852</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</si>
  <si>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</si>
  <si>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</si>
  <si>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</si>
  <si>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</si>
  <si>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</si>
  <si>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</si>
  <si>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</si>
  <si>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</si>
  <si>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</si>
  <si>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</si>
  <si>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</si>
  <si>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</si>
  <si>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</si>
  <si>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</si>
  <si>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</si>
  <si>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</si>
  <si>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</si>
  <si>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</si>
  <si>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"587</t>
  </si>
  <si>
    <t>Chidiegwu</t>
  </si>
  <si>
    <t>Lucchesi</t>
  </si>
  <si>
    <t>Yudin</t>
  </si>
  <si>
    <t>Wade</t>
  </si>
  <si>
    <t>Septimus</t>
  </si>
  <si>
    <t>Hargraves</t>
  </si>
  <si>
    <t>Sidorov</t>
  </si>
  <si>
    <t>Bunton</t>
  </si>
  <si>
    <t>Conti</t>
  </si>
  <si>
    <t>Sims</t>
  </si>
  <si>
    <t>Carter</t>
  </si>
  <si>
    <t>"972</t>
  </si>
  <si>
    <t>"623</t>
  </si>
  <si>
    <t>Dumetolisa</t>
  </si>
  <si>
    <t>Peng</t>
  </si>
  <si>
    <t>"744</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</si>
  <si>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</si>
  <si>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</si>
  <si>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</si>
  <si>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</si>
  <si>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</si>
  <si>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</si>
  <si>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</si>
  <si>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</si>
  <si>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</si>
  <si>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</si>
  <si>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</si>
  <si>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</si>
  <si>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</si>
  <si>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</si>
  <si>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</si>
  <si>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</si>
  <si>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</si>
  <si>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</si>
  <si>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</si>
  <si>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</si>
  <si>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</si>
  <si>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</si>
  <si>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</si>
  <si>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</si>
  <si>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</si>
  <si>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</si>
  <si>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</si>
  <si>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</si>
  <si>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</si>
  <si>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</si>
  <si>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</si>
  <si>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</si>
  <si>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</si>
  <si>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</si>
  <si>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</si>
  <si>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</si>
  <si>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</si>
  <si>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</si>
  <si>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</si>
  <si>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</si>
  <si>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</si>
  <si>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</si>
  <si>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</si>
  <si>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</si>
  <si>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</si>
  <si>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</si>
  <si>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</si>
  <si>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</si>
  <si>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</si>
  <si>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</si>
  <si>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</si>
  <si>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</si>
  <si>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</si>
  <si>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</si>
  <si>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</si>
  <si>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</si>
  <si>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</si>
  <si>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</si>
  <si>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</si>
  <si>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</si>
  <si>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</si>
  <si>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</si>
  <si>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</si>
  <si>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</si>
  <si>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</si>
  <si>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</si>
  <si>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</si>
  <si>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</si>
  <si>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</si>
  <si>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</si>
  <si>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</si>
  <si>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</si>
  <si>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</si>
  <si>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</si>
  <si>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</si>
  <si>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</si>
  <si>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</si>
  <si>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</si>
  <si>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</si>
  <si>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</si>
  <si>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</si>
  <si>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</si>
  <si>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</si>
  <si>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</si>
  <si>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</si>
  <si>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</si>
  <si>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</si>
  <si>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</si>
  <si>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</si>
  <si>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</si>
  <si>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</si>
  <si>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</si>
  <si>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</si>
  <si>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</si>
  <si>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</si>
  <si>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</si>
  <si>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</si>
  <si>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</si>
  <si>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</si>
  <si>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</si>
  <si>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</si>
  <si>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</si>
  <si>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</si>
  <si>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</si>
  <si>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</si>
  <si>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</si>
  <si>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</si>
  <si>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</si>
  <si>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</si>
  <si>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</si>
  <si>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</si>
  <si>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</si>
  <si>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</si>
  <si>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</si>
  <si>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</si>
  <si>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</si>
  <si>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</si>
  <si>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</si>
  <si>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</si>
  <si>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</si>
  <si>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</si>
  <si>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</si>
  <si>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</si>
  <si>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</si>
  <si>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</si>
  <si>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</si>
  <si>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</si>
  <si>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</si>
  <si>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</si>
  <si>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</si>
  <si>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</si>
  <si>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</si>
  <si>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</si>
  <si>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</si>
  <si>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</si>
  <si>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</si>
  <si>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</si>
  <si>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</si>
  <si>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</si>
  <si>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</si>
  <si>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</si>
  <si>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</si>
  <si>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</si>
  <si>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</si>
  <si>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</si>
  <si>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</si>
  <si>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</si>
  <si>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</si>
  <si>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</si>
  <si>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</si>
  <si>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</si>
  <si>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</si>
  <si>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</si>
  <si>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</si>
  <si>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</si>
  <si>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</si>
  <si>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</si>
  <si>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</si>
  <si>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</si>
  <si>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</si>
  <si>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</si>
  <si>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</si>
  <si>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</si>
  <si>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</si>
  <si>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</si>
  <si>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</si>
  <si>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</si>
  <si>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</si>
  <si>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</si>
  <si>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</si>
  <si>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</si>
  <si>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</si>
  <si>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</si>
  <si>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</si>
  <si>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</si>
  <si>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</si>
  <si>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</si>
  <si>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</si>
  <si>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</si>
  <si>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</si>
  <si>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</si>
  <si>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</si>
  <si>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</si>
  <si>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</si>
  <si>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</si>
  <si>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</si>
  <si>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</si>
  <si>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</si>
  <si>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</si>
  <si>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</si>
  <si>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</si>
  <si>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</si>
  <si>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</si>
  <si>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</si>
  <si>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</si>
  <si>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</si>
  <si>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</si>
  <si>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</si>
  <si>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</si>
  <si>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</si>
  <si>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</si>
  <si>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</si>
  <si>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</si>
  <si>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</si>
  <si>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</si>
  <si>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</si>
  <si>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</si>
  <si>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</si>
  <si>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</si>
  <si>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</si>
  <si>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</si>
  <si>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</si>
  <si>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</si>
  <si>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</si>
  <si>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</si>
  <si>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</si>
  <si>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</si>
  <si>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</si>
  <si>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</si>
  <si>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</si>
  <si>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</si>
  <si>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</si>
  <si>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</si>
  <si>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</si>
  <si>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</si>
  <si>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</si>
  <si>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</si>
  <si>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</si>
  <si>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</si>
  <si>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</si>
  <si>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</si>
  <si>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</si>
  <si>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</si>
  <si>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</si>
  <si>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</si>
  <si>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</si>
  <si>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</si>
  <si>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</si>
  <si>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</si>
  <si>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</si>
  <si>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</si>
  <si>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</si>
  <si>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</si>
  <si>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</si>
  <si>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</si>
  <si>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</si>
  <si>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</si>
  <si>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</si>
  <si>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</si>
  <si>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</si>
  <si>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</si>
  <si>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</si>
  <si>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</si>
  <si>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</si>
  <si>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</si>
  <si>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</si>
  <si>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</si>
  <si>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</si>
  <si>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</si>
  <si>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</si>
  <si>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</si>
  <si>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</si>
  <si>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</si>
  <si>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</si>
  <si>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</si>
  <si>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</si>
  <si>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</si>
  <si>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</si>
  <si>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</si>
  <si>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</si>
  <si>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</si>
  <si>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</si>
  <si>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</si>
  <si>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</si>
  <si>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</si>
  <si>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</si>
  <si>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</si>
  <si>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</si>
  <si>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</si>
  <si>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</si>
  <si>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</si>
  <si>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</si>
  <si>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</si>
  <si>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</si>
  <si>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</si>
  <si>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</si>
  <si>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</si>
  <si>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</si>
  <si>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</si>
  <si>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</si>
  <si>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</si>
  <si>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</si>
  <si>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</si>
  <si>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</si>
  <si>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</si>
  <si>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</si>
  <si>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</si>
  <si>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</si>
  <si>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</si>
  <si>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</si>
  <si>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</si>
  <si>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</si>
  <si>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</si>
  <si>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</si>
  <si>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</si>
  <si>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</si>
  <si>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</si>
  <si>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</si>
  <si>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</si>
  <si>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</si>
  <si>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</si>
  <si>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</si>
  <si>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</si>
  <si>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</si>
  <si>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</si>
  <si>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</si>
  <si>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</si>
  <si>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</si>
  <si>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</si>
  <si>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</si>
  <si>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</si>
  <si>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</si>
  <si>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</si>
  <si>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</si>
  <si>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</si>
  <si>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</si>
  <si>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</si>
  <si>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</si>
  <si>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</si>
  <si>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</si>
  <si>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</si>
  <si>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</si>
  <si>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</si>
  <si>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</si>
  <si>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</si>
  <si>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</si>
  <si>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</si>
  <si>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</si>
  <si>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</si>
  <si>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</si>
  <si>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</si>
  <si>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</si>
  <si>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</si>
  <si>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</si>
  <si>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</si>
  <si>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</si>
  <si>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</si>
  <si>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</si>
  <si>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</si>
  <si>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</si>
  <si>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</si>
  <si>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</si>
  <si>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</si>
  <si>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</si>
  <si>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</si>
  <si>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</si>
  <si>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</si>
  <si>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</si>
  <si>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</si>
  <si>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</si>
  <si>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</si>
  <si>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</si>
  <si>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</si>
  <si>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</si>
  <si>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</si>
  <si>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</si>
  <si>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</si>
  <si>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</si>
  <si>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</si>
  <si>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</si>
  <si>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</si>
  <si>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</si>
  <si>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</si>
  <si>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</si>
  <si>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</si>
  <si>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</si>
  <si>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</si>
  <si>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</si>
  <si>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</si>
  <si>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</si>
  <si>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</si>
  <si>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</si>
  <si>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</si>
  <si>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</si>
  <si>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</si>
  <si>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</si>
  <si>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</si>
  <si>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</si>
  <si>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</si>
  <si>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</si>
  <si>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</si>
  <si>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</si>
  <si>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</si>
  <si>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</si>
  <si>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</si>
  <si>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</si>
  <si>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</si>
  <si>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</si>
  <si>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</si>
  <si>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</si>
  <si>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</si>
  <si>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</si>
  <si>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</si>
  <si>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</si>
  <si>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</si>
  <si>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</si>
  <si>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</si>
  <si>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</si>
  <si>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</si>
  <si>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</si>
  <si>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</si>
  <si>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</si>
  <si>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</si>
  <si>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</si>
  <si>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</si>
  <si>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</si>
  <si>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</si>
  <si>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</si>
  <si>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</si>
  <si>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</si>
  <si>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</si>
  <si>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</si>
  <si>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</si>
  <si>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</si>
  <si>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</si>
  <si>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</si>
  <si>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</si>
  <si>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</si>
  <si>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</si>
  <si>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</si>
  <si>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</si>
  <si>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</si>
  <si>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</si>
  <si>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</si>
  <si>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</si>
  <si>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</si>
  <si>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</si>
  <si>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</si>
  <si>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</si>
  <si>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</si>
  <si>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</si>
  <si>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</si>
  <si>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</si>
  <si>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</si>
  <si>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</si>
  <si>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</si>
  <si>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</si>
  <si>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</si>
  <si>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</si>
  <si>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</si>
  <si>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</si>
  <si>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</si>
  <si>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</si>
  <si>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</si>
  <si>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</si>
  <si>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</si>
  <si>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</si>
  <si>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</si>
  <si>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</si>
  <si>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</si>
  <si>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</si>
  <si>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</si>
  <si>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</si>
  <si>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</si>
  <si>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</si>
  <si>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</si>
  <si>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</si>
  <si>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</si>
  <si>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</si>
  <si>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</si>
  <si>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</si>
  <si>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</si>
  <si>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</si>
  <si>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</si>
  <si>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</si>
  <si>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</si>
  <si>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</si>
  <si>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</si>
  <si>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</si>
  <si>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</si>
  <si>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</si>
  <si>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</si>
  <si>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</si>
  <si>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</si>
  <si>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</si>
  <si>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</si>
  <si>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</si>
  <si>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</si>
  <si>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</si>
  <si>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</si>
  <si>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</si>
  <si>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</si>
  <si>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</si>
  <si>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</si>
  <si>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</si>
  <si>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</si>
  <si>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</si>
  <si>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</si>
  <si>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</si>
  <si>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</si>
  <si>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</si>
  <si>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</si>
  <si>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</si>
  <si>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</si>
  <si>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</si>
  <si>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</si>
  <si>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</si>
  <si>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</si>
  <si>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</si>
  <si>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</si>
  <si>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</si>
  <si>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</si>
  <si>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</si>
  <si>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</si>
  <si>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</si>
  <si>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</si>
  <si>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</si>
  <si>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</si>
  <si>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</si>
  <si>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</si>
  <si>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</si>
  <si>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</si>
  <si>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</si>
  <si>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</si>
  <si>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</si>
  <si>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</si>
  <si>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</si>
  <si>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</si>
  <si>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</si>
  <si>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</si>
  <si>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</si>
  <si>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</si>
  <si>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</si>
  <si>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</si>
  <si>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</si>
  <si>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</si>
  <si>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</si>
  <si>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</si>
  <si>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</si>
  <si>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</si>
  <si>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</si>
  <si>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</si>
  <si>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</si>
  <si>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</si>
  <si>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</si>
  <si>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</si>
  <si>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</si>
  <si>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</si>
  <si>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</si>
  <si>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</si>
  <si>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</si>
  <si>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</si>
  <si>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</si>
  <si>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</si>
  <si>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</si>
  <si>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</si>
  <si>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</si>
  <si>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</si>
  <si>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</si>
  <si>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</si>
  <si>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</si>
  <si>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</si>
  <si>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</si>
  <si>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</si>
  <si>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</si>
  <si>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</si>
  <si>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</si>
  <si>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</si>
  <si>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</si>
  <si>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</si>
  <si>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</si>
  <si>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</si>
  <si>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</si>
  <si>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</si>
  <si>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</si>
  <si>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</si>
  <si>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</si>
  <si>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</si>
  <si>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</si>
  <si>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</si>
  <si>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</si>
  <si>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</si>
  <si>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</si>
  <si>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</si>
  <si>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</si>
  <si>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</si>
  <si>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</si>
  <si>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</si>
  <si>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</si>
  <si>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</si>
  <si>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</si>
  <si>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</si>
  <si>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</si>
  <si>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</si>
  <si>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</si>
  <si>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</si>
  <si>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</si>
  <si>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</si>
  <si>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</si>
  <si>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</si>
  <si>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</si>
  <si>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</si>
  <si>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</si>
  <si>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</si>
  <si>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</si>
  <si>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</si>
  <si>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</si>
  <si>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</si>
  <si>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</si>
  <si>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</si>
  <si>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</si>
  <si>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</si>
  <si>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</si>
  <si>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</si>
  <si>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</si>
  <si>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</si>
  <si>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</si>
  <si>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</si>
  <si>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</si>
  <si>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</si>
  <si>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</si>
  <si>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</si>
  <si>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</si>
  <si>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</si>
  <si>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</si>
  <si>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</si>
  <si>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</si>
  <si>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</si>
  <si>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</si>
  <si>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</si>
  <si>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</si>
  <si>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</si>
  <si>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</si>
  <si>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</si>
  <si>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</si>
  <si>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</si>
  <si>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</si>
  <si>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</si>
  <si>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</si>
  <si>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</si>
  <si>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</si>
  <si>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</si>
  <si>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</si>
  <si>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</si>
  <si>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</si>
  <si>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</si>
  <si>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</si>
  <si>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</si>
  <si>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</si>
  <si>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</si>
  <si>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</si>
  <si>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</si>
  <si>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</si>
  <si>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</si>
  <si>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</si>
  <si>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</si>
  <si>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</si>
  <si>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</si>
  <si>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</si>
  <si>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</si>
  <si>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</si>
  <si>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</si>
  <si>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</si>
  <si>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</si>
  <si>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</si>
  <si>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</si>
  <si>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</si>
  <si>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</si>
  <si>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</si>
  <si>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</si>
  <si>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</si>
  <si>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</si>
  <si>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</si>
  <si>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</si>
  <si>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</si>
  <si>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</si>
  <si>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</si>
  <si>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</si>
  <si>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</si>
  <si>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</si>
  <si>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</si>
  <si>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</si>
  <si>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</si>
  <si>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</si>
  <si>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</si>
  <si>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</si>
  <si>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</si>
  <si>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</si>
  <si>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</si>
  <si>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</si>
  <si>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</si>
  <si>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</si>
  <si>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</si>
  <si>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</si>
  <si>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</si>
  <si>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</si>
  <si>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</si>
  <si>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</si>
  <si>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</si>
  <si>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</si>
  <si>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</si>
  <si>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</si>
  <si>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</si>
  <si>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</si>
  <si>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</si>
  <si>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</si>
  <si>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</si>
  <si>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</si>
  <si>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</si>
  <si>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</si>
  <si>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</si>
  <si>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</si>
  <si>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</si>
  <si>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</si>
  <si>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</si>
  <si>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</si>
  <si>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</si>
  <si>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</si>
  <si>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</si>
  <si>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</si>
  <si>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</si>
  <si>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</si>
  <si>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</si>
  <si>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</si>
  <si>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</si>
  <si>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</si>
  <si>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</si>
  <si>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</si>
  <si>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</si>
  <si>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</si>
  <si>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</si>
  <si>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</si>
  <si>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</si>
  <si>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</si>
  <si>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</si>
  <si>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</si>
  <si>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</si>
  <si>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</si>
  <si>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</si>
  <si>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</si>
  <si>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</si>
  <si>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</si>
  <si>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</si>
  <si>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</si>
  <si>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</si>
  <si>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</si>
  <si>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</si>
  <si>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</si>
  <si>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</si>
  <si>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</si>
  <si>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</si>
  <si>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</si>
  <si>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</si>
  <si>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</si>
  <si>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</si>
  <si>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</si>
  <si>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</si>
  <si>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</si>
  <si>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</si>
  <si>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</si>
  <si>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</si>
  <si>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</si>
  <si>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</si>
  <si>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</si>
  <si>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</si>
  <si>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</si>
  <si>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</si>
  <si>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</si>
  <si>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</si>
  <si>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</si>
  <si>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</si>
  <si>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</si>
  <si>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</si>
  <si>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</si>
  <si>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</si>
  <si>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</si>
  <si>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</si>
  <si>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</si>
  <si>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</si>
  <si>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</si>
  <si>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</si>
  <si>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</si>
  <si>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</si>
  <si>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</si>
  <si>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</si>
  <si>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</si>
  <si>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</si>
  <si>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</si>
  <si>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</si>
  <si>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</si>
  <si>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</si>
  <si>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</si>
  <si>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</si>
  <si>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</si>
  <si>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</si>
  <si>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</si>
  <si>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</si>
  <si>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</si>
  <si>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</si>
  <si>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</si>
  <si>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</si>
  <si>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</si>
  <si>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</si>
  <si>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</si>
  <si>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</si>
  <si>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</si>
  <si>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</si>
  <si>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</si>
  <si>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</si>
  <si>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</si>
  <si>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</si>
  <si>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</si>
  <si>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</si>
  <si>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</si>
  <si>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</si>
  <si>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</si>
  <si>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</si>
  <si>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</si>
  <si>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</si>
  <si>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</si>
  <si>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</si>
  <si>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</si>
  <si>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</si>
  <si>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</si>
  <si>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</si>
  <si>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</si>
  <si>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</si>
  <si>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</si>
  <si>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</si>
  <si>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</si>
  <si>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</si>
  <si>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</si>
  <si>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</si>
  <si>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</si>
  <si>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</si>
  <si>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</si>
  <si>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</si>
  <si>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</si>
  <si>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</si>
  <si>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</si>
  <si>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</si>
  <si>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</si>
  <si>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</si>
  <si>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</si>
  <si>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</si>
  <si>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</si>
  <si>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</si>
  <si>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</si>
  <si>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</si>
  <si>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</si>
  <si>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</si>
  <si>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</si>
  <si>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</si>
  <si>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</si>
  <si>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</si>
  <si>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</si>
  <si>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</si>
  <si>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</si>
  <si>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</si>
  <si>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</si>
  <si>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</si>
  <si>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</si>
  <si>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</si>
  <si>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</si>
  <si>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</si>
  <si>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</si>
  <si>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</si>
  <si>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</si>
  <si>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</si>
  <si>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</si>
  <si>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</si>
  <si>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</si>
  <si>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</si>
  <si>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</si>
  <si>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</si>
  <si>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</si>
  <si>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</si>
  <si>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</si>
  <si>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</si>
  <si>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</si>
  <si>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</si>
  <si>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</si>
  <si>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</si>
  <si>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</si>
  <si>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</si>
  <si>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</si>
  <si>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</si>
  <si>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</si>
  <si>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</si>
  <si>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</si>
  <si>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</si>
  <si>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</si>
  <si>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</si>
  <si>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</si>
  <si>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</si>
  <si>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</si>
  <si>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</si>
  <si>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</si>
  <si>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</si>
  <si>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</si>
  <si>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</si>
  <si>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</si>
  <si>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</si>
  <si>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</si>
  <si>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</si>
  <si>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</si>
  <si>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</si>
  <si>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</si>
  <si>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</si>
  <si>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</si>
  <si>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</si>
  <si>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</si>
  <si>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</si>
  <si>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</si>
  <si>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</si>
  <si>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</si>
  <si>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</si>
  <si>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</si>
  <si>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</si>
  <si>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</si>
  <si>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</si>
  <si>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</si>
  <si>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</si>
  <si>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</si>
  <si>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</si>
  <si>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</si>
  <si>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</si>
  <si>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</si>
  <si>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</si>
  <si>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</si>
  <si>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</si>
  <si>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</si>
  <si>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</si>
  <si>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</si>
  <si>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</si>
  <si>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</si>
  <si>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</si>
  <si>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</si>
  <si>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</si>
  <si>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</si>
  <si>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</si>
  <si>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</si>
  <si>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</si>
  <si>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</si>
  <si>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</si>
  <si>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</si>
  <si>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</si>
  <si>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</si>
  <si>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</si>
  <si>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</si>
  <si>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</si>
  <si>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</si>
  <si>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</si>
  <si>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</si>
  <si>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</si>
  <si>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</si>
  <si>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</si>
  <si>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</si>
  <si>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</si>
  <si>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</si>
  <si>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</si>
  <si>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</si>
  <si>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</si>
  <si>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</si>
  <si>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</si>
  <si>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</si>
  <si>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</si>
  <si>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</si>
  <si>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</si>
  <si>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</si>
  <si>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</si>
  <si>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</si>
  <si>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</si>
  <si>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</si>
  <si>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</si>
  <si>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</si>
  <si>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</si>
  <si>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</si>
  <si>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</si>
  <si>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</si>
  <si>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</si>
  <si>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</si>
  <si>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</si>
  <si>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</si>
  <si>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</si>
  <si>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</si>
  <si>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</si>
  <si>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</si>
  <si>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</si>
  <si>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</si>
  <si>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</si>
  <si>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</si>
  <si>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</si>
  <si>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</si>
  <si>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</si>
  <si>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</si>
  <si>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</si>
  <si>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</si>
  <si>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</si>
  <si>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</si>
  <si>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</si>
  <si>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</si>
  <si>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</si>
  <si>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</si>
  <si>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</si>
  <si>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</si>
  <si>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</si>
  <si>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</si>
  <si>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</si>
  <si>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</si>
  <si>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</si>
  <si>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</si>
  <si>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</si>
  <si>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</si>
  <si>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</si>
  <si>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</si>
  <si>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</si>
  <si>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</si>
  <si>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</si>
  <si>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</si>
  <si>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</si>
  <si>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</si>
  <si>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</si>
  <si>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</si>
  <si>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</si>
  <si>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</si>
  <si>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</si>
  <si>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</si>
  <si>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</si>
  <si>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</si>
  <si>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</si>
  <si>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</si>
  <si>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</si>
  <si>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</si>
  <si>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</si>
  <si>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</si>
  <si>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</si>
  <si>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</si>
  <si>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</si>
  <si>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</si>
  <si>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</si>
  <si>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</si>
  <si>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</si>
  <si>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</si>
  <si>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</si>
  <si>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</si>
  <si>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</si>
  <si>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</si>
  <si>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</si>
  <si>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</si>
  <si>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</si>
  <si>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</si>
  <si>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</si>
  <si>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</si>
  <si>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</si>
  <si>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</si>
  <si>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</si>
  <si>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</si>
  <si>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</si>
  <si>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</si>
  <si>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</si>
  <si>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</si>
  <si>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</si>
  <si>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</si>
  <si>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</si>
  <si>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</si>
  <si>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</si>
  <si>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</si>
  <si>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</si>
  <si>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</si>
  <si>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</si>
  <si>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</si>
  <si>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</si>
  <si>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</si>
  <si>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</si>
  <si>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</si>
  <si>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</si>
  <si>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</si>
  <si>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</si>
  <si>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</si>
  <si>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</si>
  <si>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</si>
  <si>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</si>
  <si>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</si>
  <si>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</si>
  <si>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</si>
  <si>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</si>
  <si>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</si>
  <si>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</si>
  <si>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</si>
  <si>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</si>
  <si>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</si>
  <si>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</si>
  <si>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</si>
  <si>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</si>
  <si>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</si>
  <si>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</si>
  <si>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</si>
  <si>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</si>
  <si>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</si>
  <si>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</si>
  <si>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</si>
  <si>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</si>
  <si>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</si>
  <si>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</si>
  <si>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</si>
  <si>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</si>
  <si>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</si>
  <si>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</si>
  <si>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</si>
  <si>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</si>
  <si>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</si>
  <si>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</si>
  <si>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</si>
  <si>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</si>
  <si>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</si>
  <si>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</si>
  <si>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</si>
  <si>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</si>
  <si>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</si>
  <si>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</si>
  <si>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</si>
  <si>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</si>
  <si>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</si>
  <si>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</si>
  <si>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</si>
  <si>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</si>
  <si>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</si>
  <si>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</si>
  <si>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</si>
  <si>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</si>
  <si>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</si>
  <si>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</si>
  <si>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</si>
  <si>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</si>
  <si>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</si>
  <si>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</si>
  <si>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</si>
  <si>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</si>
  <si>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</si>
  <si>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</si>
  <si>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</si>
  <si>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</si>
  <si>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</si>
  <si>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</si>
  <si>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</si>
  <si>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</si>
  <si>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</si>
  <si>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</si>
  <si>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</si>
  <si>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</si>
  <si>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</si>
  <si>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</si>
  <si>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</si>
  <si>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</si>
  <si>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</si>
  <si>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</si>
  <si>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</si>
  <si>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</si>
  <si>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</si>
  <si>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</si>
  <si>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</si>
  <si>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</si>
  <si>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</si>
  <si>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</si>
  <si>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</si>
  <si>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</si>
  <si>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</si>
  <si>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</si>
  <si>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</si>
  <si>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</si>
  <si>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</si>
  <si>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</si>
  <si>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</si>
  <si>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</si>
  <si>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</si>
  <si>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</si>
  <si>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</si>
  <si>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</si>
  <si>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</si>
  <si>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</si>
  <si>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</si>
  <si>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</si>
  <si>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</si>
  <si>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</si>
  <si>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</si>
  <si>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</si>
  <si>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</si>
  <si>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</si>
  <si>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</si>
  <si>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</si>
  <si>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</si>
  <si>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</si>
  <si>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</si>
  <si>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</si>
  <si>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</si>
  <si>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</si>
  <si>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</si>
  <si>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</si>
  <si>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</si>
  <si>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</si>
  <si>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</si>
  <si>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</si>
  <si>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</si>
  <si>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</si>
  <si>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</si>
  <si>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</si>
  <si>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</si>
  <si>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</si>
  <si>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</si>
  <si>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</si>
  <si>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</si>
  <si>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</si>
  <si>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</si>
  <si>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</si>
  <si>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</si>
  <si>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</si>
  <si>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</si>
  <si>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</si>
  <si>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</si>
  <si>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</si>
  <si>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</si>
  <si>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</si>
  <si>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</si>
  <si>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</si>
  <si>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</si>
  <si>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</si>
  <si>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</si>
  <si>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</si>
  <si>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</si>
  <si>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</si>
  <si>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</si>
  <si>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</si>
  <si>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</si>
  <si>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</si>
  <si>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</si>
  <si>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</si>
  <si>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</si>
  <si>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</si>
  <si>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</si>
  <si>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</si>
  <si>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</si>
  <si>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</si>
  <si>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</si>
  <si>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</si>
  <si>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</si>
  <si>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</si>
  <si>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</si>
  <si>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</si>
  <si>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</si>
  <si>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</si>
  <si>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</si>
  <si>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</si>
  <si>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</si>
  <si>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</si>
  <si>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</si>
  <si>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</si>
  <si>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</si>
  <si>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</si>
  <si>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</si>
  <si>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</si>
  <si>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</si>
  <si>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</si>
  <si>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</si>
  <si>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</si>
  <si>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</si>
  <si>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</si>
  <si>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</si>
  <si>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</si>
  <si>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</si>
  <si>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</si>
  <si>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</si>
  <si>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</si>
  <si>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</si>
  <si>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</si>
  <si>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</si>
  <si>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</si>
  <si>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</si>
  <si>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</si>
  <si>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</si>
  <si>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</si>
  <si>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</si>
  <si>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</si>
  <si>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</si>
  <si>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</si>
  <si>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</si>
  <si>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</si>
  <si>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</si>
  <si>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</si>
  <si>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</si>
  <si>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</si>
  <si>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</si>
  <si>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</si>
  <si>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</si>
  <si>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</si>
  <si>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</si>
  <si>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</si>
  <si>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</si>
  <si>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</si>
  <si>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</si>
  <si>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</si>
  <si>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</si>
  <si>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</si>
  <si>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</si>
  <si>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</si>
  <si>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</si>
  <si>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</si>
  <si>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</si>
  <si>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</si>
  <si>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</si>
  <si>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</si>
  <si>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</si>
  <si>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</si>
  <si>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</si>
  <si>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</si>
  <si>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</si>
  <si>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</si>
  <si>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</si>
  <si>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</si>
  <si>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</si>
  <si>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</si>
  <si>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</si>
  <si>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</si>
  <si>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</si>
  <si>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</si>
  <si>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</si>
  <si>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</si>
  <si>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</si>
  <si>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</si>
  <si>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</si>
  <si>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</si>
  <si>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</si>
  <si>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</si>
  <si>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</si>
  <si>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</si>
  <si>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</si>
  <si>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</si>
  <si>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</si>
  <si>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</si>
  <si>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</si>
  <si>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</si>
  <si>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</si>
  <si>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</si>
  <si>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</si>
  <si>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</si>
  <si>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</si>
  <si>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</si>
  <si>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</si>
  <si>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</si>
  <si>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</si>
  <si>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</si>
  <si>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</si>
  <si>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</si>
  <si>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</si>
  <si>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</si>
  <si>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</si>
  <si>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</si>
  <si>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</si>
  <si>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</si>
  <si>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</si>
  <si>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</si>
  <si>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</si>
  <si>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</si>
  <si>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</si>
  <si>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</si>
  <si>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</si>
  <si>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</si>
  <si>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</si>
  <si>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</si>
  <si>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</si>
  <si>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</si>
  <si>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</si>
  <si>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</si>
  <si>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</si>
  <si>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</si>
  <si>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</si>
  <si>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</si>
  <si>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</si>
  <si>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</si>
  <si>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</si>
  <si>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</si>
  <si>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</si>
  <si>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</si>
  <si>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</si>
  <si>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</si>
  <si>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</si>
  <si>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</si>
  <si>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</si>
  <si>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</si>
  <si>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</si>
  <si>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</si>
  <si>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</si>
  <si>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</si>
  <si>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</si>
  <si>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</si>
  <si>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</si>
  <si>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</si>
  <si>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</si>
  <si>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</si>
  <si>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</si>
  <si>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</si>
  <si>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</si>
  <si>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</si>
  <si>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</si>
  <si>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</si>
  <si>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</si>
  <si>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</si>
  <si>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</si>
  <si>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</si>
  <si>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</si>
  <si>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</si>
  <si>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</si>
  <si>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</si>
  <si>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</si>
  <si>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</si>
  <si>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</si>
  <si>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</si>
  <si>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</si>
  <si>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</si>
  <si>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</si>
  <si>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</si>
  <si>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</si>
  <si>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</si>
  <si>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</si>
  <si>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</si>
  <si>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</si>
  <si>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</si>
  <si>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</si>
  <si>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</si>
  <si>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</si>
  <si>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</si>
  <si>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</si>
  <si>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</si>
  <si>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</si>
  <si>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</si>
  <si>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</si>
  <si>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</si>
  <si>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</si>
  <si>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</si>
  <si>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</si>
  <si>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</si>
  <si>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</si>
  <si>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</si>
  <si>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</si>
  <si>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</si>
  <si>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</si>
  <si>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</si>
  <si>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</si>
  <si>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</si>
  <si>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</si>
  <si>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</si>
  <si>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</si>
  <si>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</si>
  <si>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</si>
  <si>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</si>
  <si>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</si>
  <si>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</si>
  <si>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</si>
  <si>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</si>
  <si>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</si>
  <si>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</si>
  <si>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</si>
  <si>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</si>
  <si>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</si>
  <si>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</si>
  <si>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</si>
  <si>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</si>
  <si>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</si>
  <si>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</si>
  <si>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</si>
  <si>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</si>
  <si>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</si>
  <si>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</si>
  <si>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</si>
  <si>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</si>
  <si>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</si>
  <si>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</si>
  <si>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</si>
  <si>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</si>
  <si>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</si>
  <si>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</si>
  <si>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</si>
  <si>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</si>
  <si>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</si>
  <si>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</si>
  <si>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</si>
  <si>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</si>
  <si>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</si>
  <si>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</si>
  <si>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</si>
  <si>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</si>
  <si>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</si>
  <si>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</si>
  <si>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</si>
  <si>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</si>
  <si>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</si>
  <si>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</si>
  <si>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</si>
  <si>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</si>
  <si>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</si>
  <si>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</si>
  <si>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</si>
  <si>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</si>
  <si>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</si>
  <si>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</si>
  <si>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</si>
  <si>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</si>
  <si>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</si>
  <si>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</si>
  <si>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</si>
  <si>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</si>
  <si>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</si>
  <si>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</si>
  <si>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</si>
  <si>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</si>
  <si>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</si>
  <si>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</si>
  <si>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</si>
  <si>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</si>
  <si>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</si>
  <si>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</si>
  <si>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</si>
  <si>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</si>
  <si>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</si>
  <si>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</si>
  <si>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</si>
  <si>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</si>
  <si>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</si>
  <si>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</si>
  <si>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</si>
  <si>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</si>
  <si>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</si>
  <si>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</si>
  <si>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</si>
  <si>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</si>
  <si>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</si>
  <si>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</si>
  <si>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</si>
  <si>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</si>
  <si>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</si>
  <si>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</si>
  <si>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</si>
  <si>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</si>
  <si>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</si>
  <si>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</si>
  <si>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</si>
  <si>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</si>
  <si>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</si>
  <si>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</si>
  <si>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</si>
  <si>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</si>
  <si>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</si>
  <si>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</si>
  <si>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</si>
  <si>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</si>
  <si>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</si>
  <si>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</si>
  <si>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</si>
  <si>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</si>
  <si>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</si>
  <si>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</si>
  <si>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</si>
  <si>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</si>
  <si>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</si>
  <si>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</si>
  <si>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</si>
  <si>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</si>
  <si>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</si>
  <si>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</si>
  <si>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</si>
  <si>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</si>
  <si>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</si>
  <si>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</si>
  <si>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</si>
  <si>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</si>
  <si>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</si>
  <si>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</si>
  <si>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</si>
  <si>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</si>
  <si>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</si>
  <si>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</si>
  <si>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</si>
  <si>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</si>
  <si>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</si>
  <si>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</si>
  <si>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</si>
  <si>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</si>
  <si>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</si>
  <si>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</si>
  <si>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</si>
  <si>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</si>
  <si>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</si>
  <si>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</si>
  <si>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</si>
  <si>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</si>
  <si>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</si>
  <si>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</si>
  <si>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</si>
  <si>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</si>
  <si>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</si>
  <si>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</si>
  <si>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</si>
  <si>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</si>
  <si>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</si>
  <si>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</si>
  <si>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</si>
  <si>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</si>
  <si>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</si>
  <si>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</si>
  <si>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</si>
  <si>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</si>
  <si>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</si>
  <si>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</si>
  <si>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</si>
  <si>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</si>
  <si>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</si>
  <si>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</si>
  <si>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</si>
  <si>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</si>
  <si>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</si>
  <si>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</si>
  <si>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</si>
  <si>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</si>
  <si>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</si>
  <si>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</si>
  <si>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</si>
  <si>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</si>
  <si>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</si>
  <si>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</si>
  <si>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</si>
  <si>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</si>
  <si>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</si>
  <si>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</si>
  <si>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</si>
  <si>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</si>
  <si>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</si>
  <si>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</si>
  <si>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</si>
  <si>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</si>
  <si>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</si>
  <si>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</si>
  <si>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</si>
  <si>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</si>
  <si>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</si>
  <si>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</si>
  <si>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</si>
  <si>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</si>
  <si>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</si>
  <si>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</si>
  <si>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</si>
  <si>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</si>
  <si>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</si>
  <si>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</si>
  <si>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</si>
  <si>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</si>
  <si>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</si>
  <si>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</si>
  <si>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</si>
  <si>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</si>
  <si>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</si>
  <si>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</si>
  <si>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</si>
  <si>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</si>
  <si>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</si>
  <si>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</si>
  <si>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</si>
  <si>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</si>
  <si>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</si>
  <si>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</si>
  <si>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</si>
  <si>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</si>
  <si>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</si>
  <si>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</si>
  <si>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</si>
  <si>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</si>
  <si>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</si>
  <si>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</si>
  <si>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</si>
  <si>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</si>
  <si>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</si>
  <si>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</si>
  <si>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</si>
  <si>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</si>
  <si>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</si>
  <si>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</si>
  <si>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</si>
  <si>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</si>
  <si>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</si>
  <si>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</si>
  <si>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</si>
  <si>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</si>
  <si>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</si>
  <si>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</si>
  <si>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</si>
  <si>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</si>
  <si>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</si>
  <si>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</si>
  <si>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</si>
  <si>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</si>
  <si>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</si>
  <si>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</si>
  <si>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</si>
  <si>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</si>
  <si>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</si>
  <si>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</si>
  <si>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</si>
  <si>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</si>
  <si>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</si>
  <si>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</si>
  <si>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</si>
  <si>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</si>
  <si>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</si>
  <si>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</si>
  <si>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</si>
  <si>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</si>
  <si>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</si>
  <si>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</si>
  <si>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</si>
  <si>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</si>
  <si>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</si>
  <si>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</si>
  <si>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</si>
  <si>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</si>
  <si>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</si>
  <si>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</si>
  <si>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</si>
  <si>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</si>
  <si>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</si>
  <si>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</si>
  <si>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</si>
  <si>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</si>
  <si>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</si>
  <si>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</si>
  <si>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</si>
  <si>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</si>
  <si>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</si>
  <si>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</si>
  <si>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</si>
  <si>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</si>
  <si>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</si>
  <si>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</si>
  <si>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</si>
  <si>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</si>
  <si>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</si>
  <si>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</si>
  <si>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</si>
  <si>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</si>
  <si>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</si>
  <si>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</si>
  <si>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</si>
  <si>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</si>
  <si>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</si>
  <si>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</si>
  <si>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</si>
  <si>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</si>
  <si>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</si>
  <si>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</si>
  <si>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</si>
  <si>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</si>
  <si>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</si>
  <si>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</si>
  <si>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</si>
  <si>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</si>
  <si>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</si>
  <si>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</si>
  <si>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</si>
  <si>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</si>
  <si>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</si>
  <si>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</si>
  <si>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</si>
  <si>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</si>
  <si>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</si>
  <si>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</si>
  <si>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</si>
  <si>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</si>
  <si>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</si>
  <si>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</si>
  <si>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</si>
  <si>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</si>
  <si>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</si>
  <si>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</si>
  <si>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</si>
  <si>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</si>
  <si>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</si>
  <si>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</si>
  <si>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</si>
  <si>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</si>
  <si>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</si>
  <si>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</si>
  <si>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</si>
  <si>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</si>
  <si>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</si>
  <si>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</si>
  <si>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</si>
  <si>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</si>
  <si>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</si>
  <si>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</si>
  <si>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</si>
  <si>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</si>
  <si>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</si>
  <si>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</si>
  <si>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</si>
  <si>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</si>
  <si>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</si>
  <si>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</si>
  <si>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</si>
  <si>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</si>
  <si>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</si>
  <si>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</si>
  <si>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</si>
  <si>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</si>
  <si>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</si>
  <si>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</si>
  <si>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</si>
  <si>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</si>
  <si>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</si>
  <si>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</si>
  <si>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</si>
  <si>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</si>
  <si>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</si>
  <si>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</si>
  <si>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</si>
  <si>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</si>
  <si>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</si>
  <si>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</si>
  <si>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</si>
  <si>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</si>
  <si>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</si>
  <si>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</si>
  <si>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</si>
  <si>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</si>
  <si>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</si>
  <si>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</si>
  <si>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</si>
  <si>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</si>
  <si>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</si>
  <si>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</si>
  <si>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</si>
  <si>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</si>
  <si>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</si>
  <si>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</si>
  <si>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</si>
  <si>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</si>
  <si>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</si>
  <si>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</si>
  <si>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</si>
  <si>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</si>
  <si>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</si>
  <si>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</si>
  <si>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</si>
  <si>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</si>
  <si>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</si>
  <si>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</si>
  <si>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</si>
  <si>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</si>
  <si>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</si>
  <si>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</si>
  <si>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</si>
  <si>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</si>
  <si>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</si>
  <si>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</si>
  <si>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</si>
  <si>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</si>
  <si>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</si>
  <si>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</si>
  <si>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</si>
  <si>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</si>
  <si>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</si>
  <si>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</si>
  <si>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</si>
  <si>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</si>
  <si>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</si>
  <si>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</si>
  <si>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</si>
  <si>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</si>
  <si>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</si>
  <si>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</si>
  <si>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</si>
  <si>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</si>
  <si>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</si>
  <si>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</si>
  <si>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</si>
  <si>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</si>
  <si>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</si>
  <si>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</si>
  <si>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</si>
  <si>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</si>
  <si>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</si>
  <si>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</si>
  <si>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</si>
  <si>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</si>
  <si>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</si>
  <si>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</si>
  <si>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</si>
  <si>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Hendley</t>
  </si>
  <si>
    <t>Birnie</t>
  </si>
  <si>
    <t>Montgomery</t>
  </si>
  <si>
    <t>Gamble</t>
  </si>
  <si>
    <t>Chifo</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</si>
  <si>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</si>
  <si>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</si>
  <si>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</si>
  <si>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</si>
  <si>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</si>
  <si>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</si>
  <si>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</si>
  <si>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</si>
  <si>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</si>
  <si>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</si>
  <si>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</si>
  <si>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</si>
  <si>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</si>
  <si>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</si>
  <si>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</si>
  <si>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</si>
  <si>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</si>
  <si>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</si>
  <si>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</si>
  <si>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</si>
  <si>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</si>
  <si>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</si>
  <si>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</si>
  <si>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</si>
  <si>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</si>
  <si>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</si>
  <si>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</si>
  <si>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</si>
  <si>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</si>
  <si>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</si>
  <si>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</si>
  <si>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</si>
  <si>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</si>
  <si>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</si>
  <si>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</si>
  <si>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</si>
  <si>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</si>
  <si>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</si>
  <si>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</si>
  <si>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</si>
  <si>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</si>
  <si>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</si>
  <si>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</si>
  <si>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</si>
  <si>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</si>
  <si>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</si>
  <si>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</si>
  <si>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</si>
  <si>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</si>
  <si>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</si>
  <si>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</si>
  <si>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</si>
  <si>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</si>
  <si>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</si>
  <si>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</si>
  <si>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</si>
  <si>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</si>
  <si>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</si>
  <si>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</si>
  <si>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</si>
  <si>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</si>
  <si>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</si>
  <si>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</si>
  <si>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</si>
  <si>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</si>
  <si>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</si>
  <si>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</si>
  <si>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</si>
  <si>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</si>
  <si>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</si>
  <si>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</si>
  <si>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</si>
  <si>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</si>
  <si>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</si>
  <si>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</si>
  <si>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</si>
  <si>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</si>
  <si>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</si>
  <si>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</si>
  <si>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</si>
  <si>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</si>
  <si>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</si>
  <si>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</si>
  <si>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</si>
  <si>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</si>
  <si>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</si>
  <si>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</si>
  <si>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</si>
  <si>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</si>
  <si>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</si>
  <si>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</si>
  <si>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</si>
  <si>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</si>
  <si>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</si>
  <si>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</si>
  <si>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</si>
  <si>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</si>
  <si>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</si>
  <si>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</si>
  <si>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</si>
  <si>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</si>
  <si>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</si>
  <si>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</si>
  <si>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</si>
  <si>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</si>
  <si>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</si>
  <si>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</si>
  <si>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</si>
  <si>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</si>
  <si>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</si>
  <si>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</si>
  <si>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</si>
  <si>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</si>
  <si>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</si>
  <si>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</si>
  <si>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</si>
  <si>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</si>
  <si>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</si>
  <si>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</si>
  <si>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</si>
  <si>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</si>
  <si>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</si>
  <si>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</si>
  <si>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</si>
  <si>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</si>
  <si>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</si>
  <si>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</si>
  <si>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</si>
  <si>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</si>
  <si>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</si>
  <si>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</si>
  <si>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</si>
  <si>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</si>
  <si>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</si>
  <si>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</si>
  <si>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</si>
  <si>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</si>
  <si>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</si>
  <si>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</si>
  <si>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</si>
  <si>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</si>
  <si>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</si>
  <si>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</si>
  <si>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</si>
  <si>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</si>
  <si>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</si>
  <si>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</si>
  <si>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</si>
  <si>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</si>
  <si>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</si>
  <si>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</si>
  <si>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</si>
  <si>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</si>
  <si>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</si>
  <si>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Q Find the Country of Hill</t>
  </si>
  <si>
    <t>Q) Find the percentage of 1006 student id</t>
  </si>
  <si>
    <t>Percentage</t>
  </si>
  <si>
    <t>Q) what is the salary of 44 age</t>
  </si>
  <si>
    <t>More questions about Excel?</t>
  </si>
  <si>
    <t>Press ALT+Q and type what you want to know.</t>
  </si>
  <si>
    <t>Keep going. There is more to learn with Excel:</t>
  </si>
  <si>
    <t xml:space="preserve">LinkedIn Learning: Video courses for all levels—from beginner to advanced. Take at your own pace.
</t>
  </si>
  <si>
    <t xml:space="preserve">Community: Ask questions and connect with other Excel fans.
</t>
  </si>
  <si>
    <t xml:space="preserve">What else is new?
Office 365 subscribers get continual updates and new features.
</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</si>
</sst>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quot;$&quot;#,##0_);\(&quot;$&quot;#,##0\)"/>
    <numFmt numFmtId="165" formatCode="&quot;$&quot;#,##0_);[Red]\(&quot;$&quot;#,##0\)"/>
    <numFmt numFmtId="166" formatCode="m/d/yyyy h:mm:ss"/>
  </numFmts>
  <fonts count="20">
    <font>
      <sz val="11.0"/>
      <color theme="1"/>
      <name val="Calibri"/>
      <scheme val="minor"/>
    </font>
    <font>
      <sz val="11.0"/>
      <color rgb="FF0B744D"/>
      <name val="Calibri"/>
    </font>
    <font>
      <sz val="11.0"/>
      <color theme="1"/>
      <name val="Calibri"/>
    </font>
    <font>
      <sz val="72.0"/>
      <color theme="0"/>
      <name val="Quattrocento Sans"/>
    </font>
    <font>
      <sz val="17.0"/>
      <color theme="0"/>
      <name val="Calibri"/>
    </font>
    <font>
      <sz val="11.0"/>
      <color theme="0"/>
      <name val="Calibri"/>
    </font>
    <font>
      <sz val="26.0"/>
      <color rgb="FF3A3838"/>
      <name val="Calibri"/>
    </font>
    <font>
      <sz val="12.0"/>
      <color rgb="FF3F3F3F"/>
      <name val="Calibri"/>
    </font>
    <font>
      <u/>
      <sz val="11.0"/>
      <color theme="0"/>
      <name val="Calibri"/>
    </font>
    <font>
      <b/>
      <sz val="11.0"/>
      <color theme="1"/>
      <name val="Calibri"/>
    </font>
    <font>
      <color theme="1"/>
      <name val="Calibri"/>
      <scheme val="minor"/>
    </font>
    <font>
      <sz val="26.0"/>
      <color rgb="FF3A3838"/>
      <name val="Quattrocento Sans"/>
    </font>
    <font>
      <sz val="12.0"/>
      <color rgb="FF3F3F3F"/>
      <name val="Quattrocento Sans"/>
    </font>
    <font>
      <sz val="11.0"/>
      <color rgb="FFFF0000"/>
      <name val="Calibri"/>
    </font>
    <font>
      <sz val="11.0"/>
      <color theme="4"/>
      <name val="Calibri"/>
    </font>
    <font>
      <sz val="11.0"/>
      <color theme="9"/>
      <name val="Calibri"/>
    </font>
    <font>
      <b/>
      <sz val="11.0"/>
      <color rgb="FFFF0000"/>
      <name val="Calibri"/>
    </font>
    <font>
      <sz val="12.0"/>
      <color theme="1"/>
      <name val="Quattrocento Sans"/>
    </font>
    <font>
      <sz val="24.0"/>
      <color theme="1"/>
      <name val="Quattrocento Sans"/>
    </font>
    <font>
      <u/>
      <sz val="11.0"/>
      <color theme="0"/>
      <name val="Calibri"/>
    </font>
  </fonts>
  <fills count="7">
    <fill>
      <patternFill patternType="none"/>
    </fill>
    <fill>
      <patternFill patternType="lightGray"/>
    </fill>
    <fill>
      <patternFill patternType="solid">
        <fgColor rgb="FF217346"/>
        <bgColor rgb="FF217346"/>
      </patternFill>
    </fill>
    <fill>
      <patternFill patternType="solid">
        <fgColor rgb="FF339966"/>
        <bgColor rgb="FF339966"/>
      </patternFill>
    </fill>
    <fill>
      <patternFill patternType="solid">
        <fgColor rgb="FFF2F2F2"/>
        <bgColor rgb="FFF2F2F2"/>
      </patternFill>
    </fill>
    <fill>
      <patternFill patternType="solid">
        <fgColor rgb="FFFFFF99"/>
        <bgColor rgb="FFFFFF99"/>
      </patternFill>
    </fill>
    <fill>
      <patternFill patternType="solid">
        <fgColor rgb="FFFFFF00"/>
        <bgColor rgb="FFFFFF00"/>
      </patternFill>
    </fill>
  </fills>
  <borders count="13">
    <border/>
    <border>
      <left/>
      <right/>
      <top/>
      <bottom/>
    </border>
    <border>
      <left style="thin">
        <color rgb="FFB2B2B2"/>
      </left>
      <right style="thin">
        <color rgb="FFB2B2B2"/>
      </right>
      <top style="thin">
        <color rgb="FFB2B2B2"/>
      </top>
      <bottom style="thin">
        <color rgb="FFB2B2B2"/>
      </bottom>
    </border>
    <border>
      <left style="thick">
        <color rgb="FFF4B183"/>
      </left>
      <right style="thick">
        <color rgb="FFF4B183"/>
      </right>
      <top style="thick">
        <color rgb="FFF4B183"/>
      </top>
      <bottom style="thick">
        <color rgb="FFF4B183"/>
      </bottom>
    </border>
    <border>
      <left/>
      <right/>
      <top/>
      <bottom style="thin">
        <color rgb="FF000000"/>
      </bottom>
    </border>
    <border>
      <left style="thin">
        <color rgb="FF339966"/>
      </left>
    </border>
    <border>
      <top style="thin">
        <color rgb="FF339966"/>
      </top>
    </border>
    <border>
      <right style="thin">
        <color rgb="FF339966"/>
      </right>
    </border>
    <border>
      <left style="thin">
        <color rgb="FF339966"/>
      </left>
      <bottom style="thin">
        <color rgb="FF339966"/>
      </bottom>
    </border>
    <border>
      <bottom style="thin">
        <color rgb="FF339966"/>
      </bottom>
    </border>
    <border>
      <right style="thin">
        <color rgb="FF339966"/>
      </right>
      <bottom style="thin">
        <color rgb="FF339966"/>
      </bottom>
    </border>
    <border>
      <bottom style="thin">
        <color rgb="FF000000"/>
      </bottom>
    </border>
    <border>
      <top style="thin">
        <color rgb="FF000000"/>
      </top>
    </border>
  </borders>
  <cellStyleXfs count="1">
    <xf borderId="0" fillId="0" fontId="0" numFmtId="0" applyAlignment="1" applyFont="1"/>
  </cellStyleXfs>
  <cellXfs count="59">
    <xf borderId="0" fillId="0" fontId="0" numFmtId="0" xfId="0" applyAlignment="1" applyFont="1">
      <alignment readingOrder="0" shrinkToFit="0" vertical="bottom" wrapText="0"/>
    </xf>
    <xf borderId="1" fillId="2" fontId="1" numFmtId="0" xfId="0" applyAlignment="1" applyBorder="1" applyFill="1" applyFont="1">
      <alignment shrinkToFit="0" wrapText="1"/>
    </xf>
    <xf borderId="0" fillId="0" fontId="2" numFmtId="0" xfId="0" applyFont="1"/>
    <xf borderId="1" fillId="2" fontId="3" numFmtId="0" xfId="0" applyAlignment="1" applyBorder="1" applyFont="1">
      <alignment horizontal="left"/>
    </xf>
    <xf borderId="1" fillId="2" fontId="4" numFmtId="0" xfId="0" applyAlignment="1" applyBorder="1" applyFont="1">
      <alignment horizontal="left" shrinkToFit="0" wrapText="1"/>
    </xf>
    <xf borderId="1" fillId="2" fontId="1" numFmtId="0" xfId="0" applyAlignment="1" applyBorder="1" applyFont="1">
      <alignment horizontal="left" shrinkToFit="0" wrapText="1"/>
    </xf>
    <xf borderId="0" fillId="0" fontId="5" numFmtId="0" xfId="0" applyFont="1"/>
    <xf borderId="0" fillId="0" fontId="6" numFmtId="0" xfId="0" applyFont="1"/>
    <xf borderId="0" fillId="0" fontId="7" numFmtId="0" xfId="0" applyFont="1"/>
    <xf borderId="1" fillId="3" fontId="5" numFmtId="0" xfId="0" applyBorder="1" applyFill="1" applyFont="1"/>
    <xf borderId="1" fillId="4" fontId="2" numFmtId="0" xfId="0" applyBorder="1" applyFill="1" applyFont="1"/>
    <xf borderId="0" fillId="0" fontId="2" numFmtId="0" xfId="0" applyAlignment="1" applyFont="1">
      <alignment horizontal="left"/>
    </xf>
    <xf borderId="0" fillId="0" fontId="7" numFmtId="0" xfId="0" applyAlignment="1" applyFont="1">
      <alignment horizontal="left"/>
    </xf>
    <xf borderId="2" fillId="5" fontId="2" numFmtId="0" xfId="0" applyBorder="1" applyFill="1" applyFont="1"/>
    <xf borderId="3" fillId="4" fontId="2" numFmtId="0" xfId="0" applyBorder="1" applyFont="1"/>
    <xf borderId="0" fillId="0" fontId="8" numFmtId="0" xfId="0" applyFont="1"/>
    <xf borderId="0" fillId="0" fontId="5" numFmtId="0" xfId="0" applyAlignment="1" applyFont="1">
      <alignment shrinkToFit="0" wrapText="1"/>
    </xf>
    <xf borderId="4" fillId="4" fontId="2" numFmtId="0" xfId="0" applyBorder="1" applyFont="1"/>
    <xf borderId="1" fillId="4" fontId="9" numFmtId="0" xfId="0" applyBorder="1" applyFont="1"/>
    <xf borderId="5" fillId="0" fontId="2" numFmtId="0" xfId="0" applyBorder="1" applyFont="1"/>
    <xf borderId="6" fillId="0" fontId="2" numFmtId="0" xfId="0" applyBorder="1" applyFont="1"/>
    <xf borderId="7" fillId="0" fontId="2" numFmtId="0" xfId="0" applyBorder="1" applyFont="1"/>
    <xf borderId="8" fillId="0" fontId="2" numFmtId="0" xfId="0" applyBorder="1" applyFont="1"/>
    <xf borderId="9" fillId="0" fontId="2" numFmtId="0" xfId="0" applyBorder="1" applyFont="1"/>
    <xf borderId="10" fillId="0" fontId="2" numFmtId="0" xfId="0" applyBorder="1" applyFont="1"/>
    <xf borderId="0" fillId="0" fontId="10" numFmtId="0" xfId="0" applyFont="1"/>
    <xf borderId="11" fillId="0" fontId="2" numFmtId="0" xfId="0" applyBorder="1" applyFont="1"/>
    <xf borderId="12" fillId="0" fontId="2" numFmtId="0" xfId="0" applyBorder="1" applyFont="1"/>
    <xf borderId="0" fillId="0" fontId="2" numFmtId="164" xfId="0" applyFont="1" applyNumberFormat="1"/>
    <xf borderId="1" fillId="4" fontId="2" numFmtId="164" xfId="0" applyBorder="1" applyFont="1" applyNumberFormat="1"/>
    <xf borderId="0" fillId="0" fontId="10" numFmtId="0" xfId="0" applyFont="1"/>
    <xf borderId="0" fillId="0" fontId="2" numFmtId="14" xfId="0" applyFont="1" applyNumberFormat="1"/>
    <xf borderId="0" fillId="0" fontId="2" numFmtId="0" xfId="0" applyFont="1"/>
    <xf borderId="0" fillId="0" fontId="2" numFmtId="165" xfId="0" applyFont="1" applyNumberFormat="1"/>
    <xf borderId="1" fillId="6" fontId="2" numFmtId="165" xfId="0" applyBorder="1" applyFill="1" applyFont="1" applyNumberFormat="1"/>
    <xf borderId="0" fillId="0" fontId="11" numFmtId="0" xfId="0" applyFont="1"/>
    <xf borderId="0" fillId="0" fontId="12" numFmtId="0" xfId="0" applyFont="1"/>
    <xf borderId="0" fillId="0" fontId="12" numFmtId="0" xfId="0" applyAlignment="1" applyFont="1">
      <alignment horizontal="left"/>
    </xf>
    <xf borderId="0" fillId="0" fontId="2" numFmtId="0" xfId="0" applyAlignment="1" applyFont="1">
      <alignment horizontal="left"/>
    </xf>
    <xf borderId="1" fillId="3" fontId="5" numFmtId="0" xfId="0" applyBorder="1" applyFont="1"/>
    <xf borderId="1" fillId="4" fontId="2" numFmtId="0" xfId="0" applyBorder="1" applyFont="1"/>
    <xf borderId="1" fillId="4" fontId="2" numFmtId="164" xfId="0" applyBorder="1" applyFont="1" applyNumberFormat="1"/>
    <xf borderId="0" fillId="0" fontId="2" numFmtId="164" xfId="0" applyFont="1" applyNumberFormat="1"/>
    <xf borderId="0" fillId="0" fontId="9" numFmtId="0" xfId="0" applyFont="1"/>
    <xf borderId="0" fillId="0" fontId="13" numFmtId="0" xfId="0" applyFont="1"/>
    <xf borderId="0" fillId="0" fontId="14" numFmtId="0" xfId="0" applyFont="1"/>
    <xf borderId="0" fillId="0" fontId="2" numFmtId="22" xfId="0" applyFont="1" applyNumberFormat="1"/>
    <xf borderId="0" fillId="0" fontId="2" numFmtId="18" xfId="0" applyFont="1" applyNumberFormat="1"/>
    <xf borderId="0" fillId="0" fontId="15" numFmtId="0" xfId="0" applyFont="1"/>
    <xf borderId="0" fillId="0" fontId="2" numFmtId="0" xfId="0" applyAlignment="1" applyFont="1">
      <alignment horizontal="center"/>
    </xf>
    <xf borderId="0" fillId="0" fontId="2" numFmtId="14" xfId="0" applyFont="1" applyNumberFormat="1"/>
    <xf borderId="0" fillId="0" fontId="2" numFmtId="166" xfId="0" applyFont="1" applyNumberFormat="1"/>
    <xf borderId="0" fillId="0" fontId="2" numFmtId="166" xfId="0" applyAlignment="1" applyFont="1" applyNumberFormat="1">
      <alignment horizontal="left"/>
    </xf>
    <xf borderId="0" fillId="0" fontId="10" numFmtId="166" xfId="0" applyFont="1" applyNumberFormat="1"/>
    <xf borderId="0" fillId="0" fontId="16" numFmtId="0" xfId="0" applyFont="1"/>
    <xf borderId="0" fillId="0" fontId="17" numFmtId="0" xfId="0" applyFont="1"/>
    <xf borderId="0" fillId="0" fontId="18" numFmtId="0" xfId="0" applyFont="1"/>
    <xf borderId="0" fillId="0" fontId="18" numFmtId="0" xfId="0" applyAlignment="1" applyFont="1">
      <alignment vertical="center"/>
    </xf>
    <xf borderId="0" fillId="0" fontId="19" numFmtId="0" xfId="0" applyAlignment="1" applyFont="1">
      <alignment shrinkToFit="0" wrapText="1"/>
    </xf>
  </cellXfs>
  <cellStyles count="1">
    <cellStyle xfId="0" name="Normal" builtinId="0"/>
  </cellStyles>
  <dxfs count="10">
    <dxf>
      <font/>
      <fill>
        <patternFill patternType="none"/>
      </fill>
      <border/>
    </dxf>
    <dxf>
      <font/>
      <fill>
        <patternFill patternType="solid">
          <fgColor rgb="FF339966"/>
          <bgColor rgb="FF339966"/>
        </patternFill>
      </fill>
      <border/>
    </dxf>
    <dxf>
      <font/>
      <fill>
        <patternFill patternType="solid">
          <fgColor rgb="FFF2F2F2"/>
          <bgColor rgb="FFF2F2F2"/>
        </patternFill>
      </fill>
      <border/>
    </dxf>
    <dxf>
      <font/>
      <fill>
        <patternFill patternType="solid">
          <fgColor rgb="FFFFFFFF"/>
          <bgColor rgb="FFFFFFFF"/>
        </patternFill>
      </fill>
      <border/>
    </dxf>
    <dxf>
      <font/>
      <fill>
        <patternFill patternType="solid">
          <fgColor theme="9"/>
          <bgColor theme="9"/>
        </patternFill>
      </fill>
      <border/>
    </dxf>
    <dxf>
      <font/>
      <fill>
        <patternFill patternType="solid">
          <fgColor rgb="FFE2EFD9"/>
          <bgColor rgb="FFE2EFD9"/>
        </patternFill>
      </fill>
      <border/>
    </dxf>
    <dxf>
      <font/>
      <fill>
        <patternFill patternType="solid">
          <fgColor rgb="FFBDD6EE"/>
          <bgColor rgb="FFBDD6EE"/>
        </patternFill>
      </fill>
      <border/>
    </dxf>
    <dxf>
      <font>
        <color rgb="FF9C0006"/>
      </font>
      <fill>
        <patternFill patternType="none"/>
      </fill>
      <border/>
    </dxf>
    <dxf>
      <font>
        <color rgb="FF9C0006"/>
      </font>
      <fill>
        <patternFill patternType="solid">
          <fgColor rgb="FFFFC7CE"/>
          <bgColor rgb="FFFFC7CE"/>
        </patternFill>
      </fill>
      <border/>
    </dxf>
    <dxf>
      <font>
        <color rgb="FF006100"/>
      </font>
      <fill>
        <patternFill patternType="solid">
          <fgColor rgb="FFC6EFCE"/>
          <bgColor rgb="FFC6EFCE"/>
        </patternFill>
      </fill>
      <border/>
    </dxf>
  </dxfs>
  <tableStyles count="16">
    <tableStyle count="3" pivot="0" name="5. Sort &amp; filter-style">
      <tableStyleElement dxfId="1" type="headerRow"/>
      <tableStyleElement dxfId="2" type="firstRowStripe"/>
      <tableStyleElement dxfId="3" type="secondRowStripe"/>
    </tableStyle>
    <tableStyle count="3" pivot="0" name="5. Sort &amp; filter-style 2">
      <tableStyleElement dxfId="1" type="headerRow"/>
      <tableStyleElement dxfId="2" type="firstRowStripe"/>
      <tableStyleElement dxfId="3" type="secondRowStripe"/>
    </tableStyle>
    <tableStyle count="3" pivot="0" name="6. Tables-style">
      <tableStyleElement dxfId="1" type="headerRow"/>
      <tableStyleElement dxfId="2" type="firstRowStripe"/>
      <tableStyleElement dxfId="3" type="secondRowStripe"/>
    </tableStyle>
    <tableStyle count="3" pivot="0" name="6. Tables-style 2">
      <tableStyleElement dxfId="1" type="headerRow"/>
      <tableStyleElement dxfId="2" type="firstRowStripe"/>
      <tableStyleElement dxfId="3" type="secondRowStripe"/>
    </tableStyle>
    <tableStyle count="3" pivot="0" name="6. Tables-style 3">
      <tableStyleElement dxfId="1" type="headerRow"/>
      <tableStyleElement dxfId="2" type="firstRowStripe"/>
      <tableStyleElement dxfId="3" type="secondRowStripe"/>
    </tableStyle>
    <tableStyle count="3" pivot="0" name="7. Drop-downs-style">
      <tableStyleElement dxfId="1" type="headerRow"/>
      <tableStyleElement dxfId="2" type="firstRowStripe"/>
      <tableStyleElement dxfId="3" type="secondRowStripe"/>
    </tableStyle>
    <tableStyle count="3" pivot="0" name="8. Analyze-style">
      <tableStyleElement dxfId="1" type="headerRow"/>
      <tableStyleElement dxfId="2" type="firstRowStripe"/>
      <tableStyleElement dxfId="3" type="secondRowStripe"/>
    </tableStyle>
    <tableStyle count="3" pivot="0" name="8. Analyze-style 2">
      <tableStyleElement dxfId="1" type="headerRow"/>
      <tableStyleElement dxfId="2" type="firstRowStripe"/>
      <tableStyleElement dxfId="3" type="secondRowStripe"/>
    </tableStyle>
    <tableStyle count="3" pivot="0" name="8. Analyze-style 3">
      <tableStyleElement dxfId="1" type="headerRow"/>
      <tableStyleElement dxfId="2" type="firstRowStripe"/>
      <tableStyleElement dxfId="3" type="secondRowStripe"/>
    </tableStyle>
    <tableStyle count="3" pivot="0" name="9. Charts-style">
      <tableStyleElement dxfId="1" type="headerRow"/>
      <tableStyleElement dxfId="2" type="firstRowStripe"/>
      <tableStyleElement dxfId="3" type="secondRowStripe"/>
    </tableStyle>
    <tableStyle count="3" pivot="0" name="9. Charts-style 2">
      <tableStyleElement dxfId="1" type="headerRow"/>
      <tableStyleElement dxfId="2" type="firstRowStripe"/>
      <tableStyleElement dxfId="3" type="secondRowStripe"/>
    </tableStyle>
    <tableStyle count="3" pivot="0" name="10. Import Data-style">
      <tableStyleElement dxfId="4" type="headerRow"/>
      <tableStyleElement dxfId="5" type="firstRowStripe"/>
      <tableStyleElement dxfId="6" type="secondRowStripe"/>
    </tableStyle>
    <tableStyle count="3" pivot="0" name="14. Data Validation-style">
      <tableStyleElement dxfId="1" type="headerRow"/>
      <tableStyleElement dxfId="2" type="firstRowStripe"/>
      <tableStyleElement dxfId="3" type="secondRowStripe"/>
    </tableStyle>
    <tableStyle count="3" pivot="0" name="14. Data Validation-style 2">
      <tableStyleElement dxfId="1" type="headerRow"/>
      <tableStyleElement dxfId="2" type="firstRowStripe"/>
      <tableStyleElement dxfId="3" type="secondRowStripe"/>
    </tableStyle>
    <tableStyle count="3" pivot="0" name="14. Data Validation-style 3">
      <tableStyleElement dxfId="1" type="headerRow"/>
      <tableStyleElement dxfId="2" type="firstRowStripe"/>
      <tableStyleElement dxfId="3" type="secondRowStripe"/>
    </tableStyle>
    <tableStyle count="3" pivot="0" name="14. Data Validation-style 4">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pivotCacheDefinition" Target="pivotCache/pivotCacheDefinition2.xml"/><Relationship Id="rId23" Type="http://schemas.openxmlformats.org/officeDocument/2006/relationships/pivotCacheDefinition" Target="pivotCache/pivotCacheDefinition1.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customschemas.google.com/relationships/workbookmetadata" Target="metadata"/><Relationship Id="rId25" Type="http://schemas.openxmlformats.org/officeDocument/2006/relationships/pivotCacheDefinition" Target="pivotCache/pivotCacheDefinition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val>
            <c:numRef>
              <c:f>'8. Analyze'!$E$35:$E$42</c:f>
              <c:numCache/>
            </c:numRef>
          </c:val>
        </c:ser>
        <c:ser>
          <c:idx val="1"/>
          <c:order val="1"/>
          <c:spPr>
            <a:solidFill>
              <a:schemeClr val="accent2"/>
            </a:solidFill>
            <a:ln cmpd="sng">
              <a:solidFill>
                <a:srgbClr val="000000"/>
              </a:solidFill>
            </a:ln>
          </c:spPr>
          <c:val>
            <c:numRef>
              <c:f>'8. Analyze'!$F$35:$F$42</c:f>
              <c:numCache/>
            </c:numRef>
          </c:val>
        </c:ser>
        <c:ser>
          <c:idx val="2"/>
          <c:order val="2"/>
          <c:spPr>
            <a:solidFill>
              <a:schemeClr val="accent3"/>
            </a:solidFill>
            <a:ln cmpd="sng">
              <a:solidFill>
                <a:srgbClr val="000000"/>
              </a:solidFill>
            </a:ln>
          </c:spPr>
          <c:val>
            <c:numRef>
              <c:f>'8. Analyze'!$G$35:$G$42</c:f>
              <c:numCache/>
            </c:numRef>
          </c:val>
        </c:ser>
        <c:axId val="370555123"/>
        <c:axId val="1376960681"/>
      </c:barChart>
      <c:catAx>
        <c:axId val="3705551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376960681"/>
      </c:catAx>
      <c:valAx>
        <c:axId val="137696068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370555123"/>
      </c:valAx>
    </c:plotArea>
    <c:legend>
      <c:legendPos val="b"/>
      <c:overlay val="0"/>
      <c:txPr>
        <a:bodyPr/>
        <a:lstStyle/>
        <a:p>
          <a:pPr lvl="0">
            <a:defRPr b="0" i="0" sz="90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Conference attendance</c:v>
          </c:tx>
          <c:spPr>
            <a:solidFill>
              <a:schemeClr val="accent1"/>
            </a:solidFill>
            <a:ln cmpd="sng">
              <a:solidFill>
                <a:srgbClr val="000000"/>
              </a:solidFill>
            </a:ln>
          </c:spPr>
          <c:cat>
            <c:strRef>
              <c:f>'9. Charts'!$D$68:$D$73</c:f>
            </c:strRef>
          </c:cat>
          <c:val>
            <c:numRef>
              <c:f>'9. Charts'!$E$68:$E$73</c:f>
              <c:numCache/>
            </c:numRef>
          </c:val>
        </c:ser>
        <c:axId val="665085243"/>
        <c:axId val="970096328"/>
      </c:barChart>
      <c:lineChart>
        <c:varyColors val="0"/>
        <c:ser>
          <c:idx val="1"/>
          <c:order val="1"/>
          <c:tx>
            <c:v>Food sales</c:v>
          </c:tx>
          <c:spPr>
            <a:ln cmpd="sng" w="28575">
              <a:solidFill>
                <a:schemeClr val="accent2"/>
              </a:solidFill>
            </a:ln>
          </c:spPr>
          <c:marker>
            <c:symbol val="none"/>
          </c:marker>
          <c:cat>
            <c:strRef>
              <c:f>'9. Charts'!$D$68:$D$73</c:f>
            </c:strRef>
          </c:cat>
          <c:val>
            <c:numRef>
              <c:f>'9. Charts'!$F$68:$F$73</c:f>
              <c:numCache/>
            </c:numRef>
          </c:val>
          <c:smooth val="0"/>
        </c:ser>
        <c:axId val="665085243"/>
        <c:axId val="970096328"/>
      </c:lineChart>
      <c:catAx>
        <c:axId val="6650852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i="0" sz="1100">
                <a:solidFill>
                  <a:srgbClr val="000000"/>
                </a:solidFill>
                <a:latin typeface="+mn-lt"/>
              </a:defRPr>
            </a:pPr>
          </a:p>
        </c:txPr>
        <c:crossAx val="970096328"/>
      </c:catAx>
      <c:valAx>
        <c:axId val="97009632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1100">
                <a:solidFill>
                  <a:srgbClr val="000000"/>
                </a:solidFill>
                <a:latin typeface="+mn-lt"/>
              </a:defRPr>
            </a:pPr>
          </a:p>
        </c:txPr>
        <c:crossAx val="665085243"/>
      </c:valAx>
    </c:plotArea>
    <c:legend>
      <c:legendPos val="b"/>
      <c:overlay val="0"/>
      <c:txPr>
        <a:bodyPr/>
        <a:lstStyle/>
        <a:p>
          <a:pPr lvl="0">
            <a:defRPr b="0" i="0" sz="110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Conference attendance</c:v>
          </c:tx>
          <c:spPr>
            <a:solidFill>
              <a:schemeClr val="accent1"/>
            </a:solidFill>
            <a:ln cmpd="sng">
              <a:solidFill>
                <a:srgbClr val="000000"/>
              </a:solidFill>
            </a:ln>
          </c:spPr>
          <c:cat>
            <c:strRef>
              <c:f>'9. Charts'!$C$6:$C$11</c:f>
            </c:strRef>
          </c:cat>
          <c:val>
            <c:numRef>
              <c:f>'9. Charts'!$D$6:$D$11</c:f>
              <c:numCache/>
            </c:numRef>
          </c:val>
        </c:ser>
        <c:axId val="1859915877"/>
        <c:axId val="1891402478"/>
      </c:barChart>
      <c:catAx>
        <c:axId val="185991587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1100">
                <a:solidFill>
                  <a:srgbClr val="000000"/>
                </a:solidFill>
                <a:latin typeface="+mn-lt"/>
              </a:defRPr>
            </a:pPr>
          </a:p>
        </c:txPr>
        <c:crossAx val="1891402478"/>
      </c:catAx>
      <c:valAx>
        <c:axId val="189140247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1100">
                <a:solidFill>
                  <a:srgbClr val="000000"/>
                </a:solidFill>
                <a:latin typeface="+mn-lt"/>
              </a:defRPr>
            </a:pPr>
          </a:p>
        </c:txPr>
        <c:crossAx val="1859915877"/>
      </c:valAx>
    </c:plotArea>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'9. Charts'!$C$6:$C$11</c:f>
            </c:numRef>
          </c:xVal>
          <c:yVal>
            <c:numRef>
              <c:f>'9. Charts'!$D$6:$D$11</c:f>
              <c:numCache/>
            </c:numRef>
          </c:yVal>
        </c:ser>
        <c:dLbls>
          <c:showLegendKey val="0"/>
          <c:showVal val="0"/>
          <c:showCatName val="0"/>
          <c:showSerName val="0"/>
          <c:showPercent val="0"/>
          <c:showBubbleSize val="0"/>
        </c:dLbls>
        <c:axId val="1864249043"/>
        <c:axId val="1125516923"/>
      </c:scatterChart>
      <c:valAx>
        <c:axId val="1864249043"/>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125516923"/>
      </c:valAx>
      <c:valAx>
        <c:axId val="112551692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864249043"/>
      </c:valAx>
    </c:plotArea>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v>2012</c:v>
          </c:tx>
          <c:spPr>
            <a:ln cmpd="sng" w="28575">
              <a:solidFill>
                <a:schemeClr val="accent1"/>
              </a:solidFill>
            </a:ln>
          </c:spPr>
          <c:marker>
            <c:symbol val="none"/>
          </c:marker>
          <c:cat>
            <c:strRef>
              <c:f>'16. Piviot Chart'!$L$7:$L$11</c:f>
            </c:strRef>
          </c:cat>
          <c:val>
            <c:numRef>
              <c:f>'16. Piviot Chart'!$M$7:$M$11</c:f>
              <c:numCache/>
            </c:numRef>
          </c:val>
          <c:smooth val="0"/>
        </c:ser>
        <c:ser>
          <c:idx val="1"/>
          <c:order val="1"/>
          <c:tx>
            <c:v>2013</c:v>
          </c:tx>
          <c:spPr>
            <a:ln cmpd="sng" w="28575">
              <a:solidFill>
                <a:schemeClr val="accent2"/>
              </a:solidFill>
            </a:ln>
          </c:spPr>
          <c:marker>
            <c:symbol val="none"/>
          </c:marker>
          <c:cat>
            <c:strRef>
              <c:f>'16. Piviot Chart'!$L$7:$L$11</c:f>
            </c:strRef>
          </c:cat>
          <c:val>
            <c:numRef>
              <c:f>'16. Piviot Chart'!$N$7:$N$11</c:f>
              <c:numCache/>
            </c:numRef>
          </c:val>
          <c:smooth val="0"/>
        </c:ser>
        <c:ser>
          <c:idx val="2"/>
          <c:order val="2"/>
          <c:tx>
            <c:v>2014</c:v>
          </c:tx>
          <c:spPr>
            <a:ln cmpd="sng" w="28575">
              <a:solidFill>
                <a:schemeClr val="accent3"/>
              </a:solidFill>
            </a:ln>
          </c:spPr>
          <c:marker>
            <c:symbol val="none"/>
          </c:marker>
          <c:cat>
            <c:strRef>
              <c:f>'16. Piviot Chart'!$L$7:$L$11</c:f>
            </c:strRef>
          </c:cat>
          <c:val>
            <c:numRef>
              <c:f>'16. Piviot Chart'!$O$7:$O$11</c:f>
              <c:numCache/>
            </c:numRef>
          </c:val>
          <c:smooth val="0"/>
        </c:ser>
        <c:ser>
          <c:idx val="3"/>
          <c:order val="3"/>
          <c:tx>
            <c:v>2015</c:v>
          </c:tx>
          <c:spPr>
            <a:ln cmpd="sng" w="28575">
              <a:solidFill>
                <a:schemeClr val="accent4"/>
              </a:solidFill>
            </a:ln>
          </c:spPr>
          <c:marker>
            <c:symbol val="none"/>
          </c:marker>
          <c:cat>
            <c:strRef>
              <c:f>'16. Piviot Chart'!$L$7:$L$11</c:f>
            </c:strRef>
          </c:cat>
          <c:val>
            <c:numRef>
              <c:f>'16. Piviot Chart'!$P$7:$P$11</c:f>
              <c:numCache/>
            </c:numRef>
          </c:val>
          <c:smooth val="0"/>
        </c:ser>
        <c:axId val="809737121"/>
        <c:axId val="2033958499"/>
      </c:lineChart>
      <c:catAx>
        <c:axId val="8097371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2033958499"/>
      </c:catAx>
      <c:valAx>
        <c:axId val="203395849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809737121"/>
      </c:valAx>
    </c:plotArea>
    <c:legend>
      <c:legendPos val="r"/>
      <c:overlay val="0"/>
      <c:txPr>
        <a:bodyPr/>
        <a:lstStyle/>
        <a:p>
          <a:pPr lvl="0">
            <a:defRPr b="0" i="0" sz="90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percentStacked"/>
        <c:ser>
          <c:idx val="0"/>
          <c:order val="0"/>
          <c:tx>
            <c:v>Female</c:v>
          </c:tx>
          <c:spPr>
            <a:solidFill>
              <a:schemeClr val="accent1"/>
            </a:solidFill>
            <a:ln cmpd="sng">
              <a:solidFill>
                <a:srgbClr val="000000"/>
              </a:solidFill>
            </a:ln>
          </c:spPr>
          <c:cat>
            <c:strRef>
              <c:f>'16. Piviot Chart'!$AK$9:$AK$11</c:f>
            </c:strRef>
          </c:cat>
          <c:val>
            <c:numRef>
              <c:f>'16. Piviot Chart'!$AL$9:$AL$11</c:f>
              <c:numCache/>
            </c:numRef>
          </c:val>
        </c:ser>
        <c:ser>
          <c:idx val="1"/>
          <c:order val="1"/>
          <c:tx>
            <c:v>Male</c:v>
          </c:tx>
          <c:spPr>
            <a:solidFill>
              <a:schemeClr val="accent2"/>
            </a:solidFill>
            <a:ln cmpd="sng">
              <a:solidFill>
                <a:srgbClr val="000000"/>
              </a:solidFill>
            </a:ln>
          </c:spPr>
          <c:cat>
            <c:strRef>
              <c:f>'16. Piviot Chart'!$AK$9:$AK$11</c:f>
            </c:strRef>
          </c:cat>
          <c:val>
            <c:numRef>
              <c:f>'16. Piviot Chart'!$AM$9:$AM$11</c:f>
              <c:numCache/>
            </c:numRef>
          </c:val>
        </c:ser>
        <c:overlap val="100"/>
        <c:axId val="1597287255"/>
        <c:axId val="754311562"/>
      </c:barChart>
      <c:catAx>
        <c:axId val="15972872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754311562"/>
      </c:catAx>
      <c:valAx>
        <c:axId val="75431156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597287255"/>
      </c:valAx>
    </c:plotArea>
    <c:legend>
      <c:legendPos val="r"/>
      <c:overlay val="0"/>
      <c:txPr>
        <a:bodyPr/>
        <a:lstStyle/>
        <a:p>
          <a:pPr lvl="0">
            <a:defRPr b="0" i="0" sz="90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hyperlink" Target="#'1.%20Add'!A1" TargetMode="External"/><Relationship Id="rId2" Type="http://schemas.openxmlformats.org/officeDocument/2006/relationships/image" Target="../media/image1.png"/></Relationships>
</file>

<file path=xl/drawings/_rels/drawing2.xml.rels><?xml version="1.0" encoding="UTF-8" standalone="yes"?><Relationships xmlns="http://schemas.openxmlformats.org/package/2006/relationships"><Relationship Id="rId11" Type="http://schemas.openxmlformats.org/officeDocument/2006/relationships/hyperlink" Target="https://go.microsoft.com/fwlink/?linkid=844737" TargetMode="External"/><Relationship Id="rId10" Type="http://schemas.openxmlformats.org/officeDocument/2006/relationships/hyperlink" Target="https://go.microsoft.com/fwlink/?linkid=844737" TargetMode="External"/><Relationship Id="rId13" Type="http://schemas.openxmlformats.org/officeDocument/2006/relationships/hyperlink" Target="#'10.%20PivotTables'!A1" TargetMode="External"/><Relationship Id="rId12" Type="http://schemas.openxmlformats.org/officeDocument/2006/relationships/image" Target="../media/image5.png"/><Relationship Id="rId1" Type="http://schemas.openxmlformats.org/officeDocument/2006/relationships/hyperlink" Target="#'1.%20Add'!A1" TargetMode="External"/><Relationship Id="rId2" Type="http://schemas.openxmlformats.org/officeDocument/2006/relationships/hyperlink" Target="#'2.%20Fill'!A1" TargetMode="External"/><Relationship Id="rId3" Type="http://schemas.openxmlformats.org/officeDocument/2006/relationships/hyperlink" Target="https://go.microsoft.com/fwlink/?linkid=844719" TargetMode="External"/><Relationship Id="rId4" Type="http://schemas.openxmlformats.org/officeDocument/2006/relationships/hyperlink" Target="https://go.microsoft.com/fwlink/?linkid=844719" TargetMode="External"/><Relationship Id="rId9" Type="http://schemas.openxmlformats.org/officeDocument/2006/relationships/hyperlink" Target="https://go.microsoft.com/fwlink/?linkid=844732" TargetMode="External"/><Relationship Id="rId15" Type="http://schemas.openxmlformats.org/officeDocument/2006/relationships/image" Target="../media/image6.png"/><Relationship Id="rId14" Type="http://schemas.openxmlformats.org/officeDocument/2006/relationships/image" Target="../media/image9.png"/><Relationship Id="rId17" Type="http://schemas.openxmlformats.org/officeDocument/2006/relationships/hyperlink" Target="#'1.%20Add'!A62" TargetMode="External"/><Relationship Id="rId16" Type="http://schemas.openxmlformats.org/officeDocument/2006/relationships/image" Target="../media/image7.png"/><Relationship Id="rId5" Type="http://schemas.openxmlformats.org/officeDocument/2006/relationships/image" Target="../media/image4.png"/><Relationship Id="rId19" Type="http://schemas.openxmlformats.org/officeDocument/2006/relationships/image" Target="../media/image3.png"/><Relationship Id="rId6" Type="http://schemas.openxmlformats.org/officeDocument/2006/relationships/hyperlink" Target="https://go.microsoft.com/fwlink/?linkid=844727" TargetMode="External"/><Relationship Id="rId18" Type="http://schemas.openxmlformats.org/officeDocument/2006/relationships/hyperlink" Target="#'2.%20Fill'!A1" TargetMode="External"/><Relationship Id="rId7" Type="http://schemas.openxmlformats.org/officeDocument/2006/relationships/hyperlink" Target="https://go.microsoft.com/fwlink/?linkid=844727" TargetMode="External"/><Relationship Id="rId8" Type="http://schemas.openxmlformats.org/officeDocument/2006/relationships/hyperlink" Target="https://go.microsoft.com/fwlink/?linkid=844732" TargetMode="External"/></Relationships>
</file>

<file path=xl/drawings/_rels/drawing3.xml.rels><?xml version="1.0" encoding="UTF-8" standalone="yes"?><Relationships xmlns="http://schemas.openxmlformats.org/package/2006/relationships"><Relationship Id="rId11" Type="http://schemas.openxmlformats.org/officeDocument/2006/relationships/hyperlink" Target="https://go.microsoft.com/fwlink/?linkid=844745" TargetMode="External"/><Relationship Id="rId10" Type="http://schemas.openxmlformats.org/officeDocument/2006/relationships/image" Target="../media/image4.png"/><Relationship Id="rId13" Type="http://schemas.openxmlformats.org/officeDocument/2006/relationships/image" Target="../media/image10.png"/><Relationship Id="rId12" Type="http://schemas.openxmlformats.org/officeDocument/2006/relationships/hyperlink" Target="https://go.microsoft.com/fwlink/?linkid=844745" TargetMode="External"/><Relationship Id="rId1" Type="http://schemas.openxmlformats.org/officeDocument/2006/relationships/hyperlink" Target="#'2.%20Fill'!A62" TargetMode="External"/><Relationship Id="rId2" Type="http://schemas.openxmlformats.org/officeDocument/2006/relationships/hyperlink" Target="#'3.%20Split'!A1" TargetMode="External"/><Relationship Id="rId3" Type="http://schemas.openxmlformats.org/officeDocument/2006/relationships/image" Target="../media/image7.png"/><Relationship Id="rId4" Type="http://schemas.openxmlformats.org/officeDocument/2006/relationships/image" Target="../media/image5.png"/><Relationship Id="rId9" Type="http://schemas.openxmlformats.org/officeDocument/2006/relationships/hyperlink" Target="https://go.microsoft.com/fwlink/?linkid=844741" TargetMode="External"/><Relationship Id="rId14" Type="http://schemas.openxmlformats.org/officeDocument/2006/relationships/image" Target="../media/image2.png"/><Relationship Id="rId5" Type="http://schemas.openxmlformats.org/officeDocument/2006/relationships/image" Target="../media/image8.png"/><Relationship Id="rId6" Type="http://schemas.openxmlformats.org/officeDocument/2006/relationships/hyperlink" Target="#'2.%20Fill'!A1" TargetMode="External"/><Relationship Id="rId7" Type="http://schemas.openxmlformats.org/officeDocument/2006/relationships/hyperlink" Target="#'3.%20Split'!A1" TargetMode="External"/><Relationship Id="rId8" Type="http://schemas.openxmlformats.org/officeDocument/2006/relationships/hyperlink" Target="https://go.microsoft.com/fwlink/?linkid=844741" TargetMode="External"/></Relationships>
</file>

<file path=xl/drawings/_rels/drawing4.xml.rels><?xml version="1.0" encoding="UTF-8" standalone="yes"?><Relationships xmlns="http://schemas.openxmlformats.org/package/2006/relationships"><Relationship Id="rId20" Type="http://schemas.openxmlformats.org/officeDocument/2006/relationships/image" Target="../media/image11.png"/><Relationship Id="rId11" Type="http://schemas.openxmlformats.org/officeDocument/2006/relationships/hyperlink" Target="https://go.microsoft.com/fwlink/?linkid=844733" TargetMode="External"/><Relationship Id="rId10" Type="http://schemas.openxmlformats.org/officeDocument/2006/relationships/hyperlink" Target="https://go.microsoft.com/fwlink/?linkid=844729" TargetMode="External"/><Relationship Id="rId13" Type="http://schemas.openxmlformats.org/officeDocument/2006/relationships/hyperlink" Target="https://go.microsoft.com/fwlink/?linkid=844736" TargetMode="External"/><Relationship Id="rId12" Type="http://schemas.openxmlformats.org/officeDocument/2006/relationships/hyperlink" Target="https://go.microsoft.com/fwlink/?linkid=844733" TargetMode="External"/><Relationship Id="rId1" Type="http://schemas.openxmlformats.org/officeDocument/2006/relationships/image" Target="../media/image5.png"/><Relationship Id="rId2" Type="http://schemas.openxmlformats.org/officeDocument/2006/relationships/hyperlink" Target="#'3.%20Split'!A1" TargetMode="External"/><Relationship Id="rId3" Type="http://schemas.openxmlformats.org/officeDocument/2006/relationships/hyperlink" Target="#'4.%20Transpose'!A1" TargetMode="External"/><Relationship Id="rId4" Type="http://schemas.openxmlformats.org/officeDocument/2006/relationships/hyperlink" Target="https://go.microsoft.com/fwlink/?linkid=844748" TargetMode="External"/><Relationship Id="rId9" Type="http://schemas.openxmlformats.org/officeDocument/2006/relationships/hyperlink" Target="https://go.microsoft.com/fwlink/?linkid=844729" TargetMode="External"/><Relationship Id="rId15" Type="http://schemas.openxmlformats.org/officeDocument/2006/relationships/hyperlink" Target="https://go.microsoft.com/fwlink/?linkid=844740" TargetMode="External"/><Relationship Id="rId14" Type="http://schemas.openxmlformats.org/officeDocument/2006/relationships/hyperlink" Target="https://go.microsoft.com/fwlink/?linkid=844736" TargetMode="External"/><Relationship Id="rId17" Type="http://schemas.openxmlformats.org/officeDocument/2006/relationships/image" Target="../media/image12.png"/><Relationship Id="rId16" Type="http://schemas.openxmlformats.org/officeDocument/2006/relationships/hyperlink" Target="https://go.microsoft.com/fwlink/?linkid=844740" TargetMode="External"/><Relationship Id="rId5" Type="http://schemas.openxmlformats.org/officeDocument/2006/relationships/hyperlink" Target="https://go.microsoft.com/fwlink/?linkid=844748" TargetMode="External"/><Relationship Id="rId19" Type="http://schemas.openxmlformats.org/officeDocument/2006/relationships/hyperlink" Target="#'4.%20Transpose'!A1" TargetMode="External"/><Relationship Id="rId6" Type="http://schemas.openxmlformats.org/officeDocument/2006/relationships/image" Target="../media/image4.png"/><Relationship Id="rId18" Type="http://schemas.openxmlformats.org/officeDocument/2006/relationships/hyperlink" Target="#'3.%20Split'!A62" TargetMode="External"/><Relationship Id="rId7" Type="http://schemas.openxmlformats.org/officeDocument/2006/relationships/hyperlink" Target="https://go.microsoft.com/fwlink/?linkid=844751" TargetMode="External"/><Relationship Id="rId8" Type="http://schemas.openxmlformats.org/officeDocument/2006/relationships/hyperlink" Target="https://go.microsoft.com/fwlink/?linkid=844751" TargetMode="External"/></Relationships>
</file>

<file path=xl/drawings/_rels/drawing5.xml.rels><?xml version="1.0" encoding="UTF-8" standalone="yes"?><Relationships xmlns="http://schemas.openxmlformats.org/package/2006/relationships"><Relationship Id="rId11" Type="http://schemas.openxmlformats.org/officeDocument/2006/relationships/hyperlink" Target="https://go.microsoft.com/fwlink/?linkid=844747" TargetMode="External"/><Relationship Id="rId10" Type="http://schemas.openxmlformats.org/officeDocument/2006/relationships/hyperlink" Target="https://go.microsoft.com/fwlink/?linkid=844747" TargetMode="External"/><Relationship Id="rId13" Type="http://schemas.openxmlformats.org/officeDocument/2006/relationships/hyperlink" Target="https://go.microsoft.com/fwlink/?linkid=844752" TargetMode="External"/><Relationship Id="rId12" Type="http://schemas.openxmlformats.org/officeDocument/2006/relationships/hyperlink" Target="https://go.microsoft.com/fwlink/?linkid=844752" TargetMode="External"/><Relationship Id="rId1" Type="http://schemas.openxmlformats.org/officeDocument/2006/relationships/hyperlink" Target="#'4.%20Transpose'!A62" TargetMode="External"/><Relationship Id="rId2" Type="http://schemas.openxmlformats.org/officeDocument/2006/relationships/hyperlink" Target="#'5.%20Sort%20&amp;%20filter'!A1" TargetMode="External"/><Relationship Id="rId3" Type="http://schemas.openxmlformats.org/officeDocument/2006/relationships/image" Target="../media/image13.png"/><Relationship Id="rId4" Type="http://schemas.openxmlformats.org/officeDocument/2006/relationships/image" Target="../media/image14.png"/><Relationship Id="rId9" Type="http://schemas.openxmlformats.org/officeDocument/2006/relationships/image" Target="../media/image4.png"/><Relationship Id="rId15" Type="http://schemas.openxmlformats.org/officeDocument/2006/relationships/image" Target="../media/image15.png"/><Relationship Id="rId14" Type="http://schemas.openxmlformats.org/officeDocument/2006/relationships/image" Target="../media/image16.png"/><Relationship Id="rId5" Type="http://schemas.openxmlformats.org/officeDocument/2006/relationships/hyperlink" Target="#'4.%20Transpose'!A1" TargetMode="External"/><Relationship Id="rId6" Type="http://schemas.openxmlformats.org/officeDocument/2006/relationships/hyperlink" Target="#'5.%20Sort%20&amp;%20filter'!A1" TargetMode="External"/><Relationship Id="rId7" Type="http://schemas.openxmlformats.org/officeDocument/2006/relationships/hyperlink" Target="https://go.microsoft.com/fwlink/?linkid=844743" TargetMode="External"/><Relationship Id="rId8" Type="http://schemas.openxmlformats.org/officeDocument/2006/relationships/hyperlink" Target="https://go.microsoft.com/fwlink/?linkid=844743" TargetMode="External"/></Relationships>
</file>

<file path=xl/drawings/_rels/drawing6.xml.rels><?xml version="1.0" encoding="UTF-8" standalone="yes"?><Relationships xmlns="http://schemas.openxmlformats.org/package/2006/relationships"><Relationship Id="rId11" Type="http://schemas.openxmlformats.org/officeDocument/2006/relationships/hyperlink" Target="https://go.microsoft.com/fwlink/?linkid=844750" TargetMode="External"/><Relationship Id="rId10" Type="http://schemas.openxmlformats.org/officeDocument/2006/relationships/image" Target="../media/image4.png"/><Relationship Id="rId12" Type="http://schemas.openxmlformats.org/officeDocument/2006/relationships/hyperlink" Target="https://go.microsoft.com/fwlink/?linkid=844750" TargetMode="External"/><Relationship Id="rId1" Type="http://schemas.openxmlformats.org/officeDocument/2006/relationships/image" Target="../media/image7.png"/><Relationship Id="rId2" Type="http://schemas.openxmlformats.org/officeDocument/2006/relationships/hyperlink" Target="#'5.%20Sort%20&amp;%20filter'!A62" TargetMode="External"/><Relationship Id="rId3" Type="http://schemas.openxmlformats.org/officeDocument/2006/relationships/hyperlink" Target="#'6.%20Tables'!A1" TargetMode="External"/><Relationship Id="rId4" Type="http://schemas.openxmlformats.org/officeDocument/2006/relationships/image" Target="../media/image19.png"/><Relationship Id="rId9" Type="http://schemas.openxmlformats.org/officeDocument/2006/relationships/hyperlink" Target="https://go.microsoft.com/fwlink/?linkid=844746" TargetMode="External"/><Relationship Id="rId5" Type="http://schemas.openxmlformats.org/officeDocument/2006/relationships/image" Target="../media/image9.png"/><Relationship Id="rId6" Type="http://schemas.openxmlformats.org/officeDocument/2006/relationships/hyperlink" Target="#'5.%20Sort%20&amp;%20filter'!A1" TargetMode="External"/><Relationship Id="rId7" Type="http://schemas.openxmlformats.org/officeDocument/2006/relationships/hyperlink" Target="#'6.%20Tables'!A1" TargetMode="External"/><Relationship Id="rId8" Type="http://schemas.openxmlformats.org/officeDocument/2006/relationships/hyperlink" Target="https://go.microsoft.com/fwlink/?linkid=844746" TargetMode="External"/></Relationships>
</file>

<file path=xl/drawings/_rels/drawing7.xml.rels><?xml version="1.0" encoding="UTF-8" standalone="yes"?><Relationships xmlns="http://schemas.openxmlformats.org/package/2006/relationships"><Relationship Id="rId11" Type="http://schemas.openxmlformats.org/officeDocument/2006/relationships/hyperlink" Target="https://go.microsoft.com/fwlink/?linkid=844726" TargetMode="External"/><Relationship Id="rId10" Type="http://schemas.openxmlformats.org/officeDocument/2006/relationships/hyperlink" Target="https://go.microsoft.com/fwlink/?linkid=844726" TargetMode="External"/><Relationship Id="rId13" Type="http://schemas.openxmlformats.org/officeDocument/2006/relationships/hyperlink" Target="https://go.microsoft.com/fwlink/?linkid=844728" TargetMode="External"/><Relationship Id="rId12" Type="http://schemas.openxmlformats.org/officeDocument/2006/relationships/image" Target="../media/image4.png"/><Relationship Id="rId1" Type="http://schemas.openxmlformats.org/officeDocument/2006/relationships/hyperlink" Target="#'6.%20Tables'!A62" TargetMode="External"/><Relationship Id="rId2" Type="http://schemas.openxmlformats.org/officeDocument/2006/relationships/hyperlink" Target="#'7.%20Drop-downs'!A1" TargetMode="External"/><Relationship Id="rId3" Type="http://schemas.openxmlformats.org/officeDocument/2006/relationships/image" Target="../media/image17.png"/><Relationship Id="rId4" Type="http://schemas.openxmlformats.org/officeDocument/2006/relationships/image" Target="../media/image5.png"/><Relationship Id="rId9" Type="http://schemas.openxmlformats.org/officeDocument/2006/relationships/hyperlink" Target="#'7.%20Drop-downs'!A1" TargetMode="External"/><Relationship Id="rId15" Type="http://schemas.openxmlformats.org/officeDocument/2006/relationships/hyperlink" Target="https://go.microsoft.com/fwlink/?linkid=844731" TargetMode="External"/><Relationship Id="rId14" Type="http://schemas.openxmlformats.org/officeDocument/2006/relationships/hyperlink" Target="https://go.microsoft.com/fwlink/?linkid=844728" TargetMode="External"/><Relationship Id="rId16" Type="http://schemas.openxmlformats.org/officeDocument/2006/relationships/hyperlink" Target="https://go.microsoft.com/fwlink/?linkid=844731" TargetMode="External"/><Relationship Id="rId5" Type="http://schemas.openxmlformats.org/officeDocument/2006/relationships/image" Target="../media/image7.png"/><Relationship Id="rId6" Type="http://schemas.openxmlformats.org/officeDocument/2006/relationships/image" Target="../media/image10.png"/><Relationship Id="rId7" Type="http://schemas.openxmlformats.org/officeDocument/2006/relationships/image" Target="../media/image18.png"/><Relationship Id="rId8" Type="http://schemas.openxmlformats.org/officeDocument/2006/relationships/hyperlink" Target="#'6.%20Tables'!A1" TargetMode="External"/></Relationships>
</file>

<file path=xl/drawings/_rels/drawing8.xml.rels><?xml version="1.0" encoding="UTF-8" standalone="yes"?><Relationships xmlns="http://schemas.openxmlformats.org/package/2006/relationships"><Relationship Id="rId11" Type="http://schemas.openxmlformats.org/officeDocument/2006/relationships/image" Target="../media/image4.png"/><Relationship Id="rId10" Type="http://schemas.openxmlformats.org/officeDocument/2006/relationships/hyperlink" Target="https://go.microsoft.com/fwlink/?linkid=844735" TargetMode="External"/><Relationship Id="rId13" Type="http://schemas.openxmlformats.org/officeDocument/2006/relationships/hyperlink" Target="https://go.microsoft.com/fwlink/?linkid=844742" TargetMode="External"/><Relationship Id="rId12" Type="http://schemas.openxmlformats.org/officeDocument/2006/relationships/hyperlink" Target="https://go.microsoft.com/fwlink/?linkid=844742" TargetMode="External"/><Relationship Id="rId1" Type="http://schemas.openxmlformats.org/officeDocument/2006/relationships/hyperlink" Target="#'7.%20Drop-downs'!A62" TargetMode="External"/><Relationship Id="rId2" Type="http://schemas.openxmlformats.org/officeDocument/2006/relationships/hyperlink" Target="#'8.%20Analyze'!A1" TargetMode="External"/><Relationship Id="rId3" Type="http://schemas.openxmlformats.org/officeDocument/2006/relationships/image" Target="../media/image20.png"/><Relationship Id="rId4" Type="http://schemas.openxmlformats.org/officeDocument/2006/relationships/image" Target="../media/image21.png"/><Relationship Id="rId9" Type="http://schemas.openxmlformats.org/officeDocument/2006/relationships/hyperlink" Target="https://go.microsoft.com/fwlink/?linkid=844735" TargetMode="External"/><Relationship Id="rId5" Type="http://schemas.openxmlformats.org/officeDocument/2006/relationships/image" Target="../media/image15.png"/><Relationship Id="rId6" Type="http://schemas.openxmlformats.org/officeDocument/2006/relationships/image" Target="../media/image5.png"/><Relationship Id="rId7" Type="http://schemas.openxmlformats.org/officeDocument/2006/relationships/hyperlink" Target="#'7.%20Drop-downs'!A1" TargetMode="External"/><Relationship Id="rId8" Type="http://schemas.openxmlformats.org/officeDocument/2006/relationships/hyperlink" Target="#'8.%20Analyze'!A1" TargetMode="External"/></Relationships>
</file>

<file path=xl/drawings/_rels/drawing9.xml.rels><?xml version="1.0" encoding="UTF-8" standalone="yes"?><Relationships xmlns="http://schemas.openxmlformats.org/package/2006/relationships"><Relationship Id="rId11" Type="http://schemas.openxmlformats.org/officeDocument/2006/relationships/image" Target="../media/image22.png"/><Relationship Id="rId10" Type="http://schemas.openxmlformats.org/officeDocument/2006/relationships/hyperlink" Target="#'9.%20Charts'!A1" TargetMode="External"/><Relationship Id="rId12" Type="http://schemas.openxmlformats.org/officeDocument/2006/relationships/image" Target="../media/image5.png"/><Relationship Id="rId1" Type="http://schemas.openxmlformats.org/officeDocument/2006/relationships/chart" Target="../charts/chart1.xml"/><Relationship Id="rId2" Type="http://schemas.openxmlformats.org/officeDocument/2006/relationships/hyperlink" Target="#'8.%20Analyze'!A1" TargetMode="External"/><Relationship Id="rId3" Type="http://schemas.openxmlformats.org/officeDocument/2006/relationships/hyperlink" Target="#'9.%20Charts'!A1" TargetMode="External"/><Relationship Id="rId4" Type="http://schemas.openxmlformats.org/officeDocument/2006/relationships/hyperlink" Target="https://go.microsoft.com/fwlink/?linkid=844725" TargetMode="External"/><Relationship Id="rId9" Type="http://schemas.openxmlformats.org/officeDocument/2006/relationships/hyperlink" Target="#'8.%20Analyze'!A62" TargetMode="External"/><Relationship Id="rId5" Type="http://schemas.openxmlformats.org/officeDocument/2006/relationships/hyperlink" Target="https://go.microsoft.com/fwlink/?linkid=844725" TargetMode="External"/><Relationship Id="rId6" Type="http://schemas.openxmlformats.org/officeDocument/2006/relationships/image" Target="../media/image4.png"/><Relationship Id="rId7" Type="http://schemas.openxmlformats.org/officeDocument/2006/relationships/hyperlink" Target="https://go.microsoft.com/fwlink/?linkid=844730" TargetMode="External"/><Relationship Id="rId8" Type="http://schemas.openxmlformats.org/officeDocument/2006/relationships/hyperlink" Target="https://go.microsoft.com/fwlink/?linkid=844730" TargetMode="External"/></Relationships>
</file>

<file path=xl/drawings/_rels/drawing10.xml.rels><?xml version="1.0" encoding="UTF-8" standalone="yes"?><Relationships xmlns="http://schemas.openxmlformats.org/package/2006/relationships"><Relationship Id="rId11" Type="http://schemas.openxmlformats.org/officeDocument/2006/relationships/image" Target="../media/image4.png"/><Relationship Id="rId10" Type="http://schemas.openxmlformats.org/officeDocument/2006/relationships/hyperlink" Target="https://go.microsoft.com/fwlink/?linkid=844734" TargetMode="External"/><Relationship Id="rId13" Type="http://schemas.openxmlformats.org/officeDocument/2006/relationships/hyperlink" Target="https://go.microsoft.com/fwlink/?linkid=844738" TargetMode="External"/><Relationship Id="rId12" Type="http://schemas.openxmlformats.org/officeDocument/2006/relationships/hyperlink" Target="https://go.microsoft.com/fwlink/?linkid=844738" TargetMode="External"/><Relationship Id="rId1" Type="http://schemas.openxmlformats.org/officeDocument/2006/relationships/chart" Target="../charts/chart2.xml"/><Relationship Id="rId2" Type="http://schemas.openxmlformats.org/officeDocument/2006/relationships/chart" Target="../charts/chart3.xml"/><Relationship Id="rId3" Type="http://schemas.openxmlformats.org/officeDocument/2006/relationships/chart" Target="../charts/chart4.xml"/><Relationship Id="rId4" Type="http://schemas.openxmlformats.org/officeDocument/2006/relationships/image" Target="../media/image7.png"/><Relationship Id="rId9" Type="http://schemas.openxmlformats.org/officeDocument/2006/relationships/hyperlink" Target="https://go.microsoft.com/fwlink/?linkid=844734" TargetMode="External"/><Relationship Id="rId15" Type="http://schemas.openxmlformats.org/officeDocument/2006/relationships/hyperlink" Target="https://go.microsoft.com/fwlink/?linkid=844739" TargetMode="External"/><Relationship Id="rId14" Type="http://schemas.openxmlformats.org/officeDocument/2006/relationships/hyperlink" Target="https://go.microsoft.com/fwlink/?linkid=844739" TargetMode="External"/><Relationship Id="rId5" Type="http://schemas.openxmlformats.org/officeDocument/2006/relationships/hyperlink" Target="#'9.%20Charts'!A62" TargetMode="External"/><Relationship Id="rId6" Type="http://schemas.openxmlformats.org/officeDocument/2006/relationships/hyperlink" Target="#'10.%20PivotTables'!A1" TargetMode="External"/><Relationship Id="rId7" Type="http://schemas.openxmlformats.org/officeDocument/2006/relationships/hyperlink" Target="#'9.%20Charts'!A1" TargetMode="External"/><Relationship Id="rId8" Type="http://schemas.openxmlformats.org/officeDocument/2006/relationships/hyperlink" Target="#'10.%20PivotTables'!A1" TargetMode="External"/></Relationships>
</file>

<file path=xl/drawings/_rels/drawing17.xml.rels><?xml version="1.0" encoding="UTF-8" standalone="yes"?><Relationships xmlns="http://schemas.openxmlformats.org/package/2006/relationships"><Relationship Id="rId1" Type="http://schemas.openxmlformats.org/officeDocument/2006/relationships/chart" Target="../charts/chart5.xml"/><Relationship Id="rId2" Type="http://schemas.openxmlformats.org/officeDocument/2006/relationships/chart" Target="../charts/chart6.xml"/></Relationships>
</file>

<file path=xl/drawings/_rels/drawing19.xml.rels><?xml version="1.0" encoding="UTF-8" standalone="yes"?><Relationships xmlns="http://schemas.openxmlformats.org/package/2006/relationships"><Relationship Id="rId1" Type="http://schemas.openxmlformats.org/officeDocument/2006/relationships/image" Target="../media/image25.png"/><Relationship Id="rId2" Type="http://schemas.openxmlformats.org/officeDocument/2006/relationships/hyperlink" Target="http://go.microsoft.com/fwlink/?LinkId=846285" TargetMode="External"/><Relationship Id="rId3" Type="http://schemas.openxmlformats.org/officeDocument/2006/relationships/hyperlink" Target="http://go.microsoft.com/fwlink/?LinkId=844969" TargetMode="External"/><Relationship Id="rId4" Type="http://schemas.openxmlformats.org/officeDocument/2006/relationships/hyperlink" Target="http://go.microsoft.com/fwlink/?LinkId=846286" TargetMode="External"/><Relationship Id="rId5" Type="http://schemas.openxmlformats.org/officeDocument/2006/relationships/image" Target="../media/image24.png"/><Relationship Id="rId6" Type="http://schemas.openxmlformats.org/officeDocument/2006/relationships/image" Target="../media/image26.png"/><Relationship Id="rId7"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6953250</xdr:colOff>
      <xdr:row>6</xdr:row>
      <xdr:rowOff>57150</xdr:rowOff>
    </xdr:from>
    <xdr:ext cx="1181100" cy="523875"/>
    <xdr:sp>
      <xdr:nvSpPr>
        <xdr:cNvPr descr="Hyperlinked button shape to navigate to the next step" id="3" name="Shape 3">
          <a:hlinkClick r:id="rId1"/>
        </xdr:cNvPr>
        <xdr:cNvSpPr/>
      </xdr:nvSpPr>
      <xdr:spPr>
        <a:xfrm>
          <a:off x="4760784" y="3522825"/>
          <a:ext cx="1170432" cy="514350"/>
        </a:xfrm>
        <a:prstGeom prst="rect">
          <a:avLst/>
        </a:prstGeom>
        <a:solidFill>
          <a:schemeClr val="lt1"/>
        </a:solidFill>
        <a:ln cap="flat" cmpd="sng" w="12700">
          <a:solidFill>
            <a:srgbClr val="217346"/>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0" lang="en-US" sz="1750" cap="none">
              <a:solidFill>
                <a:srgbClr val="217346"/>
              </a:solidFill>
              <a:latin typeface="Quattrocento Sans"/>
              <a:ea typeface="Quattrocento Sans"/>
              <a:cs typeface="Quattrocento Sans"/>
              <a:sym typeface="Quattrocento Sans"/>
            </a:rPr>
            <a:t>Let's go &gt;</a:t>
          </a:r>
          <a:endParaRPr b="0" sz="1750" cap="none">
            <a:solidFill>
              <a:srgbClr val="217346"/>
            </a:solidFill>
            <a:latin typeface="Quattrocento Sans"/>
            <a:ea typeface="Quattrocento Sans"/>
            <a:cs typeface="Quattrocento Sans"/>
            <a:sym typeface="Quattrocento Sans"/>
          </a:endParaRPr>
        </a:p>
      </xdr:txBody>
    </xdr:sp>
    <xdr:clientData fLocksWithSheet="0"/>
  </xdr:oneCellAnchor>
  <xdr:oneCellAnchor>
    <xdr:from>
      <xdr:col>0</xdr:col>
      <xdr:colOff>161925</xdr:colOff>
      <xdr:row>3</xdr:row>
      <xdr:rowOff>2276475</xdr:rowOff>
    </xdr:from>
    <xdr:ext cx="1876425" cy="990600"/>
    <xdr:pic>
      <xdr:nvPicPr>
        <xdr:cNvPr descr="Excel logo" id="0" name="image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323850</xdr:colOff>
      <xdr:row>84</xdr:row>
      <xdr:rowOff>171450</xdr:rowOff>
    </xdr:from>
    <xdr:ext cx="5695950" cy="4000500"/>
    <xdr:grpSp>
      <xdr:nvGrpSpPr>
        <xdr:cNvPr id="2" name="Shape 2"/>
        <xdr:cNvGrpSpPr/>
      </xdr:nvGrpSpPr>
      <xdr:grpSpPr>
        <a:xfrm>
          <a:off x="2498025" y="1779750"/>
          <a:ext cx="5695950" cy="4000500"/>
          <a:chOff x="2498025" y="1779750"/>
          <a:chExt cx="5695950" cy="4000500"/>
        </a:xfrm>
      </xdr:grpSpPr>
      <xdr:grpSp>
        <xdr:nvGrpSpPr>
          <xdr:cNvPr descr="More information on the web, contains links to the web&#10;Back to top&#10;Next step" id="4" name="Shape 4"/>
          <xdr:cNvGrpSpPr/>
        </xdr:nvGrpSpPr>
        <xdr:grpSpPr>
          <a:xfrm>
            <a:off x="2498025" y="1779750"/>
            <a:ext cx="5695950" cy="4000500"/>
            <a:chOff x="323850" y="16837043"/>
            <a:chExt cx="5737224" cy="3702054"/>
          </a:xfrm>
        </xdr:grpSpPr>
        <xdr:sp>
          <xdr:nvSpPr>
            <xdr:cNvPr id="5" name="Shape 5"/>
            <xdr:cNvSpPr/>
          </xdr:nvSpPr>
          <xdr:spPr>
            <a:xfrm>
              <a:off x="323850" y="16837043"/>
              <a:ext cx="5737200" cy="37020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 name="Shape 6"/>
            <xdr:cNvSpPr/>
          </xdr:nvSpPr>
          <xdr:spPr>
            <a:xfrm>
              <a:off x="323850" y="16837043"/>
              <a:ext cx="5737224" cy="3702054"/>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More information on the web&#10;" id="7" name="Shape 7"/>
            <xdr:cNvSpPr txBox="1"/>
          </xdr:nvSpPr>
          <xdr:spPr>
            <a:xfrm>
              <a:off x="555599" y="16955740"/>
              <a:ext cx="5257825" cy="47185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More information on the web</a:t>
              </a:r>
              <a:endParaRPr b="0" sz="2200">
                <a:solidFill>
                  <a:srgbClr val="3A3838"/>
                </a:solidFill>
                <a:latin typeface="Quattrocento Sans"/>
                <a:ea typeface="Quattrocento Sans"/>
                <a:cs typeface="Quattrocento Sans"/>
                <a:sym typeface="Quattrocento Sans"/>
              </a:endParaRPr>
            </a:p>
          </xdr:txBody>
        </xdr:sp>
        <xdr:cxnSp>
          <xdr:nvCxnSpPr>
            <xdr:cNvPr descr="Decorative line" id="8" name="Shape 8"/>
            <xdr:cNvCxnSpPr/>
          </xdr:nvCxnSpPr>
          <xdr:spPr>
            <a:xfrm>
              <a:off x="558774" y="17444103"/>
              <a:ext cx="5254651" cy="0"/>
            </a:xfrm>
            <a:prstGeom prst="straightConnector1">
              <a:avLst/>
            </a:prstGeom>
            <a:noFill/>
            <a:ln cap="flat" cmpd="sng" w="25400">
              <a:solidFill>
                <a:srgbClr val="217346"/>
              </a:solidFill>
              <a:prstDash val="solid"/>
              <a:round/>
              <a:headEnd len="sm" w="sm" type="none"/>
              <a:tailEnd len="sm" w="sm" type="none"/>
            </a:ln>
          </xdr:spPr>
        </xdr:cxnSp>
        <xdr:sp>
          <xdr:nvSpPr>
            <xdr:cNvPr descr="Back to top, hyperlinked to cell A1" id="9" name="Shape 9">
              <a:hlinkClick r:id="rId1"/>
            </xdr:cNvPr>
            <xdr:cNvSpPr/>
          </xdr:nvSpPr>
          <xdr:spPr>
            <a:xfrm>
              <a:off x="558774" y="19758802"/>
              <a:ext cx="2764342" cy="523755"/>
            </a:xfrm>
            <a:prstGeom prst="up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Back to top</a:t>
              </a:r>
              <a:endParaRPr sz="1400"/>
            </a:p>
          </xdr:txBody>
        </xdr:sp>
        <xdr:cxnSp>
          <xdr:nvCxnSpPr>
            <xdr:cNvPr descr="Decorative line" id="10" name="Shape 10"/>
            <xdr:cNvCxnSpPr/>
          </xdr:nvCxnSpPr>
          <xdr:spPr>
            <a:xfrm>
              <a:off x="558774" y="19510394"/>
              <a:ext cx="5254651"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worksheet" id="11" name="Shape 11">
              <a:hlinkClick r:id="rId2"/>
            </xdr:cNvPr>
            <xdr:cNvSpPr/>
          </xdr:nvSpPr>
          <xdr:spPr>
            <a:xfrm>
              <a:off x="4658995" y="19942951"/>
              <a:ext cx="1154430" cy="34214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All about the SUM function, Hyperlinked to web&#10;&#10;" id="12" name="Shape 12">
              <a:hlinkClick r:id="rId3"/>
            </xdr:cNvPr>
            <xdr:cNvSpPr txBox="1"/>
          </xdr:nvSpPr>
          <xdr:spPr>
            <a:xfrm>
              <a:off x="1003908" y="17606489"/>
              <a:ext cx="1904391" cy="30370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All about the SUM function</a:t>
              </a:r>
              <a:endParaRPr sz="1400"/>
            </a:p>
          </xdr:txBody>
        </xdr:sp>
        <xdr:pic>
          <xdr:nvPicPr>
            <xdr:cNvPr descr="Arrow" id="13" name="Shape 13">
              <a:hlinkClick r:id="rId4"/>
            </xdr:cNvPr>
            <xdr:cNvPicPr preferRelativeResize="0"/>
          </xdr:nvPicPr>
          <xdr:blipFill rotWithShape="1">
            <a:blip r:embed="rId5">
              <a:alphaModFix/>
            </a:blip>
            <a:srcRect b="0" l="0" r="0" t="0"/>
            <a:stretch/>
          </xdr:blipFill>
          <xdr:spPr>
            <a:xfrm>
              <a:off x="535353" y="17517562"/>
              <a:ext cx="495829" cy="429422"/>
            </a:xfrm>
            <a:prstGeom prst="rect">
              <a:avLst/>
            </a:prstGeom>
            <a:noFill/>
            <a:ln>
              <a:noFill/>
            </a:ln>
          </xdr:spPr>
        </xdr:pic>
        <xdr:sp>
          <xdr:nvSpPr>
            <xdr:cNvPr descr="All about the SUMIF function, hyperlinked to web&#10;" id="14" name="Shape 14">
              <a:hlinkClick r:id="rId6"/>
            </xdr:cNvPr>
            <xdr:cNvSpPr txBox="1"/>
          </xdr:nvSpPr>
          <xdr:spPr>
            <a:xfrm>
              <a:off x="1003908" y="18058397"/>
              <a:ext cx="2018692" cy="2777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All about the SUMIF function</a:t>
              </a:r>
              <a:endParaRPr sz="1400"/>
            </a:p>
          </xdr:txBody>
        </xdr:sp>
        <xdr:pic>
          <xdr:nvPicPr>
            <xdr:cNvPr descr="Arrow" id="15" name="Shape 15">
              <a:hlinkClick r:id="rId7"/>
            </xdr:cNvPr>
            <xdr:cNvPicPr preferRelativeResize="0"/>
          </xdr:nvPicPr>
          <xdr:blipFill rotWithShape="1">
            <a:blip r:embed="rId5">
              <a:alphaModFix/>
            </a:blip>
            <a:srcRect b="0" l="0" r="0" t="0"/>
            <a:stretch/>
          </xdr:blipFill>
          <xdr:spPr>
            <a:xfrm>
              <a:off x="535353" y="17956370"/>
              <a:ext cx="495829" cy="435772"/>
            </a:xfrm>
            <a:prstGeom prst="rect">
              <a:avLst/>
            </a:prstGeom>
            <a:noFill/>
            <a:ln>
              <a:noFill/>
            </a:ln>
          </xdr:spPr>
        </xdr:pic>
        <xdr:sp>
          <xdr:nvSpPr>
            <xdr:cNvPr descr="Use Excel as your calculator, hyperlinked to web&#10;" id="16" name="Shape 16">
              <a:hlinkClick r:id="rId8"/>
            </xdr:cNvPr>
            <xdr:cNvSpPr txBox="1"/>
          </xdr:nvSpPr>
          <xdr:spPr>
            <a:xfrm>
              <a:off x="1003908" y="18506516"/>
              <a:ext cx="2018692" cy="28410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Use Excel as your calculator</a:t>
              </a:r>
              <a:endParaRPr sz="1400"/>
            </a:p>
          </xdr:txBody>
        </xdr:sp>
        <xdr:pic>
          <xdr:nvPicPr>
            <xdr:cNvPr descr="Arrow" id="17" name="Shape 17">
              <a:hlinkClick r:id="rId9"/>
            </xdr:cNvPr>
            <xdr:cNvPicPr preferRelativeResize="0"/>
          </xdr:nvPicPr>
          <xdr:blipFill rotWithShape="1">
            <a:blip r:embed="rId5">
              <a:alphaModFix/>
            </a:blip>
            <a:srcRect b="0" l="0" r="0" t="0"/>
            <a:stretch/>
          </xdr:blipFill>
          <xdr:spPr>
            <a:xfrm>
              <a:off x="535353" y="18410828"/>
              <a:ext cx="495829" cy="429422"/>
            </a:xfrm>
            <a:prstGeom prst="rect">
              <a:avLst/>
            </a:prstGeom>
            <a:noFill/>
            <a:ln>
              <a:noFill/>
            </a:ln>
          </xdr:spPr>
        </xdr:pic>
        <xdr:sp>
          <xdr:nvSpPr>
            <xdr:cNvPr descr="Free Excel training online, hyperlinked to web&#10;" id="18" name="Shape 18">
              <a:hlinkClick r:id="rId10"/>
            </xdr:cNvPr>
            <xdr:cNvSpPr txBox="1"/>
          </xdr:nvSpPr>
          <xdr:spPr>
            <a:xfrm>
              <a:off x="1016608" y="18952686"/>
              <a:ext cx="2053617" cy="29735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Free Excel training online</a:t>
              </a:r>
              <a:endParaRPr sz="1400"/>
            </a:p>
          </xdr:txBody>
        </xdr:sp>
        <xdr:pic>
          <xdr:nvPicPr>
            <xdr:cNvPr descr="Arrow" id="19" name="Shape 19">
              <a:hlinkClick r:id="rId11"/>
            </xdr:cNvPr>
            <xdr:cNvPicPr preferRelativeResize="0"/>
          </xdr:nvPicPr>
          <xdr:blipFill rotWithShape="1">
            <a:blip r:embed="rId5">
              <a:alphaModFix/>
            </a:blip>
            <a:srcRect b="0" l="0" r="0" t="0"/>
            <a:stretch/>
          </xdr:blipFill>
          <xdr:spPr>
            <a:xfrm>
              <a:off x="548053" y="18857397"/>
              <a:ext cx="495829" cy="435772"/>
            </a:xfrm>
            <a:prstGeom prst="rect">
              <a:avLst/>
            </a:prstGeom>
            <a:noFill/>
            <a:ln>
              <a:noFill/>
            </a:ln>
          </xdr:spPr>
        </xdr:pic>
      </xdr:grpSp>
    </xdr:grpSp>
    <xdr:clientData fLocksWithSheet="0"/>
  </xdr:oneCellAnchor>
  <xdr:oneCellAnchor>
    <xdr:from>
      <xdr:col>2</xdr:col>
      <xdr:colOff>104775</xdr:colOff>
      <xdr:row>77</xdr:row>
      <xdr:rowOff>180975</xdr:rowOff>
    </xdr:from>
    <xdr:ext cx="3305175" cy="1876425"/>
    <xdr:grpSp>
      <xdr:nvGrpSpPr>
        <xdr:cNvPr id="2" name="Shape 2"/>
        <xdr:cNvGrpSpPr/>
      </xdr:nvGrpSpPr>
      <xdr:grpSpPr>
        <a:xfrm>
          <a:off x="3693413" y="2741810"/>
          <a:ext cx="3305175" cy="1976403"/>
          <a:chOff x="3693413" y="2741810"/>
          <a:chExt cx="3305175" cy="1976403"/>
        </a:xfrm>
      </xdr:grpSpPr>
      <xdr:grpSp>
        <xdr:nvGrpSpPr>
          <xdr:cNvPr descr="GOOD TO KNOW&#10;Double-click this cell and you'll see that the formula is different. Specifically, the sum criteria is &quot;&gt;=50&quot; which means greater than or equal to 50. There are other operators you can use like &quot;&lt;=50&quot; which is less than or equal to 50. And there's &quot;&lt;&gt;50&quot; which is not equals 50&#10;" id="20" name="Shape 20"/>
          <xdr:cNvGrpSpPr/>
        </xdr:nvGrpSpPr>
        <xdr:grpSpPr>
          <a:xfrm>
            <a:off x="3693413" y="2741810"/>
            <a:ext cx="3305175" cy="1976403"/>
            <a:chOff x="6778625" y="15420123"/>
            <a:chExt cx="3432175" cy="1870927"/>
          </a:xfrm>
        </xdr:grpSpPr>
        <xdr:sp>
          <xdr:nvSpPr>
            <xdr:cNvPr id="5" name="Shape 5"/>
            <xdr:cNvSpPr/>
          </xdr:nvSpPr>
          <xdr:spPr>
            <a:xfrm>
              <a:off x="6778625" y="15514765"/>
              <a:ext cx="3432175" cy="17762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GOOD TO KNOW&#10;Double-click this cell and you'll see that the formula is different. Specifically, the sum criteria is &quot;&gt;=50&quot; which means greater than or equal to 50. There are other operators you can use like &quot;&lt;=50&quot; which is less than or equal to 50. And there's &quot;&lt;&gt;50&quot; which is not equals 50&#10;" id="21" name="Shape 21"/>
            <xdr:cNvSpPr txBox="1"/>
          </xdr:nvSpPr>
          <xdr:spPr>
            <a:xfrm>
              <a:off x="7042958" y="15665450"/>
              <a:ext cx="3167842" cy="16256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GOOD TO KNOW</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b="0" i="0" lang="en-US" sz="1100">
                  <a:solidFill>
                    <a:schemeClr val="dk1"/>
                  </a:solidFill>
                  <a:latin typeface="Calibri"/>
                  <a:ea typeface="Calibri"/>
                  <a:cs typeface="Calibri"/>
                  <a:sym typeface="Calibri"/>
                </a:rPr>
                <a:t>Double-click this cell and you'll see that the formula is different. Specifically, the sum criteria is "&gt;=50" which means greater than or equal to 50. There are other operators you can use like "&lt;=50" which is </a:t>
              </a:r>
              <a:r>
                <a:rPr b="0" i="1" lang="en-US" sz="1100">
                  <a:solidFill>
                    <a:schemeClr val="dk1"/>
                  </a:solidFill>
                  <a:latin typeface="Calibri"/>
                  <a:ea typeface="Calibri"/>
                  <a:cs typeface="Calibri"/>
                  <a:sym typeface="Calibri"/>
                </a:rPr>
                <a:t>less than or equal to 50</a:t>
              </a:r>
              <a:r>
                <a:rPr b="0" i="0" lang="en-US" sz="1100">
                  <a:solidFill>
                    <a:schemeClr val="dk1"/>
                  </a:solidFill>
                  <a:latin typeface="Calibri"/>
                  <a:ea typeface="Calibri"/>
                  <a:cs typeface="Calibri"/>
                  <a:sym typeface="Calibri"/>
                </a:rPr>
                <a:t>. And there's "&lt;&gt;50" which is </a:t>
              </a:r>
              <a:r>
                <a:rPr b="0" i="1" lang="en-US" sz="1100">
                  <a:solidFill>
                    <a:schemeClr val="dk1"/>
                  </a:solidFill>
                  <a:latin typeface="Calibri"/>
                  <a:ea typeface="Calibri"/>
                  <a:cs typeface="Calibri"/>
                  <a:sym typeface="Calibri"/>
                </a:rPr>
                <a:t>not equals 50</a:t>
              </a:r>
              <a:r>
                <a:rPr b="0" i="0" lang="en-US" sz="1100">
                  <a:solidFill>
                    <a:schemeClr val="dk1"/>
                  </a:solidFill>
                  <a:latin typeface="Calibri"/>
                  <a:ea typeface="Calibri"/>
                  <a:cs typeface="Calibri"/>
                  <a:sym typeface="Calibri"/>
                </a:rPr>
                <a:t>. </a:t>
              </a:r>
              <a:endParaRPr sz="1100">
                <a:latin typeface="Calibri"/>
                <a:ea typeface="Calibri"/>
                <a:cs typeface="Calibri"/>
                <a:sym typeface="Calibri"/>
              </a:endParaRPr>
            </a:p>
          </xdr:txBody>
        </xdr:sp>
        <xdr:pic>
          <xdr:nvPicPr>
            <xdr:cNvPr descr="Glasses" id="22" name="Shape 22"/>
            <xdr:cNvPicPr preferRelativeResize="0"/>
          </xdr:nvPicPr>
          <xdr:blipFill rotWithShape="1">
            <a:blip r:embed="rId12">
              <a:alphaModFix/>
            </a:blip>
            <a:srcRect b="0" l="0" r="0" t="0"/>
            <a:stretch/>
          </xdr:blipFill>
          <xdr:spPr>
            <a:xfrm>
              <a:off x="6778625" y="15665450"/>
              <a:ext cx="323347" cy="349115"/>
            </a:xfrm>
            <a:prstGeom prst="rect">
              <a:avLst/>
            </a:prstGeom>
            <a:noFill/>
            <a:ln>
              <a:noFill/>
            </a:ln>
          </xdr:spPr>
        </xdr:pic>
        <xdr:sp>
          <xdr:nvSpPr>
            <xdr:cNvPr descr="Arrrow" id="23" name="Shape 23"/>
            <xdr:cNvSpPr/>
          </xdr:nvSpPr>
          <xdr:spPr>
            <a:xfrm flipH="1" rot="-4846966">
              <a:off x="8741246" y="15054464"/>
              <a:ext cx="284005" cy="1204607"/>
            </a:xfrm>
            <a:custGeom>
              <a:rect b="b" l="l" r="r" t="t"/>
              <a:pathLst>
                <a:path extrusionOk="0" h="1281090" w="279015">
                  <a:moveTo>
                    <a:pt x="279015" y="2960"/>
                  </a:moveTo>
                  <a:cubicBezTo>
                    <a:pt x="162617" y="-10856"/>
                    <a:pt x="163647" y="17870"/>
                    <a:pt x="152422" y="215105"/>
                  </a:cubicBezTo>
                  <a:cubicBezTo>
                    <a:pt x="141197" y="412340"/>
                    <a:pt x="237071" y="1014870"/>
                    <a:pt x="211667" y="1186369"/>
                  </a:cubicBezTo>
                  <a:cubicBezTo>
                    <a:pt x="186263" y="1357868"/>
                    <a:pt x="0" y="1244097"/>
                    <a:pt x="0" y="1244097"/>
                  </a:cubicBezTo>
                  <a:lnTo>
                    <a:pt x="0" y="1244097"/>
                  </a:ln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0</xdr:col>
      <xdr:colOff>342900</xdr:colOff>
      <xdr:row>64</xdr:row>
      <xdr:rowOff>180975</xdr:rowOff>
    </xdr:from>
    <xdr:ext cx="5695950" cy="3705225"/>
    <xdr:grpSp>
      <xdr:nvGrpSpPr>
        <xdr:cNvPr id="2" name="Shape 2"/>
        <xdr:cNvGrpSpPr/>
      </xdr:nvGrpSpPr>
      <xdr:grpSpPr>
        <a:xfrm>
          <a:off x="2498025" y="1927388"/>
          <a:ext cx="5695950" cy="3705225"/>
          <a:chOff x="2498025" y="1927388"/>
          <a:chExt cx="5695950" cy="3705225"/>
        </a:xfrm>
      </xdr:grpSpPr>
      <xdr:grpSp>
        <xdr:nvGrpSpPr>
          <xdr:cNvPr descr="More about the SUM function &#10;In some of the above tips, we taught you how to use the SUM function. Here are &#10;more details about it Double-click a yellow cell on the right, and then read along with the text below. &#10;If the SUM function could talk, it would say this: &#10;Sum up the following: ...the values in &#10;cells D38, D39, D40, and 041. &#10;=SUM(D38:D41) &#10;Here's another way it can be used: &#10;Sum the following: ...the value in cell 049, ...the values in cells G48, G49, G50, and G51, ...and 100&#10;=SUM(D48,G48:G51,100) &#10;The formula above uses the following: &#10;A single cell reference, which is the address&quot; or &quot;name' of a cell. D48 is the single cell reference in the formula above. &#10;A range of cells, which is a series of cells starting at one cell and ending at another. &#10;G48:G51 is the range of cells in the formula. &#10;A constant. The constant in this formula is the number 100" id="24" name="Shape 24"/>
          <xdr:cNvGrpSpPr/>
        </xdr:nvGrpSpPr>
        <xdr:grpSpPr>
          <a:xfrm>
            <a:off x="2498025" y="1927388"/>
            <a:ext cx="5695950" cy="3705225"/>
            <a:chOff x="347872" y="13364013"/>
            <a:chExt cx="5695950" cy="3673037"/>
          </a:xfrm>
        </xdr:grpSpPr>
        <xdr:sp>
          <xdr:nvSpPr>
            <xdr:cNvPr id="5" name="Shape 5"/>
            <xdr:cNvSpPr/>
          </xdr:nvSpPr>
          <xdr:spPr>
            <a:xfrm>
              <a:off x="347872" y="13364013"/>
              <a:ext cx="5695950" cy="36730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25" name="Shape 25"/>
            <xdr:cNvSpPr/>
          </xdr:nvSpPr>
          <xdr:spPr>
            <a:xfrm>
              <a:off x="347872" y="13364013"/>
              <a:ext cx="5695950" cy="3673037"/>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xnSp>
          <xdr:nvCxnSpPr>
            <xdr:cNvPr descr="Decorative line" id="26" name="Shape 26"/>
            <xdr:cNvCxnSpPr/>
          </xdr:nvCxnSpPr>
          <xdr:spPr>
            <a:xfrm>
              <a:off x="579529" y="13999009"/>
              <a:ext cx="5216848" cy="0"/>
            </a:xfrm>
            <a:prstGeom prst="straightConnector1">
              <a:avLst/>
            </a:prstGeom>
            <a:noFill/>
            <a:ln cap="flat" cmpd="sng" w="25400">
              <a:solidFill>
                <a:srgbClr val="217346"/>
              </a:solidFill>
              <a:prstDash val="solid"/>
              <a:round/>
              <a:headEnd len="sm" w="sm" type="none"/>
              <a:tailEnd len="sm" w="sm" type="none"/>
            </a:ln>
          </xdr:spPr>
        </xdr:cxnSp>
        <xdr:cxnSp>
          <xdr:nvCxnSpPr>
            <xdr:cNvPr descr="Decorative line" id="27" name="Shape 27"/>
            <xdr:cNvCxnSpPr/>
          </xdr:nvCxnSpPr>
          <xdr:spPr>
            <a:xfrm>
              <a:off x="579529" y="16803908"/>
              <a:ext cx="5216848" cy="0"/>
            </a:xfrm>
            <a:prstGeom prst="straightConnector1">
              <a:avLst/>
            </a:prstGeom>
            <a:noFill/>
            <a:ln cap="flat" cmpd="sng" w="25400">
              <a:solidFill>
                <a:srgbClr val="217346"/>
              </a:solidFill>
              <a:prstDash val="solid"/>
              <a:round/>
              <a:headEnd len="sm" w="sm" type="none"/>
              <a:tailEnd len="sm" w="sm" type="none"/>
            </a:ln>
          </xdr:spPr>
        </xdr:cxnSp>
        <xdr:sp>
          <xdr:nvSpPr>
            <xdr:cNvPr descr="More about the SUMIF function" id="28" name="Shape 28"/>
            <xdr:cNvSpPr txBox="1"/>
          </xdr:nvSpPr>
          <xdr:spPr>
            <a:xfrm>
              <a:off x="576376" y="13488151"/>
              <a:ext cx="5220000" cy="493591"/>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More about the SUMIF function</a:t>
              </a:r>
              <a:endParaRPr b="0" sz="2200">
                <a:solidFill>
                  <a:srgbClr val="3A3838"/>
                </a:solidFill>
                <a:latin typeface="Quattrocento Sans"/>
                <a:ea typeface="Quattrocento Sans"/>
                <a:cs typeface="Quattrocento Sans"/>
                <a:sym typeface="Quattrocento Sans"/>
              </a:endParaRPr>
            </a:p>
          </xdr:txBody>
        </xdr:sp>
        <xdr:sp>
          <xdr:nvSpPr>
            <xdr:cNvPr descr="We also showed you the SUMIF function at the top of this sheet. The SUMIF function sums up totals based on a criterion. If the SUMIF function could talk, it would say this:&#10;" id="29" name="Shape 29"/>
            <xdr:cNvSpPr txBox="1"/>
          </xdr:nvSpPr>
          <xdr:spPr>
            <a:xfrm>
              <a:off x="553342" y="14086482"/>
              <a:ext cx="5303780" cy="1079167"/>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We also showed you the SUMIF function at the top of this sheet. The SUMIF function sums up totals based on a criterion.</a:t>
              </a:r>
              <a:r>
                <a:rPr lang="en-US" sz="1100">
                  <a:solidFill>
                    <a:srgbClr val="3F3F3F"/>
                  </a:solidFill>
                  <a:latin typeface="Quattrocento Sans"/>
                  <a:ea typeface="Quattrocento Sans"/>
                  <a:cs typeface="Quattrocento Sans"/>
                  <a:sym typeface="Quattrocento Sans"/>
                </a:rPr>
                <a:t> If the SUMIF function could talk, it would say this:</a:t>
              </a:r>
              <a:endParaRPr sz="1100">
                <a:solidFill>
                  <a:srgbClr val="3F3F3F"/>
                </a:solidFill>
                <a:latin typeface="Quattrocento Sans"/>
                <a:ea typeface="Quattrocento Sans"/>
                <a:cs typeface="Quattrocento Sans"/>
                <a:sym typeface="Quattrocento Sans"/>
              </a:endParaRPr>
            </a:p>
          </xdr:txBody>
        </xdr:sp>
        <xdr:sp>
          <xdr:nvSpPr>
            <xdr:cNvPr descr="NOTE: If you find you are making a lot of SUMIF formulas, you might find that a PivotTable is a better solution. See the PivotTable worksheet for more information&#10;" id="30" name="Shape 30">
              <a:hlinkClick r:id="rId13"/>
            </xdr:cNvPr>
            <xdr:cNvSpPr txBox="1"/>
          </xdr:nvSpPr>
          <xdr:spPr>
            <a:xfrm>
              <a:off x="553342" y="16198822"/>
              <a:ext cx="5303780" cy="485070"/>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b="1" lang="en-US" sz="1100">
                  <a:solidFill>
                    <a:srgbClr val="3F3F3F"/>
                  </a:solidFill>
                  <a:latin typeface="Quattrocento Sans"/>
                  <a:ea typeface="Quattrocento Sans"/>
                  <a:cs typeface="Quattrocento Sans"/>
                  <a:sym typeface="Quattrocento Sans"/>
                </a:rPr>
                <a:t>NOTE: </a:t>
              </a:r>
              <a:r>
                <a:rPr lang="en-US" sz="1100">
                  <a:solidFill>
                    <a:srgbClr val="3F3F3F"/>
                  </a:solidFill>
                  <a:latin typeface="Quattrocento Sans"/>
                  <a:ea typeface="Quattrocento Sans"/>
                  <a:cs typeface="Quattrocento Sans"/>
                  <a:sym typeface="Quattrocento Sans"/>
                </a:rPr>
                <a:t>If you find</a:t>
              </a:r>
              <a:r>
                <a:rPr lang="en-US" sz="1100">
                  <a:solidFill>
                    <a:srgbClr val="3F3F3F"/>
                  </a:solidFill>
                  <a:latin typeface="Quattrocento Sans"/>
                  <a:ea typeface="Quattrocento Sans"/>
                  <a:cs typeface="Quattrocento Sans"/>
                  <a:sym typeface="Quattrocento Sans"/>
                </a:rPr>
                <a:t> you are making a lot of SUMIF formulas, you might find that a PivotTable is a better solution. </a:t>
              </a:r>
              <a:r>
                <a:rPr lang="en-US" sz="1100" u="sng">
                  <a:solidFill>
                    <a:srgbClr val="3F3F3F"/>
                  </a:solidFill>
                  <a:latin typeface="Quattrocento Sans"/>
                  <a:ea typeface="Quattrocento Sans"/>
                  <a:cs typeface="Quattrocento Sans"/>
                  <a:sym typeface="Quattrocento Sans"/>
                </a:rPr>
                <a:t>See the PivotTable worksheet for more information</a:t>
              </a:r>
              <a:r>
                <a:rPr lang="en-US" sz="1100">
                  <a:solidFill>
                    <a:srgbClr val="3F3F3F"/>
                  </a:solidFill>
                  <a:latin typeface="Quattrocento Sans"/>
                  <a:ea typeface="Quattrocento Sans"/>
                  <a:cs typeface="Quattrocento Sans"/>
                  <a:sym typeface="Quattrocento Sans"/>
                </a:rPr>
                <a:t>.</a:t>
              </a:r>
              <a:endParaRPr sz="1100">
                <a:solidFill>
                  <a:srgbClr val="3F3F3F"/>
                </a:solidFill>
                <a:latin typeface="Quattrocento Sans"/>
                <a:ea typeface="Quattrocento Sans"/>
                <a:cs typeface="Quattrocento Sans"/>
                <a:sym typeface="Quattrocento Sans"/>
              </a:endParaRPr>
            </a:p>
          </xdr:txBody>
        </xdr:sp>
        <xdr:sp>
          <xdr:nvSpPr>
            <xdr:cNvPr descr="=SUMIF(D73:D77,&quot;&gt;50&quot;)&#10;&#10;" id="31" name="Shape 31"/>
            <xdr:cNvSpPr txBox="1"/>
          </xdr:nvSpPr>
          <xdr:spPr>
            <a:xfrm>
              <a:off x="541774" y="15649276"/>
              <a:ext cx="3255927" cy="508931"/>
            </a:xfrm>
            <a:prstGeom prst="rect">
              <a:avLst/>
            </a:prstGeom>
            <a:noFill/>
            <a:ln>
              <a:noFill/>
            </a:ln>
          </xdr:spPr>
          <xdr:txBody>
            <a:bodyPr anchorCtr="0" anchor="t" bIns="0" lIns="0" spcFirstLastPara="1" rIns="0" wrap="square" tIns="0">
              <a:noAutofit/>
            </a:bodyPr>
            <a:lstStyle/>
            <a:p>
              <a:pPr indent="0" lvl="0" marL="0" marR="0" rtl="0" algn="l">
                <a:spcBef>
                  <a:spcPts val="0"/>
                </a:spcBef>
                <a:spcAft>
                  <a:spcPts val="0"/>
                </a:spcAft>
                <a:buNone/>
              </a:pPr>
              <a:r>
                <a:rPr lang="en-US" sz="2000">
                  <a:solidFill>
                    <a:schemeClr val="dk1"/>
                  </a:solidFill>
                  <a:latin typeface="Courier New"/>
                  <a:ea typeface="Courier New"/>
                  <a:cs typeface="Courier New"/>
                  <a:sym typeface="Courier New"/>
                </a:rPr>
                <a:t>=SUMIF(D73:D77,"&gt;50")</a:t>
              </a:r>
              <a:endParaRPr sz="1400"/>
            </a:p>
            <a:p>
              <a:pPr indent="0" lvl="0" marL="0" marR="0" rtl="0" algn="l">
                <a:spcBef>
                  <a:spcPts val="0"/>
                </a:spcBef>
                <a:spcAft>
                  <a:spcPts val="0"/>
                </a:spcAft>
                <a:buNone/>
              </a:pPr>
              <a:r>
                <a:t/>
              </a:r>
              <a:endParaRPr sz="2000">
                <a:latin typeface="Times New Roman"/>
                <a:ea typeface="Times New Roman"/>
                <a:cs typeface="Times New Roman"/>
                <a:sym typeface="Times New Roman"/>
              </a:endParaRPr>
            </a:p>
          </xdr:txBody>
        </xdr:sp>
        <xdr:sp>
          <xdr:nvSpPr>
            <xdr:cNvPr id="32" name="Shape 32"/>
            <xdr:cNvSpPr/>
          </xdr:nvSpPr>
          <xdr:spPr>
            <a:xfrm rot="5400000">
              <a:off x="989434" y="15232721"/>
              <a:ext cx="197659" cy="773389"/>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Sum up some values based on this criterion:&#10;" id="33" name="Shape 33"/>
            <xdr:cNvSpPr txBox="1"/>
          </xdr:nvSpPr>
          <xdr:spPr>
            <a:xfrm>
              <a:off x="521615" y="14670791"/>
              <a:ext cx="977785" cy="851656"/>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Sum up some values based on this criterion:</a:t>
              </a:r>
              <a:endParaRPr sz="1400"/>
            </a:p>
          </xdr:txBody>
        </xdr:sp>
        <xdr:sp>
          <xdr:nvSpPr>
            <xdr:cNvPr id="34" name="Shape 34"/>
            <xdr:cNvSpPr/>
          </xdr:nvSpPr>
          <xdr:spPr>
            <a:xfrm rot="5400000">
              <a:off x="2044105" y="15077305"/>
              <a:ext cx="197374" cy="1072126"/>
            </a:xfrm>
            <a:prstGeom prst="leftBrace">
              <a:avLst>
                <a:gd fmla="val 8333" name="adj1"/>
                <a:gd fmla="val 38318"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Look through these cells...&#10; &#10;" id="35" name="Shape 35"/>
            <xdr:cNvSpPr txBox="1"/>
          </xdr:nvSpPr>
          <xdr:spPr>
            <a:xfrm>
              <a:off x="1588253" y="14671077"/>
              <a:ext cx="1102580" cy="851657"/>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....Look through these cells...</a:t>
              </a:r>
              <a:endParaRPr sz="1400"/>
            </a:p>
            <a:p>
              <a:pPr indent="0" lvl="0" marL="0" marR="0" rtl="0" algn="l">
                <a:lnSpc>
                  <a:spcPct val="107000"/>
                </a:lnSpc>
                <a:spcBef>
                  <a:spcPts val="800"/>
                </a:spcBef>
                <a:spcAft>
                  <a:spcPts val="0"/>
                </a:spcAft>
                <a:buNone/>
              </a:pPr>
              <a:r>
                <a:rPr lang="en-US" sz="1100">
                  <a:latin typeface="Calibri"/>
                  <a:ea typeface="Calibri"/>
                  <a:cs typeface="Calibri"/>
                  <a:sym typeface="Calibri"/>
                </a:rPr>
                <a:t> </a:t>
              </a:r>
              <a:endParaRPr sz="1400"/>
            </a:p>
          </xdr:txBody>
        </xdr:sp>
        <xdr:sp>
          <xdr:nvSpPr>
            <xdr:cNvPr descr="...and if the value is greater than 50, sum it up&#10; &#10;" id="36" name="Shape 36"/>
            <xdr:cNvSpPr txBox="1"/>
          </xdr:nvSpPr>
          <xdr:spPr>
            <a:xfrm>
              <a:off x="2774686" y="14671077"/>
              <a:ext cx="976295" cy="851657"/>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...and if the value is greater than 50, sum it up.</a:t>
              </a:r>
              <a:endParaRPr sz="1400"/>
            </a:p>
            <a:p>
              <a:pPr indent="0" lvl="0" marL="0" marR="0" rtl="0" algn="l">
                <a:lnSpc>
                  <a:spcPct val="107000"/>
                </a:lnSpc>
                <a:spcBef>
                  <a:spcPts val="800"/>
                </a:spcBef>
                <a:spcAft>
                  <a:spcPts val="0"/>
                </a:spcAft>
                <a:buNone/>
              </a:pPr>
              <a:r>
                <a:rPr lang="en-US" sz="1100">
                  <a:latin typeface="Calibri"/>
                  <a:ea typeface="Calibri"/>
                  <a:cs typeface="Calibri"/>
                  <a:sym typeface="Calibri"/>
                </a:rPr>
                <a:t> </a:t>
              </a:r>
              <a:endParaRPr sz="1400"/>
            </a:p>
          </xdr:txBody>
        </xdr:sp>
        <xdr:sp>
          <xdr:nvSpPr>
            <xdr:cNvPr id="37" name="Shape 37"/>
            <xdr:cNvSpPr/>
          </xdr:nvSpPr>
          <xdr:spPr>
            <a:xfrm rot="5400000">
              <a:off x="3128991" y="15232250"/>
              <a:ext cx="197374" cy="762237"/>
            </a:xfrm>
            <a:prstGeom prst="leftBrace">
              <a:avLst>
                <a:gd fmla="val 8333" name="adj1"/>
                <a:gd fmla="val 38318"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2</xdr:col>
      <xdr:colOff>114300</xdr:colOff>
      <xdr:row>53</xdr:row>
      <xdr:rowOff>47625</xdr:rowOff>
    </xdr:from>
    <xdr:ext cx="3562350" cy="1838325"/>
    <xdr:grpSp>
      <xdr:nvGrpSpPr>
        <xdr:cNvPr id="2" name="Shape 2"/>
        <xdr:cNvGrpSpPr/>
      </xdr:nvGrpSpPr>
      <xdr:grpSpPr>
        <a:xfrm>
          <a:off x="3564825" y="2786100"/>
          <a:ext cx="3562350" cy="1913063"/>
          <a:chOff x="3564825" y="2786100"/>
          <a:chExt cx="3562350" cy="1913063"/>
        </a:xfrm>
      </xdr:grpSpPr>
      <xdr:grpSp>
        <xdr:nvGrpSpPr>
          <xdr:cNvPr descr="IMPORTANT DETAIL&#10;Double-click this cell. You'll notice the 100 toward the end. Although it's possible to put numbers in a formula like this, we don't recommend it unless it's absolutely necessary. This is known as a constant, and it's easy to forget that it's there. We recommended referring to another cell instead. That way it's easily seen and not hidden inside a formula&#10;" id="38" name="Shape 38"/>
          <xdr:cNvGrpSpPr/>
        </xdr:nvGrpSpPr>
        <xdr:grpSpPr>
          <a:xfrm>
            <a:off x="3564825" y="2786100"/>
            <a:ext cx="3562350" cy="1913063"/>
            <a:chOff x="6788150" y="10890734"/>
            <a:chExt cx="3714750" cy="1777516"/>
          </a:xfrm>
        </xdr:grpSpPr>
        <xdr:sp>
          <xdr:nvSpPr>
            <xdr:cNvPr id="5" name="Shape 5"/>
            <xdr:cNvSpPr/>
          </xdr:nvSpPr>
          <xdr:spPr>
            <a:xfrm>
              <a:off x="6788150" y="10960177"/>
              <a:ext cx="3714750" cy="17080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IMPORTANT DETAIL&#10;Double-click this cell. You'll notice the 100 toward the end. Although it's possible to put numbers in a formula like this, we don't recommend it unless it's absolutely necessary. This is known as a constant, and it's easy to forget that it's there. We recommend referring to another cell instead, like cell D16. That way it's easily seen and not hidden inside a formula&#10;" id="39" name="Shape 39"/>
            <xdr:cNvSpPr txBox="1"/>
          </xdr:nvSpPr>
          <xdr:spPr>
            <a:xfrm>
              <a:off x="7073900" y="11363325"/>
              <a:ext cx="3429000" cy="13049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IMPORTANT DETAIL</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b="0" i="0" lang="en-US" sz="1100">
                  <a:solidFill>
                    <a:schemeClr val="dk1"/>
                  </a:solidFill>
                  <a:latin typeface="Calibri"/>
                  <a:ea typeface="Calibri"/>
                  <a:cs typeface="Calibri"/>
                  <a:sym typeface="Calibri"/>
                </a:rPr>
                <a:t>Double-click this cell. You'll notice the </a:t>
              </a:r>
              <a:r>
                <a:rPr b="0" i="1" lang="en-US" sz="1100">
                  <a:solidFill>
                    <a:schemeClr val="dk1"/>
                  </a:solidFill>
                  <a:latin typeface="Calibri"/>
                  <a:ea typeface="Calibri"/>
                  <a:cs typeface="Calibri"/>
                  <a:sym typeface="Calibri"/>
                </a:rPr>
                <a:t>100</a:t>
              </a:r>
              <a:r>
                <a:rPr b="0" i="0" lang="en-US" sz="1100">
                  <a:solidFill>
                    <a:schemeClr val="dk1"/>
                  </a:solidFill>
                  <a:latin typeface="Calibri"/>
                  <a:ea typeface="Calibri"/>
                  <a:cs typeface="Calibri"/>
                  <a:sym typeface="Calibri"/>
                </a:rPr>
                <a:t> toward the end. Although it's possible to put numbers in a formula like this, we don't recommend it unless it's absolutely necessary. This is known as a </a:t>
              </a:r>
              <a:r>
                <a:rPr b="1" i="0" lang="en-US" sz="1100">
                  <a:solidFill>
                    <a:schemeClr val="dk1"/>
                  </a:solidFill>
                  <a:latin typeface="Calibri"/>
                  <a:ea typeface="Calibri"/>
                  <a:cs typeface="Calibri"/>
                  <a:sym typeface="Calibri"/>
                </a:rPr>
                <a:t>constant</a:t>
              </a:r>
              <a:r>
                <a:rPr b="0" i="0" lang="en-US" sz="1100">
                  <a:solidFill>
                    <a:schemeClr val="dk1"/>
                  </a:solidFill>
                  <a:latin typeface="Calibri"/>
                  <a:ea typeface="Calibri"/>
                  <a:cs typeface="Calibri"/>
                  <a:sym typeface="Calibri"/>
                </a:rPr>
                <a:t>, and it's easy to forget that it's there. We recommend referring to another cell instead, like cell D16. That way it's easily seen and not hidden inside a formula. </a:t>
              </a:r>
              <a:endParaRPr sz="1100"/>
            </a:p>
          </xdr:txBody>
        </xdr:sp>
        <xdr:pic>
          <xdr:nvPicPr>
            <xdr:cNvPr descr="Magnifying glass" id="40" name="Shape 40"/>
            <xdr:cNvPicPr preferRelativeResize="0"/>
          </xdr:nvPicPr>
          <xdr:blipFill rotWithShape="1">
            <a:blip r:embed="rId14">
              <a:alphaModFix/>
            </a:blip>
            <a:srcRect b="0" l="0" r="0" t="0"/>
            <a:stretch/>
          </xdr:blipFill>
          <xdr:spPr>
            <a:xfrm flipH="1">
              <a:off x="6788150" y="11420475"/>
              <a:ext cx="352313" cy="339611"/>
            </a:xfrm>
            <a:prstGeom prst="rect">
              <a:avLst/>
            </a:prstGeom>
            <a:noFill/>
            <a:ln>
              <a:noFill/>
            </a:ln>
          </xdr:spPr>
        </xdr:pic>
        <xdr:sp>
          <xdr:nvSpPr>
            <xdr:cNvPr descr="Arrow" id="41" name="Shape 41"/>
            <xdr:cNvSpPr/>
          </xdr:nvSpPr>
          <xdr:spPr>
            <a:xfrm rot="3874191">
              <a:off x="8229331" y="10969973"/>
              <a:ext cx="442979" cy="423388"/>
            </a:xfrm>
            <a:prstGeom prst="arc">
              <a:avLst>
                <a:gd fmla="val 15011426" name="adj1"/>
                <a:gd fmla="val 672396" name="adj2"/>
              </a:avLst>
            </a:prstGeom>
            <a:noFill/>
            <a:ln cap="flat" cmpd="sng" w="19050">
              <a:solidFill>
                <a:srgbClr val="F4B081"/>
              </a:solidFill>
              <a:prstDash val="solid"/>
              <a:round/>
              <a:headEnd len="med" w="med" type="triangl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3</xdr:col>
      <xdr:colOff>561975</xdr:colOff>
      <xdr:row>36</xdr:row>
      <xdr:rowOff>76200</xdr:rowOff>
    </xdr:from>
    <xdr:ext cx="2552700" cy="1409700"/>
    <xdr:grpSp>
      <xdr:nvGrpSpPr>
        <xdr:cNvPr id="2" name="Shape 2"/>
        <xdr:cNvGrpSpPr/>
      </xdr:nvGrpSpPr>
      <xdr:grpSpPr>
        <a:xfrm>
          <a:off x="4011482" y="3075150"/>
          <a:ext cx="2610868" cy="1409700"/>
          <a:chOff x="4011482" y="3075150"/>
          <a:chExt cx="2610868" cy="1409700"/>
        </a:xfrm>
      </xdr:grpSpPr>
      <xdr:grpSp>
        <xdr:nvGrpSpPr>
          <xdr:cNvPr descr="CHECK THIS OUT&#10;Select these cells. Then in the lower-right corner of the Excel window, look for this:&#10;SUM: 170&#10;That's just another way to quickly find a total&#10;" id="42" name="Shape 42"/>
          <xdr:cNvGrpSpPr/>
        </xdr:nvGrpSpPr>
        <xdr:grpSpPr>
          <a:xfrm>
            <a:off x="4011482" y="3075150"/>
            <a:ext cx="2610868" cy="1409700"/>
            <a:chOff x="7481072" y="7993902"/>
            <a:chExt cx="2620473" cy="1409701"/>
          </a:xfrm>
        </xdr:grpSpPr>
        <xdr:sp>
          <xdr:nvSpPr>
            <xdr:cNvPr id="5" name="Shape 5"/>
            <xdr:cNvSpPr/>
          </xdr:nvSpPr>
          <xdr:spPr>
            <a:xfrm>
              <a:off x="7539454" y="7993902"/>
              <a:ext cx="2562075" cy="1409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3" name="Shape 43"/>
            <xdr:cNvGrpSpPr/>
          </xdr:nvGrpSpPr>
          <xdr:grpSpPr>
            <a:xfrm rot="599914">
              <a:off x="7539454" y="8145377"/>
              <a:ext cx="293814" cy="698211"/>
              <a:chOff x="9871108" y="1184220"/>
              <a:chExt cx="273326" cy="789155"/>
            </a:xfrm>
          </xdr:grpSpPr>
          <xdr:sp>
            <xdr:nvSpPr>
              <xdr:cNvPr descr="Bracket line" id="44" name="Shape 44"/>
              <xdr:cNvSpPr/>
            </xdr:nvSpPr>
            <xdr:spPr>
              <a:xfrm>
                <a:off x="9871108" y="1184220"/>
                <a:ext cx="273326" cy="262769"/>
              </a:xfrm>
              <a:custGeom>
                <a:rect b="b" l="l" r="r" t="t"/>
                <a:pathLst>
                  <a:path extrusionOk="0" h="217696" w="273326">
                    <a:moveTo>
                      <a:pt x="0" y="193"/>
                    </a:moveTo>
                    <a:cubicBezTo>
                      <a:pt x="64880" y="-498"/>
                      <a:pt x="129760" y="-1188"/>
                      <a:pt x="157369" y="33323"/>
                    </a:cubicBezTo>
                    <a:cubicBezTo>
                      <a:pt x="184978" y="67834"/>
                      <a:pt x="146326" y="179649"/>
                      <a:pt x="165652" y="207258"/>
                    </a:cubicBezTo>
                    <a:cubicBezTo>
                      <a:pt x="184978" y="234867"/>
                      <a:pt x="273326" y="198976"/>
                      <a:pt x="273326" y="198976"/>
                    </a:cubicBezTo>
                    <a:lnTo>
                      <a:pt x="273326" y="198976"/>
                    </a:ln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10;" id="45" name="Shape 45"/>
              <xdr:cNvSpPr/>
            </xdr:nvSpPr>
            <xdr:spPr>
              <a:xfrm>
                <a:off x="9983011" y="1430777"/>
                <a:ext cx="160895" cy="542598"/>
              </a:xfrm>
              <a:custGeom>
                <a:rect b="b" l="l" r="r" t="t"/>
                <a:pathLst>
                  <a:path extrusionOk="0" h="579782" w="231913">
                    <a:moveTo>
                      <a:pt x="0" y="579782"/>
                    </a:moveTo>
                    <a:cubicBezTo>
                      <a:pt x="77994" y="564597"/>
                      <a:pt x="155989" y="549413"/>
                      <a:pt x="173935" y="496956"/>
                    </a:cubicBezTo>
                    <a:cubicBezTo>
                      <a:pt x="191881" y="444499"/>
                      <a:pt x="117337" y="338206"/>
                      <a:pt x="107674" y="265043"/>
                    </a:cubicBezTo>
                    <a:cubicBezTo>
                      <a:pt x="98011" y="191880"/>
                      <a:pt x="95250" y="102152"/>
                      <a:pt x="115956" y="57978"/>
                    </a:cubicBezTo>
                    <a:cubicBezTo>
                      <a:pt x="136663" y="13804"/>
                      <a:pt x="184288" y="6902"/>
                      <a:pt x="231913" y="0"/>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grpSp>
        <xdr:pic>
          <xdr:nvPicPr>
            <xdr:cNvPr descr="Stars" id="46" name="Shape 46"/>
            <xdr:cNvPicPr preferRelativeResize="0"/>
          </xdr:nvPicPr>
          <xdr:blipFill rotWithShape="1">
            <a:blip r:embed="rId15">
              <a:alphaModFix/>
            </a:blip>
            <a:srcRect b="0" l="0" r="0" t="0"/>
            <a:stretch/>
          </xdr:blipFill>
          <xdr:spPr>
            <a:xfrm>
              <a:off x="7830674" y="8038700"/>
              <a:ext cx="388098" cy="337815"/>
            </a:xfrm>
            <a:prstGeom prst="rect">
              <a:avLst/>
            </a:prstGeom>
            <a:noFill/>
            <a:ln>
              <a:noFill/>
            </a:ln>
          </xdr:spPr>
        </xdr:pic>
        <xdr:sp>
          <xdr:nvSpPr>
            <xdr:cNvPr descr="Select these cells. Then in the lower-right corner of the Excel window, look for this:&#10;Sum: 170&#10;That's just another way to quickly find a total&#10;" id="47" name="Shape 47"/>
            <xdr:cNvSpPr txBox="1"/>
          </xdr:nvSpPr>
          <xdr:spPr>
            <a:xfrm>
              <a:off x="8132529" y="7993902"/>
              <a:ext cx="1969016" cy="1409701"/>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CHECK THIS OUT</a:t>
              </a:r>
              <a:endParaRPr sz="1400"/>
            </a:p>
            <a:p>
              <a:pPr indent="0" lvl="0" marL="0" rtl="0" algn="l">
                <a:spcBef>
                  <a:spcPts val="0"/>
                </a:spcBef>
                <a:spcAft>
                  <a:spcPts val="0"/>
                </a:spcAft>
                <a:buNone/>
              </a:pPr>
              <a:r>
                <a:rPr lang="en-US" sz="1100">
                  <a:solidFill>
                    <a:srgbClr val="3A3838"/>
                  </a:solidFill>
                  <a:latin typeface="Calibri"/>
                  <a:ea typeface="Calibri"/>
                  <a:cs typeface="Calibri"/>
                  <a:sym typeface="Calibri"/>
                </a:rPr>
                <a:t>Select these cells. Then in the lower-right corner of the</a:t>
              </a:r>
              <a:r>
                <a:rPr lang="en-US" sz="1100">
                  <a:solidFill>
                    <a:srgbClr val="3A3838"/>
                  </a:solidFill>
                  <a:latin typeface="Calibri"/>
                  <a:ea typeface="Calibri"/>
                  <a:cs typeface="Calibri"/>
                  <a:sym typeface="Calibri"/>
                </a:rPr>
                <a:t> Excel window, look for this:</a:t>
              </a:r>
              <a:endParaRPr sz="1400"/>
            </a:p>
            <a:p>
              <a:pPr indent="0" lvl="0" marL="0" rtl="0" algn="l">
                <a:spcBef>
                  <a:spcPts val="0"/>
                </a:spcBef>
                <a:spcAft>
                  <a:spcPts val="0"/>
                </a:spcAft>
                <a:buNone/>
              </a:pPr>
              <a:br>
                <a:rPr lang="en-US" sz="1100">
                  <a:solidFill>
                    <a:srgbClr val="3A3838"/>
                  </a:solidFill>
                  <a:latin typeface="Calibri"/>
                  <a:ea typeface="Calibri"/>
                  <a:cs typeface="Calibri"/>
                  <a:sym typeface="Calibri"/>
                </a:rPr>
              </a:br>
              <a:endParaRPr sz="1100">
                <a:solidFill>
                  <a:srgbClr val="3A3838"/>
                </a:solidFill>
                <a:latin typeface="Calibri"/>
                <a:ea typeface="Calibri"/>
                <a:cs typeface="Calibri"/>
                <a:sym typeface="Calibri"/>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That's just another way to quickly find a total. </a:t>
              </a:r>
              <a:endParaRPr sz="1100">
                <a:solidFill>
                  <a:srgbClr val="3A3838"/>
                </a:solidFill>
                <a:latin typeface="Calibri"/>
                <a:ea typeface="Calibri"/>
                <a:cs typeface="Calibri"/>
                <a:sym typeface="Calibri"/>
              </a:endParaRPr>
            </a:p>
          </xdr:txBody>
        </xdr:sp>
      </xdr:grpSp>
    </xdr:grpSp>
    <xdr:clientData fLocksWithSheet="0"/>
  </xdr:oneCellAnchor>
  <xdr:oneCellAnchor>
    <xdr:from>
      <xdr:col>0</xdr:col>
      <xdr:colOff>342900</xdr:colOff>
      <xdr:row>25</xdr:row>
      <xdr:rowOff>171450</xdr:rowOff>
    </xdr:from>
    <xdr:ext cx="5695950" cy="7362825"/>
    <xdr:grpSp>
      <xdr:nvGrpSpPr>
        <xdr:cNvPr id="2" name="Shape 2"/>
        <xdr:cNvGrpSpPr/>
      </xdr:nvGrpSpPr>
      <xdr:grpSpPr>
        <a:xfrm>
          <a:off x="2498025" y="98588"/>
          <a:ext cx="5695950" cy="7362825"/>
          <a:chOff x="2498025" y="98588"/>
          <a:chExt cx="5695950" cy="7362825"/>
        </a:xfrm>
      </xdr:grpSpPr>
      <xdr:grpSp>
        <xdr:nvGrpSpPr>
          <xdr:cNvPr descr="More about the SUM function &#10;In some of the above tips, we taught you how to use the SUM function. Here are &#10;more details about it Double-click a yellow cell on the right, and then read along with the text below. &#10;If the SUM function could talk, it would say this: &#10;Sum up the following: ...the values in &#10;cells D38, D39, D40, and 041. &#10;=SUM(D38:D41) &#10;Here's another way it can be used: &#10;Sum the following: ...the value in cell 049, ...the values in cells G48, G49, G50, and G51, ...and 100&#10;=SUM(D48,G48:G51,100) &#10;The formula above uses the following: &#10;A single cell reference, which is the address&quot; or &quot;name' of a cell. D48 is the single cell reference in the formula above. &#10;A range of cells, which is a series of cells starting at one cell and ending at another. &#10;G48:G51 is the range of cells in the formula. &#10;A constant. The constant in this formula is the number 100" id="48" name="Shape 48"/>
          <xdr:cNvGrpSpPr/>
        </xdr:nvGrpSpPr>
        <xdr:grpSpPr>
          <a:xfrm>
            <a:off x="2498025" y="98588"/>
            <a:ext cx="5695950" cy="7362825"/>
            <a:chOff x="346284" y="5905938"/>
            <a:chExt cx="5737225" cy="6997262"/>
          </a:xfrm>
        </xdr:grpSpPr>
        <xdr:sp>
          <xdr:nvSpPr>
            <xdr:cNvPr id="5" name="Shape 5"/>
            <xdr:cNvSpPr/>
          </xdr:nvSpPr>
          <xdr:spPr>
            <a:xfrm>
              <a:off x="346284" y="5905938"/>
              <a:ext cx="5737225" cy="6997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49" name="Shape 49"/>
            <xdr:cNvSpPr/>
          </xdr:nvSpPr>
          <xdr:spPr>
            <a:xfrm>
              <a:off x="346284" y="5905938"/>
              <a:ext cx="5737225" cy="6997262"/>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xnSp>
          <xdr:nvCxnSpPr>
            <xdr:cNvPr descr="Decorative line" id="50" name="Shape 50"/>
            <xdr:cNvCxnSpPr/>
          </xdr:nvCxnSpPr>
          <xdr:spPr>
            <a:xfrm>
              <a:off x="581208" y="6510433"/>
              <a:ext cx="5254651" cy="0"/>
            </a:xfrm>
            <a:prstGeom prst="straightConnector1">
              <a:avLst/>
            </a:prstGeom>
            <a:noFill/>
            <a:ln cap="flat" cmpd="sng" w="25400">
              <a:solidFill>
                <a:srgbClr val="217346"/>
              </a:solidFill>
              <a:prstDash val="solid"/>
              <a:round/>
              <a:headEnd len="sm" w="sm" type="none"/>
              <a:tailEnd len="sm" w="sm" type="none"/>
            </a:ln>
          </xdr:spPr>
        </xdr:cxnSp>
        <xdr:cxnSp>
          <xdr:nvCxnSpPr>
            <xdr:cNvPr descr="Decorative line" id="51" name="Shape 51"/>
            <xdr:cNvCxnSpPr/>
          </xdr:nvCxnSpPr>
          <xdr:spPr>
            <a:xfrm>
              <a:off x="581208" y="12605900"/>
              <a:ext cx="5254651" cy="0"/>
            </a:xfrm>
            <a:prstGeom prst="straightConnector1">
              <a:avLst/>
            </a:prstGeom>
            <a:noFill/>
            <a:ln cap="flat" cmpd="sng" w="25400">
              <a:solidFill>
                <a:srgbClr val="217346"/>
              </a:solidFill>
              <a:prstDash val="solid"/>
              <a:round/>
              <a:headEnd len="sm" w="sm" type="none"/>
              <a:tailEnd len="sm" w="sm" type="none"/>
            </a:ln>
          </xdr:spPr>
        </xdr:cxnSp>
        <xdr:sp>
          <xdr:nvSpPr>
            <xdr:cNvPr descr="More about the SUM function " id="52" name="Shape 52"/>
            <xdr:cNvSpPr txBox="1"/>
          </xdr:nvSpPr>
          <xdr:spPr>
            <a:xfrm>
              <a:off x="578032" y="6019005"/>
              <a:ext cx="5257826" cy="474818"/>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More about the SUM function</a:t>
              </a:r>
              <a:endParaRPr b="0" sz="2200">
                <a:solidFill>
                  <a:srgbClr val="3A3838"/>
                </a:solidFill>
                <a:latin typeface="Quattrocento Sans"/>
                <a:ea typeface="Quattrocento Sans"/>
                <a:cs typeface="Quattrocento Sans"/>
                <a:sym typeface="Quattrocento Sans"/>
              </a:endParaRPr>
            </a:p>
          </xdr:txBody>
        </xdr:sp>
        <xdr:sp>
          <xdr:nvSpPr>
            <xdr:cNvPr descr="In some of the above tips, we taught you how to use the SUM function. Here are more details about it. Double-click a yellow cell on the right, and then read along with the text below.&#10;&#10;If the SUM function could talk, it would say this:&#10;" id="53" name="Shape 53"/>
            <xdr:cNvSpPr txBox="1"/>
          </xdr:nvSpPr>
          <xdr:spPr>
            <a:xfrm>
              <a:off x="554831" y="6594579"/>
              <a:ext cx="5342213" cy="1038122"/>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In some</a:t>
              </a:r>
              <a:r>
                <a:rPr lang="en-US" sz="1100">
                  <a:solidFill>
                    <a:srgbClr val="3F3F3F"/>
                  </a:solidFill>
                  <a:latin typeface="Quattrocento Sans"/>
                  <a:ea typeface="Quattrocento Sans"/>
                  <a:cs typeface="Quattrocento Sans"/>
                  <a:sym typeface="Quattrocento Sans"/>
                </a:rPr>
                <a:t> </a:t>
              </a:r>
              <a:r>
                <a:rPr lang="en-US" sz="1100">
                  <a:solidFill>
                    <a:srgbClr val="3F3F3F"/>
                  </a:solidFill>
                  <a:latin typeface="Quattrocento Sans"/>
                  <a:ea typeface="Quattrocento Sans"/>
                  <a:cs typeface="Quattrocento Sans"/>
                  <a:sym typeface="Quattrocento Sans"/>
                </a:rPr>
                <a:t>of the above tips, we taught you how to use the SUM function. Here are more details about it. Double-click a yellow cell on the right, and then read along with the text</a:t>
              </a:r>
              <a:r>
                <a:rPr lang="en-US" sz="1100">
                  <a:solidFill>
                    <a:srgbClr val="3F3F3F"/>
                  </a:solidFill>
                  <a:latin typeface="Quattrocento Sans"/>
                  <a:ea typeface="Quattrocento Sans"/>
                  <a:cs typeface="Quattrocento Sans"/>
                  <a:sym typeface="Quattrocento Sans"/>
                </a:rPr>
                <a:t> below.</a:t>
              </a:r>
              <a:endParaRPr sz="1400"/>
            </a:p>
            <a:p>
              <a:pPr indent="0" lvl="0" marL="0" rtl="0" algn="l">
                <a:spcBef>
                  <a:spcPts val="0"/>
                </a:spcBef>
                <a:spcAft>
                  <a:spcPts val="0"/>
                </a:spcAft>
                <a:buNone/>
              </a:pPr>
              <a:r>
                <a:t/>
              </a:r>
              <a:endParaRPr sz="110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If the SUM function could talk, it would say this:</a:t>
              </a:r>
              <a:endParaRPr sz="1100">
                <a:solidFill>
                  <a:srgbClr val="3F3F3F"/>
                </a:solidFill>
                <a:latin typeface="Quattrocento Sans"/>
                <a:ea typeface="Quattrocento Sans"/>
                <a:cs typeface="Quattrocento Sans"/>
                <a:sym typeface="Quattrocento Sans"/>
              </a:endParaRPr>
            </a:p>
          </xdr:txBody>
        </xdr:sp>
        <xdr:sp>
          <xdr:nvSpPr>
            <xdr:cNvPr descr="Here's another way it can be used:&#10;" id="54" name="Shape 54"/>
            <xdr:cNvSpPr txBox="1"/>
          </xdr:nvSpPr>
          <xdr:spPr>
            <a:xfrm>
              <a:off x="554831" y="9233004"/>
              <a:ext cx="5342213" cy="336446"/>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Here's another way it can be used:</a:t>
              </a:r>
              <a:endParaRPr sz="1400"/>
            </a:p>
          </xdr:txBody>
        </xdr:sp>
        <xdr:grpSp>
          <xdr:nvGrpSpPr>
            <xdr:cNvPr id="55" name="Shape 55"/>
            <xdr:cNvGrpSpPr/>
          </xdr:nvGrpSpPr>
          <xdr:grpSpPr>
            <a:xfrm>
              <a:off x="542925" y="7756739"/>
              <a:ext cx="3279775" cy="1443544"/>
              <a:chOff x="1057275" y="8191585"/>
              <a:chExt cx="3238500" cy="1475424"/>
            </a:xfrm>
          </xdr:grpSpPr>
          <xdr:sp>
            <xdr:nvSpPr>
              <xdr:cNvPr descr="=SUM(D38:D41) " id="56" name="Shape 56"/>
              <xdr:cNvSpPr txBox="1"/>
            </xdr:nvSpPr>
            <xdr:spPr>
              <a:xfrm>
                <a:off x="1057275" y="9162181"/>
                <a:ext cx="3238500" cy="504828"/>
              </a:xfrm>
              <a:prstGeom prst="rect">
                <a:avLst/>
              </a:prstGeom>
              <a:noFill/>
              <a:ln>
                <a:noFill/>
              </a:ln>
            </xdr:spPr>
            <xdr:txBody>
              <a:bodyPr anchorCtr="0" anchor="t" bIns="0" lIns="0" spcFirstLastPara="1" rIns="0" wrap="square" tIns="0">
                <a:noAutofit/>
              </a:bodyPr>
              <a:lstStyle/>
              <a:p>
                <a:pPr indent="0" lvl="0" marL="0" marR="0" rtl="0" algn="l">
                  <a:spcBef>
                    <a:spcPts val="0"/>
                  </a:spcBef>
                  <a:spcAft>
                    <a:spcPts val="0"/>
                  </a:spcAft>
                  <a:buNone/>
                </a:pPr>
                <a:r>
                  <a:rPr lang="en-US" sz="2000">
                    <a:solidFill>
                      <a:srgbClr val="000000"/>
                    </a:solidFill>
                    <a:latin typeface="Courier New"/>
                    <a:ea typeface="Courier New"/>
                    <a:cs typeface="Courier New"/>
                    <a:sym typeface="Courier New"/>
                  </a:rPr>
                  <a:t>=SUM(D38:D41) </a:t>
                </a:r>
                <a:endParaRPr sz="2000">
                  <a:latin typeface="Times New Roman"/>
                  <a:ea typeface="Times New Roman"/>
                  <a:cs typeface="Times New Roman"/>
                  <a:sym typeface="Times New Roman"/>
                </a:endParaRPr>
              </a:p>
            </xdr:txBody>
          </xdr:sp>
          <xdr:sp>
            <xdr:nvSpPr>
              <xdr:cNvPr id="57" name="Shape 57"/>
              <xdr:cNvSpPr/>
            </xdr:nvSpPr>
            <xdr:spPr>
              <a:xfrm rot="5400000">
                <a:off x="1351331" y="8899414"/>
                <a:ext cx="196065" cy="466296"/>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Sum up the following:&#10;" id="58" name="Shape 58"/>
              <xdr:cNvSpPr txBox="1"/>
            </xdr:nvSpPr>
            <xdr:spPr>
              <a:xfrm>
                <a:off x="1065799" y="8191585"/>
                <a:ext cx="847355" cy="844790"/>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Sum up the following:</a:t>
                </a:r>
                <a:endParaRPr sz="1400"/>
              </a:p>
              <a:p>
                <a:pPr indent="0" lvl="0" marL="0" marR="0" rtl="0" algn="l">
                  <a:lnSpc>
                    <a:spcPct val="107000"/>
                  </a:lnSpc>
                  <a:spcBef>
                    <a:spcPts val="800"/>
                  </a:spcBef>
                  <a:spcAft>
                    <a:spcPts val="0"/>
                  </a:spcAft>
                  <a:buNone/>
                </a:pPr>
                <a:r>
                  <a:rPr lang="en-US" sz="1100">
                    <a:latin typeface="Calibri"/>
                    <a:ea typeface="Calibri"/>
                    <a:cs typeface="Calibri"/>
                    <a:sym typeface="Calibri"/>
                  </a:rPr>
                  <a:t> </a:t>
                </a:r>
                <a:endParaRPr sz="1400"/>
              </a:p>
            </xdr:txBody>
          </xdr:sp>
          <xdr:sp>
            <xdr:nvSpPr>
              <xdr:cNvPr id="59" name="Shape 59"/>
              <xdr:cNvSpPr/>
            </xdr:nvSpPr>
            <xdr:spPr>
              <a:xfrm rot="5400000">
                <a:off x="2256488" y="8590072"/>
                <a:ext cx="195783" cy="1072982"/>
              </a:xfrm>
              <a:prstGeom prst="leftBrace">
                <a:avLst>
                  <a:gd fmla="val 8333" name="adj1"/>
                  <a:gd fmla="val 38318"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the values in cells D38, D39, D40, and D41" id="60" name="Shape 60"/>
              <xdr:cNvSpPr txBox="1"/>
            </xdr:nvSpPr>
            <xdr:spPr>
              <a:xfrm>
                <a:off x="1993378" y="8191869"/>
                <a:ext cx="1035572" cy="844791"/>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…the values</a:t>
                </a:r>
                <a:r>
                  <a:rPr lang="en-US" sz="1100">
                    <a:latin typeface="Calibri"/>
                    <a:ea typeface="Calibri"/>
                    <a:cs typeface="Calibri"/>
                    <a:sym typeface="Calibri"/>
                  </a:rPr>
                  <a:t> </a:t>
                </a:r>
                <a:r>
                  <a:rPr lang="en-US" sz="1100">
                    <a:latin typeface="Calibri"/>
                    <a:ea typeface="Calibri"/>
                    <a:cs typeface="Calibri"/>
                    <a:sym typeface="Calibri"/>
                  </a:rPr>
                  <a:t>in cells D38, D39, D40, and D41</a:t>
                </a:r>
                <a:r>
                  <a:rPr lang="en-US" sz="1100">
                    <a:latin typeface="Calibri"/>
                    <a:ea typeface="Calibri"/>
                    <a:cs typeface="Calibri"/>
                    <a:sym typeface="Calibri"/>
                  </a:rPr>
                  <a:t>.</a:t>
                </a:r>
                <a:endParaRPr sz="1100">
                  <a:latin typeface="Calibri"/>
                  <a:ea typeface="Calibri"/>
                  <a:cs typeface="Calibri"/>
                  <a:sym typeface="Calibri"/>
                </a:endParaRPr>
              </a:p>
              <a:p>
                <a:pPr indent="0" lvl="0" marL="0" marR="0" rtl="0" algn="l">
                  <a:lnSpc>
                    <a:spcPct val="107000"/>
                  </a:lnSpc>
                  <a:spcBef>
                    <a:spcPts val="800"/>
                  </a:spcBef>
                  <a:spcAft>
                    <a:spcPts val="0"/>
                  </a:spcAft>
                  <a:buNone/>
                </a:pPr>
                <a:r>
                  <a:rPr lang="en-US" sz="1100">
                    <a:latin typeface="Calibri"/>
                    <a:ea typeface="Calibri"/>
                    <a:cs typeface="Calibri"/>
                    <a:sym typeface="Calibri"/>
                  </a:rPr>
                  <a:t> </a:t>
                </a:r>
                <a:endParaRPr sz="1400"/>
              </a:p>
            </xdr:txBody>
          </xdr:sp>
        </xdr:grpSp>
        <xdr:grpSp>
          <xdr:nvGrpSpPr>
            <xdr:cNvPr id="61" name="Shape 61"/>
            <xdr:cNvGrpSpPr/>
          </xdr:nvGrpSpPr>
          <xdr:grpSpPr>
            <a:xfrm>
              <a:off x="457200" y="9658350"/>
              <a:ext cx="4927601" cy="1327631"/>
              <a:chOff x="457200" y="9810750"/>
              <a:chExt cx="4886326" cy="1372081"/>
            </a:xfrm>
          </xdr:grpSpPr>
          <xdr:sp>
            <xdr:nvSpPr>
              <xdr:cNvPr descr="=SUM(D48,G48:G51,100) &#10;" id="62" name="Shape 62"/>
              <xdr:cNvSpPr txBox="1"/>
            </xdr:nvSpPr>
            <xdr:spPr>
              <a:xfrm>
                <a:off x="457200" y="10698465"/>
                <a:ext cx="4886326" cy="484366"/>
              </a:xfrm>
              <a:prstGeom prst="rect">
                <a:avLst/>
              </a:prstGeom>
              <a:noFill/>
              <a:ln>
                <a:noFill/>
              </a:ln>
            </xdr:spPr>
            <xdr:txBody>
              <a:bodyPr anchorCtr="0" anchor="t" bIns="45700" lIns="91425" spcFirstLastPara="1" rIns="91425" wrap="square" tIns="45700">
                <a:noAutofit/>
              </a:bodyPr>
              <a:lstStyle/>
              <a:p>
                <a:pPr indent="0" lvl="0" marL="0" marR="0" rtl="0" algn="l">
                  <a:spcBef>
                    <a:spcPts val="0"/>
                  </a:spcBef>
                  <a:spcAft>
                    <a:spcPts val="0"/>
                  </a:spcAft>
                  <a:buNone/>
                </a:pPr>
                <a:r>
                  <a:rPr lang="en-US" sz="2000">
                    <a:solidFill>
                      <a:srgbClr val="000000"/>
                    </a:solidFill>
                    <a:latin typeface="Courier New"/>
                    <a:ea typeface="Courier New"/>
                    <a:cs typeface="Courier New"/>
                    <a:sym typeface="Courier New"/>
                  </a:rPr>
                  <a:t>=SUM(D48,G48:G51,100) </a:t>
                </a:r>
                <a:endParaRPr sz="2000">
                  <a:latin typeface="Times New Roman"/>
                  <a:ea typeface="Times New Roman"/>
                  <a:cs typeface="Times New Roman"/>
                  <a:sym typeface="Times New Roman"/>
                </a:endParaRPr>
              </a:p>
            </xdr:txBody>
          </xdr:sp>
          <xdr:grpSp>
            <xdr:nvGrpSpPr>
              <xdr:cNvPr id="63" name="Shape 63"/>
              <xdr:cNvGrpSpPr/>
            </xdr:nvGrpSpPr>
            <xdr:grpSpPr>
              <a:xfrm>
                <a:off x="485775" y="9828044"/>
                <a:ext cx="818417" cy="982135"/>
                <a:chOff x="-363898" y="-105548"/>
                <a:chExt cx="1043235" cy="1088406"/>
              </a:xfrm>
            </xdr:grpSpPr>
            <xdr:sp>
              <xdr:nvSpPr>
                <xdr:cNvPr id="64" name="Shape 64"/>
                <xdr:cNvSpPr/>
              </xdr:nvSpPr>
              <xdr:spPr>
                <a:xfrm rot="5400000">
                  <a:off x="101170" y="549454"/>
                  <a:ext cx="242885" cy="623922"/>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Sum the following:&#10; &#10;" id="65" name="Shape 65"/>
                <xdr:cNvSpPr txBox="1"/>
              </xdr:nvSpPr>
              <xdr:spPr>
                <a:xfrm>
                  <a:off x="-363898" y="-105548"/>
                  <a:ext cx="1043235" cy="837792"/>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Sum the following:</a:t>
                  </a:r>
                  <a:endParaRPr sz="1400"/>
                </a:p>
                <a:p>
                  <a:pPr indent="0" lvl="0" marL="0" marR="0" rtl="0" algn="l">
                    <a:lnSpc>
                      <a:spcPct val="107000"/>
                    </a:lnSpc>
                    <a:spcBef>
                      <a:spcPts val="800"/>
                    </a:spcBef>
                    <a:spcAft>
                      <a:spcPts val="0"/>
                    </a:spcAft>
                    <a:buNone/>
                  </a:pPr>
                  <a:r>
                    <a:rPr lang="en-US" sz="1100">
                      <a:latin typeface="Calibri"/>
                      <a:ea typeface="Calibri"/>
                      <a:cs typeface="Calibri"/>
                      <a:sym typeface="Calibri"/>
                    </a:rPr>
                    <a:t> </a:t>
                  </a:r>
                  <a:endParaRPr sz="1400"/>
                </a:p>
              </xdr:txBody>
            </xdr:sp>
          </xdr:grpSp>
          <xdr:grpSp>
            <xdr:nvGrpSpPr>
              <xdr:cNvPr id="66" name="Shape 66"/>
              <xdr:cNvGrpSpPr/>
            </xdr:nvGrpSpPr>
            <xdr:grpSpPr>
              <a:xfrm>
                <a:off x="1309167" y="9819355"/>
                <a:ext cx="816276" cy="982138"/>
                <a:chOff x="-283102" y="-105548"/>
                <a:chExt cx="818442" cy="1088409"/>
              </a:xfrm>
            </xdr:grpSpPr>
            <xdr:sp>
              <xdr:nvSpPr>
                <xdr:cNvPr id="67" name="Shape 67"/>
                <xdr:cNvSpPr/>
              </xdr:nvSpPr>
              <xdr:spPr>
                <a:xfrm rot="5400000">
                  <a:off x="-167914" y="624788"/>
                  <a:ext cx="242885" cy="473260"/>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the value in cell D48…&#10; &#10;" id="68" name="Shape 68"/>
                <xdr:cNvSpPr txBox="1"/>
              </xdr:nvSpPr>
              <xdr:spPr>
                <a:xfrm>
                  <a:off x="-199890" y="-105548"/>
                  <a:ext cx="735230" cy="837791"/>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…the value in cell D48…</a:t>
                  </a:r>
                  <a:endParaRPr sz="1400"/>
                </a:p>
                <a:p>
                  <a:pPr indent="0" lvl="0" marL="0" marR="0" rtl="0" algn="l">
                    <a:lnSpc>
                      <a:spcPct val="107000"/>
                    </a:lnSpc>
                    <a:spcBef>
                      <a:spcPts val="800"/>
                    </a:spcBef>
                    <a:spcAft>
                      <a:spcPts val="0"/>
                    </a:spcAft>
                    <a:buNone/>
                  </a:pPr>
                  <a:r>
                    <a:rPr lang="en-US" sz="1100">
                      <a:latin typeface="Calibri"/>
                      <a:ea typeface="Calibri"/>
                      <a:cs typeface="Calibri"/>
                      <a:sym typeface="Calibri"/>
                    </a:rPr>
                    <a:t> </a:t>
                  </a:r>
                  <a:endParaRPr sz="1400"/>
                </a:p>
              </xdr:txBody>
            </xdr:sp>
          </xdr:grpSp>
          <xdr:grpSp>
            <xdr:nvGrpSpPr>
              <xdr:cNvPr id="69" name="Shape 69"/>
              <xdr:cNvGrpSpPr/>
            </xdr:nvGrpSpPr>
            <xdr:grpSpPr>
              <a:xfrm>
                <a:off x="1900287" y="9810750"/>
                <a:ext cx="1214388" cy="982134"/>
                <a:chOff x="-529733" y="-114987"/>
                <a:chExt cx="1215442" cy="1088404"/>
              </a:xfrm>
            </xdr:grpSpPr>
            <xdr:sp>
              <xdr:nvSpPr>
                <xdr:cNvPr id="70" name="Shape 70"/>
                <xdr:cNvSpPr/>
              </xdr:nvSpPr>
              <xdr:spPr>
                <a:xfrm rot="5400000">
                  <a:off x="-110187" y="310986"/>
                  <a:ext cx="242885" cy="1081977"/>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the values in cells G48, G49, G50, and  G51... &#10;" id="71" name="Shape 71"/>
                <xdr:cNvSpPr txBox="1"/>
              </xdr:nvSpPr>
              <xdr:spPr>
                <a:xfrm>
                  <a:off x="-189331" y="-114987"/>
                  <a:ext cx="875040" cy="837791"/>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…the values in cells G48, G49, G50, and  G51... </a:t>
                  </a:r>
                  <a:endParaRPr sz="1400"/>
                </a:p>
              </xdr:txBody>
            </xdr:sp>
          </xdr:grpSp>
          <xdr:grpSp>
            <xdr:nvGrpSpPr>
              <xdr:cNvPr id="72" name="Shape 72"/>
              <xdr:cNvGrpSpPr/>
            </xdr:nvGrpSpPr>
            <xdr:grpSpPr>
              <a:xfrm>
                <a:off x="3137714" y="9819357"/>
                <a:ext cx="577036" cy="969957"/>
                <a:chOff x="-34686" y="-105546"/>
                <a:chExt cx="577537" cy="1075028"/>
              </a:xfrm>
            </xdr:grpSpPr>
            <xdr:sp>
              <xdr:nvSpPr>
                <xdr:cNvPr id="73" name="Shape 73"/>
                <xdr:cNvSpPr/>
              </xdr:nvSpPr>
              <xdr:spPr>
                <a:xfrm rot="5400000">
                  <a:off x="86691" y="637256"/>
                  <a:ext cx="210848" cy="453603"/>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and 100&#10;" id="74" name="Shape 74"/>
                <xdr:cNvSpPr txBox="1"/>
              </xdr:nvSpPr>
              <xdr:spPr>
                <a:xfrm>
                  <a:off x="38113" y="-105546"/>
                  <a:ext cx="504737" cy="837791"/>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…and 100.</a:t>
                  </a:r>
                  <a:endParaRPr sz="1400"/>
                </a:p>
                <a:p>
                  <a:pPr indent="0" lvl="0" marL="0" marR="0" rtl="0" algn="l">
                    <a:lnSpc>
                      <a:spcPct val="107000"/>
                    </a:lnSpc>
                    <a:spcBef>
                      <a:spcPts val="800"/>
                    </a:spcBef>
                    <a:spcAft>
                      <a:spcPts val="0"/>
                    </a:spcAft>
                    <a:buNone/>
                  </a:pPr>
                  <a:r>
                    <a:rPr lang="en-US" sz="1100">
                      <a:latin typeface="Calibri"/>
                      <a:ea typeface="Calibri"/>
                      <a:cs typeface="Calibri"/>
                      <a:sym typeface="Calibri"/>
                    </a:rPr>
                    <a:t> </a:t>
                  </a:r>
                  <a:endParaRPr sz="1400"/>
                </a:p>
              </xdr:txBody>
            </xdr:sp>
          </xdr:grpSp>
        </xdr:grpSp>
        <xdr:sp>
          <xdr:nvSpPr>
            <xdr:cNvPr descr="The formula above uses the following:&#10;&#10;• A single cell reference, which is the &quot;address&quot; or &quot;name&quot; of a cell. D48 is the single cell reference in the formula above. &#10;• A range of cells, which is a series of cells starting at one cell and ending at another.  G48:G51 is the range of cells in the formula.&#10;• A constant. The constant in this formula is the number 100" id="75" name="Shape 75"/>
            <xdr:cNvSpPr txBox="1"/>
          </xdr:nvSpPr>
          <xdr:spPr>
            <a:xfrm>
              <a:off x="554831" y="10976079"/>
              <a:ext cx="5342213" cy="1454046"/>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b="0" i="0" lang="en-US" sz="1100">
                  <a:solidFill>
                    <a:schemeClr val="dk1"/>
                  </a:solidFill>
                  <a:latin typeface="Quattrocento Sans"/>
                  <a:ea typeface="Quattrocento Sans"/>
                  <a:cs typeface="Quattrocento Sans"/>
                  <a:sym typeface="Quattrocento Sans"/>
                </a:rPr>
                <a:t>The formula above uses the following:</a:t>
              </a:r>
              <a:endParaRPr sz="1400"/>
            </a:p>
            <a:p>
              <a:pPr indent="0" lvl="0" marL="0" rtl="0" algn="l">
                <a:spcBef>
                  <a:spcPts val="0"/>
                </a:spcBef>
                <a:spcAft>
                  <a:spcPts val="0"/>
                </a:spcAft>
                <a:buNone/>
              </a:pPr>
              <a:r>
                <a:t/>
              </a:r>
              <a:endParaRPr b="0" i="0" sz="1100">
                <a:solidFill>
                  <a:schemeClr val="dk1"/>
                </a:solidFill>
                <a:latin typeface="Quattrocento Sans"/>
                <a:ea typeface="Quattrocento Sans"/>
                <a:cs typeface="Quattrocento Sans"/>
                <a:sym typeface="Quattrocento Sans"/>
              </a:endParaRPr>
            </a:p>
            <a:p>
              <a:pPr indent="0" lvl="0" marL="0" rtl="0" algn="l">
                <a:spcBef>
                  <a:spcPts val="0"/>
                </a:spcBef>
                <a:spcAft>
                  <a:spcPts val="0"/>
                </a:spcAft>
                <a:buNone/>
              </a:pPr>
              <a:r>
                <a:rPr b="0" i="0" lang="en-US" sz="1100">
                  <a:solidFill>
                    <a:schemeClr val="dk1"/>
                  </a:solidFill>
                  <a:latin typeface="Quattrocento Sans"/>
                  <a:ea typeface="Quattrocento Sans"/>
                  <a:cs typeface="Quattrocento Sans"/>
                  <a:sym typeface="Quattrocento Sans"/>
                </a:rPr>
                <a:t>• A single </a:t>
              </a:r>
              <a:r>
                <a:rPr b="1" i="0" lang="en-US" sz="1100">
                  <a:solidFill>
                    <a:schemeClr val="dk1"/>
                  </a:solidFill>
                  <a:latin typeface="Quattrocento Sans"/>
                  <a:ea typeface="Quattrocento Sans"/>
                  <a:cs typeface="Quattrocento Sans"/>
                  <a:sym typeface="Quattrocento Sans"/>
                </a:rPr>
                <a:t>cell reference</a:t>
              </a:r>
              <a:r>
                <a:rPr b="0" i="0" lang="en-US" sz="1100">
                  <a:solidFill>
                    <a:schemeClr val="dk1"/>
                  </a:solidFill>
                  <a:latin typeface="Quattrocento Sans"/>
                  <a:ea typeface="Quattrocento Sans"/>
                  <a:cs typeface="Quattrocento Sans"/>
                  <a:sym typeface="Quattrocento Sans"/>
                </a:rPr>
                <a:t>, which is the "address" or "name" of a cell. D48 is the single cell reference in the formula above. </a:t>
              </a:r>
              <a:endParaRPr sz="1400"/>
            </a:p>
            <a:p>
              <a:pPr indent="0" lvl="0" marL="0" rtl="0" algn="l">
                <a:spcBef>
                  <a:spcPts val="600"/>
                </a:spcBef>
                <a:spcAft>
                  <a:spcPts val="0"/>
                </a:spcAft>
                <a:buNone/>
              </a:pPr>
              <a:r>
                <a:rPr b="0" i="0" lang="en-US" sz="1100">
                  <a:solidFill>
                    <a:schemeClr val="dk1"/>
                  </a:solidFill>
                  <a:latin typeface="Quattrocento Sans"/>
                  <a:ea typeface="Quattrocento Sans"/>
                  <a:cs typeface="Quattrocento Sans"/>
                  <a:sym typeface="Quattrocento Sans"/>
                </a:rPr>
                <a:t>• A </a:t>
              </a:r>
              <a:r>
                <a:rPr b="1" i="0" lang="en-US" sz="1100">
                  <a:solidFill>
                    <a:schemeClr val="dk1"/>
                  </a:solidFill>
                  <a:latin typeface="Quattrocento Sans"/>
                  <a:ea typeface="Quattrocento Sans"/>
                  <a:cs typeface="Quattrocento Sans"/>
                  <a:sym typeface="Quattrocento Sans"/>
                </a:rPr>
                <a:t>range of cells</a:t>
              </a:r>
              <a:r>
                <a:rPr b="0" i="0" lang="en-US" sz="1100">
                  <a:solidFill>
                    <a:schemeClr val="dk1"/>
                  </a:solidFill>
                  <a:latin typeface="Quattrocento Sans"/>
                  <a:ea typeface="Quattrocento Sans"/>
                  <a:cs typeface="Quattrocento Sans"/>
                  <a:sym typeface="Quattrocento Sans"/>
                </a:rPr>
                <a:t>, which is a series of cells starting at one cell and ending at another.  G48:G51 is the range of cells in the formula.</a:t>
              </a:r>
              <a:endParaRPr sz="1400"/>
            </a:p>
            <a:p>
              <a:pPr indent="0" lvl="0" marL="0" rtl="0" algn="l">
                <a:spcBef>
                  <a:spcPts val="600"/>
                </a:spcBef>
                <a:spcAft>
                  <a:spcPts val="0"/>
                </a:spcAft>
                <a:buNone/>
              </a:pPr>
              <a:r>
                <a:rPr b="0" i="0" lang="en-US" sz="1100">
                  <a:solidFill>
                    <a:schemeClr val="dk1"/>
                  </a:solidFill>
                  <a:latin typeface="Quattrocento Sans"/>
                  <a:ea typeface="Quattrocento Sans"/>
                  <a:cs typeface="Quattrocento Sans"/>
                  <a:sym typeface="Quattrocento Sans"/>
                </a:rPr>
                <a:t>• A </a:t>
              </a:r>
              <a:r>
                <a:rPr b="1" i="0" lang="en-US" sz="1100">
                  <a:solidFill>
                    <a:schemeClr val="dk1"/>
                  </a:solidFill>
                  <a:latin typeface="Quattrocento Sans"/>
                  <a:ea typeface="Quattrocento Sans"/>
                  <a:cs typeface="Quattrocento Sans"/>
                  <a:sym typeface="Quattrocento Sans"/>
                </a:rPr>
                <a:t>constant</a:t>
              </a:r>
              <a:r>
                <a:rPr b="0" i="0" lang="en-US" sz="1100">
                  <a:solidFill>
                    <a:schemeClr val="dk1"/>
                  </a:solidFill>
                  <a:latin typeface="Quattrocento Sans"/>
                  <a:ea typeface="Quattrocento Sans"/>
                  <a:cs typeface="Quattrocento Sans"/>
                  <a:sym typeface="Quattrocento Sans"/>
                </a:rPr>
                <a:t>. The constant in this formula is the number 100. </a:t>
              </a:r>
              <a:endParaRPr sz="1100">
                <a:latin typeface="Quattrocento Sans"/>
                <a:ea typeface="Quattrocento Sans"/>
                <a:cs typeface="Quattrocento Sans"/>
                <a:sym typeface="Quattrocento Sans"/>
              </a:endParaRPr>
            </a:p>
          </xdr:txBody>
        </xdr:sp>
      </xdr:grpSp>
    </xdr:grpSp>
    <xdr:clientData fLocksWithSheet="0"/>
  </xdr:oneCellAnchor>
  <xdr:oneCellAnchor>
    <xdr:from>
      <xdr:col>6</xdr:col>
      <xdr:colOff>314325</xdr:colOff>
      <xdr:row>15</xdr:row>
      <xdr:rowOff>66675</xdr:rowOff>
    </xdr:from>
    <xdr:ext cx="2162175" cy="1371600"/>
    <xdr:grpSp>
      <xdr:nvGrpSpPr>
        <xdr:cNvPr id="2" name="Shape 2"/>
        <xdr:cNvGrpSpPr/>
      </xdr:nvGrpSpPr>
      <xdr:grpSpPr>
        <a:xfrm>
          <a:off x="4232548" y="3066431"/>
          <a:ext cx="2194540" cy="1399369"/>
          <a:chOff x="4232548" y="3066431"/>
          <a:chExt cx="2194540" cy="1399369"/>
        </a:xfrm>
      </xdr:grpSpPr>
      <xdr:grpSp>
        <xdr:nvGrpSpPr>
          <xdr:cNvPr descr="EXTRA CREDIT&#10;Try adding another SUMIF formula here, but add amounts that are less than 100. The result should be 160&#10;" id="76" name="Shape 76"/>
          <xdr:cNvGrpSpPr/>
        </xdr:nvGrpSpPr>
        <xdr:grpSpPr>
          <a:xfrm>
            <a:off x="4232548" y="3066431"/>
            <a:ext cx="2194540" cy="1399369"/>
            <a:chOff x="9016385" y="3715363"/>
            <a:chExt cx="2194540" cy="1409086"/>
          </a:xfrm>
        </xdr:grpSpPr>
        <xdr:sp>
          <xdr:nvSpPr>
            <xdr:cNvPr id="5" name="Shape 5"/>
            <xdr:cNvSpPr/>
          </xdr:nvSpPr>
          <xdr:spPr>
            <a:xfrm>
              <a:off x="9048750" y="3743325"/>
              <a:ext cx="2162175" cy="1381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EXTRA CREDIT&#10;Try adding another SUMIF formula here, but add amounts that are less than 100. The result should be 160" id="77" name="Shape 77"/>
            <xdr:cNvSpPr txBox="1"/>
          </xdr:nvSpPr>
          <xdr:spPr>
            <a:xfrm>
              <a:off x="9648643" y="3895724"/>
              <a:ext cx="1562282" cy="12287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EXTRA CREDIT</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b="0" i="0" lang="en-US" sz="1100">
                  <a:solidFill>
                    <a:schemeClr val="dk1"/>
                  </a:solidFill>
                  <a:latin typeface="Calibri"/>
                  <a:ea typeface="Calibri"/>
                  <a:cs typeface="Calibri"/>
                  <a:sym typeface="Calibri"/>
                </a:rPr>
                <a:t>Try adding another SUMIF formula here, but add amounts that are </a:t>
              </a:r>
              <a:r>
                <a:rPr b="0" i="1" lang="en-US" sz="1100">
                  <a:solidFill>
                    <a:schemeClr val="dk1"/>
                  </a:solidFill>
                  <a:latin typeface="Calibri"/>
                  <a:ea typeface="Calibri"/>
                  <a:cs typeface="Calibri"/>
                  <a:sym typeface="Calibri"/>
                </a:rPr>
                <a:t>less than 100</a:t>
              </a:r>
              <a:r>
                <a:rPr b="0" i="0" lang="en-US" sz="1100">
                  <a:solidFill>
                    <a:schemeClr val="dk1"/>
                  </a:solidFill>
                  <a:latin typeface="Calibri"/>
                  <a:ea typeface="Calibri"/>
                  <a:cs typeface="Calibri"/>
                  <a:sym typeface="Calibri"/>
                </a:rPr>
                <a:t>. The result should be 160.</a:t>
              </a:r>
              <a:endParaRPr sz="1400"/>
            </a:p>
          </xdr:txBody>
        </xdr:sp>
        <xdr:pic>
          <xdr:nvPicPr>
            <xdr:cNvPr descr="Decorative ribbon" id="78" name="Shape 78"/>
            <xdr:cNvPicPr preferRelativeResize="0"/>
          </xdr:nvPicPr>
          <xdr:blipFill rotWithShape="1">
            <a:blip r:embed="rId16">
              <a:alphaModFix/>
            </a:blip>
            <a:srcRect b="0" l="0" r="0" t="0"/>
            <a:stretch/>
          </xdr:blipFill>
          <xdr:spPr>
            <a:xfrm>
              <a:off x="9287099" y="3950551"/>
              <a:ext cx="474289" cy="439736"/>
            </a:xfrm>
            <a:prstGeom prst="rect">
              <a:avLst/>
            </a:prstGeom>
            <a:noFill/>
            <a:ln>
              <a:noFill/>
            </a:ln>
          </xdr:spPr>
        </xdr:pic>
        <xdr:sp>
          <xdr:nvSpPr>
            <xdr:cNvPr descr="Arrow" id="79" name="Shape 79"/>
            <xdr:cNvSpPr/>
          </xdr:nvSpPr>
          <xdr:spPr>
            <a:xfrm flipH="1" rot="-5917924">
              <a:off x="9021478" y="3770597"/>
              <a:ext cx="462029" cy="407486"/>
            </a:xfrm>
            <a:prstGeom prst="arc">
              <a:avLst>
                <a:gd fmla="val 15011426" name="adj1"/>
                <a:gd fmla="val 672396" name="adj2"/>
              </a:avLst>
            </a:prstGeom>
            <a:noFill/>
            <a:ln cap="flat" cmpd="sng" w="19050">
              <a:solidFill>
                <a:srgbClr val="F4B081"/>
              </a:solidFill>
              <a:prstDash val="solid"/>
              <a:round/>
              <a:headEnd len="med" w="med" type="triangl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0</xdr:col>
      <xdr:colOff>323850</xdr:colOff>
      <xdr:row>0</xdr:row>
      <xdr:rowOff>266700</xdr:rowOff>
    </xdr:from>
    <xdr:ext cx="5695950" cy="4572000"/>
    <xdr:grpSp>
      <xdr:nvGrpSpPr>
        <xdr:cNvPr id="2" name="Shape 2"/>
        <xdr:cNvGrpSpPr/>
      </xdr:nvGrpSpPr>
      <xdr:grpSpPr>
        <a:xfrm>
          <a:off x="2498025" y="1494000"/>
          <a:ext cx="5695950" cy="4572000"/>
          <a:chOff x="2498025" y="1494000"/>
          <a:chExt cx="5695950" cy="4572000"/>
        </a:xfrm>
      </xdr:grpSpPr>
      <xdr:grpSp>
        <xdr:nvGrpSpPr>
          <xdr:cNvPr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id="80" name="Shape 80"/>
          <xdr:cNvGrpSpPr/>
        </xdr:nvGrpSpPr>
        <xdr:grpSpPr>
          <a:xfrm>
            <a:off x="2498025" y="1494000"/>
            <a:ext cx="5695950" cy="4572000"/>
            <a:chOff x="326572" y="266702"/>
            <a:chExt cx="5705475" cy="4657728"/>
          </a:xfrm>
        </xdr:grpSpPr>
        <xdr:sp>
          <xdr:nvSpPr>
            <xdr:cNvPr id="5" name="Shape 5"/>
            <xdr:cNvSpPr/>
          </xdr:nvSpPr>
          <xdr:spPr>
            <a:xfrm>
              <a:off x="326572" y="266702"/>
              <a:ext cx="5705475" cy="4657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1" name="Shape 81"/>
            <xdr:cNvGrpSpPr/>
          </xdr:nvGrpSpPr>
          <xdr:grpSpPr>
            <a:xfrm>
              <a:off x="326572" y="266702"/>
              <a:ext cx="5705475" cy="4657728"/>
              <a:chOff x="0" y="0"/>
              <a:chExt cx="5695950" cy="4619625"/>
            </a:xfrm>
          </xdr:grpSpPr>
          <xdr:sp>
            <xdr:nvSpPr>
              <xdr:cNvPr descr="Background" id="82" name="Shape 82"/>
              <xdr:cNvSpPr/>
            </xdr:nvSpPr>
            <xdr:spPr>
              <a:xfrm>
                <a:off x="0" y="0"/>
                <a:ext cx="5695950" cy="4619625"/>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Add numbers like a champ" id="83" name="Shape 83"/>
              <xdr:cNvSpPr txBox="1"/>
            </xdr:nvSpPr>
            <xdr:spPr>
              <a:xfrm>
                <a:off x="231748" y="118698"/>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Add numbers like a champ</a:t>
                </a:r>
                <a:endParaRPr sz="1400"/>
              </a:p>
            </xdr:txBody>
          </xdr:sp>
          <xdr:sp>
            <xdr:nvSpPr>
              <xdr:cNvPr descr="Dive down for more detail" id="84" name="Shape 84">
                <a:hlinkClick r:id="rId17"/>
              </xdr:cNvPr>
              <xdr:cNvSpPr/>
            </xdr:nvSpPr>
            <xdr:spPr>
              <a:xfrm>
                <a:off x="234924" y="3842507"/>
                <a:ext cx="2723067" cy="536454"/>
              </a:xfrm>
              <a:prstGeom prst="down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Dive down for more detail</a:t>
                </a:r>
                <a:endParaRPr sz="1400"/>
              </a:p>
            </xdr:txBody>
          </xdr:sp>
          <xdr:cxnSp>
            <xdr:nvCxnSpPr>
              <xdr:cNvPr descr="Decorative line" id="85" name="Shape 85"/>
              <xdr:cNvCxnSpPr/>
            </xdr:nvCxnSpPr>
            <xdr:spPr>
              <a:xfrm>
                <a:off x="234924" y="3581400"/>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86" name="Shape 86">
                <a:hlinkClick r:id="rId18"/>
              </xdr:cNvPr>
              <xdr:cNvSpPr/>
            </xdr:nvSpPr>
            <xdr:spPr>
              <a:xfrm>
                <a:off x="4293870" y="3842507"/>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cxnSp>
            <xdr:nvCxnSpPr>
              <xdr:cNvPr descr="Decorative line" id="87" name="Shape 87"/>
              <xdr:cNvCxnSpPr/>
            </xdr:nvCxnSpPr>
            <xdr:spPr>
              <a:xfrm>
                <a:off x="234924" y="626111"/>
                <a:ext cx="5213376" cy="0"/>
              </a:xfrm>
              <a:prstGeom prst="straightConnector1">
                <a:avLst/>
              </a:prstGeom>
              <a:noFill/>
              <a:ln cap="flat" cmpd="sng" w="25400">
                <a:solidFill>
                  <a:srgbClr val="217346"/>
                </a:solidFill>
                <a:prstDash val="solid"/>
                <a:round/>
                <a:headEnd len="sm" w="sm" type="none"/>
                <a:tailEnd len="sm" w="sm" type="none"/>
              </a:ln>
            </xdr:spPr>
          </xdr:cxnSp>
        </xdr:grpSp>
        <xdr:grpSp>
          <xdr:nvGrpSpPr>
            <xdr:cNvPr id="88" name="Shape 88"/>
            <xdr:cNvGrpSpPr/>
          </xdr:nvGrpSpPr>
          <xdr:grpSpPr>
            <a:xfrm>
              <a:off x="558707" y="3254024"/>
              <a:ext cx="5225273" cy="608867"/>
              <a:chOff x="231749" y="2962883"/>
              <a:chExt cx="5216550" cy="603885"/>
            </a:xfrm>
          </xdr:grpSpPr>
          <xdr:sp>
            <xdr:nvSpPr>
              <xdr:cNvPr descr="Now add only the numbers over 50. Select the last yellow cell. Type =SUMIF(D11:D15,&quot;&gt;50&quot;) and then press Enter. The result is 100" id="89" name="Shape 89"/>
              <xdr:cNvSpPr txBox="1"/>
            </xdr:nvSpPr>
            <xdr:spPr>
              <a:xfrm>
                <a:off x="638783" y="3005381"/>
                <a:ext cx="4809516"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Now add only the numbers over</a:t>
                </a:r>
                <a:r>
                  <a:rPr lang="en-US" sz="1100">
                    <a:solidFill>
                      <a:srgbClr val="3F3F3F"/>
                    </a:solidFill>
                    <a:latin typeface="Quattrocento Sans"/>
                    <a:ea typeface="Quattrocento Sans"/>
                    <a:cs typeface="Quattrocento Sans"/>
                    <a:sym typeface="Quattrocento Sans"/>
                  </a:rPr>
                  <a:t> 50. </a:t>
                </a:r>
                <a:r>
                  <a:rPr lang="en-US" sz="1100">
                    <a:solidFill>
                      <a:srgbClr val="3F3F3F"/>
                    </a:solidFill>
                    <a:latin typeface="Quattrocento Sans"/>
                    <a:ea typeface="Quattrocento Sans"/>
                    <a:cs typeface="Quattrocento Sans"/>
                    <a:sym typeface="Quattrocento Sans"/>
                  </a:rPr>
                  <a:t>Select the last yellow cell. Type </a:t>
                </a:r>
                <a:r>
                  <a:rPr b="1" lang="en-US" sz="1100">
                    <a:solidFill>
                      <a:srgbClr val="3F3F3F"/>
                    </a:solidFill>
                    <a:latin typeface="Quattrocento Sans"/>
                    <a:ea typeface="Quattrocento Sans"/>
                    <a:cs typeface="Quattrocento Sans"/>
                    <a:sym typeface="Quattrocento Sans"/>
                  </a:rPr>
                  <a:t>=SUMIF(D11:D15,"&gt;50") </a:t>
                </a:r>
                <a:r>
                  <a:rPr lang="en-US" sz="1100">
                    <a:solidFill>
                      <a:srgbClr val="3F3F3F"/>
                    </a:solidFill>
                    <a:latin typeface="Quattrocento Sans"/>
                    <a:ea typeface="Quattrocento Sans"/>
                    <a:cs typeface="Quattrocento Sans"/>
                    <a:sym typeface="Quattrocento Sans"/>
                  </a:rPr>
                  <a:t>and then press </a:t>
                </a:r>
                <a:r>
                  <a:rPr b="1" lang="en-US" sz="1100">
                    <a:solidFill>
                      <a:srgbClr val="3F3F3F"/>
                    </a:solidFill>
                    <a:latin typeface="Quattrocento Sans"/>
                    <a:ea typeface="Quattrocento Sans"/>
                    <a:cs typeface="Quattrocento Sans"/>
                    <a:sym typeface="Quattrocento Sans"/>
                  </a:rPr>
                  <a:t>Enter</a:t>
                </a:r>
                <a:r>
                  <a:rPr lang="en-US" sz="1100">
                    <a:solidFill>
                      <a:srgbClr val="3F3F3F"/>
                    </a:solidFill>
                    <a:latin typeface="Quattrocento Sans"/>
                    <a:ea typeface="Quattrocento Sans"/>
                    <a:cs typeface="Quattrocento Sans"/>
                    <a:sym typeface="Quattrocento Sans"/>
                  </a:rPr>
                  <a:t>. The result is 100. </a:t>
                </a:r>
                <a:endParaRPr sz="1400"/>
              </a:p>
            </xdr:txBody>
          </xdr:sp>
          <xdr:sp>
            <xdr:nvSpPr>
              <xdr:cNvPr descr="5" id="90" name="Shape 90"/>
              <xdr:cNvSpPr/>
            </xdr:nvSpPr>
            <xdr:spPr>
              <a:xfrm>
                <a:off x="231749" y="2962883"/>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5</a:t>
                </a:r>
                <a:endParaRPr sz="1400"/>
              </a:p>
            </xdr:txBody>
          </xdr:sp>
        </xdr:grpSp>
        <xdr:grpSp>
          <xdr:nvGrpSpPr>
            <xdr:cNvPr id="91" name="Shape 91"/>
            <xdr:cNvGrpSpPr/>
          </xdr:nvGrpSpPr>
          <xdr:grpSpPr>
            <a:xfrm>
              <a:off x="558707" y="2770783"/>
              <a:ext cx="5225273" cy="608867"/>
              <a:chOff x="231749" y="2483595"/>
              <a:chExt cx="5216550" cy="603885"/>
            </a:xfrm>
          </xdr:grpSpPr>
          <xdr:sp>
            <xdr:nvSpPr>
              <xdr:cNvPr descr="4" id="92" name="Shape 92"/>
              <xdr:cNvSpPr/>
            </xdr:nvSpPr>
            <xdr:spPr>
              <a:xfrm>
                <a:off x="231749" y="2483595"/>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grpSp>
            <xdr:nvGrpSpPr>
              <xdr:cNvPr id="93" name="Shape 93"/>
              <xdr:cNvGrpSpPr/>
            </xdr:nvGrpSpPr>
            <xdr:grpSpPr>
              <a:xfrm>
                <a:off x="638783" y="2526093"/>
                <a:ext cx="4809516" cy="561387"/>
                <a:chOff x="638783" y="2526093"/>
                <a:chExt cx="4809516" cy="561387"/>
              </a:xfrm>
            </xdr:grpSpPr>
            <xdr:sp>
              <xdr:nvSpPr>
                <xdr:cNvPr descr="Press ALT = first. Then, press Enter" id="94" name="Shape 94"/>
                <xdr:cNvSpPr txBox="1"/>
              </xdr:nvSpPr>
              <xdr:spPr>
                <a:xfrm>
                  <a:off x="638783" y="2526093"/>
                  <a:ext cx="4809516" cy="561387"/>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Press 	           first. Then, press </a:t>
                  </a:r>
                  <a:r>
                    <a:rPr b="1" i="0" lang="en-US" sz="1100" u="none" cap="none" strike="noStrike">
                      <a:solidFill>
                        <a:srgbClr val="3F3F3F"/>
                      </a:solidFill>
                      <a:latin typeface="Quattrocento Sans"/>
                      <a:ea typeface="Quattrocento Sans"/>
                      <a:cs typeface="Quattrocento Sans"/>
                      <a:sym typeface="Quattrocento Sans"/>
                    </a:rPr>
                    <a:t>Enter</a:t>
                  </a:r>
                  <a:r>
                    <a:rPr b="0" i="0" lang="en-US" sz="1100" u="none" cap="none" strike="noStrike">
                      <a:solidFill>
                        <a:srgbClr val="3F3F3F"/>
                      </a:solidFill>
                      <a:latin typeface="Quattrocento Sans"/>
                      <a:ea typeface="Quattrocento Sans"/>
                      <a:cs typeface="Quattrocento Sans"/>
                      <a:sym typeface="Quattrocento Sans"/>
                    </a:rPr>
                    <a:t>.</a:t>
                  </a:r>
                  <a:endParaRPr sz="1400"/>
                </a:p>
              </xdr:txBody>
            </xdr:sp>
            <xdr:sp>
              <xdr:nvSpPr>
                <xdr:cNvPr descr="Equals key" id="95" name="Shape 95"/>
                <xdr:cNvSpPr/>
              </xdr:nvSpPr>
              <xdr:spPr>
                <a:xfrm>
                  <a:off x="1578685" y="2528886"/>
                  <a:ext cx="422585" cy="257175"/>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000">
                      <a:solidFill>
                        <a:schemeClr val="dk1"/>
                      </a:solidFill>
                      <a:latin typeface="Calibri"/>
                      <a:ea typeface="Calibri"/>
                      <a:cs typeface="Calibri"/>
                      <a:sym typeface="Calibri"/>
                    </a:rPr>
                    <a:t>=</a:t>
                  </a:r>
                  <a:endParaRPr sz="900">
                    <a:solidFill>
                      <a:schemeClr val="dk1"/>
                    </a:solidFill>
                  </a:endParaRPr>
                </a:p>
              </xdr:txBody>
            </xdr:sp>
            <xdr:sp>
              <xdr:nvSpPr>
                <xdr:cNvPr descr="Alt key" id="96" name="Shape 96"/>
                <xdr:cNvSpPr/>
              </xdr:nvSpPr>
              <xdr:spPr>
                <a:xfrm>
                  <a:off x="1086869" y="2528886"/>
                  <a:ext cx="422585" cy="257175"/>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Calibri"/>
                      <a:ea typeface="Calibri"/>
                      <a:cs typeface="Calibri"/>
                      <a:sym typeface="Calibri"/>
                    </a:rPr>
                    <a:t>Alt</a:t>
                  </a:r>
                  <a:endParaRPr sz="800">
                    <a:solidFill>
                      <a:schemeClr val="dk1"/>
                    </a:solidFill>
                  </a:endParaRPr>
                </a:p>
              </xdr:txBody>
            </xdr:sp>
          </xdr:grpSp>
        </xdr:grpSp>
        <xdr:grpSp>
          <xdr:nvGrpSpPr>
            <xdr:cNvPr id="97" name="Shape 97"/>
            <xdr:cNvGrpSpPr/>
          </xdr:nvGrpSpPr>
          <xdr:grpSpPr>
            <a:xfrm>
              <a:off x="558707" y="2277525"/>
              <a:ext cx="5225273" cy="608867"/>
              <a:chOff x="231749" y="1994372"/>
              <a:chExt cx="5216550" cy="603885"/>
            </a:xfrm>
          </xdr:grpSpPr>
          <xdr:sp>
            <xdr:nvSpPr>
              <xdr:cNvPr descr="Here's another way to add, using a shortcut key. Select the yellow cell under the amounts for meat" id="98" name="Shape 98"/>
              <xdr:cNvSpPr txBox="1"/>
            </xdr:nvSpPr>
            <xdr:spPr>
              <a:xfrm>
                <a:off x="638783" y="2036870"/>
                <a:ext cx="4809516"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Here's another way to add, using a shortcut key. Select the yellow cell under the amounts for meat. </a:t>
                </a:r>
                <a:endParaRPr sz="1400"/>
              </a:p>
            </xdr:txBody>
          </xdr:sp>
          <xdr:sp>
            <xdr:nvSpPr>
              <xdr:cNvPr descr="3" id="99" name="Shape 99"/>
              <xdr:cNvSpPr/>
            </xdr:nvSpPr>
            <xdr:spPr>
              <a:xfrm>
                <a:off x="231749" y="1994372"/>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grpSp>
        <xdr:grpSp>
          <xdr:nvGrpSpPr>
            <xdr:cNvPr id="100" name="Shape 100"/>
            <xdr:cNvGrpSpPr/>
          </xdr:nvGrpSpPr>
          <xdr:grpSpPr>
            <a:xfrm>
              <a:off x="558707" y="1769250"/>
              <a:ext cx="5225273" cy="608867"/>
              <a:chOff x="231749" y="1490256"/>
              <a:chExt cx="5216550" cy="603885"/>
            </a:xfrm>
          </xdr:grpSpPr>
          <xdr:sp>
            <xdr:nvSpPr>
              <xdr:cNvPr descr="Type =SUM(D4:D7), and then press enter. When you're done, you'll see the result of 170" id="101" name="Shape 101"/>
              <xdr:cNvSpPr txBox="1"/>
            </xdr:nvSpPr>
            <xdr:spPr>
              <a:xfrm>
                <a:off x="638782" y="1532754"/>
                <a:ext cx="4809517"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Type </a:t>
                </a:r>
                <a:r>
                  <a:rPr b="1" lang="en-US" sz="1100">
                    <a:solidFill>
                      <a:srgbClr val="3F3F3F"/>
                    </a:solidFill>
                    <a:latin typeface="Quattrocento Sans"/>
                    <a:ea typeface="Quattrocento Sans"/>
                    <a:cs typeface="Quattrocento Sans"/>
                    <a:sym typeface="Quattrocento Sans"/>
                  </a:rPr>
                  <a:t>=SUM(D4:D7)</a:t>
                </a:r>
                <a:r>
                  <a:rPr lang="en-US" sz="1100">
                    <a:solidFill>
                      <a:srgbClr val="3F3F3F"/>
                    </a:solidFill>
                    <a:latin typeface="Quattrocento Sans"/>
                    <a:ea typeface="Quattrocento Sans"/>
                    <a:cs typeface="Quattrocento Sans"/>
                    <a:sym typeface="Quattrocento Sans"/>
                  </a:rPr>
                  <a:t>,</a:t>
                </a:r>
                <a:r>
                  <a:rPr b="1" lang="en-US" sz="1100">
                    <a:solidFill>
                      <a:srgbClr val="3F3F3F"/>
                    </a:solidFill>
                    <a:latin typeface="Quattrocento Sans"/>
                    <a:ea typeface="Quattrocento Sans"/>
                    <a:cs typeface="Quattrocento Sans"/>
                    <a:sym typeface="Quattrocento Sans"/>
                  </a:rPr>
                  <a:t> </a:t>
                </a:r>
                <a:r>
                  <a:rPr lang="en-US" sz="1100">
                    <a:solidFill>
                      <a:srgbClr val="3F3F3F"/>
                    </a:solidFill>
                    <a:latin typeface="Quattrocento Sans"/>
                    <a:ea typeface="Quattrocento Sans"/>
                    <a:cs typeface="Quattrocento Sans"/>
                    <a:sym typeface="Quattrocento Sans"/>
                  </a:rPr>
                  <a:t>and then press enter. When you're done, you'll see the result of 170.</a:t>
                </a:r>
                <a:endParaRPr sz="1400"/>
              </a:p>
            </xdr:txBody>
          </xdr:sp>
          <xdr:sp>
            <xdr:nvSpPr>
              <xdr:cNvPr descr="2" id="102" name="Shape 102"/>
              <xdr:cNvSpPr/>
            </xdr:nvSpPr>
            <xdr:spPr>
              <a:xfrm>
                <a:off x="231749" y="1490256"/>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grpSp>
        <xdr:grpSp>
          <xdr:nvGrpSpPr>
            <xdr:cNvPr id="103" name="Shape 103"/>
            <xdr:cNvGrpSpPr/>
          </xdr:nvGrpSpPr>
          <xdr:grpSpPr>
            <a:xfrm>
              <a:off x="558707" y="1278313"/>
              <a:ext cx="5225273" cy="608867"/>
              <a:chOff x="231749" y="1003336"/>
              <a:chExt cx="5216550" cy="603885"/>
            </a:xfrm>
          </xdr:grpSpPr>
          <xdr:sp>
            <xdr:nvSpPr>
              <xdr:cNvPr descr="Select the yellow cell under the amounts for fruit" id="104" name="Shape 104"/>
              <xdr:cNvSpPr txBox="1"/>
            </xdr:nvSpPr>
            <xdr:spPr>
              <a:xfrm>
                <a:off x="638783" y="1045834"/>
                <a:ext cx="4809516" cy="561387"/>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Select the yellow cell under the amounts for fruit.</a:t>
                </a:r>
                <a:endParaRPr sz="1400"/>
              </a:p>
            </xdr:txBody>
          </xdr:sp>
          <xdr:sp>
            <xdr:nvSpPr>
              <xdr:cNvPr descr="1" id="105" name="Shape 105"/>
              <xdr:cNvSpPr/>
            </xdr:nvSpPr>
            <xdr:spPr>
              <a:xfrm>
                <a:off x="231749" y="1003336"/>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grpSp>
        <xdr:sp>
          <xdr:nvSpPr>
            <xdr:cNvPr descr="Here are some ways to add up numbers in Excel:" id="106" name="Shape 106"/>
            <xdr:cNvSpPr txBox="1"/>
          </xdr:nvSpPr>
          <xdr:spPr>
            <a:xfrm>
              <a:off x="555554" y="972193"/>
              <a:ext cx="5309802" cy="25486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Here are some ways to add up numbers in Excel:</a:t>
              </a:r>
              <a:endParaRPr sz="1400"/>
            </a:p>
          </xdr:txBody>
        </xdr:sp>
      </xdr:grpSp>
    </xdr:grpSp>
    <xdr:clientData fLocksWithSheet="0"/>
  </xdr:oneCellAnchor>
  <xdr:oneCellAnchor>
    <xdr:from>
      <xdr:col>5</xdr:col>
      <xdr:colOff>76200</xdr:colOff>
      <xdr:row>40</xdr:row>
      <xdr:rowOff>85725</xdr:rowOff>
    </xdr:from>
    <xdr:ext cx="1009650" cy="190500"/>
    <xdr:pic>
      <xdr:nvPicPr>
        <xdr:cNvPr descr="Status bar graphic Sum: 170" id="0" name="image3.png"/>
        <xdr:cNvPicPr preferRelativeResize="0"/>
      </xdr:nvPicPr>
      <xdr:blipFill>
        <a:blip cstate="print" r:embed="rId19"/>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295275</xdr:colOff>
      <xdr:row>0</xdr:row>
      <xdr:rowOff>247650</xdr:rowOff>
    </xdr:from>
    <xdr:ext cx="5695950" cy="4619625"/>
    <xdr:grpSp>
      <xdr:nvGrpSpPr>
        <xdr:cNvPr id="2" name="Shape 2"/>
        <xdr:cNvGrpSpPr/>
      </xdr:nvGrpSpPr>
      <xdr:grpSpPr>
        <a:xfrm>
          <a:off x="2498025" y="1470188"/>
          <a:ext cx="5695950" cy="4619625"/>
          <a:chOff x="2498025" y="1470188"/>
          <a:chExt cx="5695950" cy="4619625"/>
        </a:xfrm>
      </xdr:grpSpPr>
      <xdr:grpSp>
        <xdr:nvGrpSpPr>
          <xdr:cNvPr descr="Save time by filling cells automatically&#10;Here’s how to use the fill handle in Excel:&#10;Click the cell with the number 100.&#10;Rest your cursor on the lower-right corner of the cell until &#10;it becomes a cross:&#10;Click the cross and drag down three cells. Excel will automatically fill the cells with the totals: 110, 120, and 130. People call this “filling down.”&#10;Select the yellow cell with 200, and fill again but this time drag the fill handle to the right to fill the cells. This is known as “filling right.&quot;&#10;Dive down for more detail &#10;Next step" id="107" name="Shape 107"/>
          <xdr:cNvGrpSpPr/>
        </xdr:nvGrpSpPr>
        <xdr:grpSpPr>
          <a:xfrm>
            <a:off x="2498025" y="1470188"/>
            <a:ext cx="5695950" cy="4619625"/>
            <a:chOff x="11496675" y="857250"/>
            <a:chExt cx="5695950" cy="4619625"/>
          </a:xfrm>
        </xdr:grpSpPr>
        <xdr:sp>
          <xdr:nvSpPr>
            <xdr:cNvPr id="5" name="Shape 5"/>
            <xdr:cNvSpPr/>
          </xdr:nvSpPr>
          <xdr:spPr>
            <a:xfrm>
              <a:off x="11496675" y="857250"/>
              <a:ext cx="5695950" cy="4619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108" name="Shape 108"/>
            <xdr:cNvSpPr/>
          </xdr:nvSpPr>
          <xdr:spPr>
            <a:xfrm>
              <a:off x="11496675" y="857250"/>
              <a:ext cx="5695950" cy="4619625"/>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Save time by filling cells automatically" id="109" name="Shape 109"/>
            <xdr:cNvSpPr txBox="1"/>
          </xdr:nvSpPr>
          <xdr:spPr>
            <a:xfrm>
              <a:off x="11728423" y="985473"/>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Save time by filling cells automatically</a:t>
              </a:r>
              <a:endParaRPr b="0" sz="2200">
                <a:solidFill>
                  <a:srgbClr val="3A3838"/>
                </a:solidFill>
                <a:latin typeface="Quattrocento Sans"/>
                <a:ea typeface="Quattrocento Sans"/>
                <a:cs typeface="Quattrocento Sans"/>
                <a:sym typeface="Quattrocento Sans"/>
              </a:endParaRPr>
            </a:p>
          </xdr:txBody>
        </xdr:sp>
        <xdr:cxnSp>
          <xdr:nvCxnSpPr>
            <xdr:cNvPr descr="Decorative line" id="110" name="Shape 110"/>
            <xdr:cNvCxnSpPr/>
          </xdr:nvCxnSpPr>
          <xdr:spPr>
            <a:xfrm>
              <a:off x="11731599" y="1492886"/>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Dive down for more detail" id="111" name="Shape 111">
              <a:hlinkClick r:id="rId1"/>
            </xdr:cNvPr>
            <xdr:cNvSpPr/>
          </xdr:nvSpPr>
          <xdr:spPr>
            <a:xfrm>
              <a:off x="11731599" y="4709282"/>
              <a:ext cx="2723067" cy="536454"/>
            </a:xfrm>
            <a:prstGeom prst="down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Dive down for more detail</a:t>
              </a:r>
              <a:endParaRPr sz="1400"/>
            </a:p>
          </xdr:txBody>
        </xdr:sp>
        <xdr:cxnSp>
          <xdr:nvCxnSpPr>
            <xdr:cNvPr descr="Decorative line" id="112" name="Shape 112"/>
            <xdr:cNvCxnSpPr/>
          </xdr:nvCxnSpPr>
          <xdr:spPr>
            <a:xfrm>
              <a:off x="11731599" y="4448175"/>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113" name="Shape 113">
              <a:hlinkClick r:id="rId2"/>
            </xdr:cNvPr>
            <xdr:cNvSpPr/>
          </xdr:nvSpPr>
          <xdr:spPr>
            <a:xfrm>
              <a:off x="15790545" y="4709282"/>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Here’s how to use the fill handle in Excel:" id="114" name="Shape 114"/>
            <xdr:cNvSpPr txBox="1"/>
          </xdr:nvSpPr>
          <xdr:spPr>
            <a:xfrm>
              <a:off x="11725275" y="1566496"/>
              <a:ext cx="5300938" cy="252778"/>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Here’s how to use the fill handle in Excel:</a:t>
              </a:r>
              <a:endParaRPr sz="1400"/>
            </a:p>
          </xdr:txBody>
        </xdr:sp>
        <xdr:sp>
          <xdr:nvSpPr>
            <xdr:cNvPr descr="Click the cell with the number 100" id="115" name="Shape 115"/>
            <xdr:cNvSpPr txBox="1"/>
          </xdr:nvSpPr>
          <xdr:spPr>
            <a:xfrm>
              <a:off x="12135458" y="1912609"/>
              <a:ext cx="4809516" cy="561387"/>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Click the cell with the number </a:t>
              </a:r>
              <a:r>
                <a:rPr b="1" i="0" lang="en-US" sz="1100" u="none" cap="none" strike="noStrike">
                  <a:solidFill>
                    <a:srgbClr val="3F3F3F"/>
                  </a:solidFill>
                  <a:latin typeface="Quattrocento Sans"/>
                  <a:ea typeface="Quattrocento Sans"/>
                  <a:cs typeface="Quattrocento Sans"/>
                  <a:sym typeface="Quattrocento Sans"/>
                </a:rPr>
                <a:t>100</a:t>
              </a:r>
              <a:r>
                <a:rPr b="0" i="0" lang="en-US" sz="1100" u="none" cap="none" strike="noStrike">
                  <a:solidFill>
                    <a:srgbClr val="3F3F3F"/>
                  </a:solidFill>
                  <a:latin typeface="Quattrocento Sans"/>
                  <a:ea typeface="Quattrocento Sans"/>
                  <a:cs typeface="Quattrocento Sans"/>
                  <a:sym typeface="Quattrocento Sans"/>
                </a:rPr>
                <a:t>.</a:t>
              </a:r>
              <a:endParaRPr sz="1400"/>
            </a:p>
          </xdr:txBody>
        </xdr:sp>
        <xdr:sp>
          <xdr:nvSpPr>
            <xdr:cNvPr descr="1" id="116" name="Shape 116"/>
            <xdr:cNvSpPr/>
          </xdr:nvSpPr>
          <xdr:spPr>
            <a:xfrm>
              <a:off x="11728424" y="1870111"/>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Rest your cursor on the lower-right corner of the cell until &#10;it becomes a cross:" id="117" name="Shape 117"/>
            <xdr:cNvSpPr txBox="1"/>
          </xdr:nvSpPr>
          <xdr:spPr>
            <a:xfrm>
              <a:off x="12135457" y="2399529"/>
              <a:ext cx="4809517"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Rest your cursor on the lower-right corner of the cell until </a:t>
              </a:r>
              <a:br>
                <a:rPr lang="en-US" sz="1100">
                  <a:solidFill>
                    <a:srgbClr val="3F3F3F"/>
                  </a:solidFill>
                  <a:latin typeface="Quattrocento Sans"/>
                  <a:ea typeface="Quattrocento Sans"/>
                  <a:cs typeface="Quattrocento Sans"/>
                  <a:sym typeface="Quattrocento Sans"/>
                </a:rPr>
              </a:br>
              <a:r>
                <a:rPr lang="en-US" sz="1100">
                  <a:solidFill>
                    <a:srgbClr val="3F3F3F"/>
                  </a:solidFill>
                  <a:latin typeface="Quattrocento Sans"/>
                  <a:ea typeface="Quattrocento Sans"/>
                  <a:cs typeface="Quattrocento Sans"/>
                  <a:sym typeface="Quattrocento Sans"/>
                </a:rPr>
                <a:t>it becomes a cross:</a:t>
              </a:r>
              <a:endParaRPr sz="1400"/>
            </a:p>
          </xdr:txBody>
        </xdr:sp>
        <xdr:sp>
          <xdr:nvSpPr>
            <xdr:cNvPr descr="2" id="118" name="Shape 118"/>
            <xdr:cNvSpPr/>
          </xdr:nvSpPr>
          <xdr:spPr>
            <a:xfrm>
              <a:off x="11728424" y="2357031"/>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Click the cross and drag down three cells. Excel will automatically fill the cells with the totals: 110, 120, and 130. People call this “filling down”&#10;" id="119" name="Shape 119"/>
            <xdr:cNvSpPr txBox="1"/>
          </xdr:nvSpPr>
          <xdr:spPr>
            <a:xfrm>
              <a:off x="12135458" y="3057719"/>
              <a:ext cx="4809516"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Click the cross and drag down three cells. Excel will automatically fill the cells with the totals: </a:t>
              </a:r>
              <a:r>
                <a:rPr b="1" lang="en-US" sz="1100">
                  <a:solidFill>
                    <a:srgbClr val="3F3F3F"/>
                  </a:solidFill>
                  <a:latin typeface="Quattrocento Sans"/>
                  <a:ea typeface="Quattrocento Sans"/>
                  <a:cs typeface="Quattrocento Sans"/>
                  <a:sym typeface="Quattrocento Sans"/>
                </a:rPr>
                <a:t>110</a:t>
              </a:r>
              <a:r>
                <a:rPr lang="en-US" sz="1100">
                  <a:solidFill>
                    <a:srgbClr val="3F3F3F"/>
                  </a:solidFill>
                  <a:latin typeface="Quattrocento Sans"/>
                  <a:ea typeface="Quattrocento Sans"/>
                  <a:cs typeface="Quattrocento Sans"/>
                  <a:sym typeface="Quattrocento Sans"/>
                </a:rPr>
                <a:t>, </a:t>
              </a:r>
              <a:r>
                <a:rPr b="1" lang="en-US" sz="1100">
                  <a:solidFill>
                    <a:srgbClr val="3F3F3F"/>
                  </a:solidFill>
                  <a:latin typeface="Quattrocento Sans"/>
                  <a:ea typeface="Quattrocento Sans"/>
                  <a:cs typeface="Quattrocento Sans"/>
                  <a:sym typeface="Quattrocento Sans"/>
                </a:rPr>
                <a:t>120</a:t>
              </a:r>
              <a:r>
                <a:rPr lang="en-US" sz="1100">
                  <a:solidFill>
                    <a:srgbClr val="3F3F3F"/>
                  </a:solidFill>
                  <a:latin typeface="Quattrocento Sans"/>
                  <a:ea typeface="Quattrocento Sans"/>
                  <a:cs typeface="Quattrocento Sans"/>
                  <a:sym typeface="Quattrocento Sans"/>
                </a:rPr>
                <a:t>, and </a:t>
              </a:r>
              <a:r>
                <a:rPr b="1" lang="en-US" sz="1100">
                  <a:solidFill>
                    <a:srgbClr val="3F3F3F"/>
                  </a:solidFill>
                  <a:latin typeface="Quattrocento Sans"/>
                  <a:ea typeface="Quattrocento Sans"/>
                  <a:cs typeface="Quattrocento Sans"/>
                  <a:sym typeface="Quattrocento Sans"/>
                </a:rPr>
                <a:t>130</a:t>
              </a:r>
              <a:r>
                <a:rPr lang="en-US" sz="1100">
                  <a:solidFill>
                    <a:srgbClr val="3F3F3F"/>
                  </a:solidFill>
                  <a:latin typeface="Quattrocento Sans"/>
                  <a:ea typeface="Quattrocento Sans"/>
                  <a:cs typeface="Quattrocento Sans"/>
                  <a:sym typeface="Quattrocento Sans"/>
                </a:rPr>
                <a:t>. People call this “filling down.”</a:t>
              </a:r>
              <a:endParaRPr sz="1400"/>
            </a:p>
          </xdr:txBody>
        </xdr:sp>
        <xdr:sp>
          <xdr:nvSpPr>
            <xdr:cNvPr descr="3" id="120" name="Shape 120"/>
            <xdr:cNvSpPr/>
          </xdr:nvSpPr>
          <xdr:spPr>
            <a:xfrm>
              <a:off x="11728424" y="3015221"/>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Select the yellow cell with 200, and fill again but this time drag the fill handle to the right to fill the cells. This is known as “filling right”" id="121" name="Shape 121"/>
            <xdr:cNvSpPr txBox="1"/>
          </xdr:nvSpPr>
          <xdr:spPr>
            <a:xfrm>
              <a:off x="12135458" y="3539251"/>
              <a:ext cx="4809516" cy="561387"/>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Click the yellow cell with </a:t>
              </a:r>
              <a:r>
                <a:rPr b="1" i="0" lang="en-US" sz="1100" u="none" cap="none" strike="noStrike">
                  <a:solidFill>
                    <a:srgbClr val="3F3F3F"/>
                  </a:solidFill>
                  <a:latin typeface="Quattrocento Sans"/>
                  <a:ea typeface="Quattrocento Sans"/>
                  <a:cs typeface="Quattrocento Sans"/>
                  <a:sym typeface="Quattrocento Sans"/>
                </a:rPr>
                <a:t>200</a:t>
              </a:r>
              <a:r>
                <a:rPr lang="en-US" sz="1100">
                  <a:solidFill>
                    <a:srgbClr val="3F3F3F"/>
                  </a:solidFill>
                  <a:latin typeface="Quattrocento Sans"/>
                  <a:ea typeface="Quattrocento Sans"/>
                  <a:cs typeface="Quattrocento Sans"/>
                  <a:sym typeface="Quattrocento Sans"/>
                </a:rPr>
                <a:t>, and fill again but this time drag the fill handle to the </a:t>
              </a:r>
              <a:r>
                <a:rPr i="1" lang="en-US" sz="1100">
                  <a:solidFill>
                    <a:srgbClr val="3F3F3F"/>
                  </a:solidFill>
                  <a:latin typeface="Quattrocento Sans"/>
                  <a:ea typeface="Quattrocento Sans"/>
                  <a:cs typeface="Quattrocento Sans"/>
                  <a:sym typeface="Quattrocento Sans"/>
                </a:rPr>
                <a:t>right</a:t>
              </a:r>
              <a:r>
                <a:rPr lang="en-US" sz="1100">
                  <a:solidFill>
                    <a:srgbClr val="3F3F3F"/>
                  </a:solidFill>
                  <a:latin typeface="Quattrocento Sans"/>
                  <a:ea typeface="Quattrocento Sans"/>
                  <a:cs typeface="Quattrocento Sans"/>
                  <a:sym typeface="Quattrocento Sans"/>
                </a:rPr>
                <a:t> to fill the cells. This is known as “filling right.”</a:t>
              </a:r>
              <a:endParaRPr i="0" sz="1100" u="none" cap="none" strike="noStrike">
                <a:solidFill>
                  <a:srgbClr val="3F3F3F"/>
                </a:solidFill>
                <a:latin typeface="Quattrocento Sans"/>
                <a:ea typeface="Quattrocento Sans"/>
                <a:cs typeface="Quattrocento Sans"/>
                <a:sym typeface="Quattrocento Sans"/>
              </a:endParaRPr>
            </a:p>
          </xdr:txBody>
        </xdr:sp>
        <xdr:sp>
          <xdr:nvSpPr>
            <xdr:cNvPr descr="4" id="122" name="Shape 122"/>
            <xdr:cNvSpPr/>
          </xdr:nvSpPr>
          <xdr:spPr>
            <a:xfrm>
              <a:off x="11728424" y="3496753"/>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grpSp>
    </xdr:grpSp>
    <xdr:clientData fLocksWithSheet="0"/>
  </xdr:oneCellAnchor>
  <xdr:oneCellAnchor>
    <xdr:from>
      <xdr:col>6</xdr:col>
      <xdr:colOff>561975</xdr:colOff>
      <xdr:row>2</xdr:row>
      <xdr:rowOff>219075</xdr:rowOff>
    </xdr:from>
    <xdr:ext cx="2057400" cy="1743075"/>
    <xdr:grpSp>
      <xdr:nvGrpSpPr>
        <xdr:cNvPr id="2" name="Shape 2"/>
        <xdr:cNvGrpSpPr/>
      </xdr:nvGrpSpPr>
      <xdr:grpSpPr>
        <a:xfrm>
          <a:off x="4251504" y="2908463"/>
          <a:ext cx="2123196" cy="1743075"/>
          <a:chOff x="4251504" y="2908463"/>
          <a:chExt cx="2123196" cy="1743075"/>
        </a:xfrm>
      </xdr:grpSpPr>
      <xdr:grpSp>
        <xdr:nvGrpSpPr>
          <xdr:cNvPr descr="EXTRA CREDIT&#10;Click and drag to select these four cells, and then press CTRL+D. That's the shortcut key for filling down. Can you guess what the shortcut for filling right is? &#10;" id="123" name="Shape 123"/>
          <xdr:cNvGrpSpPr/>
        </xdr:nvGrpSpPr>
        <xdr:grpSpPr>
          <a:xfrm>
            <a:off x="4251504" y="2908463"/>
            <a:ext cx="2123196" cy="1743075"/>
            <a:chOff x="9238880" y="1209675"/>
            <a:chExt cx="2114920" cy="1769645"/>
          </a:xfrm>
        </xdr:grpSpPr>
        <xdr:sp>
          <xdr:nvSpPr>
            <xdr:cNvPr id="5" name="Shape 5"/>
            <xdr:cNvSpPr/>
          </xdr:nvSpPr>
          <xdr:spPr>
            <a:xfrm>
              <a:off x="9304420" y="1209675"/>
              <a:ext cx="2049375" cy="1769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descr="Bracket line" id="124" name="Shape 124"/>
            <xdr:cNvGrpSpPr/>
          </xdr:nvGrpSpPr>
          <xdr:grpSpPr>
            <a:xfrm rot="599914">
              <a:off x="9304420" y="1235818"/>
              <a:ext cx="281570" cy="779592"/>
              <a:chOff x="9871108" y="1184220"/>
              <a:chExt cx="273326" cy="789155"/>
            </a:xfrm>
          </xdr:grpSpPr>
          <xdr:sp>
            <xdr:nvSpPr>
              <xdr:cNvPr descr="Bracket line" id="125" name="Shape 125"/>
              <xdr:cNvSpPr/>
            </xdr:nvSpPr>
            <xdr:spPr>
              <a:xfrm>
                <a:off x="9871108" y="1184220"/>
                <a:ext cx="273326" cy="262769"/>
              </a:xfrm>
              <a:custGeom>
                <a:rect b="b" l="l" r="r" t="t"/>
                <a:pathLst>
                  <a:path extrusionOk="0" h="217696" w="273326">
                    <a:moveTo>
                      <a:pt x="0" y="193"/>
                    </a:moveTo>
                    <a:cubicBezTo>
                      <a:pt x="64880" y="-498"/>
                      <a:pt x="129760" y="-1188"/>
                      <a:pt x="157369" y="33323"/>
                    </a:cubicBezTo>
                    <a:cubicBezTo>
                      <a:pt x="184978" y="67834"/>
                      <a:pt x="146326" y="179649"/>
                      <a:pt x="165652" y="207258"/>
                    </a:cubicBezTo>
                    <a:cubicBezTo>
                      <a:pt x="184978" y="234867"/>
                      <a:pt x="273326" y="198976"/>
                      <a:pt x="273326" y="198976"/>
                    </a:cubicBezTo>
                    <a:lnTo>
                      <a:pt x="273326" y="198976"/>
                    </a:ln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126" name="Shape 126"/>
              <xdr:cNvSpPr/>
            </xdr:nvSpPr>
            <xdr:spPr>
              <a:xfrm>
                <a:off x="9983011" y="1430777"/>
                <a:ext cx="160895" cy="542598"/>
              </a:xfrm>
              <a:custGeom>
                <a:rect b="b" l="l" r="r" t="t"/>
                <a:pathLst>
                  <a:path extrusionOk="0" h="579782" w="231913">
                    <a:moveTo>
                      <a:pt x="0" y="579782"/>
                    </a:moveTo>
                    <a:cubicBezTo>
                      <a:pt x="77994" y="564597"/>
                      <a:pt x="155989" y="549413"/>
                      <a:pt x="173935" y="496956"/>
                    </a:cubicBezTo>
                    <a:cubicBezTo>
                      <a:pt x="191881" y="444499"/>
                      <a:pt x="117337" y="338206"/>
                      <a:pt x="107674" y="265043"/>
                    </a:cubicBezTo>
                    <a:cubicBezTo>
                      <a:pt x="98011" y="191880"/>
                      <a:pt x="95250" y="102152"/>
                      <a:pt x="115956" y="57978"/>
                    </a:cubicBezTo>
                    <a:cubicBezTo>
                      <a:pt x="136663" y="13804"/>
                      <a:pt x="184288" y="6902"/>
                      <a:pt x="231913" y="0"/>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grpSp>
        <xdr:sp>
          <xdr:nvSpPr>
            <xdr:cNvPr descr="EXTRA CREDIT&#10;Click and drag to select these four cells, and then press CTRL+D. That's the shortcut key for filling down. Can you guess what the shortcut for filling right is? " id="127" name="Shape 127"/>
            <xdr:cNvSpPr txBox="1"/>
          </xdr:nvSpPr>
          <xdr:spPr>
            <a:xfrm>
              <a:off x="9923106" y="1209675"/>
              <a:ext cx="1430694" cy="176964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EXTRA CREDIT</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b="0" i="0" lang="en-US" sz="1100">
                  <a:solidFill>
                    <a:schemeClr val="dk1"/>
                  </a:solidFill>
                  <a:latin typeface="Calibri"/>
                  <a:ea typeface="Calibri"/>
                  <a:cs typeface="Calibri"/>
                  <a:sym typeface="Calibri"/>
                </a:rPr>
                <a:t>Click and drag to select these four cells, and then press CTRL+D. That's the shortcut key for filling down. Can you guess what the shortcut for filling </a:t>
              </a:r>
              <a:r>
                <a:rPr b="0" i="1" lang="en-US" sz="1100">
                  <a:solidFill>
                    <a:schemeClr val="dk1"/>
                  </a:solidFill>
                  <a:latin typeface="Calibri"/>
                  <a:ea typeface="Calibri"/>
                  <a:cs typeface="Calibri"/>
                  <a:sym typeface="Calibri"/>
                </a:rPr>
                <a:t>right </a:t>
              </a:r>
              <a:r>
                <a:rPr b="0" i="0" lang="en-US" sz="1100">
                  <a:solidFill>
                    <a:schemeClr val="dk1"/>
                  </a:solidFill>
                  <a:latin typeface="Calibri"/>
                  <a:ea typeface="Calibri"/>
                  <a:cs typeface="Calibri"/>
                  <a:sym typeface="Calibri"/>
                </a:rPr>
                <a:t>is? </a:t>
              </a:r>
              <a:endParaRPr sz="1100"/>
            </a:p>
          </xdr:txBody>
        </xdr:sp>
        <xdr:pic>
          <xdr:nvPicPr>
            <xdr:cNvPr descr="Ribbon" id="128" name="Shape 128"/>
            <xdr:cNvPicPr preferRelativeResize="0"/>
          </xdr:nvPicPr>
          <xdr:blipFill rotWithShape="1">
            <a:blip r:embed="rId3">
              <a:alphaModFix/>
            </a:blip>
            <a:srcRect b="0" l="0" r="0" t="0"/>
            <a:stretch/>
          </xdr:blipFill>
          <xdr:spPr>
            <a:xfrm>
              <a:off x="9563658" y="1264439"/>
              <a:ext cx="471540" cy="439238"/>
            </a:xfrm>
            <a:prstGeom prst="rect">
              <a:avLst/>
            </a:prstGeom>
            <a:noFill/>
            <a:ln>
              <a:noFill/>
            </a:ln>
          </xdr:spPr>
        </xdr:pic>
      </xdr:grpSp>
    </xdr:grpSp>
    <xdr:clientData fLocksWithSheet="0"/>
  </xdr:oneCellAnchor>
  <xdr:oneCellAnchor>
    <xdr:from>
      <xdr:col>0</xdr:col>
      <xdr:colOff>390525</xdr:colOff>
      <xdr:row>25</xdr:row>
      <xdr:rowOff>142875</xdr:rowOff>
    </xdr:from>
    <xdr:ext cx="5695950" cy="2733675"/>
    <xdr:grpSp>
      <xdr:nvGrpSpPr>
        <xdr:cNvPr id="2" name="Shape 2"/>
        <xdr:cNvGrpSpPr/>
      </xdr:nvGrpSpPr>
      <xdr:grpSpPr>
        <a:xfrm>
          <a:off x="2498025" y="2413163"/>
          <a:ext cx="5695950" cy="2733675"/>
          <a:chOff x="2498025" y="2413163"/>
          <a:chExt cx="5695950" cy="2733675"/>
        </a:xfrm>
      </xdr:grpSpPr>
      <xdr:grpSp>
        <xdr:nvGrpSpPr>
          <xdr:cNvPr descr="Use the fill handle to copy cells&#10;Sometimes you don't need the numbers to change as you fill. Instead, you just want to copy values to other adjacent cells. Here's how to do that:&#10;Click the cell with the word Produce. Rest your cursor on the lower-right corner of the cell until it becomes a cross, then drag down three cells.&#10;Now select the cell with the word Fruit. Rest your cursor on the lower- right corner again, and when you get the cross, double-click.  That's another way to fill down in case you ever need to fill a long column" id="129" name="Shape 129"/>
          <xdr:cNvGrpSpPr/>
        </xdr:nvGrpSpPr>
        <xdr:grpSpPr>
          <a:xfrm>
            <a:off x="2498025" y="2413163"/>
            <a:ext cx="5695950" cy="2733675"/>
            <a:chOff x="0" y="-9524"/>
            <a:chExt cx="5695950" cy="2705100"/>
          </a:xfrm>
        </xdr:grpSpPr>
        <xdr:sp>
          <xdr:nvSpPr>
            <xdr:cNvPr id="5" name="Shape 5"/>
            <xdr:cNvSpPr/>
          </xdr:nvSpPr>
          <xdr:spPr>
            <a:xfrm>
              <a:off x="0" y="-9524"/>
              <a:ext cx="5695950" cy="2705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130" name="Shape 130"/>
            <xdr:cNvSpPr/>
          </xdr:nvSpPr>
          <xdr:spPr>
            <a:xfrm>
              <a:off x="0" y="-9524"/>
              <a:ext cx="5695950" cy="2705100"/>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Use the fill handle to copy cells" id="131" name="Shape 131"/>
            <xdr:cNvSpPr txBox="1"/>
          </xdr:nvSpPr>
          <xdr:spPr>
            <a:xfrm>
              <a:off x="231748" y="118698"/>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Use the fill handle to copy cells</a:t>
              </a:r>
              <a:endParaRPr b="0" sz="2200">
                <a:solidFill>
                  <a:srgbClr val="3A3838"/>
                </a:solidFill>
                <a:latin typeface="Quattrocento Sans"/>
                <a:ea typeface="Quattrocento Sans"/>
                <a:cs typeface="Quattrocento Sans"/>
                <a:sym typeface="Quattrocento Sans"/>
              </a:endParaRPr>
            </a:p>
          </xdr:txBody>
        </xdr:sp>
        <xdr:cxnSp>
          <xdr:nvCxnSpPr>
            <xdr:cNvPr descr="Decorative line" id="132" name="Shape 132"/>
            <xdr:cNvCxnSpPr/>
          </xdr:nvCxnSpPr>
          <xdr:spPr>
            <a:xfrm>
              <a:off x="234924" y="626111"/>
              <a:ext cx="5213376" cy="0"/>
            </a:xfrm>
            <a:prstGeom prst="straightConnector1">
              <a:avLst/>
            </a:prstGeom>
            <a:noFill/>
            <a:ln cap="flat" cmpd="sng" w="25400">
              <a:solidFill>
                <a:srgbClr val="217346"/>
              </a:solidFill>
              <a:prstDash val="solid"/>
              <a:round/>
              <a:headEnd len="sm" w="sm" type="none"/>
              <a:tailEnd len="sm" w="sm" type="none"/>
            </a:ln>
          </xdr:spPr>
        </xdr:cxnSp>
        <xdr:cxnSp>
          <xdr:nvCxnSpPr>
            <xdr:cNvPr descr="Decorative line" id="133" name="Shape 133"/>
            <xdr:cNvCxnSpPr/>
          </xdr:nvCxnSpPr>
          <xdr:spPr>
            <a:xfrm>
              <a:off x="234924" y="2466975"/>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Sometimes you don't need the numbers to change as you fill. Instead, you just want to copy values to other adjacent cells. Here's how to do that:" id="134" name="Shape 134"/>
            <xdr:cNvSpPr txBox="1"/>
          </xdr:nvSpPr>
          <xdr:spPr>
            <a:xfrm>
              <a:off x="228600" y="699721"/>
              <a:ext cx="5300938" cy="420026"/>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Sometimes you don't need the numbers to change as you fill. Instead, you just want to copy values to other adjacent cells. Here's how to do that:</a:t>
              </a:r>
              <a:endParaRPr sz="1400"/>
            </a:p>
          </xdr:txBody>
        </xdr:sp>
        <xdr:sp>
          <xdr:nvSpPr>
            <xdr:cNvPr descr="Click the cell with the word Produce. Rest your cursor on the lower-right corner of the cell until it becomes a cross, then drag down three cells" id="135" name="Shape 135"/>
            <xdr:cNvSpPr txBox="1"/>
          </xdr:nvSpPr>
          <xdr:spPr>
            <a:xfrm>
              <a:off x="638783" y="1207467"/>
              <a:ext cx="4809516"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Click the cell with the word </a:t>
              </a:r>
              <a:r>
                <a:rPr b="1" lang="en-US" sz="1100">
                  <a:solidFill>
                    <a:srgbClr val="3F3F3F"/>
                  </a:solidFill>
                  <a:latin typeface="Quattrocento Sans"/>
                  <a:ea typeface="Quattrocento Sans"/>
                  <a:cs typeface="Quattrocento Sans"/>
                  <a:sym typeface="Quattrocento Sans"/>
                </a:rPr>
                <a:t>Produce</a:t>
              </a:r>
              <a:r>
                <a:rPr lang="en-US" sz="1100">
                  <a:solidFill>
                    <a:srgbClr val="3F3F3F"/>
                  </a:solidFill>
                  <a:latin typeface="Quattrocento Sans"/>
                  <a:ea typeface="Quattrocento Sans"/>
                  <a:cs typeface="Quattrocento Sans"/>
                  <a:sym typeface="Quattrocento Sans"/>
                </a:rPr>
                <a:t>. Rest your cursor on the lower-right corner of the cell until it becomes a cross, then drag down three cells.</a:t>
              </a:r>
              <a:endParaRPr sz="1400"/>
            </a:p>
          </xdr:txBody>
        </xdr:sp>
        <xdr:sp>
          <xdr:nvSpPr>
            <xdr:cNvPr descr="1" id="136" name="Shape 136"/>
            <xdr:cNvSpPr/>
          </xdr:nvSpPr>
          <xdr:spPr>
            <a:xfrm>
              <a:off x="231749" y="1164969"/>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Now select the cell with the word Fruit. Rest your cursor on the lower- right corner again, and when you get the cross, double-click.  That's another way to fill down in case you ever need to fill a long column" id="137" name="Shape 137"/>
            <xdr:cNvSpPr txBox="1"/>
          </xdr:nvSpPr>
          <xdr:spPr>
            <a:xfrm>
              <a:off x="638782" y="1722774"/>
              <a:ext cx="4809517" cy="65640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Now select the cell with the word </a:t>
              </a:r>
              <a:r>
                <a:rPr b="1" lang="en-US" sz="1100">
                  <a:solidFill>
                    <a:srgbClr val="3F3F3F"/>
                  </a:solidFill>
                  <a:latin typeface="Quattrocento Sans"/>
                  <a:ea typeface="Quattrocento Sans"/>
                  <a:cs typeface="Quattrocento Sans"/>
                  <a:sym typeface="Quattrocento Sans"/>
                </a:rPr>
                <a:t>Fruit</a:t>
              </a:r>
              <a:r>
                <a:rPr lang="en-US" sz="1100">
                  <a:solidFill>
                    <a:srgbClr val="3F3F3F"/>
                  </a:solidFill>
                  <a:latin typeface="Quattrocento Sans"/>
                  <a:ea typeface="Quattrocento Sans"/>
                  <a:cs typeface="Quattrocento Sans"/>
                  <a:sym typeface="Quattrocento Sans"/>
                </a:rPr>
                <a:t>. Rest your cursor on the lower- right corner again, and when you get the cross, double-click. That's another way to fill down in case you ever need to fill a long column. </a:t>
              </a:r>
              <a:endParaRPr sz="1400"/>
            </a:p>
          </xdr:txBody>
        </xdr:sp>
        <xdr:sp>
          <xdr:nvSpPr>
            <xdr:cNvPr descr="2" id="138" name="Shape 138"/>
            <xdr:cNvSpPr/>
          </xdr:nvSpPr>
          <xdr:spPr>
            <a:xfrm>
              <a:off x="231749" y="1680276"/>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grpSp>
    </xdr:grpSp>
    <xdr:clientData fLocksWithSheet="0"/>
  </xdr:oneCellAnchor>
  <xdr:oneCellAnchor>
    <xdr:from>
      <xdr:col>2</xdr:col>
      <xdr:colOff>333375</xdr:colOff>
      <xdr:row>46</xdr:row>
      <xdr:rowOff>38100</xdr:rowOff>
    </xdr:from>
    <xdr:ext cx="3486150" cy="2314575"/>
    <xdr:grpSp>
      <xdr:nvGrpSpPr>
        <xdr:cNvPr id="2" name="Shape 2"/>
        <xdr:cNvGrpSpPr/>
      </xdr:nvGrpSpPr>
      <xdr:grpSpPr>
        <a:xfrm>
          <a:off x="3602925" y="2622713"/>
          <a:ext cx="3486150" cy="2314575"/>
          <a:chOff x="3602925" y="2622713"/>
          <a:chExt cx="3486150" cy="2314575"/>
        </a:xfrm>
      </xdr:grpSpPr>
      <xdr:grpSp>
        <xdr:nvGrpSpPr>
          <xdr:cNvPr descr="IMPORTANT DETAIL&#10;Select this cell, and then drag the fill &#10;handle down 3 cells. After that, click this button:&#10;This is the AutoFill Options button, and it lets you change the fill immediately after. Choose another option like Copy cells or Fill formatting only. You never know when these might come in handy someday" id="139" name="Shape 139"/>
          <xdr:cNvGrpSpPr/>
        </xdr:nvGrpSpPr>
        <xdr:grpSpPr>
          <a:xfrm>
            <a:off x="3602925" y="2622713"/>
            <a:ext cx="3486150" cy="2314575"/>
            <a:chOff x="6705600" y="9845654"/>
            <a:chExt cx="3482574" cy="2308246"/>
          </a:xfrm>
        </xdr:grpSpPr>
        <xdr:sp>
          <xdr:nvSpPr>
            <xdr:cNvPr id="5" name="Shape 5"/>
            <xdr:cNvSpPr/>
          </xdr:nvSpPr>
          <xdr:spPr>
            <a:xfrm>
              <a:off x="6705600" y="9845654"/>
              <a:ext cx="3482550" cy="2308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Arrow" id="140" name="Shape 140"/>
            <xdr:cNvSpPr/>
          </xdr:nvSpPr>
          <xdr:spPr>
            <a:xfrm>
              <a:off x="8496466" y="9845654"/>
              <a:ext cx="804429" cy="878377"/>
            </a:xfrm>
            <a:custGeom>
              <a:rect b="b" l="l" r="r" t="t"/>
              <a:pathLst>
                <a:path extrusionOk="0" h="1281090" w="279015">
                  <a:moveTo>
                    <a:pt x="279015" y="2960"/>
                  </a:moveTo>
                  <a:cubicBezTo>
                    <a:pt x="162617" y="-10856"/>
                    <a:pt x="163647" y="17870"/>
                    <a:pt x="152422" y="215105"/>
                  </a:cubicBezTo>
                  <a:cubicBezTo>
                    <a:pt x="141197" y="412340"/>
                    <a:pt x="237071" y="1014870"/>
                    <a:pt x="211667" y="1186369"/>
                  </a:cubicBezTo>
                  <a:cubicBezTo>
                    <a:pt x="186263" y="1357868"/>
                    <a:pt x="0" y="1244097"/>
                    <a:pt x="0" y="1244097"/>
                  </a:cubicBezTo>
                  <a:lnTo>
                    <a:pt x="0" y="1244097"/>
                  </a:ln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IMPORTANT DETAIL&#10;Select this cell, and then drag the fill &#10;handle down 3 cells. After that, click this button:&#10;This is the AutoFill Options button, and it lets you change the fill immediately after. Choose another option like Copy cells or Fill formatting only. You never know when these might come in handy someday" id="141" name="Shape 141"/>
            <xdr:cNvSpPr txBox="1"/>
          </xdr:nvSpPr>
          <xdr:spPr>
            <a:xfrm>
              <a:off x="7077075" y="10623960"/>
              <a:ext cx="2838450" cy="1529940"/>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IMPORTANT DETAIL</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b="0" i="0" lang="en-US" sz="1100">
                  <a:solidFill>
                    <a:schemeClr val="dk1"/>
                  </a:solidFill>
                  <a:latin typeface="Calibri"/>
                  <a:ea typeface="Calibri"/>
                  <a:cs typeface="Calibri"/>
                  <a:sym typeface="Calibri"/>
                </a:rPr>
                <a:t>Select this cell, and then drag the fill </a:t>
              </a:r>
              <a:br>
                <a:rPr b="0" i="0" lang="en-US" sz="1100">
                  <a:solidFill>
                    <a:schemeClr val="dk1"/>
                  </a:solidFill>
                  <a:latin typeface="Calibri"/>
                  <a:ea typeface="Calibri"/>
                  <a:cs typeface="Calibri"/>
                  <a:sym typeface="Calibri"/>
                </a:rPr>
              </a:br>
              <a:r>
                <a:rPr b="0" i="0" lang="en-US" sz="1100">
                  <a:solidFill>
                    <a:schemeClr val="dk1"/>
                  </a:solidFill>
                  <a:latin typeface="Calibri"/>
                  <a:ea typeface="Calibri"/>
                  <a:cs typeface="Calibri"/>
                  <a:sym typeface="Calibri"/>
                </a:rPr>
                <a:t>handle down 3 cells. After that, click this button:</a:t>
              </a:r>
              <a:endParaRPr sz="1400"/>
            </a:p>
            <a:p>
              <a:pPr indent="0" lvl="0" marL="0" rtl="0" algn="l">
                <a:spcBef>
                  <a:spcPts val="0"/>
                </a:spcBef>
                <a:spcAft>
                  <a:spcPts val="0"/>
                </a:spcAft>
                <a:buNone/>
              </a:pPr>
              <a:r>
                <a:rPr b="0" i="0" lang="en-US" sz="1100">
                  <a:solidFill>
                    <a:schemeClr val="dk1"/>
                  </a:solidFill>
                  <a:latin typeface="Calibri"/>
                  <a:ea typeface="Calibri"/>
                  <a:cs typeface="Calibri"/>
                  <a:sym typeface="Calibri"/>
                </a:rPr>
                <a:t>This is the </a:t>
              </a:r>
              <a:r>
                <a:rPr b="1" i="0" lang="en-US" sz="1100">
                  <a:solidFill>
                    <a:schemeClr val="dk1"/>
                  </a:solidFill>
                  <a:latin typeface="Calibri"/>
                  <a:ea typeface="Calibri"/>
                  <a:cs typeface="Calibri"/>
                  <a:sym typeface="Calibri"/>
                </a:rPr>
                <a:t>AutoFill Options </a:t>
              </a:r>
              <a:r>
                <a:rPr b="0" i="0" lang="en-US" sz="1100">
                  <a:solidFill>
                    <a:schemeClr val="dk1"/>
                  </a:solidFill>
                  <a:latin typeface="Calibri"/>
                  <a:ea typeface="Calibri"/>
                  <a:cs typeface="Calibri"/>
                  <a:sym typeface="Calibri"/>
                </a:rPr>
                <a:t>button, and it lets you change the fill immediately after. Choose another option like Copy cells or Fill formatting only. You never know when these might come in handy someday.</a:t>
              </a:r>
              <a:endParaRPr sz="1400"/>
            </a:p>
            <a:p>
              <a:pPr indent="0" lvl="0" marL="0" rtl="0" algn="l">
                <a:spcBef>
                  <a:spcPts val="0"/>
                </a:spcBef>
                <a:spcAft>
                  <a:spcPts val="0"/>
                </a:spcAft>
                <a:buNone/>
              </a:pPr>
              <a:r>
                <a:t/>
              </a:r>
              <a:endParaRPr b="0" i="0" sz="1000">
                <a:solidFill>
                  <a:schemeClr val="dk1"/>
                </a:solidFill>
                <a:latin typeface="Calibri"/>
                <a:ea typeface="Calibri"/>
                <a:cs typeface="Calibri"/>
                <a:sym typeface="Calibri"/>
              </a:endParaRPr>
            </a:p>
          </xdr:txBody>
        </xdr:sp>
        <xdr:pic>
          <xdr:nvPicPr>
            <xdr:cNvPr descr="Glasses" id="142" name="Shape 142"/>
            <xdr:cNvPicPr preferRelativeResize="0"/>
          </xdr:nvPicPr>
          <xdr:blipFill rotWithShape="1">
            <a:blip r:embed="rId4">
              <a:alphaModFix/>
            </a:blip>
            <a:srcRect b="0" l="0" r="0" t="0"/>
            <a:stretch/>
          </xdr:blipFill>
          <xdr:spPr>
            <a:xfrm>
              <a:off x="6705600" y="10585887"/>
              <a:ext cx="323835" cy="364733"/>
            </a:xfrm>
            <a:prstGeom prst="rect">
              <a:avLst/>
            </a:prstGeom>
            <a:noFill/>
            <a:ln>
              <a:noFill/>
            </a:ln>
          </xdr:spPr>
        </xdr:pic>
        <xdr:pic>
          <xdr:nvPicPr>
            <xdr:cNvPr descr="AutoFill Options" id="143" name="Shape 143"/>
            <xdr:cNvPicPr preferRelativeResize="0"/>
          </xdr:nvPicPr>
          <xdr:blipFill rotWithShape="1">
            <a:blip r:embed="rId5">
              <a:alphaModFix/>
            </a:blip>
            <a:srcRect b="11099" l="15611" r="4667" t="14187"/>
            <a:stretch/>
          </xdr:blipFill>
          <xdr:spPr>
            <a:xfrm>
              <a:off x="9998667" y="11017937"/>
              <a:ext cx="189507" cy="191986"/>
            </a:xfrm>
            <a:prstGeom prst="rect">
              <a:avLst/>
            </a:prstGeom>
            <a:noFill/>
            <a:ln>
              <a:noFill/>
            </a:ln>
          </xdr:spPr>
        </xdr:pic>
      </xdr:grpSp>
    </xdr:grpSp>
    <xdr:clientData fLocksWithSheet="0"/>
  </xdr:oneCellAnchor>
  <xdr:oneCellAnchor>
    <xdr:from>
      <xdr:col>0</xdr:col>
      <xdr:colOff>390525</xdr:colOff>
      <xdr:row>41</xdr:row>
      <xdr:rowOff>0</xdr:rowOff>
    </xdr:from>
    <xdr:ext cx="5695950" cy="4076700"/>
    <xdr:grpSp>
      <xdr:nvGrpSpPr>
        <xdr:cNvPr id="2" name="Shape 2"/>
        <xdr:cNvGrpSpPr/>
      </xdr:nvGrpSpPr>
      <xdr:grpSpPr>
        <a:xfrm>
          <a:off x="2498025" y="1741650"/>
          <a:ext cx="5695950" cy="4076700"/>
          <a:chOff x="2498025" y="1741650"/>
          <a:chExt cx="5695950" cy="4076700"/>
        </a:xfrm>
      </xdr:grpSpPr>
      <xdr:grpSp>
        <xdr:nvGrpSpPr>
          <xdr:cNvPr descr="Fill a series&#10;Excel can automatically fill some cells based on a series. For example, you can type Jan in one cell, and then fill the other cells with Feb, Mar, etc. &#10;Click the cell with the word Jan.&#10;Rest your cursor on the lower-right corner of the cell until it becomes a cross, then drag right two cells. Excel detects a series, and fills in Feb and Mar for you.&#10;Now select the cell with Week 1&#10;Rest your cursor on the lower-right corner again, and when you get the cross, double-click it." id="144" name="Shape 144"/>
          <xdr:cNvGrpSpPr/>
        </xdr:nvGrpSpPr>
        <xdr:grpSpPr>
          <a:xfrm>
            <a:off x="2498025" y="1741650"/>
            <a:ext cx="5695950" cy="4076700"/>
            <a:chOff x="0" y="-9524"/>
            <a:chExt cx="5695950" cy="3946524"/>
          </a:xfrm>
        </xdr:grpSpPr>
        <xdr:sp>
          <xdr:nvSpPr>
            <xdr:cNvPr id="5" name="Shape 5"/>
            <xdr:cNvSpPr/>
          </xdr:nvSpPr>
          <xdr:spPr>
            <a:xfrm>
              <a:off x="0" y="-9524"/>
              <a:ext cx="5695950" cy="3946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145" name="Shape 145"/>
            <xdr:cNvSpPr/>
          </xdr:nvSpPr>
          <xdr:spPr>
            <a:xfrm>
              <a:off x="0" y="-9524"/>
              <a:ext cx="5695950" cy="3946524"/>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Fill a series" id="146" name="Shape 146"/>
            <xdr:cNvSpPr txBox="1"/>
          </xdr:nvSpPr>
          <xdr:spPr>
            <a:xfrm>
              <a:off x="231748" y="118698"/>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Fill a series</a:t>
              </a:r>
              <a:endParaRPr b="0" sz="2200">
                <a:solidFill>
                  <a:srgbClr val="3A3838"/>
                </a:solidFill>
                <a:latin typeface="Quattrocento Sans"/>
                <a:ea typeface="Quattrocento Sans"/>
                <a:cs typeface="Quattrocento Sans"/>
                <a:sym typeface="Quattrocento Sans"/>
              </a:endParaRPr>
            </a:p>
          </xdr:txBody>
        </xdr:sp>
        <xdr:cxnSp>
          <xdr:nvCxnSpPr>
            <xdr:cNvPr descr="Decorative line" id="147" name="Shape 147"/>
            <xdr:cNvCxnSpPr/>
          </xdr:nvCxnSpPr>
          <xdr:spPr>
            <a:xfrm>
              <a:off x="234924" y="626111"/>
              <a:ext cx="5213376" cy="0"/>
            </a:xfrm>
            <a:prstGeom prst="straightConnector1">
              <a:avLst/>
            </a:prstGeom>
            <a:noFill/>
            <a:ln cap="flat" cmpd="sng" w="25400">
              <a:solidFill>
                <a:srgbClr val="217346"/>
              </a:solidFill>
              <a:prstDash val="solid"/>
              <a:round/>
              <a:headEnd len="sm" w="sm" type="none"/>
              <a:tailEnd len="sm" w="sm" type="none"/>
            </a:ln>
          </xdr:spPr>
        </xdr:cxnSp>
        <xdr:cxnSp>
          <xdr:nvCxnSpPr>
            <xdr:cNvPr descr="Decorative line" id="148" name="Shape 148"/>
            <xdr:cNvCxnSpPr/>
          </xdr:nvCxnSpPr>
          <xdr:spPr>
            <a:xfrm>
              <a:off x="234924" y="3733800"/>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Excel can automatically fill some cells based on a series. For example, you can type Jan in one cell, and then fill the other cells with Feb, Mar, etc. " id="149" name="Shape 149"/>
            <xdr:cNvSpPr txBox="1"/>
          </xdr:nvSpPr>
          <xdr:spPr>
            <a:xfrm>
              <a:off x="228600" y="699721"/>
              <a:ext cx="5300938" cy="420026"/>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i="0" lang="en-US" sz="1100">
                  <a:solidFill>
                    <a:schemeClr val="dk1"/>
                  </a:solidFill>
                  <a:latin typeface="Quattrocento Sans"/>
                  <a:ea typeface="Quattrocento Sans"/>
                  <a:cs typeface="Quattrocento Sans"/>
                  <a:sym typeface="Quattrocento Sans"/>
                </a:rPr>
                <a:t>Excel can automatically fill some cells based on a series. For example, you can type Jan in one cell, and then fill the other cells with Feb, Mar, etc. </a:t>
              </a:r>
              <a:endParaRPr i="0" sz="1100">
                <a:latin typeface="Quattrocento Sans"/>
                <a:ea typeface="Quattrocento Sans"/>
                <a:cs typeface="Quattrocento Sans"/>
                <a:sym typeface="Quattrocento Sans"/>
              </a:endParaRPr>
            </a:p>
          </xdr:txBody>
        </xdr:sp>
        <xdr:sp>
          <xdr:nvSpPr>
            <xdr:cNvPr descr="Click the cell with the word Jan" id="150" name="Shape 150"/>
            <xdr:cNvSpPr txBox="1"/>
          </xdr:nvSpPr>
          <xdr:spPr>
            <a:xfrm>
              <a:off x="638783" y="1207467"/>
              <a:ext cx="4809516" cy="41918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Click the cell with the word </a:t>
              </a:r>
              <a:r>
                <a:rPr b="1" lang="en-US" sz="1100">
                  <a:solidFill>
                    <a:srgbClr val="3F3F3F"/>
                  </a:solidFill>
                  <a:latin typeface="Quattrocento Sans"/>
                  <a:ea typeface="Quattrocento Sans"/>
                  <a:cs typeface="Quattrocento Sans"/>
                  <a:sym typeface="Quattrocento Sans"/>
                </a:rPr>
                <a:t>Jan</a:t>
              </a:r>
              <a:r>
                <a:rPr lang="en-US" sz="1100">
                  <a:solidFill>
                    <a:srgbClr val="3F3F3F"/>
                  </a:solidFill>
                  <a:latin typeface="Quattrocento Sans"/>
                  <a:ea typeface="Quattrocento Sans"/>
                  <a:cs typeface="Quattrocento Sans"/>
                  <a:sym typeface="Quattrocento Sans"/>
                </a:rPr>
                <a:t>.</a:t>
              </a:r>
              <a:endParaRPr sz="1400"/>
            </a:p>
          </xdr:txBody>
        </xdr:sp>
        <xdr:sp>
          <xdr:nvSpPr>
            <xdr:cNvPr descr="1" id="151" name="Shape 151"/>
            <xdr:cNvSpPr/>
          </xdr:nvSpPr>
          <xdr:spPr>
            <a:xfrm>
              <a:off x="231749" y="1164969"/>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Rest your cursor on the lower-right corner of the cell until it becomes a cross, then drag right two cells. Excel detects a series, and fills in Feb and Mar for you" id="152" name="Shape 152"/>
            <xdr:cNvSpPr txBox="1"/>
          </xdr:nvSpPr>
          <xdr:spPr>
            <a:xfrm>
              <a:off x="638782" y="1684080"/>
              <a:ext cx="4809517"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Rest your cursor on the lower-right corner of the cell until it becomes a cross, then drag right two cells. Excel detects a series, and fills in </a:t>
              </a:r>
              <a:r>
                <a:rPr b="1" lang="en-US" sz="1100">
                  <a:solidFill>
                    <a:srgbClr val="3F3F3F"/>
                  </a:solidFill>
                  <a:latin typeface="Quattrocento Sans"/>
                  <a:ea typeface="Quattrocento Sans"/>
                  <a:cs typeface="Quattrocento Sans"/>
                  <a:sym typeface="Quattrocento Sans"/>
                </a:rPr>
                <a:t>Feb</a:t>
              </a:r>
              <a:r>
                <a:rPr lang="en-US" sz="1100">
                  <a:solidFill>
                    <a:srgbClr val="3F3F3F"/>
                  </a:solidFill>
                  <a:latin typeface="Quattrocento Sans"/>
                  <a:ea typeface="Quattrocento Sans"/>
                  <a:cs typeface="Quattrocento Sans"/>
                  <a:sym typeface="Quattrocento Sans"/>
                </a:rPr>
                <a:t> and </a:t>
              </a:r>
              <a:r>
                <a:rPr b="1" lang="en-US" sz="1100">
                  <a:solidFill>
                    <a:srgbClr val="3F3F3F"/>
                  </a:solidFill>
                  <a:latin typeface="Quattrocento Sans"/>
                  <a:ea typeface="Quattrocento Sans"/>
                  <a:cs typeface="Quattrocento Sans"/>
                  <a:sym typeface="Quattrocento Sans"/>
                </a:rPr>
                <a:t>Mar</a:t>
              </a:r>
              <a:r>
                <a:rPr lang="en-US" sz="1100">
                  <a:solidFill>
                    <a:srgbClr val="3F3F3F"/>
                  </a:solidFill>
                  <a:latin typeface="Quattrocento Sans"/>
                  <a:ea typeface="Quattrocento Sans"/>
                  <a:cs typeface="Quattrocento Sans"/>
                  <a:sym typeface="Quattrocento Sans"/>
                </a:rPr>
                <a:t> for you.</a:t>
              </a:r>
              <a:endParaRPr sz="1400"/>
            </a:p>
          </xdr:txBody>
        </xdr:sp>
        <xdr:sp>
          <xdr:nvSpPr>
            <xdr:cNvPr descr="2" id="153" name="Shape 153"/>
            <xdr:cNvSpPr/>
          </xdr:nvSpPr>
          <xdr:spPr>
            <a:xfrm>
              <a:off x="231749" y="1641582"/>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Now select the cell with Week 1" id="154" name="Shape 154"/>
            <xdr:cNvSpPr txBox="1"/>
          </xdr:nvSpPr>
          <xdr:spPr>
            <a:xfrm>
              <a:off x="638782" y="2340227"/>
              <a:ext cx="4809517" cy="49263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Now select the cell with </a:t>
              </a:r>
              <a:r>
                <a:rPr b="1" lang="en-US" sz="1100">
                  <a:solidFill>
                    <a:srgbClr val="3F3F3F"/>
                  </a:solidFill>
                  <a:latin typeface="Quattrocento Sans"/>
                  <a:ea typeface="Quattrocento Sans"/>
                  <a:cs typeface="Quattrocento Sans"/>
                  <a:sym typeface="Quattrocento Sans"/>
                </a:rPr>
                <a:t>Week 1</a:t>
              </a:r>
              <a:r>
                <a:rPr lang="en-US" sz="1100">
                  <a:solidFill>
                    <a:srgbClr val="3F3F3F"/>
                  </a:solidFill>
                  <a:latin typeface="Quattrocento Sans"/>
                  <a:ea typeface="Quattrocento Sans"/>
                  <a:cs typeface="Quattrocento Sans"/>
                  <a:sym typeface="Quattrocento Sans"/>
                </a:rPr>
                <a:t>. </a:t>
              </a:r>
              <a:endParaRPr sz="1400"/>
            </a:p>
          </xdr:txBody>
        </xdr:sp>
        <xdr:sp>
          <xdr:nvSpPr>
            <xdr:cNvPr descr="3" id="155" name="Shape 155"/>
            <xdr:cNvSpPr/>
          </xdr:nvSpPr>
          <xdr:spPr>
            <a:xfrm>
              <a:off x="231749" y="2297728"/>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Rest your cursor on the lower-right corner again, and when you get the cross, double-click it" id="156" name="Shape 156"/>
            <xdr:cNvSpPr txBox="1"/>
          </xdr:nvSpPr>
          <xdr:spPr>
            <a:xfrm>
              <a:off x="638782" y="2823798"/>
              <a:ext cx="4809517"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Rest your cursor on the lower-right corner again, and when you get the cross, </a:t>
              </a:r>
              <a:r>
                <a:rPr i="1" lang="en-US" sz="1100">
                  <a:solidFill>
                    <a:srgbClr val="3F3F3F"/>
                  </a:solidFill>
                  <a:latin typeface="Quattrocento Sans"/>
                  <a:ea typeface="Quattrocento Sans"/>
                  <a:cs typeface="Quattrocento Sans"/>
                  <a:sym typeface="Quattrocento Sans"/>
                </a:rPr>
                <a:t>double-click it</a:t>
              </a:r>
              <a:r>
                <a:rPr lang="en-US" sz="1100">
                  <a:solidFill>
                    <a:srgbClr val="3F3F3F"/>
                  </a:solidFill>
                  <a:latin typeface="Quattrocento Sans"/>
                  <a:ea typeface="Quattrocento Sans"/>
                  <a:cs typeface="Quattrocento Sans"/>
                  <a:sym typeface="Quattrocento Sans"/>
                </a:rPr>
                <a:t>. </a:t>
              </a:r>
              <a:endParaRPr sz="1400"/>
            </a:p>
          </xdr:txBody>
        </xdr:sp>
        <xdr:sp>
          <xdr:nvSpPr>
            <xdr:cNvPr descr="4" id="157" name="Shape 157"/>
            <xdr:cNvSpPr/>
          </xdr:nvSpPr>
          <xdr:spPr>
            <a:xfrm>
              <a:off x="231749" y="2781300"/>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grpSp>
    </xdr:grpSp>
    <xdr:clientData fLocksWithSheet="0"/>
  </xdr:oneCellAnchor>
  <xdr:oneCellAnchor>
    <xdr:from>
      <xdr:col>0</xdr:col>
      <xdr:colOff>390525</xdr:colOff>
      <xdr:row>62</xdr:row>
      <xdr:rowOff>171450</xdr:rowOff>
    </xdr:from>
    <xdr:ext cx="5695950" cy="2914650"/>
    <xdr:grpSp>
      <xdr:nvGrpSpPr>
        <xdr:cNvPr id="2" name="Shape 2"/>
        <xdr:cNvGrpSpPr/>
      </xdr:nvGrpSpPr>
      <xdr:grpSpPr>
        <a:xfrm>
          <a:off x="2498025" y="2322675"/>
          <a:ext cx="5695950" cy="2914650"/>
          <a:chOff x="2498025" y="2322675"/>
          <a:chExt cx="5695950" cy="2914650"/>
        </a:xfrm>
      </xdr:grpSpPr>
      <xdr:grpSp>
        <xdr:nvGrpSpPr>
          <xdr:cNvPr descr="More information on the web, contains links to the web&#10;Back to top&#10;Next step" id="158" name="Shape 158"/>
          <xdr:cNvGrpSpPr/>
        </xdr:nvGrpSpPr>
        <xdr:grpSpPr>
          <a:xfrm>
            <a:off x="2498025" y="2322675"/>
            <a:ext cx="5695950" cy="2914650"/>
            <a:chOff x="0" y="1"/>
            <a:chExt cx="5695950" cy="2806700"/>
          </a:xfrm>
        </xdr:grpSpPr>
        <xdr:sp>
          <xdr:nvSpPr>
            <xdr:cNvPr id="5" name="Shape 5"/>
            <xdr:cNvSpPr/>
          </xdr:nvSpPr>
          <xdr:spPr>
            <a:xfrm>
              <a:off x="0" y="1"/>
              <a:ext cx="5695950" cy="2806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159" name="Shape 159"/>
            <xdr:cNvSpPr/>
          </xdr:nvSpPr>
          <xdr:spPr>
            <a:xfrm>
              <a:off x="0" y="1"/>
              <a:ext cx="5695950" cy="2806700"/>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More information on the web" id="160" name="Shape 160"/>
            <xdr:cNvSpPr txBox="1"/>
          </xdr:nvSpPr>
          <xdr:spPr>
            <a:xfrm>
              <a:off x="231748" y="118698"/>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More information on the web</a:t>
              </a:r>
              <a:endParaRPr b="0" sz="2200">
                <a:solidFill>
                  <a:srgbClr val="3A3838"/>
                </a:solidFill>
                <a:latin typeface="Quattrocento Sans"/>
                <a:ea typeface="Quattrocento Sans"/>
                <a:cs typeface="Quattrocento Sans"/>
                <a:sym typeface="Quattrocento Sans"/>
              </a:endParaRPr>
            </a:p>
          </xdr:txBody>
        </xdr:sp>
        <xdr:cxnSp>
          <xdr:nvCxnSpPr>
            <xdr:cNvPr descr="Decorative line" id="161" name="Shape 161"/>
            <xdr:cNvCxnSpPr/>
          </xdr:nvCxnSpPr>
          <xdr:spPr>
            <a:xfrm>
              <a:off x="234924" y="626111"/>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Back to top, hyperlinked to cell A1" id="162" name="Shape 162">
              <a:hlinkClick r:id="rId6"/>
            </xdr:cNvPr>
            <xdr:cNvSpPr/>
          </xdr:nvSpPr>
          <xdr:spPr>
            <a:xfrm>
              <a:off x="234924" y="2030413"/>
              <a:ext cx="2723067" cy="536454"/>
            </a:xfrm>
            <a:prstGeom prst="up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Back to top</a:t>
              </a:r>
              <a:endParaRPr sz="1400"/>
            </a:p>
          </xdr:txBody>
        </xdr:sp>
        <xdr:cxnSp>
          <xdr:nvCxnSpPr>
            <xdr:cNvPr descr="Decorative line" id="163" name="Shape 163"/>
            <xdr:cNvCxnSpPr/>
          </xdr:nvCxnSpPr>
          <xdr:spPr>
            <a:xfrm>
              <a:off x="234924" y="1790700"/>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164" name="Shape 164">
              <a:hlinkClick r:id="rId7"/>
            </xdr:cNvPr>
            <xdr:cNvSpPr/>
          </xdr:nvSpPr>
          <xdr:spPr>
            <a:xfrm>
              <a:off x="4293870" y="2220914"/>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Fill data automatically in worksheet cells, Hyperlinked to web" id="165" name="Shape 165">
              <a:hlinkClick r:id="rId8"/>
            </xdr:cNvPr>
            <xdr:cNvSpPr txBox="1"/>
          </xdr:nvSpPr>
          <xdr:spPr>
            <a:xfrm>
              <a:off x="638783" y="794849"/>
              <a:ext cx="2752117" cy="31005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Fill data automatically in worksheet cells</a:t>
              </a:r>
              <a:endParaRPr sz="1400"/>
            </a:p>
          </xdr:txBody>
        </xdr:sp>
        <xdr:pic>
          <xdr:nvPicPr>
            <xdr:cNvPr descr="Arrow" id="166" name="Shape 166">
              <a:hlinkClick r:id="rId9"/>
            </xdr:cNvPr>
            <xdr:cNvPicPr preferRelativeResize="0"/>
          </xdr:nvPicPr>
          <xdr:blipFill rotWithShape="1">
            <a:blip r:embed="rId10">
              <a:alphaModFix/>
            </a:blip>
            <a:srcRect b="0" l="0" r="0" t="0"/>
            <a:stretch/>
          </xdr:blipFill>
          <xdr:spPr>
            <a:xfrm>
              <a:off x="211503" y="699572"/>
              <a:ext cx="454554" cy="448472"/>
            </a:xfrm>
            <a:prstGeom prst="rect">
              <a:avLst/>
            </a:prstGeom>
            <a:noFill/>
            <a:ln>
              <a:noFill/>
            </a:ln>
          </xdr:spPr>
        </xdr:pic>
        <xdr:sp>
          <xdr:nvSpPr>
            <xdr:cNvPr descr="Fill a formula down into adjacent cells, Hyperlinked to web" id="167" name="Shape 167">
              <a:hlinkClick r:id="rId11"/>
            </xdr:cNvPr>
            <xdr:cNvSpPr txBox="1"/>
          </xdr:nvSpPr>
          <xdr:spPr>
            <a:xfrm>
              <a:off x="638783" y="1259456"/>
              <a:ext cx="2752117" cy="2904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Fill a formula down into adjacent cells</a:t>
              </a:r>
              <a:endParaRPr sz="1400"/>
            </a:p>
            <a:p>
              <a:pPr indent="0" lvl="0" marL="0" rtl="0" algn="l">
                <a:spcBef>
                  <a:spcPts val="0"/>
                </a:spcBef>
                <a:spcAft>
                  <a:spcPts val="0"/>
                </a:spcAft>
                <a:buNone/>
              </a:pPr>
              <a:br>
                <a:rPr lang="en-US" sz="1100" u="sng">
                  <a:solidFill>
                    <a:srgbClr val="3F3F3F"/>
                  </a:solidFill>
                  <a:latin typeface="Quattrocento Sans"/>
                  <a:ea typeface="Quattrocento Sans"/>
                  <a:cs typeface="Quattrocento Sans"/>
                  <a:sym typeface="Quattrocento Sans"/>
                </a:rPr>
              </a:br>
              <a:endParaRPr sz="1100" u="sng">
                <a:solidFill>
                  <a:srgbClr val="3F3F3F"/>
                </a:solidFill>
                <a:latin typeface="Quattrocento Sans"/>
                <a:ea typeface="Quattrocento Sans"/>
                <a:cs typeface="Quattrocento Sans"/>
                <a:sym typeface="Quattrocento Sans"/>
              </a:endParaRPr>
            </a:p>
          </xdr:txBody>
        </xdr:sp>
        <xdr:pic>
          <xdr:nvPicPr>
            <xdr:cNvPr descr="Arrow" id="168" name="Shape 168">
              <a:hlinkClick r:id="rId12"/>
            </xdr:cNvPr>
            <xdr:cNvPicPr preferRelativeResize="0"/>
          </xdr:nvPicPr>
          <xdr:blipFill rotWithShape="1">
            <a:blip r:embed="rId10">
              <a:alphaModFix/>
            </a:blip>
            <a:srcRect b="0" l="0" r="0" t="0"/>
            <a:stretch/>
          </xdr:blipFill>
          <xdr:spPr>
            <a:xfrm>
              <a:off x="211503" y="1157426"/>
              <a:ext cx="454554" cy="448472"/>
            </a:xfrm>
            <a:prstGeom prst="rect">
              <a:avLst/>
            </a:prstGeom>
            <a:noFill/>
            <a:ln>
              <a:noFill/>
            </a:ln>
          </xdr:spPr>
        </xdr:pic>
      </xdr:grpSp>
    </xdr:grpSp>
    <xdr:clientData fLocksWithSheet="0"/>
  </xdr:oneCellAnchor>
  <xdr:oneCellAnchor>
    <xdr:from>
      <xdr:col>2</xdr:col>
      <xdr:colOff>28575</xdr:colOff>
      <xdr:row>61</xdr:row>
      <xdr:rowOff>104775</xdr:rowOff>
    </xdr:from>
    <xdr:ext cx="3762375" cy="1171575"/>
    <xdr:grpSp>
      <xdr:nvGrpSpPr>
        <xdr:cNvPr id="2" name="Shape 2"/>
        <xdr:cNvGrpSpPr/>
      </xdr:nvGrpSpPr>
      <xdr:grpSpPr>
        <a:xfrm>
          <a:off x="3464813" y="3194213"/>
          <a:ext cx="3762375" cy="1171575"/>
          <a:chOff x="3464813" y="3194213"/>
          <a:chExt cx="3762375" cy="1171575"/>
        </a:xfrm>
      </xdr:grpSpPr>
      <xdr:grpSp>
        <xdr:nvGrpSpPr>
          <xdr:cNvPr descr="Select these two cells, and then drag the fill handle to the right. Excel fills the series in increments of 15. Try changing 15 and 30 to other values, like 1 and 1.8. Or, Mon and Wed. Or, January and March. And then fill to the right again... see what happens!" id="169" name="Shape 169"/>
          <xdr:cNvGrpSpPr/>
        </xdr:nvGrpSpPr>
        <xdr:grpSpPr>
          <a:xfrm>
            <a:off x="3464813" y="3194213"/>
            <a:ext cx="3762375" cy="1171575"/>
            <a:chOff x="6375400" y="12710331"/>
            <a:chExt cx="3768724" cy="1161191"/>
          </a:xfrm>
        </xdr:grpSpPr>
        <xdr:sp>
          <xdr:nvSpPr>
            <xdr:cNvPr id="5" name="Shape 5"/>
            <xdr:cNvSpPr/>
          </xdr:nvSpPr>
          <xdr:spPr>
            <a:xfrm>
              <a:off x="6375400" y="12710331"/>
              <a:ext cx="3768700" cy="11611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EXPERIMENT&#10;Select these two cells, and then drag the fill handle to the right. Excel fills the series in increments of 15. Try changing 15 and 30 to other values, like 1 and 1.8. Or, Mon and Wed. Or, January and March. And then fill to the right again... see what happens!" id="170" name="Shape 170"/>
            <xdr:cNvSpPr txBox="1"/>
          </xdr:nvSpPr>
          <xdr:spPr>
            <a:xfrm>
              <a:off x="6607610" y="12923420"/>
              <a:ext cx="3536514" cy="94810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EXPERIMENT</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Select these two cells, and then drag the fill handle to the right. Excel fills the series in increments of 15. Try changing 15 and 30 to other values, like 1 and 1.8. Or, Mon and Wed. Or, January and March. And then fill to the right again... see what happens!</a:t>
              </a:r>
              <a:endParaRPr sz="1400"/>
            </a:p>
          </xdr:txBody>
        </xdr:sp>
        <xdr:sp>
          <xdr:nvSpPr>
            <xdr:cNvPr descr="Bracket line" id="171" name="Shape 171"/>
            <xdr:cNvSpPr/>
          </xdr:nvSpPr>
          <xdr:spPr>
            <a:xfrm rot="5400000">
              <a:off x="7204291" y="12535116"/>
              <a:ext cx="181608" cy="534983"/>
            </a:xfrm>
            <a:custGeom>
              <a:rect b="b" l="l" r="r" t="t"/>
              <a:pathLst>
                <a:path extrusionOk="0" h="207258" w="167704">
                  <a:moveTo>
                    <a:pt x="0" y="193"/>
                  </a:moveTo>
                  <a:cubicBezTo>
                    <a:pt x="64880" y="-498"/>
                    <a:pt x="129760" y="-1188"/>
                    <a:pt x="157369" y="33323"/>
                  </a:cubicBezTo>
                  <a:cubicBezTo>
                    <a:pt x="184978" y="67834"/>
                    <a:pt x="146326" y="179649"/>
                    <a:pt x="165652" y="207258"/>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172" name="Shape 172"/>
            <xdr:cNvSpPr/>
          </xdr:nvSpPr>
          <xdr:spPr>
            <a:xfrm flipH="1" rot="-5400000">
              <a:off x="6553722" y="12534549"/>
              <a:ext cx="183793" cy="535358"/>
            </a:xfrm>
            <a:custGeom>
              <a:rect b="b" l="l" r="r" t="t"/>
              <a:pathLst>
                <a:path extrusionOk="0" h="219894" w="169722">
                  <a:moveTo>
                    <a:pt x="0" y="334"/>
                  </a:moveTo>
                  <a:cubicBezTo>
                    <a:pt x="64880" y="-357"/>
                    <a:pt x="129082" y="-3129"/>
                    <a:pt x="157369" y="33464"/>
                  </a:cubicBezTo>
                  <a:cubicBezTo>
                    <a:pt x="185656" y="70057"/>
                    <a:pt x="150396" y="192285"/>
                    <a:pt x="169722" y="219894"/>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id="173" name="Shape 173"/>
            <xdr:cNvSpPr/>
          </xdr:nvSpPr>
          <xdr:spPr>
            <a:xfrm>
              <a:off x="6802792" y="12888984"/>
              <a:ext cx="175277" cy="207177"/>
            </a:xfrm>
            <a:prstGeom prst="arc">
              <a:avLst>
                <a:gd fmla="val 15985420"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id="174" name="Shape 174"/>
            <xdr:cNvSpPr/>
          </xdr:nvSpPr>
          <xdr:spPr>
            <a:xfrm flipH="1">
              <a:off x="6978069" y="12880168"/>
              <a:ext cx="175277" cy="220401"/>
            </a:xfrm>
            <a:prstGeom prst="arc">
              <a:avLst>
                <a:gd fmla="val 17341536"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pic>
          <xdr:nvPicPr>
            <xdr:cNvPr descr="Flask" id="175" name="Shape 175"/>
            <xdr:cNvPicPr preferRelativeResize="0"/>
          </xdr:nvPicPr>
          <xdr:blipFill rotWithShape="1">
            <a:blip r:embed="rId13">
              <a:alphaModFix/>
            </a:blip>
            <a:srcRect b="0" l="0" r="0" t="0"/>
            <a:stretch/>
          </xdr:blipFill>
          <xdr:spPr>
            <a:xfrm>
              <a:off x="6375400" y="13028195"/>
              <a:ext cx="384748" cy="368300"/>
            </a:xfrm>
            <a:prstGeom prst="rect">
              <a:avLst/>
            </a:prstGeom>
            <a:noFill/>
            <a:ln>
              <a:noFill/>
            </a:ln>
          </xdr:spPr>
        </xdr:pic>
      </xdr:grpSp>
    </xdr:grpSp>
    <xdr:clientData fLocksWithSheet="0"/>
  </xdr:oneCellAnchor>
  <xdr:oneCellAnchor>
    <xdr:from>
      <xdr:col>1</xdr:col>
      <xdr:colOff>1409700</xdr:colOff>
      <xdr:row>7</xdr:row>
      <xdr:rowOff>171450</xdr:rowOff>
    </xdr:from>
    <xdr:ext cx="609600" cy="247650"/>
    <xdr:pic>
      <xdr:nvPicPr>
        <xdr:cNvPr descr="Lower-right corner of the cell" id="0" name="image2.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2038350</xdr:colOff>
      <xdr:row>9</xdr:row>
      <xdr:rowOff>200025</xdr:rowOff>
    </xdr:from>
    <xdr:ext cx="1666875" cy="1219200"/>
    <xdr:grpSp>
      <xdr:nvGrpSpPr>
        <xdr:cNvPr id="2" name="Shape 2"/>
        <xdr:cNvGrpSpPr/>
      </xdr:nvGrpSpPr>
      <xdr:grpSpPr>
        <a:xfrm>
          <a:off x="4512563" y="3170400"/>
          <a:ext cx="1666875" cy="1219200"/>
          <a:chOff x="4512563" y="3170400"/>
          <a:chExt cx="1666875" cy="1219200"/>
        </a:xfrm>
      </xdr:grpSpPr>
      <xdr:grpSp>
        <xdr:nvGrpSpPr>
          <xdr:cNvPr descr="GOOD TO KNOW: CTRL+E is the shortcut for Flash Fill" id="176" name="Shape 176"/>
          <xdr:cNvGrpSpPr/>
        </xdr:nvGrpSpPr>
        <xdr:grpSpPr>
          <a:xfrm>
            <a:off x="4512563" y="3170400"/>
            <a:ext cx="1666875" cy="1219200"/>
            <a:chOff x="8420099" y="2619375"/>
            <a:chExt cx="1657351" cy="1228724"/>
          </a:xfrm>
        </xdr:grpSpPr>
        <xdr:sp>
          <xdr:nvSpPr>
            <xdr:cNvPr id="5" name="Shape 5"/>
            <xdr:cNvSpPr/>
          </xdr:nvSpPr>
          <xdr:spPr>
            <a:xfrm>
              <a:off x="8420099" y="2619375"/>
              <a:ext cx="1657350" cy="1228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GOOD TO KNOW&#10;CTRL+E is the shortcut for Flash Fill" id="177" name="Shape 177"/>
            <xdr:cNvSpPr txBox="1"/>
          </xdr:nvSpPr>
          <xdr:spPr>
            <a:xfrm>
              <a:off x="8743781" y="2636226"/>
              <a:ext cx="1333669" cy="121187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GOOD TO KNOW</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b="0" i="0" lang="en-US" sz="1100">
                  <a:solidFill>
                    <a:schemeClr val="dk1"/>
                  </a:solidFill>
                  <a:latin typeface="Calibri"/>
                  <a:ea typeface="Calibri"/>
                  <a:cs typeface="Calibri"/>
                  <a:sym typeface="Calibri"/>
                </a:rPr>
                <a:t>CTRL+E is the shortcut for Flash Fill. </a:t>
              </a:r>
              <a:endParaRPr sz="1100">
                <a:latin typeface="Calibri"/>
                <a:ea typeface="Calibri"/>
                <a:cs typeface="Calibri"/>
                <a:sym typeface="Calibri"/>
              </a:endParaRPr>
            </a:p>
          </xdr:txBody>
        </xdr:sp>
        <xdr:pic>
          <xdr:nvPicPr>
            <xdr:cNvPr descr="Glasses" id="178" name="Shape 178"/>
            <xdr:cNvPicPr preferRelativeResize="0"/>
          </xdr:nvPicPr>
          <xdr:blipFill rotWithShape="1">
            <a:blip r:embed="rId1">
              <a:alphaModFix/>
            </a:blip>
            <a:srcRect b="0" l="0" r="0" t="0"/>
            <a:stretch/>
          </xdr:blipFill>
          <xdr:spPr>
            <a:xfrm>
              <a:off x="8420099" y="2619375"/>
              <a:ext cx="349249" cy="349249"/>
            </a:xfrm>
            <a:prstGeom prst="rect">
              <a:avLst/>
            </a:prstGeom>
            <a:noFill/>
            <a:ln>
              <a:noFill/>
            </a:ln>
          </xdr:spPr>
        </xdr:pic>
      </xdr:grpSp>
    </xdr:grpSp>
    <xdr:clientData fLocksWithSheet="0"/>
  </xdr:oneCellAnchor>
  <xdr:oneCellAnchor>
    <xdr:from>
      <xdr:col>1</xdr:col>
      <xdr:colOff>5429250</xdr:colOff>
      <xdr:row>56</xdr:row>
      <xdr:rowOff>0</xdr:rowOff>
    </xdr:from>
    <xdr:ext cx="9344025" cy="3133725"/>
    <xdr:grpSp>
      <xdr:nvGrpSpPr>
        <xdr:cNvPr id="2" name="Shape 2"/>
        <xdr:cNvGrpSpPr/>
      </xdr:nvGrpSpPr>
      <xdr:grpSpPr>
        <a:xfrm>
          <a:off x="673988" y="2213138"/>
          <a:ext cx="9344025" cy="3133725"/>
          <a:chOff x="673988" y="2213138"/>
          <a:chExt cx="9344025" cy="3133725"/>
        </a:xfrm>
      </xdr:grpSpPr>
      <xdr:grpSp>
        <xdr:nvGrpSpPr>
          <xdr:cNvPr descr="=LEFT(C56,FIND(&quot; &quot;,C56)-1)&#10;Extract characters from the left side of...&#10;…this cell...&#10;...and extract this many characters. To specify the number of characters, use the FIND function...&#10;...and find the character position number of...&#10;... the first space...&#10;...in this cell.&#10;...then subtract 1 to exclude the space itself.&#10;=RIGHT(C56,LEN(C56)-FIND(&quot; &quot;,C56))&#10;Extract characters from the right side of...&#10;…this cell...&#10;...and extract this many characters. To specify the number of characters, use the LEN function...&#10;...and get the count of characters (character length) of... &#10;...this cell...&#10;...and subtract this number:&#10;Find the character position number of...&#10;...the first space...&#10;...in this cell" id="179" name="Shape 179"/>
          <xdr:cNvGrpSpPr/>
        </xdr:nvGrpSpPr>
        <xdr:grpSpPr>
          <a:xfrm>
            <a:off x="673988" y="2213138"/>
            <a:ext cx="9344025" cy="3133725"/>
            <a:chOff x="6276975" y="11658600"/>
            <a:chExt cx="9127486" cy="3138237"/>
          </a:xfrm>
        </xdr:grpSpPr>
        <xdr:sp>
          <xdr:nvSpPr>
            <xdr:cNvPr id="5" name="Shape 5"/>
            <xdr:cNvSpPr/>
          </xdr:nvSpPr>
          <xdr:spPr>
            <a:xfrm>
              <a:off x="6276975" y="11658600"/>
              <a:ext cx="9127475" cy="3138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HOW IT WORKS:" id="180" name="Shape 180"/>
            <xdr:cNvSpPr txBox="1"/>
          </xdr:nvSpPr>
          <xdr:spPr>
            <a:xfrm>
              <a:off x="6276975" y="11792065"/>
              <a:ext cx="2676672" cy="298372"/>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accent1"/>
                </a:buClr>
                <a:buSzPts val="1200"/>
                <a:buFont typeface="Quattrocento Sans"/>
                <a:buNone/>
              </a:pPr>
              <a:r>
                <a:rPr b="1" i="0" lang="en-US" sz="1200" u="none" cap="none" strike="noStrike">
                  <a:solidFill>
                    <a:schemeClr val="accent1"/>
                  </a:solidFill>
                  <a:latin typeface="Quattrocento Sans"/>
                  <a:ea typeface="Quattrocento Sans"/>
                  <a:cs typeface="Quattrocento Sans"/>
                  <a:sym typeface="Quattrocento Sans"/>
                </a:rPr>
                <a:t>HOW IT WORKS:</a:t>
              </a:r>
              <a:endParaRPr b="1" i="0" sz="1050" u="none" cap="none">
                <a:solidFill>
                  <a:schemeClr val="accent1"/>
                </a:solidFill>
                <a:latin typeface="Quattrocento Sans"/>
                <a:ea typeface="Quattrocento Sans"/>
                <a:cs typeface="Quattrocento Sans"/>
                <a:sym typeface="Quattrocento Sans"/>
              </a:endParaRPr>
            </a:p>
          </xdr:txBody>
        </xdr:sp>
        <xdr:sp>
          <xdr:nvSpPr>
            <xdr:cNvPr descr="=LEFT(C56,FIND(&quot; &quot;,C56)-1)" id="181" name="Shape 181"/>
            <xdr:cNvSpPr txBox="1"/>
          </xdr:nvSpPr>
          <xdr:spPr>
            <a:xfrm>
              <a:off x="6324979" y="13221358"/>
              <a:ext cx="3533395" cy="911212"/>
            </a:xfrm>
            <a:prstGeom prst="rect">
              <a:avLst/>
            </a:prstGeom>
            <a:noFill/>
            <a:ln>
              <a:noFill/>
            </a:ln>
          </xdr:spPr>
          <xdr:txBody>
            <a:bodyPr anchorCtr="0" anchor="t" bIns="45700" lIns="91425" spcFirstLastPara="1" rIns="91425" wrap="square" tIns="45700">
              <a:noAutofit/>
            </a:bodyPr>
            <a:lstStyle/>
            <a:p>
              <a:pPr indent="0" lvl="0" marL="0" marR="0" rtl="0" algn="l">
                <a:spcBef>
                  <a:spcPts val="0"/>
                </a:spcBef>
                <a:spcAft>
                  <a:spcPts val="0"/>
                </a:spcAft>
                <a:buNone/>
              </a:pPr>
              <a:r>
                <a:rPr b="1" lang="en-US" sz="1600">
                  <a:solidFill>
                    <a:srgbClr val="000000"/>
                  </a:solidFill>
                  <a:latin typeface="Courier New"/>
                  <a:ea typeface="Courier New"/>
                  <a:cs typeface="Courier New"/>
                  <a:sym typeface="Courier New"/>
                </a:rPr>
                <a:t>=LEFT(C56,FIND(" ",C56)-1)</a:t>
              </a:r>
              <a:endParaRPr b="1" sz="1600">
                <a:latin typeface="Times New Roman"/>
                <a:ea typeface="Times New Roman"/>
                <a:cs typeface="Times New Roman"/>
                <a:sym typeface="Times New Roman"/>
              </a:endParaRPr>
            </a:p>
          </xdr:txBody>
        </xdr:sp>
        <xdr:sp>
          <xdr:nvSpPr>
            <xdr:cNvPr descr="Bracket line" id="182" name="Shape 182"/>
            <xdr:cNvSpPr/>
          </xdr:nvSpPr>
          <xdr:spPr>
            <a:xfrm rot="5400000">
              <a:off x="6687591" y="12953542"/>
              <a:ext cx="225836" cy="442046"/>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83" name="Shape 183"/>
            <xdr:cNvSpPr txBox="1"/>
          </xdr:nvSpPr>
          <xdr:spPr>
            <a:xfrm>
              <a:off x="6366119" y="12049236"/>
              <a:ext cx="732019" cy="1013444"/>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Extract characters</a:t>
              </a:r>
              <a:r>
                <a:rPr lang="en-US" sz="1100">
                  <a:latin typeface="Calibri"/>
                  <a:ea typeface="Calibri"/>
                  <a:cs typeface="Calibri"/>
                  <a:sym typeface="Calibri"/>
                </a:rPr>
                <a:t> from the left side of...</a:t>
              </a:r>
              <a:endParaRPr sz="1100">
                <a:latin typeface="Calibri"/>
                <a:ea typeface="Calibri"/>
                <a:cs typeface="Calibri"/>
                <a:sym typeface="Calibri"/>
              </a:endParaRPr>
            </a:p>
          </xdr:txBody>
        </xdr:sp>
        <xdr:sp>
          <xdr:nvSpPr>
            <xdr:cNvPr descr="Bracket line" id="184" name="Shape 184"/>
            <xdr:cNvSpPr/>
          </xdr:nvSpPr>
          <xdr:spPr>
            <a:xfrm rot="5400000">
              <a:off x="7171462" y="13012841"/>
              <a:ext cx="245051" cy="323295"/>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this cell..." id="185" name="Shape 185"/>
            <xdr:cNvSpPr txBox="1"/>
          </xdr:nvSpPr>
          <xdr:spPr>
            <a:xfrm>
              <a:off x="7130325" y="12048409"/>
              <a:ext cx="490127" cy="1010481"/>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…this cell...</a:t>
              </a:r>
              <a:endParaRPr sz="1400"/>
            </a:p>
          </xdr:txBody>
        </xdr:sp>
        <xdr:sp>
          <xdr:nvSpPr>
            <xdr:cNvPr descr="...and extract this many characters. To specify the number of characters, use the FIND function..." id="186" name="Shape 186"/>
            <xdr:cNvSpPr txBox="1"/>
          </xdr:nvSpPr>
          <xdr:spPr>
            <a:xfrm>
              <a:off x="7653298" y="12048406"/>
              <a:ext cx="1843074" cy="1010484"/>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...and extract this</a:t>
              </a:r>
              <a:r>
                <a:rPr lang="en-US" sz="1100">
                  <a:latin typeface="Calibri"/>
                  <a:ea typeface="Calibri"/>
                  <a:cs typeface="Calibri"/>
                  <a:sym typeface="Calibri"/>
                </a:rPr>
                <a:t> many characters. To specify the number of characters, use the FIND function...</a:t>
              </a:r>
              <a:endParaRPr sz="1100">
                <a:latin typeface="Calibri"/>
                <a:ea typeface="Calibri"/>
                <a:cs typeface="Calibri"/>
                <a:sym typeface="Calibri"/>
              </a:endParaRPr>
            </a:p>
            <a:p>
              <a:pPr indent="0" lvl="0" marL="0" marR="0" rtl="0" algn="l">
                <a:lnSpc>
                  <a:spcPct val="107000"/>
                </a:lnSpc>
                <a:spcBef>
                  <a:spcPts val="800"/>
                </a:spcBef>
                <a:spcAft>
                  <a:spcPts val="0"/>
                </a:spcAft>
                <a:buNone/>
              </a:pPr>
              <a:r>
                <a:rPr lang="en-US" sz="1100">
                  <a:latin typeface="Calibri"/>
                  <a:ea typeface="Calibri"/>
                  <a:cs typeface="Calibri"/>
                  <a:sym typeface="Calibri"/>
                </a:rPr>
                <a:t> </a:t>
              </a:r>
              <a:endParaRPr sz="1400"/>
            </a:p>
          </xdr:txBody>
        </xdr:sp>
        <xdr:sp>
          <xdr:nvSpPr>
            <xdr:cNvPr descr="Bracket line" id="187" name="Shape 187"/>
            <xdr:cNvSpPr/>
          </xdr:nvSpPr>
          <xdr:spPr>
            <a:xfrm rot="5400000">
              <a:off x="8140876" y="12491986"/>
              <a:ext cx="229093" cy="1361242"/>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and find the character position number of..." id="188" name="Shape 188"/>
            <xdr:cNvSpPr txBox="1"/>
          </xdr:nvSpPr>
          <xdr:spPr>
            <a:xfrm>
              <a:off x="7009481" y="13736321"/>
              <a:ext cx="912519" cy="1037069"/>
            </a:xfrm>
            <a:prstGeom prst="rect">
              <a:avLst/>
            </a:prstGeom>
            <a:solidFill>
              <a:srgbClr val="E1EFD8"/>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...and find</a:t>
              </a:r>
              <a:r>
                <a:rPr lang="en-US" sz="1100">
                  <a:latin typeface="Calibri"/>
                  <a:ea typeface="Calibri"/>
                  <a:cs typeface="Calibri"/>
                  <a:sym typeface="Calibri"/>
                </a:rPr>
                <a:t> the character position number of...</a:t>
              </a:r>
              <a:endParaRPr sz="1100">
                <a:latin typeface="Calibri"/>
                <a:ea typeface="Calibri"/>
                <a:cs typeface="Calibri"/>
                <a:sym typeface="Calibri"/>
              </a:endParaRPr>
            </a:p>
            <a:p>
              <a:pPr indent="0" lvl="0" marL="0" marR="0" rtl="0" algn="l">
                <a:lnSpc>
                  <a:spcPct val="107000"/>
                </a:lnSpc>
                <a:spcBef>
                  <a:spcPts val="800"/>
                </a:spcBef>
                <a:spcAft>
                  <a:spcPts val="0"/>
                </a:spcAft>
                <a:buNone/>
              </a:pPr>
              <a:r>
                <a:rPr lang="en-US" sz="1100">
                  <a:latin typeface="Calibri"/>
                  <a:ea typeface="Calibri"/>
                  <a:cs typeface="Calibri"/>
                  <a:sym typeface="Calibri"/>
                </a:rPr>
                <a:t> </a:t>
              </a:r>
              <a:endParaRPr sz="1400"/>
            </a:p>
          </xdr:txBody>
        </xdr:sp>
        <xdr:sp>
          <xdr:nvSpPr>
            <xdr:cNvPr descr="Bracket line" id="189" name="Shape 189"/>
            <xdr:cNvSpPr/>
          </xdr:nvSpPr>
          <xdr:spPr>
            <a:xfrm rot="-5400000">
              <a:off x="7771307" y="13395725"/>
              <a:ext cx="229093" cy="430056"/>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 the first space..." id="190" name="Shape 190"/>
            <xdr:cNvSpPr txBox="1"/>
          </xdr:nvSpPr>
          <xdr:spPr>
            <a:xfrm>
              <a:off x="7953451" y="13736322"/>
              <a:ext cx="601987" cy="1037068"/>
            </a:xfrm>
            <a:prstGeom prst="rect">
              <a:avLst/>
            </a:prstGeom>
            <a:solidFill>
              <a:srgbClr val="E1EFD8"/>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 the first space...</a:t>
              </a:r>
              <a:endParaRPr sz="1400"/>
            </a:p>
            <a:p>
              <a:pPr indent="0" lvl="0" marL="0" marR="0" rtl="0" algn="l">
                <a:lnSpc>
                  <a:spcPct val="107000"/>
                </a:lnSpc>
                <a:spcBef>
                  <a:spcPts val="800"/>
                </a:spcBef>
                <a:spcAft>
                  <a:spcPts val="0"/>
                </a:spcAft>
                <a:buNone/>
              </a:pPr>
              <a:r>
                <a:rPr lang="en-US" sz="1100">
                  <a:latin typeface="Calibri"/>
                  <a:ea typeface="Calibri"/>
                  <a:cs typeface="Calibri"/>
                  <a:sym typeface="Calibri"/>
                </a:rPr>
                <a:t> </a:t>
              </a:r>
              <a:endParaRPr sz="1400"/>
            </a:p>
          </xdr:txBody>
        </xdr:sp>
        <xdr:sp>
          <xdr:nvSpPr>
            <xdr:cNvPr descr="Bracket line" id="191" name="Shape 191"/>
            <xdr:cNvSpPr/>
          </xdr:nvSpPr>
          <xdr:spPr>
            <a:xfrm rot="-5400000">
              <a:off x="8331305" y="13444728"/>
              <a:ext cx="229093" cy="332054"/>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in this cell" id="192" name="Shape 192"/>
            <xdr:cNvSpPr txBox="1"/>
          </xdr:nvSpPr>
          <xdr:spPr>
            <a:xfrm>
              <a:off x="8586178" y="13736322"/>
              <a:ext cx="438356" cy="1037068"/>
            </a:xfrm>
            <a:prstGeom prst="rect">
              <a:avLst/>
            </a:prstGeom>
            <a:solidFill>
              <a:srgbClr val="E1EFD8"/>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a:t>
              </a:r>
              <a:r>
                <a:rPr lang="en-US" sz="1100">
                  <a:latin typeface="Calibri"/>
                  <a:ea typeface="Calibri"/>
                  <a:cs typeface="Calibri"/>
                  <a:sym typeface="Calibri"/>
                </a:rPr>
                <a:t>in this cell.</a:t>
              </a:r>
              <a:endParaRPr sz="1100">
                <a:latin typeface="Calibri"/>
                <a:ea typeface="Calibri"/>
                <a:cs typeface="Calibri"/>
                <a:sym typeface="Calibri"/>
              </a:endParaRPr>
            </a:p>
            <a:p>
              <a:pPr indent="0" lvl="0" marL="0" marR="0" rtl="0" algn="l">
                <a:lnSpc>
                  <a:spcPct val="107000"/>
                </a:lnSpc>
                <a:spcBef>
                  <a:spcPts val="800"/>
                </a:spcBef>
                <a:spcAft>
                  <a:spcPts val="0"/>
                </a:spcAft>
                <a:buNone/>
              </a:pPr>
              <a:r>
                <a:rPr lang="en-US" sz="1100">
                  <a:latin typeface="Calibri"/>
                  <a:ea typeface="Calibri"/>
                  <a:cs typeface="Calibri"/>
                  <a:sym typeface="Calibri"/>
                </a:rPr>
                <a:t> </a:t>
              </a:r>
              <a:endParaRPr sz="1400"/>
            </a:p>
          </xdr:txBody>
        </xdr:sp>
        <xdr:sp>
          <xdr:nvSpPr>
            <xdr:cNvPr descr="Bracket line" id="193" name="Shape 193"/>
            <xdr:cNvSpPr/>
          </xdr:nvSpPr>
          <xdr:spPr>
            <a:xfrm rot="-5400000">
              <a:off x="8777251" y="13442704"/>
              <a:ext cx="229093" cy="374194"/>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then subtract 1 to exclude the space itself" id="194" name="Shape 194"/>
            <xdr:cNvSpPr txBox="1"/>
          </xdr:nvSpPr>
          <xdr:spPr>
            <a:xfrm>
              <a:off x="9049136" y="13734332"/>
              <a:ext cx="777067" cy="1035162"/>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...then subtract 1 to exclude the space itself.</a:t>
              </a:r>
              <a:endParaRPr sz="1400"/>
            </a:p>
            <a:p>
              <a:pPr indent="0" lvl="0" marL="0" marR="0" rtl="0" algn="l">
                <a:lnSpc>
                  <a:spcPct val="107000"/>
                </a:lnSpc>
                <a:spcBef>
                  <a:spcPts val="800"/>
                </a:spcBef>
                <a:spcAft>
                  <a:spcPts val="0"/>
                </a:spcAft>
                <a:buNone/>
              </a:pPr>
              <a:r>
                <a:rPr lang="en-US" sz="1100">
                  <a:latin typeface="Calibri"/>
                  <a:ea typeface="Calibri"/>
                  <a:cs typeface="Calibri"/>
                  <a:sym typeface="Calibri"/>
                </a:rPr>
                <a:t> </a:t>
              </a:r>
              <a:endParaRPr sz="1400"/>
            </a:p>
          </xdr:txBody>
        </xdr:sp>
        <xdr:sp>
          <xdr:nvSpPr>
            <xdr:cNvPr descr="Bracket line" id="195" name="Shape 195"/>
            <xdr:cNvSpPr/>
          </xdr:nvSpPr>
          <xdr:spPr>
            <a:xfrm flipH="1" rot="5400000">
              <a:off x="9198819" y="13500102"/>
              <a:ext cx="229093" cy="221308"/>
            </a:xfrm>
            <a:prstGeom prst="leftBrace">
              <a:avLst>
                <a:gd fmla="val 8333" name="adj1"/>
                <a:gd fmla="val 26922"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Bracket line" id="196" name="Shape 196"/>
            <xdr:cNvSpPr/>
          </xdr:nvSpPr>
          <xdr:spPr>
            <a:xfrm>
              <a:off x="6800850" y="11658600"/>
              <a:ext cx="2993066" cy="205863"/>
            </a:xfrm>
            <a:custGeom>
              <a:rect b="b" l="l" r="r" t="t"/>
              <a:pathLst>
                <a:path extrusionOk="0" h="286057" w="1629276">
                  <a:moveTo>
                    <a:pt x="1629276" y="0"/>
                  </a:moveTo>
                  <a:lnTo>
                    <a:pt x="1629276" y="140368"/>
                  </a:lnTo>
                  <a:lnTo>
                    <a:pt x="0" y="140368"/>
                  </a:lnTo>
                  <a:lnTo>
                    <a:pt x="0" y="286057"/>
                  </a:lnTo>
                </a:path>
              </a:pathLst>
            </a:custGeom>
            <a:noFill/>
            <a:ln cap="flat" cmpd="sng" w="19050">
              <a:solidFill>
                <a:srgbClr val="B5D2EC"/>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197" name="Shape 197"/>
            <xdr:cNvSpPr/>
          </xdr:nvSpPr>
          <xdr:spPr>
            <a:xfrm rot="5400000">
              <a:off x="9960393" y="12866085"/>
              <a:ext cx="216320" cy="635290"/>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id="198" name="Shape 198"/>
            <xdr:cNvSpPr txBox="1"/>
          </xdr:nvSpPr>
          <xdr:spPr>
            <a:xfrm>
              <a:off x="9725712" y="12063158"/>
              <a:ext cx="828641" cy="1013444"/>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Extract characters</a:t>
              </a:r>
              <a:r>
                <a:rPr lang="en-US" sz="1100">
                  <a:latin typeface="Calibri"/>
                  <a:ea typeface="Calibri"/>
                  <a:cs typeface="Calibri"/>
                  <a:sym typeface="Calibri"/>
                </a:rPr>
                <a:t> from the right side of...</a:t>
              </a:r>
              <a:endParaRPr sz="1100">
                <a:latin typeface="Calibri"/>
                <a:ea typeface="Calibri"/>
                <a:cs typeface="Calibri"/>
                <a:sym typeface="Calibri"/>
              </a:endParaRPr>
            </a:p>
          </xdr:txBody>
        </xdr:sp>
        <xdr:sp>
          <xdr:nvSpPr>
            <xdr:cNvPr descr="Bracket line" id="199" name="Shape 199"/>
            <xdr:cNvSpPr/>
          </xdr:nvSpPr>
          <xdr:spPr>
            <a:xfrm rot="5400000">
              <a:off x="10600586" y="13005427"/>
              <a:ext cx="245051" cy="365968"/>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this cell..." id="200" name="Shape 200"/>
            <xdr:cNvSpPr txBox="1"/>
          </xdr:nvSpPr>
          <xdr:spPr>
            <a:xfrm>
              <a:off x="10600421" y="12062332"/>
              <a:ext cx="657313" cy="1010481"/>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…this cell...</a:t>
              </a:r>
              <a:endParaRPr sz="1400"/>
            </a:p>
          </xdr:txBody>
        </xdr:sp>
        <xdr:sp>
          <xdr:nvSpPr>
            <xdr:cNvPr descr="...and extract this many characters. To specify the number of characters, use the LEN function..." id="201" name="Shape 201"/>
            <xdr:cNvSpPr txBox="1"/>
          </xdr:nvSpPr>
          <xdr:spPr>
            <a:xfrm>
              <a:off x="11305911" y="12062328"/>
              <a:ext cx="3208574" cy="1010484"/>
            </a:xfrm>
            <a:prstGeom prst="rect">
              <a:avLst/>
            </a:prstGeom>
            <a:solidFill>
              <a:srgbClr val="DDEAF6"/>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...and extract this</a:t>
              </a:r>
              <a:r>
                <a:rPr lang="en-US" sz="1100">
                  <a:latin typeface="Calibri"/>
                  <a:ea typeface="Calibri"/>
                  <a:cs typeface="Calibri"/>
                  <a:sym typeface="Calibri"/>
                </a:rPr>
                <a:t> many characters. To specify the number of characters, use the LEN function...</a:t>
              </a:r>
              <a:endParaRPr sz="1100">
                <a:latin typeface="Calibri"/>
                <a:ea typeface="Calibri"/>
                <a:cs typeface="Calibri"/>
                <a:sym typeface="Calibri"/>
              </a:endParaRPr>
            </a:p>
            <a:p>
              <a:pPr indent="0" lvl="0" marL="0" marR="0" rtl="0" algn="l">
                <a:lnSpc>
                  <a:spcPct val="107000"/>
                </a:lnSpc>
                <a:spcBef>
                  <a:spcPts val="800"/>
                </a:spcBef>
                <a:spcAft>
                  <a:spcPts val="0"/>
                </a:spcAft>
                <a:buNone/>
              </a:pPr>
              <a:r>
                <a:rPr lang="en-US" sz="1100">
                  <a:latin typeface="Calibri"/>
                  <a:ea typeface="Calibri"/>
                  <a:cs typeface="Calibri"/>
                  <a:sym typeface="Calibri"/>
                </a:rPr>
                <a:t> </a:t>
              </a:r>
              <a:endParaRPr sz="1400"/>
            </a:p>
          </xdr:txBody>
        </xdr:sp>
        <xdr:sp>
          <xdr:nvSpPr>
            <xdr:cNvPr descr="Bracket line" id="202" name="Shape 202"/>
            <xdr:cNvSpPr/>
          </xdr:nvSpPr>
          <xdr:spPr>
            <a:xfrm rot="5400000">
              <a:off x="12393036" y="11712541"/>
              <a:ext cx="219905" cy="2938786"/>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RIGHT(C56,LEN(C56)-FIND(&quot; &quot;,C56))" id="203" name="Shape 203"/>
            <xdr:cNvSpPr txBox="1"/>
          </xdr:nvSpPr>
          <xdr:spPr>
            <a:xfrm>
              <a:off x="9508487" y="13242324"/>
              <a:ext cx="5895974" cy="911212"/>
            </a:xfrm>
            <a:prstGeom prst="rect">
              <a:avLst/>
            </a:prstGeom>
            <a:noFill/>
            <a:ln>
              <a:noFill/>
            </a:ln>
          </xdr:spPr>
          <xdr:txBody>
            <a:bodyPr anchorCtr="0" anchor="t" bIns="45700" lIns="91425" spcFirstLastPara="1" rIns="91425" wrap="square" tIns="45700">
              <a:noAutofit/>
            </a:bodyPr>
            <a:lstStyle/>
            <a:p>
              <a:pPr indent="0" lvl="0" marL="0" marR="0" rtl="0" algn="l">
                <a:spcBef>
                  <a:spcPts val="0"/>
                </a:spcBef>
                <a:spcAft>
                  <a:spcPts val="0"/>
                </a:spcAft>
                <a:buNone/>
              </a:pPr>
              <a:r>
                <a:rPr b="1" lang="en-US" sz="1600">
                  <a:solidFill>
                    <a:srgbClr val="000000"/>
                  </a:solidFill>
                  <a:latin typeface="Courier New"/>
                  <a:ea typeface="Courier New"/>
                  <a:cs typeface="Courier New"/>
                  <a:sym typeface="Courier New"/>
                </a:rPr>
                <a:t>=RIGHT(C56,LEN(C56)-FIND("</a:t>
              </a:r>
              <a:r>
                <a:rPr b="1" lang="en-US" sz="1600">
                  <a:solidFill>
                    <a:srgbClr val="000000"/>
                  </a:solidFill>
                  <a:latin typeface="Courier New"/>
                  <a:ea typeface="Courier New"/>
                  <a:cs typeface="Courier New"/>
                  <a:sym typeface="Courier New"/>
                </a:rPr>
                <a:t> ",C56</a:t>
              </a:r>
              <a:r>
                <a:rPr b="1" lang="en-US" sz="1600">
                  <a:solidFill>
                    <a:srgbClr val="000000"/>
                  </a:solidFill>
                  <a:latin typeface="Courier New"/>
                  <a:ea typeface="Courier New"/>
                  <a:cs typeface="Courier New"/>
                  <a:sym typeface="Courier New"/>
                </a:rPr>
                <a:t>))</a:t>
              </a:r>
              <a:endParaRPr b="1" sz="1600">
                <a:latin typeface="Times New Roman"/>
                <a:ea typeface="Times New Roman"/>
                <a:cs typeface="Times New Roman"/>
                <a:sym typeface="Times New Roman"/>
              </a:endParaRPr>
            </a:p>
          </xdr:txBody>
        </xdr:sp>
        <xdr:sp>
          <xdr:nvSpPr>
            <xdr:cNvPr id="204" name="Shape 204"/>
            <xdr:cNvSpPr txBox="1"/>
          </xdr:nvSpPr>
          <xdr:spPr>
            <a:xfrm>
              <a:off x="10076989" y="13759768"/>
              <a:ext cx="1188694" cy="1037069"/>
            </a:xfrm>
            <a:prstGeom prst="rect">
              <a:avLst/>
            </a:prstGeom>
            <a:solidFill>
              <a:srgbClr val="E1EFD8"/>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...and get </a:t>
              </a:r>
              <a:r>
                <a:rPr lang="en-US" sz="1100">
                  <a:latin typeface="Calibri"/>
                  <a:ea typeface="Calibri"/>
                  <a:cs typeface="Calibri"/>
                  <a:sym typeface="Calibri"/>
                </a:rPr>
                <a:t>the count of characters (character length) of...</a:t>
              </a:r>
              <a:r>
                <a:rPr lang="en-US" sz="1100">
                  <a:latin typeface="Calibri"/>
                  <a:ea typeface="Calibri"/>
                  <a:cs typeface="Calibri"/>
                  <a:sym typeface="Calibri"/>
                </a:rPr>
                <a:t> </a:t>
              </a:r>
              <a:endParaRPr sz="1400"/>
            </a:p>
          </xdr:txBody>
        </xdr:sp>
        <xdr:sp>
          <xdr:nvSpPr>
            <xdr:cNvPr descr="Bracket line" id="205" name="Shape 205"/>
            <xdr:cNvSpPr/>
          </xdr:nvSpPr>
          <xdr:spPr>
            <a:xfrm rot="-5400000">
              <a:off x="11097873" y="13456114"/>
              <a:ext cx="248484" cy="356508"/>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this cell..." id="206" name="Shape 206"/>
            <xdr:cNvSpPr txBox="1"/>
          </xdr:nvSpPr>
          <xdr:spPr>
            <a:xfrm>
              <a:off x="11294799" y="13759768"/>
              <a:ext cx="486606" cy="1037069"/>
            </a:xfrm>
            <a:prstGeom prst="rect">
              <a:avLst/>
            </a:prstGeom>
            <a:solidFill>
              <a:srgbClr val="E1EFD8"/>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...this cell...</a:t>
              </a:r>
              <a:endParaRPr sz="1400"/>
            </a:p>
          </xdr:txBody>
        </xdr:sp>
        <xdr:sp>
          <xdr:nvSpPr>
            <xdr:cNvPr descr="Bracket line" id="207" name="Shape 207"/>
            <xdr:cNvSpPr/>
          </xdr:nvSpPr>
          <xdr:spPr>
            <a:xfrm rot="-5400000">
              <a:off x="11609943" y="13456114"/>
              <a:ext cx="248484" cy="356508"/>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and subtract this number:" id="208" name="Shape 208"/>
            <xdr:cNvSpPr txBox="1"/>
          </xdr:nvSpPr>
          <xdr:spPr>
            <a:xfrm>
              <a:off x="11807191" y="13759768"/>
              <a:ext cx="672747" cy="1037069"/>
            </a:xfrm>
            <a:prstGeom prst="rect">
              <a:avLst/>
            </a:prstGeom>
            <a:solidFill>
              <a:srgbClr val="E1EFD8"/>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...and subtract this number:</a:t>
              </a:r>
              <a:endParaRPr sz="1400"/>
            </a:p>
          </xdr:txBody>
        </xdr:sp>
        <xdr:sp>
          <xdr:nvSpPr>
            <xdr:cNvPr descr="Bracket line" id="209" name="Shape 209"/>
            <xdr:cNvSpPr/>
          </xdr:nvSpPr>
          <xdr:spPr>
            <a:xfrm rot="-5400000">
              <a:off x="12005730" y="13562103"/>
              <a:ext cx="248484" cy="144530"/>
            </a:xfrm>
            <a:prstGeom prst="leftBrace">
              <a:avLst>
                <a:gd fmla="val 8333" name="adj1"/>
                <a:gd fmla="val 50000"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Find the character position number of..." id="210" name="Shape 210"/>
            <xdr:cNvSpPr txBox="1"/>
          </xdr:nvSpPr>
          <xdr:spPr>
            <a:xfrm>
              <a:off x="12509708" y="13759768"/>
              <a:ext cx="726219" cy="1032557"/>
            </a:xfrm>
            <a:prstGeom prst="rect">
              <a:avLst/>
            </a:prstGeom>
            <a:solidFill>
              <a:srgbClr val="E1EFD8"/>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Find</a:t>
              </a:r>
              <a:r>
                <a:rPr lang="en-US" sz="1100">
                  <a:latin typeface="Calibri"/>
                  <a:ea typeface="Calibri"/>
                  <a:cs typeface="Calibri"/>
                  <a:sym typeface="Calibri"/>
                </a:rPr>
                <a:t> the character position number of...</a:t>
              </a:r>
              <a:endParaRPr sz="1100">
                <a:latin typeface="Calibri"/>
                <a:ea typeface="Calibri"/>
                <a:cs typeface="Calibri"/>
                <a:sym typeface="Calibri"/>
              </a:endParaRPr>
            </a:p>
          </xdr:txBody>
        </xdr:sp>
        <xdr:sp>
          <xdr:nvSpPr>
            <xdr:cNvPr descr="Bracket line" id="211" name="Shape 211"/>
            <xdr:cNvSpPr/>
          </xdr:nvSpPr>
          <xdr:spPr>
            <a:xfrm rot="-5400000">
              <a:off x="12372937" y="13369398"/>
              <a:ext cx="248484" cy="529941"/>
            </a:xfrm>
            <a:prstGeom prst="leftBrace">
              <a:avLst>
                <a:gd fmla="val 8333" name="adj1"/>
                <a:gd fmla="val 90001"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the first space..." id="212" name="Shape 212"/>
            <xdr:cNvSpPr txBox="1"/>
          </xdr:nvSpPr>
          <xdr:spPr>
            <a:xfrm>
              <a:off x="13260296" y="13759768"/>
              <a:ext cx="514253" cy="1037069"/>
            </a:xfrm>
            <a:prstGeom prst="rect">
              <a:avLst/>
            </a:prstGeom>
            <a:solidFill>
              <a:srgbClr val="E1EFD8"/>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...the first space...</a:t>
              </a:r>
              <a:endParaRPr sz="1400"/>
            </a:p>
          </xdr:txBody>
        </xdr:sp>
        <xdr:sp>
          <xdr:nvSpPr>
            <xdr:cNvPr descr="Bracket line" id="213" name="Shape 213"/>
            <xdr:cNvSpPr/>
          </xdr:nvSpPr>
          <xdr:spPr>
            <a:xfrm rot="-5400000">
              <a:off x="13011464" y="13456701"/>
              <a:ext cx="257175" cy="337621"/>
            </a:xfrm>
            <a:prstGeom prst="leftBrace">
              <a:avLst>
                <a:gd fmla="val 8333" name="adj1"/>
                <a:gd fmla="val 90001"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in this cell" id="214" name="Shape 214"/>
            <xdr:cNvSpPr txBox="1"/>
          </xdr:nvSpPr>
          <xdr:spPr>
            <a:xfrm>
              <a:off x="13802126" y="13759768"/>
              <a:ext cx="475365" cy="1037069"/>
            </a:xfrm>
            <a:prstGeom prst="rect">
              <a:avLst/>
            </a:prstGeom>
            <a:solidFill>
              <a:srgbClr val="E1EFD8"/>
            </a:solidFill>
            <a:ln>
              <a:noFill/>
            </a:ln>
          </xdr:spPr>
          <xdr:txBody>
            <a:bodyPr anchorCtr="0" anchor="t" bIns="45700" lIns="91425" spcFirstLastPara="1" rIns="91425" wrap="square" tIns="45700">
              <a:noAutofit/>
            </a:bodyPr>
            <a:lstStyle/>
            <a:p>
              <a:pPr indent="0" lvl="0" marL="0" marR="0" rtl="0" algn="l">
                <a:lnSpc>
                  <a:spcPct val="107000"/>
                </a:lnSpc>
                <a:spcBef>
                  <a:spcPts val="0"/>
                </a:spcBef>
                <a:spcAft>
                  <a:spcPts val="0"/>
                </a:spcAft>
                <a:buNone/>
              </a:pPr>
              <a:r>
                <a:rPr lang="en-US" sz="1100">
                  <a:latin typeface="Calibri"/>
                  <a:ea typeface="Calibri"/>
                  <a:cs typeface="Calibri"/>
                  <a:sym typeface="Calibri"/>
                </a:rPr>
                <a:t>...in</a:t>
              </a:r>
              <a:r>
                <a:rPr lang="en-US" sz="1100">
                  <a:latin typeface="Calibri"/>
                  <a:ea typeface="Calibri"/>
                  <a:cs typeface="Calibri"/>
                  <a:sym typeface="Calibri"/>
                </a:rPr>
                <a:t> this cell.</a:t>
              </a:r>
              <a:endParaRPr sz="1100">
                <a:latin typeface="Calibri"/>
                <a:ea typeface="Calibri"/>
                <a:cs typeface="Calibri"/>
                <a:sym typeface="Calibri"/>
              </a:endParaRPr>
            </a:p>
          </xdr:txBody>
        </xdr:sp>
        <xdr:sp>
          <xdr:nvSpPr>
            <xdr:cNvPr descr="Bracket line" id="215" name="Shape 215"/>
            <xdr:cNvSpPr/>
          </xdr:nvSpPr>
          <xdr:spPr>
            <a:xfrm rot="-5400000">
              <a:off x="13574648" y="13419210"/>
              <a:ext cx="248484" cy="449367"/>
            </a:xfrm>
            <a:prstGeom prst="leftBrace">
              <a:avLst>
                <a:gd fmla="val 8333" name="adj1"/>
                <a:gd fmla="val 90001" name="adj2"/>
              </a:avLst>
            </a:prstGeom>
            <a:noFill/>
            <a:ln cap="flat" cmpd="sng" w="9525">
              <a:solidFill>
                <a:schemeClr val="accent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HOW IT WORKS:" id="216" name="Shape 216"/>
            <xdr:cNvSpPr txBox="1"/>
          </xdr:nvSpPr>
          <xdr:spPr>
            <a:xfrm>
              <a:off x="9672978" y="11815512"/>
              <a:ext cx="3030715" cy="298372"/>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accent1"/>
                </a:buClr>
                <a:buSzPts val="1200"/>
                <a:buFont typeface="Quattrocento Sans"/>
                <a:buNone/>
              </a:pPr>
              <a:r>
                <a:rPr b="1" i="0" lang="en-US" sz="1200" u="none" cap="none" strike="noStrike">
                  <a:solidFill>
                    <a:schemeClr val="accent1"/>
                  </a:solidFill>
                  <a:latin typeface="Quattrocento Sans"/>
                  <a:ea typeface="Quattrocento Sans"/>
                  <a:cs typeface="Quattrocento Sans"/>
                  <a:sym typeface="Quattrocento Sans"/>
                </a:rPr>
                <a:t>HOW IT WORKS:</a:t>
              </a:r>
              <a:endParaRPr b="1" i="0" sz="1050" u="none" cap="none">
                <a:solidFill>
                  <a:schemeClr val="accent1"/>
                </a:solidFill>
                <a:latin typeface="Quattrocento Sans"/>
                <a:ea typeface="Quattrocento Sans"/>
                <a:cs typeface="Quattrocento Sans"/>
                <a:sym typeface="Quattrocento Sans"/>
              </a:endParaRPr>
            </a:p>
          </xdr:txBody>
        </xdr:sp>
        <xdr:cxnSp>
          <xdr:nvCxnSpPr>
            <xdr:cNvPr descr="Decorative line" id="217" name="Shape 217"/>
            <xdr:cNvCxnSpPr/>
          </xdr:nvCxnSpPr>
          <xdr:spPr>
            <a:xfrm>
              <a:off x="10229850" y="11668125"/>
              <a:ext cx="0" cy="209550"/>
            </a:xfrm>
            <a:prstGeom prst="straightConnector1">
              <a:avLst/>
            </a:prstGeom>
            <a:noFill/>
            <a:ln cap="flat" cmpd="sng" w="19050">
              <a:solidFill>
                <a:srgbClr val="B5D2EC"/>
              </a:solidFill>
              <a:prstDash val="solid"/>
              <a:round/>
              <a:headEnd len="sm" w="sm" type="none"/>
              <a:tailEnd len="sm" w="sm" type="none"/>
            </a:ln>
          </xdr:spPr>
        </xdr:cxnSp>
      </xdr:grpSp>
    </xdr:grpSp>
    <xdr:clientData fLocksWithSheet="0"/>
  </xdr:oneCellAnchor>
  <xdr:oneCellAnchor>
    <xdr:from>
      <xdr:col>0</xdr:col>
      <xdr:colOff>390525</xdr:colOff>
      <xdr:row>47</xdr:row>
      <xdr:rowOff>171450</xdr:rowOff>
    </xdr:from>
    <xdr:ext cx="5686425" cy="5553075"/>
    <xdr:grpSp>
      <xdr:nvGrpSpPr>
        <xdr:cNvPr id="2" name="Shape 2"/>
        <xdr:cNvGrpSpPr/>
      </xdr:nvGrpSpPr>
      <xdr:grpSpPr>
        <a:xfrm>
          <a:off x="2502788" y="1003463"/>
          <a:ext cx="5686425" cy="5553075"/>
          <a:chOff x="2502788" y="1003463"/>
          <a:chExt cx="5686425" cy="5553075"/>
        </a:xfrm>
      </xdr:grpSpPr>
      <xdr:grpSp>
        <xdr:nvGrpSpPr>
          <xdr:cNvPr descr="Split a column with formulas&#10;You might want to write a formula to split data. This way, if the original data gets updated, then the split data will get updated as well. This is more advanced. But it is possible when using a handful of functions: LEFT, RIGHT, FIND, and LEN. For more information on each of these functions, see the links at the bottom of this sheet. But if you’re curious, here’s how we split cell C56. Make sure to follow along with the diagram on the right as you go through these steps:&#10;Double-click the yellow cell with Yvonne.  We used the LEFT function to extract characters from the left side of cell C56. And to specify the number of characters to extract, we used the FIND function. Read the How it works diagram, and then press ESC when you're done.&#10;Then we created a [Helper column]. This was just to “help” extract the other text in the cell. It’s meant to be temporary and something one could always hide later. &#10;Double-click Francis McKay in the [Helper column]. You’ll see that we used the RIGHT, LEN, and FIND functions to extract characters from the first space, up until the end of the cell. &#10;Double-click Francis. Here we used almost the same formula as in step 1, but instead of extracting characters from C56, it extracts them from F56.&#10;Double-click McKay. This is the same formula as in step 3, but f it extracts characters from G56 instead of cell C56" id="218" name="Shape 218"/>
          <xdr:cNvGrpSpPr/>
        </xdr:nvGrpSpPr>
        <xdr:grpSpPr>
          <a:xfrm>
            <a:off x="2502788" y="1003463"/>
            <a:ext cx="5686425" cy="5553075"/>
            <a:chOff x="398319" y="10117281"/>
            <a:chExt cx="5695084" cy="5637069"/>
          </a:xfrm>
        </xdr:grpSpPr>
        <xdr:sp>
          <xdr:nvSpPr>
            <xdr:cNvPr id="5" name="Shape 5"/>
            <xdr:cNvSpPr/>
          </xdr:nvSpPr>
          <xdr:spPr>
            <a:xfrm>
              <a:off x="398319" y="10117281"/>
              <a:ext cx="5695075" cy="56370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219" name="Shape 219"/>
            <xdr:cNvSpPr/>
          </xdr:nvSpPr>
          <xdr:spPr>
            <a:xfrm>
              <a:off x="398319" y="10117281"/>
              <a:ext cx="5695084" cy="5637069"/>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Split a column with formulas" id="220" name="Shape 220"/>
            <xdr:cNvSpPr txBox="1"/>
          </xdr:nvSpPr>
          <xdr:spPr>
            <a:xfrm>
              <a:off x="630032" y="10245504"/>
              <a:ext cx="5215758"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Split a column with formulas</a:t>
              </a:r>
              <a:endParaRPr b="0" sz="2200">
                <a:solidFill>
                  <a:srgbClr val="3A3838"/>
                </a:solidFill>
                <a:latin typeface="Quattrocento Sans"/>
                <a:ea typeface="Quattrocento Sans"/>
                <a:cs typeface="Quattrocento Sans"/>
                <a:sym typeface="Quattrocento Sans"/>
              </a:endParaRPr>
            </a:p>
          </xdr:txBody>
        </xdr:sp>
        <xdr:cxnSp>
          <xdr:nvCxnSpPr>
            <xdr:cNvPr descr="Decorative line" id="221" name="Shape 221"/>
            <xdr:cNvCxnSpPr/>
          </xdr:nvCxnSpPr>
          <xdr:spPr>
            <a:xfrm>
              <a:off x="633207" y="10752917"/>
              <a:ext cx="5212583" cy="0"/>
            </a:xfrm>
            <a:prstGeom prst="straightConnector1">
              <a:avLst/>
            </a:prstGeom>
            <a:noFill/>
            <a:ln cap="flat" cmpd="sng" w="25400">
              <a:solidFill>
                <a:srgbClr val="217346"/>
              </a:solidFill>
              <a:prstDash val="solid"/>
              <a:round/>
              <a:headEnd len="sm" w="sm" type="none"/>
              <a:tailEnd len="sm" w="sm" type="none"/>
            </a:ln>
          </xdr:spPr>
        </xdr:cxnSp>
        <xdr:cxnSp>
          <xdr:nvCxnSpPr>
            <xdr:cNvPr descr="Decorative line" id="222" name="Shape 222"/>
            <xdr:cNvCxnSpPr/>
          </xdr:nvCxnSpPr>
          <xdr:spPr>
            <a:xfrm>
              <a:off x="633207" y="15488533"/>
              <a:ext cx="5212583" cy="0"/>
            </a:xfrm>
            <a:prstGeom prst="straightConnector1">
              <a:avLst/>
            </a:prstGeom>
            <a:noFill/>
            <a:ln cap="flat" cmpd="sng" w="25400">
              <a:solidFill>
                <a:srgbClr val="217346"/>
              </a:solidFill>
              <a:prstDash val="solid"/>
              <a:round/>
              <a:headEnd len="sm" w="sm" type="none"/>
              <a:tailEnd len="sm" w="sm" type="none"/>
            </a:ln>
          </xdr:spPr>
        </xdr:cxnSp>
        <xdr:sp>
          <xdr:nvSpPr>
            <xdr:cNvPr descr="You might want to write a formula to split data. This way, if the original data gets updated, then the split data will get updated as well. This is more advanced. But it is possible when using a handful of functions: LEFT, RIGHT, FIND, and LEN. For more information on each of these functions, see the links at the bottom of this sheet. But if you’re curious, here’s how we split cell C56. Make sure to follow along with the diagram on the right as you go through these steps:" id="223" name="Shape 223"/>
            <xdr:cNvSpPr txBox="1"/>
          </xdr:nvSpPr>
          <xdr:spPr>
            <a:xfrm>
              <a:off x="626884" y="10826527"/>
              <a:ext cx="5300132" cy="1213073"/>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You might want to write a formula to split data. This way, if the original data gets updated, then the split data will get updated as well. This is more advanced. But it is possible when using a handful of functions: LEFT, RIGHT, FIND, and LEN. For more information on each of these functions, see the links at the bottom of this sheet. But if you’re curious, here’s how we split cell C56. Make sure to follow along with the diagram on the right as you go through these steps:</a:t>
              </a:r>
              <a:endParaRPr sz="1400"/>
            </a:p>
          </xdr:txBody>
        </xdr:sp>
        <xdr:sp>
          <xdr:nvSpPr>
            <xdr:cNvPr descr="Double-click the yellow cell with Yvonne.  We used the LEFT function to extract characters from the left side of cell C56. And to specify the number of characters to extract, we used the FIND function. Read the How it works diagram, and then press ESC when you're done " id="224" name="Shape 224"/>
            <xdr:cNvSpPr txBox="1"/>
          </xdr:nvSpPr>
          <xdr:spPr>
            <a:xfrm>
              <a:off x="1037005" y="12148152"/>
              <a:ext cx="4808785" cy="85932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Double-click the yellow cell with </a:t>
              </a:r>
              <a:r>
                <a:rPr b="1" lang="en-US" sz="1100">
                  <a:solidFill>
                    <a:schemeClr val="dk1"/>
                  </a:solidFill>
                  <a:latin typeface="Quattrocento Sans"/>
                  <a:ea typeface="Quattrocento Sans"/>
                  <a:cs typeface="Quattrocento Sans"/>
                  <a:sym typeface="Quattrocento Sans"/>
                </a:rPr>
                <a:t>Yvonne</a:t>
              </a:r>
              <a:r>
                <a:rPr lang="en-US" sz="1100">
                  <a:solidFill>
                    <a:schemeClr val="dk1"/>
                  </a:solidFill>
                  <a:latin typeface="Quattrocento Sans"/>
                  <a:ea typeface="Quattrocento Sans"/>
                  <a:cs typeface="Quattrocento Sans"/>
                  <a:sym typeface="Quattrocento Sans"/>
                </a:rPr>
                <a:t>.  We used the LEFT function to extract characters from the left side of cell C56. And to specify the number of characters to extract, we used the FIND function. Read the</a:t>
              </a:r>
              <a:r>
                <a:rPr lang="en-US" sz="1100">
                  <a:solidFill>
                    <a:schemeClr val="dk1"/>
                  </a:solidFill>
                  <a:latin typeface="Quattrocento Sans"/>
                  <a:ea typeface="Quattrocento Sans"/>
                  <a:cs typeface="Quattrocento Sans"/>
                  <a:sym typeface="Quattrocento Sans"/>
                </a:rPr>
                <a:t> </a:t>
              </a:r>
              <a:r>
                <a:rPr b="1" lang="en-US" sz="1100">
                  <a:solidFill>
                    <a:schemeClr val="dk1"/>
                  </a:solidFill>
                  <a:latin typeface="Quattrocento Sans"/>
                  <a:ea typeface="Quattrocento Sans"/>
                  <a:cs typeface="Quattrocento Sans"/>
                  <a:sym typeface="Quattrocento Sans"/>
                </a:rPr>
                <a:t>How it works </a:t>
              </a:r>
              <a:r>
                <a:rPr lang="en-US" sz="1100">
                  <a:solidFill>
                    <a:schemeClr val="dk1"/>
                  </a:solidFill>
                  <a:latin typeface="Quattrocento Sans"/>
                  <a:ea typeface="Quattrocento Sans"/>
                  <a:cs typeface="Quattrocento Sans"/>
                  <a:sym typeface="Quattrocento Sans"/>
                </a:rPr>
                <a:t>diagram, and then press ESC when you're done. </a:t>
              </a:r>
              <a:endParaRPr sz="1100">
                <a:latin typeface="Quattrocento Sans"/>
                <a:ea typeface="Quattrocento Sans"/>
                <a:cs typeface="Quattrocento Sans"/>
                <a:sym typeface="Quattrocento Sans"/>
              </a:endParaRPr>
            </a:p>
          </xdr:txBody>
        </xdr:sp>
        <xdr:sp>
          <xdr:nvSpPr>
            <xdr:cNvPr descr="1" id="225" name="Shape 225"/>
            <xdr:cNvSpPr/>
          </xdr:nvSpPr>
          <xdr:spPr>
            <a:xfrm>
              <a:off x="630033" y="12105655"/>
              <a:ext cx="371531"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Then we created a [Helper column]. This was just to “help” extract the other text in the cell. It’s meant to be temporary and something one could always hide later" id="226" name="Shape 226"/>
            <xdr:cNvSpPr txBox="1"/>
          </xdr:nvSpPr>
          <xdr:spPr>
            <a:xfrm>
              <a:off x="1037004" y="12968857"/>
              <a:ext cx="4808786" cy="725338"/>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Then we created a </a:t>
              </a:r>
              <a:r>
                <a:rPr b="1" lang="en-US" sz="1100">
                  <a:solidFill>
                    <a:schemeClr val="dk1"/>
                  </a:solidFill>
                  <a:latin typeface="Quattrocento Sans"/>
                  <a:ea typeface="Quattrocento Sans"/>
                  <a:cs typeface="Quattrocento Sans"/>
                  <a:sym typeface="Quattrocento Sans"/>
                </a:rPr>
                <a:t>[Helper column]</a:t>
              </a:r>
              <a:r>
                <a:rPr lang="en-US" sz="1100">
                  <a:solidFill>
                    <a:schemeClr val="dk1"/>
                  </a:solidFill>
                  <a:latin typeface="Quattrocento Sans"/>
                  <a:ea typeface="Quattrocento Sans"/>
                  <a:cs typeface="Quattrocento Sans"/>
                  <a:sym typeface="Quattrocento Sans"/>
                </a:rPr>
                <a:t>. This was just to “help” extract the other text in the cell. It’s meant to be temporary and something one could always hide later. </a:t>
              </a:r>
              <a:endParaRPr sz="1400"/>
            </a:p>
          </xdr:txBody>
        </xdr:sp>
        <xdr:sp>
          <xdr:nvSpPr>
            <xdr:cNvPr descr="2" id="227" name="Shape 227"/>
            <xdr:cNvSpPr/>
          </xdr:nvSpPr>
          <xdr:spPr>
            <a:xfrm>
              <a:off x="630033" y="12926358"/>
              <a:ext cx="371531"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Double-click McKay. This is the same formula as in step 3, but it extracts characters from F56 instead of cell C56" id="228" name="Shape 228"/>
            <xdr:cNvSpPr txBox="1"/>
          </xdr:nvSpPr>
          <xdr:spPr>
            <a:xfrm>
              <a:off x="1037004" y="14808301"/>
              <a:ext cx="4808786"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Double-click </a:t>
              </a:r>
              <a:r>
                <a:rPr b="1" lang="en-US" sz="1100">
                  <a:solidFill>
                    <a:schemeClr val="dk1"/>
                  </a:solidFill>
                  <a:latin typeface="Quattrocento Sans"/>
                  <a:ea typeface="Quattrocento Sans"/>
                  <a:cs typeface="Quattrocento Sans"/>
                  <a:sym typeface="Quattrocento Sans"/>
                </a:rPr>
                <a:t>McKay</a:t>
              </a:r>
              <a:r>
                <a:rPr lang="en-US" sz="1100">
                  <a:solidFill>
                    <a:schemeClr val="dk1"/>
                  </a:solidFill>
                  <a:latin typeface="Quattrocento Sans"/>
                  <a:ea typeface="Quattrocento Sans"/>
                  <a:cs typeface="Quattrocento Sans"/>
                  <a:sym typeface="Quattrocento Sans"/>
                </a:rPr>
                <a:t>. This is the same formula as in step 3, but it extracts characters from F56 instead of cell C56. </a:t>
              </a:r>
              <a:endParaRPr sz="1400"/>
            </a:p>
          </xdr:txBody>
        </xdr:sp>
        <xdr:sp>
          <xdr:nvSpPr>
            <xdr:cNvPr descr="5" id="229" name="Shape 229"/>
            <xdr:cNvSpPr/>
          </xdr:nvSpPr>
          <xdr:spPr>
            <a:xfrm>
              <a:off x="630033" y="14765803"/>
              <a:ext cx="371531"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5</a:t>
              </a:r>
              <a:endParaRPr sz="1400"/>
            </a:p>
          </xdr:txBody>
        </xdr:sp>
        <xdr:sp>
          <xdr:nvSpPr>
            <xdr:cNvPr descr="Double-click Francis McKay in the [Helper column]. You’ll see that we used the RIGHT, LEN, and FIND functions to extract characters from the first space, up until the end of the cell" id="230" name="Shape 230"/>
            <xdr:cNvSpPr txBox="1"/>
          </xdr:nvSpPr>
          <xdr:spPr>
            <a:xfrm>
              <a:off x="1037004" y="13625419"/>
              <a:ext cx="4808786" cy="638879"/>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Double-click </a:t>
              </a:r>
              <a:r>
                <a:rPr b="1" lang="en-US" sz="1100">
                  <a:solidFill>
                    <a:schemeClr val="dk1"/>
                  </a:solidFill>
                  <a:latin typeface="Quattrocento Sans"/>
                  <a:ea typeface="Quattrocento Sans"/>
                  <a:cs typeface="Quattrocento Sans"/>
                  <a:sym typeface="Quattrocento Sans"/>
                </a:rPr>
                <a:t>Francis McKay</a:t>
              </a:r>
              <a:r>
                <a:rPr b="0" lang="en-US" sz="1100">
                  <a:solidFill>
                    <a:schemeClr val="dk1"/>
                  </a:solidFill>
                  <a:latin typeface="Quattrocento Sans"/>
                  <a:ea typeface="Quattrocento Sans"/>
                  <a:cs typeface="Quattrocento Sans"/>
                  <a:sym typeface="Quattrocento Sans"/>
                </a:rPr>
                <a:t> in the [Helper column]</a:t>
              </a:r>
              <a:r>
                <a:rPr lang="en-US" sz="1100">
                  <a:solidFill>
                    <a:schemeClr val="dk1"/>
                  </a:solidFill>
                  <a:latin typeface="Quattrocento Sans"/>
                  <a:ea typeface="Quattrocento Sans"/>
                  <a:cs typeface="Quattrocento Sans"/>
                  <a:sym typeface="Quattrocento Sans"/>
                </a:rPr>
                <a:t>. You’ll see that we used the RIGHT, LEN, and FIND functions to extract characters from the first space, up until the end of the cell. </a:t>
              </a:r>
              <a:endParaRPr sz="1400"/>
            </a:p>
          </xdr:txBody>
        </xdr:sp>
        <xdr:sp>
          <xdr:nvSpPr>
            <xdr:cNvPr descr="3" id="231" name="Shape 231"/>
            <xdr:cNvSpPr/>
          </xdr:nvSpPr>
          <xdr:spPr>
            <a:xfrm>
              <a:off x="630033" y="13582921"/>
              <a:ext cx="371531"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Double-click Francis. Here we used almost the same formula as in step 1, but instead of extracting characters from C56, it extracts them from F56" id="232" name="Shape 232"/>
            <xdr:cNvSpPr txBox="1"/>
          </xdr:nvSpPr>
          <xdr:spPr>
            <a:xfrm>
              <a:off x="1037004" y="14296795"/>
              <a:ext cx="4808786" cy="45916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Double-click </a:t>
              </a:r>
              <a:r>
                <a:rPr b="1" lang="en-US" sz="1100">
                  <a:solidFill>
                    <a:schemeClr val="dk1"/>
                  </a:solidFill>
                  <a:latin typeface="Quattrocento Sans"/>
                  <a:ea typeface="Quattrocento Sans"/>
                  <a:cs typeface="Quattrocento Sans"/>
                  <a:sym typeface="Quattrocento Sans"/>
                </a:rPr>
                <a:t>Francis</a:t>
              </a:r>
              <a:r>
                <a:rPr lang="en-US" sz="1100">
                  <a:solidFill>
                    <a:schemeClr val="dk1"/>
                  </a:solidFill>
                  <a:latin typeface="Quattrocento Sans"/>
                  <a:ea typeface="Quattrocento Sans"/>
                  <a:cs typeface="Quattrocento Sans"/>
                  <a:sym typeface="Quattrocento Sans"/>
                </a:rPr>
                <a:t>. Here we used almost the same formula as in step 1, but instead of extracting characters from C56, it extracts them from F56. </a:t>
              </a:r>
              <a:endParaRPr sz="1400"/>
            </a:p>
          </xdr:txBody>
        </xdr:sp>
        <xdr:sp>
          <xdr:nvSpPr>
            <xdr:cNvPr descr="4" id="233" name="Shape 233"/>
            <xdr:cNvSpPr/>
          </xdr:nvSpPr>
          <xdr:spPr>
            <a:xfrm>
              <a:off x="630033" y="14254296"/>
              <a:ext cx="371531"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grpSp>
    </xdr:grpSp>
    <xdr:clientData fLocksWithSheet="0"/>
  </xdr:oneCellAnchor>
  <xdr:oneCellAnchor>
    <xdr:from>
      <xdr:col>0</xdr:col>
      <xdr:colOff>400050</xdr:colOff>
      <xdr:row>77</xdr:row>
      <xdr:rowOff>152400</xdr:rowOff>
    </xdr:from>
    <xdr:ext cx="5695950" cy="4905375"/>
    <xdr:grpSp>
      <xdr:nvGrpSpPr>
        <xdr:cNvPr id="2" name="Shape 2"/>
        <xdr:cNvGrpSpPr/>
      </xdr:nvGrpSpPr>
      <xdr:grpSpPr>
        <a:xfrm>
          <a:off x="2498025" y="1327313"/>
          <a:ext cx="5695950" cy="4905375"/>
          <a:chOff x="2498025" y="1327313"/>
          <a:chExt cx="5695950" cy="4905375"/>
        </a:xfrm>
      </xdr:grpSpPr>
      <xdr:grpSp>
        <xdr:nvGrpSpPr>
          <xdr:cNvPr descr="More information on the web, contains links to the web&#10;Back to top&#10;Next step" id="234" name="Shape 234"/>
          <xdr:cNvGrpSpPr/>
        </xdr:nvGrpSpPr>
        <xdr:grpSpPr>
          <a:xfrm>
            <a:off x="2498025" y="1327313"/>
            <a:ext cx="5695950" cy="4905375"/>
            <a:chOff x="400050" y="15944850"/>
            <a:chExt cx="5695950" cy="4619625"/>
          </a:xfrm>
        </xdr:grpSpPr>
        <xdr:sp>
          <xdr:nvSpPr>
            <xdr:cNvPr id="5" name="Shape 5"/>
            <xdr:cNvSpPr/>
          </xdr:nvSpPr>
          <xdr:spPr>
            <a:xfrm>
              <a:off x="400050" y="15944850"/>
              <a:ext cx="5695950" cy="4619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235" name="Shape 235"/>
            <xdr:cNvSpPr/>
          </xdr:nvSpPr>
          <xdr:spPr>
            <a:xfrm>
              <a:off x="400050" y="15944850"/>
              <a:ext cx="5695950" cy="4619625"/>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More information on the web" id="236" name="Shape 236"/>
            <xdr:cNvSpPr txBox="1"/>
          </xdr:nvSpPr>
          <xdr:spPr>
            <a:xfrm>
              <a:off x="631798" y="16063548"/>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More information on the web</a:t>
              </a:r>
              <a:endParaRPr b="0" sz="2200">
                <a:solidFill>
                  <a:srgbClr val="3A3838"/>
                </a:solidFill>
                <a:latin typeface="Quattrocento Sans"/>
                <a:ea typeface="Quattrocento Sans"/>
                <a:cs typeface="Quattrocento Sans"/>
                <a:sym typeface="Quattrocento Sans"/>
              </a:endParaRPr>
            </a:p>
          </xdr:txBody>
        </xdr:sp>
        <xdr:cxnSp>
          <xdr:nvCxnSpPr>
            <xdr:cNvPr descr="Decorative line" id="237" name="Shape 237"/>
            <xdr:cNvCxnSpPr/>
          </xdr:nvCxnSpPr>
          <xdr:spPr>
            <a:xfrm>
              <a:off x="634974" y="16570961"/>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Back to top, hyperlinked to cell A1" id="238" name="Shape 238">
              <a:hlinkClick r:id="rId2"/>
            </xdr:cNvPr>
            <xdr:cNvSpPr/>
          </xdr:nvSpPr>
          <xdr:spPr>
            <a:xfrm>
              <a:off x="634974" y="19787357"/>
              <a:ext cx="2723067" cy="536454"/>
            </a:xfrm>
            <a:prstGeom prst="up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Back to top</a:t>
              </a:r>
              <a:endParaRPr sz="1400"/>
            </a:p>
          </xdr:txBody>
        </xdr:sp>
        <xdr:cxnSp>
          <xdr:nvCxnSpPr>
            <xdr:cNvPr descr="Decorative line" id="239" name="Shape 239"/>
            <xdr:cNvCxnSpPr/>
          </xdr:nvCxnSpPr>
          <xdr:spPr>
            <a:xfrm>
              <a:off x="634974" y="19526250"/>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240" name="Shape 240">
              <a:hlinkClick r:id="rId3"/>
            </xdr:cNvPr>
            <xdr:cNvSpPr/>
          </xdr:nvSpPr>
          <xdr:spPr>
            <a:xfrm>
              <a:off x="4693920" y="19977858"/>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Split text into different columns, hyperlinked to web" id="241" name="Shape 241">
              <a:hlinkClick r:id="rId4"/>
            </xdr:cNvPr>
            <xdr:cNvSpPr txBox="1"/>
          </xdr:nvSpPr>
          <xdr:spPr>
            <a:xfrm>
              <a:off x="1038833" y="16739699"/>
              <a:ext cx="2161567" cy="31005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Split text into different columns</a:t>
              </a:r>
              <a:endParaRPr sz="1400"/>
            </a:p>
          </xdr:txBody>
        </xdr:sp>
        <xdr:pic>
          <xdr:nvPicPr>
            <xdr:cNvPr descr="Arrow" id="242" name="Shape 242">
              <a:hlinkClick r:id="rId5"/>
            </xdr:cNvPr>
            <xdr:cNvPicPr preferRelativeResize="0"/>
          </xdr:nvPicPr>
          <xdr:blipFill rotWithShape="1">
            <a:blip r:embed="rId6">
              <a:alphaModFix/>
            </a:blip>
            <a:srcRect b="0" l="0" r="0" t="0"/>
            <a:stretch/>
          </xdr:blipFill>
          <xdr:spPr>
            <a:xfrm>
              <a:off x="611553" y="16644422"/>
              <a:ext cx="454554" cy="448472"/>
            </a:xfrm>
            <a:prstGeom prst="rect">
              <a:avLst/>
            </a:prstGeom>
            <a:noFill/>
            <a:ln>
              <a:noFill/>
            </a:ln>
          </xdr:spPr>
        </xdr:pic>
        <xdr:sp>
          <xdr:nvSpPr>
            <xdr:cNvPr descr="All about Get &amp; Transform, hyperlinked to web" id="243" name="Shape 243">
              <a:hlinkClick r:id="rId7"/>
            </xdr:cNvPr>
            <xdr:cNvSpPr txBox="1"/>
          </xdr:nvSpPr>
          <xdr:spPr>
            <a:xfrm>
              <a:off x="1038833" y="17204306"/>
              <a:ext cx="2161567" cy="2904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All about Get &amp; Transform </a:t>
              </a:r>
              <a:endParaRPr sz="1400"/>
            </a:p>
            <a:p>
              <a:pPr indent="0" lvl="0" marL="0" rtl="0" algn="l">
                <a:spcBef>
                  <a:spcPts val="0"/>
                </a:spcBef>
                <a:spcAft>
                  <a:spcPts val="0"/>
                </a:spcAft>
                <a:buNone/>
              </a:pPr>
              <a:r>
                <a:t/>
              </a:r>
              <a:endParaRPr sz="1100" u="sng">
                <a:solidFill>
                  <a:srgbClr val="3F3F3F"/>
                </a:solidFill>
                <a:latin typeface="Quattrocento Sans"/>
                <a:ea typeface="Quattrocento Sans"/>
                <a:cs typeface="Quattrocento Sans"/>
                <a:sym typeface="Quattrocento Sans"/>
              </a:endParaRPr>
            </a:p>
          </xdr:txBody>
        </xdr:sp>
        <xdr:pic>
          <xdr:nvPicPr>
            <xdr:cNvPr descr="Arrow" id="244" name="Shape 244">
              <a:hlinkClick r:id="rId8"/>
            </xdr:cNvPr>
            <xdr:cNvPicPr preferRelativeResize="0"/>
          </xdr:nvPicPr>
          <xdr:blipFill rotWithShape="1">
            <a:blip r:embed="rId6">
              <a:alphaModFix/>
            </a:blip>
            <a:srcRect b="0" l="0" r="0" t="0"/>
            <a:stretch/>
          </xdr:blipFill>
          <xdr:spPr>
            <a:xfrm>
              <a:off x="611553" y="17102276"/>
              <a:ext cx="454554" cy="448472"/>
            </a:xfrm>
            <a:prstGeom prst="rect">
              <a:avLst/>
            </a:prstGeom>
            <a:noFill/>
            <a:ln>
              <a:noFill/>
            </a:ln>
          </xdr:spPr>
        </xdr:pic>
        <xdr:sp>
          <xdr:nvSpPr>
            <xdr:cNvPr descr="All about the LEFT function, hyperlinked to web" id="245" name="Shape 245">
              <a:hlinkClick r:id="rId9"/>
            </xdr:cNvPr>
            <xdr:cNvSpPr txBox="1"/>
          </xdr:nvSpPr>
          <xdr:spPr>
            <a:xfrm>
              <a:off x="1038833" y="17671472"/>
              <a:ext cx="2161567" cy="2904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All about the LEFT function</a:t>
              </a:r>
              <a:endParaRPr sz="1400"/>
            </a:p>
          </xdr:txBody>
        </xdr:sp>
        <xdr:pic>
          <xdr:nvPicPr>
            <xdr:cNvPr descr="Arrow" id="246" name="Shape 246">
              <a:hlinkClick r:id="rId10"/>
            </xdr:cNvPr>
            <xdr:cNvPicPr preferRelativeResize="0"/>
          </xdr:nvPicPr>
          <xdr:blipFill rotWithShape="1">
            <a:blip r:embed="rId6">
              <a:alphaModFix/>
            </a:blip>
            <a:srcRect b="0" l="0" r="0" t="0"/>
            <a:stretch/>
          </xdr:blipFill>
          <xdr:spPr>
            <a:xfrm>
              <a:off x="611553" y="17569442"/>
              <a:ext cx="454554" cy="448472"/>
            </a:xfrm>
            <a:prstGeom prst="rect">
              <a:avLst/>
            </a:prstGeom>
            <a:noFill/>
            <a:ln>
              <a:noFill/>
            </a:ln>
          </xdr:spPr>
        </xdr:pic>
        <xdr:sp>
          <xdr:nvSpPr>
            <xdr:cNvPr descr="All about the RIGHT function, hyperlinked to web" id="247" name="Shape 247">
              <a:hlinkClick r:id="rId11"/>
            </xdr:cNvPr>
            <xdr:cNvSpPr txBox="1"/>
          </xdr:nvSpPr>
          <xdr:spPr>
            <a:xfrm>
              <a:off x="1038833" y="18130349"/>
              <a:ext cx="2161567" cy="31005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All about the RIGHT function</a:t>
              </a:r>
              <a:endParaRPr sz="1400"/>
            </a:p>
          </xdr:txBody>
        </xdr:sp>
        <xdr:pic>
          <xdr:nvPicPr>
            <xdr:cNvPr descr="Arrow" id="248" name="Shape 248">
              <a:hlinkClick r:id="rId12"/>
            </xdr:cNvPr>
            <xdr:cNvPicPr preferRelativeResize="0"/>
          </xdr:nvPicPr>
          <xdr:blipFill rotWithShape="1">
            <a:blip r:embed="rId6">
              <a:alphaModFix/>
            </a:blip>
            <a:srcRect b="0" l="0" r="0" t="0"/>
            <a:stretch/>
          </xdr:blipFill>
          <xdr:spPr>
            <a:xfrm>
              <a:off x="611553" y="18035072"/>
              <a:ext cx="454554" cy="448472"/>
            </a:xfrm>
            <a:prstGeom prst="rect">
              <a:avLst/>
            </a:prstGeom>
            <a:noFill/>
            <a:ln>
              <a:noFill/>
            </a:ln>
          </xdr:spPr>
        </xdr:pic>
        <xdr:sp>
          <xdr:nvSpPr>
            <xdr:cNvPr descr="All about the FIND function, hyperlinked to web" id="249" name="Shape 249">
              <a:hlinkClick r:id="rId13"/>
            </xdr:cNvPr>
            <xdr:cNvSpPr txBox="1"/>
          </xdr:nvSpPr>
          <xdr:spPr>
            <a:xfrm>
              <a:off x="1038833" y="18594956"/>
              <a:ext cx="2161567" cy="2904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All about the FIND function</a:t>
              </a:r>
              <a:endParaRPr sz="1400"/>
            </a:p>
          </xdr:txBody>
        </xdr:sp>
        <xdr:pic>
          <xdr:nvPicPr>
            <xdr:cNvPr descr="Arrow" id="250" name="Shape 250">
              <a:hlinkClick r:id="rId14"/>
            </xdr:cNvPr>
            <xdr:cNvPicPr preferRelativeResize="0"/>
          </xdr:nvPicPr>
          <xdr:blipFill rotWithShape="1">
            <a:blip r:embed="rId6">
              <a:alphaModFix/>
            </a:blip>
            <a:srcRect b="0" l="0" r="0" t="0"/>
            <a:stretch/>
          </xdr:blipFill>
          <xdr:spPr>
            <a:xfrm>
              <a:off x="611553" y="18492926"/>
              <a:ext cx="454554" cy="448472"/>
            </a:xfrm>
            <a:prstGeom prst="rect">
              <a:avLst/>
            </a:prstGeom>
            <a:noFill/>
            <a:ln>
              <a:noFill/>
            </a:ln>
          </xdr:spPr>
        </xdr:pic>
        <xdr:sp>
          <xdr:nvSpPr>
            <xdr:cNvPr descr="All about the LEN function, hyperlinked to web" id="251" name="Shape 251">
              <a:hlinkClick r:id="rId15"/>
            </xdr:cNvPr>
            <xdr:cNvSpPr txBox="1"/>
          </xdr:nvSpPr>
          <xdr:spPr>
            <a:xfrm>
              <a:off x="1038833" y="19062122"/>
              <a:ext cx="2161567" cy="2904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All about the LEN function</a:t>
              </a:r>
              <a:endParaRPr sz="1400"/>
            </a:p>
          </xdr:txBody>
        </xdr:sp>
        <xdr:pic>
          <xdr:nvPicPr>
            <xdr:cNvPr descr="Arrow" id="252" name="Shape 252">
              <a:hlinkClick r:id="rId16"/>
            </xdr:cNvPr>
            <xdr:cNvPicPr preferRelativeResize="0"/>
          </xdr:nvPicPr>
          <xdr:blipFill rotWithShape="1">
            <a:blip r:embed="rId6">
              <a:alphaModFix/>
            </a:blip>
            <a:srcRect b="0" l="0" r="0" t="0"/>
            <a:stretch/>
          </xdr:blipFill>
          <xdr:spPr>
            <a:xfrm>
              <a:off x="611553" y="18960092"/>
              <a:ext cx="454554" cy="448472"/>
            </a:xfrm>
            <a:prstGeom prst="rect">
              <a:avLst/>
            </a:prstGeom>
            <a:noFill/>
            <a:ln>
              <a:noFill/>
            </a:ln>
          </xdr:spPr>
        </xdr:pic>
      </xdr:grpSp>
    </xdr:grpSp>
    <xdr:clientData fLocksWithSheet="0"/>
  </xdr:oneCellAnchor>
  <xdr:oneCellAnchor>
    <xdr:from>
      <xdr:col>0</xdr:col>
      <xdr:colOff>390525</xdr:colOff>
      <xdr:row>26</xdr:row>
      <xdr:rowOff>0</xdr:rowOff>
    </xdr:from>
    <xdr:ext cx="5695950" cy="3933825"/>
    <xdr:grpSp>
      <xdr:nvGrpSpPr>
        <xdr:cNvPr id="2" name="Shape 2"/>
        <xdr:cNvGrpSpPr/>
      </xdr:nvGrpSpPr>
      <xdr:grpSpPr>
        <a:xfrm>
          <a:off x="2498025" y="1813088"/>
          <a:ext cx="5695950" cy="3933825"/>
          <a:chOff x="2498025" y="1813088"/>
          <a:chExt cx="5695950" cy="3933825"/>
        </a:xfrm>
      </xdr:grpSpPr>
      <xdr:grpSp>
        <xdr:nvGrpSpPr>
          <xdr:cNvPr descr="Split a column based on delimiters&#10;Flash Fill is pretty handy. But if you want to split data into more than one column all at once, then it's not the best tool for the job. Try Text to Columns in this situation:&#10;Click and drag to select the cells from Nancy all the way down to Yvonne.&#10;On the Data tab, click Text to Columns. Make sure that Delimited is selected, and then click Next.&#10;Under Delimiters, make sure that Comma is the only checkbox selected, and then click Next.&#10;Click the General option. &#10;Finally, click inside the Destination box and type $D$32. Then click Finish" id="253" name="Shape 253"/>
          <xdr:cNvGrpSpPr/>
        </xdr:nvGrpSpPr>
        <xdr:grpSpPr>
          <a:xfrm>
            <a:off x="2498025" y="1813088"/>
            <a:ext cx="5695950" cy="3933825"/>
            <a:chOff x="390525" y="5943600"/>
            <a:chExt cx="5695950" cy="3940174"/>
          </a:xfrm>
        </xdr:grpSpPr>
        <xdr:sp>
          <xdr:nvSpPr>
            <xdr:cNvPr id="5" name="Shape 5"/>
            <xdr:cNvSpPr/>
          </xdr:nvSpPr>
          <xdr:spPr>
            <a:xfrm>
              <a:off x="390525" y="5943600"/>
              <a:ext cx="5695950" cy="3940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254" name="Shape 254"/>
            <xdr:cNvSpPr/>
          </xdr:nvSpPr>
          <xdr:spPr>
            <a:xfrm>
              <a:off x="390525" y="5943600"/>
              <a:ext cx="5695950" cy="3940174"/>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Split a column based on delimiters" id="255" name="Shape 255"/>
            <xdr:cNvSpPr txBox="1"/>
          </xdr:nvSpPr>
          <xdr:spPr>
            <a:xfrm>
              <a:off x="622273" y="6071822"/>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Split a column based on delimiters</a:t>
              </a:r>
              <a:endParaRPr b="0" sz="2200">
                <a:solidFill>
                  <a:srgbClr val="3A3838"/>
                </a:solidFill>
                <a:latin typeface="Quattrocento Sans"/>
                <a:ea typeface="Quattrocento Sans"/>
                <a:cs typeface="Quattrocento Sans"/>
                <a:sym typeface="Quattrocento Sans"/>
              </a:endParaRPr>
            </a:p>
          </xdr:txBody>
        </xdr:sp>
        <xdr:cxnSp>
          <xdr:nvCxnSpPr>
            <xdr:cNvPr descr="Decorative line" id="256" name="Shape 256"/>
            <xdr:cNvCxnSpPr/>
          </xdr:nvCxnSpPr>
          <xdr:spPr>
            <a:xfrm>
              <a:off x="625449" y="6579235"/>
              <a:ext cx="5213376" cy="0"/>
            </a:xfrm>
            <a:prstGeom prst="straightConnector1">
              <a:avLst/>
            </a:prstGeom>
            <a:noFill/>
            <a:ln cap="flat" cmpd="sng" w="25400">
              <a:solidFill>
                <a:srgbClr val="217346"/>
              </a:solidFill>
              <a:prstDash val="solid"/>
              <a:round/>
              <a:headEnd len="sm" w="sm" type="none"/>
              <a:tailEnd len="sm" w="sm" type="none"/>
            </a:ln>
          </xdr:spPr>
        </xdr:cxnSp>
        <xdr:cxnSp>
          <xdr:nvCxnSpPr>
            <xdr:cNvPr descr="Decorative line" id="257" name="Shape 257"/>
            <xdr:cNvCxnSpPr/>
          </xdr:nvCxnSpPr>
          <xdr:spPr>
            <a:xfrm>
              <a:off x="625449" y="9650917"/>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Flash Fill is pretty handy. But if you want to split data into more than one column all at once, then it's not the best tool for the job. Try Text to Columns in this situation:" id="258" name="Shape 258"/>
            <xdr:cNvSpPr txBox="1"/>
          </xdr:nvSpPr>
          <xdr:spPr>
            <a:xfrm>
              <a:off x="619125" y="6652845"/>
              <a:ext cx="5300938" cy="420026"/>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Flash Fill is pretty handy. But if you want to split data into more than one column all at once, then it's not the best tool for the job. </a:t>
              </a:r>
              <a:r>
                <a:rPr b="0" lang="en-US" sz="1100">
                  <a:solidFill>
                    <a:schemeClr val="dk1"/>
                  </a:solidFill>
                  <a:latin typeface="Quattrocento Sans"/>
                  <a:ea typeface="Quattrocento Sans"/>
                  <a:cs typeface="Quattrocento Sans"/>
                  <a:sym typeface="Quattrocento Sans"/>
                </a:rPr>
                <a:t>Try </a:t>
              </a:r>
              <a:r>
                <a:rPr b="1" lang="en-US" sz="1100">
                  <a:solidFill>
                    <a:schemeClr val="dk1"/>
                  </a:solidFill>
                  <a:latin typeface="Quattrocento Sans"/>
                  <a:ea typeface="Quattrocento Sans"/>
                  <a:cs typeface="Quattrocento Sans"/>
                  <a:sym typeface="Quattrocento Sans"/>
                </a:rPr>
                <a:t>Text to Columns </a:t>
              </a:r>
              <a:r>
                <a:rPr lang="en-US" sz="1100">
                  <a:solidFill>
                    <a:schemeClr val="dk1"/>
                  </a:solidFill>
                  <a:latin typeface="Quattrocento Sans"/>
                  <a:ea typeface="Quattrocento Sans"/>
                  <a:cs typeface="Quattrocento Sans"/>
                  <a:sym typeface="Quattrocento Sans"/>
                </a:rPr>
                <a:t>in this situation:</a:t>
              </a:r>
              <a:endParaRPr sz="1400"/>
            </a:p>
          </xdr:txBody>
        </xdr:sp>
        <xdr:sp>
          <xdr:nvSpPr>
            <xdr:cNvPr descr="Click and drag to select the cells from Nancy all the way down to Yvonne" id="259" name="Shape 259"/>
            <xdr:cNvSpPr txBox="1"/>
          </xdr:nvSpPr>
          <xdr:spPr>
            <a:xfrm>
              <a:off x="1029308" y="7160591"/>
              <a:ext cx="4809516" cy="497509"/>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Click and drag to select the cells from </a:t>
              </a:r>
              <a:r>
                <a:rPr b="1" lang="en-US" sz="1100">
                  <a:solidFill>
                    <a:srgbClr val="3F3F3F"/>
                  </a:solidFill>
                  <a:latin typeface="Quattrocento Sans"/>
                  <a:ea typeface="Quattrocento Sans"/>
                  <a:cs typeface="Quattrocento Sans"/>
                  <a:sym typeface="Quattrocento Sans"/>
                </a:rPr>
                <a:t>Nancy</a:t>
              </a:r>
              <a:r>
                <a:rPr lang="en-US" sz="1100">
                  <a:solidFill>
                    <a:srgbClr val="3F3F3F"/>
                  </a:solidFill>
                  <a:latin typeface="Quattrocento Sans"/>
                  <a:ea typeface="Quattrocento Sans"/>
                  <a:cs typeface="Quattrocento Sans"/>
                  <a:sym typeface="Quattrocento Sans"/>
                </a:rPr>
                <a:t> all the way down to </a:t>
              </a:r>
              <a:r>
                <a:rPr b="1" lang="en-US" sz="1100">
                  <a:solidFill>
                    <a:srgbClr val="3F3F3F"/>
                  </a:solidFill>
                  <a:latin typeface="Quattrocento Sans"/>
                  <a:ea typeface="Quattrocento Sans"/>
                  <a:cs typeface="Quattrocento Sans"/>
                  <a:sym typeface="Quattrocento Sans"/>
                </a:rPr>
                <a:t>Yvonne</a:t>
              </a:r>
              <a:r>
                <a:rPr lang="en-US" sz="1100">
                  <a:solidFill>
                    <a:srgbClr val="3F3F3F"/>
                  </a:solidFill>
                  <a:latin typeface="Quattrocento Sans"/>
                  <a:ea typeface="Quattrocento Sans"/>
                  <a:cs typeface="Quattrocento Sans"/>
                  <a:sym typeface="Quattrocento Sans"/>
                </a:rPr>
                <a:t>.</a:t>
              </a:r>
              <a:endParaRPr sz="1400"/>
            </a:p>
          </xdr:txBody>
        </xdr:sp>
        <xdr:sp>
          <xdr:nvSpPr>
            <xdr:cNvPr descr="1" id="260" name="Shape 260"/>
            <xdr:cNvSpPr/>
          </xdr:nvSpPr>
          <xdr:spPr>
            <a:xfrm>
              <a:off x="622274" y="7118093"/>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On the Data tab, click Text to Columns. Make sure that Delimited is selected, and then click Next" id="261" name="Shape 261"/>
            <xdr:cNvSpPr txBox="1"/>
          </xdr:nvSpPr>
          <xdr:spPr>
            <a:xfrm>
              <a:off x="1029307" y="7632832"/>
              <a:ext cx="4809517"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On the </a:t>
              </a:r>
              <a:r>
                <a:rPr b="1" lang="en-US" sz="1100">
                  <a:solidFill>
                    <a:srgbClr val="3F3F3F"/>
                  </a:solidFill>
                  <a:latin typeface="Quattrocento Sans"/>
                  <a:ea typeface="Quattrocento Sans"/>
                  <a:cs typeface="Quattrocento Sans"/>
                  <a:sym typeface="Quattrocento Sans"/>
                </a:rPr>
                <a:t>Data </a:t>
              </a:r>
              <a:r>
                <a:rPr lang="en-US" sz="1100">
                  <a:solidFill>
                    <a:srgbClr val="3F3F3F"/>
                  </a:solidFill>
                  <a:latin typeface="Quattrocento Sans"/>
                  <a:ea typeface="Quattrocento Sans"/>
                  <a:cs typeface="Quattrocento Sans"/>
                  <a:sym typeface="Quattrocento Sans"/>
                </a:rPr>
                <a:t>tab, click </a:t>
              </a:r>
              <a:r>
                <a:rPr b="1" lang="en-US" sz="1100">
                  <a:solidFill>
                    <a:srgbClr val="3F3F3F"/>
                  </a:solidFill>
                  <a:latin typeface="Quattrocento Sans"/>
                  <a:ea typeface="Quattrocento Sans"/>
                  <a:cs typeface="Quattrocento Sans"/>
                  <a:sym typeface="Quattrocento Sans"/>
                </a:rPr>
                <a:t>Text to Columns</a:t>
              </a:r>
              <a:r>
                <a:rPr lang="en-US" sz="1100">
                  <a:solidFill>
                    <a:srgbClr val="3F3F3F"/>
                  </a:solidFill>
                  <a:latin typeface="Quattrocento Sans"/>
                  <a:ea typeface="Quattrocento Sans"/>
                  <a:cs typeface="Quattrocento Sans"/>
                  <a:sym typeface="Quattrocento Sans"/>
                </a:rPr>
                <a:t>. Make sure that </a:t>
              </a:r>
              <a:r>
                <a:rPr b="1" lang="en-US" sz="1100">
                  <a:solidFill>
                    <a:srgbClr val="3F3F3F"/>
                  </a:solidFill>
                  <a:latin typeface="Quattrocento Sans"/>
                  <a:ea typeface="Quattrocento Sans"/>
                  <a:cs typeface="Quattrocento Sans"/>
                  <a:sym typeface="Quattrocento Sans"/>
                </a:rPr>
                <a:t>Delimited</a:t>
              </a:r>
              <a:r>
                <a:rPr lang="en-US" sz="1100">
                  <a:solidFill>
                    <a:srgbClr val="3F3F3F"/>
                  </a:solidFill>
                  <a:latin typeface="Quattrocento Sans"/>
                  <a:ea typeface="Quattrocento Sans"/>
                  <a:cs typeface="Quattrocento Sans"/>
                  <a:sym typeface="Quattrocento Sans"/>
                </a:rPr>
                <a:t> is selected, and then click </a:t>
              </a:r>
              <a:r>
                <a:rPr b="1" lang="en-US" sz="1100">
                  <a:solidFill>
                    <a:srgbClr val="3F3F3F"/>
                  </a:solidFill>
                  <a:latin typeface="Quattrocento Sans"/>
                  <a:ea typeface="Quattrocento Sans"/>
                  <a:cs typeface="Quattrocento Sans"/>
                  <a:sym typeface="Quattrocento Sans"/>
                </a:rPr>
                <a:t>Next</a:t>
              </a:r>
              <a:r>
                <a:rPr lang="en-US" sz="1100">
                  <a:solidFill>
                    <a:srgbClr val="3F3F3F"/>
                  </a:solidFill>
                  <a:latin typeface="Quattrocento Sans"/>
                  <a:ea typeface="Quattrocento Sans"/>
                  <a:cs typeface="Quattrocento Sans"/>
                  <a:sym typeface="Quattrocento Sans"/>
                </a:rPr>
                <a:t>.</a:t>
              </a:r>
              <a:endParaRPr sz="1400"/>
            </a:p>
            <a:p>
              <a:pPr indent="0" lvl="0" marL="0" rtl="0" algn="l">
                <a:spcBef>
                  <a:spcPts val="0"/>
                </a:spcBef>
                <a:spcAft>
                  <a:spcPts val="0"/>
                </a:spcAft>
                <a:buNone/>
              </a:pPr>
              <a:r>
                <a:t/>
              </a:r>
              <a:endParaRPr sz="1100">
                <a:solidFill>
                  <a:srgbClr val="3F3F3F"/>
                </a:solidFill>
                <a:latin typeface="Quattrocento Sans"/>
                <a:ea typeface="Quattrocento Sans"/>
                <a:cs typeface="Quattrocento Sans"/>
                <a:sym typeface="Quattrocento Sans"/>
              </a:endParaRPr>
            </a:p>
          </xdr:txBody>
        </xdr:sp>
        <xdr:sp>
          <xdr:nvSpPr>
            <xdr:cNvPr descr="2" id="262" name="Shape 262"/>
            <xdr:cNvSpPr/>
          </xdr:nvSpPr>
          <xdr:spPr>
            <a:xfrm>
              <a:off x="622274" y="7590334"/>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Under Delimiters, make sure that Comma is the only checkbox selected, and then click Next" id="263" name="Shape 263"/>
            <xdr:cNvSpPr txBox="1"/>
          </xdr:nvSpPr>
          <xdr:spPr>
            <a:xfrm>
              <a:off x="1029307" y="8148680"/>
              <a:ext cx="4809517"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Under </a:t>
              </a:r>
              <a:r>
                <a:rPr b="1" lang="en-US" sz="1100">
                  <a:solidFill>
                    <a:srgbClr val="3F3F3F"/>
                  </a:solidFill>
                  <a:latin typeface="Quattrocento Sans"/>
                  <a:ea typeface="Quattrocento Sans"/>
                  <a:cs typeface="Quattrocento Sans"/>
                  <a:sym typeface="Quattrocento Sans"/>
                </a:rPr>
                <a:t>Delimiters</a:t>
              </a:r>
              <a:r>
                <a:rPr lang="en-US" sz="1100">
                  <a:solidFill>
                    <a:srgbClr val="3F3F3F"/>
                  </a:solidFill>
                  <a:latin typeface="Quattrocento Sans"/>
                  <a:ea typeface="Quattrocento Sans"/>
                  <a:cs typeface="Quattrocento Sans"/>
                  <a:sym typeface="Quattrocento Sans"/>
                </a:rPr>
                <a:t>, make sure that </a:t>
              </a:r>
              <a:r>
                <a:rPr b="1" lang="en-US" sz="1100">
                  <a:solidFill>
                    <a:srgbClr val="3F3F3F"/>
                  </a:solidFill>
                  <a:latin typeface="Quattrocento Sans"/>
                  <a:ea typeface="Quattrocento Sans"/>
                  <a:cs typeface="Quattrocento Sans"/>
                  <a:sym typeface="Quattrocento Sans"/>
                </a:rPr>
                <a:t>Comma</a:t>
              </a:r>
              <a:r>
                <a:rPr lang="en-US" sz="1100">
                  <a:solidFill>
                    <a:srgbClr val="3F3F3F"/>
                  </a:solidFill>
                  <a:latin typeface="Quattrocento Sans"/>
                  <a:ea typeface="Quattrocento Sans"/>
                  <a:cs typeface="Quattrocento Sans"/>
                  <a:sym typeface="Quattrocento Sans"/>
                </a:rPr>
                <a:t> is the only checkbox selected, and then click </a:t>
              </a:r>
              <a:r>
                <a:rPr b="1" lang="en-US" sz="1100">
                  <a:solidFill>
                    <a:srgbClr val="3F3F3F"/>
                  </a:solidFill>
                  <a:latin typeface="Quattrocento Sans"/>
                  <a:ea typeface="Quattrocento Sans"/>
                  <a:cs typeface="Quattrocento Sans"/>
                  <a:sym typeface="Quattrocento Sans"/>
                </a:rPr>
                <a:t>Next</a:t>
              </a:r>
              <a:r>
                <a:rPr lang="en-US" sz="1100">
                  <a:solidFill>
                    <a:srgbClr val="3F3F3F"/>
                  </a:solidFill>
                  <a:latin typeface="Quattrocento Sans"/>
                  <a:ea typeface="Quattrocento Sans"/>
                  <a:cs typeface="Quattrocento Sans"/>
                  <a:sym typeface="Quattrocento Sans"/>
                </a:rPr>
                <a:t>.</a:t>
              </a:r>
              <a:endParaRPr sz="1400"/>
            </a:p>
          </xdr:txBody>
        </xdr:sp>
        <xdr:sp>
          <xdr:nvSpPr>
            <xdr:cNvPr descr="3" id="264" name="Shape 264"/>
            <xdr:cNvSpPr/>
          </xdr:nvSpPr>
          <xdr:spPr>
            <a:xfrm>
              <a:off x="622274" y="8106182"/>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Click the General option" id="265" name="Shape 265"/>
            <xdr:cNvSpPr txBox="1"/>
          </xdr:nvSpPr>
          <xdr:spPr>
            <a:xfrm>
              <a:off x="1029307" y="8661097"/>
              <a:ext cx="4809517" cy="3876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Click the </a:t>
              </a:r>
              <a:r>
                <a:rPr b="1" lang="en-US" sz="1100">
                  <a:solidFill>
                    <a:srgbClr val="3F3F3F"/>
                  </a:solidFill>
                  <a:latin typeface="Quattrocento Sans"/>
                  <a:ea typeface="Quattrocento Sans"/>
                  <a:cs typeface="Quattrocento Sans"/>
                  <a:sym typeface="Quattrocento Sans"/>
                </a:rPr>
                <a:t>General</a:t>
              </a:r>
              <a:r>
                <a:rPr lang="en-US" sz="1100">
                  <a:solidFill>
                    <a:srgbClr val="3F3F3F"/>
                  </a:solidFill>
                  <a:latin typeface="Quattrocento Sans"/>
                  <a:ea typeface="Quattrocento Sans"/>
                  <a:cs typeface="Quattrocento Sans"/>
                  <a:sym typeface="Quattrocento Sans"/>
                </a:rPr>
                <a:t> option. </a:t>
              </a:r>
              <a:endParaRPr sz="1400"/>
            </a:p>
          </xdr:txBody>
        </xdr:sp>
        <xdr:sp>
          <xdr:nvSpPr>
            <xdr:cNvPr descr="4" id="266" name="Shape 266"/>
            <xdr:cNvSpPr/>
          </xdr:nvSpPr>
          <xdr:spPr>
            <a:xfrm>
              <a:off x="622274" y="8618599"/>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sp>
          <xdr:nvSpPr>
            <xdr:cNvPr descr="Finally, click inside the Destination box and type $D$32. Then click Finish" id="267" name="Shape 267"/>
            <xdr:cNvSpPr txBox="1"/>
          </xdr:nvSpPr>
          <xdr:spPr>
            <a:xfrm>
              <a:off x="1029307" y="9127586"/>
              <a:ext cx="4809517" cy="44504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Finally, click inside the </a:t>
              </a:r>
              <a:r>
                <a:rPr b="1" lang="en-US" sz="1100">
                  <a:solidFill>
                    <a:srgbClr val="3F3F3F"/>
                  </a:solidFill>
                  <a:latin typeface="Quattrocento Sans"/>
                  <a:ea typeface="Quattrocento Sans"/>
                  <a:cs typeface="Quattrocento Sans"/>
                  <a:sym typeface="Quattrocento Sans"/>
                </a:rPr>
                <a:t>Destination</a:t>
              </a:r>
              <a:r>
                <a:rPr lang="en-US" sz="1100">
                  <a:solidFill>
                    <a:srgbClr val="3F3F3F"/>
                  </a:solidFill>
                  <a:latin typeface="Quattrocento Sans"/>
                  <a:ea typeface="Quattrocento Sans"/>
                  <a:cs typeface="Quattrocento Sans"/>
                  <a:sym typeface="Quattrocento Sans"/>
                </a:rPr>
                <a:t> box and type </a:t>
              </a:r>
              <a:r>
                <a:rPr b="1" lang="en-US" sz="1100">
                  <a:solidFill>
                    <a:srgbClr val="3F3F3F"/>
                  </a:solidFill>
                  <a:latin typeface="Quattrocento Sans"/>
                  <a:ea typeface="Quattrocento Sans"/>
                  <a:cs typeface="Quattrocento Sans"/>
                  <a:sym typeface="Quattrocento Sans"/>
                </a:rPr>
                <a:t>$D$32</a:t>
              </a:r>
              <a:r>
                <a:rPr lang="en-US" sz="1100">
                  <a:solidFill>
                    <a:srgbClr val="3F3F3F"/>
                  </a:solidFill>
                  <a:latin typeface="Quattrocento Sans"/>
                  <a:ea typeface="Quattrocento Sans"/>
                  <a:cs typeface="Quattrocento Sans"/>
                  <a:sym typeface="Quattrocento Sans"/>
                </a:rPr>
                <a:t>. Then click </a:t>
              </a:r>
              <a:r>
                <a:rPr b="1" lang="en-US" sz="1100">
                  <a:solidFill>
                    <a:srgbClr val="3F3F3F"/>
                  </a:solidFill>
                  <a:latin typeface="Quattrocento Sans"/>
                  <a:ea typeface="Quattrocento Sans"/>
                  <a:cs typeface="Quattrocento Sans"/>
                  <a:sym typeface="Quattrocento Sans"/>
                </a:rPr>
                <a:t>Finish</a:t>
              </a:r>
              <a:r>
                <a:rPr lang="en-US" sz="1100">
                  <a:solidFill>
                    <a:srgbClr val="3F3F3F"/>
                  </a:solidFill>
                  <a:latin typeface="Quattrocento Sans"/>
                  <a:ea typeface="Quattrocento Sans"/>
                  <a:cs typeface="Quattrocento Sans"/>
                  <a:sym typeface="Quattrocento Sans"/>
                </a:rPr>
                <a:t>.</a:t>
              </a:r>
              <a:endParaRPr sz="1400"/>
            </a:p>
          </xdr:txBody>
        </xdr:sp>
        <xdr:sp>
          <xdr:nvSpPr>
            <xdr:cNvPr descr="5" id="268" name="Shape 268"/>
            <xdr:cNvSpPr/>
          </xdr:nvSpPr>
          <xdr:spPr>
            <a:xfrm>
              <a:off x="622274" y="9085087"/>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5</a:t>
              </a:r>
              <a:endParaRPr sz="1400"/>
            </a:p>
          </xdr:txBody>
        </xdr:sp>
      </xdr:grpSp>
    </xdr:grpSp>
    <xdr:clientData fLocksWithSheet="0"/>
  </xdr:oneCellAnchor>
  <xdr:oneCellAnchor>
    <xdr:from>
      <xdr:col>2</xdr:col>
      <xdr:colOff>2105025</xdr:colOff>
      <xdr:row>39</xdr:row>
      <xdr:rowOff>161925</xdr:rowOff>
    </xdr:from>
    <xdr:ext cx="3314700" cy="1714500"/>
    <xdr:grpSp>
      <xdr:nvGrpSpPr>
        <xdr:cNvPr id="2" name="Shape 2"/>
        <xdr:cNvGrpSpPr/>
      </xdr:nvGrpSpPr>
      <xdr:grpSpPr>
        <a:xfrm>
          <a:off x="3688650" y="2922750"/>
          <a:ext cx="3314700" cy="1714500"/>
          <a:chOff x="3688650" y="2922750"/>
          <a:chExt cx="3314700" cy="1714500"/>
        </a:xfrm>
      </xdr:grpSpPr>
      <xdr:grpSp>
        <xdr:nvGrpSpPr>
          <xdr:cNvPr descr="WORTH EXPLORING: There's another way of working with data. You can query an external source, and you can split the data that comes from the source. You do that once, and the data is refreshable and easy to work with from that moment on. Curious? Click the Data tab, and then explore the options in the Get &amp; Transform area. Or see the link at the bottom of this sheet" id="269" name="Shape 269"/>
          <xdr:cNvGrpSpPr/>
        </xdr:nvGrpSpPr>
        <xdr:grpSpPr>
          <a:xfrm>
            <a:off x="3688650" y="2922750"/>
            <a:ext cx="3314700" cy="1714500"/>
            <a:chOff x="8477250" y="8591549"/>
            <a:chExt cx="3314700" cy="1504951"/>
          </a:xfrm>
        </xdr:grpSpPr>
        <xdr:sp>
          <xdr:nvSpPr>
            <xdr:cNvPr id="5" name="Shape 5"/>
            <xdr:cNvSpPr/>
          </xdr:nvSpPr>
          <xdr:spPr>
            <a:xfrm>
              <a:off x="8477250" y="8591549"/>
              <a:ext cx="3314700" cy="15049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descr="Hike" id="270" name="Shape 270"/>
            <xdr:cNvPicPr preferRelativeResize="0"/>
          </xdr:nvPicPr>
          <xdr:blipFill rotWithShape="1">
            <a:blip r:embed="rId17">
              <a:alphaModFix/>
            </a:blip>
            <a:srcRect b="0" l="0" r="0" t="0"/>
            <a:stretch/>
          </xdr:blipFill>
          <xdr:spPr>
            <a:xfrm>
              <a:off x="8477250" y="8682899"/>
              <a:ext cx="420378" cy="420378"/>
            </a:xfrm>
            <a:prstGeom prst="rect">
              <a:avLst/>
            </a:prstGeom>
            <a:noFill/>
            <a:ln>
              <a:noFill/>
            </a:ln>
          </xdr:spPr>
        </xdr:pic>
        <xdr:sp>
          <xdr:nvSpPr>
            <xdr:cNvPr descr="WORTH EXPLORING&#10;There's another way of working with data. You can query an external source, and you can split the data that comes from the source. You do that once, and the data is refreshable and easy to work with from that moment on. Curious? Click the Data tab, and then explore the options in the Get &amp; Transform area. Or see the link at the bottom of this sheet" id="271" name="Shape 271"/>
            <xdr:cNvSpPr txBox="1"/>
          </xdr:nvSpPr>
          <xdr:spPr>
            <a:xfrm>
              <a:off x="8783628" y="8591549"/>
              <a:ext cx="3008322" cy="1504951"/>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WORTH EXPLORING</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There's another way of working with data. Y</a:t>
              </a:r>
              <a:r>
                <a:rPr lang="en-US" sz="1100">
                  <a:solidFill>
                    <a:srgbClr val="3A3838"/>
                  </a:solidFill>
                  <a:latin typeface="Calibri"/>
                  <a:ea typeface="Calibri"/>
                  <a:cs typeface="Calibri"/>
                  <a:sym typeface="Calibri"/>
                </a:rPr>
                <a:t>ou can query an external source, and you can split the data that comes from the source. You do that once, and the data is refreshable and easy to work with from that moment on. Curious? Click the </a:t>
              </a:r>
              <a:r>
                <a:rPr b="1" lang="en-US" sz="1100">
                  <a:solidFill>
                    <a:srgbClr val="3A3838"/>
                  </a:solidFill>
                  <a:latin typeface="Calibri"/>
                  <a:ea typeface="Calibri"/>
                  <a:cs typeface="Calibri"/>
                  <a:sym typeface="Calibri"/>
                </a:rPr>
                <a:t>Data</a:t>
              </a:r>
              <a:r>
                <a:rPr lang="en-US" sz="1100">
                  <a:solidFill>
                    <a:srgbClr val="3A3838"/>
                  </a:solidFill>
                  <a:latin typeface="Calibri"/>
                  <a:ea typeface="Calibri"/>
                  <a:cs typeface="Calibri"/>
                  <a:sym typeface="Calibri"/>
                </a:rPr>
                <a:t> tab, and then explore the options in the </a:t>
              </a:r>
              <a:r>
                <a:rPr b="1" lang="en-US" sz="1100">
                  <a:solidFill>
                    <a:srgbClr val="3A3838"/>
                  </a:solidFill>
                  <a:latin typeface="Calibri"/>
                  <a:ea typeface="Calibri"/>
                  <a:cs typeface="Calibri"/>
                  <a:sym typeface="Calibri"/>
                </a:rPr>
                <a:t>Get &amp; Transform </a:t>
              </a:r>
              <a:r>
                <a:rPr lang="en-US" sz="1100">
                  <a:solidFill>
                    <a:srgbClr val="3A3838"/>
                  </a:solidFill>
                  <a:latin typeface="Calibri"/>
                  <a:ea typeface="Calibri"/>
                  <a:cs typeface="Calibri"/>
                  <a:sym typeface="Calibri"/>
                </a:rPr>
                <a:t>area. Or see the link at the bottom of this sheet.</a:t>
              </a:r>
              <a:endParaRPr b="0" i="0" sz="1100">
                <a:solidFill>
                  <a:srgbClr val="3A3838"/>
                </a:solidFill>
                <a:latin typeface="Calibri"/>
                <a:ea typeface="Calibri"/>
                <a:cs typeface="Calibri"/>
                <a:sym typeface="Calibri"/>
              </a:endParaRPr>
            </a:p>
          </xdr:txBody>
        </xdr:sp>
      </xdr:grpSp>
    </xdr:grpSp>
    <xdr:clientData fLocksWithSheet="0"/>
  </xdr:oneCellAnchor>
  <xdr:oneCellAnchor>
    <xdr:from>
      <xdr:col>0</xdr:col>
      <xdr:colOff>323850</xdr:colOff>
      <xdr:row>0</xdr:row>
      <xdr:rowOff>257175</xdr:rowOff>
    </xdr:from>
    <xdr:ext cx="5695950" cy="4619625"/>
    <xdr:grpSp>
      <xdr:nvGrpSpPr>
        <xdr:cNvPr id="2" name="Shape 2"/>
        <xdr:cNvGrpSpPr/>
      </xdr:nvGrpSpPr>
      <xdr:grpSpPr>
        <a:xfrm>
          <a:off x="2498025" y="1470188"/>
          <a:ext cx="5695950" cy="4619625"/>
          <a:chOff x="2498025" y="1470188"/>
          <a:chExt cx="5695950" cy="4619625"/>
        </a:xfrm>
      </xdr:grpSpPr>
      <xdr:grpSp>
        <xdr:nvGrpSpPr>
          <xdr:cNvPr descr="Data stuffed into one column? Split it.&#10;In the cells under First name, type the first names that are in the Email column: Nancy, Andy, and so on. &#10;When you see the faded list of suggestions, press Enter right away&#10;This list of suggestions is called Flash Fill. Flash Fill detects when you type a consistent pattern, and provides suggestions to fill the cells with. When you see the faded list, that's your cue to press Enter.&#10;Try another way to Flash Fill: Click the cell with Smith. &#10;Click Home &gt; Fill &gt; Flash Fill. Now the last names are in their own column.&#10;Dive down for more detail &#10;Next step&#10;" id="272" name="Shape 272"/>
          <xdr:cNvGrpSpPr/>
        </xdr:nvGrpSpPr>
        <xdr:grpSpPr>
          <a:xfrm>
            <a:off x="2498025" y="1470188"/>
            <a:ext cx="5695950" cy="4619625"/>
            <a:chOff x="323850" y="257175"/>
            <a:chExt cx="5695950" cy="4619625"/>
          </a:xfrm>
        </xdr:grpSpPr>
        <xdr:sp>
          <xdr:nvSpPr>
            <xdr:cNvPr id="5" name="Shape 5"/>
            <xdr:cNvSpPr/>
          </xdr:nvSpPr>
          <xdr:spPr>
            <a:xfrm>
              <a:off x="323850" y="257175"/>
              <a:ext cx="5695950" cy="4619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73" name="Shape 273"/>
            <xdr:cNvGrpSpPr/>
          </xdr:nvGrpSpPr>
          <xdr:grpSpPr>
            <a:xfrm>
              <a:off x="323850" y="257175"/>
              <a:ext cx="5695950" cy="4619625"/>
              <a:chOff x="323850" y="257175"/>
              <a:chExt cx="5695950" cy="4619625"/>
            </a:xfrm>
          </xdr:grpSpPr>
          <xdr:sp>
            <xdr:nvSpPr>
              <xdr:cNvPr descr="Background" id="274" name="Shape 274"/>
              <xdr:cNvSpPr/>
            </xdr:nvSpPr>
            <xdr:spPr>
              <a:xfrm>
                <a:off x="323850" y="257175"/>
                <a:ext cx="5695950" cy="4619625"/>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Data stuffed into one column? Split it" id="275" name="Shape 275"/>
              <xdr:cNvSpPr txBox="1"/>
            </xdr:nvSpPr>
            <xdr:spPr>
              <a:xfrm>
                <a:off x="555598" y="375873"/>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Data stuffed into one column? Split it.</a:t>
                </a:r>
                <a:endParaRPr b="0" sz="2200">
                  <a:solidFill>
                    <a:srgbClr val="3A3838"/>
                  </a:solidFill>
                  <a:latin typeface="Quattrocento Sans"/>
                  <a:ea typeface="Quattrocento Sans"/>
                  <a:cs typeface="Quattrocento Sans"/>
                  <a:sym typeface="Quattrocento Sans"/>
                </a:endParaRPr>
              </a:p>
            </xdr:txBody>
          </xdr:sp>
          <xdr:cxnSp>
            <xdr:nvCxnSpPr>
              <xdr:cNvPr descr="Decorative line" id="276" name="Shape 276"/>
              <xdr:cNvCxnSpPr/>
            </xdr:nvCxnSpPr>
            <xdr:spPr>
              <a:xfrm>
                <a:off x="558774" y="883286"/>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Dive down for more detail" id="277" name="Shape 277">
                <a:hlinkClick r:id="rId18"/>
              </xdr:cNvPr>
              <xdr:cNvSpPr/>
            </xdr:nvSpPr>
            <xdr:spPr>
              <a:xfrm>
                <a:off x="558774" y="4099682"/>
                <a:ext cx="2723067" cy="536454"/>
              </a:xfrm>
              <a:prstGeom prst="down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Dive down for more detail</a:t>
                </a:r>
                <a:endParaRPr sz="1400"/>
              </a:p>
            </xdr:txBody>
          </xdr:sp>
          <xdr:cxnSp>
            <xdr:nvCxnSpPr>
              <xdr:cNvPr descr="Decorative line" id="278" name="Shape 278"/>
              <xdr:cNvCxnSpPr/>
            </xdr:nvCxnSpPr>
            <xdr:spPr>
              <a:xfrm>
                <a:off x="558774" y="3870325"/>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279" name="Shape 279">
                <a:hlinkClick r:id="rId19"/>
              </xdr:cNvPr>
              <xdr:cNvSpPr/>
            </xdr:nvSpPr>
            <xdr:spPr>
              <a:xfrm>
                <a:off x="4617720" y="4099682"/>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In the cells under First name, type the first names that are in the Email column: Nancy, Andy, and so on" id="280" name="Shape 280"/>
              <xdr:cNvSpPr txBox="1"/>
            </xdr:nvSpPr>
            <xdr:spPr>
              <a:xfrm>
                <a:off x="962633" y="1073297"/>
                <a:ext cx="4809516" cy="561387"/>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In the cells under </a:t>
                </a:r>
                <a:r>
                  <a:rPr b="1" i="0" lang="en-US" sz="1100" u="none" cap="none" strike="noStrike">
                    <a:solidFill>
                      <a:srgbClr val="3F3F3F"/>
                    </a:solidFill>
                    <a:latin typeface="Quattrocento Sans"/>
                    <a:ea typeface="Quattrocento Sans"/>
                    <a:cs typeface="Quattrocento Sans"/>
                    <a:sym typeface="Quattrocento Sans"/>
                  </a:rPr>
                  <a:t>First name</a:t>
                </a:r>
                <a:r>
                  <a:rPr i="0" lang="en-US" sz="1100" u="none" cap="none" strike="noStrike">
                    <a:solidFill>
                      <a:srgbClr val="3F3F3F"/>
                    </a:solidFill>
                    <a:latin typeface="Quattrocento Sans"/>
                    <a:ea typeface="Quattrocento Sans"/>
                    <a:cs typeface="Quattrocento Sans"/>
                    <a:sym typeface="Quattrocento Sans"/>
                  </a:rPr>
                  <a:t>, type the first names that are in the Email column: </a:t>
                </a:r>
                <a:r>
                  <a:rPr i="1" lang="en-US" sz="1100" u="none" cap="none" strike="noStrike">
                    <a:solidFill>
                      <a:srgbClr val="3F3F3F"/>
                    </a:solidFill>
                    <a:latin typeface="Quattrocento Sans"/>
                    <a:ea typeface="Quattrocento Sans"/>
                    <a:cs typeface="Quattrocento Sans"/>
                    <a:sym typeface="Quattrocento Sans"/>
                  </a:rPr>
                  <a:t>Nancy</a:t>
                </a:r>
                <a:r>
                  <a:rPr i="0" lang="en-US" sz="1100" u="none" cap="none" strike="noStrike">
                    <a:solidFill>
                      <a:srgbClr val="3F3F3F"/>
                    </a:solidFill>
                    <a:latin typeface="Quattrocento Sans"/>
                    <a:ea typeface="Quattrocento Sans"/>
                    <a:cs typeface="Quattrocento Sans"/>
                    <a:sym typeface="Quattrocento Sans"/>
                  </a:rPr>
                  <a:t>, </a:t>
                </a:r>
                <a:r>
                  <a:rPr i="1" lang="en-US" sz="1100" u="none" cap="none" strike="noStrike">
                    <a:solidFill>
                      <a:srgbClr val="3F3F3F"/>
                    </a:solidFill>
                    <a:latin typeface="Quattrocento Sans"/>
                    <a:ea typeface="Quattrocento Sans"/>
                    <a:cs typeface="Quattrocento Sans"/>
                    <a:sym typeface="Quattrocento Sans"/>
                  </a:rPr>
                  <a:t>Andy</a:t>
                </a:r>
                <a:r>
                  <a:rPr i="0" lang="en-US" sz="1100" u="none" cap="none" strike="noStrike">
                    <a:solidFill>
                      <a:srgbClr val="3F3F3F"/>
                    </a:solidFill>
                    <a:latin typeface="Quattrocento Sans"/>
                    <a:ea typeface="Quattrocento Sans"/>
                    <a:cs typeface="Quattrocento Sans"/>
                    <a:sym typeface="Quattrocento Sans"/>
                  </a:rPr>
                  <a:t>, and so on. </a:t>
                </a:r>
                <a:endParaRPr b="0" i="0" sz="1100" u="none" cap="none" strike="noStrike">
                  <a:solidFill>
                    <a:srgbClr val="3F3F3F"/>
                  </a:solidFill>
                  <a:latin typeface="Quattrocento Sans"/>
                  <a:ea typeface="Quattrocento Sans"/>
                  <a:cs typeface="Quattrocento Sans"/>
                  <a:sym typeface="Quattrocento Sans"/>
                </a:endParaRPr>
              </a:p>
            </xdr:txBody>
          </xdr:sp>
          <xdr:sp>
            <xdr:nvSpPr>
              <xdr:cNvPr descr="1" id="281" name="Shape 281"/>
              <xdr:cNvSpPr/>
            </xdr:nvSpPr>
            <xdr:spPr>
              <a:xfrm>
                <a:off x="555599" y="1030799"/>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When you see the faded list of suggestions, press Enter right away" id="282" name="Shape 282"/>
              <xdr:cNvSpPr txBox="1"/>
            </xdr:nvSpPr>
            <xdr:spPr>
              <a:xfrm>
                <a:off x="962632" y="1568125"/>
                <a:ext cx="4809517"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When you see the faded list of suggestions, press </a:t>
                </a:r>
                <a:r>
                  <a:rPr b="1" lang="en-US" sz="1100">
                    <a:solidFill>
                      <a:srgbClr val="3F3F3F"/>
                    </a:solidFill>
                    <a:latin typeface="Quattrocento Sans"/>
                    <a:ea typeface="Quattrocento Sans"/>
                    <a:cs typeface="Quattrocento Sans"/>
                    <a:sym typeface="Quattrocento Sans"/>
                  </a:rPr>
                  <a:t>Enter</a:t>
                </a:r>
                <a:r>
                  <a:rPr lang="en-US" sz="1100">
                    <a:solidFill>
                      <a:srgbClr val="3F3F3F"/>
                    </a:solidFill>
                    <a:latin typeface="Quattrocento Sans"/>
                    <a:ea typeface="Quattrocento Sans"/>
                    <a:cs typeface="Quattrocento Sans"/>
                    <a:sym typeface="Quattrocento Sans"/>
                  </a:rPr>
                  <a:t> right away.</a:t>
                </a:r>
                <a:endParaRPr sz="1400"/>
              </a:p>
            </xdr:txBody>
          </xdr:sp>
          <xdr:sp>
            <xdr:nvSpPr>
              <xdr:cNvPr descr="2" id="283" name="Shape 283"/>
              <xdr:cNvSpPr/>
            </xdr:nvSpPr>
            <xdr:spPr>
              <a:xfrm>
                <a:off x="555599" y="1525627"/>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Try another way to Flash Fill: Click the cell with Smith" id="284" name="Shape 284"/>
              <xdr:cNvSpPr txBox="1"/>
            </xdr:nvSpPr>
            <xdr:spPr>
              <a:xfrm>
                <a:off x="962633" y="2922453"/>
                <a:ext cx="4809516" cy="561387"/>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Try another way to </a:t>
                </a:r>
                <a:r>
                  <a:rPr lang="en-US" sz="1100">
                    <a:solidFill>
                      <a:srgbClr val="3F3F3F"/>
                    </a:solidFill>
                    <a:latin typeface="Quattrocento Sans"/>
                    <a:ea typeface="Quattrocento Sans"/>
                    <a:cs typeface="Quattrocento Sans"/>
                    <a:sym typeface="Quattrocento Sans"/>
                  </a:rPr>
                  <a:t>Flash Fill: Click the cell with Smith. </a:t>
                </a:r>
                <a:endParaRPr b="0" i="0" sz="1100" u="none" cap="none" strike="noStrike">
                  <a:solidFill>
                    <a:srgbClr val="3F3F3F"/>
                  </a:solidFill>
                  <a:latin typeface="Quattrocento Sans"/>
                  <a:ea typeface="Quattrocento Sans"/>
                  <a:cs typeface="Quattrocento Sans"/>
                  <a:sym typeface="Quattrocento Sans"/>
                </a:endParaRPr>
              </a:p>
            </xdr:txBody>
          </xdr:sp>
          <xdr:sp>
            <xdr:nvSpPr>
              <xdr:cNvPr descr="3" id="285" name="Shape 285"/>
              <xdr:cNvSpPr/>
            </xdr:nvSpPr>
            <xdr:spPr>
              <a:xfrm>
                <a:off x="555599" y="2879955"/>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This list of suggestions is called Flash Fill. Flash Fill detects when you type a consistent pattern, and provides suggestions to fill the cells with. When you see the faded list, that's your cue to press Enter" id="286" name="Shape 286"/>
              <xdr:cNvSpPr txBox="1"/>
            </xdr:nvSpPr>
            <xdr:spPr>
              <a:xfrm>
                <a:off x="1808447" y="1790872"/>
                <a:ext cx="3866542" cy="78496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This list of suggestions is called </a:t>
                </a:r>
                <a:r>
                  <a:rPr b="1" lang="en-US" sz="1100">
                    <a:solidFill>
                      <a:srgbClr val="3F3F3F"/>
                    </a:solidFill>
                    <a:latin typeface="Quattrocento Sans"/>
                    <a:ea typeface="Quattrocento Sans"/>
                    <a:cs typeface="Quattrocento Sans"/>
                    <a:sym typeface="Quattrocento Sans"/>
                  </a:rPr>
                  <a:t>Flash Fill</a:t>
                </a:r>
                <a:r>
                  <a:rPr lang="en-US" sz="1100">
                    <a:solidFill>
                      <a:srgbClr val="3F3F3F"/>
                    </a:solidFill>
                    <a:latin typeface="Quattrocento Sans"/>
                    <a:ea typeface="Quattrocento Sans"/>
                    <a:cs typeface="Quattrocento Sans"/>
                    <a:sym typeface="Quattrocento Sans"/>
                  </a:rPr>
                  <a:t>. Flash Fill detects when you type a consistent pattern, and provides suggestions to fill the cells with. When you see the faded list, that's your cue to press Enter.</a:t>
                </a:r>
                <a:endParaRPr sz="1400"/>
              </a:p>
            </xdr:txBody>
          </xdr:sp>
          <xdr:sp>
            <xdr:nvSpPr>
              <xdr:cNvPr descr="Click Home &gt; Fill &gt; Flash Fill. Now the last names are in their own column" id="287" name="Shape 287"/>
              <xdr:cNvSpPr txBox="1"/>
            </xdr:nvSpPr>
            <xdr:spPr>
              <a:xfrm>
                <a:off x="962633" y="3424193"/>
                <a:ext cx="4809516" cy="561387"/>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Click </a:t>
                </a:r>
                <a:r>
                  <a:rPr b="1" i="0" lang="en-US" sz="1100" u="none" cap="none" strike="noStrike">
                    <a:solidFill>
                      <a:srgbClr val="3F3F3F"/>
                    </a:solidFill>
                    <a:latin typeface="Quattrocento Sans"/>
                    <a:ea typeface="Quattrocento Sans"/>
                    <a:cs typeface="Quattrocento Sans"/>
                    <a:sym typeface="Quattrocento Sans"/>
                  </a:rPr>
                  <a:t>Home </a:t>
                </a:r>
                <a:r>
                  <a:rPr i="0" lang="en-US" sz="1100" u="none" cap="none" strike="noStrike">
                    <a:solidFill>
                      <a:srgbClr val="3F3F3F"/>
                    </a:solidFill>
                    <a:latin typeface="Quattrocento Sans"/>
                    <a:ea typeface="Quattrocento Sans"/>
                    <a:cs typeface="Quattrocento Sans"/>
                    <a:sym typeface="Quattrocento Sans"/>
                  </a:rPr>
                  <a:t>&gt; </a:t>
                </a:r>
                <a:r>
                  <a:rPr b="1" i="0" lang="en-US" sz="1100" u="none" cap="none" strike="noStrike">
                    <a:solidFill>
                      <a:srgbClr val="3F3F3F"/>
                    </a:solidFill>
                    <a:latin typeface="Quattrocento Sans"/>
                    <a:ea typeface="Quattrocento Sans"/>
                    <a:cs typeface="Quattrocento Sans"/>
                    <a:sym typeface="Quattrocento Sans"/>
                  </a:rPr>
                  <a:t>Fill </a:t>
                </a:r>
                <a:r>
                  <a:rPr i="0" lang="en-US" sz="1100" u="none" cap="none" strike="noStrike">
                    <a:solidFill>
                      <a:srgbClr val="3F3F3F"/>
                    </a:solidFill>
                    <a:latin typeface="Quattrocento Sans"/>
                    <a:ea typeface="Quattrocento Sans"/>
                    <a:cs typeface="Quattrocento Sans"/>
                    <a:sym typeface="Quattrocento Sans"/>
                  </a:rPr>
                  <a:t>&gt; </a:t>
                </a:r>
                <a:r>
                  <a:rPr b="1" i="0" lang="en-US" sz="1100" u="none" cap="none" strike="noStrike">
                    <a:solidFill>
                      <a:srgbClr val="3F3F3F"/>
                    </a:solidFill>
                    <a:latin typeface="Quattrocento Sans"/>
                    <a:ea typeface="Quattrocento Sans"/>
                    <a:cs typeface="Quattrocento Sans"/>
                    <a:sym typeface="Quattrocento Sans"/>
                  </a:rPr>
                  <a:t>Flash Fill</a:t>
                </a:r>
                <a:r>
                  <a:rPr i="0" lang="en-US" sz="1100" u="none" cap="none" strike="noStrike">
                    <a:solidFill>
                      <a:srgbClr val="3F3F3F"/>
                    </a:solidFill>
                    <a:latin typeface="Quattrocento Sans"/>
                    <a:ea typeface="Quattrocento Sans"/>
                    <a:cs typeface="Quattrocento Sans"/>
                    <a:sym typeface="Quattrocento Sans"/>
                  </a:rPr>
                  <a:t>. Now the last names are in their own column.</a:t>
                </a:r>
                <a:endParaRPr sz="1400"/>
              </a:p>
            </xdr:txBody>
          </xdr:sp>
          <xdr:sp>
            <xdr:nvSpPr>
              <xdr:cNvPr descr="4" id="288" name="Shape 288"/>
              <xdr:cNvSpPr/>
            </xdr:nvSpPr>
            <xdr:spPr>
              <a:xfrm>
                <a:off x="555599" y="3381695"/>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grpSp>
        <xdr:pic>
          <xdr:nvPicPr>
            <xdr:cNvPr descr="Flash Fill" id="289" name="Shape 289"/>
            <xdr:cNvPicPr preferRelativeResize="0"/>
          </xdr:nvPicPr>
          <xdr:blipFill rotWithShape="1">
            <a:blip r:embed="rId20">
              <a:alphaModFix/>
            </a:blip>
            <a:srcRect b="0" l="0" r="0" t="0"/>
            <a:stretch/>
          </xdr:blipFill>
          <xdr:spPr>
            <a:xfrm>
              <a:off x="1057276" y="1838324"/>
              <a:ext cx="806532" cy="917431"/>
            </a:xfrm>
            <a:prstGeom prst="rect">
              <a:avLst/>
            </a:prstGeom>
            <a:noFill/>
            <a:ln>
              <a:noFill/>
            </a:ln>
          </xdr:spPr>
        </xdr:pic>
      </xdr:grpSp>
    </xdr:grpSp>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323850</xdr:colOff>
      <xdr:row>0</xdr:row>
      <xdr:rowOff>266700</xdr:rowOff>
    </xdr:from>
    <xdr:ext cx="5695950" cy="4619625"/>
    <xdr:grpSp>
      <xdr:nvGrpSpPr>
        <xdr:cNvPr id="2" name="Shape 2"/>
        <xdr:cNvGrpSpPr/>
      </xdr:nvGrpSpPr>
      <xdr:grpSpPr>
        <a:xfrm>
          <a:off x="2498025" y="1470188"/>
          <a:ext cx="5695950" cy="4619625"/>
          <a:chOff x="2498025" y="1470188"/>
          <a:chExt cx="5695950" cy="4619625"/>
        </a:xfrm>
      </xdr:grpSpPr>
      <xdr:grpSp>
        <xdr:nvGrpSpPr>
          <xdr:cNvPr descr="Switch data around by transposing it&#10;When you need to rotate columns and rows, you transpose them in Excel.&#10;Click and drag to select the two rows of cells from Item, to 20.&#10;Now you'll copy the cells. Press Ctrl and C key.&#10;Click the yellow cell.&#10;On the Home tab, click the arrow under the Paste button.&#10;Click Paste Special, and then at the bottom, click the checkbox for Transpose. Click OK.&#10;Dive down for more detail &#10;Next step" id="290" name="Shape 290"/>
          <xdr:cNvGrpSpPr/>
        </xdr:nvGrpSpPr>
        <xdr:grpSpPr>
          <a:xfrm>
            <a:off x="2498025" y="1470188"/>
            <a:ext cx="5695950" cy="4619625"/>
            <a:chOff x="323850" y="266700"/>
            <a:chExt cx="5695950" cy="4619625"/>
          </a:xfrm>
        </xdr:grpSpPr>
        <xdr:sp>
          <xdr:nvSpPr>
            <xdr:cNvPr id="5" name="Shape 5"/>
            <xdr:cNvSpPr/>
          </xdr:nvSpPr>
          <xdr:spPr>
            <a:xfrm>
              <a:off x="323850" y="266700"/>
              <a:ext cx="5695950" cy="4619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291" name="Shape 291"/>
            <xdr:cNvSpPr/>
          </xdr:nvSpPr>
          <xdr:spPr>
            <a:xfrm>
              <a:off x="323850" y="266700"/>
              <a:ext cx="5695950" cy="4619625"/>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Switch data around by transposing it" id="292" name="Shape 292"/>
            <xdr:cNvSpPr txBox="1"/>
          </xdr:nvSpPr>
          <xdr:spPr>
            <a:xfrm>
              <a:off x="555598" y="385398"/>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Switch data around by transposing it</a:t>
              </a:r>
              <a:endParaRPr b="0" sz="2200">
                <a:solidFill>
                  <a:srgbClr val="3A3838"/>
                </a:solidFill>
                <a:latin typeface="Quattrocento Sans"/>
                <a:ea typeface="Quattrocento Sans"/>
                <a:cs typeface="Quattrocento Sans"/>
                <a:sym typeface="Quattrocento Sans"/>
              </a:endParaRPr>
            </a:p>
          </xdr:txBody>
        </xdr:sp>
        <xdr:cxnSp>
          <xdr:nvCxnSpPr>
            <xdr:cNvPr descr="Decorative line" id="293" name="Shape 293"/>
            <xdr:cNvCxnSpPr/>
          </xdr:nvCxnSpPr>
          <xdr:spPr>
            <a:xfrm>
              <a:off x="558774" y="892811"/>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Dive down for more detail" id="294" name="Shape 294">
              <a:hlinkClick r:id="rId1"/>
            </xdr:cNvPr>
            <xdr:cNvSpPr/>
          </xdr:nvSpPr>
          <xdr:spPr>
            <a:xfrm>
              <a:off x="558774" y="4109207"/>
              <a:ext cx="2723067" cy="536454"/>
            </a:xfrm>
            <a:prstGeom prst="down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Dive down for more detail</a:t>
              </a:r>
              <a:endParaRPr sz="1400"/>
            </a:p>
          </xdr:txBody>
        </xdr:sp>
        <xdr:cxnSp>
          <xdr:nvCxnSpPr>
            <xdr:cNvPr descr="Decorative line" id="295" name="Shape 295"/>
            <xdr:cNvCxnSpPr/>
          </xdr:nvCxnSpPr>
          <xdr:spPr>
            <a:xfrm>
              <a:off x="558774" y="3848100"/>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296" name="Shape 296">
              <a:hlinkClick r:id="rId2"/>
            </xdr:cNvPr>
            <xdr:cNvSpPr/>
          </xdr:nvSpPr>
          <xdr:spPr>
            <a:xfrm>
              <a:off x="4617720" y="4109207"/>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When you need to rotate columns and rows, you transpose them in Excel" id="297" name="Shape 297"/>
            <xdr:cNvSpPr txBox="1"/>
          </xdr:nvSpPr>
          <xdr:spPr>
            <a:xfrm>
              <a:off x="552450" y="966421"/>
              <a:ext cx="5300938" cy="252778"/>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When you need to rotate columns and rows, you </a:t>
              </a:r>
              <a:r>
                <a:rPr b="0" i="1" lang="en-US" sz="1100" u="none" cap="none" strike="noStrike">
                  <a:solidFill>
                    <a:srgbClr val="3F3F3F"/>
                  </a:solidFill>
                  <a:latin typeface="Quattrocento Sans"/>
                  <a:ea typeface="Quattrocento Sans"/>
                  <a:cs typeface="Quattrocento Sans"/>
                  <a:sym typeface="Quattrocento Sans"/>
                </a:rPr>
                <a:t>transpose</a:t>
              </a:r>
              <a:r>
                <a:rPr b="0" i="0" lang="en-US" sz="1100" u="none" cap="none" strike="noStrike">
                  <a:solidFill>
                    <a:srgbClr val="3F3F3F"/>
                  </a:solidFill>
                  <a:latin typeface="Quattrocento Sans"/>
                  <a:ea typeface="Quattrocento Sans"/>
                  <a:cs typeface="Quattrocento Sans"/>
                  <a:sym typeface="Quattrocento Sans"/>
                </a:rPr>
                <a:t> them in Excel.</a:t>
              </a:r>
              <a:endParaRPr sz="1400"/>
            </a:p>
          </xdr:txBody>
        </xdr:sp>
        <xdr:sp>
          <xdr:nvSpPr>
            <xdr:cNvPr descr="Click and drag to select the two rows of cells from Item, to 20" id="298" name="Shape 298"/>
            <xdr:cNvSpPr txBox="1"/>
          </xdr:nvSpPr>
          <xdr:spPr>
            <a:xfrm>
              <a:off x="962633" y="1312535"/>
              <a:ext cx="4809516" cy="382916"/>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Click and drag to select the two rows of cells from </a:t>
              </a:r>
              <a:r>
                <a:rPr b="1" i="0" lang="en-US" sz="1100" u="none" cap="none" strike="noStrike">
                  <a:solidFill>
                    <a:srgbClr val="3F3F3F"/>
                  </a:solidFill>
                  <a:latin typeface="Quattrocento Sans"/>
                  <a:ea typeface="Quattrocento Sans"/>
                  <a:cs typeface="Quattrocento Sans"/>
                  <a:sym typeface="Quattrocento Sans"/>
                </a:rPr>
                <a:t>Item</a:t>
              </a:r>
              <a:r>
                <a:rPr i="0" lang="en-US" sz="1100" u="none" cap="none" strike="noStrike">
                  <a:solidFill>
                    <a:srgbClr val="3F3F3F"/>
                  </a:solidFill>
                  <a:latin typeface="Quattrocento Sans"/>
                  <a:ea typeface="Quattrocento Sans"/>
                  <a:cs typeface="Quattrocento Sans"/>
                  <a:sym typeface="Quattrocento Sans"/>
                </a:rPr>
                <a:t>,</a:t>
              </a:r>
              <a:r>
                <a:rPr b="1" i="0" lang="en-US" sz="1100" u="none" cap="none" strike="noStrike">
                  <a:solidFill>
                    <a:srgbClr val="3F3F3F"/>
                  </a:solidFill>
                  <a:latin typeface="Quattrocento Sans"/>
                  <a:ea typeface="Quattrocento Sans"/>
                  <a:cs typeface="Quattrocento Sans"/>
                  <a:sym typeface="Quattrocento Sans"/>
                </a:rPr>
                <a:t> </a:t>
              </a:r>
              <a:r>
                <a:rPr b="0" i="0" lang="en-US" sz="1100" u="none" cap="none" strike="noStrike">
                  <a:solidFill>
                    <a:srgbClr val="3F3F3F"/>
                  </a:solidFill>
                  <a:latin typeface="Quattrocento Sans"/>
                  <a:ea typeface="Quattrocento Sans"/>
                  <a:cs typeface="Quattrocento Sans"/>
                  <a:sym typeface="Quattrocento Sans"/>
                </a:rPr>
                <a:t>to </a:t>
              </a:r>
              <a:r>
                <a:rPr b="1" i="0" lang="en-US" sz="1100" u="none" cap="none" strike="noStrike">
                  <a:solidFill>
                    <a:srgbClr val="3F3F3F"/>
                  </a:solidFill>
                  <a:latin typeface="Quattrocento Sans"/>
                  <a:ea typeface="Quattrocento Sans"/>
                  <a:cs typeface="Quattrocento Sans"/>
                  <a:sym typeface="Quattrocento Sans"/>
                </a:rPr>
                <a:t>20</a:t>
              </a:r>
              <a:r>
                <a:rPr b="0" i="0" lang="en-US" sz="1100" u="none" cap="none" strike="noStrike">
                  <a:solidFill>
                    <a:srgbClr val="3F3F3F"/>
                  </a:solidFill>
                  <a:latin typeface="Quattrocento Sans"/>
                  <a:ea typeface="Quattrocento Sans"/>
                  <a:cs typeface="Quattrocento Sans"/>
                  <a:sym typeface="Quattrocento Sans"/>
                </a:rPr>
                <a:t>.</a:t>
              </a:r>
              <a:endParaRPr sz="1400"/>
            </a:p>
          </xdr:txBody>
        </xdr:sp>
        <xdr:sp>
          <xdr:nvSpPr>
            <xdr:cNvPr descr="1" id="299" name="Shape 299"/>
            <xdr:cNvSpPr/>
          </xdr:nvSpPr>
          <xdr:spPr>
            <a:xfrm>
              <a:off x="555599" y="1270036"/>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Now you'll copy the cells. Press Ctrl and C key" id="300" name="Shape 300"/>
            <xdr:cNvSpPr txBox="1"/>
          </xdr:nvSpPr>
          <xdr:spPr>
            <a:xfrm>
              <a:off x="962633" y="1786953"/>
              <a:ext cx="4809516" cy="561387"/>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Now you'll copy the cells. Press 	</a:t>
              </a:r>
              <a:endParaRPr sz="1400"/>
            </a:p>
          </xdr:txBody>
        </xdr:sp>
        <xdr:sp>
          <xdr:nvSpPr>
            <xdr:cNvPr descr="2" id="301" name="Shape 301"/>
            <xdr:cNvSpPr/>
          </xdr:nvSpPr>
          <xdr:spPr>
            <a:xfrm>
              <a:off x="555599" y="1744455"/>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Ctrl key" id="302" name="Shape 302"/>
            <xdr:cNvSpPr/>
          </xdr:nvSpPr>
          <xdr:spPr>
            <a:xfrm>
              <a:off x="3005204" y="1789746"/>
              <a:ext cx="459442" cy="257175"/>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Quattrocento Sans"/>
                  <a:ea typeface="Quattrocento Sans"/>
                  <a:cs typeface="Quattrocento Sans"/>
                  <a:sym typeface="Quattrocento Sans"/>
                </a:rPr>
                <a:t>Ctrl</a:t>
              </a:r>
              <a:endParaRPr sz="800">
                <a:solidFill>
                  <a:schemeClr val="dk1"/>
                </a:solidFill>
                <a:latin typeface="Quattrocento Sans"/>
                <a:ea typeface="Quattrocento Sans"/>
                <a:cs typeface="Quattrocento Sans"/>
                <a:sym typeface="Quattrocento Sans"/>
              </a:endParaRPr>
            </a:p>
          </xdr:txBody>
        </xdr:sp>
        <xdr:sp>
          <xdr:nvSpPr>
            <xdr:cNvPr descr="C key" id="303" name="Shape 303"/>
            <xdr:cNvSpPr/>
          </xdr:nvSpPr>
          <xdr:spPr>
            <a:xfrm>
              <a:off x="3514792" y="1789746"/>
              <a:ext cx="422585" cy="257175"/>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Quattrocento Sans"/>
                  <a:ea typeface="Quattrocento Sans"/>
                  <a:cs typeface="Quattrocento Sans"/>
                  <a:sym typeface="Quattrocento Sans"/>
                </a:rPr>
                <a:t>C</a:t>
              </a:r>
              <a:endParaRPr sz="1400"/>
            </a:p>
          </xdr:txBody>
        </xdr:sp>
        <xdr:sp>
          <xdr:nvSpPr>
            <xdr:cNvPr descr="Click the yellow cell" id="304" name="Shape 304"/>
            <xdr:cNvSpPr txBox="1"/>
          </xdr:nvSpPr>
          <xdr:spPr>
            <a:xfrm>
              <a:off x="962633" y="2272654"/>
              <a:ext cx="4809516" cy="441971"/>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Click the yellow cell.</a:t>
              </a:r>
              <a:endParaRPr sz="1400"/>
            </a:p>
          </xdr:txBody>
        </xdr:sp>
        <xdr:sp>
          <xdr:nvSpPr>
            <xdr:cNvPr descr="3" id="305" name="Shape 305"/>
            <xdr:cNvSpPr/>
          </xdr:nvSpPr>
          <xdr:spPr>
            <a:xfrm>
              <a:off x="555599" y="2230156"/>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On the Home tab, click the arrow under the Paste button" id="306" name="Shape 306"/>
            <xdr:cNvSpPr txBox="1"/>
          </xdr:nvSpPr>
          <xdr:spPr>
            <a:xfrm>
              <a:off x="962633" y="2747074"/>
              <a:ext cx="4809516" cy="443802"/>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On the </a:t>
              </a:r>
              <a:r>
                <a:rPr b="1" i="0" lang="en-US" sz="1100" u="none" cap="none" strike="noStrike">
                  <a:solidFill>
                    <a:srgbClr val="3F3F3F"/>
                  </a:solidFill>
                  <a:latin typeface="Quattrocento Sans"/>
                  <a:ea typeface="Quattrocento Sans"/>
                  <a:cs typeface="Quattrocento Sans"/>
                  <a:sym typeface="Quattrocento Sans"/>
                </a:rPr>
                <a:t>Home</a:t>
              </a:r>
              <a:r>
                <a:rPr b="0" i="0" lang="en-US" sz="1100" u="none" cap="none" strike="noStrike">
                  <a:solidFill>
                    <a:srgbClr val="3F3F3F"/>
                  </a:solidFill>
                  <a:latin typeface="Quattrocento Sans"/>
                  <a:ea typeface="Quattrocento Sans"/>
                  <a:cs typeface="Quattrocento Sans"/>
                  <a:sym typeface="Quattrocento Sans"/>
                </a:rPr>
                <a:t> tab, click the arrow under the </a:t>
              </a:r>
              <a:r>
                <a:rPr b="1" i="0" lang="en-US" sz="1100" u="none" cap="none" strike="noStrike">
                  <a:solidFill>
                    <a:srgbClr val="3F3F3F"/>
                  </a:solidFill>
                  <a:latin typeface="Quattrocento Sans"/>
                  <a:ea typeface="Quattrocento Sans"/>
                  <a:cs typeface="Quattrocento Sans"/>
                  <a:sym typeface="Quattrocento Sans"/>
                </a:rPr>
                <a:t>Paste</a:t>
              </a:r>
              <a:r>
                <a:rPr b="0" i="0" lang="en-US" sz="1100" u="none" cap="none" strike="noStrike">
                  <a:solidFill>
                    <a:srgbClr val="3F3F3F"/>
                  </a:solidFill>
                  <a:latin typeface="Quattrocento Sans"/>
                  <a:ea typeface="Quattrocento Sans"/>
                  <a:cs typeface="Quattrocento Sans"/>
                  <a:sym typeface="Quattrocento Sans"/>
                </a:rPr>
                <a:t> button.</a:t>
              </a:r>
              <a:endParaRPr sz="1400"/>
            </a:p>
          </xdr:txBody>
        </xdr:sp>
        <xdr:sp>
          <xdr:nvSpPr>
            <xdr:cNvPr descr="4" id="307" name="Shape 307"/>
            <xdr:cNvSpPr/>
          </xdr:nvSpPr>
          <xdr:spPr>
            <a:xfrm>
              <a:off x="555599" y="2704575"/>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sp>
          <xdr:nvSpPr>
            <xdr:cNvPr descr="Click Paste Special, and then at the bottom, click the checkbox for Transpose. Click OK" id="308" name="Shape 308"/>
            <xdr:cNvSpPr txBox="1"/>
          </xdr:nvSpPr>
          <xdr:spPr>
            <a:xfrm>
              <a:off x="962633" y="3225154"/>
              <a:ext cx="4809516" cy="480071"/>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Click </a:t>
              </a:r>
              <a:r>
                <a:rPr b="1" i="0" lang="en-US" sz="1100" u="none" cap="none" strike="noStrike">
                  <a:solidFill>
                    <a:srgbClr val="3F3F3F"/>
                  </a:solidFill>
                  <a:latin typeface="Quattrocento Sans"/>
                  <a:ea typeface="Quattrocento Sans"/>
                  <a:cs typeface="Quattrocento Sans"/>
                  <a:sym typeface="Quattrocento Sans"/>
                </a:rPr>
                <a:t>Paste Special</a:t>
              </a:r>
              <a:r>
                <a:rPr b="0" i="0" lang="en-US" sz="1100" u="none" cap="none" strike="noStrike">
                  <a:solidFill>
                    <a:srgbClr val="3F3F3F"/>
                  </a:solidFill>
                  <a:latin typeface="Quattrocento Sans"/>
                  <a:ea typeface="Quattrocento Sans"/>
                  <a:cs typeface="Quattrocento Sans"/>
                  <a:sym typeface="Quattrocento Sans"/>
                </a:rPr>
                <a:t>, and then at the bottom, click the checkbox for </a:t>
              </a:r>
              <a:r>
                <a:rPr b="1" i="0" lang="en-US" sz="1100" u="none" cap="none" strike="noStrike">
                  <a:solidFill>
                    <a:srgbClr val="3F3F3F"/>
                  </a:solidFill>
                  <a:latin typeface="Quattrocento Sans"/>
                  <a:ea typeface="Quattrocento Sans"/>
                  <a:cs typeface="Quattrocento Sans"/>
                  <a:sym typeface="Quattrocento Sans"/>
                </a:rPr>
                <a:t>Transpose</a:t>
              </a:r>
              <a:r>
                <a:rPr b="0" i="0" lang="en-US" sz="1100" u="none" cap="none" strike="noStrike">
                  <a:solidFill>
                    <a:srgbClr val="3F3F3F"/>
                  </a:solidFill>
                  <a:latin typeface="Quattrocento Sans"/>
                  <a:ea typeface="Quattrocento Sans"/>
                  <a:cs typeface="Quattrocento Sans"/>
                  <a:sym typeface="Quattrocento Sans"/>
                </a:rPr>
                <a:t>. Click </a:t>
              </a:r>
              <a:r>
                <a:rPr b="1" i="0" lang="en-US" sz="1100" u="none" cap="none" strike="noStrike">
                  <a:solidFill>
                    <a:srgbClr val="3F3F3F"/>
                  </a:solidFill>
                  <a:latin typeface="Quattrocento Sans"/>
                  <a:ea typeface="Quattrocento Sans"/>
                  <a:cs typeface="Quattrocento Sans"/>
                  <a:sym typeface="Quattrocento Sans"/>
                </a:rPr>
                <a:t>OK</a:t>
              </a:r>
              <a:r>
                <a:rPr b="0" i="0" lang="en-US" sz="1100" u="none" cap="none" strike="noStrike">
                  <a:solidFill>
                    <a:srgbClr val="3F3F3F"/>
                  </a:solidFill>
                  <a:latin typeface="Quattrocento Sans"/>
                  <a:ea typeface="Quattrocento Sans"/>
                  <a:cs typeface="Quattrocento Sans"/>
                  <a:sym typeface="Quattrocento Sans"/>
                </a:rPr>
                <a:t>.</a:t>
              </a:r>
              <a:endParaRPr sz="1400"/>
            </a:p>
          </xdr:txBody>
        </xdr:sp>
        <xdr:sp>
          <xdr:nvSpPr>
            <xdr:cNvPr descr="5" id="309" name="Shape 309"/>
            <xdr:cNvSpPr/>
          </xdr:nvSpPr>
          <xdr:spPr>
            <a:xfrm>
              <a:off x="555599" y="3182656"/>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5</a:t>
              </a:r>
              <a:endParaRPr sz="1400"/>
            </a:p>
          </xdr:txBody>
        </xdr:sp>
      </xdr:grpSp>
    </xdr:grpSp>
    <xdr:clientData fLocksWithSheet="0"/>
  </xdr:oneCellAnchor>
  <xdr:oneCellAnchor>
    <xdr:from>
      <xdr:col>2</xdr:col>
      <xdr:colOff>0</xdr:colOff>
      <xdr:row>29</xdr:row>
      <xdr:rowOff>9525</xdr:rowOff>
    </xdr:from>
    <xdr:ext cx="4962525" cy="952500"/>
    <xdr:grpSp>
      <xdr:nvGrpSpPr>
        <xdr:cNvPr id="2" name="Shape 2"/>
        <xdr:cNvGrpSpPr/>
      </xdr:nvGrpSpPr>
      <xdr:grpSpPr>
        <a:xfrm>
          <a:off x="2864738" y="3303750"/>
          <a:ext cx="4962525" cy="961534"/>
          <a:chOff x="2864738" y="3303750"/>
          <a:chExt cx="4962525" cy="961534"/>
        </a:xfrm>
      </xdr:grpSpPr>
      <xdr:grpSp>
        <xdr:nvGrpSpPr>
          <xdr:cNvPr descr="This data has 6 columns...&#10;...and 2 rows&#10;" id="310" name="Shape 310"/>
          <xdr:cNvGrpSpPr/>
        </xdr:nvGrpSpPr>
        <xdr:grpSpPr>
          <a:xfrm>
            <a:off x="2864738" y="3303750"/>
            <a:ext cx="4962525" cy="961534"/>
            <a:chOff x="6381749" y="6524625"/>
            <a:chExt cx="4967338" cy="959309"/>
          </a:xfrm>
        </xdr:grpSpPr>
        <xdr:sp>
          <xdr:nvSpPr>
            <xdr:cNvPr id="5" name="Shape 5"/>
            <xdr:cNvSpPr/>
          </xdr:nvSpPr>
          <xdr:spPr>
            <a:xfrm>
              <a:off x="6381749" y="6524625"/>
              <a:ext cx="4967325" cy="9502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and 2 rows" id="311" name="Shape 311"/>
            <xdr:cNvSpPr txBox="1"/>
          </xdr:nvSpPr>
          <xdr:spPr>
            <a:xfrm>
              <a:off x="10125075" y="7115177"/>
              <a:ext cx="1224012" cy="315288"/>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A3838"/>
                </a:buClr>
                <a:buSzPts val="1100"/>
                <a:buFont typeface="Calibri"/>
                <a:buNone/>
              </a:pPr>
              <a:r>
                <a:rPr b="0" i="0" lang="en-US" sz="1100" u="none" cap="none" strike="noStrike">
                  <a:solidFill>
                    <a:srgbClr val="3A3838"/>
                  </a:solidFill>
                  <a:latin typeface="Calibri"/>
                  <a:ea typeface="Calibri"/>
                  <a:cs typeface="Calibri"/>
                  <a:sym typeface="Calibri"/>
                </a:rPr>
                <a:t>...and 2 rows.</a:t>
              </a:r>
              <a:endParaRPr b="0" i="0" sz="1100">
                <a:solidFill>
                  <a:srgbClr val="3A3838"/>
                </a:solidFill>
                <a:latin typeface="Calibri"/>
                <a:ea typeface="Calibri"/>
                <a:cs typeface="Calibri"/>
                <a:sym typeface="Calibri"/>
              </a:endParaRPr>
            </a:p>
          </xdr:txBody>
        </xdr:sp>
        <xdr:sp>
          <xdr:nvSpPr>
            <xdr:cNvPr descr="This data has 6 columns..." id="312" name="Shape 312"/>
            <xdr:cNvSpPr txBox="1"/>
          </xdr:nvSpPr>
          <xdr:spPr>
            <a:xfrm>
              <a:off x="7410450" y="6524625"/>
              <a:ext cx="1752600" cy="257175"/>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A3838"/>
                </a:buClr>
                <a:buSzPts val="1100"/>
                <a:buFont typeface="Calibri"/>
                <a:buNone/>
              </a:pPr>
              <a:r>
                <a:rPr b="0" i="0" lang="en-US" sz="1100" u="none" cap="none" strike="noStrike">
                  <a:solidFill>
                    <a:srgbClr val="3A3838"/>
                  </a:solidFill>
                  <a:latin typeface="Calibri"/>
                  <a:ea typeface="Calibri"/>
                  <a:cs typeface="Calibri"/>
                  <a:sym typeface="Calibri"/>
                </a:rPr>
                <a:t>This data has 6 columns...</a:t>
              </a:r>
              <a:endParaRPr b="0" i="0" sz="1100">
                <a:solidFill>
                  <a:srgbClr val="3A3838"/>
                </a:solidFill>
                <a:latin typeface="Calibri"/>
                <a:ea typeface="Calibri"/>
                <a:cs typeface="Calibri"/>
                <a:sym typeface="Calibri"/>
              </a:endParaRPr>
            </a:p>
          </xdr:txBody>
        </xdr:sp>
        <xdr:sp>
          <xdr:nvSpPr>
            <xdr:cNvPr descr="Bracket line" id="313" name="Shape 313"/>
            <xdr:cNvSpPr/>
          </xdr:nvSpPr>
          <xdr:spPr>
            <a:xfrm rot="-5400000">
              <a:off x="7088867" y="6158013"/>
              <a:ext cx="181608" cy="1595844"/>
            </a:xfrm>
            <a:custGeom>
              <a:rect b="b" l="l" r="r" t="t"/>
              <a:pathLst>
                <a:path extrusionOk="0" h="207258" w="167704">
                  <a:moveTo>
                    <a:pt x="0" y="193"/>
                  </a:moveTo>
                  <a:cubicBezTo>
                    <a:pt x="64880" y="-498"/>
                    <a:pt x="129760" y="-1188"/>
                    <a:pt x="157369" y="33323"/>
                  </a:cubicBezTo>
                  <a:cubicBezTo>
                    <a:pt x="184978" y="67834"/>
                    <a:pt x="146326" y="179649"/>
                    <a:pt x="165652" y="207258"/>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314" name="Shape 314"/>
            <xdr:cNvSpPr/>
          </xdr:nvSpPr>
          <xdr:spPr>
            <a:xfrm flipH="1" rot="5400000">
              <a:off x="9025149" y="6157836"/>
              <a:ext cx="183793" cy="1596959"/>
            </a:xfrm>
            <a:custGeom>
              <a:rect b="b" l="l" r="r" t="t"/>
              <a:pathLst>
                <a:path extrusionOk="0" h="219894" w="169722">
                  <a:moveTo>
                    <a:pt x="0" y="334"/>
                  </a:moveTo>
                  <a:cubicBezTo>
                    <a:pt x="64880" y="-357"/>
                    <a:pt x="129082" y="-3129"/>
                    <a:pt x="157369" y="33464"/>
                  </a:cubicBezTo>
                  <a:cubicBezTo>
                    <a:pt x="185656" y="70057"/>
                    <a:pt x="150396" y="192285"/>
                    <a:pt x="169722" y="219894"/>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315" name="Shape 315"/>
            <xdr:cNvSpPr/>
          </xdr:nvSpPr>
          <xdr:spPr>
            <a:xfrm rot="10800000">
              <a:off x="8125354" y="6662382"/>
              <a:ext cx="522847" cy="207177"/>
            </a:xfrm>
            <a:prstGeom prst="arc">
              <a:avLst>
                <a:gd fmla="val 15985420"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316" name="Shape 316"/>
            <xdr:cNvSpPr/>
          </xdr:nvSpPr>
          <xdr:spPr>
            <a:xfrm flipH="1" rot="10800000">
              <a:off x="7602507" y="6657974"/>
              <a:ext cx="522847" cy="220401"/>
            </a:xfrm>
            <a:prstGeom prst="arc">
              <a:avLst>
                <a:gd fmla="val 17341536"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317" name="Shape 317"/>
            <xdr:cNvSpPr/>
          </xdr:nvSpPr>
          <xdr:spPr>
            <a:xfrm rot="556052">
              <a:off x="9952519" y="7135679"/>
              <a:ext cx="221769" cy="111247"/>
            </a:xfrm>
            <a:custGeom>
              <a:rect b="b" l="l" r="r" t="t"/>
              <a:pathLst>
                <a:path extrusionOk="0" h="217696" w="273326">
                  <a:moveTo>
                    <a:pt x="0" y="193"/>
                  </a:moveTo>
                  <a:cubicBezTo>
                    <a:pt x="64880" y="-498"/>
                    <a:pt x="129760" y="-1188"/>
                    <a:pt x="157369" y="33323"/>
                  </a:cubicBezTo>
                  <a:cubicBezTo>
                    <a:pt x="184978" y="67834"/>
                    <a:pt x="146326" y="179649"/>
                    <a:pt x="165652" y="207258"/>
                  </a:cubicBezTo>
                  <a:cubicBezTo>
                    <a:pt x="184978" y="234867"/>
                    <a:pt x="273326" y="198976"/>
                    <a:pt x="273326" y="198976"/>
                  </a:cubicBezTo>
                  <a:lnTo>
                    <a:pt x="273326" y="198976"/>
                  </a:ln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318" name="Shape 318"/>
            <xdr:cNvSpPr/>
          </xdr:nvSpPr>
          <xdr:spPr>
            <a:xfrm rot="556052">
              <a:off x="10016374" y="7245204"/>
              <a:ext cx="130546" cy="229717"/>
            </a:xfrm>
            <a:custGeom>
              <a:rect b="b" l="l" r="r" t="t"/>
              <a:pathLst>
                <a:path extrusionOk="0" h="579782" w="231913">
                  <a:moveTo>
                    <a:pt x="0" y="579782"/>
                  </a:moveTo>
                  <a:cubicBezTo>
                    <a:pt x="77994" y="564597"/>
                    <a:pt x="155989" y="549413"/>
                    <a:pt x="173935" y="496956"/>
                  </a:cubicBezTo>
                  <a:cubicBezTo>
                    <a:pt x="191881" y="444499"/>
                    <a:pt x="117337" y="338206"/>
                    <a:pt x="107674" y="265043"/>
                  </a:cubicBezTo>
                  <a:cubicBezTo>
                    <a:pt x="98011" y="191880"/>
                    <a:pt x="95250" y="102152"/>
                    <a:pt x="115956" y="57978"/>
                  </a:cubicBezTo>
                  <a:cubicBezTo>
                    <a:pt x="136663" y="13804"/>
                    <a:pt x="184288" y="6902"/>
                    <a:pt x="231913" y="0"/>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grpSp>
    </xdr:grpSp>
    <xdr:clientData fLocksWithSheet="0"/>
  </xdr:oneCellAnchor>
  <xdr:oneCellAnchor>
    <xdr:from>
      <xdr:col>1</xdr:col>
      <xdr:colOff>5429250</xdr:colOff>
      <xdr:row>35</xdr:row>
      <xdr:rowOff>123825</xdr:rowOff>
    </xdr:from>
    <xdr:ext cx="2886075" cy="1847850"/>
    <xdr:grpSp>
      <xdr:nvGrpSpPr>
        <xdr:cNvPr id="2" name="Shape 2"/>
        <xdr:cNvGrpSpPr/>
      </xdr:nvGrpSpPr>
      <xdr:grpSpPr>
        <a:xfrm>
          <a:off x="3902963" y="2856075"/>
          <a:ext cx="2886075" cy="1847850"/>
          <a:chOff x="3902963" y="2856075"/>
          <a:chExt cx="2886075" cy="1847850"/>
        </a:xfrm>
      </xdr:grpSpPr>
      <xdr:grpSp>
        <xdr:nvGrpSpPr>
          <xdr:cNvPr descr="So select these 2 columns...&#10;...and these 6 rows before you type the formula" id="319" name="Shape 319"/>
          <xdr:cNvGrpSpPr/>
        </xdr:nvGrpSpPr>
        <xdr:grpSpPr>
          <a:xfrm>
            <a:off x="3902963" y="2856075"/>
            <a:ext cx="2886075" cy="1847850"/>
            <a:chOff x="6286499" y="7781925"/>
            <a:chExt cx="2881363" cy="1847850"/>
          </a:xfrm>
        </xdr:grpSpPr>
        <xdr:sp>
          <xdr:nvSpPr>
            <xdr:cNvPr id="5" name="Shape 5"/>
            <xdr:cNvSpPr/>
          </xdr:nvSpPr>
          <xdr:spPr>
            <a:xfrm>
              <a:off x="6286499" y="7781925"/>
              <a:ext cx="2881350" cy="1847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So select these 2 columns..." id="320" name="Shape 320"/>
            <xdr:cNvSpPr txBox="1"/>
          </xdr:nvSpPr>
          <xdr:spPr>
            <a:xfrm>
              <a:off x="6286499" y="7781925"/>
              <a:ext cx="1800225" cy="257175"/>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A3838"/>
                </a:buClr>
                <a:buSzPts val="1100"/>
                <a:buFont typeface="Calibri"/>
                <a:buNone/>
              </a:pPr>
              <a:r>
                <a:rPr b="0" i="0" lang="en-US" sz="1100" u="none" cap="none" strike="noStrike">
                  <a:solidFill>
                    <a:srgbClr val="3A3838"/>
                  </a:solidFill>
                  <a:latin typeface="Calibri"/>
                  <a:ea typeface="Calibri"/>
                  <a:cs typeface="Calibri"/>
                  <a:sym typeface="Calibri"/>
                </a:rPr>
                <a:t>So select these 2 columns...</a:t>
              </a:r>
              <a:endParaRPr b="0" i="0" sz="1100">
                <a:solidFill>
                  <a:srgbClr val="3A3838"/>
                </a:solidFill>
                <a:latin typeface="Calibri"/>
                <a:ea typeface="Calibri"/>
                <a:cs typeface="Calibri"/>
                <a:sym typeface="Calibri"/>
              </a:endParaRPr>
            </a:p>
          </xdr:txBody>
        </xdr:sp>
        <xdr:sp>
          <xdr:nvSpPr>
            <xdr:cNvPr descr="Bracket line" id="321" name="Shape 321"/>
            <xdr:cNvSpPr/>
          </xdr:nvSpPr>
          <xdr:spPr>
            <a:xfrm rot="-5400000">
              <a:off x="6546882" y="7995397"/>
              <a:ext cx="181608" cy="511875"/>
            </a:xfrm>
            <a:custGeom>
              <a:rect b="b" l="l" r="r" t="t"/>
              <a:pathLst>
                <a:path extrusionOk="0" h="207258" w="167704">
                  <a:moveTo>
                    <a:pt x="0" y="193"/>
                  </a:moveTo>
                  <a:cubicBezTo>
                    <a:pt x="64880" y="-498"/>
                    <a:pt x="129760" y="-1188"/>
                    <a:pt x="157369" y="33323"/>
                  </a:cubicBezTo>
                  <a:cubicBezTo>
                    <a:pt x="184978" y="67834"/>
                    <a:pt x="146326" y="179649"/>
                    <a:pt x="165652" y="207258"/>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322" name="Shape 322"/>
            <xdr:cNvSpPr/>
          </xdr:nvSpPr>
          <xdr:spPr>
            <a:xfrm flipH="1" rot="5400000">
              <a:off x="7167212" y="7995598"/>
              <a:ext cx="183793" cy="512233"/>
            </a:xfrm>
            <a:custGeom>
              <a:rect b="b" l="l" r="r" t="t"/>
              <a:pathLst>
                <a:path extrusionOk="0" h="219894" w="169722">
                  <a:moveTo>
                    <a:pt x="0" y="334"/>
                  </a:moveTo>
                  <a:cubicBezTo>
                    <a:pt x="64880" y="-357"/>
                    <a:pt x="129082" y="-3129"/>
                    <a:pt x="157369" y="33464"/>
                  </a:cubicBezTo>
                  <a:cubicBezTo>
                    <a:pt x="185656" y="70057"/>
                    <a:pt x="150396" y="192285"/>
                    <a:pt x="169722" y="219894"/>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323" name="Shape 323"/>
            <xdr:cNvSpPr/>
          </xdr:nvSpPr>
          <xdr:spPr>
            <a:xfrm rot="10800000">
              <a:off x="6941019" y="7957781"/>
              <a:ext cx="167706" cy="207177"/>
            </a:xfrm>
            <a:prstGeom prst="arc">
              <a:avLst>
                <a:gd fmla="val 15985420"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324" name="Shape 324"/>
            <xdr:cNvSpPr/>
          </xdr:nvSpPr>
          <xdr:spPr>
            <a:xfrm flipH="1" rot="10800000">
              <a:off x="6773313" y="7953373"/>
              <a:ext cx="167706" cy="220401"/>
            </a:xfrm>
            <a:prstGeom prst="arc">
              <a:avLst>
                <a:gd fmla="val 17341536"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and these 6 rows before you type the formula" id="325" name="Shape 325"/>
            <xdr:cNvSpPr txBox="1"/>
          </xdr:nvSpPr>
          <xdr:spPr>
            <a:xfrm>
              <a:off x="7943850" y="8858251"/>
              <a:ext cx="1224012" cy="714373"/>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A3838"/>
                </a:buClr>
                <a:buSzPts val="1100"/>
                <a:buFont typeface="Calibri"/>
                <a:buNone/>
              </a:pPr>
              <a:r>
                <a:rPr b="0" i="0" lang="en-US" sz="1100" u="none" cap="none" strike="noStrike">
                  <a:solidFill>
                    <a:srgbClr val="3A3838"/>
                  </a:solidFill>
                  <a:latin typeface="Calibri"/>
                  <a:ea typeface="Calibri"/>
                  <a:cs typeface="Calibri"/>
                  <a:sym typeface="Calibri"/>
                </a:rPr>
                <a:t>...and these 6 rows </a:t>
              </a:r>
              <a:r>
                <a:rPr b="0" i="1" lang="en-US" sz="1100" u="none" cap="none" strike="noStrike">
                  <a:solidFill>
                    <a:srgbClr val="3A3838"/>
                  </a:solidFill>
                  <a:latin typeface="Calibri"/>
                  <a:ea typeface="Calibri"/>
                  <a:cs typeface="Calibri"/>
                  <a:sym typeface="Calibri"/>
                </a:rPr>
                <a:t>before</a:t>
              </a:r>
              <a:r>
                <a:rPr b="0" i="0" lang="en-US" sz="1100" u="none" cap="none" strike="noStrike">
                  <a:solidFill>
                    <a:srgbClr val="3A3838"/>
                  </a:solidFill>
                  <a:latin typeface="Calibri"/>
                  <a:ea typeface="Calibri"/>
                  <a:cs typeface="Calibri"/>
                  <a:sym typeface="Calibri"/>
                </a:rPr>
                <a:t> you type the formula.</a:t>
              </a:r>
              <a:endParaRPr b="0" i="0" sz="1100">
                <a:solidFill>
                  <a:srgbClr val="3A3838"/>
                </a:solidFill>
                <a:latin typeface="Calibri"/>
                <a:ea typeface="Calibri"/>
                <a:cs typeface="Calibri"/>
                <a:sym typeface="Calibri"/>
              </a:endParaRPr>
            </a:p>
          </xdr:txBody>
        </xdr:sp>
        <xdr:sp>
          <xdr:nvSpPr>
            <xdr:cNvPr descr="Bracket line" id="326" name="Shape 326"/>
            <xdr:cNvSpPr/>
          </xdr:nvSpPr>
          <xdr:spPr>
            <a:xfrm>
              <a:off x="7678769" y="8439005"/>
              <a:ext cx="181608" cy="537749"/>
            </a:xfrm>
            <a:custGeom>
              <a:rect b="b" l="l" r="r" t="t"/>
              <a:pathLst>
                <a:path extrusionOk="0" h="207258" w="167704">
                  <a:moveTo>
                    <a:pt x="0" y="193"/>
                  </a:moveTo>
                  <a:cubicBezTo>
                    <a:pt x="64880" y="-498"/>
                    <a:pt x="129760" y="-1188"/>
                    <a:pt x="157369" y="33323"/>
                  </a:cubicBezTo>
                  <a:cubicBezTo>
                    <a:pt x="184978" y="67834"/>
                    <a:pt x="146326" y="179649"/>
                    <a:pt x="165652" y="207258"/>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327" name="Shape 327"/>
            <xdr:cNvSpPr/>
          </xdr:nvSpPr>
          <xdr:spPr>
            <a:xfrm flipH="1" rot="10800000">
              <a:off x="7677296" y="9091650"/>
              <a:ext cx="183793" cy="538125"/>
            </a:xfrm>
            <a:custGeom>
              <a:rect b="b" l="l" r="r" t="t"/>
              <a:pathLst>
                <a:path extrusionOk="0" h="219894" w="169722">
                  <a:moveTo>
                    <a:pt x="0" y="334"/>
                  </a:moveTo>
                  <a:cubicBezTo>
                    <a:pt x="64880" y="-357"/>
                    <a:pt x="129082" y="-3129"/>
                    <a:pt x="157369" y="33464"/>
                  </a:cubicBezTo>
                  <a:cubicBezTo>
                    <a:pt x="185656" y="70057"/>
                    <a:pt x="150396" y="192285"/>
                    <a:pt x="169722" y="219894"/>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328" name="Shape 328"/>
            <xdr:cNvSpPr/>
          </xdr:nvSpPr>
          <xdr:spPr>
            <a:xfrm rot="-5400000">
              <a:off x="7871447" y="9011047"/>
              <a:ext cx="176183" cy="207177"/>
            </a:xfrm>
            <a:prstGeom prst="arc">
              <a:avLst>
                <a:gd fmla="val 15985420"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329" name="Shape 329"/>
            <xdr:cNvSpPr/>
          </xdr:nvSpPr>
          <xdr:spPr>
            <a:xfrm flipH="1" rot="-5400000">
              <a:off x="7869243" y="8828252"/>
              <a:ext cx="176183" cy="220401"/>
            </a:xfrm>
            <a:prstGeom prst="arc">
              <a:avLst>
                <a:gd fmla="val 17341536"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grpSp>
    </xdr:grpSp>
    <xdr:clientData fLocksWithSheet="0"/>
  </xdr:oneCellAnchor>
  <xdr:oneCellAnchor>
    <xdr:from>
      <xdr:col>0</xdr:col>
      <xdr:colOff>390525</xdr:colOff>
      <xdr:row>26</xdr:row>
      <xdr:rowOff>0</xdr:rowOff>
    </xdr:from>
    <xdr:ext cx="5695950" cy="4972050"/>
    <xdr:grpSp>
      <xdr:nvGrpSpPr>
        <xdr:cNvPr id="2" name="Shape 2"/>
        <xdr:cNvGrpSpPr/>
      </xdr:nvGrpSpPr>
      <xdr:grpSpPr>
        <a:xfrm>
          <a:off x="2498025" y="1293975"/>
          <a:ext cx="5695950" cy="4972050"/>
          <a:chOff x="2498025" y="1293975"/>
          <a:chExt cx="5695950" cy="4972050"/>
        </a:xfrm>
      </xdr:grpSpPr>
      <xdr:grpSp>
        <xdr:nvGrpSpPr>
          <xdr:cNvPr descr="Transpose with a formula&#10;Sometimes you don't want to copy and paste to transpose. In this case, you can use a formula to transpose rows and columns. Here's how to do that:&#10;To transpose this data, you need to select some blank cells first. Since the data on the right has 6 columns and 2 rows, you need to select the opposite: 2 columns and 6 rows. Do this by selecting the yellow cells. &#10;This is kind of tricky, so pay close attention. With those cells still selected, type the following: =TRANSPOSE(C33:H34)  ….but don’t press Enter.&#10;Press Ctrl+Shift+Enter key&#10;If you get #VALUE! as a result, try again starting at step 1.&#10;Click any of the yellow cells to select just one. Look at the formula at the top of Excel. You’ll see that the formula looks like this:&#10;{=TRANSPOSE(C33:H34)}&#10;Click another yellow cell. Look at the formula bar again. The formula is the same. Why? Because this is an array formula" id="330" name="Shape 330"/>
          <xdr:cNvGrpSpPr/>
        </xdr:nvGrpSpPr>
        <xdr:grpSpPr>
          <a:xfrm>
            <a:off x="2498025" y="1293975"/>
            <a:ext cx="5695950" cy="4972050"/>
            <a:chOff x="390525" y="5943600"/>
            <a:chExt cx="5695950" cy="5029200"/>
          </a:xfrm>
        </xdr:grpSpPr>
        <xdr:sp>
          <xdr:nvSpPr>
            <xdr:cNvPr id="5" name="Shape 5"/>
            <xdr:cNvSpPr/>
          </xdr:nvSpPr>
          <xdr:spPr>
            <a:xfrm>
              <a:off x="390525" y="5943600"/>
              <a:ext cx="5695950" cy="5029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331" name="Shape 331"/>
            <xdr:cNvSpPr/>
          </xdr:nvSpPr>
          <xdr:spPr>
            <a:xfrm>
              <a:off x="390525" y="5943600"/>
              <a:ext cx="5695950" cy="5029200"/>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Transpose with a formula" id="332" name="Shape 332"/>
            <xdr:cNvSpPr txBox="1"/>
          </xdr:nvSpPr>
          <xdr:spPr>
            <a:xfrm>
              <a:off x="622273" y="6071822"/>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Transpose with a formula</a:t>
              </a:r>
              <a:endParaRPr b="0" sz="2200">
                <a:solidFill>
                  <a:srgbClr val="3A3838"/>
                </a:solidFill>
                <a:latin typeface="Quattrocento Sans"/>
                <a:ea typeface="Quattrocento Sans"/>
                <a:cs typeface="Quattrocento Sans"/>
                <a:sym typeface="Quattrocento Sans"/>
              </a:endParaRPr>
            </a:p>
          </xdr:txBody>
        </xdr:sp>
        <xdr:cxnSp>
          <xdr:nvCxnSpPr>
            <xdr:cNvPr descr="Decorative line" id="333" name="Shape 333"/>
            <xdr:cNvCxnSpPr/>
          </xdr:nvCxnSpPr>
          <xdr:spPr>
            <a:xfrm>
              <a:off x="625449" y="6579235"/>
              <a:ext cx="5213376" cy="0"/>
            </a:xfrm>
            <a:prstGeom prst="straightConnector1">
              <a:avLst/>
            </a:prstGeom>
            <a:noFill/>
            <a:ln cap="flat" cmpd="sng" w="25400">
              <a:solidFill>
                <a:srgbClr val="217346"/>
              </a:solidFill>
              <a:prstDash val="solid"/>
              <a:round/>
              <a:headEnd len="sm" w="sm" type="none"/>
              <a:tailEnd len="sm" w="sm" type="none"/>
            </a:ln>
          </xdr:spPr>
        </xdr:cxnSp>
        <xdr:cxnSp>
          <xdr:nvCxnSpPr>
            <xdr:cNvPr descr="Decorative line" id="334" name="Shape 334"/>
            <xdr:cNvCxnSpPr/>
          </xdr:nvCxnSpPr>
          <xdr:spPr>
            <a:xfrm>
              <a:off x="625449" y="10752876"/>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Sometimes you don't want to copy and paste to transpose. In this case, you can use a formula to transpose rows and columns. Here's how to do that:" id="335" name="Shape 335"/>
            <xdr:cNvSpPr txBox="1"/>
          </xdr:nvSpPr>
          <xdr:spPr>
            <a:xfrm>
              <a:off x="619125" y="6652845"/>
              <a:ext cx="5300938" cy="568673"/>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Sometimes</a:t>
              </a:r>
              <a:r>
                <a:rPr lang="en-US" sz="1100">
                  <a:solidFill>
                    <a:srgbClr val="3F3F3F"/>
                  </a:solidFill>
                  <a:latin typeface="Quattrocento Sans"/>
                  <a:ea typeface="Quattrocento Sans"/>
                  <a:cs typeface="Quattrocento Sans"/>
                  <a:sym typeface="Quattrocento Sans"/>
                </a:rPr>
                <a:t> you don't want to copy and paste to transpose. In this case, </a:t>
              </a:r>
              <a:r>
                <a:rPr lang="en-US" sz="1100">
                  <a:solidFill>
                    <a:srgbClr val="3F3F3F"/>
                  </a:solidFill>
                  <a:latin typeface="Quattrocento Sans"/>
                  <a:ea typeface="Quattrocento Sans"/>
                  <a:cs typeface="Quattrocento Sans"/>
                  <a:sym typeface="Quattrocento Sans"/>
                </a:rPr>
                <a:t>you can use a formula</a:t>
              </a:r>
              <a:r>
                <a:rPr lang="en-US" sz="1100">
                  <a:solidFill>
                    <a:srgbClr val="3F3F3F"/>
                  </a:solidFill>
                  <a:latin typeface="Quattrocento Sans"/>
                  <a:ea typeface="Quattrocento Sans"/>
                  <a:cs typeface="Quattrocento Sans"/>
                  <a:sym typeface="Quattrocento Sans"/>
                </a:rPr>
                <a:t> to transpose rows and columns. Here's how to do that:</a:t>
              </a:r>
              <a:endParaRPr sz="1100">
                <a:solidFill>
                  <a:srgbClr val="3F3F3F"/>
                </a:solidFill>
                <a:latin typeface="Quattrocento Sans"/>
                <a:ea typeface="Quattrocento Sans"/>
                <a:cs typeface="Quattrocento Sans"/>
                <a:sym typeface="Quattrocento Sans"/>
              </a:endParaRPr>
            </a:p>
          </xdr:txBody>
        </xdr:sp>
        <xdr:sp>
          <xdr:nvSpPr>
            <xdr:cNvPr descr="To transpose this data, you need to select some blank cells first. Since the data on the right has 6 columns and 2 rows, you need to select the opposite: 2 columns and 6 rows. Do this by selecting the yellow cells" id="336" name="Shape 336"/>
            <xdr:cNvSpPr txBox="1"/>
          </xdr:nvSpPr>
          <xdr:spPr>
            <a:xfrm>
              <a:off x="1029308" y="7307721"/>
              <a:ext cx="4809516" cy="697658"/>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To transpose this data, you need to select some blank cells first. Since the data on the right has 6 columns and 2 rows, you need to select the opposite: 2 columns and 6 rows. Do this by selecting the yellow cells. </a:t>
              </a:r>
              <a:endParaRPr sz="1400"/>
            </a:p>
          </xdr:txBody>
        </xdr:sp>
        <xdr:sp>
          <xdr:nvSpPr>
            <xdr:cNvPr descr="1" id="337" name="Shape 337"/>
            <xdr:cNvSpPr/>
          </xdr:nvSpPr>
          <xdr:spPr>
            <a:xfrm>
              <a:off x="622274" y="7265223"/>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This is kind of tricky, so pay close attention. With those cells still selected, type the following: =TRANSPOSE(C33:H34)  ….but don’t press Enter" id="338" name="Shape 338"/>
            <xdr:cNvSpPr txBox="1"/>
          </xdr:nvSpPr>
          <xdr:spPr>
            <a:xfrm>
              <a:off x="1029307" y="7976024"/>
              <a:ext cx="4809517" cy="617059"/>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This is kind of tricky, so pay close attention. With those cells </a:t>
              </a:r>
              <a:r>
                <a:rPr i="1" lang="en-US" sz="1100">
                  <a:solidFill>
                    <a:schemeClr val="dk1"/>
                  </a:solidFill>
                  <a:latin typeface="Quattrocento Sans"/>
                  <a:ea typeface="Quattrocento Sans"/>
                  <a:cs typeface="Quattrocento Sans"/>
                  <a:sym typeface="Quattrocento Sans"/>
                </a:rPr>
                <a:t>still selected</a:t>
              </a:r>
              <a:r>
                <a:rPr lang="en-US" sz="1100">
                  <a:solidFill>
                    <a:schemeClr val="dk1"/>
                  </a:solidFill>
                  <a:latin typeface="Quattrocento Sans"/>
                  <a:ea typeface="Quattrocento Sans"/>
                  <a:cs typeface="Quattrocento Sans"/>
                  <a:sym typeface="Quattrocento Sans"/>
                </a:rPr>
                <a:t>, type the following: </a:t>
              </a:r>
              <a:r>
                <a:rPr b="1" lang="en-US" sz="1100">
                  <a:solidFill>
                    <a:schemeClr val="dk1"/>
                  </a:solidFill>
                  <a:latin typeface="Quattrocento Sans"/>
                  <a:ea typeface="Quattrocento Sans"/>
                  <a:cs typeface="Quattrocento Sans"/>
                  <a:sym typeface="Quattrocento Sans"/>
                </a:rPr>
                <a:t>=TRANSPOSE(C33:H34)  </a:t>
              </a:r>
              <a:r>
                <a:rPr i="1" lang="en-US" sz="1100">
                  <a:solidFill>
                    <a:schemeClr val="dk1"/>
                  </a:solidFill>
                  <a:latin typeface="Quattrocento Sans"/>
                  <a:ea typeface="Quattrocento Sans"/>
                  <a:cs typeface="Quattrocento Sans"/>
                  <a:sym typeface="Quattrocento Sans"/>
                </a:rPr>
                <a:t>….but don’t press Enter</a:t>
              </a:r>
              <a:r>
                <a:rPr lang="en-US" sz="1100">
                  <a:solidFill>
                    <a:schemeClr val="dk1"/>
                  </a:solidFill>
                  <a:latin typeface="Quattrocento Sans"/>
                  <a:ea typeface="Quattrocento Sans"/>
                  <a:cs typeface="Quattrocento Sans"/>
                  <a:sym typeface="Quattrocento Sans"/>
                </a:rPr>
                <a:t>.</a:t>
              </a:r>
              <a:endParaRPr sz="1400"/>
            </a:p>
          </xdr:txBody>
        </xdr:sp>
        <xdr:sp>
          <xdr:nvSpPr>
            <xdr:cNvPr descr="2" id="339" name="Shape 339"/>
            <xdr:cNvSpPr/>
          </xdr:nvSpPr>
          <xdr:spPr>
            <a:xfrm>
              <a:off x="622274" y="7933526"/>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Click another yellow cell. Look at the formula bar again. The formula is the same. Why? Because this is an array formula" id="340" name="Shape 340"/>
            <xdr:cNvSpPr txBox="1"/>
          </xdr:nvSpPr>
          <xdr:spPr>
            <a:xfrm>
              <a:off x="1029307" y="10163548"/>
              <a:ext cx="4809517" cy="500949"/>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Click another yellow cell. Look at</a:t>
              </a:r>
              <a:r>
                <a:rPr lang="en-US" sz="1100">
                  <a:solidFill>
                    <a:schemeClr val="dk1"/>
                  </a:solidFill>
                  <a:latin typeface="Quattrocento Sans"/>
                  <a:ea typeface="Quattrocento Sans"/>
                  <a:cs typeface="Quattrocento Sans"/>
                  <a:sym typeface="Quattrocento Sans"/>
                </a:rPr>
                <a:t> the formula bar again. </a:t>
              </a:r>
              <a:r>
                <a:rPr lang="en-US" sz="1100">
                  <a:solidFill>
                    <a:schemeClr val="dk1"/>
                  </a:solidFill>
                  <a:latin typeface="Quattrocento Sans"/>
                  <a:ea typeface="Quattrocento Sans"/>
                  <a:cs typeface="Quattrocento Sans"/>
                  <a:sym typeface="Quattrocento Sans"/>
                </a:rPr>
                <a:t>The formula is the same. Why? Because this is an </a:t>
              </a:r>
              <a:r>
                <a:rPr b="1" lang="en-US" sz="1100">
                  <a:solidFill>
                    <a:schemeClr val="dk1"/>
                  </a:solidFill>
                  <a:latin typeface="Quattrocento Sans"/>
                  <a:ea typeface="Quattrocento Sans"/>
                  <a:cs typeface="Quattrocento Sans"/>
                  <a:sym typeface="Quattrocento Sans"/>
                </a:rPr>
                <a:t>array formula</a:t>
              </a:r>
              <a:r>
                <a:rPr lang="en-US" sz="1100">
                  <a:solidFill>
                    <a:schemeClr val="dk1"/>
                  </a:solidFill>
                  <a:latin typeface="Quattrocento Sans"/>
                  <a:ea typeface="Quattrocento Sans"/>
                  <a:cs typeface="Quattrocento Sans"/>
                  <a:sym typeface="Quattrocento Sans"/>
                </a:rPr>
                <a:t>.</a:t>
              </a:r>
              <a:endParaRPr sz="1400"/>
            </a:p>
          </xdr:txBody>
        </xdr:sp>
        <xdr:sp>
          <xdr:nvSpPr>
            <xdr:cNvPr descr="5" id="341" name="Shape 341"/>
            <xdr:cNvSpPr/>
          </xdr:nvSpPr>
          <xdr:spPr>
            <a:xfrm>
              <a:off x="622274" y="10121050"/>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5</a:t>
              </a:r>
              <a:endParaRPr sz="1400"/>
            </a:p>
          </xdr:txBody>
        </xdr:sp>
        <xdr:sp>
          <xdr:nvSpPr>
            <xdr:cNvPr descr="Press Ctrl+Shift+Enter key&#10;&#10;If you get #VALUE! as a result, try again starting at step 1" id="342" name="Shape 342"/>
            <xdr:cNvSpPr txBox="1"/>
          </xdr:nvSpPr>
          <xdr:spPr>
            <a:xfrm>
              <a:off x="1029307" y="8632587"/>
              <a:ext cx="4809517" cy="638879"/>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Press</a:t>
              </a:r>
              <a:endParaRPr sz="1400"/>
            </a:p>
            <a:p>
              <a:pPr indent="0" lvl="0" marL="0" rtl="0" algn="l">
                <a:spcBef>
                  <a:spcPts val="0"/>
                </a:spcBef>
                <a:spcAft>
                  <a:spcPts val="0"/>
                </a:spcAft>
                <a:buNone/>
              </a:pPr>
              <a:r>
                <a:t/>
              </a:r>
              <a:endParaRPr sz="1100">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If you get #VALUE! as a result, try again starting at step 1. </a:t>
              </a:r>
              <a:endParaRPr sz="1400"/>
            </a:p>
          </xdr:txBody>
        </xdr:sp>
        <xdr:sp>
          <xdr:nvSpPr>
            <xdr:cNvPr descr="3" id="343" name="Shape 343"/>
            <xdr:cNvSpPr/>
          </xdr:nvSpPr>
          <xdr:spPr>
            <a:xfrm>
              <a:off x="622274" y="8590089"/>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Click any of the yellow cells to select just one. Look at the formula at the top of Excel. You’ll see that the formula looks like this:&#10;{=TRANSPOSE(C33:H34)}" id="344" name="Shape 344"/>
            <xdr:cNvSpPr txBox="1"/>
          </xdr:nvSpPr>
          <xdr:spPr>
            <a:xfrm>
              <a:off x="1029307" y="9303963"/>
              <a:ext cx="4809517" cy="8691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Click any of the yellow cells to select just one. Look at the formula at the top of Excel. You’ll see that the formula looks like this:</a:t>
              </a:r>
              <a:endParaRPr sz="1400"/>
            </a:p>
            <a:p>
              <a:pPr indent="0" lvl="0" marL="0" rtl="0" algn="l">
                <a:spcBef>
                  <a:spcPts val="0"/>
                </a:spcBef>
                <a:spcAft>
                  <a:spcPts val="0"/>
                </a:spcAft>
                <a:buNone/>
              </a:pPr>
              <a:r>
                <a:t/>
              </a:r>
              <a:endParaRPr sz="1100">
                <a:latin typeface="Quattrocento Sans"/>
                <a:ea typeface="Quattrocento Sans"/>
                <a:cs typeface="Quattrocento Sans"/>
                <a:sym typeface="Quattrocento Sans"/>
              </a:endParaRPr>
            </a:p>
            <a:p>
              <a:pPr indent="0" lvl="0" marL="0" rtl="0" algn="l">
                <a:spcBef>
                  <a:spcPts val="0"/>
                </a:spcBef>
                <a:spcAft>
                  <a:spcPts val="0"/>
                </a:spcAft>
                <a:buNone/>
              </a:pPr>
              <a:r>
                <a:rPr b="1" lang="en-US" sz="1100">
                  <a:solidFill>
                    <a:schemeClr val="dk1"/>
                  </a:solidFill>
                  <a:latin typeface="Quattrocento Sans"/>
                  <a:ea typeface="Quattrocento Sans"/>
                  <a:cs typeface="Quattrocento Sans"/>
                  <a:sym typeface="Quattrocento Sans"/>
                </a:rPr>
                <a:t>{=TRANSPOSE(C33:H34)}</a:t>
              </a:r>
              <a:br>
                <a:rPr lang="en-US" sz="1100">
                  <a:solidFill>
                    <a:schemeClr val="dk1"/>
                  </a:solidFill>
                  <a:latin typeface="Quattrocento Sans"/>
                  <a:ea typeface="Quattrocento Sans"/>
                  <a:cs typeface="Quattrocento Sans"/>
                  <a:sym typeface="Quattrocento Sans"/>
                </a:rPr>
              </a:br>
              <a:endParaRPr sz="1100">
                <a:latin typeface="Quattrocento Sans"/>
                <a:ea typeface="Quattrocento Sans"/>
                <a:cs typeface="Quattrocento Sans"/>
                <a:sym typeface="Quattrocento Sans"/>
              </a:endParaRPr>
            </a:p>
          </xdr:txBody>
        </xdr:sp>
        <xdr:sp>
          <xdr:nvSpPr>
            <xdr:cNvPr descr="4" id="345" name="Shape 345"/>
            <xdr:cNvSpPr/>
          </xdr:nvSpPr>
          <xdr:spPr>
            <a:xfrm>
              <a:off x="622274" y="9261464"/>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sp>
          <xdr:nvSpPr>
            <xdr:cNvPr descr="Ctrl key" id="346" name="Shape 346"/>
            <xdr:cNvSpPr/>
          </xdr:nvSpPr>
          <xdr:spPr>
            <a:xfrm>
              <a:off x="1490729" y="8635999"/>
              <a:ext cx="459442" cy="257175"/>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Quattrocento Sans"/>
                  <a:ea typeface="Quattrocento Sans"/>
                  <a:cs typeface="Quattrocento Sans"/>
                  <a:sym typeface="Quattrocento Sans"/>
                </a:rPr>
                <a:t>Ctrl</a:t>
              </a:r>
              <a:endParaRPr sz="1400"/>
            </a:p>
          </xdr:txBody>
        </xdr:sp>
        <xdr:sp>
          <xdr:nvSpPr>
            <xdr:cNvPr descr="Shift key" id="347" name="Shape 347"/>
            <xdr:cNvSpPr/>
          </xdr:nvSpPr>
          <xdr:spPr>
            <a:xfrm>
              <a:off x="2035131" y="8635999"/>
              <a:ext cx="466658" cy="257175"/>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Quattrocento Sans"/>
                  <a:ea typeface="Quattrocento Sans"/>
                  <a:cs typeface="Quattrocento Sans"/>
                  <a:sym typeface="Quattrocento Sans"/>
                </a:rPr>
                <a:t>Shift</a:t>
              </a:r>
              <a:endParaRPr sz="1400"/>
            </a:p>
          </xdr:txBody>
        </xdr:sp>
        <xdr:sp>
          <xdr:nvSpPr>
            <xdr:cNvPr descr="Enter key" id="348" name="Shape 348"/>
            <xdr:cNvSpPr/>
          </xdr:nvSpPr>
          <xdr:spPr>
            <a:xfrm>
              <a:off x="2587851" y="8635999"/>
              <a:ext cx="470468" cy="257175"/>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Quattrocento Sans"/>
                  <a:ea typeface="Quattrocento Sans"/>
                  <a:cs typeface="Quattrocento Sans"/>
                  <a:sym typeface="Quattrocento Sans"/>
                </a:rPr>
                <a:t>Enter</a:t>
              </a:r>
              <a:endParaRPr sz="1400"/>
            </a:p>
          </xdr:txBody>
        </xdr:sp>
      </xdr:grpSp>
    </xdr:grpSp>
    <xdr:clientData fLocksWithSheet="0"/>
  </xdr:oneCellAnchor>
  <xdr:oneCellAnchor>
    <xdr:from>
      <xdr:col>0</xdr:col>
      <xdr:colOff>390525</xdr:colOff>
      <xdr:row>53</xdr:row>
      <xdr:rowOff>0</xdr:rowOff>
    </xdr:from>
    <xdr:ext cx="5695950" cy="3314700"/>
    <xdr:grpSp>
      <xdr:nvGrpSpPr>
        <xdr:cNvPr id="2" name="Shape 2"/>
        <xdr:cNvGrpSpPr/>
      </xdr:nvGrpSpPr>
      <xdr:grpSpPr>
        <a:xfrm>
          <a:off x="2498025" y="2122650"/>
          <a:ext cx="5695950" cy="3314700"/>
          <a:chOff x="2498025" y="2122650"/>
          <a:chExt cx="5695950" cy="3314700"/>
        </a:xfrm>
      </xdr:grpSpPr>
      <xdr:grpSp>
        <xdr:nvGrpSpPr>
          <xdr:cNvPr descr="What's an array formula?&#10;An array formula can perform calculations on more than one cell in an array. In the example above, the array is the original data set in cells C33:H34. The TRANSPOSE function then switches the horizontal orientation of the cells to a vertical orientation. &#10;You always finish an array formula with CTRL+SHIFT+ENTER, not just ENTER. Pressing CTRL+SHIFT+ENTER calculates the function against the array. When you're done, Excel puts special brackets { } around the formula. These brackets are a visual clue that the selected cell is part of an array formula. You can't type these brackets yourself. Excel puts them in when you press CTRL+SHIFT+ENTER" id="349" name="Shape 349"/>
          <xdr:cNvGrpSpPr/>
        </xdr:nvGrpSpPr>
        <xdr:grpSpPr>
          <a:xfrm>
            <a:off x="2498025" y="2122650"/>
            <a:ext cx="5695950" cy="3314700"/>
            <a:chOff x="0" y="-9524"/>
            <a:chExt cx="5695950" cy="3105150"/>
          </a:xfrm>
        </xdr:grpSpPr>
        <xdr:sp>
          <xdr:nvSpPr>
            <xdr:cNvPr id="5" name="Shape 5"/>
            <xdr:cNvSpPr/>
          </xdr:nvSpPr>
          <xdr:spPr>
            <a:xfrm>
              <a:off x="0" y="-9524"/>
              <a:ext cx="5695950" cy="3105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350" name="Shape 350"/>
            <xdr:cNvSpPr/>
          </xdr:nvSpPr>
          <xdr:spPr>
            <a:xfrm>
              <a:off x="0" y="-9524"/>
              <a:ext cx="5695950" cy="3105150"/>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What's an array formula?" id="351" name="Shape 351"/>
            <xdr:cNvSpPr txBox="1"/>
          </xdr:nvSpPr>
          <xdr:spPr>
            <a:xfrm>
              <a:off x="231748" y="118698"/>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What's an array formula?</a:t>
              </a:r>
              <a:endParaRPr b="0" sz="2200">
                <a:solidFill>
                  <a:srgbClr val="3A3838"/>
                </a:solidFill>
                <a:latin typeface="Quattrocento Sans"/>
                <a:ea typeface="Quattrocento Sans"/>
                <a:cs typeface="Quattrocento Sans"/>
                <a:sym typeface="Quattrocento Sans"/>
              </a:endParaRPr>
            </a:p>
          </xdr:txBody>
        </xdr:sp>
        <xdr:cxnSp>
          <xdr:nvCxnSpPr>
            <xdr:cNvPr descr="Decorative line" id="352" name="Shape 352"/>
            <xdr:cNvCxnSpPr/>
          </xdr:nvCxnSpPr>
          <xdr:spPr>
            <a:xfrm>
              <a:off x="234924" y="626111"/>
              <a:ext cx="5213376" cy="0"/>
            </a:xfrm>
            <a:prstGeom prst="straightConnector1">
              <a:avLst/>
            </a:prstGeom>
            <a:noFill/>
            <a:ln cap="flat" cmpd="sng" w="25400">
              <a:solidFill>
                <a:srgbClr val="217346"/>
              </a:solidFill>
              <a:prstDash val="solid"/>
              <a:round/>
              <a:headEnd len="sm" w="sm" type="none"/>
              <a:tailEnd len="sm" w="sm" type="none"/>
            </a:ln>
          </xdr:spPr>
        </xdr:cxnSp>
        <xdr:cxnSp>
          <xdr:nvCxnSpPr>
            <xdr:cNvPr descr="Decorative line" id="353" name="Shape 353"/>
            <xdr:cNvCxnSpPr/>
          </xdr:nvCxnSpPr>
          <xdr:spPr>
            <a:xfrm>
              <a:off x="234924" y="2828077"/>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An array formula can perform calculations on more than one cell in an array. In the example above, the array is the original data set in cells C33:H34. The TRANSPOSE function then switches the horizontal orientation of the cells to a vertical orientation. &#10;&#10;You always finish an array formula with CTRL+SHIFT+ENTER, not just ENTER. Pressing CTRL+SHIFT+ENTER calculates the function against the array. When you're done, Excel puts special brackets { } around the formula. These brackets are a visual clue that the selected cell is part of an array formula. You can't type these brackets yourself. Excel puts them in when you press CTRL+SHIFT+ENTER" id="354" name="Shape 354"/>
            <xdr:cNvSpPr txBox="1"/>
          </xdr:nvSpPr>
          <xdr:spPr>
            <a:xfrm>
              <a:off x="228600" y="699721"/>
              <a:ext cx="5300938" cy="2024430"/>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An array formula can perform calculations on more than</a:t>
              </a:r>
              <a:r>
                <a:rPr lang="en-US" sz="1100">
                  <a:solidFill>
                    <a:srgbClr val="3F3F3F"/>
                  </a:solidFill>
                  <a:latin typeface="Quattrocento Sans"/>
                  <a:ea typeface="Quattrocento Sans"/>
                  <a:cs typeface="Quattrocento Sans"/>
                  <a:sym typeface="Quattrocento Sans"/>
                </a:rPr>
                <a:t> one </a:t>
              </a:r>
              <a:r>
                <a:rPr lang="en-US" sz="1100">
                  <a:solidFill>
                    <a:srgbClr val="3F3F3F"/>
                  </a:solidFill>
                  <a:latin typeface="Quattrocento Sans"/>
                  <a:ea typeface="Quattrocento Sans"/>
                  <a:cs typeface="Quattrocento Sans"/>
                  <a:sym typeface="Quattrocento Sans"/>
                </a:rPr>
                <a:t>cell</a:t>
              </a:r>
              <a:r>
                <a:rPr lang="en-US" sz="1100">
                  <a:solidFill>
                    <a:srgbClr val="3F3F3F"/>
                  </a:solidFill>
                  <a:latin typeface="Quattrocento Sans"/>
                  <a:ea typeface="Quattrocento Sans"/>
                  <a:cs typeface="Quattrocento Sans"/>
                  <a:sym typeface="Quattrocento Sans"/>
                </a:rPr>
                <a:t> </a:t>
              </a:r>
              <a:r>
                <a:rPr lang="en-US" sz="1100">
                  <a:solidFill>
                    <a:srgbClr val="3F3F3F"/>
                  </a:solidFill>
                  <a:latin typeface="Quattrocento Sans"/>
                  <a:ea typeface="Quattrocento Sans"/>
                  <a:cs typeface="Quattrocento Sans"/>
                  <a:sym typeface="Quattrocento Sans"/>
                </a:rPr>
                <a:t>in an array. In the example above, the array is the original data set</a:t>
              </a:r>
              <a:r>
                <a:rPr lang="en-US" sz="1100">
                  <a:solidFill>
                    <a:srgbClr val="3F3F3F"/>
                  </a:solidFill>
                  <a:latin typeface="Quattrocento Sans"/>
                  <a:ea typeface="Quattrocento Sans"/>
                  <a:cs typeface="Quattrocento Sans"/>
                  <a:sym typeface="Quattrocento Sans"/>
                </a:rPr>
                <a:t> in </a:t>
              </a:r>
              <a:r>
                <a:rPr lang="en-US" sz="1100">
                  <a:solidFill>
                    <a:srgbClr val="3F3F3F"/>
                  </a:solidFill>
                  <a:latin typeface="Quattrocento Sans"/>
                  <a:ea typeface="Quattrocento Sans"/>
                  <a:cs typeface="Quattrocento Sans"/>
                  <a:sym typeface="Quattrocento Sans"/>
                </a:rPr>
                <a:t>cells C33:H34. The TRANSPOSE function then switches the horizontal orientation of </a:t>
              </a:r>
              <a:r>
                <a:rPr lang="en-US" sz="1100">
                  <a:solidFill>
                    <a:srgbClr val="3F3F3F"/>
                  </a:solidFill>
                  <a:latin typeface="Quattrocento Sans"/>
                  <a:ea typeface="Quattrocento Sans"/>
                  <a:cs typeface="Quattrocento Sans"/>
                  <a:sym typeface="Quattrocento Sans"/>
                </a:rPr>
                <a:t>the cells to a vertical orientation. </a:t>
              </a:r>
              <a:endParaRPr sz="110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t/>
              </a:r>
              <a:endParaRPr sz="110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You always finish an array formula with CTRL+SHIFT+ENTER, not just ENTER. Pressing CTRL+SHIFT+ENTER calculates the function against the array. When you're done, Excel puts special brackets { } around the formula. These brackets are a visual clue that the selected cell is part of an array formula. You can't type these brackets yourself. Excel puts them in when you press CTRL+SHIFT+ENTER. </a:t>
              </a:r>
              <a:endParaRPr sz="1400"/>
            </a:p>
          </xdr:txBody>
        </xdr:sp>
      </xdr:grpSp>
    </xdr:grpSp>
    <xdr:clientData fLocksWithSheet="0"/>
  </xdr:oneCellAnchor>
  <xdr:oneCellAnchor>
    <xdr:from>
      <xdr:col>2</xdr:col>
      <xdr:colOff>28575</xdr:colOff>
      <xdr:row>49</xdr:row>
      <xdr:rowOff>9525</xdr:rowOff>
    </xdr:from>
    <xdr:ext cx="4086225" cy="3152775"/>
    <xdr:grpSp>
      <xdr:nvGrpSpPr>
        <xdr:cNvPr id="2" name="Shape 2"/>
        <xdr:cNvGrpSpPr/>
      </xdr:nvGrpSpPr>
      <xdr:grpSpPr>
        <a:xfrm>
          <a:off x="3302888" y="2203613"/>
          <a:ext cx="4086225" cy="3152775"/>
          <a:chOff x="3302888" y="2203613"/>
          <a:chExt cx="4086225" cy="3152775"/>
        </a:xfrm>
      </xdr:grpSpPr>
      <xdr:grpSp>
        <xdr:nvGrpSpPr>
          <xdr:cNvPr descr="KEEP IN MIND…&#10;There are three things to keep in mind when using an array formula: &#10;&#10;1) Always select multiple cells first, and then with those cells selected, start typing the array formula. That's the key: Select multiple cells first, then start typing.&#10;&#10;2) When you're done typing an array formula, press &#10;CTRL+SHIFT +ENTER.&#10;&#10;3) Once you enter an array formula, you cannot interrupt that new array. For example, you cannot type over or delete just one of the cells. You also cannot insert a new row or column within that array.  If you need to any of that, select all of the cells that have the array formula, press Delete, and then make your changes and recreate the formula" id="355" name="Shape 355"/>
          <xdr:cNvGrpSpPr/>
        </xdr:nvGrpSpPr>
        <xdr:grpSpPr>
          <a:xfrm>
            <a:off x="3302888" y="2203613"/>
            <a:ext cx="4086225" cy="3152775"/>
            <a:chOff x="6403974" y="10344150"/>
            <a:chExt cx="3883026" cy="2819400"/>
          </a:xfrm>
        </xdr:grpSpPr>
        <xdr:sp>
          <xdr:nvSpPr>
            <xdr:cNvPr id="5" name="Shape 5"/>
            <xdr:cNvSpPr/>
          </xdr:nvSpPr>
          <xdr:spPr>
            <a:xfrm>
              <a:off x="6403974" y="10344150"/>
              <a:ext cx="3883025" cy="2819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KEEP IN MIND…&#10;There are three things to keep in mind when using an array formula: &#10;&#10;1) Always select multiple cells first, and then with those cells selected, start typing the array formula. That's the key: Select multiple cells first, then start typing.&#10;&#10;2) When you're done typing an array formula, press &#10;CTRL+SHIFT +ENTER.&#10;&#10;3) Once you enter an array formula, you cannot interrupt that new array. For example, you cannot type over or delete just one of the cells. You also cannot insert a new row or column within that array.  If you need to any of that, select all of the cells that have the array formula, press Delete, and then make your changes and recreate the formula" id="356" name="Shape 356"/>
            <xdr:cNvSpPr txBox="1"/>
          </xdr:nvSpPr>
          <xdr:spPr>
            <a:xfrm>
              <a:off x="6705603" y="10344150"/>
              <a:ext cx="3581397" cy="28194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KEEP IN MIND…</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There are three things to keep in mind when using an array formula: </a:t>
              </a:r>
              <a:endParaRPr sz="1400"/>
            </a:p>
            <a:p>
              <a:pPr indent="0" lvl="0" marL="0" rtl="0" algn="l">
                <a:spcBef>
                  <a:spcPts val="0"/>
                </a:spcBef>
                <a:spcAft>
                  <a:spcPts val="0"/>
                </a:spcAft>
                <a:buNone/>
              </a:pPr>
              <a:r>
                <a:t/>
              </a:r>
              <a:endParaRPr sz="1100">
                <a:solidFill>
                  <a:srgbClr val="3A3838"/>
                </a:solidFill>
              </a:endParaRPr>
            </a:p>
            <a:p>
              <a:pPr indent="0" lvl="0" marL="0" rtl="0" algn="l">
                <a:spcBef>
                  <a:spcPts val="0"/>
                </a:spcBef>
                <a:spcAft>
                  <a:spcPts val="0"/>
                </a:spcAft>
                <a:buNone/>
              </a:pPr>
              <a:r>
                <a:rPr b="1" lang="en-US" sz="1100">
                  <a:solidFill>
                    <a:srgbClr val="3A3838"/>
                  </a:solidFill>
                  <a:latin typeface="Calibri"/>
                  <a:ea typeface="Calibri"/>
                  <a:cs typeface="Calibri"/>
                  <a:sym typeface="Calibri"/>
                </a:rPr>
                <a:t>1) </a:t>
              </a:r>
              <a:r>
                <a:rPr lang="en-US" sz="1100">
                  <a:solidFill>
                    <a:srgbClr val="3A3838"/>
                  </a:solidFill>
                  <a:latin typeface="Calibri"/>
                  <a:ea typeface="Calibri"/>
                  <a:cs typeface="Calibri"/>
                  <a:sym typeface="Calibri"/>
                </a:rPr>
                <a:t>Always select multiple cells first, and then with those cells selected, start typing the array formula. That's the key: Select multiple cells first, then start typing.</a:t>
              </a:r>
              <a:endParaRPr sz="1400"/>
            </a:p>
            <a:p>
              <a:pPr indent="0" lvl="0" marL="0" rtl="0" algn="l">
                <a:spcBef>
                  <a:spcPts val="0"/>
                </a:spcBef>
                <a:spcAft>
                  <a:spcPts val="0"/>
                </a:spcAft>
                <a:buNone/>
              </a:pPr>
              <a:r>
                <a:t/>
              </a:r>
              <a:endParaRPr sz="1100">
                <a:solidFill>
                  <a:srgbClr val="3A3838"/>
                </a:solidFill>
              </a:endParaRPr>
            </a:p>
            <a:p>
              <a:pPr indent="0" lvl="0" marL="0" rtl="0" algn="l">
                <a:spcBef>
                  <a:spcPts val="0"/>
                </a:spcBef>
                <a:spcAft>
                  <a:spcPts val="0"/>
                </a:spcAft>
                <a:buNone/>
              </a:pPr>
              <a:r>
                <a:rPr b="1" lang="en-US" sz="1100">
                  <a:solidFill>
                    <a:srgbClr val="3A3838"/>
                  </a:solidFill>
                  <a:latin typeface="Calibri"/>
                  <a:ea typeface="Calibri"/>
                  <a:cs typeface="Calibri"/>
                  <a:sym typeface="Calibri"/>
                </a:rPr>
                <a:t>2) </a:t>
              </a:r>
              <a:r>
                <a:rPr lang="en-US" sz="1100">
                  <a:solidFill>
                    <a:srgbClr val="3A3838"/>
                  </a:solidFill>
                  <a:latin typeface="Calibri"/>
                  <a:ea typeface="Calibri"/>
                  <a:cs typeface="Calibri"/>
                  <a:sym typeface="Calibri"/>
                </a:rPr>
                <a:t>When you're done typing an array formula, press </a:t>
              </a:r>
              <a:br>
                <a:rPr lang="en-US" sz="1100">
                  <a:solidFill>
                    <a:srgbClr val="3A3838"/>
                  </a:solidFill>
                  <a:latin typeface="Calibri"/>
                  <a:ea typeface="Calibri"/>
                  <a:cs typeface="Calibri"/>
                  <a:sym typeface="Calibri"/>
                </a:rPr>
              </a:br>
              <a:r>
                <a:rPr lang="en-US" sz="1100">
                  <a:solidFill>
                    <a:srgbClr val="3A3838"/>
                  </a:solidFill>
                  <a:latin typeface="Calibri"/>
                  <a:ea typeface="Calibri"/>
                  <a:cs typeface="Calibri"/>
                  <a:sym typeface="Calibri"/>
                </a:rPr>
                <a:t>CTRL+SHIFT +ENTER.</a:t>
              </a:r>
              <a:endParaRPr sz="1400"/>
            </a:p>
            <a:p>
              <a:pPr indent="0" lvl="0" marL="0" rtl="0" algn="l">
                <a:spcBef>
                  <a:spcPts val="0"/>
                </a:spcBef>
                <a:spcAft>
                  <a:spcPts val="0"/>
                </a:spcAft>
                <a:buNone/>
              </a:pPr>
              <a:r>
                <a:t/>
              </a:r>
              <a:endParaRPr sz="1100">
                <a:solidFill>
                  <a:srgbClr val="3A3838"/>
                </a:solidFill>
              </a:endParaRPr>
            </a:p>
            <a:p>
              <a:pPr indent="0" lvl="0" marL="0" rtl="0" algn="l">
                <a:spcBef>
                  <a:spcPts val="0"/>
                </a:spcBef>
                <a:spcAft>
                  <a:spcPts val="0"/>
                </a:spcAft>
                <a:buNone/>
              </a:pPr>
              <a:r>
                <a:rPr b="1" lang="en-US" sz="1100">
                  <a:solidFill>
                    <a:srgbClr val="3A3838"/>
                  </a:solidFill>
                  <a:latin typeface="Calibri"/>
                  <a:ea typeface="Calibri"/>
                  <a:cs typeface="Calibri"/>
                  <a:sym typeface="Calibri"/>
                </a:rPr>
                <a:t>3) </a:t>
              </a:r>
              <a:r>
                <a:rPr lang="en-US" sz="1100">
                  <a:solidFill>
                    <a:srgbClr val="3A3838"/>
                  </a:solidFill>
                  <a:latin typeface="Calibri"/>
                  <a:ea typeface="Calibri"/>
                  <a:cs typeface="Calibri"/>
                  <a:sym typeface="Calibri"/>
                </a:rPr>
                <a:t>Once you enter an array formula, you cannot interrupt that new array. For example, you cannot type over or delete just one of the cells. You also cannot insert a new row or column within that array.  If you need to any of that, select all of the cells that have the array formula, press Delete, and then make your changes and recreate the formula.</a:t>
              </a:r>
              <a:endParaRPr sz="1400"/>
            </a:p>
          </xdr:txBody>
        </xdr:sp>
        <xdr:pic>
          <xdr:nvPicPr>
            <xdr:cNvPr descr="Head with Gears" id="357" name="Shape 357"/>
            <xdr:cNvPicPr preferRelativeResize="0"/>
          </xdr:nvPicPr>
          <xdr:blipFill rotWithShape="1">
            <a:blip r:embed="rId3">
              <a:alphaModFix/>
            </a:blip>
            <a:srcRect b="0" l="0" r="0" t="0"/>
            <a:stretch/>
          </xdr:blipFill>
          <xdr:spPr>
            <a:xfrm flipH="1">
              <a:off x="6403974" y="10408233"/>
              <a:ext cx="377826" cy="377826"/>
            </a:xfrm>
            <a:prstGeom prst="rect">
              <a:avLst/>
            </a:prstGeom>
            <a:noFill/>
            <a:ln>
              <a:noFill/>
            </a:ln>
          </xdr:spPr>
        </xdr:pic>
      </xdr:grpSp>
    </xdr:grpSp>
    <xdr:clientData fLocksWithSheet="0"/>
  </xdr:oneCellAnchor>
  <xdr:oneCellAnchor>
    <xdr:from>
      <xdr:col>2</xdr:col>
      <xdr:colOff>76200</xdr:colOff>
      <xdr:row>66</xdr:row>
      <xdr:rowOff>28575</xdr:rowOff>
    </xdr:from>
    <xdr:ext cx="3724275" cy="971550"/>
    <xdr:grpSp>
      <xdr:nvGrpSpPr>
        <xdr:cNvPr id="2" name="Shape 2"/>
        <xdr:cNvGrpSpPr/>
      </xdr:nvGrpSpPr>
      <xdr:grpSpPr>
        <a:xfrm>
          <a:off x="3483863" y="3294225"/>
          <a:ext cx="3724275" cy="971550"/>
          <a:chOff x="3483863" y="3294225"/>
          <a:chExt cx="3724275" cy="971550"/>
        </a:xfrm>
      </xdr:grpSpPr>
      <xdr:grpSp>
        <xdr:nvGrpSpPr>
          <xdr:cNvPr descr="EXCEL SPEAK: Because array formulas require CTRL+SHIFT+ENTER, some people informally call array formulas, &quot;CSE formulas" id="358" name="Shape 358"/>
          <xdr:cNvGrpSpPr/>
        </xdr:nvGrpSpPr>
        <xdr:grpSpPr>
          <a:xfrm>
            <a:off x="3483863" y="3294225"/>
            <a:ext cx="3724275" cy="971550"/>
            <a:chOff x="6448425" y="13201650"/>
            <a:chExt cx="3733799" cy="948102"/>
          </a:xfrm>
        </xdr:grpSpPr>
        <xdr:sp>
          <xdr:nvSpPr>
            <xdr:cNvPr id="5" name="Shape 5"/>
            <xdr:cNvSpPr/>
          </xdr:nvSpPr>
          <xdr:spPr>
            <a:xfrm>
              <a:off x="6448425" y="13201650"/>
              <a:ext cx="3733775" cy="94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descr="Person" id="359" name="Shape 359"/>
            <xdr:cNvPicPr preferRelativeResize="0"/>
          </xdr:nvPicPr>
          <xdr:blipFill rotWithShape="1">
            <a:blip r:embed="rId4">
              <a:alphaModFix/>
            </a:blip>
            <a:srcRect b="0" l="0" r="0" t="0"/>
            <a:stretch/>
          </xdr:blipFill>
          <xdr:spPr>
            <a:xfrm>
              <a:off x="6515958" y="13339385"/>
              <a:ext cx="249354" cy="249353"/>
            </a:xfrm>
            <a:prstGeom prst="rect">
              <a:avLst/>
            </a:prstGeom>
            <a:noFill/>
            <a:ln>
              <a:noFill/>
            </a:ln>
          </xdr:spPr>
        </xdr:pic>
        <xdr:sp>
          <xdr:nvSpPr>
            <xdr:cNvPr descr="Quote" id="360" name="Shape 360"/>
            <xdr:cNvSpPr/>
          </xdr:nvSpPr>
          <xdr:spPr>
            <a:xfrm flipH="1">
              <a:off x="6448425" y="13272546"/>
              <a:ext cx="135067" cy="109164"/>
            </a:xfrm>
            <a:prstGeom prst="wedgeEllipseCallout">
              <a:avLst>
                <a:gd fmla="val -53664" name="adj1"/>
                <a:gd fmla="val 94316" name="adj2"/>
              </a:avLst>
            </a:prstGeom>
            <a:solidFill>
              <a:srgbClr val="F4B08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100"/>
            </a:p>
          </xdr:txBody>
        </xdr:sp>
        <xdr:sp>
          <xdr:nvSpPr>
            <xdr:cNvPr descr="EXCEL SPEAK&#10;Because array formulas require CTRL+SHIFT+ENTER, some people informally call array formulas, &quot;CSE formulas" id="361" name="Shape 361"/>
            <xdr:cNvSpPr txBox="1"/>
          </xdr:nvSpPr>
          <xdr:spPr>
            <a:xfrm>
              <a:off x="6695693" y="13201650"/>
              <a:ext cx="3486531" cy="94810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EXCEL SPEAK</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Because array formulas require CTRL+SHIFT+ENTER, some people informally call array formulas, "CSE formulas." </a:t>
              </a:r>
              <a:endParaRPr sz="1400"/>
            </a:p>
          </xdr:txBody>
        </xdr:sp>
      </xdr:grpSp>
    </xdr:grpSp>
    <xdr:clientData fLocksWithSheet="0"/>
  </xdr:oneCellAnchor>
  <xdr:oneCellAnchor>
    <xdr:from>
      <xdr:col>0</xdr:col>
      <xdr:colOff>390525</xdr:colOff>
      <xdr:row>70</xdr:row>
      <xdr:rowOff>171450</xdr:rowOff>
    </xdr:from>
    <xdr:ext cx="5695950" cy="3343275"/>
    <xdr:grpSp>
      <xdr:nvGrpSpPr>
        <xdr:cNvPr id="2" name="Shape 2"/>
        <xdr:cNvGrpSpPr/>
      </xdr:nvGrpSpPr>
      <xdr:grpSpPr>
        <a:xfrm>
          <a:off x="2498025" y="2108363"/>
          <a:ext cx="5695950" cy="3343275"/>
          <a:chOff x="2498025" y="2108363"/>
          <a:chExt cx="5695950" cy="3343275"/>
        </a:xfrm>
      </xdr:grpSpPr>
      <xdr:grpSp>
        <xdr:nvGrpSpPr>
          <xdr:cNvPr descr="More information on the web, contains links to the web&#10;Back to top&#10;Next step" id="362" name="Shape 362"/>
          <xdr:cNvGrpSpPr/>
        </xdr:nvGrpSpPr>
        <xdr:grpSpPr>
          <a:xfrm>
            <a:off x="2498025" y="2108363"/>
            <a:ext cx="5695950" cy="3343275"/>
            <a:chOff x="390525" y="14468475"/>
            <a:chExt cx="5695950" cy="3267075"/>
          </a:xfrm>
        </xdr:grpSpPr>
        <xdr:sp>
          <xdr:nvSpPr>
            <xdr:cNvPr id="5" name="Shape 5"/>
            <xdr:cNvSpPr/>
          </xdr:nvSpPr>
          <xdr:spPr>
            <a:xfrm>
              <a:off x="390525" y="14468475"/>
              <a:ext cx="5695950" cy="3267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363" name="Shape 363"/>
            <xdr:cNvSpPr/>
          </xdr:nvSpPr>
          <xdr:spPr>
            <a:xfrm>
              <a:off x="390525" y="14468475"/>
              <a:ext cx="5695950" cy="3267075"/>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More information on the web" id="364" name="Shape 364"/>
            <xdr:cNvSpPr txBox="1"/>
          </xdr:nvSpPr>
          <xdr:spPr>
            <a:xfrm>
              <a:off x="622273" y="14587173"/>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More information on the web</a:t>
              </a:r>
              <a:endParaRPr b="0" sz="2200">
                <a:solidFill>
                  <a:srgbClr val="3A3838"/>
                </a:solidFill>
                <a:latin typeface="Quattrocento Sans"/>
                <a:ea typeface="Quattrocento Sans"/>
                <a:cs typeface="Quattrocento Sans"/>
                <a:sym typeface="Quattrocento Sans"/>
              </a:endParaRPr>
            </a:p>
          </xdr:txBody>
        </xdr:sp>
        <xdr:cxnSp>
          <xdr:nvCxnSpPr>
            <xdr:cNvPr descr="Decorative line" id="365" name="Shape 365"/>
            <xdr:cNvCxnSpPr/>
          </xdr:nvCxnSpPr>
          <xdr:spPr>
            <a:xfrm>
              <a:off x="625449" y="15094586"/>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Back to top, hyperlinked to cell A1" id="366" name="Shape 366">
              <a:hlinkClick r:id="rId5"/>
            </xdr:cNvPr>
            <xdr:cNvSpPr/>
          </xdr:nvSpPr>
          <xdr:spPr>
            <a:xfrm>
              <a:off x="625449" y="16971251"/>
              <a:ext cx="2723067" cy="536454"/>
            </a:xfrm>
            <a:prstGeom prst="up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Back to top</a:t>
              </a:r>
              <a:endParaRPr sz="1400"/>
            </a:p>
          </xdr:txBody>
        </xdr:sp>
        <xdr:cxnSp>
          <xdr:nvCxnSpPr>
            <xdr:cNvPr descr="Decorative line" id="367" name="Shape 367"/>
            <xdr:cNvCxnSpPr/>
          </xdr:nvCxnSpPr>
          <xdr:spPr>
            <a:xfrm>
              <a:off x="625449" y="16725900"/>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368" name="Shape 368">
              <a:hlinkClick r:id="rId6"/>
            </xdr:cNvPr>
            <xdr:cNvSpPr/>
          </xdr:nvSpPr>
          <xdr:spPr>
            <a:xfrm>
              <a:off x="4684395" y="17161752"/>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Transpose (rotate) data from rows to columns or vice versa, hyperlinked to web" id="369" name="Shape 369">
              <a:hlinkClick r:id="rId7"/>
            </xdr:cNvPr>
            <xdr:cNvSpPr txBox="1"/>
          </xdr:nvSpPr>
          <xdr:spPr>
            <a:xfrm>
              <a:off x="1029308" y="15263324"/>
              <a:ext cx="3809392" cy="31005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Transpose (rotate) data from rows to columns or vice versa</a:t>
              </a:r>
              <a:endParaRPr sz="1400"/>
            </a:p>
          </xdr:txBody>
        </xdr:sp>
        <xdr:pic>
          <xdr:nvPicPr>
            <xdr:cNvPr descr="Arrow" id="370" name="Shape 370">
              <a:hlinkClick r:id="rId8"/>
            </xdr:cNvPr>
            <xdr:cNvPicPr preferRelativeResize="0"/>
          </xdr:nvPicPr>
          <xdr:blipFill rotWithShape="1">
            <a:blip r:embed="rId9">
              <a:alphaModFix/>
            </a:blip>
            <a:srcRect b="0" l="0" r="0" t="0"/>
            <a:stretch/>
          </xdr:blipFill>
          <xdr:spPr>
            <a:xfrm>
              <a:off x="602028" y="15168047"/>
              <a:ext cx="454554" cy="448472"/>
            </a:xfrm>
            <a:prstGeom prst="rect">
              <a:avLst/>
            </a:prstGeom>
            <a:noFill/>
            <a:ln>
              <a:noFill/>
            </a:ln>
          </xdr:spPr>
        </xdr:pic>
        <xdr:sp>
          <xdr:nvSpPr>
            <xdr:cNvPr descr="All about the TRANPOSE function, hyperlinked to web" id="371" name="Shape 371">
              <a:hlinkClick r:id="rId10"/>
            </xdr:cNvPr>
            <xdr:cNvSpPr txBox="1"/>
          </xdr:nvSpPr>
          <xdr:spPr>
            <a:xfrm>
              <a:off x="1029308" y="15727931"/>
              <a:ext cx="2342542" cy="2904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All about the TRANSPOSE function</a:t>
              </a:r>
              <a:endParaRPr sz="1400"/>
            </a:p>
          </xdr:txBody>
        </xdr:sp>
        <xdr:pic>
          <xdr:nvPicPr>
            <xdr:cNvPr descr="Arrow" id="372" name="Shape 372">
              <a:hlinkClick r:id="rId11"/>
            </xdr:cNvPr>
            <xdr:cNvPicPr preferRelativeResize="0"/>
          </xdr:nvPicPr>
          <xdr:blipFill rotWithShape="1">
            <a:blip r:embed="rId9">
              <a:alphaModFix/>
            </a:blip>
            <a:srcRect b="0" l="0" r="0" t="0"/>
            <a:stretch/>
          </xdr:blipFill>
          <xdr:spPr>
            <a:xfrm>
              <a:off x="602028" y="15625901"/>
              <a:ext cx="454554" cy="448472"/>
            </a:xfrm>
            <a:prstGeom prst="rect">
              <a:avLst/>
            </a:prstGeom>
            <a:noFill/>
            <a:ln>
              <a:noFill/>
            </a:ln>
          </xdr:spPr>
        </xdr:pic>
        <xdr:sp>
          <xdr:nvSpPr>
            <xdr:cNvPr descr="Create an array formula, hyperlinked to web" id="373" name="Shape 373">
              <a:hlinkClick r:id="rId12"/>
            </xdr:cNvPr>
            <xdr:cNvSpPr txBox="1"/>
          </xdr:nvSpPr>
          <xdr:spPr>
            <a:xfrm>
              <a:off x="1029308" y="16195097"/>
              <a:ext cx="1742467" cy="2904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Create an array formula</a:t>
              </a:r>
              <a:endParaRPr sz="1400"/>
            </a:p>
          </xdr:txBody>
        </xdr:sp>
        <xdr:pic>
          <xdr:nvPicPr>
            <xdr:cNvPr descr="Arrow" id="374" name="Shape 374">
              <a:hlinkClick r:id="rId13"/>
            </xdr:cNvPr>
            <xdr:cNvPicPr preferRelativeResize="0"/>
          </xdr:nvPicPr>
          <xdr:blipFill rotWithShape="1">
            <a:blip r:embed="rId9">
              <a:alphaModFix/>
            </a:blip>
            <a:srcRect b="0" l="0" r="0" t="0"/>
            <a:stretch/>
          </xdr:blipFill>
          <xdr:spPr>
            <a:xfrm>
              <a:off x="602028" y="16093067"/>
              <a:ext cx="454554" cy="448472"/>
            </a:xfrm>
            <a:prstGeom prst="rect">
              <a:avLst/>
            </a:prstGeom>
            <a:noFill/>
            <a:ln>
              <a:noFill/>
            </a:ln>
          </xdr:spPr>
        </xdr:pic>
      </xdr:grpSp>
    </xdr:grpSp>
    <xdr:clientData fLocksWithSheet="0"/>
  </xdr:oneCellAnchor>
  <xdr:oneCellAnchor>
    <xdr:from>
      <xdr:col>1</xdr:col>
      <xdr:colOff>3895725</xdr:colOff>
      <xdr:row>8</xdr:row>
      <xdr:rowOff>180975</xdr:rowOff>
    </xdr:from>
    <xdr:ext cx="542925" cy="666750"/>
    <xdr:grpSp>
      <xdr:nvGrpSpPr>
        <xdr:cNvPr id="2" name="Shape 2"/>
        <xdr:cNvGrpSpPr/>
      </xdr:nvGrpSpPr>
      <xdr:grpSpPr>
        <a:xfrm>
          <a:off x="5074538" y="3446625"/>
          <a:ext cx="557803" cy="666750"/>
          <a:chOff x="5074538" y="3446625"/>
          <a:chExt cx="557803" cy="666750"/>
        </a:xfrm>
      </xdr:grpSpPr>
      <xdr:grpSp>
        <xdr:nvGrpSpPr>
          <xdr:cNvPr descr="Paste button and Arrow" id="375" name="Shape 375"/>
          <xdr:cNvGrpSpPr/>
        </xdr:nvGrpSpPr>
        <xdr:grpSpPr>
          <a:xfrm>
            <a:off x="5074538" y="3446625"/>
            <a:ext cx="557803" cy="666750"/>
            <a:chOff x="4838700" y="2324100"/>
            <a:chExt cx="559907" cy="666667"/>
          </a:xfrm>
        </xdr:grpSpPr>
        <xdr:sp>
          <xdr:nvSpPr>
            <xdr:cNvPr id="5" name="Shape 5"/>
            <xdr:cNvSpPr/>
          </xdr:nvSpPr>
          <xdr:spPr>
            <a:xfrm>
              <a:off x="4838700" y="2324100"/>
              <a:ext cx="544950" cy="666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descr="Paste button" id="376" name="Shape 376"/>
            <xdr:cNvPicPr preferRelativeResize="0"/>
          </xdr:nvPicPr>
          <xdr:blipFill rotWithShape="1">
            <a:blip r:embed="rId14">
              <a:alphaModFix/>
            </a:blip>
            <a:srcRect b="0" l="0" r="0" t="0"/>
            <a:stretch/>
          </xdr:blipFill>
          <xdr:spPr>
            <a:xfrm>
              <a:off x="4838700" y="2324100"/>
              <a:ext cx="409524" cy="666667"/>
            </a:xfrm>
            <a:prstGeom prst="rect">
              <a:avLst/>
            </a:prstGeom>
            <a:noFill/>
            <a:ln cap="flat" cmpd="sng" w="9525">
              <a:solidFill>
                <a:srgbClr val="BFBFBF"/>
              </a:solidFill>
              <a:prstDash val="solid"/>
              <a:round/>
              <a:headEnd len="sm" w="sm" type="none"/>
              <a:tailEnd len="sm" w="sm" type="none"/>
            </a:ln>
          </xdr:spPr>
        </xdr:pic>
        <xdr:sp>
          <xdr:nvSpPr>
            <xdr:cNvPr descr="Arrow" id="377" name="Shape 377"/>
            <xdr:cNvSpPr/>
          </xdr:nvSpPr>
          <xdr:spPr>
            <a:xfrm flipH="1" rot="10529789">
              <a:off x="4920960" y="2507914"/>
              <a:ext cx="462713" cy="398577"/>
            </a:xfrm>
            <a:prstGeom prst="arc">
              <a:avLst>
                <a:gd fmla="val 15011426" name="adj1"/>
                <a:gd fmla="val 20926965" name="adj2"/>
              </a:avLst>
            </a:prstGeom>
            <a:noFill/>
            <a:ln cap="flat" cmpd="sng" w="19050">
              <a:solidFill>
                <a:srgbClr val="217346"/>
              </a:solidFill>
              <a:prstDash val="dot"/>
              <a:round/>
              <a:headEnd len="med" w="med" type="triangl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grpSp>
    <xdr:clientData fLocksWithSheet="0"/>
  </xdr:oneCellAnchor>
  <xdr:oneCellAnchor>
    <xdr:from>
      <xdr:col>5</xdr:col>
      <xdr:colOff>304800</xdr:colOff>
      <xdr:row>7</xdr:row>
      <xdr:rowOff>142875</xdr:rowOff>
    </xdr:from>
    <xdr:ext cx="1581150" cy="952500"/>
    <xdr:grpSp>
      <xdr:nvGrpSpPr>
        <xdr:cNvPr id="2" name="Shape 2"/>
        <xdr:cNvGrpSpPr/>
      </xdr:nvGrpSpPr>
      <xdr:grpSpPr>
        <a:xfrm>
          <a:off x="4555425" y="3303750"/>
          <a:ext cx="1581150" cy="952500"/>
          <a:chOff x="4555425" y="3303750"/>
          <a:chExt cx="1581150" cy="952500"/>
        </a:xfrm>
      </xdr:grpSpPr>
      <xdr:grpSp>
        <xdr:nvGrpSpPr>
          <xdr:cNvPr descr="EXPERT TIP: The shortcut key for Paste Special is CTRL+ALT+V" id="378" name="Shape 378"/>
          <xdr:cNvGrpSpPr/>
        </xdr:nvGrpSpPr>
        <xdr:grpSpPr>
          <a:xfrm>
            <a:off x="4555425" y="3303750"/>
            <a:ext cx="1581150" cy="952500"/>
            <a:chOff x="8448675" y="2143125"/>
            <a:chExt cx="1581150" cy="948102"/>
          </a:xfrm>
        </xdr:grpSpPr>
        <xdr:sp>
          <xdr:nvSpPr>
            <xdr:cNvPr id="5" name="Shape 5"/>
            <xdr:cNvSpPr/>
          </xdr:nvSpPr>
          <xdr:spPr>
            <a:xfrm>
              <a:off x="8448675" y="2143125"/>
              <a:ext cx="1581150" cy="94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descr="Owl" id="379" name="Shape 379"/>
            <xdr:cNvPicPr preferRelativeResize="0"/>
          </xdr:nvPicPr>
          <xdr:blipFill rotWithShape="1">
            <a:blip r:embed="rId15">
              <a:alphaModFix/>
            </a:blip>
            <a:srcRect b="0" l="0" r="0" t="0"/>
            <a:stretch/>
          </xdr:blipFill>
          <xdr:spPr>
            <a:xfrm>
              <a:off x="8448675" y="2170284"/>
              <a:ext cx="444647" cy="444647"/>
            </a:xfrm>
            <a:prstGeom prst="rect">
              <a:avLst/>
            </a:prstGeom>
            <a:noFill/>
            <a:ln>
              <a:noFill/>
            </a:ln>
          </xdr:spPr>
        </xdr:pic>
        <xdr:sp>
          <xdr:nvSpPr>
            <xdr:cNvPr descr="EXPERT TIP&#10;The shortcut key for Paste Special is CTRL+ALT+V" id="380" name="Shape 380"/>
            <xdr:cNvSpPr txBox="1"/>
          </xdr:nvSpPr>
          <xdr:spPr>
            <a:xfrm>
              <a:off x="8782052" y="2143125"/>
              <a:ext cx="1247773" cy="94810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EXPERT TIP</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The shortcut key for Paste Special is CTRL+ALT+V.</a:t>
              </a:r>
              <a:r>
                <a:rPr lang="en-US" sz="1100">
                  <a:solidFill>
                    <a:srgbClr val="3A3838"/>
                  </a:solidFill>
                  <a:latin typeface="Calibri"/>
                  <a:ea typeface="Calibri"/>
                  <a:cs typeface="Calibri"/>
                  <a:sym typeface="Calibri"/>
                </a:rPr>
                <a:t> </a:t>
              </a:r>
              <a:endParaRPr sz="1100">
                <a:solidFill>
                  <a:srgbClr val="3A3838"/>
                </a:solidFill>
              </a:endParaRPr>
            </a:p>
          </xdr:txBody>
        </xdr:sp>
      </xdr:grpSp>
    </xdr:grpSp>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13</xdr:row>
      <xdr:rowOff>200025</xdr:rowOff>
    </xdr:from>
    <xdr:ext cx="3800475" cy="1552575"/>
    <xdr:grpSp>
      <xdr:nvGrpSpPr>
        <xdr:cNvPr id="2" name="Shape 2"/>
        <xdr:cNvGrpSpPr/>
      </xdr:nvGrpSpPr>
      <xdr:grpSpPr>
        <a:xfrm>
          <a:off x="3445763" y="3003713"/>
          <a:ext cx="3800475" cy="1552575"/>
          <a:chOff x="3445763" y="3003713"/>
          <a:chExt cx="3800475" cy="1552575"/>
        </a:xfrm>
      </xdr:grpSpPr>
      <xdr:grpSp>
        <xdr:nvGrpSpPr>
          <xdr:cNvPr descr="EXTRA CREDIT: When you're done with step 5, try sorting alphabetically by two columns. Here's how: First sort Department alphabetically (that's step 1 on the left). Then click Home &gt; Sort &amp; Filter &gt; Custom Sort. Add a second level for Category. After you click OK, Department will be sorted, and within each department, Category rows will be sorted in alphabetical order as well" id="381" name="Shape 381"/>
          <xdr:cNvGrpSpPr/>
        </xdr:nvGrpSpPr>
        <xdr:grpSpPr>
          <a:xfrm>
            <a:off x="3445763" y="3003713"/>
            <a:ext cx="3800475" cy="1552575"/>
            <a:chOff x="7248525" y="3467099"/>
            <a:chExt cx="3800475" cy="1362075"/>
          </a:xfrm>
        </xdr:grpSpPr>
        <xdr:sp>
          <xdr:nvSpPr>
            <xdr:cNvPr id="5" name="Shape 5"/>
            <xdr:cNvSpPr/>
          </xdr:nvSpPr>
          <xdr:spPr>
            <a:xfrm>
              <a:off x="7248525" y="3467099"/>
              <a:ext cx="3800475" cy="1362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EXTRA CREDIT&#10;When you're done with step 5, try sorting alphabetically by two columns. Here's how: First sort Department alphabetically (that's step 1 on the left). Then click Home &gt; Sort &amp; Filter &gt; Custom Sort. Add a second level for Category. After you click OK, Department will be sorted, and within each department, Category rows will be sorted in alphabetical order as well" id="382" name="Shape 382"/>
            <xdr:cNvSpPr txBox="1"/>
          </xdr:nvSpPr>
          <xdr:spPr>
            <a:xfrm>
              <a:off x="7608106" y="3467099"/>
              <a:ext cx="3440894" cy="13620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EXTRA CREDIT</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When you're done with step 5,</a:t>
              </a:r>
              <a:r>
                <a:rPr lang="en-US" sz="1100">
                  <a:solidFill>
                    <a:srgbClr val="3A3838"/>
                  </a:solidFill>
                  <a:latin typeface="Calibri"/>
                  <a:ea typeface="Calibri"/>
                  <a:cs typeface="Calibri"/>
                  <a:sym typeface="Calibri"/>
                </a:rPr>
                <a:t> try sorting alphabetically by two columns. Here's how: First sort </a:t>
              </a:r>
              <a:r>
                <a:rPr b="1" lang="en-US" sz="1100">
                  <a:solidFill>
                    <a:srgbClr val="3A3838"/>
                  </a:solidFill>
                  <a:latin typeface="Calibri"/>
                  <a:ea typeface="Calibri"/>
                  <a:cs typeface="Calibri"/>
                  <a:sym typeface="Calibri"/>
                </a:rPr>
                <a:t>Department</a:t>
              </a:r>
              <a:r>
                <a:rPr lang="en-US" sz="1100">
                  <a:solidFill>
                    <a:srgbClr val="3A3838"/>
                  </a:solidFill>
                  <a:latin typeface="Calibri"/>
                  <a:ea typeface="Calibri"/>
                  <a:cs typeface="Calibri"/>
                  <a:sym typeface="Calibri"/>
                </a:rPr>
                <a:t> alphabetically (that's step 1 on the left). Then click </a:t>
              </a:r>
              <a:r>
                <a:rPr b="1" lang="en-US" sz="1100">
                  <a:solidFill>
                    <a:srgbClr val="3A3838"/>
                  </a:solidFill>
                  <a:latin typeface="Calibri"/>
                  <a:ea typeface="Calibri"/>
                  <a:cs typeface="Calibri"/>
                  <a:sym typeface="Calibri"/>
                </a:rPr>
                <a:t>Home </a:t>
              </a:r>
              <a:r>
                <a:rPr lang="en-US" sz="1100">
                  <a:solidFill>
                    <a:srgbClr val="3A3838"/>
                  </a:solidFill>
                  <a:latin typeface="Calibri"/>
                  <a:ea typeface="Calibri"/>
                  <a:cs typeface="Calibri"/>
                  <a:sym typeface="Calibri"/>
                </a:rPr>
                <a:t>&gt; </a:t>
              </a:r>
              <a:r>
                <a:rPr b="1" lang="en-US" sz="1100">
                  <a:solidFill>
                    <a:srgbClr val="3A3838"/>
                  </a:solidFill>
                  <a:latin typeface="Calibri"/>
                  <a:ea typeface="Calibri"/>
                  <a:cs typeface="Calibri"/>
                  <a:sym typeface="Calibri"/>
                </a:rPr>
                <a:t>Sort &amp; Filter </a:t>
              </a:r>
              <a:r>
                <a:rPr lang="en-US" sz="1100">
                  <a:solidFill>
                    <a:srgbClr val="3A3838"/>
                  </a:solidFill>
                  <a:latin typeface="Calibri"/>
                  <a:ea typeface="Calibri"/>
                  <a:cs typeface="Calibri"/>
                  <a:sym typeface="Calibri"/>
                </a:rPr>
                <a:t>&gt; </a:t>
              </a:r>
              <a:r>
                <a:rPr b="1" lang="en-US" sz="1100">
                  <a:solidFill>
                    <a:srgbClr val="3A3838"/>
                  </a:solidFill>
                  <a:latin typeface="Calibri"/>
                  <a:ea typeface="Calibri"/>
                  <a:cs typeface="Calibri"/>
                  <a:sym typeface="Calibri"/>
                </a:rPr>
                <a:t>Custom Sort</a:t>
              </a:r>
              <a:r>
                <a:rPr lang="en-US" sz="1100">
                  <a:solidFill>
                    <a:srgbClr val="3A3838"/>
                  </a:solidFill>
                  <a:latin typeface="Calibri"/>
                  <a:ea typeface="Calibri"/>
                  <a:cs typeface="Calibri"/>
                  <a:sym typeface="Calibri"/>
                </a:rPr>
                <a:t>. Add a second level for </a:t>
              </a:r>
              <a:r>
                <a:rPr b="1" lang="en-US" sz="1100">
                  <a:solidFill>
                    <a:srgbClr val="3A3838"/>
                  </a:solidFill>
                  <a:latin typeface="Calibri"/>
                  <a:ea typeface="Calibri"/>
                  <a:cs typeface="Calibri"/>
                  <a:sym typeface="Calibri"/>
                </a:rPr>
                <a:t>Category</a:t>
              </a:r>
              <a:r>
                <a:rPr lang="en-US" sz="1100">
                  <a:solidFill>
                    <a:srgbClr val="3A3838"/>
                  </a:solidFill>
                  <a:latin typeface="Calibri"/>
                  <a:ea typeface="Calibri"/>
                  <a:cs typeface="Calibri"/>
                  <a:sym typeface="Calibri"/>
                </a:rPr>
                <a:t>. After you click OK, </a:t>
              </a:r>
              <a:r>
                <a:rPr b="1" lang="en-US" sz="1100">
                  <a:solidFill>
                    <a:srgbClr val="3A3838"/>
                  </a:solidFill>
                  <a:latin typeface="Calibri"/>
                  <a:ea typeface="Calibri"/>
                  <a:cs typeface="Calibri"/>
                  <a:sym typeface="Calibri"/>
                </a:rPr>
                <a:t>Department</a:t>
              </a:r>
              <a:r>
                <a:rPr lang="en-US" sz="1100">
                  <a:solidFill>
                    <a:srgbClr val="3A3838"/>
                  </a:solidFill>
                  <a:latin typeface="Calibri"/>
                  <a:ea typeface="Calibri"/>
                  <a:cs typeface="Calibri"/>
                  <a:sym typeface="Calibri"/>
                </a:rPr>
                <a:t> will be sorted, and within each department, </a:t>
              </a:r>
              <a:r>
                <a:rPr b="1" lang="en-US" sz="1100">
                  <a:solidFill>
                    <a:srgbClr val="3A3838"/>
                  </a:solidFill>
                  <a:latin typeface="Calibri"/>
                  <a:ea typeface="Calibri"/>
                  <a:cs typeface="Calibri"/>
                  <a:sym typeface="Calibri"/>
                </a:rPr>
                <a:t>Category</a:t>
              </a:r>
              <a:r>
                <a:rPr lang="en-US" sz="1100">
                  <a:solidFill>
                    <a:srgbClr val="3A3838"/>
                  </a:solidFill>
                  <a:latin typeface="Calibri"/>
                  <a:ea typeface="Calibri"/>
                  <a:cs typeface="Calibri"/>
                  <a:sym typeface="Calibri"/>
                </a:rPr>
                <a:t> rows will be sorted in alphabetical order as well. </a:t>
              </a:r>
              <a:endParaRPr b="0" i="0" sz="1100">
                <a:solidFill>
                  <a:srgbClr val="3A3838"/>
                </a:solidFill>
                <a:latin typeface="Calibri"/>
                <a:ea typeface="Calibri"/>
                <a:cs typeface="Calibri"/>
                <a:sym typeface="Calibri"/>
              </a:endParaRPr>
            </a:p>
          </xdr:txBody>
        </xdr:sp>
        <xdr:pic>
          <xdr:nvPicPr>
            <xdr:cNvPr descr="Ribbon" id="383" name="Shape 383"/>
            <xdr:cNvPicPr preferRelativeResize="0"/>
          </xdr:nvPicPr>
          <xdr:blipFill rotWithShape="1">
            <a:blip r:embed="rId1">
              <a:alphaModFix/>
            </a:blip>
            <a:srcRect b="0" l="0" r="0" t="0"/>
            <a:stretch/>
          </xdr:blipFill>
          <xdr:spPr>
            <a:xfrm>
              <a:off x="7248525" y="3521926"/>
              <a:ext cx="433903" cy="439736"/>
            </a:xfrm>
            <a:prstGeom prst="rect">
              <a:avLst/>
            </a:prstGeom>
            <a:noFill/>
            <a:ln>
              <a:noFill/>
            </a:ln>
          </xdr:spPr>
        </xdr:pic>
      </xdr:grpSp>
    </xdr:grpSp>
    <xdr:clientData fLocksWithSheet="0"/>
  </xdr:oneCellAnchor>
  <xdr:oneCellAnchor>
    <xdr:from>
      <xdr:col>0</xdr:col>
      <xdr:colOff>333375</xdr:colOff>
      <xdr:row>0</xdr:row>
      <xdr:rowOff>266700</xdr:rowOff>
    </xdr:from>
    <xdr:ext cx="5695950" cy="4619625"/>
    <xdr:grpSp>
      <xdr:nvGrpSpPr>
        <xdr:cNvPr id="2" name="Shape 2"/>
        <xdr:cNvGrpSpPr/>
      </xdr:nvGrpSpPr>
      <xdr:grpSpPr>
        <a:xfrm>
          <a:off x="2498025" y="1470188"/>
          <a:ext cx="5695950" cy="4619625"/>
          <a:chOff x="2498025" y="1470188"/>
          <a:chExt cx="5695950" cy="4619625"/>
        </a:xfrm>
      </xdr:grpSpPr>
      <xdr:grpSp>
        <xdr:nvGrpSpPr>
          <xdr:cNvPr descr="Sort and filter with ease&#10;Let's say you want the departments in alphabetical order. Click in the Department column, and then click Home &gt; Sort &amp; Filter &gt; Sort A to Z. &#10;Sort December's amounts from largest to smallest. Click any cell in the Dec column, and then click Home &gt; Sort &amp; Filter &gt; Sort Largest to Smallest. &#10;Now you'll filter the data so that only the Bakery rows appear. Press CTRL+A to select all of the cells, and then click Home &gt; Sort &amp; Filter &gt; Filter. &#10;Filter buttons appear on the top row. On the Department cell, click the filter button        and then click to clear the Select All checkbox. Then, click to select Bakery.&#10;Click OK and only the Bakery rows appear. Now clear the filter by clicking the filter button       for Department and then click Clear filter...&#10;Dive down for more detail &#10;Next step" id="384" name="Shape 384"/>
          <xdr:cNvGrpSpPr/>
        </xdr:nvGrpSpPr>
        <xdr:grpSpPr>
          <a:xfrm>
            <a:off x="2498025" y="1470188"/>
            <a:ext cx="5695950" cy="4619625"/>
            <a:chOff x="333375" y="266700"/>
            <a:chExt cx="5695950" cy="4619625"/>
          </a:xfrm>
        </xdr:grpSpPr>
        <xdr:sp>
          <xdr:nvSpPr>
            <xdr:cNvPr id="5" name="Shape 5"/>
            <xdr:cNvSpPr/>
          </xdr:nvSpPr>
          <xdr:spPr>
            <a:xfrm>
              <a:off x="333375" y="266700"/>
              <a:ext cx="5695950" cy="4619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385" name="Shape 385"/>
            <xdr:cNvSpPr/>
          </xdr:nvSpPr>
          <xdr:spPr>
            <a:xfrm>
              <a:off x="333375" y="266700"/>
              <a:ext cx="5695950" cy="4619625"/>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Sort and filter with ease" id="386" name="Shape 386"/>
            <xdr:cNvSpPr txBox="1"/>
          </xdr:nvSpPr>
          <xdr:spPr>
            <a:xfrm>
              <a:off x="565123" y="385398"/>
              <a:ext cx="5216551" cy="490903"/>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2400">
                  <a:solidFill>
                    <a:srgbClr val="3A3838"/>
                  </a:solidFill>
                  <a:latin typeface="Quattrocento Sans"/>
                  <a:ea typeface="Quattrocento Sans"/>
                  <a:cs typeface="Quattrocento Sans"/>
                  <a:sym typeface="Quattrocento Sans"/>
                </a:rPr>
                <a:t>Sort and filter with ease</a:t>
              </a:r>
              <a:endParaRPr sz="2400">
                <a:solidFill>
                  <a:srgbClr val="3A3838"/>
                </a:solidFill>
                <a:latin typeface="Quattrocento Sans"/>
                <a:ea typeface="Quattrocento Sans"/>
                <a:cs typeface="Quattrocento Sans"/>
                <a:sym typeface="Quattrocento Sans"/>
              </a:endParaRPr>
            </a:p>
          </xdr:txBody>
        </xdr:sp>
        <xdr:cxnSp>
          <xdr:nvCxnSpPr>
            <xdr:cNvPr descr="Decorative line" id="387" name="Shape 387"/>
            <xdr:cNvCxnSpPr/>
          </xdr:nvCxnSpPr>
          <xdr:spPr>
            <a:xfrm>
              <a:off x="568299" y="892811"/>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Dive down for more detail" id="388" name="Shape 388">
              <a:hlinkClick r:id="rId2"/>
            </xdr:cNvPr>
            <xdr:cNvSpPr/>
          </xdr:nvSpPr>
          <xdr:spPr>
            <a:xfrm>
              <a:off x="568299" y="4109207"/>
              <a:ext cx="2723067" cy="536454"/>
            </a:xfrm>
            <a:prstGeom prst="down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Dive down for more detail</a:t>
              </a:r>
              <a:endParaRPr sz="1400"/>
            </a:p>
          </xdr:txBody>
        </xdr:sp>
        <xdr:cxnSp>
          <xdr:nvCxnSpPr>
            <xdr:cNvPr descr="Decorative line" id="389" name="Shape 389"/>
            <xdr:cNvCxnSpPr/>
          </xdr:nvCxnSpPr>
          <xdr:spPr>
            <a:xfrm>
              <a:off x="568299" y="3848100"/>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390" name="Shape 390">
              <a:hlinkClick r:id="rId3"/>
            </xdr:cNvPr>
            <xdr:cNvSpPr/>
          </xdr:nvSpPr>
          <xdr:spPr>
            <a:xfrm>
              <a:off x="4627245" y="4109207"/>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Let's say you want the departments in alphabetical order. Click in the Department column, and then click Home &gt; Sort &amp; Filter &gt; Sort A to Z" id="391" name="Shape 391"/>
            <xdr:cNvSpPr txBox="1"/>
          </xdr:nvSpPr>
          <xdr:spPr>
            <a:xfrm>
              <a:off x="972158" y="1080976"/>
              <a:ext cx="4809516"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Let's say you want the departments in alphabetical order. Click in the Department column, and then click </a:t>
              </a:r>
              <a:r>
                <a:rPr b="1" lang="en-US" sz="1050">
                  <a:solidFill>
                    <a:srgbClr val="3F3F3F"/>
                  </a:solidFill>
                  <a:latin typeface="Quattrocento Sans"/>
                  <a:ea typeface="Quattrocento Sans"/>
                  <a:cs typeface="Quattrocento Sans"/>
                  <a:sym typeface="Quattrocento Sans"/>
                </a:rPr>
                <a:t>Home </a:t>
              </a:r>
              <a:r>
                <a:rPr lang="en-US" sz="1050">
                  <a:solidFill>
                    <a:srgbClr val="3F3F3F"/>
                  </a:solidFill>
                  <a:latin typeface="Quattrocento Sans"/>
                  <a:ea typeface="Quattrocento Sans"/>
                  <a:cs typeface="Quattrocento Sans"/>
                  <a:sym typeface="Quattrocento Sans"/>
                </a:rPr>
                <a:t>&gt; </a:t>
              </a:r>
              <a:r>
                <a:rPr b="1" lang="en-US" sz="1050">
                  <a:solidFill>
                    <a:srgbClr val="3F3F3F"/>
                  </a:solidFill>
                  <a:latin typeface="Quattrocento Sans"/>
                  <a:ea typeface="Quattrocento Sans"/>
                  <a:cs typeface="Quattrocento Sans"/>
                  <a:sym typeface="Quattrocento Sans"/>
                </a:rPr>
                <a:t>Sort &amp; Filter </a:t>
              </a:r>
              <a:r>
                <a:rPr lang="en-US" sz="1050">
                  <a:solidFill>
                    <a:srgbClr val="3F3F3F"/>
                  </a:solidFill>
                  <a:latin typeface="Quattrocento Sans"/>
                  <a:ea typeface="Quattrocento Sans"/>
                  <a:cs typeface="Quattrocento Sans"/>
                  <a:sym typeface="Quattrocento Sans"/>
                </a:rPr>
                <a:t>&gt; </a:t>
              </a:r>
              <a:r>
                <a:rPr b="1" lang="en-US" sz="1050">
                  <a:solidFill>
                    <a:srgbClr val="3F3F3F"/>
                  </a:solidFill>
                  <a:latin typeface="Quattrocento Sans"/>
                  <a:ea typeface="Quattrocento Sans"/>
                  <a:cs typeface="Quattrocento Sans"/>
                  <a:sym typeface="Quattrocento Sans"/>
                </a:rPr>
                <a:t>Sort A to Z</a:t>
              </a:r>
              <a:r>
                <a:rPr lang="en-US" sz="1050">
                  <a:solidFill>
                    <a:srgbClr val="3F3F3F"/>
                  </a:solidFill>
                  <a:latin typeface="Quattrocento Sans"/>
                  <a:ea typeface="Quattrocento Sans"/>
                  <a:cs typeface="Quattrocento Sans"/>
                  <a:sym typeface="Quattrocento Sans"/>
                </a:rPr>
                <a:t>. </a:t>
              </a:r>
              <a:endParaRPr sz="1400"/>
            </a:p>
          </xdr:txBody>
        </xdr:sp>
        <xdr:sp>
          <xdr:nvSpPr>
            <xdr:cNvPr descr="1" id="392" name="Shape 392"/>
            <xdr:cNvSpPr/>
          </xdr:nvSpPr>
          <xdr:spPr>
            <a:xfrm>
              <a:off x="565124" y="1038478"/>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Sort December's amounts from largest to smallest. Click any cell in the Dec column, and then click Home &gt; Sort &amp; Filter &gt; Sort Largest to Smallest" id="393" name="Shape 393"/>
            <xdr:cNvSpPr txBox="1"/>
          </xdr:nvSpPr>
          <xdr:spPr>
            <a:xfrm>
              <a:off x="972157" y="1586002"/>
              <a:ext cx="4809517"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Sort December's amounts from largest to smallest. Click any cell in the Dec column, and then click </a:t>
              </a:r>
              <a:r>
                <a:rPr b="1" lang="en-US" sz="1050">
                  <a:solidFill>
                    <a:srgbClr val="3F3F3F"/>
                  </a:solidFill>
                  <a:latin typeface="Quattrocento Sans"/>
                  <a:ea typeface="Quattrocento Sans"/>
                  <a:cs typeface="Quattrocento Sans"/>
                  <a:sym typeface="Quattrocento Sans"/>
                </a:rPr>
                <a:t>Home </a:t>
              </a:r>
              <a:r>
                <a:rPr lang="en-US" sz="1050">
                  <a:solidFill>
                    <a:srgbClr val="3F3F3F"/>
                  </a:solidFill>
                  <a:latin typeface="Quattrocento Sans"/>
                  <a:ea typeface="Quattrocento Sans"/>
                  <a:cs typeface="Quattrocento Sans"/>
                  <a:sym typeface="Quattrocento Sans"/>
                </a:rPr>
                <a:t>&gt; </a:t>
              </a:r>
              <a:r>
                <a:rPr b="1" lang="en-US" sz="1050">
                  <a:solidFill>
                    <a:srgbClr val="3F3F3F"/>
                  </a:solidFill>
                  <a:latin typeface="Quattrocento Sans"/>
                  <a:ea typeface="Quattrocento Sans"/>
                  <a:cs typeface="Quattrocento Sans"/>
                  <a:sym typeface="Quattrocento Sans"/>
                </a:rPr>
                <a:t>Sort &amp; Filter </a:t>
              </a:r>
              <a:r>
                <a:rPr lang="en-US" sz="1050">
                  <a:solidFill>
                    <a:srgbClr val="3F3F3F"/>
                  </a:solidFill>
                  <a:latin typeface="Quattrocento Sans"/>
                  <a:ea typeface="Quattrocento Sans"/>
                  <a:cs typeface="Quattrocento Sans"/>
                  <a:sym typeface="Quattrocento Sans"/>
                </a:rPr>
                <a:t>&gt; </a:t>
              </a:r>
              <a:r>
                <a:rPr b="1" lang="en-US" sz="1050">
                  <a:solidFill>
                    <a:srgbClr val="3F3F3F"/>
                  </a:solidFill>
                  <a:latin typeface="Quattrocento Sans"/>
                  <a:ea typeface="Quattrocento Sans"/>
                  <a:cs typeface="Quattrocento Sans"/>
                  <a:sym typeface="Quattrocento Sans"/>
                </a:rPr>
                <a:t>Sort Largest to Smallest</a:t>
              </a:r>
              <a:r>
                <a:rPr lang="en-US" sz="1050">
                  <a:solidFill>
                    <a:srgbClr val="3F3F3F"/>
                  </a:solidFill>
                  <a:latin typeface="Quattrocento Sans"/>
                  <a:ea typeface="Quattrocento Sans"/>
                  <a:cs typeface="Quattrocento Sans"/>
                  <a:sym typeface="Quattrocento Sans"/>
                </a:rPr>
                <a:t>. </a:t>
              </a:r>
              <a:endParaRPr sz="1400"/>
            </a:p>
          </xdr:txBody>
        </xdr:sp>
        <xdr:sp>
          <xdr:nvSpPr>
            <xdr:cNvPr descr="2" id="394" name="Shape 394"/>
            <xdr:cNvSpPr/>
          </xdr:nvSpPr>
          <xdr:spPr>
            <a:xfrm>
              <a:off x="565124" y="1543504"/>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Now you'll filter the data so that only the Bakery rows appear. Press CTRL+A to select all of the cells, and then click Home &gt; Sort &amp; Filter &gt; Filter&#10;" id="395" name="Shape 395"/>
            <xdr:cNvSpPr txBox="1"/>
          </xdr:nvSpPr>
          <xdr:spPr>
            <a:xfrm>
              <a:off x="972158" y="2083132"/>
              <a:ext cx="4809516"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Now you'll filter the data so that only the Bakery rows appear. Press CTRL+A to select all</a:t>
              </a:r>
              <a:r>
                <a:rPr lang="en-US" sz="1050">
                  <a:solidFill>
                    <a:srgbClr val="3F3F3F"/>
                  </a:solidFill>
                  <a:latin typeface="Quattrocento Sans"/>
                  <a:ea typeface="Quattrocento Sans"/>
                  <a:cs typeface="Quattrocento Sans"/>
                  <a:sym typeface="Quattrocento Sans"/>
                </a:rPr>
                <a:t> of the cells</a:t>
              </a:r>
              <a:r>
                <a:rPr lang="en-US" sz="1050">
                  <a:solidFill>
                    <a:srgbClr val="3F3F3F"/>
                  </a:solidFill>
                  <a:latin typeface="Quattrocento Sans"/>
                  <a:ea typeface="Quattrocento Sans"/>
                  <a:cs typeface="Quattrocento Sans"/>
                  <a:sym typeface="Quattrocento Sans"/>
                </a:rPr>
                <a:t>, and then click </a:t>
              </a:r>
              <a:r>
                <a:rPr b="1" lang="en-US" sz="1050">
                  <a:solidFill>
                    <a:srgbClr val="3F3F3F"/>
                  </a:solidFill>
                  <a:latin typeface="Quattrocento Sans"/>
                  <a:ea typeface="Quattrocento Sans"/>
                  <a:cs typeface="Quattrocento Sans"/>
                  <a:sym typeface="Quattrocento Sans"/>
                </a:rPr>
                <a:t>Home </a:t>
              </a:r>
              <a:r>
                <a:rPr lang="en-US" sz="1050">
                  <a:solidFill>
                    <a:srgbClr val="3F3F3F"/>
                  </a:solidFill>
                  <a:latin typeface="Quattrocento Sans"/>
                  <a:ea typeface="Quattrocento Sans"/>
                  <a:cs typeface="Quattrocento Sans"/>
                  <a:sym typeface="Quattrocento Sans"/>
                </a:rPr>
                <a:t>&gt; </a:t>
              </a:r>
              <a:r>
                <a:rPr b="1" lang="en-US" sz="1050">
                  <a:solidFill>
                    <a:srgbClr val="3F3F3F"/>
                  </a:solidFill>
                  <a:latin typeface="Quattrocento Sans"/>
                  <a:ea typeface="Quattrocento Sans"/>
                  <a:cs typeface="Quattrocento Sans"/>
                  <a:sym typeface="Quattrocento Sans"/>
                </a:rPr>
                <a:t>Sort &amp; Filter </a:t>
              </a:r>
              <a:r>
                <a:rPr lang="en-US" sz="1050">
                  <a:solidFill>
                    <a:srgbClr val="3F3F3F"/>
                  </a:solidFill>
                  <a:latin typeface="Quattrocento Sans"/>
                  <a:ea typeface="Quattrocento Sans"/>
                  <a:cs typeface="Quattrocento Sans"/>
                  <a:sym typeface="Quattrocento Sans"/>
                </a:rPr>
                <a:t>&gt; </a:t>
              </a:r>
              <a:r>
                <a:rPr b="1" lang="en-US" sz="1050">
                  <a:solidFill>
                    <a:srgbClr val="3F3F3F"/>
                  </a:solidFill>
                  <a:latin typeface="Quattrocento Sans"/>
                  <a:ea typeface="Quattrocento Sans"/>
                  <a:cs typeface="Quattrocento Sans"/>
                  <a:sym typeface="Quattrocento Sans"/>
                </a:rPr>
                <a:t>Filter</a:t>
              </a:r>
              <a:r>
                <a:rPr lang="en-US" sz="1050">
                  <a:solidFill>
                    <a:srgbClr val="3F3F3F"/>
                  </a:solidFill>
                  <a:latin typeface="Quattrocento Sans"/>
                  <a:ea typeface="Quattrocento Sans"/>
                  <a:cs typeface="Quattrocento Sans"/>
                  <a:sym typeface="Quattrocento Sans"/>
                </a:rPr>
                <a:t>. </a:t>
              </a:r>
              <a:endParaRPr sz="1400"/>
            </a:p>
          </xdr:txBody>
        </xdr:sp>
        <xdr:sp>
          <xdr:nvSpPr>
            <xdr:cNvPr descr="3" id="396" name="Shape 396"/>
            <xdr:cNvSpPr/>
          </xdr:nvSpPr>
          <xdr:spPr>
            <a:xfrm>
              <a:off x="565124" y="2040634"/>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Filter buttons appear on the top row. On the Department cell, click the filter button and then click to clear the Select All checkbox. Then, click to select Bakery" id="397" name="Shape 397"/>
            <xdr:cNvSpPr txBox="1"/>
          </xdr:nvSpPr>
          <xdr:spPr>
            <a:xfrm>
              <a:off x="972158" y="2579206"/>
              <a:ext cx="4809516" cy="561387"/>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F3F3F"/>
                </a:buClr>
                <a:buSzPts val="1050"/>
                <a:buFont typeface="Quattrocento Sans"/>
                <a:buNone/>
              </a:pPr>
              <a:r>
                <a:rPr lang="en-US" sz="1050">
                  <a:solidFill>
                    <a:srgbClr val="3F3F3F"/>
                  </a:solidFill>
                  <a:latin typeface="Quattrocento Sans"/>
                  <a:ea typeface="Quattrocento Sans"/>
                  <a:cs typeface="Quattrocento Sans"/>
                  <a:sym typeface="Quattrocento Sans"/>
                </a:rPr>
                <a:t>Filter buttons appear on the top row. On the </a:t>
              </a:r>
              <a:r>
                <a:rPr b="1" lang="en-US" sz="1050">
                  <a:solidFill>
                    <a:srgbClr val="3F3F3F"/>
                  </a:solidFill>
                  <a:latin typeface="Quattrocento Sans"/>
                  <a:ea typeface="Quattrocento Sans"/>
                  <a:cs typeface="Quattrocento Sans"/>
                  <a:sym typeface="Quattrocento Sans"/>
                </a:rPr>
                <a:t>Department</a:t>
              </a:r>
              <a:r>
                <a:rPr lang="en-US" sz="1050">
                  <a:solidFill>
                    <a:srgbClr val="3F3F3F"/>
                  </a:solidFill>
                  <a:latin typeface="Quattrocento Sans"/>
                  <a:ea typeface="Quattrocento Sans"/>
                  <a:cs typeface="Quattrocento Sans"/>
                  <a:sym typeface="Quattrocento Sans"/>
                </a:rPr>
                <a:t> cell, click the filter button        and then click to clear the </a:t>
              </a:r>
              <a:r>
                <a:rPr b="1" lang="en-US" sz="1050">
                  <a:solidFill>
                    <a:srgbClr val="3F3F3F"/>
                  </a:solidFill>
                  <a:latin typeface="Quattrocento Sans"/>
                  <a:ea typeface="Quattrocento Sans"/>
                  <a:cs typeface="Quattrocento Sans"/>
                  <a:sym typeface="Quattrocento Sans"/>
                </a:rPr>
                <a:t>Select All </a:t>
              </a:r>
              <a:r>
                <a:rPr lang="en-US" sz="1050">
                  <a:solidFill>
                    <a:srgbClr val="3F3F3F"/>
                  </a:solidFill>
                  <a:latin typeface="Quattrocento Sans"/>
                  <a:ea typeface="Quattrocento Sans"/>
                  <a:cs typeface="Quattrocento Sans"/>
                  <a:sym typeface="Quattrocento Sans"/>
                </a:rPr>
                <a:t>checkbox. Then, click to select </a:t>
              </a:r>
              <a:r>
                <a:rPr b="1" lang="en-US" sz="1050">
                  <a:solidFill>
                    <a:srgbClr val="3F3F3F"/>
                  </a:solidFill>
                  <a:latin typeface="Quattrocento Sans"/>
                  <a:ea typeface="Quattrocento Sans"/>
                  <a:cs typeface="Quattrocento Sans"/>
                  <a:sym typeface="Quattrocento Sans"/>
                </a:rPr>
                <a:t>Bakery</a:t>
              </a:r>
              <a:r>
                <a:rPr lang="en-US" sz="1050">
                  <a:solidFill>
                    <a:srgbClr val="3F3F3F"/>
                  </a:solidFill>
                  <a:latin typeface="Quattrocento Sans"/>
                  <a:ea typeface="Quattrocento Sans"/>
                  <a:cs typeface="Quattrocento Sans"/>
                  <a:sym typeface="Quattrocento Sans"/>
                </a:rPr>
                <a:t>.</a:t>
              </a:r>
              <a:endParaRPr b="0" i="0" sz="1050" u="none" cap="none" strike="noStrike">
                <a:solidFill>
                  <a:srgbClr val="3F3F3F"/>
                </a:solidFill>
                <a:latin typeface="Quattrocento Sans"/>
                <a:ea typeface="Quattrocento Sans"/>
                <a:cs typeface="Quattrocento Sans"/>
                <a:sym typeface="Quattrocento Sans"/>
              </a:endParaRPr>
            </a:p>
          </xdr:txBody>
        </xdr:sp>
        <xdr:sp>
          <xdr:nvSpPr>
            <xdr:cNvPr descr="4" id="398" name="Shape 398"/>
            <xdr:cNvSpPr/>
          </xdr:nvSpPr>
          <xdr:spPr>
            <a:xfrm>
              <a:off x="565124" y="2536708"/>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sp>
          <xdr:nvSpPr>
            <xdr:cNvPr descr="Click OK and only the Bakery rows appear. Now clear the filter by clicking the filter button for Department and then click Clear filter..." id="399" name="Shape 399"/>
            <xdr:cNvSpPr txBox="1"/>
          </xdr:nvSpPr>
          <xdr:spPr>
            <a:xfrm>
              <a:off x="972158" y="3239757"/>
              <a:ext cx="4809516"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Click </a:t>
              </a:r>
              <a:r>
                <a:rPr b="1" lang="en-US" sz="1050">
                  <a:solidFill>
                    <a:srgbClr val="3F3F3F"/>
                  </a:solidFill>
                  <a:latin typeface="Quattrocento Sans"/>
                  <a:ea typeface="Quattrocento Sans"/>
                  <a:cs typeface="Quattrocento Sans"/>
                  <a:sym typeface="Quattrocento Sans"/>
                </a:rPr>
                <a:t>OK</a:t>
              </a:r>
              <a:r>
                <a:rPr lang="en-US" sz="1050">
                  <a:solidFill>
                    <a:srgbClr val="3F3F3F"/>
                  </a:solidFill>
                  <a:latin typeface="Quattrocento Sans"/>
                  <a:ea typeface="Quattrocento Sans"/>
                  <a:cs typeface="Quattrocento Sans"/>
                  <a:sym typeface="Quattrocento Sans"/>
                </a:rPr>
                <a:t> and only the Bakery rows appear. Now clear the filter by clicking the filter button       for Department and then click </a:t>
              </a:r>
              <a:r>
                <a:rPr b="1" lang="en-US" sz="1050">
                  <a:solidFill>
                    <a:srgbClr val="3F3F3F"/>
                  </a:solidFill>
                  <a:latin typeface="Quattrocento Sans"/>
                  <a:ea typeface="Quattrocento Sans"/>
                  <a:cs typeface="Quattrocento Sans"/>
                  <a:sym typeface="Quattrocento Sans"/>
                </a:rPr>
                <a:t>Clear filter...</a:t>
              </a:r>
              <a:endParaRPr sz="1050">
                <a:solidFill>
                  <a:srgbClr val="3F3F3F"/>
                </a:solidFill>
                <a:latin typeface="Quattrocento Sans"/>
                <a:ea typeface="Quattrocento Sans"/>
                <a:cs typeface="Quattrocento Sans"/>
                <a:sym typeface="Quattrocento Sans"/>
              </a:endParaRPr>
            </a:p>
          </xdr:txBody>
        </xdr:sp>
        <xdr:sp>
          <xdr:nvSpPr>
            <xdr:cNvPr descr="5" id="400" name="Shape 400"/>
            <xdr:cNvSpPr/>
          </xdr:nvSpPr>
          <xdr:spPr>
            <a:xfrm>
              <a:off x="565124" y="3197259"/>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5</a:t>
              </a:r>
              <a:endParaRPr sz="1400"/>
            </a:p>
          </xdr:txBody>
        </xdr:sp>
        <xdr:pic>
          <xdr:nvPicPr>
            <xdr:cNvPr descr="Filter button" id="401" name="Shape 401"/>
            <xdr:cNvPicPr preferRelativeResize="0"/>
          </xdr:nvPicPr>
          <xdr:blipFill rotWithShape="1">
            <a:blip r:embed="rId4">
              <a:alphaModFix/>
            </a:blip>
            <a:srcRect b="24136" l="16000" r="14999" t="17242"/>
            <a:stretch/>
          </xdr:blipFill>
          <xdr:spPr>
            <a:xfrm>
              <a:off x="1537177" y="2814385"/>
              <a:ext cx="140102" cy="138072"/>
            </a:xfrm>
            <a:prstGeom prst="rect">
              <a:avLst/>
            </a:prstGeom>
            <a:noFill/>
            <a:ln>
              <a:noFill/>
            </a:ln>
          </xdr:spPr>
        </xdr:pic>
        <xdr:pic>
          <xdr:nvPicPr>
            <xdr:cNvPr descr="Filter button" id="402" name="Shape 402"/>
            <xdr:cNvPicPr preferRelativeResize="0"/>
          </xdr:nvPicPr>
          <xdr:blipFill rotWithShape="1">
            <a:blip r:embed="rId4">
              <a:alphaModFix/>
            </a:blip>
            <a:srcRect b="24136" l="16000" r="14999" t="17242"/>
            <a:stretch/>
          </xdr:blipFill>
          <xdr:spPr>
            <a:xfrm>
              <a:off x="1832452" y="3481135"/>
              <a:ext cx="140102" cy="138072"/>
            </a:xfrm>
            <a:prstGeom prst="rect">
              <a:avLst/>
            </a:prstGeom>
            <a:noFill/>
            <a:ln>
              <a:noFill/>
            </a:ln>
          </xdr:spPr>
        </xdr:pic>
      </xdr:grpSp>
    </xdr:grpSp>
    <xdr:clientData fLocksWithSheet="0"/>
  </xdr:oneCellAnchor>
  <xdr:oneCellAnchor>
    <xdr:from>
      <xdr:col>0</xdr:col>
      <xdr:colOff>390525</xdr:colOff>
      <xdr:row>25</xdr:row>
      <xdr:rowOff>180975</xdr:rowOff>
    </xdr:from>
    <xdr:ext cx="5695950" cy="2847975"/>
    <xdr:grpSp>
      <xdr:nvGrpSpPr>
        <xdr:cNvPr id="2" name="Shape 2"/>
        <xdr:cNvGrpSpPr/>
      </xdr:nvGrpSpPr>
      <xdr:grpSpPr>
        <a:xfrm>
          <a:off x="2498025" y="2356013"/>
          <a:ext cx="5695950" cy="2847975"/>
          <a:chOff x="2498025" y="2356013"/>
          <a:chExt cx="5695950" cy="2847975"/>
        </a:xfrm>
      </xdr:grpSpPr>
      <xdr:grpSp>
        <xdr:nvGrpSpPr>
          <xdr:cNvPr descr="Sort by date, or by color even&#10;There are many ways to sort in Excel. Here are just two more ways to sort, but this time you'll use the right-click menu:&#10;You want the dates in order. So, right-click a date and then click &#10;Sort &gt; Sort Oldest to Newest. The rows get sorted in ascending date order by the Expense date.&#10;Someone filled three cells with yellow. You can sort the rows by that color. Right-click a yellow cell, and then click Sort &gt; Put Selected Cell Color &#10;on Top" id="403" name="Shape 403"/>
          <xdr:cNvGrpSpPr/>
        </xdr:nvGrpSpPr>
        <xdr:grpSpPr>
          <a:xfrm>
            <a:off x="2498025" y="2356013"/>
            <a:ext cx="5695950" cy="2847975"/>
            <a:chOff x="0" y="-9524"/>
            <a:chExt cx="5695950" cy="2838449"/>
          </a:xfrm>
        </xdr:grpSpPr>
        <xdr:sp>
          <xdr:nvSpPr>
            <xdr:cNvPr id="5" name="Shape 5"/>
            <xdr:cNvSpPr/>
          </xdr:nvSpPr>
          <xdr:spPr>
            <a:xfrm>
              <a:off x="0" y="-9524"/>
              <a:ext cx="5695950" cy="2838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404" name="Shape 404"/>
            <xdr:cNvSpPr/>
          </xdr:nvSpPr>
          <xdr:spPr>
            <a:xfrm>
              <a:off x="0" y="-9524"/>
              <a:ext cx="5695950" cy="2838449"/>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Sort by date, or by color even" id="405" name="Shape 405"/>
            <xdr:cNvSpPr txBox="1"/>
          </xdr:nvSpPr>
          <xdr:spPr>
            <a:xfrm>
              <a:off x="231748" y="118698"/>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Sort by date, or by color even</a:t>
              </a:r>
              <a:endParaRPr b="0" sz="2200">
                <a:solidFill>
                  <a:srgbClr val="3A3838"/>
                </a:solidFill>
                <a:latin typeface="Quattrocento Sans"/>
                <a:ea typeface="Quattrocento Sans"/>
                <a:cs typeface="Quattrocento Sans"/>
                <a:sym typeface="Quattrocento Sans"/>
              </a:endParaRPr>
            </a:p>
          </xdr:txBody>
        </xdr:sp>
        <xdr:cxnSp>
          <xdr:nvCxnSpPr>
            <xdr:cNvPr descr="Decorative line" id="406" name="Shape 406"/>
            <xdr:cNvCxnSpPr/>
          </xdr:nvCxnSpPr>
          <xdr:spPr>
            <a:xfrm>
              <a:off x="234924" y="626111"/>
              <a:ext cx="5213376" cy="0"/>
            </a:xfrm>
            <a:prstGeom prst="straightConnector1">
              <a:avLst/>
            </a:prstGeom>
            <a:noFill/>
            <a:ln cap="flat" cmpd="sng" w="25400">
              <a:solidFill>
                <a:srgbClr val="217346"/>
              </a:solidFill>
              <a:prstDash val="solid"/>
              <a:round/>
              <a:headEnd len="sm" w="sm" type="none"/>
              <a:tailEnd len="sm" w="sm" type="none"/>
            </a:ln>
          </xdr:spPr>
        </xdr:cxnSp>
        <xdr:cxnSp>
          <xdr:nvCxnSpPr>
            <xdr:cNvPr descr="Decorative line" id="407" name="Shape 407"/>
            <xdr:cNvCxnSpPr/>
          </xdr:nvCxnSpPr>
          <xdr:spPr>
            <a:xfrm>
              <a:off x="234924" y="2600325"/>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There are many ways to sort in Excel. Here are just two more ways to sort, but this time you'll use the right-click menu:" id="408" name="Shape 408"/>
            <xdr:cNvSpPr txBox="1"/>
          </xdr:nvSpPr>
          <xdr:spPr>
            <a:xfrm>
              <a:off x="228600" y="699721"/>
              <a:ext cx="5300938" cy="490905"/>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There are many ways to sort in Excel. Here are just two more ways to sort, but this time you'll use the right-click menu:</a:t>
              </a:r>
              <a:endParaRPr sz="1400"/>
            </a:p>
          </xdr:txBody>
        </xdr:sp>
        <xdr:sp>
          <xdr:nvSpPr>
            <xdr:cNvPr descr="You want the dates in order. So, right-click a date and then click &#10;Sort &gt; Sort Oldest to Newest. The rows get sorted in ascending date order by the Expense date" id="409" name="Shape 409"/>
            <xdr:cNvSpPr txBox="1"/>
          </xdr:nvSpPr>
          <xdr:spPr>
            <a:xfrm>
              <a:off x="638783" y="1202197"/>
              <a:ext cx="4809516"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Quattrocento Sans"/>
                  <a:ea typeface="Quattrocento Sans"/>
                  <a:cs typeface="Quattrocento Sans"/>
                  <a:sym typeface="Quattrocento Sans"/>
                </a:rPr>
                <a:t>You want the dates in order. So, right-click a date and then click </a:t>
              </a:r>
              <a:br>
                <a:rPr lang="en-US" sz="1050">
                  <a:solidFill>
                    <a:schemeClr val="dk1"/>
                  </a:solidFill>
                  <a:latin typeface="Quattrocento Sans"/>
                  <a:ea typeface="Quattrocento Sans"/>
                  <a:cs typeface="Quattrocento Sans"/>
                  <a:sym typeface="Quattrocento Sans"/>
                </a:rPr>
              </a:br>
              <a:r>
                <a:rPr b="1" lang="en-US" sz="1050">
                  <a:solidFill>
                    <a:schemeClr val="dk1"/>
                  </a:solidFill>
                  <a:latin typeface="Quattrocento Sans"/>
                  <a:ea typeface="Quattrocento Sans"/>
                  <a:cs typeface="Quattrocento Sans"/>
                  <a:sym typeface="Quattrocento Sans"/>
                </a:rPr>
                <a:t>Sort</a:t>
              </a:r>
              <a:r>
                <a:rPr lang="en-US" sz="1050">
                  <a:solidFill>
                    <a:schemeClr val="dk1"/>
                  </a:solidFill>
                  <a:latin typeface="Quattrocento Sans"/>
                  <a:ea typeface="Quattrocento Sans"/>
                  <a:cs typeface="Quattrocento Sans"/>
                  <a:sym typeface="Quattrocento Sans"/>
                </a:rPr>
                <a:t> &gt; </a:t>
              </a:r>
              <a:r>
                <a:rPr b="1" lang="en-US" sz="1050">
                  <a:solidFill>
                    <a:schemeClr val="dk1"/>
                  </a:solidFill>
                  <a:latin typeface="Quattrocento Sans"/>
                  <a:ea typeface="Quattrocento Sans"/>
                  <a:cs typeface="Quattrocento Sans"/>
                  <a:sym typeface="Quattrocento Sans"/>
                </a:rPr>
                <a:t>Sort Oldest to Newest</a:t>
              </a:r>
              <a:r>
                <a:rPr lang="en-US" sz="1050">
                  <a:solidFill>
                    <a:schemeClr val="dk1"/>
                  </a:solidFill>
                  <a:latin typeface="Quattrocento Sans"/>
                  <a:ea typeface="Quattrocento Sans"/>
                  <a:cs typeface="Quattrocento Sans"/>
                  <a:sym typeface="Quattrocento Sans"/>
                </a:rPr>
                <a:t>. The rows get sorted in ascending date order by the Expense date.</a:t>
              </a:r>
              <a:endParaRPr sz="1400"/>
            </a:p>
          </xdr:txBody>
        </xdr:sp>
        <xdr:sp>
          <xdr:nvSpPr>
            <xdr:cNvPr descr="1" id="410" name="Shape 410"/>
            <xdr:cNvSpPr/>
          </xdr:nvSpPr>
          <xdr:spPr>
            <a:xfrm>
              <a:off x="231749" y="1159699"/>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Someone filled three cells with yellow. You can sort the rows by that color. Right-click a yellow cell, and then click Sort &gt; Put Selected Cell Color on Top" id="411" name="Shape 411"/>
            <xdr:cNvSpPr txBox="1"/>
          </xdr:nvSpPr>
          <xdr:spPr>
            <a:xfrm>
              <a:off x="638782" y="1864313"/>
              <a:ext cx="4809517" cy="63834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Quattrocento Sans"/>
                  <a:ea typeface="Quattrocento Sans"/>
                  <a:cs typeface="Quattrocento Sans"/>
                  <a:sym typeface="Quattrocento Sans"/>
                </a:rPr>
                <a:t>Someone filled three cells with yellow. You can sort the rows by that color. Right-click a yellow cell, and then click </a:t>
              </a:r>
              <a:r>
                <a:rPr b="1" lang="en-US" sz="1050">
                  <a:solidFill>
                    <a:schemeClr val="dk1"/>
                  </a:solidFill>
                  <a:latin typeface="Quattrocento Sans"/>
                  <a:ea typeface="Quattrocento Sans"/>
                  <a:cs typeface="Quattrocento Sans"/>
                  <a:sym typeface="Quattrocento Sans"/>
                </a:rPr>
                <a:t>Sort</a:t>
              </a:r>
              <a:r>
                <a:rPr lang="en-US" sz="1050">
                  <a:solidFill>
                    <a:schemeClr val="dk1"/>
                  </a:solidFill>
                  <a:latin typeface="Quattrocento Sans"/>
                  <a:ea typeface="Quattrocento Sans"/>
                  <a:cs typeface="Quattrocento Sans"/>
                  <a:sym typeface="Quattrocento Sans"/>
                </a:rPr>
                <a:t> &gt; </a:t>
              </a:r>
              <a:r>
                <a:rPr b="1" lang="en-US" sz="1050">
                  <a:solidFill>
                    <a:schemeClr val="dk1"/>
                  </a:solidFill>
                  <a:latin typeface="Quattrocento Sans"/>
                  <a:ea typeface="Quattrocento Sans"/>
                  <a:cs typeface="Quattrocento Sans"/>
                  <a:sym typeface="Quattrocento Sans"/>
                </a:rPr>
                <a:t>Put Selected Cell Color </a:t>
              </a:r>
              <a:br>
                <a:rPr b="1" lang="en-US" sz="1050">
                  <a:solidFill>
                    <a:schemeClr val="dk1"/>
                  </a:solidFill>
                  <a:latin typeface="Quattrocento Sans"/>
                  <a:ea typeface="Quattrocento Sans"/>
                  <a:cs typeface="Quattrocento Sans"/>
                  <a:sym typeface="Quattrocento Sans"/>
                </a:rPr>
              </a:br>
              <a:r>
                <a:rPr b="1" lang="en-US" sz="1050">
                  <a:solidFill>
                    <a:schemeClr val="dk1"/>
                  </a:solidFill>
                  <a:latin typeface="Quattrocento Sans"/>
                  <a:ea typeface="Quattrocento Sans"/>
                  <a:cs typeface="Quattrocento Sans"/>
                  <a:sym typeface="Quattrocento Sans"/>
                </a:rPr>
                <a:t>on Top</a:t>
              </a:r>
              <a:r>
                <a:rPr lang="en-US" sz="1050">
                  <a:solidFill>
                    <a:schemeClr val="dk1"/>
                  </a:solidFill>
                  <a:latin typeface="Quattrocento Sans"/>
                  <a:ea typeface="Quattrocento Sans"/>
                  <a:cs typeface="Quattrocento Sans"/>
                  <a:sym typeface="Quattrocento Sans"/>
                </a:rPr>
                <a:t>. </a:t>
              </a:r>
              <a:endParaRPr sz="1400"/>
            </a:p>
          </xdr:txBody>
        </xdr:sp>
        <xdr:sp>
          <xdr:nvSpPr>
            <xdr:cNvPr descr="2" id="412" name="Shape 412"/>
            <xdr:cNvSpPr/>
          </xdr:nvSpPr>
          <xdr:spPr>
            <a:xfrm>
              <a:off x="231749" y="1821815"/>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grpSp>
    </xdr:grpSp>
    <xdr:clientData fLocksWithSheet="0"/>
  </xdr:oneCellAnchor>
  <xdr:oneCellAnchor>
    <xdr:from>
      <xdr:col>6</xdr:col>
      <xdr:colOff>266700</xdr:colOff>
      <xdr:row>29</xdr:row>
      <xdr:rowOff>104775</xdr:rowOff>
    </xdr:from>
    <xdr:ext cx="2133600" cy="1628775"/>
    <xdr:grpSp>
      <xdr:nvGrpSpPr>
        <xdr:cNvPr id="2" name="Shape 2"/>
        <xdr:cNvGrpSpPr/>
      </xdr:nvGrpSpPr>
      <xdr:grpSpPr>
        <a:xfrm>
          <a:off x="4279200" y="2965613"/>
          <a:ext cx="2133600" cy="1628775"/>
          <a:chOff x="4279200" y="2965613"/>
          <a:chExt cx="2133600" cy="1628775"/>
        </a:xfrm>
      </xdr:grpSpPr>
      <xdr:grpSp>
        <xdr:nvGrpSpPr>
          <xdr:cNvPr descr="IMPORTANT DETAIL&#10;You can't clear a sort order like you can a filter. So if you don't want your sort to stick, undo it by pressing CTRL+Z" id="413" name="Shape 413"/>
          <xdr:cNvGrpSpPr/>
        </xdr:nvGrpSpPr>
        <xdr:grpSpPr>
          <a:xfrm>
            <a:off x="4279200" y="2965613"/>
            <a:ext cx="2133600" cy="1628775"/>
            <a:chOff x="10582275" y="6629399"/>
            <a:chExt cx="2143124" cy="1619251"/>
          </a:xfrm>
        </xdr:grpSpPr>
        <xdr:sp>
          <xdr:nvSpPr>
            <xdr:cNvPr id="5" name="Shape 5"/>
            <xdr:cNvSpPr/>
          </xdr:nvSpPr>
          <xdr:spPr>
            <a:xfrm>
              <a:off x="10582275" y="6629399"/>
              <a:ext cx="2143100" cy="1619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descr="Magnifying glass" id="414" name="Shape 414"/>
            <xdr:cNvPicPr preferRelativeResize="0"/>
          </xdr:nvPicPr>
          <xdr:blipFill rotWithShape="1">
            <a:blip r:embed="rId5">
              <a:alphaModFix/>
            </a:blip>
            <a:srcRect b="0" l="0" r="0" t="0"/>
            <a:stretch/>
          </xdr:blipFill>
          <xdr:spPr>
            <a:xfrm flipH="1">
              <a:off x="10582275" y="6674825"/>
              <a:ext cx="352313" cy="352311"/>
            </a:xfrm>
            <a:prstGeom prst="rect">
              <a:avLst/>
            </a:prstGeom>
            <a:noFill/>
            <a:ln>
              <a:noFill/>
            </a:ln>
          </xdr:spPr>
        </xdr:pic>
        <xdr:sp>
          <xdr:nvSpPr>
            <xdr:cNvPr descr="IMPORTANT DETAIL&#10;You can't clear a sort order like you can a filter. So if you don't want your sort to stick, undo it by pressing CTRL+Z" id="415" name="Shape 415"/>
            <xdr:cNvSpPr txBox="1"/>
          </xdr:nvSpPr>
          <xdr:spPr>
            <a:xfrm>
              <a:off x="10886716" y="6629399"/>
              <a:ext cx="1838683" cy="1619251"/>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IMPORTANT DETAIL</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You can't clear a sort order like you can a filter. So if you don't want your sort to stick, undo it by</a:t>
              </a:r>
              <a:r>
                <a:rPr lang="en-US" sz="1100">
                  <a:solidFill>
                    <a:srgbClr val="3A3838"/>
                  </a:solidFill>
                  <a:latin typeface="Calibri"/>
                  <a:ea typeface="Calibri"/>
                  <a:cs typeface="Calibri"/>
                  <a:sym typeface="Calibri"/>
                </a:rPr>
                <a:t> pressing CTRL+Z.</a:t>
              </a:r>
              <a:endParaRPr sz="1100">
                <a:solidFill>
                  <a:srgbClr val="3A3838"/>
                </a:solidFill>
              </a:endParaRPr>
            </a:p>
          </xdr:txBody>
        </xdr:sp>
      </xdr:grpSp>
    </xdr:grpSp>
    <xdr:clientData fLocksWithSheet="0"/>
  </xdr:oneCellAnchor>
  <xdr:oneCellAnchor>
    <xdr:from>
      <xdr:col>0</xdr:col>
      <xdr:colOff>390525</xdr:colOff>
      <xdr:row>41</xdr:row>
      <xdr:rowOff>171450</xdr:rowOff>
    </xdr:from>
    <xdr:ext cx="5695950" cy="3857625"/>
    <xdr:grpSp>
      <xdr:nvGrpSpPr>
        <xdr:cNvPr id="2" name="Shape 2"/>
        <xdr:cNvGrpSpPr/>
      </xdr:nvGrpSpPr>
      <xdr:grpSpPr>
        <a:xfrm>
          <a:off x="2498025" y="1851188"/>
          <a:ext cx="5695950" cy="3857625"/>
          <a:chOff x="2498025" y="1851188"/>
          <a:chExt cx="5695950" cy="3857625"/>
        </a:xfrm>
      </xdr:grpSpPr>
      <xdr:grpSp>
        <xdr:nvGrpSpPr>
          <xdr:cNvPr descr="More ways to filter data&#10;Many people type formulas to find amounts that are above average, or greater than a certain amount. But there's no need to type formulas when special filters are available.&#10;On the Hotel cell, click the filter button and then click &#10;Number Filters &gt; Above Average. Excel calculates the average amount of the Hotel column, and then shows only rows with amounts greater than that average. &#10;Now add a second filter. On the Food cell, click the filter button and then click Number Filters &gt; Greater than..., and then type 25. Click OK. Of the three rows that were filtered for above average, Excel shows two rows with Food amounts greater than 25" id="416" name="Shape 416"/>
          <xdr:cNvGrpSpPr/>
        </xdr:nvGrpSpPr>
        <xdr:grpSpPr>
          <a:xfrm>
            <a:off x="2498025" y="1851188"/>
            <a:ext cx="5695950" cy="3857625"/>
            <a:chOff x="390525" y="8972550"/>
            <a:chExt cx="5695950" cy="3171824"/>
          </a:xfrm>
        </xdr:grpSpPr>
        <xdr:sp>
          <xdr:nvSpPr>
            <xdr:cNvPr id="5" name="Shape 5"/>
            <xdr:cNvSpPr/>
          </xdr:nvSpPr>
          <xdr:spPr>
            <a:xfrm>
              <a:off x="390525" y="8972550"/>
              <a:ext cx="5695950" cy="3171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417" name="Shape 417"/>
            <xdr:cNvSpPr/>
          </xdr:nvSpPr>
          <xdr:spPr>
            <a:xfrm>
              <a:off x="390525" y="8972550"/>
              <a:ext cx="5695950" cy="3171824"/>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More ways to filter data" id="418" name="Shape 418"/>
            <xdr:cNvSpPr txBox="1"/>
          </xdr:nvSpPr>
          <xdr:spPr>
            <a:xfrm>
              <a:off x="622273" y="9100772"/>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More ways to filter data</a:t>
              </a:r>
              <a:endParaRPr b="0" sz="2200">
                <a:solidFill>
                  <a:srgbClr val="3A3838"/>
                </a:solidFill>
                <a:latin typeface="Quattrocento Sans"/>
                <a:ea typeface="Quattrocento Sans"/>
                <a:cs typeface="Quattrocento Sans"/>
                <a:sym typeface="Quattrocento Sans"/>
              </a:endParaRPr>
            </a:p>
          </xdr:txBody>
        </xdr:sp>
        <xdr:cxnSp>
          <xdr:nvCxnSpPr>
            <xdr:cNvPr descr="Decorative line" id="419" name="Shape 419"/>
            <xdr:cNvCxnSpPr/>
          </xdr:nvCxnSpPr>
          <xdr:spPr>
            <a:xfrm>
              <a:off x="625449" y="9608185"/>
              <a:ext cx="5213376" cy="0"/>
            </a:xfrm>
            <a:prstGeom prst="straightConnector1">
              <a:avLst/>
            </a:prstGeom>
            <a:noFill/>
            <a:ln cap="flat" cmpd="sng" w="25400">
              <a:solidFill>
                <a:srgbClr val="217346"/>
              </a:solidFill>
              <a:prstDash val="solid"/>
              <a:round/>
              <a:headEnd len="sm" w="sm" type="none"/>
              <a:tailEnd len="sm" w="sm" type="none"/>
            </a:ln>
          </xdr:spPr>
        </xdr:cxnSp>
        <xdr:cxnSp>
          <xdr:nvCxnSpPr>
            <xdr:cNvPr descr="Decorative line" id="420" name="Shape 420"/>
            <xdr:cNvCxnSpPr/>
          </xdr:nvCxnSpPr>
          <xdr:spPr>
            <a:xfrm>
              <a:off x="625449" y="11915774"/>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Many people type formulas to find amounts that are above average, or greater than a certain amount. But there's no need to type formulas when special filters are available" id="421" name="Shape 421"/>
            <xdr:cNvSpPr txBox="1"/>
          </xdr:nvSpPr>
          <xdr:spPr>
            <a:xfrm>
              <a:off x="619125" y="9681795"/>
              <a:ext cx="5300938" cy="491169"/>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Many people type formulas to find amounts that are above average, or greater than a certain amount. But there's no need to type formulas when special filters are available.</a:t>
              </a:r>
              <a:endParaRPr sz="1050">
                <a:solidFill>
                  <a:srgbClr val="3F3F3F"/>
                </a:solidFill>
                <a:latin typeface="Quattrocento Sans"/>
                <a:ea typeface="Quattrocento Sans"/>
                <a:cs typeface="Quattrocento Sans"/>
                <a:sym typeface="Quattrocento Sans"/>
              </a:endParaRPr>
            </a:p>
          </xdr:txBody>
        </xdr:sp>
        <xdr:sp>
          <xdr:nvSpPr>
            <xdr:cNvPr descr="On the Hotel cell, click the filter button and then click &#10;Number Filters &gt; Above Average. Excel calculates the average amount of the Hotel column, and then shows only rows with amounts greater than that average" id="422" name="Shape 422"/>
            <xdr:cNvSpPr txBox="1"/>
          </xdr:nvSpPr>
          <xdr:spPr>
            <a:xfrm>
              <a:off x="1029308" y="10184270"/>
              <a:ext cx="4809516" cy="81824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Quattrocento Sans"/>
                  <a:ea typeface="Quattrocento Sans"/>
                  <a:cs typeface="Quattrocento Sans"/>
                  <a:sym typeface="Quattrocento Sans"/>
                </a:rPr>
                <a:t>On the </a:t>
              </a:r>
              <a:r>
                <a:rPr b="1" lang="en-US" sz="1050">
                  <a:solidFill>
                    <a:schemeClr val="dk1"/>
                  </a:solidFill>
                  <a:latin typeface="Quattrocento Sans"/>
                  <a:ea typeface="Quattrocento Sans"/>
                  <a:cs typeface="Quattrocento Sans"/>
                  <a:sym typeface="Quattrocento Sans"/>
                </a:rPr>
                <a:t>Hotel</a:t>
              </a:r>
              <a:r>
                <a:rPr lang="en-US" sz="1050">
                  <a:solidFill>
                    <a:schemeClr val="dk1"/>
                  </a:solidFill>
                  <a:latin typeface="Quattrocento Sans"/>
                  <a:ea typeface="Quattrocento Sans"/>
                  <a:cs typeface="Quattrocento Sans"/>
                  <a:sym typeface="Quattrocento Sans"/>
                </a:rPr>
                <a:t> cell, click the filter button        and then click </a:t>
              </a:r>
              <a:br>
                <a:rPr lang="en-US" sz="1050">
                  <a:solidFill>
                    <a:schemeClr val="dk1"/>
                  </a:solidFill>
                  <a:latin typeface="Quattrocento Sans"/>
                  <a:ea typeface="Quattrocento Sans"/>
                  <a:cs typeface="Quattrocento Sans"/>
                  <a:sym typeface="Quattrocento Sans"/>
                </a:rPr>
              </a:br>
              <a:r>
                <a:rPr b="1" lang="en-US" sz="1050">
                  <a:solidFill>
                    <a:schemeClr val="dk1"/>
                  </a:solidFill>
                  <a:latin typeface="Quattrocento Sans"/>
                  <a:ea typeface="Quattrocento Sans"/>
                  <a:cs typeface="Quattrocento Sans"/>
                  <a:sym typeface="Quattrocento Sans"/>
                </a:rPr>
                <a:t>Number Filters</a:t>
              </a:r>
              <a:r>
                <a:rPr lang="en-US" sz="1050">
                  <a:solidFill>
                    <a:schemeClr val="dk1"/>
                  </a:solidFill>
                  <a:latin typeface="Quattrocento Sans"/>
                  <a:ea typeface="Quattrocento Sans"/>
                  <a:cs typeface="Quattrocento Sans"/>
                  <a:sym typeface="Quattrocento Sans"/>
                </a:rPr>
                <a:t> &gt; </a:t>
              </a:r>
              <a:r>
                <a:rPr b="1" lang="en-US" sz="1050">
                  <a:solidFill>
                    <a:schemeClr val="dk1"/>
                  </a:solidFill>
                  <a:latin typeface="Quattrocento Sans"/>
                  <a:ea typeface="Quattrocento Sans"/>
                  <a:cs typeface="Quattrocento Sans"/>
                  <a:sym typeface="Quattrocento Sans"/>
                </a:rPr>
                <a:t>Above Average</a:t>
              </a:r>
              <a:r>
                <a:rPr lang="en-US" sz="1050">
                  <a:solidFill>
                    <a:schemeClr val="dk1"/>
                  </a:solidFill>
                  <a:latin typeface="Quattrocento Sans"/>
                  <a:ea typeface="Quattrocento Sans"/>
                  <a:cs typeface="Quattrocento Sans"/>
                  <a:sym typeface="Quattrocento Sans"/>
                </a:rPr>
                <a:t>. Excel calculates the average amount of the Hotel column, and then shows only rows with amounts greater than that average. </a:t>
              </a:r>
              <a:endParaRPr sz="1400"/>
            </a:p>
          </xdr:txBody>
        </xdr:sp>
        <xdr:sp>
          <xdr:nvSpPr>
            <xdr:cNvPr descr="1" id="423" name="Shape 423"/>
            <xdr:cNvSpPr/>
          </xdr:nvSpPr>
          <xdr:spPr>
            <a:xfrm>
              <a:off x="622274" y="10141773"/>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Now add a second filter. On the Food cell, click the filter button      and then click Number Filters &gt; Greater than..., and then type 25. Click OK.&#10;Of the three rows that were filtered for above average, Excel shows two rows with Food amounts greater than 25" id="424" name="Shape 424"/>
            <xdr:cNvSpPr txBox="1"/>
          </xdr:nvSpPr>
          <xdr:spPr>
            <a:xfrm>
              <a:off x="1029307" y="11005772"/>
              <a:ext cx="4809517" cy="79570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Quattrocento Sans"/>
                  <a:ea typeface="Quattrocento Sans"/>
                  <a:cs typeface="Quattrocento Sans"/>
                  <a:sym typeface="Quattrocento Sans"/>
                </a:rPr>
                <a:t>Now add a second filter. On the </a:t>
              </a:r>
              <a:r>
                <a:rPr b="1" lang="en-US" sz="1050">
                  <a:solidFill>
                    <a:schemeClr val="dk1"/>
                  </a:solidFill>
                  <a:latin typeface="Quattrocento Sans"/>
                  <a:ea typeface="Quattrocento Sans"/>
                  <a:cs typeface="Quattrocento Sans"/>
                  <a:sym typeface="Quattrocento Sans"/>
                </a:rPr>
                <a:t>Food</a:t>
              </a:r>
              <a:r>
                <a:rPr lang="en-US" sz="1050">
                  <a:solidFill>
                    <a:schemeClr val="dk1"/>
                  </a:solidFill>
                  <a:latin typeface="Quattrocento Sans"/>
                  <a:ea typeface="Quattrocento Sans"/>
                  <a:cs typeface="Quattrocento Sans"/>
                  <a:sym typeface="Quattrocento Sans"/>
                </a:rPr>
                <a:t> cell, click the filter button      and then click </a:t>
              </a:r>
              <a:r>
                <a:rPr b="1" lang="en-US" sz="1050">
                  <a:solidFill>
                    <a:schemeClr val="dk1"/>
                  </a:solidFill>
                  <a:latin typeface="Quattrocento Sans"/>
                  <a:ea typeface="Quattrocento Sans"/>
                  <a:cs typeface="Quattrocento Sans"/>
                  <a:sym typeface="Quattrocento Sans"/>
                </a:rPr>
                <a:t>Number Filters </a:t>
              </a:r>
              <a:r>
                <a:rPr lang="en-US" sz="1050">
                  <a:solidFill>
                    <a:schemeClr val="dk1"/>
                  </a:solidFill>
                  <a:latin typeface="Quattrocento Sans"/>
                  <a:ea typeface="Quattrocento Sans"/>
                  <a:cs typeface="Quattrocento Sans"/>
                  <a:sym typeface="Quattrocento Sans"/>
                </a:rPr>
                <a:t>&gt; </a:t>
              </a:r>
              <a:r>
                <a:rPr b="1" lang="en-US" sz="1050">
                  <a:solidFill>
                    <a:schemeClr val="dk1"/>
                  </a:solidFill>
                  <a:latin typeface="Quattrocento Sans"/>
                  <a:ea typeface="Quattrocento Sans"/>
                  <a:cs typeface="Quattrocento Sans"/>
                  <a:sym typeface="Quattrocento Sans"/>
                </a:rPr>
                <a:t>Greater than...</a:t>
              </a:r>
              <a:r>
                <a:rPr lang="en-US" sz="1050">
                  <a:solidFill>
                    <a:schemeClr val="dk1"/>
                  </a:solidFill>
                  <a:latin typeface="Quattrocento Sans"/>
                  <a:ea typeface="Quattrocento Sans"/>
                  <a:cs typeface="Quattrocento Sans"/>
                  <a:sym typeface="Quattrocento Sans"/>
                </a:rPr>
                <a:t>, and then type </a:t>
              </a:r>
              <a:r>
                <a:rPr b="1" lang="en-US" sz="1050">
                  <a:solidFill>
                    <a:schemeClr val="dk1"/>
                  </a:solidFill>
                  <a:latin typeface="Quattrocento Sans"/>
                  <a:ea typeface="Quattrocento Sans"/>
                  <a:cs typeface="Quattrocento Sans"/>
                  <a:sym typeface="Quattrocento Sans"/>
                </a:rPr>
                <a:t>25</a:t>
              </a:r>
              <a:r>
                <a:rPr lang="en-US" sz="1050">
                  <a:solidFill>
                    <a:schemeClr val="dk1"/>
                  </a:solidFill>
                  <a:latin typeface="Quattrocento Sans"/>
                  <a:ea typeface="Quattrocento Sans"/>
                  <a:cs typeface="Quattrocento Sans"/>
                  <a:sym typeface="Quattrocento Sans"/>
                </a:rPr>
                <a:t>.</a:t>
              </a:r>
              <a:r>
                <a:rPr b="1" lang="en-US" sz="1050">
                  <a:solidFill>
                    <a:schemeClr val="dk1"/>
                  </a:solidFill>
                  <a:latin typeface="Quattrocento Sans"/>
                  <a:ea typeface="Quattrocento Sans"/>
                  <a:cs typeface="Quattrocento Sans"/>
                  <a:sym typeface="Quattrocento Sans"/>
                </a:rPr>
                <a:t> </a:t>
              </a:r>
              <a:r>
                <a:rPr lang="en-US" sz="1050">
                  <a:solidFill>
                    <a:schemeClr val="dk1"/>
                  </a:solidFill>
                  <a:latin typeface="Quattrocento Sans"/>
                  <a:ea typeface="Quattrocento Sans"/>
                  <a:cs typeface="Quattrocento Sans"/>
                  <a:sym typeface="Quattrocento Sans"/>
                </a:rPr>
                <a:t>Click </a:t>
              </a:r>
              <a:r>
                <a:rPr b="1" lang="en-US" sz="1050">
                  <a:solidFill>
                    <a:schemeClr val="dk1"/>
                  </a:solidFill>
                  <a:latin typeface="Quattrocento Sans"/>
                  <a:ea typeface="Quattrocento Sans"/>
                  <a:cs typeface="Quattrocento Sans"/>
                  <a:sym typeface="Quattrocento Sans"/>
                </a:rPr>
                <a:t>OK</a:t>
              </a:r>
              <a:r>
                <a:rPr lang="en-US" sz="1050">
                  <a:solidFill>
                    <a:schemeClr val="dk1"/>
                  </a:solidFill>
                  <a:latin typeface="Quattrocento Sans"/>
                  <a:ea typeface="Quattrocento Sans"/>
                  <a:cs typeface="Quattrocento Sans"/>
                  <a:sym typeface="Quattrocento Sans"/>
                </a:rPr>
                <a:t>.</a:t>
              </a:r>
              <a:br>
                <a:rPr lang="en-US" sz="1050">
                  <a:solidFill>
                    <a:schemeClr val="dk1"/>
                  </a:solidFill>
                  <a:latin typeface="Quattrocento Sans"/>
                  <a:ea typeface="Quattrocento Sans"/>
                  <a:cs typeface="Quattrocento Sans"/>
                  <a:sym typeface="Quattrocento Sans"/>
                </a:rPr>
              </a:br>
              <a:r>
                <a:rPr lang="en-US" sz="1050">
                  <a:solidFill>
                    <a:schemeClr val="dk1"/>
                  </a:solidFill>
                  <a:latin typeface="Quattrocento Sans"/>
                  <a:ea typeface="Quattrocento Sans"/>
                  <a:cs typeface="Quattrocento Sans"/>
                  <a:sym typeface="Quattrocento Sans"/>
                </a:rPr>
                <a:t>Of the three rows that were filtered for above average, Excel shows two rows with Food amounts greater than 25.</a:t>
              </a:r>
              <a:endParaRPr sz="1400"/>
            </a:p>
          </xdr:txBody>
        </xdr:sp>
        <xdr:sp>
          <xdr:nvSpPr>
            <xdr:cNvPr descr="2" id="425" name="Shape 425"/>
            <xdr:cNvSpPr/>
          </xdr:nvSpPr>
          <xdr:spPr>
            <a:xfrm>
              <a:off x="622274" y="10963274"/>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pic>
          <xdr:nvPicPr>
            <xdr:cNvPr descr="Filter button" id="426" name="Shape 426"/>
            <xdr:cNvPicPr preferRelativeResize="0"/>
          </xdr:nvPicPr>
          <xdr:blipFill rotWithShape="1">
            <a:blip r:embed="rId4">
              <a:alphaModFix/>
            </a:blip>
            <a:srcRect b="24136" l="16000" r="14999" t="17242"/>
            <a:stretch/>
          </xdr:blipFill>
          <xdr:spPr>
            <a:xfrm>
              <a:off x="3491076" y="10239196"/>
              <a:ext cx="140102" cy="138072"/>
            </a:xfrm>
            <a:prstGeom prst="rect">
              <a:avLst/>
            </a:prstGeom>
            <a:noFill/>
            <a:ln>
              <a:noFill/>
            </a:ln>
          </xdr:spPr>
        </xdr:pic>
        <xdr:pic>
          <xdr:nvPicPr>
            <xdr:cNvPr descr="Filter button" id="427" name="Shape 427"/>
            <xdr:cNvPicPr preferRelativeResize="0"/>
          </xdr:nvPicPr>
          <xdr:blipFill rotWithShape="1">
            <a:blip r:embed="rId4">
              <a:alphaModFix/>
            </a:blip>
            <a:srcRect b="24136" l="16000" r="14999" t="17242"/>
            <a:stretch/>
          </xdr:blipFill>
          <xdr:spPr>
            <a:xfrm>
              <a:off x="4905553" y="11059349"/>
              <a:ext cx="140102" cy="138072"/>
            </a:xfrm>
            <a:prstGeom prst="rect">
              <a:avLst/>
            </a:prstGeom>
            <a:noFill/>
            <a:ln>
              <a:noFill/>
            </a:ln>
          </xdr:spPr>
        </xdr:pic>
      </xdr:grpSp>
    </xdr:grpSp>
    <xdr:clientData fLocksWithSheet="0"/>
  </xdr:oneCellAnchor>
  <xdr:oneCellAnchor>
    <xdr:from>
      <xdr:col>0</xdr:col>
      <xdr:colOff>381000</xdr:colOff>
      <xdr:row>62</xdr:row>
      <xdr:rowOff>161925</xdr:rowOff>
    </xdr:from>
    <xdr:ext cx="5695950" cy="3105150"/>
    <xdr:grpSp>
      <xdr:nvGrpSpPr>
        <xdr:cNvPr id="2" name="Shape 2"/>
        <xdr:cNvGrpSpPr/>
      </xdr:nvGrpSpPr>
      <xdr:grpSpPr>
        <a:xfrm>
          <a:off x="2498025" y="2227425"/>
          <a:ext cx="5695950" cy="3105150"/>
          <a:chOff x="2498025" y="2227425"/>
          <a:chExt cx="5695950" cy="3105150"/>
        </a:xfrm>
      </xdr:grpSpPr>
      <xdr:grpSp>
        <xdr:nvGrpSpPr>
          <xdr:cNvPr descr="More information on the web, contains links to the web&#10;Back to top&#10;Next step" id="428" name="Shape 428"/>
          <xdr:cNvGrpSpPr/>
        </xdr:nvGrpSpPr>
        <xdr:grpSpPr>
          <a:xfrm>
            <a:off x="2498025" y="2227425"/>
            <a:ext cx="5695950" cy="3105150"/>
            <a:chOff x="389826" y="12352299"/>
            <a:chExt cx="5695950" cy="2806700"/>
          </a:xfrm>
        </xdr:grpSpPr>
        <xdr:sp>
          <xdr:nvSpPr>
            <xdr:cNvPr id="5" name="Shape 5"/>
            <xdr:cNvSpPr/>
          </xdr:nvSpPr>
          <xdr:spPr>
            <a:xfrm>
              <a:off x="389826" y="12352299"/>
              <a:ext cx="5695950" cy="2806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429" name="Shape 429"/>
            <xdr:cNvSpPr/>
          </xdr:nvSpPr>
          <xdr:spPr>
            <a:xfrm>
              <a:off x="389826" y="12352299"/>
              <a:ext cx="5695950" cy="2806700"/>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More information on the web" id="430" name="Shape 430"/>
            <xdr:cNvSpPr txBox="1"/>
          </xdr:nvSpPr>
          <xdr:spPr>
            <a:xfrm>
              <a:off x="621574" y="12470996"/>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More information on the web</a:t>
              </a:r>
              <a:endParaRPr b="0" sz="2200">
                <a:solidFill>
                  <a:srgbClr val="3A3838"/>
                </a:solidFill>
                <a:latin typeface="Quattrocento Sans"/>
                <a:ea typeface="Quattrocento Sans"/>
                <a:cs typeface="Quattrocento Sans"/>
                <a:sym typeface="Quattrocento Sans"/>
              </a:endParaRPr>
            </a:p>
          </xdr:txBody>
        </xdr:sp>
        <xdr:cxnSp>
          <xdr:nvCxnSpPr>
            <xdr:cNvPr descr="Decorative line" id="431" name="Shape 431"/>
            <xdr:cNvCxnSpPr/>
          </xdr:nvCxnSpPr>
          <xdr:spPr>
            <a:xfrm>
              <a:off x="624750" y="12978409"/>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Back to top, hyperlinked to cell A1" id="432" name="Shape 432">
              <a:hlinkClick r:id="rId6"/>
            </xdr:cNvPr>
            <xdr:cNvSpPr/>
          </xdr:nvSpPr>
          <xdr:spPr>
            <a:xfrm>
              <a:off x="624750" y="14382711"/>
              <a:ext cx="2723067" cy="536454"/>
            </a:xfrm>
            <a:prstGeom prst="up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Back to top</a:t>
              </a:r>
              <a:endParaRPr sz="1400"/>
            </a:p>
          </xdr:txBody>
        </xdr:sp>
        <xdr:cxnSp>
          <xdr:nvCxnSpPr>
            <xdr:cNvPr descr="Decorative line" id="433" name="Shape 433"/>
            <xdr:cNvCxnSpPr/>
          </xdr:nvCxnSpPr>
          <xdr:spPr>
            <a:xfrm>
              <a:off x="624750" y="14142998"/>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434" name="Shape 434">
              <a:hlinkClick r:id="rId7"/>
            </xdr:cNvPr>
            <xdr:cNvSpPr/>
          </xdr:nvSpPr>
          <xdr:spPr>
            <a:xfrm>
              <a:off x="4683696" y="14573212"/>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Sort data in a range or table, hyperlinked to web" id="435" name="Shape 435">
              <a:hlinkClick r:id="rId8"/>
            </xdr:cNvPr>
            <xdr:cNvSpPr txBox="1"/>
          </xdr:nvSpPr>
          <xdr:spPr>
            <a:xfrm>
              <a:off x="1028609" y="13147147"/>
              <a:ext cx="1866991" cy="31005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u="sng">
                  <a:solidFill>
                    <a:srgbClr val="3F3F3F"/>
                  </a:solidFill>
                  <a:latin typeface="Quattrocento Sans"/>
                  <a:ea typeface="Quattrocento Sans"/>
                  <a:cs typeface="Quattrocento Sans"/>
                  <a:sym typeface="Quattrocento Sans"/>
                </a:rPr>
                <a:t>Sort data in a range or table</a:t>
              </a:r>
              <a:endParaRPr sz="1400"/>
            </a:p>
          </xdr:txBody>
        </xdr:sp>
        <xdr:pic>
          <xdr:nvPicPr>
            <xdr:cNvPr descr="Arrow" id="436" name="Shape 436">
              <a:hlinkClick r:id="rId9"/>
            </xdr:cNvPr>
            <xdr:cNvPicPr preferRelativeResize="0"/>
          </xdr:nvPicPr>
          <xdr:blipFill rotWithShape="1">
            <a:blip r:embed="rId10">
              <a:alphaModFix/>
            </a:blip>
            <a:srcRect b="0" l="0" r="0" t="0"/>
            <a:stretch/>
          </xdr:blipFill>
          <xdr:spPr>
            <a:xfrm>
              <a:off x="601329" y="13051870"/>
              <a:ext cx="454554" cy="448472"/>
            </a:xfrm>
            <a:prstGeom prst="rect">
              <a:avLst/>
            </a:prstGeom>
            <a:noFill/>
            <a:ln>
              <a:noFill/>
            </a:ln>
          </xdr:spPr>
        </xdr:pic>
        <xdr:sp>
          <xdr:nvSpPr>
            <xdr:cNvPr descr="Filter data in a range or table, hyperlinked to web" id="437" name="Shape 437">
              <a:hlinkClick r:id="rId11"/>
            </xdr:cNvPr>
            <xdr:cNvSpPr txBox="1"/>
          </xdr:nvSpPr>
          <xdr:spPr>
            <a:xfrm>
              <a:off x="1028609" y="13611754"/>
              <a:ext cx="1981291" cy="2904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u="sng">
                  <a:solidFill>
                    <a:srgbClr val="3F3F3F"/>
                  </a:solidFill>
                  <a:latin typeface="Quattrocento Sans"/>
                  <a:ea typeface="Quattrocento Sans"/>
                  <a:cs typeface="Quattrocento Sans"/>
                  <a:sym typeface="Quattrocento Sans"/>
                </a:rPr>
                <a:t>Filter data in a range or table</a:t>
              </a:r>
              <a:endParaRPr sz="1400"/>
            </a:p>
          </xdr:txBody>
        </xdr:sp>
        <xdr:pic>
          <xdr:nvPicPr>
            <xdr:cNvPr descr="Arrow" id="438" name="Shape 438">
              <a:hlinkClick r:id="rId12"/>
            </xdr:cNvPr>
            <xdr:cNvPicPr preferRelativeResize="0"/>
          </xdr:nvPicPr>
          <xdr:blipFill rotWithShape="1">
            <a:blip r:embed="rId10">
              <a:alphaModFix/>
            </a:blip>
            <a:srcRect b="0" l="0" r="0" t="0"/>
            <a:stretch/>
          </xdr:blipFill>
          <xdr:spPr>
            <a:xfrm>
              <a:off x="601329" y="13509724"/>
              <a:ext cx="454554" cy="448472"/>
            </a:xfrm>
            <a:prstGeom prst="rect">
              <a:avLst/>
            </a:prstGeom>
            <a:noFill/>
            <a:ln>
              <a:noFill/>
            </a:ln>
          </xdr:spPr>
        </xdr:pic>
      </xdr:grpSp>
    </xdr:grpSp>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333375</xdr:colOff>
      <xdr:row>0</xdr:row>
      <xdr:rowOff>266700</xdr:rowOff>
    </xdr:from>
    <xdr:ext cx="5695950" cy="4619625"/>
    <xdr:grpSp>
      <xdr:nvGrpSpPr>
        <xdr:cNvPr id="2" name="Shape 2"/>
        <xdr:cNvGrpSpPr/>
      </xdr:nvGrpSpPr>
      <xdr:grpSpPr>
        <a:xfrm>
          <a:off x="2498025" y="1470188"/>
          <a:ext cx="5695950" cy="4619625"/>
          <a:chOff x="2498025" y="1470188"/>
          <a:chExt cx="5695950" cy="4619625"/>
        </a:xfrm>
      </xdr:grpSpPr>
      <xdr:grpSp>
        <xdr:nvGrpSpPr>
          <xdr:cNvPr descr="Tables make things a lot easier&#10;A table gives you special features and conveniences. Here’s how to create one:&#10;Click inside the data to the right, and then click Insert &gt; Table &gt; OK.&#10;Now you have a table, which is a collection of cells that has special features. For starters: A table gives you banded rows for easier reading.&#10;You can also create new rows easily. In the empty cell under Meat, type some text and then press Enter. A new row for the table appears.&#10;You can also create columns easily: In the lower-right corner of the table, click the resize handle    and drag it to the right 2 columns.&#10;Notice how the two columns are created, formatted, and the text Jan and Feb are filled for you.&#10;Dive down for more detail &#10;Next step" id="439" name="Shape 439"/>
          <xdr:cNvGrpSpPr/>
        </xdr:nvGrpSpPr>
        <xdr:grpSpPr>
          <a:xfrm>
            <a:off x="2498025" y="1470188"/>
            <a:ext cx="5695950" cy="4619625"/>
            <a:chOff x="333375" y="266700"/>
            <a:chExt cx="5695950" cy="4619625"/>
          </a:xfrm>
        </xdr:grpSpPr>
        <xdr:sp>
          <xdr:nvSpPr>
            <xdr:cNvPr id="5" name="Shape 5"/>
            <xdr:cNvSpPr/>
          </xdr:nvSpPr>
          <xdr:spPr>
            <a:xfrm>
              <a:off x="333375" y="266700"/>
              <a:ext cx="5695950" cy="4619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440" name="Shape 440"/>
            <xdr:cNvSpPr/>
          </xdr:nvSpPr>
          <xdr:spPr>
            <a:xfrm>
              <a:off x="333375" y="266700"/>
              <a:ext cx="5695950" cy="4619625"/>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Tables make things a lot easier" id="441" name="Shape 441"/>
            <xdr:cNvSpPr txBox="1"/>
          </xdr:nvSpPr>
          <xdr:spPr>
            <a:xfrm>
              <a:off x="565123" y="385398"/>
              <a:ext cx="5216551" cy="490903"/>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2400">
                  <a:solidFill>
                    <a:srgbClr val="3A3838"/>
                  </a:solidFill>
                  <a:latin typeface="Quattrocento Sans"/>
                  <a:ea typeface="Quattrocento Sans"/>
                  <a:cs typeface="Quattrocento Sans"/>
                  <a:sym typeface="Quattrocento Sans"/>
                </a:rPr>
                <a:t>Tables make things a lot easier</a:t>
              </a:r>
              <a:endParaRPr sz="2400">
                <a:solidFill>
                  <a:srgbClr val="3A3838"/>
                </a:solidFill>
                <a:latin typeface="Quattrocento Sans"/>
                <a:ea typeface="Quattrocento Sans"/>
                <a:cs typeface="Quattrocento Sans"/>
                <a:sym typeface="Quattrocento Sans"/>
              </a:endParaRPr>
            </a:p>
          </xdr:txBody>
        </xdr:sp>
        <xdr:cxnSp>
          <xdr:nvCxnSpPr>
            <xdr:cNvPr descr="Decorative line" id="442" name="Shape 442"/>
            <xdr:cNvCxnSpPr/>
          </xdr:nvCxnSpPr>
          <xdr:spPr>
            <a:xfrm>
              <a:off x="568299" y="892811"/>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Dive down for more detail" id="443" name="Shape 443">
              <a:hlinkClick r:id="rId1"/>
            </xdr:cNvPr>
            <xdr:cNvSpPr/>
          </xdr:nvSpPr>
          <xdr:spPr>
            <a:xfrm>
              <a:off x="568299" y="4109207"/>
              <a:ext cx="2723067" cy="536454"/>
            </a:xfrm>
            <a:prstGeom prst="down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Dive down for more detail</a:t>
              </a:r>
              <a:endParaRPr sz="1400"/>
            </a:p>
          </xdr:txBody>
        </xdr:sp>
        <xdr:cxnSp>
          <xdr:nvCxnSpPr>
            <xdr:cNvPr descr="Decorative line" id="444" name="Shape 444"/>
            <xdr:cNvCxnSpPr/>
          </xdr:nvCxnSpPr>
          <xdr:spPr>
            <a:xfrm>
              <a:off x="568299" y="3848100"/>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445" name="Shape 445">
              <a:hlinkClick r:id="rId2"/>
            </xdr:cNvPr>
            <xdr:cNvSpPr/>
          </xdr:nvSpPr>
          <xdr:spPr>
            <a:xfrm>
              <a:off x="4627245" y="4109207"/>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A table gives you special features and conveniences. Here’s how to create one:" id="446" name="Shape 446"/>
            <xdr:cNvSpPr txBox="1"/>
          </xdr:nvSpPr>
          <xdr:spPr>
            <a:xfrm>
              <a:off x="561975" y="966421"/>
              <a:ext cx="5300938" cy="252778"/>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A table gives you special features and conveniences. Here’s how to create one:</a:t>
              </a:r>
              <a:endParaRPr sz="1400"/>
            </a:p>
          </xdr:txBody>
        </xdr:sp>
        <xdr:sp>
          <xdr:nvSpPr>
            <xdr:cNvPr descr="Click inside the data to the right, and then click Insert &gt; Table &gt; OK" id="447" name="Shape 447"/>
            <xdr:cNvSpPr txBox="1"/>
          </xdr:nvSpPr>
          <xdr:spPr>
            <a:xfrm>
              <a:off x="972158" y="1312534"/>
              <a:ext cx="4809516" cy="411491"/>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Click inside the dat</a:t>
              </a:r>
              <a:r>
                <a:rPr lang="en-US" sz="1100">
                  <a:solidFill>
                    <a:srgbClr val="3F3F3F"/>
                  </a:solidFill>
                  <a:latin typeface="Quattrocento Sans"/>
                  <a:ea typeface="Quattrocento Sans"/>
                  <a:cs typeface="Quattrocento Sans"/>
                  <a:sym typeface="Quattrocento Sans"/>
                </a:rPr>
                <a:t>a to the right, and then click </a:t>
              </a:r>
              <a:r>
                <a:rPr b="1" lang="en-US" sz="1100">
                  <a:solidFill>
                    <a:srgbClr val="3F3F3F"/>
                  </a:solidFill>
                  <a:latin typeface="Quattrocento Sans"/>
                  <a:ea typeface="Quattrocento Sans"/>
                  <a:cs typeface="Quattrocento Sans"/>
                  <a:sym typeface="Quattrocento Sans"/>
                </a:rPr>
                <a:t>Insert </a:t>
              </a:r>
              <a:r>
                <a:rPr lang="en-US" sz="1100">
                  <a:solidFill>
                    <a:srgbClr val="3F3F3F"/>
                  </a:solidFill>
                  <a:latin typeface="Quattrocento Sans"/>
                  <a:ea typeface="Quattrocento Sans"/>
                  <a:cs typeface="Quattrocento Sans"/>
                  <a:sym typeface="Quattrocento Sans"/>
                </a:rPr>
                <a:t>&gt; </a:t>
              </a:r>
              <a:r>
                <a:rPr b="1" lang="en-US" sz="1100">
                  <a:solidFill>
                    <a:srgbClr val="3F3F3F"/>
                  </a:solidFill>
                  <a:latin typeface="Quattrocento Sans"/>
                  <a:ea typeface="Quattrocento Sans"/>
                  <a:cs typeface="Quattrocento Sans"/>
                  <a:sym typeface="Quattrocento Sans"/>
                </a:rPr>
                <a:t>Table </a:t>
              </a:r>
              <a:r>
                <a:rPr lang="en-US" sz="1100">
                  <a:solidFill>
                    <a:srgbClr val="3F3F3F"/>
                  </a:solidFill>
                  <a:latin typeface="Quattrocento Sans"/>
                  <a:ea typeface="Quattrocento Sans"/>
                  <a:cs typeface="Quattrocento Sans"/>
                  <a:sym typeface="Quattrocento Sans"/>
                </a:rPr>
                <a:t>&gt; </a:t>
              </a:r>
              <a:r>
                <a:rPr b="1" lang="en-US" sz="1100">
                  <a:solidFill>
                    <a:srgbClr val="3F3F3F"/>
                  </a:solidFill>
                  <a:latin typeface="Quattrocento Sans"/>
                  <a:ea typeface="Quattrocento Sans"/>
                  <a:cs typeface="Quattrocento Sans"/>
                  <a:sym typeface="Quattrocento Sans"/>
                </a:rPr>
                <a:t>OK</a:t>
              </a:r>
              <a:r>
                <a:rPr lang="en-US" sz="1100">
                  <a:solidFill>
                    <a:srgbClr val="3F3F3F"/>
                  </a:solidFill>
                  <a:latin typeface="Quattrocento Sans"/>
                  <a:ea typeface="Quattrocento Sans"/>
                  <a:cs typeface="Quattrocento Sans"/>
                  <a:sym typeface="Quattrocento Sans"/>
                </a:rPr>
                <a:t>.</a:t>
              </a:r>
              <a:endParaRPr b="0" i="0" sz="1100" u="none" cap="none" strike="noStrike">
                <a:solidFill>
                  <a:srgbClr val="3F3F3F"/>
                </a:solidFill>
                <a:latin typeface="Quattrocento Sans"/>
                <a:ea typeface="Quattrocento Sans"/>
                <a:cs typeface="Quattrocento Sans"/>
                <a:sym typeface="Quattrocento Sans"/>
              </a:endParaRPr>
            </a:p>
          </xdr:txBody>
        </xdr:sp>
        <xdr:sp>
          <xdr:nvSpPr>
            <xdr:cNvPr descr="1" id="448" name="Shape 448"/>
            <xdr:cNvSpPr/>
          </xdr:nvSpPr>
          <xdr:spPr>
            <a:xfrm>
              <a:off x="565124" y="1270036"/>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Now you have a table, which is a collection of cells that has special features. For starters: A table gives you banded rows for easier reading" id="449" name="Shape 449"/>
            <xdr:cNvSpPr txBox="1"/>
          </xdr:nvSpPr>
          <xdr:spPr>
            <a:xfrm>
              <a:off x="972157" y="1799455"/>
              <a:ext cx="4809517" cy="54369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Now you have a table, which is a collection of cells that has special features. For starters: A table gives you banded rows for easier reading.</a:t>
              </a:r>
              <a:endParaRPr sz="1400"/>
            </a:p>
          </xdr:txBody>
        </xdr:sp>
        <xdr:sp>
          <xdr:nvSpPr>
            <xdr:cNvPr descr="2" id="450" name="Shape 450"/>
            <xdr:cNvSpPr/>
          </xdr:nvSpPr>
          <xdr:spPr>
            <a:xfrm>
              <a:off x="565124" y="1756956"/>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You can also create new rows easily. In the empty cell under Meat, type some text and then press Enter. A new row for the table appears" id="451" name="Shape 451"/>
            <xdr:cNvSpPr txBox="1"/>
          </xdr:nvSpPr>
          <xdr:spPr>
            <a:xfrm>
              <a:off x="972158" y="2303571"/>
              <a:ext cx="4809516" cy="47773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You can also create new rows easily. In the empty cell under </a:t>
              </a:r>
              <a:r>
                <a:rPr b="1" lang="en-US" sz="1100">
                  <a:solidFill>
                    <a:srgbClr val="3F3F3F"/>
                  </a:solidFill>
                  <a:latin typeface="Quattrocento Sans"/>
                  <a:ea typeface="Quattrocento Sans"/>
                  <a:cs typeface="Quattrocento Sans"/>
                  <a:sym typeface="Quattrocento Sans"/>
                </a:rPr>
                <a:t>Meat</a:t>
              </a:r>
              <a:r>
                <a:rPr lang="en-US" sz="1100">
                  <a:solidFill>
                    <a:srgbClr val="3F3F3F"/>
                  </a:solidFill>
                  <a:latin typeface="Quattrocento Sans"/>
                  <a:ea typeface="Quattrocento Sans"/>
                  <a:cs typeface="Quattrocento Sans"/>
                  <a:sym typeface="Quattrocento Sans"/>
                </a:rPr>
                <a:t>, type some text</a:t>
              </a:r>
              <a:r>
                <a:rPr lang="en-US" sz="1100">
                  <a:solidFill>
                    <a:srgbClr val="3F3F3F"/>
                  </a:solidFill>
                  <a:latin typeface="Quattrocento Sans"/>
                  <a:ea typeface="Quattrocento Sans"/>
                  <a:cs typeface="Quattrocento Sans"/>
                  <a:sym typeface="Quattrocento Sans"/>
                </a:rPr>
                <a:t> and then press Enter. </a:t>
              </a:r>
              <a:r>
                <a:rPr lang="en-US" sz="1100">
                  <a:solidFill>
                    <a:srgbClr val="3F3F3F"/>
                  </a:solidFill>
                  <a:latin typeface="Quattrocento Sans"/>
                  <a:ea typeface="Quattrocento Sans"/>
                  <a:cs typeface="Quattrocento Sans"/>
                  <a:sym typeface="Quattrocento Sans"/>
                </a:rPr>
                <a:t>A new row for the table appears.</a:t>
              </a:r>
              <a:endParaRPr sz="1400"/>
            </a:p>
          </xdr:txBody>
        </xdr:sp>
        <xdr:sp>
          <xdr:nvSpPr>
            <xdr:cNvPr descr="3" id="452" name="Shape 452"/>
            <xdr:cNvSpPr/>
          </xdr:nvSpPr>
          <xdr:spPr>
            <a:xfrm>
              <a:off x="565124" y="2261072"/>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You can also create columns easily: In the lower-right corner of the table, click the resize handle    and drag it to the right 2 columns" id="453" name="Shape 453"/>
            <xdr:cNvSpPr txBox="1"/>
          </xdr:nvSpPr>
          <xdr:spPr>
            <a:xfrm>
              <a:off x="972158" y="2792794"/>
              <a:ext cx="4809516" cy="474282"/>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lang="en-US" sz="1100">
                  <a:solidFill>
                    <a:srgbClr val="3F3F3F"/>
                  </a:solidFill>
                  <a:latin typeface="Quattrocento Sans"/>
                  <a:ea typeface="Quattrocento Sans"/>
                  <a:cs typeface="Quattrocento Sans"/>
                  <a:sym typeface="Quattrocento Sans"/>
                </a:rPr>
                <a:t>You can also create columns easily</a:t>
              </a:r>
              <a:r>
                <a:rPr b="0" i="0" lang="en-US" sz="1100" u="none" cap="none" strike="noStrike">
                  <a:solidFill>
                    <a:srgbClr val="3F3F3F"/>
                  </a:solidFill>
                  <a:latin typeface="Quattrocento Sans"/>
                  <a:ea typeface="Quattrocento Sans"/>
                  <a:cs typeface="Quattrocento Sans"/>
                  <a:sym typeface="Quattrocento Sans"/>
                </a:rPr>
                <a:t>: In the lower-</a:t>
              </a:r>
              <a:r>
                <a:rPr lang="en-US" sz="1100">
                  <a:solidFill>
                    <a:srgbClr val="3F3F3F"/>
                  </a:solidFill>
                  <a:latin typeface="Quattrocento Sans"/>
                  <a:ea typeface="Quattrocento Sans"/>
                  <a:cs typeface="Quattrocento Sans"/>
                  <a:sym typeface="Quattrocento Sans"/>
                </a:rPr>
                <a:t>right corner of the table, click</a:t>
              </a:r>
              <a:r>
                <a:rPr b="0" i="0" lang="en-US" sz="1100" u="none" cap="none" strike="noStrike">
                  <a:solidFill>
                    <a:srgbClr val="3F3F3F"/>
                  </a:solidFill>
                  <a:latin typeface="Quattrocento Sans"/>
                  <a:ea typeface="Quattrocento Sans"/>
                  <a:cs typeface="Quattrocento Sans"/>
                  <a:sym typeface="Quattrocento Sans"/>
                </a:rPr>
                <a:t> the resize handle    and drag it to the right 2 columns.</a:t>
              </a:r>
              <a:endParaRPr sz="1400"/>
            </a:p>
          </xdr:txBody>
        </xdr:sp>
        <xdr:sp>
          <xdr:nvSpPr>
            <xdr:cNvPr descr="4" id="454" name="Shape 454"/>
            <xdr:cNvSpPr/>
          </xdr:nvSpPr>
          <xdr:spPr>
            <a:xfrm>
              <a:off x="565124" y="2750295"/>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sp>
          <xdr:nvSpPr>
            <xdr:cNvPr descr="Notice how the two columns are created, formatted, and the text Jan and Feb are filled for you" id="455" name="Shape 455"/>
            <xdr:cNvSpPr txBox="1"/>
          </xdr:nvSpPr>
          <xdr:spPr>
            <a:xfrm>
              <a:off x="972158" y="3272082"/>
              <a:ext cx="4809516" cy="490294"/>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Notice how the two columns are created, formatted, and the text Jan and Feb are filled for you.</a:t>
              </a:r>
              <a:endParaRPr sz="1400"/>
            </a:p>
          </xdr:txBody>
        </xdr:sp>
        <xdr:sp>
          <xdr:nvSpPr>
            <xdr:cNvPr descr="5" id="456" name="Shape 456"/>
            <xdr:cNvSpPr/>
          </xdr:nvSpPr>
          <xdr:spPr>
            <a:xfrm>
              <a:off x="565124" y="3229583"/>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5</a:t>
              </a:r>
              <a:endParaRPr sz="1400"/>
            </a:p>
          </xdr:txBody>
        </xdr:sp>
        <xdr:pic>
          <xdr:nvPicPr>
            <xdr:cNvPr descr="Resize handle" id="457" name="Shape 457"/>
            <xdr:cNvPicPr preferRelativeResize="0"/>
          </xdr:nvPicPr>
          <xdr:blipFill rotWithShape="1">
            <a:blip r:embed="rId3">
              <a:alphaModFix/>
            </a:blip>
            <a:srcRect b="0" l="-9548" r="-4" t="47706"/>
            <a:stretch/>
          </xdr:blipFill>
          <xdr:spPr>
            <a:xfrm>
              <a:off x="2464252" y="3106683"/>
              <a:ext cx="73001" cy="79349"/>
            </a:xfrm>
            <a:prstGeom prst="rect">
              <a:avLst/>
            </a:prstGeom>
            <a:noFill/>
            <a:ln>
              <a:noFill/>
            </a:ln>
          </xdr:spPr>
        </xdr:pic>
      </xdr:grpSp>
    </xdr:grpSp>
    <xdr:clientData fLocksWithSheet="0"/>
  </xdr:oneCellAnchor>
  <xdr:oneCellAnchor>
    <xdr:from>
      <xdr:col>0</xdr:col>
      <xdr:colOff>390525</xdr:colOff>
      <xdr:row>26</xdr:row>
      <xdr:rowOff>0</xdr:rowOff>
    </xdr:from>
    <xdr:ext cx="5695950" cy="3629025"/>
    <xdr:grpSp>
      <xdr:nvGrpSpPr>
        <xdr:cNvPr id="2" name="Shape 2"/>
        <xdr:cNvGrpSpPr/>
      </xdr:nvGrpSpPr>
      <xdr:grpSpPr>
        <a:xfrm>
          <a:off x="2498025" y="1965488"/>
          <a:ext cx="5695950" cy="3629025"/>
          <a:chOff x="2498025" y="1965488"/>
          <a:chExt cx="5695950" cy="3629025"/>
        </a:xfrm>
      </xdr:grpSpPr>
      <xdr:grpSp>
        <xdr:nvGrpSpPr>
          <xdr:cNvPr descr="Calculated columns in tables&#10;One example of a convenience that tables give you: calculated columns. You type a formula once, and it gets automatically filled down for you. Here’s how it works:&#10;Select the cell under Total.&#10;Press Alt and Equals key.&#10;Press Enter key.&#10;The SUM formula gets filled down for you so that you don’t have to do it yourself" id="458" name="Shape 458"/>
          <xdr:cNvGrpSpPr/>
        </xdr:nvGrpSpPr>
        <xdr:grpSpPr>
          <a:xfrm>
            <a:off x="2498025" y="1965488"/>
            <a:ext cx="5695950" cy="3629025"/>
            <a:chOff x="390525" y="5943600"/>
            <a:chExt cx="5695950" cy="3632199"/>
          </a:xfrm>
        </xdr:grpSpPr>
        <xdr:sp>
          <xdr:nvSpPr>
            <xdr:cNvPr id="5" name="Shape 5"/>
            <xdr:cNvSpPr/>
          </xdr:nvSpPr>
          <xdr:spPr>
            <a:xfrm>
              <a:off x="390525" y="5943600"/>
              <a:ext cx="5695950" cy="36321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459" name="Shape 459"/>
            <xdr:cNvSpPr/>
          </xdr:nvSpPr>
          <xdr:spPr>
            <a:xfrm>
              <a:off x="390525" y="5943600"/>
              <a:ext cx="5695950" cy="3632199"/>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Calculated columns in tables" id="460" name="Shape 460"/>
            <xdr:cNvSpPr txBox="1"/>
          </xdr:nvSpPr>
          <xdr:spPr>
            <a:xfrm>
              <a:off x="622273" y="6069511"/>
              <a:ext cx="5216551" cy="482054"/>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Calculated columns in tables</a:t>
              </a:r>
              <a:endParaRPr b="0" sz="2200">
                <a:solidFill>
                  <a:srgbClr val="3A3838"/>
                </a:solidFill>
                <a:latin typeface="Quattrocento Sans"/>
                <a:ea typeface="Quattrocento Sans"/>
                <a:cs typeface="Quattrocento Sans"/>
                <a:sym typeface="Quattrocento Sans"/>
              </a:endParaRPr>
            </a:p>
          </xdr:txBody>
        </xdr:sp>
        <xdr:cxnSp>
          <xdr:nvCxnSpPr>
            <xdr:cNvPr descr="Decorative line" id="461" name="Shape 461"/>
            <xdr:cNvCxnSpPr/>
          </xdr:nvCxnSpPr>
          <xdr:spPr>
            <a:xfrm>
              <a:off x="625449" y="6567777"/>
              <a:ext cx="5213376" cy="0"/>
            </a:xfrm>
            <a:prstGeom prst="straightConnector1">
              <a:avLst/>
            </a:prstGeom>
            <a:noFill/>
            <a:ln cap="flat" cmpd="sng" w="25400">
              <a:solidFill>
                <a:srgbClr val="217346"/>
              </a:solidFill>
              <a:prstDash val="solid"/>
              <a:round/>
              <a:headEnd len="sm" w="sm" type="none"/>
              <a:tailEnd len="sm" w="sm" type="none"/>
            </a:ln>
          </xdr:spPr>
        </xdr:cxnSp>
        <xdr:cxnSp>
          <xdr:nvCxnSpPr>
            <xdr:cNvPr descr="Decorative line" id="462" name="Shape 462"/>
            <xdr:cNvCxnSpPr/>
          </xdr:nvCxnSpPr>
          <xdr:spPr>
            <a:xfrm>
              <a:off x="625449" y="9356723"/>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One example of a convenience that tables give you: calculated columns. You type a formula once, and it gets automatically filled down for you. Here’s how it works:" id="463" name="Shape 463"/>
            <xdr:cNvSpPr txBox="1"/>
          </xdr:nvSpPr>
          <xdr:spPr>
            <a:xfrm>
              <a:off x="619125" y="6640060"/>
              <a:ext cx="5300938" cy="558422"/>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One example of a convenience</a:t>
              </a:r>
              <a:r>
                <a:rPr lang="en-US" sz="1100">
                  <a:solidFill>
                    <a:srgbClr val="3F3F3F"/>
                  </a:solidFill>
                  <a:latin typeface="Quattrocento Sans"/>
                  <a:ea typeface="Quattrocento Sans"/>
                  <a:cs typeface="Quattrocento Sans"/>
                  <a:sym typeface="Quattrocento Sans"/>
                </a:rPr>
                <a:t> that tables give you: </a:t>
              </a:r>
              <a:r>
                <a:rPr b="1" lang="en-US" sz="1100">
                  <a:solidFill>
                    <a:srgbClr val="3F3F3F"/>
                  </a:solidFill>
                  <a:latin typeface="Quattrocento Sans"/>
                  <a:ea typeface="Quattrocento Sans"/>
                  <a:cs typeface="Quattrocento Sans"/>
                  <a:sym typeface="Quattrocento Sans"/>
                </a:rPr>
                <a:t>c</a:t>
              </a:r>
              <a:r>
                <a:rPr b="1" lang="en-US" sz="1100">
                  <a:solidFill>
                    <a:srgbClr val="3F3F3F"/>
                  </a:solidFill>
                  <a:latin typeface="Quattrocento Sans"/>
                  <a:ea typeface="Quattrocento Sans"/>
                  <a:cs typeface="Quattrocento Sans"/>
                  <a:sym typeface="Quattrocento Sans"/>
                </a:rPr>
                <a:t>alculated columns</a:t>
              </a:r>
              <a:r>
                <a:rPr lang="en-US" sz="1100">
                  <a:solidFill>
                    <a:srgbClr val="3F3F3F"/>
                  </a:solidFill>
                  <a:latin typeface="Quattrocento Sans"/>
                  <a:ea typeface="Quattrocento Sans"/>
                  <a:cs typeface="Quattrocento Sans"/>
                  <a:sym typeface="Quattrocento Sans"/>
                </a:rPr>
                <a:t>. You type a formula once, and it gets automatically filled down for you. Here’s how it works:</a:t>
              </a:r>
              <a:endParaRPr sz="1400"/>
            </a:p>
          </xdr:txBody>
        </xdr:sp>
        <xdr:sp>
          <xdr:nvSpPr>
            <xdr:cNvPr descr="Select the cell under Total" id="464" name="Shape 464"/>
            <xdr:cNvSpPr txBox="1"/>
          </xdr:nvSpPr>
          <xdr:spPr>
            <a:xfrm>
              <a:off x="1029308" y="7283132"/>
              <a:ext cx="4809516" cy="394018"/>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Select the cell under </a:t>
              </a:r>
              <a:r>
                <a:rPr b="1" lang="en-US" sz="1100">
                  <a:solidFill>
                    <a:schemeClr val="dk1"/>
                  </a:solidFill>
                  <a:latin typeface="Quattrocento Sans"/>
                  <a:ea typeface="Quattrocento Sans"/>
                  <a:cs typeface="Quattrocento Sans"/>
                  <a:sym typeface="Quattrocento Sans"/>
                </a:rPr>
                <a:t>Total</a:t>
              </a:r>
              <a:r>
                <a:rPr lang="en-US" sz="1100">
                  <a:solidFill>
                    <a:schemeClr val="dk1"/>
                  </a:solidFill>
                  <a:latin typeface="Quattrocento Sans"/>
                  <a:ea typeface="Quattrocento Sans"/>
                  <a:cs typeface="Quattrocento Sans"/>
                  <a:sym typeface="Quattrocento Sans"/>
                </a:rPr>
                <a:t>.</a:t>
              </a:r>
              <a:endParaRPr sz="1400"/>
            </a:p>
          </xdr:txBody>
        </xdr:sp>
        <xdr:sp>
          <xdr:nvSpPr>
            <xdr:cNvPr descr="1" id="465" name="Shape 465"/>
            <xdr:cNvSpPr/>
          </xdr:nvSpPr>
          <xdr:spPr>
            <a:xfrm>
              <a:off x="622274" y="7241400"/>
              <a:ext cx="371587" cy="364889"/>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Press Enter key" id="466" name="Shape 466"/>
            <xdr:cNvSpPr txBox="1"/>
          </xdr:nvSpPr>
          <xdr:spPr>
            <a:xfrm>
              <a:off x="1029307" y="8302009"/>
              <a:ext cx="4809517" cy="62736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Press</a:t>
              </a:r>
              <a:endParaRPr sz="1400"/>
            </a:p>
            <a:p>
              <a:pPr indent="0" lvl="0" marL="0" rtl="0" algn="l">
                <a:spcBef>
                  <a:spcPts val="0"/>
                </a:spcBef>
                <a:spcAft>
                  <a:spcPts val="0"/>
                </a:spcAft>
                <a:buNone/>
              </a:pPr>
              <a:r>
                <a:t/>
              </a:r>
              <a:endParaRPr sz="1100">
                <a:latin typeface="Quattrocento Sans"/>
                <a:ea typeface="Quattrocento Sans"/>
                <a:cs typeface="Quattrocento Sans"/>
                <a:sym typeface="Quattrocento Sans"/>
              </a:endParaRPr>
            </a:p>
          </xdr:txBody>
        </xdr:sp>
        <xdr:sp>
          <xdr:nvSpPr>
            <xdr:cNvPr descr="3" id="467" name="Shape 467"/>
            <xdr:cNvSpPr/>
          </xdr:nvSpPr>
          <xdr:spPr>
            <a:xfrm>
              <a:off x="622274" y="8260277"/>
              <a:ext cx="371587" cy="364889"/>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The SUM formula gets filled down for you so that you don’t have to do it yourself" id="468" name="Shape 468"/>
            <xdr:cNvSpPr txBox="1"/>
          </xdr:nvSpPr>
          <xdr:spPr>
            <a:xfrm>
              <a:off x="1029307" y="8778541"/>
              <a:ext cx="4809517" cy="45088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The SUM formula gets filled down for you so that you don’t have to do it yourself. </a:t>
              </a:r>
              <a:endParaRPr sz="1400"/>
            </a:p>
          </xdr:txBody>
        </xdr:sp>
        <xdr:sp>
          <xdr:nvSpPr>
            <xdr:cNvPr descr="4" id="469" name="Shape 469"/>
            <xdr:cNvSpPr/>
          </xdr:nvSpPr>
          <xdr:spPr>
            <a:xfrm>
              <a:off x="622274" y="8736808"/>
              <a:ext cx="371587" cy="364889"/>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sp>
          <xdr:nvSpPr>
            <xdr:cNvPr descr="Press Alt and Equals key" id="470" name="Shape 470"/>
            <xdr:cNvSpPr txBox="1"/>
          </xdr:nvSpPr>
          <xdr:spPr>
            <a:xfrm>
              <a:off x="1029307" y="7756081"/>
              <a:ext cx="4809517" cy="62736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Press</a:t>
              </a:r>
              <a:endParaRPr sz="1400"/>
            </a:p>
            <a:p>
              <a:pPr indent="0" lvl="0" marL="0" rtl="0" algn="l">
                <a:spcBef>
                  <a:spcPts val="0"/>
                </a:spcBef>
                <a:spcAft>
                  <a:spcPts val="0"/>
                </a:spcAft>
                <a:buNone/>
              </a:pPr>
              <a:r>
                <a:t/>
              </a:r>
              <a:endParaRPr sz="1100">
                <a:latin typeface="Quattrocento Sans"/>
                <a:ea typeface="Quattrocento Sans"/>
                <a:cs typeface="Quattrocento Sans"/>
                <a:sym typeface="Quattrocento Sans"/>
              </a:endParaRPr>
            </a:p>
          </xdr:txBody>
        </xdr:sp>
        <xdr:sp>
          <xdr:nvSpPr>
            <xdr:cNvPr descr="2" id="471" name="Shape 471"/>
            <xdr:cNvSpPr/>
          </xdr:nvSpPr>
          <xdr:spPr>
            <a:xfrm>
              <a:off x="622274" y="7714349"/>
              <a:ext cx="371587" cy="364889"/>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Enter key" id="472" name="Shape 472"/>
            <xdr:cNvSpPr/>
          </xdr:nvSpPr>
          <xdr:spPr>
            <a:xfrm>
              <a:off x="1490729" y="8305359"/>
              <a:ext cx="470468" cy="252539"/>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Quattrocento Sans"/>
                  <a:ea typeface="Quattrocento Sans"/>
                  <a:cs typeface="Quattrocento Sans"/>
                  <a:sym typeface="Quattrocento Sans"/>
                </a:rPr>
                <a:t>Enter</a:t>
              </a:r>
              <a:endParaRPr sz="1400"/>
            </a:p>
          </xdr:txBody>
        </xdr:sp>
        <xdr:sp>
          <xdr:nvSpPr>
            <xdr:cNvPr descr="Alt key" id="473" name="Shape 473"/>
            <xdr:cNvSpPr/>
          </xdr:nvSpPr>
          <xdr:spPr>
            <a:xfrm>
              <a:off x="1490729" y="7759431"/>
              <a:ext cx="459442" cy="252539"/>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Quattrocento Sans"/>
                  <a:ea typeface="Quattrocento Sans"/>
                  <a:cs typeface="Quattrocento Sans"/>
                  <a:sym typeface="Quattrocento Sans"/>
                </a:rPr>
                <a:t>Alt</a:t>
              </a:r>
              <a:endParaRPr sz="800">
                <a:solidFill>
                  <a:schemeClr val="dk1"/>
                </a:solidFill>
                <a:latin typeface="Quattrocento Sans"/>
                <a:ea typeface="Quattrocento Sans"/>
                <a:cs typeface="Quattrocento Sans"/>
                <a:sym typeface="Quattrocento Sans"/>
              </a:endParaRPr>
            </a:p>
          </xdr:txBody>
        </xdr:sp>
        <xdr:sp>
          <xdr:nvSpPr>
            <xdr:cNvPr descr="Equals key" id="474" name="Shape 474"/>
            <xdr:cNvSpPr/>
          </xdr:nvSpPr>
          <xdr:spPr>
            <a:xfrm>
              <a:off x="2035131" y="7759431"/>
              <a:ext cx="466658" cy="252539"/>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Quattrocento Sans"/>
                  <a:ea typeface="Quattrocento Sans"/>
                  <a:cs typeface="Quattrocento Sans"/>
                  <a:sym typeface="Quattrocento Sans"/>
                </a:rPr>
                <a:t>=</a:t>
              </a:r>
              <a:endParaRPr sz="1400"/>
            </a:p>
          </xdr:txBody>
        </xdr:sp>
      </xdr:grpSp>
    </xdr:grpSp>
    <xdr:clientData fLocksWithSheet="0"/>
  </xdr:oneCellAnchor>
  <xdr:oneCellAnchor>
    <xdr:from>
      <xdr:col>5</xdr:col>
      <xdr:colOff>171450</xdr:colOff>
      <xdr:row>57</xdr:row>
      <xdr:rowOff>85725</xdr:rowOff>
    </xdr:from>
    <xdr:ext cx="2162175" cy="1295400"/>
    <xdr:grpSp>
      <xdr:nvGrpSpPr>
        <xdr:cNvPr id="2" name="Shape 2"/>
        <xdr:cNvGrpSpPr/>
      </xdr:nvGrpSpPr>
      <xdr:grpSpPr>
        <a:xfrm>
          <a:off x="4264913" y="3132300"/>
          <a:ext cx="2162175" cy="1295400"/>
          <a:chOff x="4264913" y="3132300"/>
          <a:chExt cx="2162175" cy="1295400"/>
        </a:xfrm>
      </xdr:grpSpPr>
      <xdr:grpSp>
        <xdr:nvGrpSpPr>
          <xdr:cNvPr descr="GOOD TO KNOW&#10;There's a shortcut for showing and hiding the total row. Click inside the table, and then press CTRL+SHIFT+T&#10;" id="475" name="Shape 475"/>
          <xdr:cNvGrpSpPr/>
        </xdr:nvGrpSpPr>
        <xdr:grpSpPr>
          <a:xfrm>
            <a:off x="4264913" y="3132300"/>
            <a:ext cx="2162175" cy="1295400"/>
            <a:chOff x="8753475" y="11934825"/>
            <a:chExt cx="2162175" cy="1276350"/>
          </a:xfrm>
        </xdr:grpSpPr>
        <xdr:sp>
          <xdr:nvSpPr>
            <xdr:cNvPr id="5" name="Shape 5"/>
            <xdr:cNvSpPr/>
          </xdr:nvSpPr>
          <xdr:spPr>
            <a:xfrm>
              <a:off x="8753475" y="11934825"/>
              <a:ext cx="2162175" cy="12763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GOOD TO KNOW&#10;There's a shortcut for showing and hiding the total row. Click inside the table, and then press CTRL+SHIFT+T" id="476" name="Shape 476"/>
            <xdr:cNvSpPr txBox="1"/>
          </xdr:nvSpPr>
          <xdr:spPr>
            <a:xfrm>
              <a:off x="9041105" y="11969833"/>
              <a:ext cx="1874545" cy="124134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GOOD TO KNOW</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There's a shortcut for showing and hiding the total row. Click inside the table, and then press</a:t>
              </a:r>
              <a:r>
                <a:rPr lang="en-US" sz="1100">
                  <a:solidFill>
                    <a:srgbClr val="3A3838"/>
                  </a:solidFill>
                  <a:latin typeface="Calibri"/>
                  <a:ea typeface="Calibri"/>
                  <a:cs typeface="Calibri"/>
                  <a:sym typeface="Calibri"/>
                </a:rPr>
                <a:t> CTRL+SHIFT+T.</a:t>
              </a:r>
              <a:endParaRPr sz="1100">
                <a:solidFill>
                  <a:srgbClr val="3A3838"/>
                </a:solidFill>
              </a:endParaRPr>
            </a:p>
          </xdr:txBody>
        </xdr:sp>
        <xdr:pic>
          <xdr:nvPicPr>
            <xdr:cNvPr descr="Glasses" id="477" name="Shape 477"/>
            <xdr:cNvPicPr preferRelativeResize="0"/>
          </xdr:nvPicPr>
          <xdr:blipFill rotWithShape="1">
            <a:blip r:embed="rId4">
              <a:alphaModFix/>
            </a:blip>
            <a:srcRect b="0" l="0" r="0" t="0"/>
            <a:stretch/>
          </xdr:blipFill>
          <xdr:spPr>
            <a:xfrm>
              <a:off x="8753475" y="11934825"/>
              <a:ext cx="323347" cy="364990"/>
            </a:xfrm>
            <a:prstGeom prst="rect">
              <a:avLst/>
            </a:prstGeom>
            <a:noFill/>
            <a:ln>
              <a:noFill/>
            </a:ln>
          </xdr:spPr>
        </xdr:pic>
      </xdr:grpSp>
    </xdr:grpSp>
    <xdr:clientData fLocksWithSheet="0"/>
  </xdr:oneCellAnchor>
  <xdr:oneCellAnchor>
    <xdr:from>
      <xdr:col>3</xdr:col>
      <xdr:colOff>352425</xdr:colOff>
      <xdr:row>15</xdr:row>
      <xdr:rowOff>104775</xdr:rowOff>
    </xdr:from>
    <xdr:ext cx="2552700" cy="1228725"/>
    <xdr:grpSp>
      <xdr:nvGrpSpPr>
        <xdr:cNvPr id="2" name="Shape 2"/>
        <xdr:cNvGrpSpPr/>
      </xdr:nvGrpSpPr>
      <xdr:grpSpPr>
        <a:xfrm>
          <a:off x="4069650" y="3165638"/>
          <a:ext cx="2552700" cy="1228725"/>
          <a:chOff x="4069650" y="3165638"/>
          <a:chExt cx="2552700" cy="1228725"/>
        </a:xfrm>
      </xdr:grpSpPr>
      <xdr:grpSp>
        <xdr:nvGrpSpPr>
          <xdr:cNvPr descr="EXTRA CREDIT&#10;Try changing the table style. First click inside the table, and the Table Tools Design tab will appear at the top of Excel. Click that tab, and then pick a style you like" id="478" name="Shape 478"/>
          <xdr:cNvGrpSpPr/>
        </xdr:nvGrpSpPr>
        <xdr:grpSpPr>
          <a:xfrm>
            <a:off x="4069650" y="3165638"/>
            <a:ext cx="2552700" cy="1228725"/>
            <a:chOff x="7648575" y="3790949"/>
            <a:chExt cx="2486024" cy="1362075"/>
          </a:xfrm>
        </xdr:grpSpPr>
        <xdr:sp>
          <xdr:nvSpPr>
            <xdr:cNvPr id="5" name="Shape 5"/>
            <xdr:cNvSpPr/>
          </xdr:nvSpPr>
          <xdr:spPr>
            <a:xfrm>
              <a:off x="7648575" y="3790949"/>
              <a:ext cx="2486000" cy="1362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EXTRA CREDIT&#10;Try changing the table style. First click inside the table, and the Table Tools Design tab will appear at the top of Excel. Click that tab, and then pick a style you like" id="479" name="Shape 479"/>
            <xdr:cNvSpPr txBox="1"/>
          </xdr:nvSpPr>
          <xdr:spPr>
            <a:xfrm>
              <a:off x="8008156" y="3790949"/>
              <a:ext cx="2126443" cy="13620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EXTRA CREDIT</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Try changing the table style. First click inside the table,</a:t>
              </a:r>
              <a:r>
                <a:rPr lang="en-US" sz="1100">
                  <a:solidFill>
                    <a:srgbClr val="3A3838"/>
                  </a:solidFill>
                  <a:latin typeface="Calibri"/>
                  <a:ea typeface="Calibri"/>
                  <a:cs typeface="Calibri"/>
                  <a:sym typeface="Calibri"/>
                </a:rPr>
                <a:t> and the </a:t>
              </a:r>
              <a:r>
                <a:rPr b="1" lang="en-US" sz="1100">
                  <a:solidFill>
                    <a:srgbClr val="3A3838"/>
                  </a:solidFill>
                  <a:latin typeface="Calibri"/>
                  <a:ea typeface="Calibri"/>
                  <a:cs typeface="Calibri"/>
                  <a:sym typeface="Calibri"/>
                </a:rPr>
                <a:t>Table Tools Design </a:t>
              </a:r>
              <a:r>
                <a:rPr lang="en-US" sz="1100">
                  <a:solidFill>
                    <a:srgbClr val="3A3838"/>
                  </a:solidFill>
                  <a:latin typeface="Calibri"/>
                  <a:ea typeface="Calibri"/>
                  <a:cs typeface="Calibri"/>
                  <a:sym typeface="Calibri"/>
                </a:rPr>
                <a:t>tab will appear at the top of Excel. Click that tab, and then pick a style you like.</a:t>
              </a:r>
              <a:endParaRPr b="0" i="0" sz="1100">
                <a:solidFill>
                  <a:srgbClr val="3A3838"/>
                </a:solidFill>
                <a:latin typeface="Calibri"/>
                <a:ea typeface="Calibri"/>
                <a:cs typeface="Calibri"/>
                <a:sym typeface="Calibri"/>
              </a:endParaRPr>
            </a:p>
          </xdr:txBody>
        </xdr:sp>
        <xdr:pic>
          <xdr:nvPicPr>
            <xdr:cNvPr descr="Ribbon" id="480" name="Shape 480"/>
            <xdr:cNvPicPr preferRelativeResize="0"/>
          </xdr:nvPicPr>
          <xdr:blipFill rotWithShape="1">
            <a:blip r:embed="rId5">
              <a:alphaModFix/>
            </a:blip>
            <a:srcRect b="0" l="0" r="0" t="0"/>
            <a:stretch/>
          </xdr:blipFill>
          <xdr:spPr>
            <a:xfrm>
              <a:off x="7648575" y="3845776"/>
              <a:ext cx="471716" cy="439736"/>
            </a:xfrm>
            <a:prstGeom prst="rect">
              <a:avLst/>
            </a:prstGeom>
            <a:noFill/>
            <a:ln>
              <a:noFill/>
            </a:ln>
          </xdr:spPr>
        </xdr:pic>
      </xdr:grpSp>
    </xdr:grpSp>
    <xdr:clientData fLocksWithSheet="0"/>
  </xdr:oneCellAnchor>
  <xdr:oneCellAnchor>
    <xdr:from>
      <xdr:col>2</xdr:col>
      <xdr:colOff>428625</xdr:colOff>
      <xdr:row>41</xdr:row>
      <xdr:rowOff>104775</xdr:rowOff>
    </xdr:from>
    <xdr:ext cx="4000500" cy="952500"/>
    <xdr:grpSp>
      <xdr:nvGrpSpPr>
        <xdr:cNvPr id="2" name="Shape 2"/>
        <xdr:cNvGrpSpPr/>
      </xdr:nvGrpSpPr>
      <xdr:grpSpPr>
        <a:xfrm>
          <a:off x="3345750" y="3303750"/>
          <a:ext cx="4000500" cy="952500"/>
          <a:chOff x="3345750" y="3303750"/>
          <a:chExt cx="4000500" cy="952500"/>
        </a:xfrm>
      </xdr:grpSpPr>
      <xdr:grpSp>
        <xdr:nvGrpSpPr>
          <xdr:cNvPr descr="EXPERIMENT: After putting in the calculated column, try typing over one of the cells in the column. What happens? If you see a green triangle, click it and then click the exclamation mark. You'll see that Excel's watchin' out for ya..." id="481" name="Shape 481"/>
          <xdr:cNvGrpSpPr/>
        </xdr:nvGrpSpPr>
        <xdr:grpSpPr>
          <a:xfrm>
            <a:off x="3345750" y="3303750"/>
            <a:ext cx="4000500" cy="952500"/>
            <a:chOff x="6800850" y="8905875"/>
            <a:chExt cx="4000500" cy="948102"/>
          </a:xfrm>
        </xdr:grpSpPr>
        <xdr:sp>
          <xdr:nvSpPr>
            <xdr:cNvPr id="5" name="Shape 5"/>
            <xdr:cNvSpPr/>
          </xdr:nvSpPr>
          <xdr:spPr>
            <a:xfrm>
              <a:off x="6800850" y="8905875"/>
              <a:ext cx="4000500" cy="94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descr="Flask" id="482" name="Shape 482"/>
            <xdr:cNvPicPr preferRelativeResize="0"/>
          </xdr:nvPicPr>
          <xdr:blipFill rotWithShape="1">
            <a:blip r:embed="rId6">
              <a:alphaModFix/>
            </a:blip>
            <a:srcRect b="0" l="0" r="0" t="0"/>
            <a:stretch/>
          </xdr:blipFill>
          <xdr:spPr>
            <a:xfrm>
              <a:off x="6800850" y="8969959"/>
              <a:ext cx="483787" cy="361950"/>
            </a:xfrm>
            <a:prstGeom prst="rect">
              <a:avLst/>
            </a:prstGeom>
            <a:noFill/>
            <a:ln>
              <a:noFill/>
            </a:ln>
          </xdr:spPr>
        </xdr:pic>
        <xdr:sp>
          <xdr:nvSpPr>
            <xdr:cNvPr descr="EXPERIMENT&#10;After putting in the calculated column, try typing over one of the cells in the column. What happens? If you see a green triangle, click it and then click the exclamation mark. You'll see that Excel's watchin' out for ya..." id="483" name="Shape 483"/>
            <xdr:cNvSpPr txBox="1"/>
          </xdr:nvSpPr>
          <xdr:spPr>
            <a:xfrm>
              <a:off x="7150906" y="8905875"/>
              <a:ext cx="3650444" cy="94810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EXPERIMENT</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After</a:t>
              </a:r>
              <a:r>
                <a:rPr lang="en-US" sz="1100">
                  <a:solidFill>
                    <a:srgbClr val="3A3838"/>
                  </a:solidFill>
                  <a:latin typeface="Calibri"/>
                  <a:ea typeface="Calibri"/>
                  <a:cs typeface="Calibri"/>
                  <a:sym typeface="Calibri"/>
                </a:rPr>
                <a:t> putting in the calculated column, try typing over one of the cells in the column. What happens? If you see a green triangle, click it and then click the exclamation mark. You'll see that Excel's watchin' out for ya...</a:t>
              </a:r>
              <a:endParaRPr sz="1100">
                <a:solidFill>
                  <a:srgbClr val="3A3838"/>
                </a:solidFill>
              </a:endParaRPr>
            </a:p>
          </xdr:txBody>
        </xdr:sp>
      </xdr:grpSp>
    </xdr:grpSp>
    <xdr:clientData fLocksWithSheet="0"/>
  </xdr:oneCellAnchor>
  <xdr:oneCellAnchor>
    <xdr:from>
      <xdr:col>0</xdr:col>
      <xdr:colOff>390525</xdr:colOff>
      <xdr:row>45</xdr:row>
      <xdr:rowOff>161925</xdr:rowOff>
    </xdr:from>
    <xdr:ext cx="5695950" cy="4676775"/>
    <xdr:grpSp>
      <xdr:nvGrpSpPr>
        <xdr:cNvPr id="2" name="Shape 2"/>
        <xdr:cNvGrpSpPr/>
      </xdr:nvGrpSpPr>
      <xdr:grpSpPr>
        <a:xfrm>
          <a:off x="2498025" y="1441613"/>
          <a:ext cx="5695950" cy="4676775"/>
          <a:chOff x="2498025" y="1441613"/>
          <a:chExt cx="5695950" cy="4676775"/>
        </a:xfrm>
      </xdr:grpSpPr>
      <xdr:grpSp>
        <xdr:nvGrpSpPr>
          <xdr:cNvPr descr="Total rows in tables&#10;Another convenience in tables are total rows. Instead of typing a SUM formula, Excel can make that total for you with a flip of a switch. And the same goes for the AVERAGE formula, and many others. Here’s how it works:&#10;Select any cell within the table on the right.&#10;At the top of the Excel window, the Table Tools Design tab will appear. &#10;On that tab, click Total Row.&#10;The total of $24,000 is added to the bottom of the table.&#10;But what if you wanted to know the average? Click the cell with $24,000.&#10;Click the down arrow and then click Average. The average amount of $3,000 appears" id="484" name="Shape 484"/>
          <xdr:cNvGrpSpPr/>
        </xdr:nvGrpSpPr>
        <xdr:grpSpPr>
          <a:xfrm>
            <a:off x="2498025" y="1441613"/>
            <a:ext cx="5695950" cy="4676775"/>
            <a:chOff x="390525" y="9801226"/>
            <a:chExt cx="5695950" cy="4591050"/>
          </a:xfrm>
        </xdr:grpSpPr>
        <xdr:sp>
          <xdr:nvSpPr>
            <xdr:cNvPr id="5" name="Shape 5"/>
            <xdr:cNvSpPr/>
          </xdr:nvSpPr>
          <xdr:spPr>
            <a:xfrm>
              <a:off x="390525" y="9801226"/>
              <a:ext cx="5695950" cy="45910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485" name="Shape 485"/>
            <xdr:cNvSpPr/>
          </xdr:nvSpPr>
          <xdr:spPr>
            <a:xfrm>
              <a:off x="390525" y="9801226"/>
              <a:ext cx="5695950" cy="4591050"/>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Total rows in tables" id="486" name="Shape 486"/>
            <xdr:cNvSpPr txBox="1"/>
          </xdr:nvSpPr>
          <xdr:spPr>
            <a:xfrm>
              <a:off x="622273" y="9929448"/>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Total rows in tables</a:t>
              </a:r>
              <a:endParaRPr b="0" sz="2200">
                <a:solidFill>
                  <a:srgbClr val="3A3838"/>
                </a:solidFill>
                <a:latin typeface="Quattrocento Sans"/>
                <a:ea typeface="Quattrocento Sans"/>
                <a:cs typeface="Quattrocento Sans"/>
                <a:sym typeface="Quattrocento Sans"/>
              </a:endParaRPr>
            </a:p>
          </xdr:txBody>
        </xdr:sp>
        <xdr:cxnSp>
          <xdr:nvCxnSpPr>
            <xdr:cNvPr descr="Decorative line" id="487" name="Shape 487"/>
            <xdr:cNvCxnSpPr/>
          </xdr:nvCxnSpPr>
          <xdr:spPr>
            <a:xfrm>
              <a:off x="625449" y="10436861"/>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Another convenience in tables are total rows. Instead of typing a SUM formula, Excel can make that total for you with a flip of a switch. And the same goes for the AVERAGE formula, and many others. Here’s how it works:" id="488" name="Shape 488"/>
            <xdr:cNvSpPr txBox="1"/>
          </xdr:nvSpPr>
          <xdr:spPr>
            <a:xfrm>
              <a:off x="619125" y="10510470"/>
              <a:ext cx="5300938" cy="653871"/>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Another convenience in tables are </a:t>
              </a:r>
              <a:r>
                <a:rPr b="1" lang="en-US" sz="1050">
                  <a:solidFill>
                    <a:srgbClr val="3F3F3F"/>
                  </a:solidFill>
                  <a:latin typeface="Quattrocento Sans"/>
                  <a:ea typeface="Quattrocento Sans"/>
                  <a:cs typeface="Quattrocento Sans"/>
                  <a:sym typeface="Quattrocento Sans"/>
                </a:rPr>
                <a:t>total rows</a:t>
              </a:r>
              <a:r>
                <a:rPr lang="en-US" sz="1050">
                  <a:solidFill>
                    <a:srgbClr val="3F3F3F"/>
                  </a:solidFill>
                  <a:latin typeface="Quattrocento Sans"/>
                  <a:ea typeface="Quattrocento Sans"/>
                  <a:cs typeface="Quattrocento Sans"/>
                  <a:sym typeface="Quattrocento Sans"/>
                </a:rPr>
                <a:t>. Instead of typing a SUM formula, Excel can make that total for you with a flip of a switch. And the same goes for the AVERAGE formula, and many others. Here’s how it works:</a:t>
              </a:r>
              <a:endParaRPr sz="1400"/>
            </a:p>
          </xdr:txBody>
        </xdr:sp>
        <xdr:sp>
          <xdr:nvSpPr>
            <xdr:cNvPr descr="Select any cell within the table on the right" id="489" name="Shape 489"/>
            <xdr:cNvSpPr txBox="1"/>
          </xdr:nvSpPr>
          <xdr:spPr>
            <a:xfrm>
              <a:off x="1029308" y="11165348"/>
              <a:ext cx="4809516" cy="40603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Quattrocento Sans"/>
                  <a:ea typeface="Quattrocento Sans"/>
                  <a:cs typeface="Quattrocento Sans"/>
                  <a:sym typeface="Quattrocento Sans"/>
                </a:rPr>
                <a:t>Select any cell within the table on the right.</a:t>
              </a:r>
              <a:endParaRPr sz="1400"/>
            </a:p>
          </xdr:txBody>
        </xdr:sp>
        <xdr:sp>
          <xdr:nvSpPr>
            <xdr:cNvPr descr="1" id="490" name="Shape 490"/>
            <xdr:cNvSpPr/>
          </xdr:nvSpPr>
          <xdr:spPr>
            <a:xfrm>
              <a:off x="622274" y="11122849"/>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On that tab, click Total Row" id="491" name="Shape 491"/>
            <xdr:cNvSpPr txBox="1"/>
          </xdr:nvSpPr>
          <xdr:spPr>
            <a:xfrm>
              <a:off x="1029307" y="12134183"/>
              <a:ext cx="4809517" cy="310139"/>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On that tab, click </a:t>
              </a:r>
              <a:r>
                <a:rPr b="1" lang="en-US" sz="1100">
                  <a:solidFill>
                    <a:schemeClr val="dk1"/>
                  </a:solidFill>
                  <a:latin typeface="Quattrocento Sans"/>
                  <a:ea typeface="Quattrocento Sans"/>
                  <a:cs typeface="Quattrocento Sans"/>
                  <a:sym typeface="Quattrocento Sans"/>
                </a:rPr>
                <a:t>Total Row</a:t>
              </a:r>
              <a:r>
                <a:rPr lang="en-US" sz="1100">
                  <a:solidFill>
                    <a:schemeClr val="dk1"/>
                  </a:solidFill>
                  <a:latin typeface="Quattrocento Sans"/>
                  <a:ea typeface="Quattrocento Sans"/>
                  <a:cs typeface="Quattrocento Sans"/>
                  <a:sym typeface="Quattrocento Sans"/>
                </a:rPr>
                <a:t>.</a:t>
              </a:r>
              <a:endParaRPr sz="1400"/>
            </a:p>
            <a:p>
              <a:pPr indent="0" lvl="0" marL="0" rtl="0" algn="l">
                <a:spcBef>
                  <a:spcPts val="0"/>
                </a:spcBef>
                <a:spcAft>
                  <a:spcPts val="0"/>
                </a:spcAft>
                <a:buNone/>
              </a:pPr>
              <a:r>
                <a:t/>
              </a:r>
              <a:endParaRPr sz="1100">
                <a:latin typeface="Quattrocento Sans"/>
                <a:ea typeface="Quattrocento Sans"/>
                <a:cs typeface="Quattrocento Sans"/>
                <a:sym typeface="Quattrocento Sans"/>
              </a:endParaRPr>
            </a:p>
          </xdr:txBody>
        </xdr:sp>
        <xdr:sp>
          <xdr:nvSpPr>
            <xdr:cNvPr descr="3" id="492" name="Shape 492"/>
            <xdr:cNvSpPr/>
          </xdr:nvSpPr>
          <xdr:spPr>
            <a:xfrm>
              <a:off x="622274" y="12091685"/>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The total of $24,000 is added to the bottom of the table" id="493" name="Shape 493"/>
            <xdr:cNvSpPr txBox="1"/>
          </xdr:nvSpPr>
          <xdr:spPr>
            <a:xfrm>
              <a:off x="1029307" y="12616948"/>
              <a:ext cx="4809517" cy="45916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Quattrocento Sans"/>
                  <a:ea typeface="Quattrocento Sans"/>
                  <a:cs typeface="Quattrocento Sans"/>
                  <a:sym typeface="Quattrocento Sans"/>
                </a:rPr>
                <a:t>The total of </a:t>
              </a:r>
              <a:r>
                <a:rPr b="1" lang="en-US" sz="1050">
                  <a:solidFill>
                    <a:schemeClr val="dk1"/>
                  </a:solidFill>
                  <a:latin typeface="Quattrocento Sans"/>
                  <a:ea typeface="Quattrocento Sans"/>
                  <a:cs typeface="Quattrocento Sans"/>
                  <a:sym typeface="Quattrocento Sans"/>
                </a:rPr>
                <a:t>$24,000 </a:t>
              </a:r>
              <a:r>
                <a:rPr lang="en-US" sz="1050">
                  <a:solidFill>
                    <a:schemeClr val="dk1"/>
                  </a:solidFill>
                  <a:latin typeface="Quattrocento Sans"/>
                  <a:ea typeface="Quattrocento Sans"/>
                  <a:cs typeface="Quattrocento Sans"/>
                  <a:sym typeface="Quattrocento Sans"/>
                </a:rPr>
                <a:t>is added to the bottom of the table. </a:t>
              </a:r>
              <a:endParaRPr sz="1400"/>
            </a:p>
          </xdr:txBody>
        </xdr:sp>
        <xdr:sp>
          <xdr:nvSpPr>
            <xdr:cNvPr descr="4" id="494" name="Shape 494"/>
            <xdr:cNvSpPr/>
          </xdr:nvSpPr>
          <xdr:spPr>
            <a:xfrm>
              <a:off x="622274" y="12574449"/>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sp>
          <xdr:nvSpPr>
            <xdr:cNvPr descr="At the top of the Excel window, the Table Tools Design tab will appear" id="495" name="Shape 495"/>
            <xdr:cNvSpPr txBox="1"/>
          </xdr:nvSpPr>
          <xdr:spPr>
            <a:xfrm>
              <a:off x="1029307" y="11646978"/>
              <a:ext cx="4809517" cy="323641"/>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Quattrocento Sans"/>
                  <a:ea typeface="Quattrocento Sans"/>
                  <a:cs typeface="Quattrocento Sans"/>
                  <a:sym typeface="Quattrocento Sans"/>
                </a:rPr>
                <a:t>At the top of the Excel window, the </a:t>
              </a:r>
              <a:r>
                <a:rPr b="1" lang="en-US" sz="1050">
                  <a:solidFill>
                    <a:schemeClr val="dk1"/>
                  </a:solidFill>
                  <a:latin typeface="Quattrocento Sans"/>
                  <a:ea typeface="Quattrocento Sans"/>
                  <a:cs typeface="Quattrocento Sans"/>
                  <a:sym typeface="Quattrocento Sans"/>
                </a:rPr>
                <a:t>Table Tools Design </a:t>
              </a:r>
              <a:r>
                <a:rPr lang="en-US" sz="1050">
                  <a:solidFill>
                    <a:schemeClr val="dk1"/>
                  </a:solidFill>
                  <a:latin typeface="Quattrocento Sans"/>
                  <a:ea typeface="Quattrocento Sans"/>
                  <a:cs typeface="Quattrocento Sans"/>
                  <a:sym typeface="Quattrocento Sans"/>
                </a:rPr>
                <a:t>tab will appear. </a:t>
              </a:r>
              <a:endParaRPr sz="1400"/>
            </a:p>
            <a:p>
              <a:pPr indent="0" lvl="0" marL="0" rtl="0" algn="l">
                <a:spcBef>
                  <a:spcPts val="0"/>
                </a:spcBef>
                <a:spcAft>
                  <a:spcPts val="0"/>
                </a:spcAft>
                <a:buNone/>
              </a:pPr>
              <a:r>
                <a:t/>
              </a:r>
              <a:endParaRPr sz="1050">
                <a:latin typeface="Quattrocento Sans"/>
                <a:ea typeface="Quattrocento Sans"/>
                <a:cs typeface="Quattrocento Sans"/>
                <a:sym typeface="Quattrocento Sans"/>
              </a:endParaRPr>
            </a:p>
          </xdr:txBody>
        </xdr:sp>
        <xdr:sp>
          <xdr:nvSpPr>
            <xdr:cNvPr descr="2" id="496" name="Shape 496"/>
            <xdr:cNvSpPr/>
          </xdr:nvSpPr>
          <xdr:spPr>
            <a:xfrm>
              <a:off x="622274" y="11604480"/>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But what if you wanted to know the average? Click the cell with $24,000" id="497" name="Shape 497"/>
            <xdr:cNvSpPr txBox="1"/>
          </xdr:nvSpPr>
          <xdr:spPr>
            <a:xfrm>
              <a:off x="1029307" y="13105179"/>
              <a:ext cx="4809517" cy="3557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Quattrocento Sans"/>
                  <a:ea typeface="Quattrocento Sans"/>
                  <a:cs typeface="Quattrocento Sans"/>
                  <a:sym typeface="Quattrocento Sans"/>
                </a:rPr>
                <a:t>But what if you wanted to know the average? Click the cell with </a:t>
              </a:r>
              <a:r>
                <a:rPr b="1" lang="en-US" sz="1050">
                  <a:solidFill>
                    <a:schemeClr val="dk1"/>
                  </a:solidFill>
                  <a:latin typeface="Quattrocento Sans"/>
                  <a:ea typeface="Quattrocento Sans"/>
                  <a:cs typeface="Quattrocento Sans"/>
                  <a:sym typeface="Quattrocento Sans"/>
                </a:rPr>
                <a:t>$24,000</a:t>
              </a:r>
              <a:r>
                <a:rPr lang="en-US" sz="1050">
                  <a:solidFill>
                    <a:schemeClr val="dk1"/>
                  </a:solidFill>
                  <a:latin typeface="Quattrocento Sans"/>
                  <a:ea typeface="Quattrocento Sans"/>
                  <a:cs typeface="Quattrocento Sans"/>
                  <a:sym typeface="Quattrocento Sans"/>
                </a:rPr>
                <a:t>.</a:t>
              </a:r>
              <a:endParaRPr sz="1400"/>
            </a:p>
          </xdr:txBody>
        </xdr:sp>
        <xdr:sp>
          <xdr:nvSpPr>
            <xdr:cNvPr descr="5" id="498" name="Shape 498"/>
            <xdr:cNvSpPr/>
          </xdr:nvSpPr>
          <xdr:spPr>
            <a:xfrm>
              <a:off x="622274" y="13062680"/>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5</a:t>
              </a:r>
              <a:endParaRPr sz="1400"/>
            </a:p>
          </xdr:txBody>
        </xdr:sp>
        <xdr:sp>
          <xdr:nvSpPr>
            <xdr:cNvPr descr="Click the down arrow and then click Average. The average amount of $3,000 appears" id="499" name="Shape 499"/>
            <xdr:cNvSpPr txBox="1"/>
          </xdr:nvSpPr>
          <xdr:spPr>
            <a:xfrm>
              <a:off x="1029307" y="13587049"/>
              <a:ext cx="4809517" cy="45916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Quattrocento Sans"/>
                  <a:ea typeface="Quattrocento Sans"/>
                  <a:cs typeface="Quattrocento Sans"/>
                  <a:sym typeface="Quattrocento Sans"/>
                </a:rPr>
                <a:t>Click the down arrow </a:t>
              </a:r>
              <a:r>
                <a:rPr lang="en-US" sz="1050">
                  <a:solidFill>
                    <a:schemeClr val="dk1"/>
                  </a:solidFill>
                  <a:latin typeface="Quattrocento Sans"/>
                  <a:ea typeface="Quattrocento Sans"/>
                  <a:cs typeface="Quattrocento Sans"/>
                  <a:sym typeface="Quattrocento Sans"/>
                </a:rPr>
                <a:t>     </a:t>
              </a:r>
              <a:r>
                <a:rPr lang="en-US" sz="1050">
                  <a:solidFill>
                    <a:schemeClr val="dk1"/>
                  </a:solidFill>
                  <a:latin typeface="Quattrocento Sans"/>
                  <a:ea typeface="Quattrocento Sans"/>
                  <a:cs typeface="Quattrocento Sans"/>
                  <a:sym typeface="Quattrocento Sans"/>
                </a:rPr>
                <a:t> and then click </a:t>
              </a:r>
              <a:r>
                <a:rPr b="1" lang="en-US" sz="1050">
                  <a:solidFill>
                    <a:schemeClr val="dk1"/>
                  </a:solidFill>
                  <a:latin typeface="Quattrocento Sans"/>
                  <a:ea typeface="Quattrocento Sans"/>
                  <a:cs typeface="Quattrocento Sans"/>
                  <a:sym typeface="Quattrocento Sans"/>
                </a:rPr>
                <a:t>Average</a:t>
              </a:r>
              <a:r>
                <a:rPr lang="en-US" sz="1050">
                  <a:solidFill>
                    <a:schemeClr val="dk1"/>
                  </a:solidFill>
                  <a:latin typeface="Quattrocento Sans"/>
                  <a:ea typeface="Quattrocento Sans"/>
                  <a:cs typeface="Quattrocento Sans"/>
                  <a:sym typeface="Quattrocento Sans"/>
                </a:rPr>
                <a:t>. The average amount of </a:t>
              </a:r>
              <a:r>
                <a:rPr b="1" lang="en-US" sz="1050">
                  <a:solidFill>
                    <a:schemeClr val="dk1"/>
                  </a:solidFill>
                  <a:latin typeface="Quattrocento Sans"/>
                  <a:ea typeface="Quattrocento Sans"/>
                  <a:cs typeface="Quattrocento Sans"/>
                  <a:sym typeface="Quattrocento Sans"/>
                </a:rPr>
                <a:t>$3,000 </a:t>
              </a:r>
              <a:r>
                <a:rPr lang="en-US" sz="1050">
                  <a:solidFill>
                    <a:schemeClr val="dk1"/>
                  </a:solidFill>
                  <a:latin typeface="Quattrocento Sans"/>
                  <a:ea typeface="Quattrocento Sans"/>
                  <a:cs typeface="Quattrocento Sans"/>
                  <a:sym typeface="Quattrocento Sans"/>
                </a:rPr>
                <a:t>appears.</a:t>
              </a:r>
              <a:endParaRPr sz="1400"/>
            </a:p>
          </xdr:txBody>
        </xdr:sp>
        <xdr:sp>
          <xdr:nvSpPr>
            <xdr:cNvPr descr="6" id="500" name="Shape 500"/>
            <xdr:cNvSpPr/>
          </xdr:nvSpPr>
          <xdr:spPr>
            <a:xfrm>
              <a:off x="622274" y="13544550"/>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6</a:t>
              </a:r>
              <a:endParaRPr sz="1400"/>
            </a:p>
          </xdr:txBody>
        </xdr:sp>
        <xdr:cxnSp>
          <xdr:nvCxnSpPr>
            <xdr:cNvPr descr="Decorative line" id="501" name="Shape 501"/>
            <xdr:cNvCxnSpPr/>
          </xdr:nvCxnSpPr>
          <xdr:spPr>
            <a:xfrm>
              <a:off x="625449" y="14161136"/>
              <a:ext cx="5213376" cy="0"/>
            </a:xfrm>
            <a:prstGeom prst="straightConnector1">
              <a:avLst/>
            </a:prstGeom>
            <a:noFill/>
            <a:ln cap="flat" cmpd="sng" w="25400">
              <a:solidFill>
                <a:srgbClr val="217346"/>
              </a:solidFill>
              <a:prstDash val="solid"/>
              <a:round/>
              <a:headEnd len="sm" w="sm" type="none"/>
              <a:tailEnd len="sm" w="sm" type="none"/>
            </a:ln>
          </xdr:spPr>
        </xdr:cxnSp>
        <xdr:pic>
          <xdr:nvPicPr>
            <xdr:cNvPr descr="Down arrow" id="502" name="Shape 502"/>
            <xdr:cNvPicPr preferRelativeResize="0"/>
          </xdr:nvPicPr>
          <xdr:blipFill rotWithShape="1">
            <a:blip r:embed="rId7">
              <a:alphaModFix/>
            </a:blip>
            <a:srcRect b="21976" l="50576" r="25368" t="24115"/>
            <a:stretch/>
          </xdr:blipFill>
          <xdr:spPr>
            <a:xfrm>
              <a:off x="2399286" y="13632504"/>
              <a:ext cx="158075" cy="154021"/>
            </a:xfrm>
            <a:prstGeom prst="rect">
              <a:avLst/>
            </a:prstGeom>
            <a:noFill/>
            <a:ln>
              <a:noFill/>
            </a:ln>
          </xdr:spPr>
        </xdr:pic>
      </xdr:grpSp>
    </xdr:grpSp>
    <xdr:clientData fLocksWithSheet="0"/>
  </xdr:oneCellAnchor>
  <xdr:oneCellAnchor>
    <xdr:from>
      <xdr:col>0</xdr:col>
      <xdr:colOff>381000</xdr:colOff>
      <xdr:row>70</xdr:row>
      <xdr:rowOff>180975</xdr:rowOff>
    </xdr:from>
    <xdr:ext cx="5695950" cy="3457575"/>
    <xdr:grpSp>
      <xdr:nvGrpSpPr>
        <xdr:cNvPr id="2" name="Shape 2"/>
        <xdr:cNvGrpSpPr/>
      </xdr:nvGrpSpPr>
      <xdr:grpSpPr>
        <a:xfrm>
          <a:off x="2498025" y="2051213"/>
          <a:ext cx="5695950" cy="3457575"/>
          <a:chOff x="2498025" y="2051213"/>
          <a:chExt cx="5695950" cy="3457575"/>
        </a:xfrm>
      </xdr:grpSpPr>
      <xdr:grpSp>
        <xdr:nvGrpSpPr>
          <xdr:cNvPr descr="More information on the web, contains links to the web&#10;Back to top&#10;Next step" id="503" name="Shape 503"/>
          <xdr:cNvGrpSpPr/>
        </xdr:nvGrpSpPr>
        <xdr:grpSpPr>
          <a:xfrm>
            <a:off x="2498025" y="2051213"/>
            <a:ext cx="5695950" cy="3457575"/>
            <a:chOff x="385765" y="14586347"/>
            <a:chExt cx="5695950" cy="3267075"/>
          </a:xfrm>
        </xdr:grpSpPr>
        <xdr:sp>
          <xdr:nvSpPr>
            <xdr:cNvPr id="5" name="Shape 5"/>
            <xdr:cNvSpPr/>
          </xdr:nvSpPr>
          <xdr:spPr>
            <a:xfrm>
              <a:off x="385765" y="14586347"/>
              <a:ext cx="5695950" cy="3267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504" name="Shape 504"/>
            <xdr:cNvSpPr/>
          </xdr:nvSpPr>
          <xdr:spPr>
            <a:xfrm>
              <a:off x="385765" y="14586347"/>
              <a:ext cx="5695950" cy="3267075"/>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More information on the web" id="505" name="Shape 505"/>
            <xdr:cNvSpPr txBox="1"/>
          </xdr:nvSpPr>
          <xdr:spPr>
            <a:xfrm>
              <a:off x="617513" y="14705045"/>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More information on the web</a:t>
              </a:r>
              <a:endParaRPr b="0" sz="2200">
                <a:solidFill>
                  <a:srgbClr val="3A3838"/>
                </a:solidFill>
                <a:latin typeface="Quattrocento Sans"/>
                <a:ea typeface="Quattrocento Sans"/>
                <a:cs typeface="Quattrocento Sans"/>
                <a:sym typeface="Quattrocento Sans"/>
              </a:endParaRPr>
            </a:p>
          </xdr:txBody>
        </xdr:sp>
        <xdr:cxnSp>
          <xdr:nvCxnSpPr>
            <xdr:cNvPr descr="Decorative line" id="506" name="Shape 506"/>
            <xdr:cNvCxnSpPr/>
          </xdr:nvCxnSpPr>
          <xdr:spPr>
            <a:xfrm>
              <a:off x="620689" y="15212458"/>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Back to top, hyperlinked to cell A1" id="507" name="Shape 507">
              <a:hlinkClick r:id="rId8"/>
            </xdr:cNvPr>
            <xdr:cNvSpPr/>
          </xdr:nvSpPr>
          <xdr:spPr>
            <a:xfrm>
              <a:off x="620689" y="17089123"/>
              <a:ext cx="2723067" cy="536454"/>
            </a:xfrm>
            <a:prstGeom prst="up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Back to top</a:t>
              </a:r>
              <a:endParaRPr sz="1400"/>
            </a:p>
          </xdr:txBody>
        </xdr:sp>
        <xdr:cxnSp>
          <xdr:nvCxnSpPr>
            <xdr:cNvPr descr="Decorative line" id="508" name="Shape 508"/>
            <xdr:cNvCxnSpPr/>
          </xdr:nvCxnSpPr>
          <xdr:spPr>
            <a:xfrm>
              <a:off x="620689" y="16843772"/>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509" name="Shape 509">
              <a:hlinkClick r:id="rId9"/>
            </xdr:cNvPr>
            <xdr:cNvSpPr/>
          </xdr:nvSpPr>
          <xdr:spPr>
            <a:xfrm>
              <a:off x="4679635" y="17279624"/>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Overview of Excel tables, hyperlinked to web" id="510" name="Shape 510">
              <a:hlinkClick r:id="rId10"/>
            </xdr:cNvPr>
            <xdr:cNvSpPr txBox="1"/>
          </xdr:nvSpPr>
          <xdr:spPr>
            <a:xfrm>
              <a:off x="1024548" y="15381196"/>
              <a:ext cx="1737702" cy="31005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Overview of Excel tables</a:t>
              </a:r>
              <a:endParaRPr sz="1400"/>
            </a:p>
          </xdr:txBody>
        </xdr:sp>
        <xdr:pic>
          <xdr:nvPicPr>
            <xdr:cNvPr descr="Arrow" id="511" name="Shape 511">
              <a:hlinkClick r:id="rId11"/>
            </xdr:cNvPr>
            <xdr:cNvPicPr preferRelativeResize="0"/>
          </xdr:nvPicPr>
          <xdr:blipFill rotWithShape="1">
            <a:blip r:embed="rId12">
              <a:alphaModFix/>
            </a:blip>
            <a:srcRect b="0" l="0" r="0" t="0"/>
            <a:stretch/>
          </xdr:blipFill>
          <xdr:spPr>
            <a:xfrm>
              <a:off x="597268" y="15285919"/>
              <a:ext cx="454554" cy="448472"/>
            </a:xfrm>
            <a:prstGeom prst="rect">
              <a:avLst/>
            </a:prstGeom>
            <a:noFill/>
            <a:ln>
              <a:noFill/>
            </a:ln>
          </xdr:spPr>
        </xdr:pic>
        <xdr:sp>
          <xdr:nvSpPr>
            <xdr:cNvPr descr="Total the data in an Excel table, hyperlinked to web" id="512" name="Shape 512">
              <a:hlinkClick r:id="rId13"/>
            </xdr:cNvPr>
            <xdr:cNvSpPr txBox="1"/>
          </xdr:nvSpPr>
          <xdr:spPr>
            <a:xfrm>
              <a:off x="1024548" y="15845803"/>
              <a:ext cx="2080602" cy="2904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Total the data in an Excel table</a:t>
              </a:r>
              <a:endParaRPr sz="1400"/>
            </a:p>
          </xdr:txBody>
        </xdr:sp>
        <xdr:pic>
          <xdr:nvPicPr>
            <xdr:cNvPr descr="Arrow" id="513" name="Shape 513">
              <a:hlinkClick r:id="rId14"/>
            </xdr:cNvPr>
            <xdr:cNvPicPr preferRelativeResize="0"/>
          </xdr:nvPicPr>
          <xdr:blipFill rotWithShape="1">
            <a:blip r:embed="rId12">
              <a:alphaModFix/>
            </a:blip>
            <a:srcRect b="0" l="0" r="0" t="0"/>
            <a:stretch/>
          </xdr:blipFill>
          <xdr:spPr>
            <a:xfrm>
              <a:off x="597268" y="15743773"/>
              <a:ext cx="454554" cy="448472"/>
            </a:xfrm>
            <a:prstGeom prst="rect">
              <a:avLst/>
            </a:prstGeom>
            <a:noFill/>
            <a:ln>
              <a:noFill/>
            </a:ln>
          </xdr:spPr>
        </xdr:pic>
        <xdr:sp>
          <xdr:nvSpPr>
            <xdr:cNvPr descr="Use calculated columns in an Excel table, hyperlinked to web" id="514" name="Shape 514">
              <a:hlinkClick r:id="rId15"/>
            </xdr:cNvPr>
            <xdr:cNvSpPr txBox="1"/>
          </xdr:nvSpPr>
          <xdr:spPr>
            <a:xfrm>
              <a:off x="1024548" y="16312969"/>
              <a:ext cx="2775927" cy="2904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Use calculated columns in an Excel table</a:t>
              </a:r>
              <a:endParaRPr sz="1400"/>
            </a:p>
          </xdr:txBody>
        </xdr:sp>
        <xdr:pic>
          <xdr:nvPicPr>
            <xdr:cNvPr descr="Arrow" id="515" name="Shape 515">
              <a:hlinkClick r:id="rId16"/>
            </xdr:cNvPr>
            <xdr:cNvPicPr preferRelativeResize="0"/>
          </xdr:nvPicPr>
          <xdr:blipFill rotWithShape="1">
            <a:blip r:embed="rId12">
              <a:alphaModFix/>
            </a:blip>
            <a:srcRect b="0" l="0" r="0" t="0"/>
            <a:stretch/>
          </xdr:blipFill>
          <xdr:spPr>
            <a:xfrm>
              <a:off x="597268" y="16210939"/>
              <a:ext cx="454554" cy="448472"/>
            </a:xfrm>
            <a:prstGeom prst="rect">
              <a:avLst/>
            </a:prstGeom>
            <a:noFill/>
            <a:ln>
              <a:noFill/>
            </a:ln>
          </xdr:spPr>
        </xdr:pic>
      </xdr:grpSp>
    </xdr:grpSp>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333375</xdr:colOff>
      <xdr:row>0</xdr:row>
      <xdr:rowOff>276225</xdr:rowOff>
    </xdr:from>
    <xdr:ext cx="5695950" cy="4562475"/>
    <xdr:grpSp>
      <xdr:nvGrpSpPr>
        <xdr:cNvPr id="2" name="Shape 2"/>
        <xdr:cNvGrpSpPr/>
      </xdr:nvGrpSpPr>
      <xdr:grpSpPr>
        <a:xfrm>
          <a:off x="2498025" y="1498763"/>
          <a:ext cx="5695950" cy="4562475"/>
          <a:chOff x="2498025" y="1498763"/>
          <a:chExt cx="5695950" cy="4562475"/>
        </a:xfrm>
      </xdr:grpSpPr>
      <xdr:grpSp>
        <xdr:nvGrpSpPr>
          <xdr:cNvPr descr="Insert a drop-down list&#10;Drop-down lists make data entry easier for people. Here's how to do one:&#10;We want only three department names to be valid entries for each of the foods on the right. Those departments are Produce, Meat and Bakery.&#10;Click and drag to select the yellow cells under Department.&#10;On the Data tab, click Data Validation. Under Allow, click List.&#10;In the Source box, type Produce, Meat, Bakery. Make sure to put commas in between them. Click OK when you’re done.&#10;Now click the yellow cell next to Apples, and you'll see a drop-down menu.&#10;Dive down for more detail &#10;Next step" id="516" name="Shape 516"/>
          <xdr:cNvGrpSpPr/>
        </xdr:nvGrpSpPr>
        <xdr:grpSpPr>
          <a:xfrm>
            <a:off x="2498025" y="1498763"/>
            <a:ext cx="5695950" cy="4562475"/>
            <a:chOff x="333375" y="276225"/>
            <a:chExt cx="5693569" cy="4636294"/>
          </a:xfrm>
        </xdr:grpSpPr>
        <xdr:sp>
          <xdr:nvSpPr>
            <xdr:cNvPr id="5" name="Shape 5"/>
            <xdr:cNvSpPr/>
          </xdr:nvSpPr>
          <xdr:spPr>
            <a:xfrm>
              <a:off x="333375" y="276225"/>
              <a:ext cx="5693550" cy="46362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517" name="Shape 517"/>
            <xdr:cNvSpPr/>
          </xdr:nvSpPr>
          <xdr:spPr>
            <a:xfrm>
              <a:off x="333375" y="276225"/>
              <a:ext cx="5693569" cy="4636294"/>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Insert a drop-down list" id="518" name="Shape 518"/>
            <xdr:cNvSpPr txBox="1"/>
          </xdr:nvSpPr>
          <xdr:spPr>
            <a:xfrm>
              <a:off x="565123" y="394923"/>
              <a:ext cx="5214170"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Insert a drop-down list</a:t>
              </a:r>
              <a:endParaRPr b="0" sz="2200">
                <a:solidFill>
                  <a:srgbClr val="3A3838"/>
                </a:solidFill>
                <a:latin typeface="Quattrocento Sans"/>
                <a:ea typeface="Quattrocento Sans"/>
                <a:cs typeface="Quattrocento Sans"/>
                <a:sym typeface="Quattrocento Sans"/>
              </a:endParaRPr>
            </a:p>
          </xdr:txBody>
        </xdr:sp>
        <xdr:cxnSp>
          <xdr:nvCxnSpPr>
            <xdr:cNvPr descr="Decorative line" id="519" name="Shape 519"/>
            <xdr:cNvCxnSpPr/>
          </xdr:nvCxnSpPr>
          <xdr:spPr>
            <a:xfrm>
              <a:off x="568299" y="902336"/>
              <a:ext cx="5210995" cy="0"/>
            </a:xfrm>
            <a:prstGeom prst="straightConnector1">
              <a:avLst/>
            </a:prstGeom>
            <a:noFill/>
            <a:ln cap="flat" cmpd="sng" w="25400">
              <a:solidFill>
                <a:srgbClr val="217346"/>
              </a:solidFill>
              <a:prstDash val="solid"/>
              <a:round/>
              <a:headEnd len="sm" w="sm" type="none"/>
              <a:tailEnd len="sm" w="sm" type="none"/>
            </a:ln>
          </xdr:spPr>
        </xdr:cxnSp>
        <xdr:sp>
          <xdr:nvSpPr>
            <xdr:cNvPr descr="Dive down for more detail" id="520" name="Shape 520">
              <a:hlinkClick r:id="rId1"/>
            </xdr:cNvPr>
            <xdr:cNvSpPr/>
          </xdr:nvSpPr>
          <xdr:spPr>
            <a:xfrm>
              <a:off x="568299" y="4178263"/>
              <a:ext cx="2720686" cy="545979"/>
            </a:xfrm>
            <a:prstGeom prst="down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Dive down for more detail</a:t>
              </a:r>
              <a:endParaRPr sz="1400"/>
            </a:p>
          </xdr:txBody>
        </xdr:sp>
        <xdr:cxnSp>
          <xdr:nvCxnSpPr>
            <xdr:cNvPr descr="Decorative line" id="521" name="Shape 521"/>
            <xdr:cNvCxnSpPr/>
          </xdr:nvCxnSpPr>
          <xdr:spPr>
            <a:xfrm>
              <a:off x="568299" y="3907631"/>
              <a:ext cx="5210995"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522" name="Shape 522">
              <a:hlinkClick r:id="rId2"/>
            </xdr:cNvPr>
            <xdr:cNvSpPr/>
          </xdr:nvSpPr>
          <xdr:spPr>
            <a:xfrm>
              <a:off x="4624864" y="4178263"/>
              <a:ext cx="1154430" cy="353255"/>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Drop-down lists make data entry easier for people. Here's how to do one:" id="523" name="Shape 523"/>
            <xdr:cNvSpPr txBox="1"/>
          </xdr:nvSpPr>
          <xdr:spPr>
            <a:xfrm>
              <a:off x="561975" y="975946"/>
              <a:ext cx="5298557" cy="250397"/>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Drop-down lists make data entry easier for people. Here's how to do one: </a:t>
              </a:r>
              <a:endParaRPr sz="1400"/>
            </a:p>
          </xdr:txBody>
        </xdr:sp>
        <xdr:sp>
          <xdr:nvSpPr>
            <xdr:cNvPr descr="We want only three department names to be valid entries for each of the foods on the right. Those departments are Produce, Meat and Bakery" id="524" name="Shape 524"/>
            <xdr:cNvSpPr txBox="1"/>
          </xdr:nvSpPr>
          <xdr:spPr>
            <a:xfrm>
              <a:off x="969777" y="1319678"/>
              <a:ext cx="4809516" cy="52456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We want only three department names to be valid entries for each of the foods on the right. Those departments are Produce, Meat and Bakery.</a:t>
              </a:r>
              <a:endParaRPr sz="1400"/>
            </a:p>
          </xdr:txBody>
        </xdr:sp>
        <xdr:sp>
          <xdr:nvSpPr>
            <xdr:cNvPr descr="1" id="525" name="Shape 525"/>
            <xdr:cNvSpPr/>
          </xdr:nvSpPr>
          <xdr:spPr>
            <a:xfrm>
              <a:off x="565124" y="1277180"/>
              <a:ext cx="369206" cy="376349"/>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Click and drag to select the yellow cells under Department" id="526" name="Shape 526"/>
            <xdr:cNvSpPr txBox="1"/>
          </xdr:nvSpPr>
          <xdr:spPr>
            <a:xfrm>
              <a:off x="969776" y="1816123"/>
              <a:ext cx="4809517" cy="47335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Click and drag to select the yellow cells under </a:t>
              </a:r>
              <a:r>
                <a:rPr b="1" lang="en-US" sz="1100">
                  <a:solidFill>
                    <a:srgbClr val="3F3F3F"/>
                  </a:solidFill>
                  <a:latin typeface="Quattrocento Sans"/>
                  <a:ea typeface="Quattrocento Sans"/>
                  <a:cs typeface="Quattrocento Sans"/>
                  <a:sym typeface="Quattrocento Sans"/>
                </a:rPr>
                <a:t>Department</a:t>
              </a:r>
              <a:r>
                <a:rPr lang="en-US" sz="1100">
                  <a:solidFill>
                    <a:srgbClr val="3F3F3F"/>
                  </a:solidFill>
                  <a:latin typeface="Quattrocento Sans"/>
                  <a:ea typeface="Quattrocento Sans"/>
                  <a:cs typeface="Quattrocento Sans"/>
                  <a:sym typeface="Quattrocento Sans"/>
                </a:rPr>
                <a:t>.</a:t>
              </a:r>
              <a:endParaRPr sz="1400"/>
            </a:p>
          </xdr:txBody>
        </xdr:sp>
        <xdr:sp>
          <xdr:nvSpPr>
            <xdr:cNvPr descr="2" id="527" name="Shape 527"/>
            <xdr:cNvSpPr/>
          </xdr:nvSpPr>
          <xdr:spPr>
            <a:xfrm>
              <a:off x="565124" y="1768862"/>
              <a:ext cx="369206" cy="381112"/>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On the Data tab, click Data Validation. Under Allow, click List" id="528" name="Shape 528"/>
            <xdr:cNvSpPr txBox="1"/>
          </xdr:nvSpPr>
          <xdr:spPr>
            <a:xfrm>
              <a:off x="969777" y="2329764"/>
              <a:ext cx="4809516" cy="482388"/>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On the </a:t>
              </a:r>
              <a:r>
                <a:rPr b="1" lang="en-US" sz="1100">
                  <a:solidFill>
                    <a:srgbClr val="3F3F3F"/>
                  </a:solidFill>
                  <a:latin typeface="Quattrocento Sans"/>
                  <a:ea typeface="Quattrocento Sans"/>
                  <a:cs typeface="Quattrocento Sans"/>
                  <a:sym typeface="Quattrocento Sans"/>
                </a:rPr>
                <a:t>Data</a:t>
              </a:r>
              <a:r>
                <a:rPr lang="en-US" sz="1100">
                  <a:solidFill>
                    <a:srgbClr val="3F3F3F"/>
                  </a:solidFill>
                  <a:latin typeface="Quattrocento Sans"/>
                  <a:ea typeface="Quattrocento Sans"/>
                  <a:cs typeface="Quattrocento Sans"/>
                  <a:sym typeface="Quattrocento Sans"/>
                </a:rPr>
                <a:t> tab, click </a:t>
              </a:r>
              <a:r>
                <a:rPr b="1" lang="en-US" sz="1100">
                  <a:solidFill>
                    <a:srgbClr val="3F3F3F"/>
                  </a:solidFill>
                  <a:latin typeface="Quattrocento Sans"/>
                  <a:ea typeface="Quattrocento Sans"/>
                  <a:cs typeface="Quattrocento Sans"/>
                  <a:sym typeface="Quattrocento Sans"/>
                </a:rPr>
                <a:t>Data Validation</a:t>
              </a:r>
              <a:r>
                <a:rPr lang="en-US" sz="1100">
                  <a:solidFill>
                    <a:srgbClr val="3F3F3F"/>
                  </a:solidFill>
                  <a:latin typeface="Quattrocento Sans"/>
                  <a:ea typeface="Quattrocento Sans"/>
                  <a:cs typeface="Quattrocento Sans"/>
                  <a:sym typeface="Quattrocento Sans"/>
                </a:rPr>
                <a:t>. Under </a:t>
              </a:r>
              <a:r>
                <a:rPr b="1" lang="en-US" sz="1100">
                  <a:solidFill>
                    <a:srgbClr val="3F3F3F"/>
                  </a:solidFill>
                  <a:latin typeface="Quattrocento Sans"/>
                  <a:ea typeface="Quattrocento Sans"/>
                  <a:cs typeface="Quattrocento Sans"/>
                  <a:sym typeface="Quattrocento Sans"/>
                </a:rPr>
                <a:t>Allow</a:t>
              </a:r>
              <a:r>
                <a:rPr lang="en-US" sz="1100">
                  <a:solidFill>
                    <a:srgbClr val="3F3F3F"/>
                  </a:solidFill>
                  <a:latin typeface="Quattrocento Sans"/>
                  <a:ea typeface="Quattrocento Sans"/>
                  <a:cs typeface="Quattrocento Sans"/>
                  <a:sym typeface="Quattrocento Sans"/>
                </a:rPr>
                <a:t>, click </a:t>
              </a:r>
              <a:r>
                <a:rPr b="1" lang="en-US" sz="1100">
                  <a:solidFill>
                    <a:srgbClr val="3F3F3F"/>
                  </a:solidFill>
                  <a:latin typeface="Quattrocento Sans"/>
                  <a:ea typeface="Quattrocento Sans"/>
                  <a:cs typeface="Quattrocento Sans"/>
                  <a:sym typeface="Quattrocento Sans"/>
                </a:rPr>
                <a:t>List</a:t>
              </a:r>
              <a:r>
                <a:rPr lang="en-US" sz="1100">
                  <a:solidFill>
                    <a:srgbClr val="3F3F3F"/>
                  </a:solidFill>
                  <a:latin typeface="Quattrocento Sans"/>
                  <a:ea typeface="Quattrocento Sans"/>
                  <a:cs typeface="Quattrocento Sans"/>
                  <a:sym typeface="Quattrocento Sans"/>
                </a:rPr>
                <a:t>. </a:t>
              </a:r>
              <a:endParaRPr sz="1400"/>
            </a:p>
          </xdr:txBody>
        </xdr:sp>
        <xdr:sp>
          <xdr:nvSpPr>
            <xdr:cNvPr descr="3" id="529" name="Shape 529"/>
            <xdr:cNvSpPr/>
          </xdr:nvSpPr>
          <xdr:spPr>
            <a:xfrm>
              <a:off x="565124" y="2287266"/>
              <a:ext cx="369206" cy="381112"/>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In the Source box, type Produce, Meat, Bakery. Make sure to put commas in between them. Click OK when you’re done" id="530" name="Shape 530"/>
            <xdr:cNvSpPr txBox="1"/>
          </xdr:nvSpPr>
          <xdr:spPr>
            <a:xfrm>
              <a:off x="969777" y="2828512"/>
              <a:ext cx="4809516" cy="477274"/>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In the </a:t>
              </a:r>
              <a:r>
                <a:rPr b="1" lang="en-US" sz="1100">
                  <a:solidFill>
                    <a:srgbClr val="3F3F3F"/>
                  </a:solidFill>
                  <a:latin typeface="Quattrocento Sans"/>
                  <a:ea typeface="Quattrocento Sans"/>
                  <a:cs typeface="Quattrocento Sans"/>
                  <a:sym typeface="Quattrocento Sans"/>
                </a:rPr>
                <a:t>Source</a:t>
              </a:r>
              <a:r>
                <a:rPr lang="en-US" sz="1100">
                  <a:solidFill>
                    <a:srgbClr val="3F3F3F"/>
                  </a:solidFill>
                  <a:latin typeface="Quattrocento Sans"/>
                  <a:ea typeface="Quattrocento Sans"/>
                  <a:cs typeface="Quattrocento Sans"/>
                  <a:sym typeface="Quattrocento Sans"/>
                </a:rPr>
                <a:t> box, type</a:t>
              </a:r>
              <a:r>
                <a:rPr b="1" lang="en-US" sz="1100">
                  <a:solidFill>
                    <a:srgbClr val="3F3F3F"/>
                  </a:solidFill>
                  <a:latin typeface="Quattrocento Sans"/>
                  <a:ea typeface="Quattrocento Sans"/>
                  <a:cs typeface="Quattrocento Sans"/>
                  <a:sym typeface="Quattrocento Sans"/>
                </a:rPr>
                <a:t> Produce, Meat, Bakery</a:t>
              </a:r>
              <a:r>
                <a:rPr lang="en-US" sz="1100">
                  <a:solidFill>
                    <a:srgbClr val="3F3F3F"/>
                  </a:solidFill>
                  <a:latin typeface="Quattrocento Sans"/>
                  <a:ea typeface="Quattrocento Sans"/>
                  <a:cs typeface="Quattrocento Sans"/>
                  <a:sym typeface="Quattrocento Sans"/>
                </a:rPr>
                <a:t>. Make sure to put commas in between them. Click </a:t>
              </a:r>
              <a:r>
                <a:rPr b="1" lang="en-US" sz="1100">
                  <a:solidFill>
                    <a:srgbClr val="3F3F3F"/>
                  </a:solidFill>
                  <a:latin typeface="Quattrocento Sans"/>
                  <a:ea typeface="Quattrocento Sans"/>
                  <a:cs typeface="Quattrocento Sans"/>
                  <a:sym typeface="Quattrocento Sans"/>
                </a:rPr>
                <a:t>OK</a:t>
              </a:r>
              <a:r>
                <a:rPr lang="en-US" sz="1100">
                  <a:solidFill>
                    <a:srgbClr val="3F3F3F"/>
                  </a:solidFill>
                  <a:latin typeface="Quattrocento Sans"/>
                  <a:ea typeface="Quattrocento Sans"/>
                  <a:cs typeface="Quattrocento Sans"/>
                  <a:sym typeface="Quattrocento Sans"/>
                </a:rPr>
                <a:t> when you’re done.</a:t>
              </a:r>
              <a:endParaRPr sz="1400"/>
            </a:p>
          </xdr:txBody>
        </xdr:sp>
        <xdr:sp>
          <xdr:nvSpPr>
            <xdr:cNvPr descr="4" id="531" name="Shape 531"/>
            <xdr:cNvSpPr/>
          </xdr:nvSpPr>
          <xdr:spPr>
            <a:xfrm>
              <a:off x="565124" y="2786014"/>
              <a:ext cx="369206" cy="381112"/>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sp>
          <xdr:nvSpPr>
            <xdr:cNvPr descr="Now click the yellow cell next to Apples, and you'll see a drop-down menu" id="532" name="Shape 532"/>
            <xdr:cNvSpPr txBox="1"/>
          </xdr:nvSpPr>
          <xdr:spPr>
            <a:xfrm>
              <a:off x="969777" y="3322087"/>
              <a:ext cx="4809516" cy="4579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Now click the yellow cell next to </a:t>
              </a:r>
              <a:r>
                <a:rPr b="1" lang="en-US" sz="1100">
                  <a:solidFill>
                    <a:srgbClr val="3F3F3F"/>
                  </a:solidFill>
                  <a:latin typeface="Quattrocento Sans"/>
                  <a:ea typeface="Quattrocento Sans"/>
                  <a:cs typeface="Quattrocento Sans"/>
                  <a:sym typeface="Quattrocento Sans"/>
                </a:rPr>
                <a:t>Apples</a:t>
              </a:r>
              <a:r>
                <a:rPr lang="en-US" sz="1100">
                  <a:solidFill>
                    <a:srgbClr val="3F3F3F"/>
                  </a:solidFill>
                  <a:latin typeface="Quattrocento Sans"/>
                  <a:ea typeface="Quattrocento Sans"/>
                  <a:cs typeface="Quattrocento Sans"/>
                  <a:sym typeface="Quattrocento Sans"/>
                </a:rPr>
                <a:t>, and you'll see a drop-down menu.</a:t>
              </a:r>
              <a:endParaRPr sz="1400"/>
            </a:p>
          </xdr:txBody>
        </xdr:sp>
        <xdr:sp>
          <xdr:nvSpPr>
            <xdr:cNvPr descr="5" id="533" name="Shape 533"/>
            <xdr:cNvSpPr/>
          </xdr:nvSpPr>
          <xdr:spPr>
            <a:xfrm>
              <a:off x="565124" y="3274827"/>
              <a:ext cx="369206" cy="381112"/>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5</a:t>
              </a:r>
              <a:endParaRPr sz="1400"/>
            </a:p>
          </xdr:txBody>
        </xdr:sp>
      </xdr:grpSp>
    </xdr:grpSp>
    <xdr:clientData fLocksWithSheet="0"/>
  </xdr:oneCellAnchor>
  <xdr:oneCellAnchor>
    <xdr:from>
      <xdr:col>0</xdr:col>
      <xdr:colOff>390525</xdr:colOff>
      <xdr:row>26</xdr:row>
      <xdr:rowOff>0</xdr:rowOff>
    </xdr:from>
    <xdr:ext cx="5695950" cy="6105525"/>
    <xdr:grpSp>
      <xdr:nvGrpSpPr>
        <xdr:cNvPr id="2" name="Shape 2"/>
        <xdr:cNvGrpSpPr/>
      </xdr:nvGrpSpPr>
      <xdr:grpSpPr>
        <a:xfrm>
          <a:off x="2498025" y="727238"/>
          <a:ext cx="5695950" cy="6105525"/>
          <a:chOff x="2498025" y="727238"/>
          <a:chExt cx="5695950" cy="6105525"/>
        </a:xfrm>
      </xdr:grpSpPr>
      <xdr:grpSp>
        <xdr:nvGrpSpPr>
          <xdr:cNvPr descr="Best practice for drop-downs: Use a table.&#10;We just taught you how to insert a drop-down menu for the list of departments. But what if that list changes? For example, what if there is a new department called Dairy? You’d have to update the data validation dialog box. But there’s a more efficient way by creating a table first:&#10;In column F, click a cell with a department. For example, click Meat. &#10;Create a table by pressing Ctrl and T Key and then OK.&#10;Now you’ll set up the data validation again. In column D, select all of the blank cells under Department.&#10;On the Data tab, click Data Validation. Under Allow, click List. &#10;Click inside the Source box, then click the up arrow button&#10;Click and drag to select just the Produce, Meat and Bakery cells in column F. Then click the down arrow button &#10;You should see this in the Source box: =$F$32:$F$34. (If you don’t see that you can type it in.) Click OK.&#10;Now click the drop-down arrow. There are only three departments: Produce, Meat and Bakery. But if you add a new department in column F under Bakery, it will get updated with the new department" id="534" name="Shape 534"/>
          <xdr:cNvGrpSpPr/>
        </xdr:nvGrpSpPr>
        <xdr:grpSpPr>
          <a:xfrm>
            <a:off x="2498025" y="727238"/>
            <a:ext cx="5695950" cy="6105525"/>
            <a:chOff x="390525" y="6036469"/>
            <a:chExt cx="5693569" cy="6096000"/>
          </a:xfrm>
        </xdr:grpSpPr>
        <xdr:sp>
          <xdr:nvSpPr>
            <xdr:cNvPr id="5" name="Shape 5"/>
            <xdr:cNvSpPr/>
          </xdr:nvSpPr>
          <xdr:spPr>
            <a:xfrm>
              <a:off x="390525" y="6036469"/>
              <a:ext cx="5693550" cy="6096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535" name="Shape 535"/>
            <xdr:cNvSpPr/>
          </xdr:nvSpPr>
          <xdr:spPr>
            <a:xfrm>
              <a:off x="390525" y="6036469"/>
              <a:ext cx="5693569" cy="6096000"/>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Best practice for drop-downs: Use a table" id="536" name="Shape 536"/>
            <xdr:cNvSpPr txBox="1"/>
          </xdr:nvSpPr>
          <xdr:spPr>
            <a:xfrm>
              <a:off x="622273" y="6164692"/>
              <a:ext cx="5214170"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lang="en-US" sz="2200">
                  <a:solidFill>
                    <a:srgbClr val="3A3838"/>
                  </a:solidFill>
                  <a:latin typeface="Quattrocento Sans"/>
                  <a:ea typeface="Quattrocento Sans"/>
                  <a:cs typeface="Quattrocento Sans"/>
                  <a:sym typeface="Quattrocento Sans"/>
                </a:rPr>
                <a:t>Best practice for drop-downs: Use a table.</a:t>
              </a:r>
              <a:endParaRPr b="0" sz="2200">
                <a:solidFill>
                  <a:srgbClr val="3A3838"/>
                </a:solidFill>
                <a:latin typeface="Quattrocento Sans"/>
                <a:ea typeface="Quattrocento Sans"/>
                <a:cs typeface="Quattrocento Sans"/>
                <a:sym typeface="Quattrocento Sans"/>
              </a:endParaRPr>
            </a:p>
          </xdr:txBody>
        </xdr:sp>
        <xdr:cxnSp>
          <xdr:nvCxnSpPr>
            <xdr:cNvPr descr="Decorative line" id="537" name="Shape 537"/>
            <xdr:cNvCxnSpPr/>
          </xdr:nvCxnSpPr>
          <xdr:spPr>
            <a:xfrm>
              <a:off x="625449" y="6672105"/>
              <a:ext cx="5210995" cy="0"/>
            </a:xfrm>
            <a:prstGeom prst="straightConnector1">
              <a:avLst/>
            </a:prstGeom>
            <a:noFill/>
            <a:ln cap="flat" cmpd="sng" w="25400">
              <a:solidFill>
                <a:srgbClr val="217346"/>
              </a:solidFill>
              <a:prstDash val="solid"/>
              <a:round/>
              <a:headEnd len="sm" w="sm" type="none"/>
              <a:tailEnd len="sm" w="sm" type="none"/>
            </a:ln>
          </xdr:spPr>
        </xdr:cxnSp>
        <xdr:sp>
          <xdr:nvSpPr>
            <xdr:cNvPr descr="We just taught you how to insert a drop-down menu for the list of departments. But what if that list changes? For example, what if there is a new department called Dairy? You’d have to update the data validation dialog box. But there’s a more efficient way by creating a table first:" id="538" name="Shape 538"/>
            <xdr:cNvSpPr txBox="1"/>
          </xdr:nvSpPr>
          <xdr:spPr>
            <a:xfrm>
              <a:off x="619125" y="6745715"/>
              <a:ext cx="5298557" cy="788446"/>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We just taught you how to insert a drop-down menu for the list of departments. But what if that list changes? For example, what if there is a new department called Dairy? You’d have to update the data validation dialog box. But there’s a more efficient way by creating a table first:</a:t>
              </a:r>
              <a:endParaRPr sz="1400"/>
            </a:p>
          </xdr:txBody>
        </xdr:sp>
        <xdr:sp>
          <xdr:nvSpPr>
            <xdr:cNvPr descr="In column G, click a cell with a department. For example, click Meat" id="539" name="Shape 539"/>
            <xdr:cNvSpPr txBox="1"/>
          </xdr:nvSpPr>
          <xdr:spPr>
            <a:xfrm>
              <a:off x="1026927" y="7674711"/>
              <a:ext cx="4809516" cy="44773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In column F, click a cell with a department. For example, click </a:t>
              </a:r>
              <a:r>
                <a:rPr b="1" lang="en-US" sz="1100">
                  <a:solidFill>
                    <a:schemeClr val="dk1"/>
                  </a:solidFill>
                  <a:latin typeface="Quattrocento Sans"/>
                  <a:ea typeface="Quattrocento Sans"/>
                  <a:cs typeface="Quattrocento Sans"/>
                  <a:sym typeface="Quattrocento Sans"/>
                </a:rPr>
                <a:t>Meat</a:t>
              </a:r>
              <a:r>
                <a:rPr lang="en-US" sz="1100">
                  <a:solidFill>
                    <a:schemeClr val="dk1"/>
                  </a:solidFill>
                  <a:latin typeface="Quattrocento Sans"/>
                  <a:ea typeface="Quattrocento Sans"/>
                  <a:cs typeface="Quattrocento Sans"/>
                  <a:sym typeface="Quattrocento Sans"/>
                </a:rPr>
                <a:t>. </a:t>
              </a:r>
              <a:endParaRPr sz="1400"/>
            </a:p>
          </xdr:txBody>
        </xdr:sp>
        <xdr:sp>
          <xdr:nvSpPr>
            <xdr:cNvPr descr="1" id="540" name="Shape 540"/>
            <xdr:cNvSpPr/>
          </xdr:nvSpPr>
          <xdr:spPr>
            <a:xfrm>
              <a:off x="622274" y="7632213"/>
              <a:ext cx="369206"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Now click the drop-down arrow. There are only three departments: Produce, Meat and Bakery. But if you add a new department in column F under Bakery, it will get updated with the new department" id="541" name="Shape 541"/>
            <xdr:cNvSpPr txBox="1"/>
          </xdr:nvSpPr>
          <xdr:spPr>
            <a:xfrm>
              <a:off x="1026926" y="11165780"/>
              <a:ext cx="4809517" cy="638879"/>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Now click the drop-down arrow. There are only three departments: Produce, Meat and Bakery. But if you add a new department in column F under Bakery, it will get updated with the new department.</a:t>
              </a:r>
              <a:endParaRPr sz="1400"/>
            </a:p>
            <a:p>
              <a:pPr indent="0" lvl="0" marL="0" rtl="0" algn="l">
                <a:spcBef>
                  <a:spcPts val="0"/>
                </a:spcBef>
                <a:spcAft>
                  <a:spcPts val="0"/>
                </a:spcAft>
                <a:buNone/>
              </a:pPr>
              <a:r>
                <a:t/>
              </a:r>
              <a:endParaRPr sz="1100">
                <a:latin typeface="Quattrocento Sans"/>
                <a:ea typeface="Quattrocento Sans"/>
                <a:cs typeface="Quattrocento Sans"/>
                <a:sym typeface="Quattrocento Sans"/>
              </a:endParaRPr>
            </a:p>
          </xdr:txBody>
        </xdr:sp>
        <xdr:sp>
          <xdr:nvSpPr>
            <xdr:cNvPr descr="8" id="542" name="Shape 542"/>
            <xdr:cNvSpPr/>
          </xdr:nvSpPr>
          <xdr:spPr>
            <a:xfrm>
              <a:off x="622274" y="11123282"/>
              <a:ext cx="369206"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8</a:t>
              </a:r>
              <a:endParaRPr sz="1400"/>
            </a:p>
          </xdr:txBody>
        </xdr:sp>
        <xdr:sp>
          <xdr:nvSpPr>
            <xdr:cNvPr descr="Create a table by pressing Ctrl and T Key and then OK" id="543" name="Shape 543"/>
            <xdr:cNvSpPr txBox="1"/>
          </xdr:nvSpPr>
          <xdr:spPr>
            <a:xfrm>
              <a:off x="1026927" y="8149149"/>
              <a:ext cx="4809516" cy="46859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Create a table by pressing </a:t>
              </a:r>
              <a:r>
                <a:rPr lang="en-US" sz="1100">
                  <a:solidFill>
                    <a:schemeClr val="dk1"/>
                  </a:solidFill>
                  <a:latin typeface="Quattrocento Sans"/>
                  <a:ea typeface="Quattrocento Sans"/>
                  <a:cs typeface="Quattrocento Sans"/>
                  <a:sym typeface="Quattrocento Sans"/>
                </a:rPr>
                <a:t>                             </a:t>
              </a:r>
              <a:r>
                <a:rPr lang="en-US" sz="1100">
                  <a:solidFill>
                    <a:schemeClr val="dk1"/>
                  </a:solidFill>
                  <a:latin typeface="Quattrocento Sans"/>
                  <a:ea typeface="Quattrocento Sans"/>
                  <a:cs typeface="Quattrocento Sans"/>
                  <a:sym typeface="Quattrocento Sans"/>
                </a:rPr>
                <a:t>and then </a:t>
              </a:r>
              <a:r>
                <a:rPr b="1" lang="en-US" sz="1100">
                  <a:solidFill>
                    <a:schemeClr val="dk1"/>
                  </a:solidFill>
                  <a:latin typeface="Quattrocento Sans"/>
                  <a:ea typeface="Quattrocento Sans"/>
                  <a:cs typeface="Quattrocento Sans"/>
                  <a:sym typeface="Quattrocento Sans"/>
                </a:rPr>
                <a:t>OK</a:t>
              </a:r>
              <a:r>
                <a:rPr lang="en-US" sz="1100">
                  <a:solidFill>
                    <a:schemeClr val="dk1"/>
                  </a:solidFill>
                  <a:latin typeface="Quattrocento Sans"/>
                  <a:ea typeface="Quattrocento Sans"/>
                  <a:cs typeface="Quattrocento Sans"/>
                  <a:sym typeface="Quattrocento Sans"/>
                </a:rPr>
                <a:t>.</a:t>
              </a:r>
              <a:endParaRPr sz="1400"/>
            </a:p>
          </xdr:txBody>
        </xdr:sp>
        <xdr:sp>
          <xdr:nvSpPr>
            <xdr:cNvPr descr="2" id="544" name="Shape 544"/>
            <xdr:cNvSpPr/>
          </xdr:nvSpPr>
          <xdr:spPr>
            <a:xfrm>
              <a:off x="622274" y="8106651"/>
              <a:ext cx="369206"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Now you’ll set up the data validation again. In column D, select all of the blank cells under Department" id="545" name="Shape 545"/>
            <xdr:cNvSpPr txBox="1"/>
          </xdr:nvSpPr>
          <xdr:spPr>
            <a:xfrm>
              <a:off x="1026927" y="8638134"/>
              <a:ext cx="4809516" cy="50348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Quattrocento Sans"/>
                  <a:ea typeface="Quattrocento Sans"/>
                  <a:cs typeface="Quattrocento Sans"/>
                  <a:sym typeface="Quattrocento Sans"/>
                </a:rPr>
                <a:t>Now you’ll set up the data validation again. In column D, select all of the blank cells under </a:t>
              </a:r>
              <a:r>
                <a:rPr b="1" lang="en-US" sz="1100">
                  <a:solidFill>
                    <a:schemeClr val="dk1"/>
                  </a:solidFill>
                  <a:latin typeface="Quattrocento Sans"/>
                  <a:ea typeface="Quattrocento Sans"/>
                  <a:cs typeface="Quattrocento Sans"/>
                  <a:sym typeface="Quattrocento Sans"/>
                </a:rPr>
                <a:t>Department</a:t>
              </a:r>
              <a:r>
                <a:rPr lang="en-US" sz="1100">
                  <a:solidFill>
                    <a:schemeClr val="dk1"/>
                  </a:solidFill>
                  <a:latin typeface="Quattrocento Sans"/>
                  <a:ea typeface="Quattrocento Sans"/>
                  <a:cs typeface="Quattrocento Sans"/>
                  <a:sym typeface="Quattrocento Sans"/>
                </a:rPr>
                <a:t>.</a:t>
              </a:r>
              <a:endParaRPr b="1" sz="1100">
                <a:latin typeface="Quattrocento Sans"/>
                <a:ea typeface="Quattrocento Sans"/>
                <a:cs typeface="Quattrocento Sans"/>
                <a:sym typeface="Quattrocento Sans"/>
              </a:endParaRPr>
            </a:p>
          </xdr:txBody>
        </xdr:sp>
        <xdr:sp>
          <xdr:nvSpPr>
            <xdr:cNvPr descr="3" id="546" name="Shape 546"/>
            <xdr:cNvSpPr/>
          </xdr:nvSpPr>
          <xdr:spPr>
            <a:xfrm>
              <a:off x="622274" y="8595636"/>
              <a:ext cx="369206"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cxnSp>
          <xdr:nvCxnSpPr>
            <xdr:cNvPr descr="Decorative line" id="547" name="Shape 547"/>
            <xdr:cNvCxnSpPr/>
          </xdr:nvCxnSpPr>
          <xdr:spPr>
            <a:xfrm>
              <a:off x="625449" y="11928773"/>
              <a:ext cx="5210995" cy="0"/>
            </a:xfrm>
            <a:prstGeom prst="straightConnector1">
              <a:avLst/>
            </a:prstGeom>
            <a:noFill/>
            <a:ln cap="flat" cmpd="sng" w="25400">
              <a:solidFill>
                <a:srgbClr val="217346"/>
              </a:solidFill>
              <a:prstDash val="solid"/>
              <a:round/>
              <a:headEnd len="sm" w="sm" type="none"/>
              <a:tailEnd len="sm" w="sm" type="none"/>
            </a:ln>
          </xdr:spPr>
        </xdr:cxnSp>
        <xdr:sp>
          <xdr:nvSpPr>
            <xdr:cNvPr descr="On the Data tab, click Data Validation. Under Allow, click List" id="548" name="Shape 548"/>
            <xdr:cNvSpPr txBox="1"/>
          </xdr:nvSpPr>
          <xdr:spPr>
            <a:xfrm>
              <a:off x="1026927" y="9147746"/>
              <a:ext cx="4809516" cy="489174"/>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On the </a:t>
              </a:r>
              <a:r>
                <a:rPr b="1" lang="en-US" sz="1100">
                  <a:solidFill>
                    <a:srgbClr val="3F3F3F"/>
                  </a:solidFill>
                  <a:latin typeface="Quattrocento Sans"/>
                  <a:ea typeface="Quattrocento Sans"/>
                  <a:cs typeface="Quattrocento Sans"/>
                  <a:sym typeface="Quattrocento Sans"/>
                </a:rPr>
                <a:t>Data</a:t>
              </a:r>
              <a:r>
                <a:rPr lang="en-US" sz="1100">
                  <a:solidFill>
                    <a:srgbClr val="3F3F3F"/>
                  </a:solidFill>
                  <a:latin typeface="Quattrocento Sans"/>
                  <a:ea typeface="Quattrocento Sans"/>
                  <a:cs typeface="Quattrocento Sans"/>
                  <a:sym typeface="Quattrocento Sans"/>
                </a:rPr>
                <a:t> tab, click </a:t>
              </a:r>
              <a:r>
                <a:rPr b="1" lang="en-US" sz="1100">
                  <a:solidFill>
                    <a:srgbClr val="3F3F3F"/>
                  </a:solidFill>
                  <a:latin typeface="Quattrocento Sans"/>
                  <a:ea typeface="Quattrocento Sans"/>
                  <a:cs typeface="Quattrocento Sans"/>
                  <a:sym typeface="Quattrocento Sans"/>
                </a:rPr>
                <a:t>Data Validation</a:t>
              </a:r>
              <a:r>
                <a:rPr lang="en-US" sz="1100">
                  <a:solidFill>
                    <a:srgbClr val="3F3F3F"/>
                  </a:solidFill>
                  <a:latin typeface="Quattrocento Sans"/>
                  <a:ea typeface="Quattrocento Sans"/>
                  <a:cs typeface="Quattrocento Sans"/>
                  <a:sym typeface="Quattrocento Sans"/>
                </a:rPr>
                <a:t>. Under </a:t>
              </a:r>
              <a:r>
                <a:rPr b="1" lang="en-US" sz="1100">
                  <a:solidFill>
                    <a:srgbClr val="3F3F3F"/>
                  </a:solidFill>
                  <a:latin typeface="Quattrocento Sans"/>
                  <a:ea typeface="Quattrocento Sans"/>
                  <a:cs typeface="Quattrocento Sans"/>
                  <a:sym typeface="Quattrocento Sans"/>
                </a:rPr>
                <a:t>Allow</a:t>
              </a:r>
              <a:r>
                <a:rPr lang="en-US" sz="1100">
                  <a:solidFill>
                    <a:srgbClr val="3F3F3F"/>
                  </a:solidFill>
                  <a:latin typeface="Quattrocento Sans"/>
                  <a:ea typeface="Quattrocento Sans"/>
                  <a:cs typeface="Quattrocento Sans"/>
                  <a:sym typeface="Quattrocento Sans"/>
                </a:rPr>
                <a:t>, click </a:t>
              </a:r>
              <a:r>
                <a:rPr b="1" lang="en-US" sz="1100">
                  <a:solidFill>
                    <a:srgbClr val="3F3F3F"/>
                  </a:solidFill>
                  <a:latin typeface="Quattrocento Sans"/>
                  <a:ea typeface="Quattrocento Sans"/>
                  <a:cs typeface="Quattrocento Sans"/>
                  <a:sym typeface="Quattrocento Sans"/>
                </a:rPr>
                <a:t>List</a:t>
              </a:r>
              <a:r>
                <a:rPr lang="en-US" sz="1100">
                  <a:solidFill>
                    <a:srgbClr val="3F3F3F"/>
                  </a:solidFill>
                  <a:latin typeface="Quattrocento Sans"/>
                  <a:ea typeface="Quattrocento Sans"/>
                  <a:cs typeface="Quattrocento Sans"/>
                  <a:sym typeface="Quattrocento Sans"/>
                </a:rPr>
                <a:t>. </a:t>
              </a:r>
              <a:endParaRPr sz="1400"/>
            </a:p>
          </xdr:txBody>
        </xdr:sp>
        <xdr:sp>
          <xdr:nvSpPr>
            <xdr:cNvPr descr="4" id="549" name="Shape 549"/>
            <xdr:cNvSpPr/>
          </xdr:nvSpPr>
          <xdr:spPr>
            <a:xfrm>
              <a:off x="622274" y="9105247"/>
              <a:ext cx="369206"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sp>
          <xdr:nvSpPr>
            <xdr:cNvPr descr="Click inside the Source box, then click the up arrow button" id="550" name="Shape 550"/>
            <xdr:cNvSpPr txBox="1"/>
          </xdr:nvSpPr>
          <xdr:spPr>
            <a:xfrm>
              <a:off x="1026927" y="9655931"/>
              <a:ext cx="4809516" cy="485814"/>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Click inside the </a:t>
              </a:r>
              <a:r>
                <a:rPr b="1" lang="en-US" sz="1100">
                  <a:solidFill>
                    <a:srgbClr val="3F3F3F"/>
                  </a:solidFill>
                  <a:latin typeface="Quattrocento Sans"/>
                  <a:ea typeface="Quattrocento Sans"/>
                  <a:cs typeface="Quattrocento Sans"/>
                  <a:sym typeface="Quattrocento Sans"/>
                </a:rPr>
                <a:t>Source</a:t>
              </a:r>
              <a:r>
                <a:rPr lang="en-US" sz="1100">
                  <a:solidFill>
                    <a:srgbClr val="3F3F3F"/>
                  </a:solidFill>
                  <a:latin typeface="Quattrocento Sans"/>
                  <a:ea typeface="Quattrocento Sans"/>
                  <a:cs typeface="Quattrocento Sans"/>
                  <a:sym typeface="Quattrocento Sans"/>
                </a:rPr>
                <a:t> box, then click the up arrow button</a:t>
              </a:r>
              <a:endParaRPr sz="1400"/>
            </a:p>
          </xdr:txBody>
        </xdr:sp>
        <xdr:sp>
          <xdr:nvSpPr>
            <xdr:cNvPr descr="5" id="551" name="Shape 551"/>
            <xdr:cNvSpPr/>
          </xdr:nvSpPr>
          <xdr:spPr>
            <a:xfrm>
              <a:off x="622274" y="9613432"/>
              <a:ext cx="369206"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5</a:t>
              </a:r>
              <a:endParaRPr sz="1400"/>
            </a:p>
          </xdr:txBody>
        </xdr:sp>
        <xdr:sp>
          <xdr:nvSpPr>
            <xdr:cNvPr descr="Click and drag to select just the Produce, Meat and Bakery cells in column F. Then click the down arrow button " id="552" name="Shape 552"/>
            <xdr:cNvSpPr txBox="1"/>
          </xdr:nvSpPr>
          <xdr:spPr>
            <a:xfrm>
              <a:off x="1026927" y="10145546"/>
              <a:ext cx="4809516"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Click and drag to select just the </a:t>
              </a:r>
              <a:r>
                <a:rPr b="1" lang="en-US" sz="1100">
                  <a:solidFill>
                    <a:srgbClr val="3F3F3F"/>
                  </a:solidFill>
                  <a:latin typeface="Quattrocento Sans"/>
                  <a:ea typeface="Quattrocento Sans"/>
                  <a:cs typeface="Quattrocento Sans"/>
                  <a:sym typeface="Quattrocento Sans"/>
                </a:rPr>
                <a:t>Produce</a:t>
              </a:r>
              <a:r>
                <a:rPr lang="en-US" sz="1100">
                  <a:solidFill>
                    <a:srgbClr val="3F3F3F"/>
                  </a:solidFill>
                  <a:latin typeface="Quattrocento Sans"/>
                  <a:ea typeface="Quattrocento Sans"/>
                  <a:cs typeface="Quattrocento Sans"/>
                  <a:sym typeface="Quattrocento Sans"/>
                </a:rPr>
                <a:t>, </a:t>
              </a:r>
              <a:r>
                <a:rPr b="1" lang="en-US" sz="1100">
                  <a:solidFill>
                    <a:srgbClr val="3F3F3F"/>
                  </a:solidFill>
                  <a:latin typeface="Quattrocento Sans"/>
                  <a:ea typeface="Quattrocento Sans"/>
                  <a:cs typeface="Quattrocento Sans"/>
                  <a:sym typeface="Quattrocento Sans"/>
                </a:rPr>
                <a:t>Meat</a:t>
              </a:r>
              <a:r>
                <a:rPr lang="en-US" sz="1100">
                  <a:solidFill>
                    <a:srgbClr val="3F3F3F"/>
                  </a:solidFill>
                  <a:latin typeface="Quattrocento Sans"/>
                  <a:ea typeface="Quattrocento Sans"/>
                  <a:cs typeface="Quattrocento Sans"/>
                  <a:sym typeface="Quattrocento Sans"/>
                </a:rPr>
                <a:t> and </a:t>
              </a:r>
              <a:r>
                <a:rPr b="1" lang="en-US" sz="1100">
                  <a:solidFill>
                    <a:srgbClr val="3F3F3F"/>
                  </a:solidFill>
                  <a:latin typeface="Quattrocento Sans"/>
                  <a:ea typeface="Quattrocento Sans"/>
                  <a:cs typeface="Quattrocento Sans"/>
                  <a:sym typeface="Quattrocento Sans"/>
                </a:rPr>
                <a:t>Bakery</a:t>
              </a:r>
              <a:r>
                <a:rPr lang="en-US" sz="1100">
                  <a:solidFill>
                    <a:srgbClr val="3F3F3F"/>
                  </a:solidFill>
                  <a:latin typeface="Quattrocento Sans"/>
                  <a:ea typeface="Quattrocento Sans"/>
                  <a:cs typeface="Quattrocento Sans"/>
                  <a:sym typeface="Quattrocento Sans"/>
                </a:rPr>
                <a:t> cells in column F. Then click the down arrow button </a:t>
              </a:r>
              <a:endParaRPr sz="1400"/>
            </a:p>
          </xdr:txBody>
        </xdr:sp>
        <xdr:sp>
          <xdr:nvSpPr>
            <xdr:cNvPr descr="6" id="553" name="Shape 553"/>
            <xdr:cNvSpPr/>
          </xdr:nvSpPr>
          <xdr:spPr>
            <a:xfrm>
              <a:off x="622274" y="10103048"/>
              <a:ext cx="369206"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6</a:t>
              </a:r>
              <a:endParaRPr sz="1400"/>
            </a:p>
          </xdr:txBody>
        </xdr:sp>
        <xdr:sp>
          <xdr:nvSpPr>
            <xdr:cNvPr descr="You should see this in the Source box: =$F$32:$F$34. (If you don’t see that you can type it in.) Click OK" id="554" name="Shape 554"/>
            <xdr:cNvSpPr txBox="1"/>
          </xdr:nvSpPr>
          <xdr:spPr>
            <a:xfrm>
              <a:off x="1026927" y="10644937"/>
              <a:ext cx="4809516" cy="525508"/>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You should see this in the </a:t>
              </a:r>
              <a:r>
                <a:rPr b="1" lang="en-US" sz="1100">
                  <a:solidFill>
                    <a:srgbClr val="3F3F3F"/>
                  </a:solidFill>
                  <a:latin typeface="Quattrocento Sans"/>
                  <a:ea typeface="Quattrocento Sans"/>
                  <a:cs typeface="Quattrocento Sans"/>
                  <a:sym typeface="Quattrocento Sans"/>
                </a:rPr>
                <a:t>Source </a:t>
              </a:r>
              <a:r>
                <a:rPr lang="en-US" sz="1100">
                  <a:solidFill>
                    <a:srgbClr val="3F3F3F"/>
                  </a:solidFill>
                  <a:latin typeface="Quattrocento Sans"/>
                  <a:ea typeface="Quattrocento Sans"/>
                  <a:cs typeface="Quattrocento Sans"/>
                  <a:sym typeface="Quattrocento Sans"/>
                </a:rPr>
                <a:t>box: </a:t>
              </a:r>
              <a:r>
                <a:rPr b="1" lang="en-US" sz="1100">
                  <a:solidFill>
                    <a:srgbClr val="3F3F3F"/>
                  </a:solidFill>
                  <a:latin typeface="Quattrocento Sans"/>
                  <a:ea typeface="Quattrocento Sans"/>
                  <a:cs typeface="Quattrocento Sans"/>
                  <a:sym typeface="Quattrocento Sans"/>
                </a:rPr>
                <a:t>=$F$32:$F$34</a:t>
              </a:r>
              <a:r>
                <a:rPr lang="en-US" sz="1100">
                  <a:solidFill>
                    <a:srgbClr val="3F3F3F"/>
                  </a:solidFill>
                  <a:latin typeface="Quattrocento Sans"/>
                  <a:ea typeface="Quattrocento Sans"/>
                  <a:cs typeface="Quattrocento Sans"/>
                  <a:sym typeface="Quattrocento Sans"/>
                </a:rPr>
                <a:t>. (If you don’t see that you can type it in.) Click </a:t>
              </a:r>
              <a:r>
                <a:rPr b="1" lang="en-US" sz="1100">
                  <a:solidFill>
                    <a:srgbClr val="3F3F3F"/>
                  </a:solidFill>
                  <a:latin typeface="Quattrocento Sans"/>
                  <a:ea typeface="Quattrocento Sans"/>
                  <a:cs typeface="Quattrocento Sans"/>
                  <a:sym typeface="Quattrocento Sans"/>
                </a:rPr>
                <a:t>OK</a:t>
              </a:r>
              <a:r>
                <a:rPr lang="en-US" sz="1100">
                  <a:solidFill>
                    <a:srgbClr val="3F3F3F"/>
                  </a:solidFill>
                  <a:latin typeface="Quattrocento Sans"/>
                  <a:ea typeface="Quattrocento Sans"/>
                  <a:cs typeface="Quattrocento Sans"/>
                  <a:sym typeface="Quattrocento Sans"/>
                </a:rPr>
                <a:t>.</a:t>
              </a:r>
              <a:endParaRPr sz="1400"/>
            </a:p>
          </xdr:txBody>
        </xdr:sp>
        <xdr:sp>
          <xdr:nvSpPr>
            <xdr:cNvPr descr="7" id="555" name="Shape 555"/>
            <xdr:cNvSpPr/>
          </xdr:nvSpPr>
          <xdr:spPr>
            <a:xfrm>
              <a:off x="622274" y="10602438"/>
              <a:ext cx="369206"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7</a:t>
              </a:r>
              <a:endParaRPr sz="1400"/>
            </a:p>
          </xdr:txBody>
        </xdr:sp>
        <xdr:sp>
          <xdr:nvSpPr>
            <xdr:cNvPr descr="Ctrl key" id="556" name="Shape 556"/>
            <xdr:cNvSpPr/>
          </xdr:nvSpPr>
          <xdr:spPr>
            <a:xfrm>
              <a:off x="2782994" y="8171267"/>
              <a:ext cx="459442" cy="257175"/>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Quattrocento Sans"/>
                  <a:ea typeface="Quattrocento Sans"/>
                  <a:cs typeface="Quattrocento Sans"/>
                  <a:sym typeface="Quattrocento Sans"/>
                </a:rPr>
                <a:t>Ctrl</a:t>
              </a:r>
              <a:endParaRPr sz="800">
                <a:solidFill>
                  <a:schemeClr val="dk1"/>
                </a:solidFill>
                <a:latin typeface="Quattrocento Sans"/>
                <a:ea typeface="Quattrocento Sans"/>
                <a:cs typeface="Quattrocento Sans"/>
                <a:sym typeface="Quattrocento Sans"/>
              </a:endParaRPr>
            </a:p>
          </xdr:txBody>
        </xdr:sp>
        <xdr:sp>
          <xdr:nvSpPr>
            <xdr:cNvPr descr="T key" id="557" name="Shape 557"/>
            <xdr:cNvSpPr/>
          </xdr:nvSpPr>
          <xdr:spPr>
            <a:xfrm>
              <a:off x="3327396" y="8171267"/>
              <a:ext cx="466658" cy="257175"/>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Quattrocento Sans"/>
                  <a:ea typeface="Quattrocento Sans"/>
                  <a:cs typeface="Quattrocento Sans"/>
                  <a:sym typeface="Quattrocento Sans"/>
                </a:rPr>
                <a:t>T</a:t>
              </a:r>
              <a:endParaRPr sz="1400"/>
            </a:p>
          </xdr:txBody>
        </xdr:sp>
        <xdr:pic>
          <xdr:nvPicPr>
            <xdr:cNvPr descr="Edit reference button" id="558" name="Shape 558"/>
            <xdr:cNvPicPr preferRelativeResize="0"/>
          </xdr:nvPicPr>
          <xdr:blipFill rotWithShape="1">
            <a:blip r:embed="rId3">
              <a:alphaModFix/>
            </a:blip>
            <a:srcRect b="23983" l="14712" r="18206" t="24591"/>
            <a:stretch/>
          </xdr:blipFill>
          <xdr:spPr>
            <a:xfrm>
              <a:off x="4814947" y="9713463"/>
              <a:ext cx="204439" cy="181207"/>
            </a:xfrm>
            <a:prstGeom prst="rect">
              <a:avLst/>
            </a:prstGeom>
            <a:noFill/>
            <a:ln>
              <a:noFill/>
            </a:ln>
          </xdr:spPr>
        </xdr:pic>
        <xdr:pic>
          <xdr:nvPicPr>
            <xdr:cNvPr descr="Close reference edit" id="559" name="Shape 559"/>
            <xdr:cNvPicPr preferRelativeResize="0"/>
          </xdr:nvPicPr>
          <xdr:blipFill rotWithShape="1">
            <a:blip r:embed="rId4">
              <a:alphaModFix/>
            </a:blip>
            <a:srcRect b="19959" l="20783" r="13466" t="7696"/>
            <a:stretch/>
          </xdr:blipFill>
          <xdr:spPr>
            <a:xfrm>
              <a:off x="3880528" y="10379544"/>
              <a:ext cx="206644" cy="184043"/>
            </a:xfrm>
            <a:prstGeom prst="rect">
              <a:avLst/>
            </a:prstGeom>
            <a:noFill/>
            <a:ln>
              <a:noFill/>
            </a:ln>
          </xdr:spPr>
        </xdr:pic>
      </xdr:grpSp>
    </xdr:grpSp>
    <xdr:clientData fLocksWithSheet="0"/>
  </xdr:oneCellAnchor>
  <xdr:oneCellAnchor>
    <xdr:from>
      <xdr:col>4</xdr:col>
      <xdr:colOff>657225</xdr:colOff>
      <xdr:row>33</xdr:row>
      <xdr:rowOff>85725</xdr:rowOff>
    </xdr:from>
    <xdr:ext cx="2447925" cy="1866900"/>
    <xdr:grpSp>
      <xdr:nvGrpSpPr>
        <xdr:cNvPr id="2" name="Shape 2"/>
        <xdr:cNvGrpSpPr/>
      </xdr:nvGrpSpPr>
      <xdr:grpSpPr>
        <a:xfrm>
          <a:off x="4122038" y="2664015"/>
          <a:ext cx="2447925" cy="2049435"/>
          <a:chOff x="4122038" y="2664015"/>
          <a:chExt cx="2447925" cy="2049435"/>
        </a:xfrm>
      </xdr:grpSpPr>
      <xdr:grpSp>
        <xdr:nvGrpSpPr>
          <xdr:cNvPr descr="EXPERT TIP&#10;Often people put their validation lists like this out of the way on another sheet. That way others won't be tempted to change the list" id="560" name="Shape 560"/>
          <xdr:cNvGrpSpPr/>
        </xdr:nvGrpSpPr>
        <xdr:grpSpPr>
          <a:xfrm>
            <a:off x="4122038" y="2664015"/>
            <a:ext cx="2447925" cy="2049435"/>
            <a:chOff x="8591550" y="7189088"/>
            <a:chExt cx="2447924" cy="2040637"/>
          </a:xfrm>
        </xdr:grpSpPr>
        <xdr:sp>
          <xdr:nvSpPr>
            <xdr:cNvPr id="5" name="Shape 5"/>
            <xdr:cNvSpPr/>
          </xdr:nvSpPr>
          <xdr:spPr>
            <a:xfrm>
              <a:off x="8591550" y="7370839"/>
              <a:ext cx="2447900" cy="1858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Arrow" id="561" name="Shape 561"/>
            <xdr:cNvSpPr/>
          </xdr:nvSpPr>
          <xdr:spPr>
            <a:xfrm rot="1202673">
              <a:off x="9177569" y="7370839"/>
              <a:ext cx="1207772" cy="833071"/>
            </a:xfrm>
            <a:prstGeom prst="arc">
              <a:avLst>
                <a:gd fmla="val 14387296" name="adj1"/>
                <a:gd fmla="val 3629369" name="adj2"/>
              </a:avLst>
            </a:prstGeom>
            <a:noFill/>
            <a:ln cap="flat" cmpd="sng" w="19050">
              <a:solidFill>
                <a:srgbClr val="F4B081"/>
              </a:solidFill>
              <a:prstDash val="solid"/>
              <a:round/>
              <a:headEnd len="med" w="med" type="triangl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pic>
          <xdr:nvPicPr>
            <xdr:cNvPr descr="Owl" id="562" name="Shape 562"/>
            <xdr:cNvPicPr preferRelativeResize="0"/>
          </xdr:nvPicPr>
          <xdr:blipFill rotWithShape="1">
            <a:blip r:embed="rId5">
              <a:alphaModFix/>
            </a:blip>
            <a:srcRect b="0" l="0" r="0" t="0"/>
            <a:stretch/>
          </xdr:blipFill>
          <xdr:spPr>
            <a:xfrm>
              <a:off x="8591550" y="8075784"/>
              <a:ext cx="444647" cy="444647"/>
            </a:xfrm>
            <a:prstGeom prst="rect">
              <a:avLst/>
            </a:prstGeom>
            <a:noFill/>
            <a:ln>
              <a:noFill/>
            </a:ln>
          </xdr:spPr>
        </xdr:pic>
        <xdr:sp>
          <xdr:nvSpPr>
            <xdr:cNvPr descr="EXPERT TIP&#10;Often people put their validation lists like this out of the way on another sheet. That way others won't be tempted to change the list" id="563" name="Shape 563"/>
            <xdr:cNvSpPr txBox="1"/>
          </xdr:nvSpPr>
          <xdr:spPr>
            <a:xfrm>
              <a:off x="8924927" y="8048625"/>
              <a:ext cx="2114547" cy="11811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EXPERT TIP</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Often people put their validation lists like this out of the way on another sheet. That way others won't be tempted to change the list.</a:t>
              </a:r>
              <a:endParaRPr sz="1100">
                <a:solidFill>
                  <a:srgbClr val="3A3838"/>
                </a:solidFill>
              </a:endParaRPr>
            </a:p>
          </xdr:txBody>
        </xdr:sp>
      </xdr:grpSp>
    </xdr:grpSp>
    <xdr:clientData fLocksWithSheet="0"/>
  </xdr:oneCellAnchor>
  <xdr:oneCellAnchor>
    <xdr:from>
      <xdr:col>4</xdr:col>
      <xdr:colOff>638175</xdr:colOff>
      <xdr:row>1</xdr:row>
      <xdr:rowOff>85725</xdr:rowOff>
    </xdr:from>
    <xdr:ext cx="2638425" cy="2686050"/>
    <xdr:grpSp>
      <xdr:nvGrpSpPr>
        <xdr:cNvPr id="2" name="Shape 2"/>
        <xdr:cNvGrpSpPr/>
      </xdr:nvGrpSpPr>
      <xdr:grpSpPr>
        <a:xfrm>
          <a:off x="4026788" y="2436975"/>
          <a:ext cx="2638425" cy="2686050"/>
          <a:chOff x="4026788" y="2436975"/>
          <a:chExt cx="2638425" cy="2686050"/>
        </a:xfrm>
      </xdr:grpSpPr>
      <xdr:grpSp>
        <xdr:nvGrpSpPr>
          <xdr:cNvPr descr="GOOD TO KNOW&#10;Drop-down lists help ensure people enter valid data. So it makes sense that drop-downs are a part of a larger group of features known as data validation. &#10;&#10;There are other data validation methods. For example, you can restrict entry to whole numbers, dates, or even minimum and maximum amounts. There are many options available, and you can read more about them by clicking the link at the bottom of this sheet&#10;" id="564" name="Shape 564"/>
          <xdr:cNvGrpSpPr/>
        </xdr:nvGrpSpPr>
        <xdr:grpSpPr>
          <a:xfrm>
            <a:off x="4026788" y="2436975"/>
            <a:ext cx="2638425" cy="2686050"/>
            <a:chOff x="8572500" y="847725"/>
            <a:chExt cx="2495550" cy="2933700"/>
          </a:xfrm>
        </xdr:grpSpPr>
        <xdr:sp>
          <xdr:nvSpPr>
            <xdr:cNvPr id="5" name="Shape 5"/>
            <xdr:cNvSpPr/>
          </xdr:nvSpPr>
          <xdr:spPr>
            <a:xfrm>
              <a:off x="8572500" y="847725"/>
              <a:ext cx="2495550" cy="2933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GOOD TO KNOW&#10;Drop-down lists help ensure people enter valid data. So it makes sense that drop-downs are a part of a larger group of features known as data validation. &#10;&#10;There are other data validation methods. For example, you can restrict entry to whole numbers, dates, or even minimum and maximum amounts. There are many options available, and you can read more about them by clicking the link at the bottom of this sheet" id="565" name="Shape 565"/>
            <xdr:cNvSpPr txBox="1"/>
          </xdr:nvSpPr>
          <xdr:spPr>
            <a:xfrm>
              <a:off x="8886093" y="882732"/>
              <a:ext cx="2181957" cy="289869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GOOD TO KNOW</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Drop-down lists help ensure people enter valid data. So it makes</a:t>
              </a:r>
              <a:r>
                <a:rPr lang="en-US" sz="1100">
                  <a:solidFill>
                    <a:srgbClr val="3A3838"/>
                  </a:solidFill>
                  <a:latin typeface="Calibri"/>
                  <a:ea typeface="Calibri"/>
                  <a:cs typeface="Calibri"/>
                  <a:sym typeface="Calibri"/>
                </a:rPr>
                <a:t> </a:t>
              </a:r>
              <a:r>
                <a:rPr lang="en-US" sz="1100">
                  <a:solidFill>
                    <a:srgbClr val="3A3838"/>
                  </a:solidFill>
                  <a:latin typeface="Calibri"/>
                  <a:ea typeface="Calibri"/>
                  <a:cs typeface="Calibri"/>
                  <a:sym typeface="Calibri"/>
                </a:rPr>
                <a:t>sense that drop-downs are a part of a larger group of features known as </a:t>
              </a:r>
              <a:r>
                <a:rPr b="1" lang="en-US" sz="1100">
                  <a:solidFill>
                    <a:srgbClr val="3A3838"/>
                  </a:solidFill>
                  <a:latin typeface="Calibri"/>
                  <a:ea typeface="Calibri"/>
                  <a:cs typeface="Calibri"/>
                  <a:sym typeface="Calibri"/>
                </a:rPr>
                <a:t>data validation</a:t>
              </a:r>
              <a:r>
                <a:rPr lang="en-US" sz="1100">
                  <a:solidFill>
                    <a:srgbClr val="3A3838"/>
                  </a:solidFill>
                  <a:latin typeface="Calibri"/>
                  <a:ea typeface="Calibri"/>
                  <a:cs typeface="Calibri"/>
                  <a:sym typeface="Calibri"/>
                </a:rPr>
                <a:t>. </a:t>
              </a:r>
              <a:endParaRPr sz="1400"/>
            </a:p>
            <a:p>
              <a:pPr indent="0" lvl="0" marL="0" rtl="0" algn="l">
                <a:spcBef>
                  <a:spcPts val="0"/>
                </a:spcBef>
                <a:spcAft>
                  <a:spcPts val="0"/>
                </a:spcAft>
                <a:buNone/>
              </a:pPr>
              <a:r>
                <a:t/>
              </a:r>
              <a:endParaRPr sz="1100">
                <a:solidFill>
                  <a:srgbClr val="3A3838"/>
                </a:solidFill>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There are other data validation methods</a:t>
              </a:r>
              <a:r>
                <a:rPr lang="en-US" sz="1100">
                  <a:solidFill>
                    <a:srgbClr val="3A3838"/>
                  </a:solidFill>
                  <a:latin typeface="Calibri"/>
                  <a:ea typeface="Calibri"/>
                  <a:cs typeface="Calibri"/>
                  <a:sym typeface="Calibri"/>
                </a:rPr>
                <a:t>. For example, you can </a:t>
              </a:r>
              <a:r>
                <a:rPr lang="en-US" sz="1100">
                  <a:solidFill>
                    <a:srgbClr val="3A3838"/>
                  </a:solidFill>
                  <a:latin typeface="Calibri"/>
                  <a:ea typeface="Calibri"/>
                  <a:cs typeface="Calibri"/>
                  <a:sym typeface="Calibri"/>
                </a:rPr>
                <a:t>restrict</a:t>
              </a:r>
              <a:r>
                <a:rPr lang="en-US" sz="1100">
                  <a:solidFill>
                    <a:srgbClr val="3A3838"/>
                  </a:solidFill>
                  <a:latin typeface="Calibri"/>
                  <a:ea typeface="Calibri"/>
                  <a:cs typeface="Calibri"/>
                  <a:sym typeface="Calibri"/>
                </a:rPr>
                <a:t> entry to whole numbers, dates, or even minimum and maximum amounts. There are many options available, and you can read more about them by clicking the link at the bottom of this sheet.</a:t>
              </a:r>
              <a:endParaRPr sz="1100">
                <a:solidFill>
                  <a:srgbClr val="3A3838"/>
                </a:solidFill>
              </a:endParaRPr>
            </a:p>
          </xdr:txBody>
        </xdr:sp>
        <xdr:pic>
          <xdr:nvPicPr>
            <xdr:cNvPr descr="Glasses" id="566" name="Shape 566"/>
            <xdr:cNvPicPr preferRelativeResize="0"/>
          </xdr:nvPicPr>
          <xdr:blipFill rotWithShape="1">
            <a:blip r:embed="rId6">
              <a:alphaModFix/>
            </a:blip>
            <a:srcRect b="0" l="0" r="0" t="0"/>
            <a:stretch/>
          </xdr:blipFill>
          <xdr:spPr>
            <a:xfrm>
              <a:off x="8572500" y="847725"/>
              <a:ext cx="352533" cy="364990"/>
            </a:xfrm>
            <a:prstGeom prst="rect">
              <a:avLst/>
            </a:prstGeom>
            <a:noFill/>
            <a:ln>
              <a:noFill/>
            </a:ln>
          </xdr:spPr>
        </xdr:pic>
      </xdr:grpSp>
    </xdr:grpSp>
    <xdr:clientData fLocksWithSheet="0"/>
  </xdr:oneCellAnchor>
  <xdr:oneCellAnchor>
    <xdr:from>
      <xdr:col>0</xdr:col>
      <xdr:colOff>390525</xdr:colOff>
      <xdr:row>59</xdr:row>
      <xdr:rowOff>9525</xdr:rowOff>
    </xdr:from>
    <xdr:ext cx="5695950" cy="3105150"/>
    <xdr:grpSp>
      <xdr:nvGrpSpPr>
        <xdr:cNvPr id="2" name="Shape 2"/>
        <xdr:cNvGrpSpPr/>
      </xdr:nvGrpSpPr>
      <xdr:grpSpPr>
        <a:xfrm>
          <a:off x="2498025" y="2227425"/>
          <a:ext cx="5695950" cy="3105150"/>
          <a:chOff x="2498025" y="2227425"/>
          <a:chExt cx="5695950" cy="3105150"/>
        </a:xfrm>
      </xdr:grpSpPr>
      <xdr:grpSp>
        <xdr:nvGrpSpPr>
          <xdr:cNvPr descr="More information on the web, contains links to the web&#10;Back to top&#10;Next step" id="567" name="Shape 567"/>
          <xdr:cNvGrpSpPr/>
        </xdr:nvGrpSpPr>
        <xdr:grpSpPr>
          <a:xfrm>
            <a:off x="2498025" y="2227425"/>
            <a:ext cx="5695950" cy="3105150"/>
            <a:chOff x="390525" y="12239625"/>
            <a:chExt cx="5695950" cy="3005750"/>
          </a:xfrm>
        </xdr:grpSpPr>
        <xdr:sp>
          <xdr:nvSpPr>
            <xdr:cNvPr id="5" name="Shape 5"/>
            <xdr:cNvSpPr/>
          </xdr:nvSpPr>
          <xdr:spPr>
            <a:xfrm>
              <a:off x="390525" y="12239625"/>
              <a:ext cx="5695950" cy="3005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568" name="Shape 568"/>
            <xdr:cNvSpPr/>
          </xdr:nvSpPr>
          <xdr:spPr>
            <a:xfrm>
              <a:off x="390525" y="12239625"/>
              <a:ext cx="5695950" cy="3005750"/>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More information on the web" id="569" name="Shape 569"/>
            <xdr:cNvSpPr txBox="1"/>
          </xdr:nvSpPr>
          <xdr:spPr>
            <a:xfrm>
              <a:off x="622273" y="12358322"/>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More information on the web</a:t>
              </a:r>
              <a:endParaRPr b="0" sz="2200">
                <a:solidFill>
                  <a:srgbClr val="3A3838"/>
                </a:solidFill>
                <a:latin typeface="Quattrocento Sans"/>
                <a:ea typeface="Quattrocento Sans"/>
                <a:cs typeface="Quattrocento Sans"/>
                <a:sym typeface="Quattrocento Sans"/>
              </a:endParaRPr>
            </a:p>
          </xdr:txBody>
        </xdr:sp>
        <xdr:cxnSp>
          <xdr:nvCxnSpPr>
            <xdr:cNvPr descr="Decorative line" id="570" name="Shape 570"/>
            <xdr:cNvCxnSpPr/>
          </xdr:nvCxnSpPr>
          <xdr:spPr>
            <a:xfrm>
              <a:off x="625449" y="12865735"/>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Back to top, hyperlinked to cell A1" id="571" name="Shape 571">
              <a:hlinkClick r:id="rId7"/>
            </xdr:cNvPr>
            <xdr:cNvSpPr/>
          </xdr:nvSpPr>
          <xdr:spPr>
            <a:xfrm>
              <a:off x="625449" y="14409726"/>
              <a:ext cx="2723067" cy="536454"/>
            </a:xfrm>
            <a:prstGeom prst="up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Back to top</a:t>
              </a:r>
              <a:endParaRPr sz="1400"/>
            </a:p>
          </xdr:txBody>
        </xdr:sp>
        <xdr:cxnSp>
          <xdr:nvCxnSpPr>
            <xdr:cNvPr descr="Decorative line" id="572" name="Shape 572"/>
            <xdr:cNvCxnSpPr/>
          </xdr:nvCxnSpPr>
          <xdr:spPr>
            <a:xfrm>
              <a:off x="625449" y="14164375"/>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573" name="Shape 573">
              <a:hlinkClick r:id="rId8"/>
            </xdr:cNvPr>
            <xdr:cNvSpPr/>
          </xdr:nvSpPr>
          <xdr:spPr>
            <a:xfrm>
              <a:off x="4684395" y="14600227"/>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Apply data validation to cells, hyperlinked to web" id="574" name="Shape 574">
              <a:hlinkClick r:id="rId9"/>
            </xdr:cNvPr>
            <xdr:cNvSpPr txBox="1"/>
          </xdr:nvSpPr>
          <xdr:spPr>
            <a:xfrm>
              <a:off x="1029308" y="13034473"/>
              <a:ext cx="2132992" cy="31005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Apply data validation to cells</a:t>
              </a:r>
              <a:endParaRPr sz="1400"/>
            </a:p>
          </xdr:txBody>
        </xdr:sp>
        <xdr:pic>
          <xdr:nvPicPr>
            <xdr:cNvPr descr="Arrow" id="575" name="Shape 575">
              <a:hlinkClick r:id="rId10"/>
            </xdr:cNvPr>
            <xdr:cNvPicPr preferRelativeResize="0"/>
          </xdr:nvPicPr>
          <xdr:blipFill rotWithShape="1">
            <a:blip r:embed="rId11">
              <a:alphaModFix/>
            </a:blip>
            <a:srcRect b="0" l="0" r="0" t="0"/>
            <a:stretch/>
          </xdr:blipFill>
          <xdr:spPr>
            <a:xfrm>
              <a:off x="602028" y="12939196"/>
              <a:ext cx="454554" cy="448472"/>
            </a:xfrm>
            <a:prstGeom prst="rect">
              <a:avLst/>
            </a:prstGeom>
            <a:noFill/>
            <a:ln>
              <a:noFill/>
            </a:ln>
          </xdr:spPr>
        </xdr:pic>
        <xdr:sp>
          <xdr:nvSpPr>
            <xdr:cNvPr descr="Create a drop-down list, hyperlinked to web" id="576" name="Shape 576">
              <a:hlinkClick r:id="rId12"/>
            </xdr:cNvPr>
            <xdr:cNvSpPr txBox="1"/>
          </xdr:nvSpPr>
          <xdr:spPr>
            <a:xfrm>
              <a:off x="1029308" y="13499080"/>
              <a:ext cx="1675792" cy="2904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Create a drop-down list</a:t>
              </a:r>
              <a:endParaRPr sz="1400"/>
            </a:p>
          </xdr:txBody>
        </xdr:sp>
        <xdr:pic>
          <xdr:nvPicPr>
            <xdr:cNvPr descr="Arrow" id="577" name="Shape 577">
              <a:hlinkClick r:id="rId13"/>
            </xdr:cNvPr>
            <xdr:cNvPicPr preferRelativeResize="0"/>
          </xdr:nvPicPr>
          <xdr:blipFill rotWithShape="1">
            <a:blip r:embed="rId11">
              <a:alphaModFix/>
            </a:blip>
            <a:srcRect b="0" l="0" r="0" t="0"/>
            <a:stretch/>
          </xdr:blipFill>
          <xdr:spPr>
            <a:xfrm>
              <a:off x="602028" y="13397050"/>
              <a:ext cx="454554" cy="448472"/>
            </a:xfrm>
            <a:prstGeom prst="rect">
              <a:avLst/>
            </a:prstGeom>
            <a:noFill/>
            <a:ln>
              <a:noFill/>
            </a:ln>
          </xdr:spPr>
        </xdr:pic>
      </xdr:grpSp>
    </xdr:grpSp>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285750</xdr:colOff>
      <xdr:row>29</xdr:row>
      <xdr:rowOff>133350</xdr:rowOff>
    </xdr:from>
    <xdr:ext cx="4572000" cy="2743200"/>
    <xdr:graphicFrame>
      <xdr:nvGraphicFramePr>
        <xdr:cNvPr id="1476303699" name="Chart 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390525</xdr:colOff>
      <xdr:row>26</xdr:row>
      <xdr:rowOff>0</xdr:rowOff>
    </xdr:from>
    <xdr:ext cx="5695950" cy="3638550"/>
    <xdr:grpSp>
      <xdr:nvGrpSpPr>
        <xdr:cNvPr id="2" name="Shape 2"/>
        <xdr:cNvGrpSpPr/>
      </xdr:nvGrpSpPr>
      <xdr:grpSpPr>
        <a:xfrm>
          <a:off x="2498025" y="1960725"/>
          <a:ext cx="5695950" cy="3638550"/>
          <a:chOff x="2498025" y="1960725"/>
          <a:chExt cx="5695950" cy="3638550"/>
        </a:xfrm>
      </xdr:grpSpPr>
      <xdr:grpSp>
        <xdr:nvGrpSpPr>
          <xdr:cNvPr descr="Quickly make a chart&#10;You can always use the Insert tab and create a chart. But here is another way to make a chart, using the Quick Analysis button. This time though, we'll use the keyboard shortcut:&#10;Click a cell inside the data to the right, and then press Ctrl and Q key.&#10;On the panel that appears, click Charts.&#10;Click the first Clustered… button.&#10;A new clustered column chart appears. Move it anywhere you’d like. Notice that each product has three columns, one for each month of sales" id="578" name="Shape 578"/>
          <xdr:cNvGrpSpPr/>
        </xdr:nvGrpSpPr>
        <xdr:grpSpPr>
          <a:xfrm>
            <a:off x="2498025" y="1960725"/>
            <a:ext cx="5695950" cy="3638550"/>
            <a:chOff x="390525" y="5943600"/>
            <a:chExt cx="5695950" cy="3698874"/>
          </a:xfrm>
        </xdr:grpSpPr>
        <xdr:sp>
          <xdr:nvSpPr>
            <xdr:cNvPr id="5" name="Shape 5"/>
            <xdr:cNvSpPr/>
          </xdr:nvSpPr>
          <xdr:spPr>
            <a:xfrm>
              <a:off x="390525" y="5943600"/>
              <a:ext cx="5695950" cy="3698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579" name="Shape 579"/>
            <xdr:cNvSpPr/>
          </xdr:nvSpPr>
          <xdr:spPr>
            <a:xfrm>
              <a:off x="390525" y="5943600"/>
              <a:ext cx="5695950" cy="3698874"/>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Quickly make a chart" id="580" name="Shape 580"/>
            <xdr:cNvSpPr txBox="1"/>
          </xdr:nvSpPr>
          <xdr:spPr>
            <a:xfrm>
              <a:off x="622273" y="6071822"/>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Quickly make a chart</a:t>
              </a:r>
              <a:endParaRPr b="0" sz="2200">
                <a:solidFill>
                  <a:srgbClr val="3A3838"/>
                </a:solidFill>
                <a:latin typeface="Quattrocento Sans"/>
                <a:ea typeface="Quattrocento Sans"/>
                <a:cs typeface="Quattrocento Sans"/>
                <a:sym typeface="Quattrocento Sans"/>
              </a:endParaRPr>
            </a:p>
          </xdr:txBody>
        </xdr:sp>
        <xdr:cxnSp>
          <xdr:nvCxnSpPr>
            <xdr:cNvPr descr="Decorative line" id="581" name="Shape 581"/>
            <xdr:cNvCxnSpPr/>
          </xdr:nvCxnSpPr>
          <xdr:spPr>
            <a:xfrm>
              <a:off x="625449" y="6579235"/>
              <a:ext cx="5213376" cy="0"/>
            </a:xfrm>
            <a:prstGeom prst="straightConnector1">
              <a:avLst/>
            </a:prstGeom>
            <a:noFill/>
            <a:ln cap="flat" cmpd="sng" w="25400">
              <a:solidFill>
                <a:srgbClr val="217346"/>
              </a:solidFill>
              <a:prstDash val="solid"/>
              <a:round/>
              <a:headEnd len="sm" w="sm" type="none"/>
              <a:tailEnd len="sm" w="sm" type="none"/>
            </a:ln>
          </xdr:spPr>
        </xdr:cxnSp>
        <xdr:cxnSp>
          <xdr:nvCxnSpPr>
            <xdr:cNvPr descr="Decorative line" id="582" name="Shape 582"/>
            <xdr:cNvCxnSpPr/>
          </xdr:nvCxnSpPr>
          <xdr:spPr>
            <a:xfrm>
              <a:off x="625449" y="9419376"/>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You can always use the Insert tab and create a chart. But here is another way to make a chart, using the Quick Analysis button. This time though, we'll use the keyboard shortcut:" id="583" name="Shape 583"/>
            <xdr:cNvSpPr txBox="1"/>
          </xdr:nvSpPr>
          <xdr:spPr>
            <a:xfrm>
              <a:off x="619125" y="6652845"/>
              <a:ext cx="5300938" cy="568673"/>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You can always use the </a:t>
              </a:r>
              <a:r>
                <a:rPr b="1" lang="en-US" sz="1050">
                  <a:solidFill>
                    <a:srgbClr val="3F3F3F"/>
                  </a:solidFill>
                  <a:latin typeface="Quattrocento Sans"/>
                  <a:ea typeface="Quattrocento Sans"/>
                  <a:cs typeface="Quattrocento Sans"/>
                  <a:sym typeface="Quattrocento Sans"/>
                </a:rPr>
                <a:t>Insert</a:t>
              </a:r>
              <a:r>
                <a:rPr lang="en-US" sz="1050">
                  <a:solidFill>
                    <a:srgbClr val="3F3F3F"/>
                  </a:solidFill>
                  <a:latin typeface="Quattrocento Sans"/>
                  <a:ea typeface="Quattrocento Sans"/>
                  <a:cs typeface="Quattrocento Sans"/>
                  <a:sym typeface="Quattrocento Sans"/>
                </a:rPr>
                <a:t> tab and create a chart. But here is another way to make a chart, using</a:t>
              </a:r>
              <a:r>
                <a:rPr lang="en-US" sz="1050">
                  <a:solidFill>
                    <a:srgbClr val="3F3F3F"/>
                  </a:solidFill>
                  <a:latin typeface="Quattrocento Sans"/>
                  <a:ea typeface="Quattrocento Sans"/>
                  <a:cs typeface="Quattrocento Sans"/>
                  <a:sym typeface="Quattrocento Sans"/>
                </a:rPr>
                <a:t> the Quick Analysis button. This time though, we'll use the keyboard shortcut:</a:t>
              </a:r>
              <a:endParaRPr sz="1050">
                <a:solidFill>
                  <a:srgbClr val="3F3F3F"/>
                </a:solidFill>
                <a:latin typeface="Quattrocento Sans"/>
                <a:ea typeface="Quattrocento Sans"/>
                <a:cs typeface="Quattrocento Sans"/>
                <a:sym typeface="Quattrocento Sans"/>
              </a:endParaRPr>
            </a:p>
          </xdr:txBody>
        </xdr:sp>
        <xdr:sp>
          <xdr:nvSpPr>
            <xdr:cNvPr descr="1" id="584" name="Shape 584"/>
            <xdr:cNvSpPr/>
          </xdr:nvSpPr>
          <xdr:spPr>
            <a:xfrm>
              <a:off x="622274" y="7265223"/>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Click the first Clustered… button" id="585" name="Shape 585"/>
            <xdr:cNvSpPr txBox="1"/>
          </xdr:nvSpPr>
          <xdr:spPr>
            <a:xfrm>
              <a:off x="1029307" y="8345301"/>
              <a:ext cx="4809517" cy="48380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Quattrocento Sans"/>
                  <a:ea typeface="Quattrocento Sans"/>
                  <a:cs typeface="Quattrocento Sans"/>
                  <a:sym typeface="Quattrocento Sans"/>
                </a:rPr>
                <a:t>Click the first </a:t>
              </a:r>
              <a:r>
                <a:rPr b="1" lang="en-US" sz="1050">
                  <a:solidFill>
                    <a:schemeClr val="dk1"/>
                  </a:solidFill>
                  <a:latin typeface="Quattrocento Sans"/>
                  <a:ea typeface="Quattrocento Sans"/>
                  <a:cs typeface="Quattrocento Sans"/>
                  <a:sym typeface="Quattrocento Sans"/>
                </a:rPr>
                <a:t>Clustered…</a:t>
              </a:r>
              <a:r>
                <a:rPr lang="en-US" sz="1050">
                  <a:solidFill>
                    <a:schemeClr val="dk1"/>
                  </a:solidFill>
                  <a:latin typeface="Quattrocento Sans"/>
                  <a:ea typeface="Quattrocento Sans"/>
                  <a:cs typeface="Quattrocento Sans"/>
                  <a:sym typeface="Quattrocento Sans"/>
                </a:rPr>
                <a:t> button.</a:t>
              </a:r>
              <a:endParaRPr sz="1400"/>
            </a:p>
            <a:p>
              <a:pPr indent="0" lvl="0" marL="0" rtl="0" algn="l">
                <a:spcBef>
                  <a:spcPts val="0"/>
                </a:spcBef>
                <a:spcAft>
                  <a:spcPts val="0"/>
                </a:spcAft>
                <a:buNone/>
              </a:pPr>
              <a:r>
                <a:t/>
              </a:r>
              <a:endParaRPr sz="1050">
                <a:latin typeface="Quattrocento Sans"/>
                <a:ea typeface="Quattrocento Sans"/>
                <a:cs typeface="Quattrocento Sans"/>
                <a:sym typeface="Quattrocento Sans"/>
              </a:endParaRPr>
            </a:p>
          </xdr:txBody>
        </xdr:sp>
        <xdr:sp>
          <xdr:nvSpPr>
            <xdr:cNvPr descr="3" id="586" name="Shape 586"/>
            <xdr:cNvSpPr/>
          </xdr:nvSpPr>
          <xdr:spPr>
            <a:xfrm>
              <a:off x="622274" y="8302803"/>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A new clustered column chart appears. Move it anywhere you’d like. Notice that each product has three columns, one for each month of sales" id="587" name="Shape 587"/>
            <xdr:cNvSpPr txBox="1"/>
          </xdr:nvSpPr>
          <xdr:spPr>
            <a:xfrm>
              <a:off x="1029307" y="8830581"/>
              <a:ext cx="4809517" cy="45916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Quattrocento Sans"/>
                  <a:ea typeface="Quattrocento Sans"/>
                  <a:cs typeface="Quattrocento Sans"/>
                  <a:sym typeface="Quattrocento Sans"/>
                </a:rPr>
                <a:t>A new clustered column chart appears. Move it anywhere you’d like. Notice that each product has three columns, one for each month of sales.</a:t>
              </a:r>
              <a:endParaRPr sz="1400"/>
            </a:p>
          </xdr:txBody>
        </xdr:sp>
        <xdr:sp>
          <xdr:nvSpPr>
            <xdr:cNvPr descr="4" id="588" name="Shape 588"/>
            <xdr:cNvSpPr/>
          </xdr:nvSpPr>
          <xdr:spPr>
            <a:xfrm>
              <a:off x="622274" y="8788082"/>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sp>
          <xdr:nvSpPr>
            <xdr:cNvPr descr="On the panel that appears, click Charts" id="589" name="Shape 589"/>
            <xdr:cNvSpPr txBox="1"/>
          </xdr:nvSpPr>
          <xdr:spPr>
            <a:xfrm>
              <a:off x="1029307" y="7789352"/>
              <a:ext cx="4809517" cy="47814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Quattrocento Sans"/>
                  <a:ea typeface="Quattrocento Sans"/>
                  <a:cs typeface="Quattrocento Sans"/>
                  <a:sym typeface="Quattrocento Sans"/>
                </a:rPr>
                <a:t>On the panel that appears, click </a:t>
              </a:r>
              <a:r>
                <a:rPr b="1" lang="en-US" sz="1050">
                  <a:solidFill>
                    <a:schemeClr val="dk1"/>
                  </a:solidFill>
                  <a:latin typeface="Quattrocento Sans"/>
                  <a:ea typeface="Quattrocento Sans"/>
                  <a:cs typeface="Quattrocento Sans"/>
                  <a:sym typeface="Quattrocento Sans"/>
                </a:rPr>
                <a:t>Charts</a:t>
              </a:r>
              <a:r>
                <a:rPr lang="en-US" sz="1050">
                  <a:solidFill>
                    <a:schemeClr val="dk1"/>
                  </a:solidFill>
                  <a:latin typeface="Quattrocento Sans"/>
                  <a:ea typeface="Quattrocento Sans"/>
                  <a:cs typeface="Quattrocento Sans"/>
                  <a:sym typeface="Quattrocento Sans"/>
                </a:rPr>
                <a:t>.</a:t>
              </a:r>
              <a:endParaRPr sz="1400"/>
            </a:p>
            <a:p>
              <a:pPr indent="0" lvl="0" marL="0" rtl="0" algn="l">
                <a:spcBef>
                  <a:spcPts val="0"/>
                </a:spcBef>
                <a:spcAft>
                  <a:spcPts val="0"/>
                </a:spcAft>
                <a:buNone/>
              </a:pPr>
              <a:r>
                <a:t/>
              </a:r>
              <a:endParaRPr sz="1050">
                <a:latin typeface="Quattrocento Sans"/>
                <a:ea typeface="Quattrocento Sans"/>
                <a:cs typeface="Quattrocento Sans"/>
                <a:sym typeface="Quattrocento Sans"/>
              </a:endParaRPr>
            </a:p>
          </xdr:txBody>
        </xdr:sp>
        <xdr:sp>
          <xdr:nvSpPr>
            <xdr:cNvPr descr="2" id="590" name="Shape 590"/>
            <xdr:cNvSpPr/>
          </xdr:nvSpPr>
          <xdr:spPr>
            <a:xfrm>
              <a:off x="622274" y="7746854"/>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Click a cell inside the data to the right, and then press Ctrl and Q key" id="591" name="Shape 591"/>
            <xdr:cNvSpPr txBox="1"/>
          </xdr:nvSpPr>
          <xdr:spPr>
            <a:xfrm>
              <a:off x="1029308" y="7308881"/>
              <a:ext cx="4809516" cy="503521"/>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Click a cell inside the data to the right, and then press</a:t>
              </a:r>
              <a:endParaRPr sz="1400"/>
            </a:p>
          </xdr:txBody>
        </xdr:sp>
        <xdr:sp>
          <xdr:nvSpPr>
            <xdr:cNvPr descr="1" id="592" name="Shape 592"/>
            <xdr:cNvSpPr/>
          </xdr:nvSpPr>
          <xdr:spPr>
            <a:xfrm>
              <a:off x="622274" y="7266383"/>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Ctrl key" id="593" name="Shape 593"/>
            <xdr:cNvSpPr/>
          </xdr:nvSpPr>
          <xdr:spPr>
            <a:xfrm>
              <a:off x="4353944" y="7307033"/>
              <a:ext cx="459442" cy="257175"/>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Quattrocento Sans"/>
                  <a:ea typeface="Quattrocento Sans"/>
                  <a:cs typeface="Quattrocento Sans"/>
                  <a:sym typeface="Quattrocento Sans"/>
                </a:rPr>
                <a:t>Ctrl</a:t>
              </a:r>
              <a:endParaRPr sz="800">
                <a:solidFill>
                  <a:schemeClr val="dk1"/>
                </a:solidFill>
                <a:latin typeface="Quattrocento Sans"/>
                <a:ea typeface="Quattrocento Sans"/>
                <a:cs typeface="Quattrocento Sans"/>
                <a:sym typeface="Quattrocento Sans"/>
              </a:endParaRPr>
            </a:p>
          </xdr:txBody>
        </xdr:sp>
        <xdr:sp>
          <xdr:nvSpPr>
            <xdr:cNvPr descr="Q key" id="594" name="Shape 594"/>
            <xdr:cNvSpPr/>
          </xdr:nvSpPr>
          <xdr:spPr>
            <a:xfrm>
              <a:off x="4898346" y="7307033"/>
              <a:ext cx="466658" cy="257175"/>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Quattrocento Sans"/>
                  <a:ea typeface="Quattrocento Sans"/>
                  <a:cs typeface="Quattrocento Sans"/>
                  <a:sym typeface="Quattrocento Sans"/>
                </a:rPr>
                <a:t>Q</a:t>
              </a:r>
              <a:endParaRPr sz="1400"/>
            </a:p>
          </xdr:txBody>
        </xdr:sp>
      </xdr:grpSp>
    </xdr:grpSp>
    <xdr:clientData fLocksWithSheet="0"/>
  </xdr:oneCellAnchor>
  <xdr:oneCellAnchor>
    <xdr:from>
      <xdr:col>0</xdr:col>
      <xdr:colOff>390525</xdr:colOff>
      <xdr:row>45</xdr:row>
      <xdr:rowOff>171450</xdr:rowOff>
    </xdr:from>
    <xdr:ext cx="5695950" cy="3895725"/>
    <xdr:grpSp>
      <xdr:nvGrpSpPr>
        <xdr:cNvPr id="2" name="Shape 2"/>
        <xdr:cNvGrpSpPr/>
      </xdr:nvGrpSpPr>
      <xdr:grpSpPr>
        <a:xfrm>
          <a:off x="2498025" y="1832138"/>
          <a:ext cx="5695950" cy="3895725"/>
          <a:chOff x="2498025" y="1832138"/>
          <a:chExt cx="5695950" cy="3895725"/>
        </a:xfrm>
      </xdr:grpSpPr>
      <xdr:grpSp>
        <xdr:nvGrpSpPr>
          <xdr:cNvPr descr="Quickly make sparklines&#10;Let's say you want little trend lines to the right of this data to show how the amounts go up or down during the three months. You don't have to make 8 little line charts. You can make sparklines instead.&#10;Click a cell inside the data to the right, and then press Ctrl and Q key.&#10;On the panel that appears, click Sparklines, and then click the Line button.&#10;Sparklines appear to the right of the Dec column. Each line represents the data for that row, and shows whether the amounts go up or down.&#10;To clear the sparklines, click and drag to select them. The Sparkline Tools Design tab will appear at the top of the window. Go to that tab, and then click the Clear button" id="595" name="Shape 595"/>
          <xdr:cNvGrpSpPr/>
        </xdr:nvGrpSpPr>
        <xdr:grpSpPr>
          <a:xfrm>
            <a:off x="2498025" y="1832138"/>
            <a:ext cx="5695950" cy="3895725"/>
            <a:chOff x="390525" y="9801225"/>
            <a:chExt cx="5695950" cy="3790949"/>
          </a:xfrm>
        </xdr:grpSpPr>
        <xdr:sp>
          <xdr:nvSpPr>
            <xdr:cNvPr id="5" name="Shape 5"/>
            <xdr:cNvSpPr/>
          </xdr:nvSpPr>
          <xdr:spPr>
            <a:xfrm>
              <a:off x="390525" y="9801225"/>
              <a:ext cx="5695950" cy="3790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596" name="Shape 596"/>
            <xdr:cNvSpPr/>
          </xdr:nvSpPr>
          <xdr:spPr>
            <a:xfrm>
              <a:off x="390525" y="9801225"/>
              <a:ext cx="5695950" cy="3790949"/>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Quickly make sparklines" id="597" name="Shape 597"/>
            <xdr:cNvSpPr txBox="1"/>
          </xdr:nvSpPr>
          <xdr:spPr>
            <a:xfrm>
              <a:off x="622273" y="9929448"/>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Quickly make sparklines</a:t>
              </a:r>
              <a:endParaRPr b="0" sz="2200">
                <a:solidFill>
                  <a:srgbClr val="3A3838"/>
                </a:solidFill>
                <a:latin typeface="Quattrocento Sans"/>
                <a:ea typeface="Quattrocento Sans"/>
                <a:cs typeface="Quattrocento Sans"/>
                <a:sym typeface="Quattrocento Sans"/>
              </a:endParaRPr>
            </a:p>
          </xdr:txBody>
        </xdr:sp>
        <xdr:cxnSp>
          <xdr:nvCxnSpPr>
            <xdr:cNvPr descr="Decorative line" id="598" name="Shape 598"/>
            <xdr:cNvCxnSpPr/>
          </xdr:nvCxnSpPr>
          <xdr:spPr>
            <a:xfrm>
              <a:off x="625449" y="10436861"/>
              <a:ext cx="5213376" cy="0"/>
            </a:xfrm>
            <a:prstGeom prst="straightConnector1">
              <a:avLst/>
            </a:prstGeom>
            <a:noFill/>
            <a:ln cap="flat" cmpd="sng" w="25400">
              <a:solidFill>
                <a:srgbClr val="217346"/>
              </a:solidFill>
              <a:prstDash val="solid"/>
              <a:round/>
              <a:headEnd len="sm" w="sm" type="none"/>
              <a:tailEnd len="sm" w="sm" type="none"/>
            </a:ln>
          </xdr:spPr>
        </xdr:cxnSp>
        <xdr:cxnSp>
          <xdr:nvCxnSpPr>
            <xdr:cNvPr descr="Decorative line" id="599" name="Shape 599"/>
            <xdr:cNvCxnSpPr/>
          </xdr:nvCxnSpPr>
          <xdr:spPr>
            <a:xfrm>
              <a:off x="625449" y="13362727"/>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Let's say you want little trend lines to the right of this data to show how the amounts go up or down during the three months. You don't have to make 8 little line charts. You can make sparklines instead" id="600" name="Shape 600"/>
            <xdr:cNvSpPr txBox="1"/>
          </xdr:nvSpPr>
          <xdr:spPr>
            <a:xfrm>
              <a:off x="619125" y="10510472"/>
              <a:ext cx="5300938" cy="619925"/>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Let's say you want little trend lines to the right of this data to show how the amounts go up or down during the three months. You don't have to make 8 little line charts. You can make sparklines instead.</a:t>
              </a:r>
              <a:endParaRPr sz="1400"/>
            </a:p>
          </xdr:txBody>
        </xdr:sp>
        <xdr:sp>
          <xdr:nvSpPr>
            <xdr:cNvPr descr="Sparklines appear to the right of the Dec column. Each line represents the data for that row, and shows whether the amounts go up or down" id="601" name="Shape 601"/>
            <xdr:cNvSpPr txBox="1"/>
          </xdr:nvSpPr>
          <xdr:spPr>
            <a:xfrm>
              <a:off x="1029307" y="12116911"/>
              <a:ext cx="4809517" cy="483064"/>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Quattrocento Sans"/>
                  <a:ea typeface="Quattrocento Sans"/>
                  <a:cs typeface="Quattrocento Sans"/>
                  <a:sym typeface="Quattrocento Sans"/>
                </a:rPr>
                <a:t>Sparklines appear to the right of the </a:t>
              </a:r>
              <a:r>
                <a:rPr b="1" lang="en-US" sz="1050">
                  <a:solidFill>
                    <a:schemeClr val="dk1"/>
                  </a:solidFill>
                  <a:latin typeface="Quattrocento Sans"/>
                  <a:ea typeface="Quattrocento Sans"/>
                  <a:cs typeface="Quattrocento Sans"/>
                  <a:sym typeface="Quattrocento Sans"/>
                </a:rPr>
                <a:t>Dec </a:t>
              </a:r>
              <a:r>
                <a:rPr lang="en-US" sz="1050">
                  <a:solidFill>
                    <a:schemeClr val="dk1"/>
                  </a:solidFill>
                  <a:latin typeface="Quattrocento Sans"/>
                  <a:ea typeface="Quattrocento Sans"/>
                  <a:cs typeface="Quattrocento Sans"/>
                  <a:sym typeface="Quattrocento Sans"/>
                </a:rPr>
                <a:t>column. Each line represents the data for that row, and shows whether the amounts go up or down.</a:t>
              </a:r>
              <a:endParaRPr sz="1400"/>
            </a:p>
            <a:p>
              <a:pPr indent="0" lvl="0" marL="0" rtl="0" algn="l">
                <a:spcBef>
                  <a:spcPts val="0"/>
                </a:spcBef>
                <a:spcAft>
                  <a:spcPts val="0"/>
                </a:spcAft>
                <a:buNone/>
              </a:pPr>
              <a:r>
                <a:t/>
              </a:r>
              <a:endParaRPr sz="1050">
                <a:latin typeface="Quattrocento Sans"/>
                <a:ea typeface="Quattrocento Sans"/>
                <a:cs typeface="Quattrocento Sans"/>
                <a:sym typeface="Quattrocento Sans"/>
              </a:endParaRPr>
            </a:p>
          </xdr:txBody>
        </xdr:sp>
        <xdr:sp>
          <xdr:nvSpPr>
            <xdr:cNvPr descr="3" id="602" name="Shape 602"/>
            <xdr:cNvSpPr/>
          </xdr:nvSpPr>
          <xdr:spPr>
            <a:xfrm>
              <a:off x="622274" y="12074413"/>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To clear the sparklines, click and drag to select them. The Sparkline Tools Design tab will appear at the top of the window. Go to that tab, and then click the Clear button" id="603" name="Shape 603"/>
            <xdr:cNvSpPr txBox="1"/>
          </xdr:nvSpPr>
          <xdr:spPr>
            <a:xfrm>
              <a:off x="1029307" y="12619824"/>
              <a:ext cx="4809517" cy="626018"/>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Quattrocento Sans"/>
                  <a:ea typeface="Quattrocento Sans"/>
                  <a:cs typeface="Quattrocento Sans"/>
                  <a:sym typeface="Quattrocento Sans"/>
                </a:rPr>
                <a:t>To clear the sparklines, click and drag to select them. The </a:t>
              </a:r>
              <a:r>
                <a:rPr b="1" lang="en-US" sz="1050">
                  <a:solidFill>
                    <a:schemeClr val="dk1"/>
                  </a:solidFill>
                  <a:latin typeface="Quattrocento Sans"/>
                  <a:ea typeface="Quattrocento Sans"/>
                  <a:cs typeface="Quattrocento Sans"/>
                  <a:sym typeface="Quattrocento Sans"/>
                </a:rPr>
                <a:t>Sparkline Tools Design </a:t>
              </a:r>
              <a:r>
                <a:rPr lang="en-US" sz="1050">
                  <a:solidFill>
                    <a:schemeClr val="dk1"/>
                  </a:solidFill>
                  <a:latin typeface="Quattrocento Sans"/>
                  <a:ea typeface="Quattrocento Sans"/>
                  <a:cs typeface="Quattrocento Sans"/>
                  <a:sym typeface="Quattrocento Sans"/>
                </a:rPr>
                <a:t>tab will appear at the top of the window. Go to that tab, and then click the </a:t>
              </a:r>
              <a:r>
                <a:rPr b="1" lang="en-US" sz="1050">
                  <a:solidFill>
                    <a:schemeClr val="dk1"/>
                  </a:solidFill>
                  <a:latin typeface="Quattrocento Sans"/>
                  <a:ea typeface="Quattrocento Sans"/>
                  <a:cs typeface="Quattrocento Sans"/>
                  <a:sym typeface="Quattrocento Sans"/>
                </a:rPr>
                <a:t>Clear</a:t>
              </a:r>
              <a:r>
                <a:rPr lang="en-US" sz="1050">
                  <a:solidFill>
                    <a:schemeClr val="dk1"/>
                  </a:solidFill>
                  <a:latin typeface="Quattrocento Sans"/>
                  <a:ea typeface="Quattrocento Sans"/>
                  <a:cs typeface="Quattrocento Sans"/>
                  <a:sym typeface="Quattrocento Sans"/>
                </a:rPr>
                <a:t> button.</a:t>
              </a:r>
              <a:endParaRPr sz="1400"/>
            </a:p>
          </xdr:txBody>
        </xdr:sp>
        <xdr:sp>
          <xdr:nvSpPr>
            <xdr:cNvPr descr="4" id="604" name="Shape 604"/>
            <xdr:cNvSpPr/>
          </xdr:nvSpPr>
          <xdr:spPr>
            <a:xfrm>
              <a:off x="622274" y="12577325"/>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sp>
          <xdr:nvSpPr>
            <xdr:cNvPr descr="On the panel that appears, click Sparklines, and then click the Line button" id="605" name="Shape 605"/>
            <xdr:cNvSpPr txBox="1"/>
          </xdr:nvSpPr>
          <xdr:spPr>
            <a:xfrm>
              <a:off x="1029307" y="11657370"/>
              <a:ext cx="4809517" cy="417044"/>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Quattrocento Sans"/>
                  <a:ea typeface="Quattrocento Sans"/>
                  <a:cs typeface="Quattrocento Sans"/>
                  <a:sym typeface="Quattrocento Sans"/>
                </a:rPr>
                <a:t>On the panel that appears, click </a:t>
              </a:r>
              <a:r>
                <a:rPr b="1" lang="en-US" sz="1050">
                  <a:solidFill>
                    <a:schemeClr val="dk1"/>
                  </a:solidFill>
                  <a:latin typeface="Quattrocento Sans"/>
                  <a:ea typeface="Quattrocento Sans"/>
                  <a:cs typeface="Quattrocento Sans"/>
                  <a:sym typeface="Quattrocento Sans"/>
                </a:rPr>
                <a:t>Sparklines</a:t>
              </a:r>
              <a:r>
                <a:rPr lang="en-US" sz="1050">
                  <a:solidFill>
                    <a:schemeClr val="dk1"/>
                  </a:solidFill>
                  <a:latin typeface="Quattrocento Sans"/>
                  <a:ea typeface="Quattrocento Sans"/>
                  <a:cs typeface="Quattrocento Sans"/>
                  <a:sym typeface="Quattrocento Sans"/>
                </a:rPr>
                <a:t>, and then click the </a:t>
              </a:r>
              <a:r>
                <a:rPr b="1" lang="en-US" sz="1050">
                  <a:solidFill>
                    <a:schemeClr val="dk1"/>
                  </a:solidFill>
                  <a:latin typeface="Quattrocento Sans"/>
                  <a:ea typeface="Quattrocento Sans"/>
                  <a:cs typeface="Quattrocento Sans"/>
                  <a:sym typeface="Quattrocento Sans"/>
                </a:rPr>
                <a:t>Line </a:t>
              </a:r>
              <a:r>
                <a:rPr lang="en-US" sz="1050">
                  <a:solidFill>
                    <a:schemeClr val="dk1"/>
                  </a:solidFill>
                  <a:latin typeface="Quattrocento Sans"/>
                  <a:ea typeface="Quattrocento Sans"/>
                  <a:cs typeface="Quattrocento Sans"/>
                  <a:sym typeface="Quattrocento Sans"/>
                </a:rPr>
                <a:t>button.</a:t>
              </a:r>
              <a:endParaRPr sz="1400"/>
            </a:p>
            <a:p>
              <a:pPr indent="0" lvl="0" marL="0" rtl="0" algn="l">
                <a:spcBef>
                  <a:spcPts val="0"/>
                </a:spcBef>
                <a:spcAft>
                  <a:spcPts val="0"/>
                </a:spcAft>
                <a:buNone/>
              </a:pPr>
              <a:r>
                <a:t/>
              </a:r>
              <a:endParaRPr sz="1050">
                <a:latin typeface="Quattrocento Sans"/>
                <a:ea typeface="Quattrocento Sans"/>
                <a:cs typeface="Quattrocento Sans"/>
                <a:sym typeface="Quattrocento Sans"/>
              </a:endParaRPr>
            </a:p>
          </xdr:txBody>
        </xdr:sp>
        <xdr:sp>
          <xdr:nvSpPr>
            <xdr:cNvPr descr="2" id="606" name="Shape 606"/>
            <xdr:cNvSpPr/>
          </xdr:nvSpPr>
          <xdr:spPr>
            <a:xfrm>
              <a:off x="622274" y="11614871"/>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Click a cell inside the data to the right, and then press Ctrl and Q" id="607" name="Shape 607"/>
            <xdr:cNvSpPr txBox="1"/>
          </xdr:nvSpPr>
          <xdr:spPr>
            <a:xfrm>
              <a:off x="1029308" y="11175352"/>
              <a:ext cx="4809516" cy="411029"/>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Click a cell inside the data to the right, and then press</a:t>
              </a:r>
              <a:endParaRPr sz="1400"/>
            </a:p>
          </xdr:txBody>
        </xdr:sp>
        <xdr:sp>
          <xdr:nvSpPr>
            <xdr:cNvPr descr="1" id="608" name="Shape 608"/>
            <xdr:cNvSpPr/>
          </xdr:nvSpPr>
          <xdr:spPr>
            <a:xfrm>
              <a:off x="622274" y="11132854"/>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Ctrl key" id="609" name="Shape 609"/>
            <xdr:cNvSpPr/>
          </xdr:nvSpPr>
          <xdr:spPr>
            <a:xfrm>
              <a:off x="4477769" y="11164659"/>
              <a:ext cx="459442" cy="257175"/>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Quattrocento Sans"/>
                  <a:ea typeface="Quattrocento Sans"/>
                  <a:cs typeface="Quattrocento Sans"/>
                  <a:sym typeface="Quattrocento Sans"/>
                </a:rPr>
                <a:t>Ctrl</a:t>
              </a:r>
              <a:endParaRPr sz="800">
                <a:solidFill>
                  <a:schemeClr val="dk1"/>
                </a:solidFill>
                <a:latin typeface="Quattrocento Sans"/>
                <a:ea typeface="Quattrocento Sans"/>
                <a:cs typeface="Quattrocento Sans"/>
                <a:sym typeface="Quattrocento Sans"/>
              </a:endParaRPr>
            </a:p>
          </xdr:txBody>
        </xdr:sp>
        <xdr:sp>
          <xdr:nvSpPr>
            <xdr:cNvPr descr="Q key" id="610" name="Shape 610"/>
            <xdr:cNvSpPr/>
          </xdr:nvSpPr>
          <xdr:spPr>
            <a:xfrm>
              <a:off x="5022171" y="11164659"/>
              <a:ext cx="466658" cy="257175"/>
            </a:xfrm>
            <a:prstGeom prst="roundRect">
              <a:avLst>
                <a:gd fmla="val 16667" name="adj"/>
              </a:avLst>
            </a:prstGeom>
            <a:noFill/>
            <a:ln cap="flat" cmpd="sng" w="127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chemeClr val="dk1"/>
                  </a:solidFill>
                  <a:latin typeface="Quattrocento Sans"/>
                  <a:ea typeface="Quattrocento Sans"/>
                  <a:cs typeface="Quattrocento Sans"/>
                  <a:sym typeface="Quattrocento Sans"/>
                </a:rPr>
                <a:t>Q</a:t>
              </a:r>
              <a:endParaRPr sz="1400"/>
            </a:p>
          </xdr:txBody>
        </xdr:sp>
      </xdr:grpSp>
    </xdr:grpSp>
    <xdr:clientData fLocksWithSheet="0"/>
  </xdr:oneCellAnchor>
  <xdr:oneCellAnchor>
    <xdr:from>
      <xdr:col>0</xdr:col>
      <xdr:colOff>390525</xdr:colOff>
      <xdr:row>67</xdr:row>
      <xdr:rowOff>0</xdr:rowOff>
    </xdr:from>
    <xdr:ext cx="5695950" cy="2962275"/>
    <xdr:grpSp>
      <xdr:nvGrpSpPr>
        <xdr:cNvPr id="2" name="Shape 2"/>
        <xdr:cNvGrpSpPr/>
      </xdr:nvGrpSpPr>
      <xdr:grpSpPr>
        <a:xfrm>
          <a:off x="2498025" y="2298863"/>
          <a:ext cx="5695950" cy="2962275"/>
          <a:chOff x="2498025" y="2298863"/>
          <a:chExt cx="5695950" cy="2962275"/>
        </a:xfrm>
      </xdr:grpSpPr>
      <xdr:grpSp>
        <xdr:nvGrpSpPr>
          <xdr:cNvPr descr="More information on the web, contains links to the web&#10;Back to top&#10;Next step" id="611" name="Shape 611"/>
          <xdr:cNvGrpSpPr/>
        </xdr:nvGrpSpPr>
        <xdr:grpSpPr>
          <a:xfrm>
            <a:off x="2498025" y="2298863"/>
            <a:ext cx="5695950" cy="2962275"/>
            <a:chOff x="0" y="1"/>
            <a:chExt cx="5695950" cy="2806700"/>
          </a:xfrm>
        </xdr:grpSpPr>
        <xdr:sp>
          <xdr:nvSpPr>
            <xdr:cNvPr id="5" name="Shape 5"/>
            <xdr:cNvSpPr/>
          </xdr:nvSpPr>
          <xdr:spPr>
            <a:xfrm>
              <a:off x="0" y="1"/>
              <a:ext cx="5695950" cy="2806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612" name="Shape 612"/>
            <xdr:cNvSpPr/>
          </xdr:nvSpPr>
          <xdr:spPr>
            <a:xfrm>
              <a:off x="0" y="1"/>
              <a:ext cx="5695950" cy="2806700"/>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More information on the web" id="613" name="Shape 613"/>
            <xdr:cNvSpPr txBox="1"/>
          </xdr:nvSpPr>
          <xdr:spPr>
            <a:xfrm>
              <a:off x="231748" y="118698"/>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More information on the web</a:t>
              </a:r>
              <a:endParaRPr b="0" sz="2200">
                <a:solidFill>
                  <a:srgbClr val="3A3838"/>
                </a:solidFill>
                <a:latin typeface="Quattrocento Sans"/>
                <a:ea typeface="Quattrocento Sans"/>
                <a:cs typeface="Quattrocento Sans"/>
                <a:sym typeface="Quattrocento Sans"/>
              </a:endParaRPr>
            </a:p>
          </xdr:txBody>
        </xdr:sp>
        <xdr:cxnSp>
          <xdr:nvCxnSpPr>
            <xdr:cNvPr descr="Decorative line" id="614" name="Shape 614"/>
            <xdr:cNvCxnSpPr/>
          </xdr:nvCxnSpPr>
          <xdr:spPr>
            <a:xfrm>
              <a:off x="234924" y="626111"/>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Back to top, hyperlinked to cell A1" id="615" name="Shape 615">
              <a:hlinkClick r:id="rId2"/>
            </xdr:cNvPr>
            <xdr:cNvSpPr/>
          </xdr:nvSpPr>
          <xdr:spPr>
            <a:xfrm>
              <a:off x="234924" y="2030413"/>
              <a:ext cx="2723067" cy="536454"/>
            </a:xfrm>
            <a:prstGeom prst="up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Back to top</a:t>
              </a:r>
              <a:endParaRPr sz="1400"/>
            </a:p>
          </xdr:txBody>
        </xdr:sp>
        <xdr:cxnSp>
          <xdr:nvCxnSpPr>
            <xdr:cNvPr descr="Decorative line" id="616" name="Shape 616"/>
            <xdr:cNvCxnSpPr/>
          </xdr:nvCxnSpPr>
          <xdr:spPr>
            <a:xfrm>
              <a:off x="234924" y="1790700"/>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617" name="Shape 617">
              <a:hlinkClick r:id="rId3"/>
            </xdr:cNvPr>
            <xdr:cNvSpPr/>
          </xdr:nvSpPr>
          <xdr:spPr>
            <a:xfrm>
              <a:off x="4293870" y="2220914"/>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Analyze your data instantly, hyperlinked to web" id="618" name="Shape 618">
              <a:hlinkClick r:id="rId4"/>
            </xdr:cNvPr>
            <xdr:cNvSpPr txBox="1"/>
          </xdr:nvSpPr>
          <xdr:spPr>
            <a:xfrm>
              <a:off x="638783" y="794849"/>
              <a:ext cx="1828192" cy="31005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u="sng">
                  <a:solidFill>
                    <a:srgbClr val="3F3F3F"/>
                  </a:solidFill>
                  <a:latin typeface="Quattrocento Sans"/>
                  <a:ea typeface="Quattrocento Sans"/>
                  <a:cs typeface="Quattrocento Sans"/>
                  <a:sym typeface="Quattrocento Sans"/>
                </a:rPr>
                <a:t>Analyze your data instantly</a:t>
              </a:r>
              <a:endParaRPr sz="1400"/>
            </a:p>
          </xdr:txBody>
        </xdr:sp>
        <xdr:pic>
          <xdr:nvPicPr>
            <xdr:cNvPr descr="Arrow" id="619" name="Shape 619">
              <a:hlinkClick r:id="rId5"/>
            </xdr:cNvPr>
            <xdr:cNvPicPr preferRelativeResize="0"/>
          </xdr:nvPicPr>
          <xdr:blipFill rotWithShape="1">
            <a:blip r:embed="rId6">
              <a:alphaModFix/>
            </a:blip>
            <a:srcRect b="0" l="0" r="0" t="0"/>
            <a:stretch/>
          </xdr:blipFill>
          <xdr:spPr>
            <a:xfrm>
              <a:off x="211503" y="699572"/>
              <a:ext cx="454554" cy="448472"/>
            </a:xfrm>
            <a:prstGeom prst="rect">
              <a:avLst/>
            </a:prstGeom>
            <a:noFill/>
            <a:ln>
              <a:noFill/>
            </a:ln>
          </xdr:spPr>
        </xdr:pic>
        <xdr:sp>
          <xdr:nvSpPr>
            <xdr:cNvPr descr="Analyze trends in data using sparklines, hyperlinked to web" id="620" name="Shape 620">
              <a:hlinkClick r:id="rId7"/>
            </xdr:cNvPr>
            <xdr:cNvSpPr txBox="1"/>
          </xdr:nvSpPr>
          <xdr:spPr>
            <a:xfrm>
              <a:off x="638783" y="1259456"/>
              <a:ext cx="2523517" cy="2904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u="sng">
                  <a:solidFill>
                    <a:srgbClr val="3F3F3F"/>
                  </a:solidFill>
                  <a:latin typeface="Quattrocento Sans"/>
                  <a:ea typeface="Quattrocento Sans"/>
                  <a:cs typeface="Quattrocento Sans"/>
                  <a:sym typeface="Quattrocento Sans"/>
                </a:rPr>
                <a:t>Analyze trends in data using sparklines</a:t>
              </a:r>
              <a:endParaRPr sz="1400"/>
            </a:p>
            <a:p>
              <a:pPr indent="0" lvl="0" marL="0" rtl="0" algn="l">
                <a:spcBef>
                  <a:spcPts val="0"/>
                </a:spcBef>
                <a:spcAft>
                  <a:spcPts val="0"/>
                </a:spcAft>
                <a:buNone/>
              </a:pPr>
              <a:r>
                <a:t/>
              </a:r>
              <a:endParaRPr sz="1050" u="sng">
                <a:solidFill>
                  <a:srgbClr val="3F3F3F"/>
                </a:solidFill>
                <a:latin typeface="Quattrocento Sans"/>
                <a:ea typeface="Quattrocento Sans"/>
                <a:cs typeface="Quattrocento Sans"/>
                <a:sym typeface="Quattrocento Sans"/>
              </a:endParaRPr>
            </a:p>
          </xdr:txBody>
        </xdr:sp>
        <xdr:pic>
          <xdr:nvPicPr>
            <xdr:cNvPr descr="Arrow" id="621" name="Shape 621">
              <a:hlinkClick r:id="rId8"/>
            </xdr:cNvPr>
            <xdr:cNvPicPr preferRelativeResize="0"/>
          </xdr:nvPicPr>
          <xdr:blipFill rotWithShape="1">
            <a:blip r:embed="rId6">
              <a:alphaModFix/>
            </a:blip>
            <a:srcRect b="0" l="0" r="0" t="0"/>
            <a:stretch/>
          </xdr:blipFill>
          <xdr:spPr>
            <a:xfrm>
              <a:off x="211503" y="1157426"/>
              <a:ext cx="454554" cy="448472"/>
            </a:xfrm>
            <a:prstGeom prst="rect">
              <a:avLst/>
            </a:prstGeom>
            <a:noFill/>
            <a:ln>
              <a:noFill/>
            </a:ln>
          </xdr:spPr>
        </xdr:pic>
      </xdr:grpSp>
    </xdr:grpSp>
    <xdr:clientData fLocksWithSheet="0"/>
  </xdr:oneCellAnchor>
  <xdr:oneCellAnchor>
    <xdr:from>
      <xdr:col>0</xdr:col>
      <xdr:colOff>333375</xdr:colOff>
      <xdr:row>0</xdr:row>
      <xdr:rowOff>266700</xdr:rowOff>
    </xdr:from>
    <xdr:ext cx="5695950" cy="4114800"/>
    <xdr:grpSp>
      <xdr:nvGrpSpPr>
        <xdr:cNvPr id="2" name="Shape 2"/>
        <xdr:cNvGrpSpPr/>
      </xdr:nvGrpSpPr>
      <xdr:grpSpPr>
        <a:xfrm>
          <a:off x="2498025" y="1722600"/>
          <a:ext cx="5695950" cy="4114800"/>
          <a:chOff x="2498025" y="1722600"/>
          <a:chExt cx="5695950" cy="4114800"/>
        </a:xfrm>
      </xdr:grpSpPr>
      <xdr:grpSp>
        <xdr:nvGrpSpPr>
          <xdr:cNvPr descr="Analyze data quickly&#10;Here’s how to analyze data so that you can spot patterns and trends quickly:&#10;Click and drag to select all cells on the right, and then click this button in the lower-right corner:&#10;On the panel that appears, click Data Bars. The cells under Oct, Nov, and Dec columns get special data bars that visualize their amounts.&#10;Now let's say you want to get rid of the bars. Click this button again:&#10;On the panel that appears, click the Clear Format button on the right.&#10;Dive down for more detail &#10;Next step" id="622" name="Shape 622"/>
          <xdr:cNvGrpSpPr/>
        </xdr:nvGrpSpPr>
        <xdr:grpSpPr>
          <a:xfrm>
            <a:off x="2498025" y="1722600"/>
            <a:ext cx="5695950" cy="4114800"/>
            <a:chOff x="333375" y="266700"/>
            <a:chExt cx="5695950" cy="4114800"/>
          </a:xfrm>
        </xdr:grpSpPr>
        <xdr:sp>
          <xdr:nvSpPr>
            <xdr:cNvPr id="5" name="Shape 5"/>
            <xdr:cNvSpPr/>
          </xdr:nvSpPr>
          <xdr:spPr>
            <a:xfrm>
              <a:off x="333375" y="266700"/>
              <a:ext cx="5695950" cy="4114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623" name="Shape 623"/>
            <xdr:cNvSpPr/>
          </xdr:nvSpPr>
          <xdr:spPr>
            <a:xfrm>
              <a:off x="333375" y="266700"/>
              <a:ext cx="5695950" cy="4114800"/>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Analyze data quickly" id="624" name="Shape 624"/>
            <xdr:cNvSpPr txBox="1"/>
          </xdr:nvSpPr>
          <xdr:spPr>
            <a:xfrm>
              <a:off x="565123" y="385397"/>
              <a:ext cx="5216551" cy="490903"/>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2400">
                  <a:solidFill>
                    <a:srgbClr val="3A3838"/>
                  </a:solidFill>
                  <a:latin typeface="Quattrocento Sans"/>
                  <a:ea typeface="Quattrocento Sans"/>
                  <a:cs typeface="Quattrocento Sans"/>
                  <a:sym typeface="Quattrocento Sans"/>
                </a:rPr>
                <a:t>Analyze data quickly</a:t>
              </a:r>
              <a:endParaRPr sz="2400">
                <a:solidFill>
                  <a:srgbClr val="3A3838"/>
                </a:solidFill>
                <a:latin typeface="Quattrocento Sans"/>
                <a:ea typeface="Quattrocento Sans"/>
                <a:cs typeface="Quattrocento Sans"/>
                <a:sym typeface="Quattrocento Sans"/>
              </a:endParaRPr>
            </a:p>
          </xdr:txBody>
        </xdr:sp>
        <xdr:cxnSp>
          <xdr:nvCxnSpPr>
            <xdr:cNvPr descr="Decorative line" id="625" name="Shape 625"/>
            <xdr:cNvCxnSpPr/>
          </xdr:nvCxnSpPr>
          <xdr:spPr>
            <a:xfrm>
              <a:off x="568299" y="892810"/>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Dive down for more detail" id="626" name="Shape 626">
              <a:hlinkClick r:id="rId9"/>
            </xdr:cNvPr>
            <xdr:cNvSpPr/>
          </xdr:nvSpPr>
          <xdr:spPr>
            <a:xfrm>
              <a:off x="568299" y="3672826"/>
              <a:ext cx="2723067" cy="536454"/>
            </a:xfrm>
            <a:prstGeom prst="down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Dive down for more detail</a:t>
              </a:r>
              <a:endParaRPr sz="1400"/>
            </a:p>
          </xdr:txBody>
        </xdr:sp>
        <xdr:cxnSp>
          <xdr:nvCxnSpPr>
            <xdr:cNvPr descr="Decorative line" id="627" name="Shape 627"/>
            <xdr:cNvCxnSpPr/>
          </xdr:nvCxnSpPr>
          <xdr:spPr>
            <a:xfrm>
              <a:off x="568299" y="3436937"/>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628" name="Shape 628">
              <a:hlinkClick r:id="rId10"/>
            </xdr:cNvPr>
            <xdr:cNvSpPr/>
          </xdr:nvSpPr>
          <xdr:spPr>
            <a:xfrm>
              <a:off x="4627245" y="3672826"/>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Here’s how to analyze data so that you can spot patterns and trends quickly:" id="629" name="Shape 629"/>
            <xdr:cNvSpPr txBox="1"/>
          </xdr:nvSpPr>
          <xdr:spPr>
            <a:xfrm>
              <a:off x="561975" y="966420"/>
              <a:ext cx="5300938" cy="252778"/>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F3F3F"/>
                </a:buClr>
                <a:buSzPts val="1100"/>
                <a:buFont typeface="Quattrocento Sans"/>
                <a:buNone/>
              </a:pPr>
              <a:r>
                <a:rPr b="0" i="0" lang="en-US" sz="1100" u="none" cap="none" strike="noStrike">
                  <a:solidFill>
                    <a:srgbClr val="3F3F3F"/>
                  </a:solidFill>
                  <a:latin typeface="Quattrocento Sans"/>
                  <a:ea typeface="Quattrocento Sans"/>
                  <a:cs typeface="Quattrocento Sans"/>
                  <a:sym typeface="Quattrocento Sans"/>
                </a:rPr>
                <a:t>Here’s how to analyze data so that you can spot patterns and trends quickly:</a:t>
              </a:r>
              <a:endParaRPr sz="1400"/>
            </a:p>
          </xdr:txBody>
        </xdr:sp>
        <xdr:sp>
          <xdr:nvSpPr>
            <xdr:cNvPr descr="Click and drag to select all cells on the right, and then click this button in the lower-right corner:" id="630" name="Shape 630"/>
            <xdr:cNvSpPr txBox="1"/>
          </xdr:nvSpPr>
          <xdr:spPr>
            <a:xfrm>
              <a:off x="972158" y="1312533"/>
              <a:ext cx="4809516" cy="47816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Click</a:t>
              </a:r>
              <a:r>
                <a:rPr lang="en-US" sz="1050">
                  <a:solidFill>
                    <a:srgbClr val="3F3F3F"/>
                  </a:solidFill>
                  <a:latin typeface="Quattrocento Sans"/>
                  <a:ea typeface="Quattrocento Sans"/>
                  <a:cs typeface="Quattrocento Sans"/>
                  <a:sym typeface="Quattrocento Sans"/>
                </a:rPr>
                <a:t> and drag to select all cells on the right, and then click this button in the lower-right corner: </a:t>
              </a:r>
              <a:endParaRPr sz="1050">
                <a:solidFill>
                  <a:srgbClr val="3F3F3F"/>
                </a:solidFill>
                <a:latin typeface="Quattrocento Sans"/>
                <a:ea typeface="Quattrocento Sans"/>
                <a:cs typeface="Quattrocento Sans"/>
                <a:sym typeface="Quattrocento Sans"/>
              </a:endParaRPr>
            </a:p>
          </xdr:txBody>
        </xdr:sp>
        <xdr:sp>
          <xdr:nvSpPr>
            <xdr:cNvPr descr="1" id="631" name="Shape 631"/>
            <xdr:cNvSpPr/>
          </xdr:nvSpPr>
          <xdr:spPr>
            <a:xfrm>
              <a:off x="565124" y="1270035"/>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On the panel that appears, click Data Bars. The cells under Oct, Nov, and Dec columns get special data bars that visualize their amounts" id="632" name="Shape 632"/>
            <xdr:cNvSpPr txBox="1"/>
          </xdr:nvSpPr>
          <xdr:spPr>
            <a:xfrm>
              <a:off x="972157" y="1799454"/>
              <a:ext cx="4809517" cy="51512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On the panel that appears, click </a:t>
              </a:r>
              <a:r>
                <a:rPr b="1" lang="en-US" sz="1050">
                  <a:solidFill>
                    <a:srgbClr val="3F3F3F"/>
                  </a:solidFill>
                  <a:latin typeface="Quattrocento Sans"/>
                  <a:ea typeface="Quattrocento Sans"/>
                  <a:cs typeface="Quattrocento Sans"/>
                  <a:sym typeface="Quattrocento Sans"/>
                </a:rPr>
                <a:t>Data Bars</a:t>
              </a:r>
              <a:r>
                <a:rPr lang="en-US" sz="1050">
                  <a:solidFill>
                    <a:srgbClr val="3F3F3F"/>
                  </a:solidFill>
                  <a:latin typeface="Quattrocento Sans"/>
                  <a:ea typeface="Quattrocento Sans"/>
                  <a:cs typeface="Quattrocento Sans"/>
                  <a:sym typeface="Quattrocento Sans"/>
                </a:rPr>
                <a:t>. The cells under Oct, Nov, and Dec columns get special data bars that visualize their amounts.</a:t>
              </a:r>
              <a:endParaRPr sz="1400"/>
            </a:p>
          </xdr:txBody>
        </xdr:sp>
        <xdr:sp>
          <xdr:nvSpPr>
            <xdr:cNvPr descr="2" id="633" name="Shape 633"/>
            <xdr:cNvSpPr/>
          </xdr:nvSpPr>
          <xdr:spPr>
            <a:xfrm>
              <a:off x="565124" y="1756955"/>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Now let's say you want to get rid of the bars. Click this button again:" id="634" name="Shape 634"/>
            <xdr:cNvSpPr txBox="1"/>
          </xdr:nvSpPr>
          <xdr:spPr>
            <a:xfrm>
              <a:off x="972158" y="2303570"/>
              <a:ext cx="4809516" cy="43010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Now let's say you want to get rid of the bars. Click this</a:t>
              </a:r>
              <a:r>
                <a:rPr lang="en-US" sz="1050">
                  <a:solidFill>
                    <a:srgbClr val="3F3F3F"/>
                  </a:solidFill>
                  <a:latin typeface="Quattrocento Sans"/>
                  <a:ea typeface="Quattrocento Sans"/>
                  <a:cs typeface="Quattrocento Sans"/>
                  <a:sym typeface="Quattrocento Sans"/>
                </a:rPr>
                <a:t> button </a:t>
              </a:r>
              <a:r>
                <a:rPr lang="en-US" sz="1050">
                  <a:solidFill>
                    <a:srgbClr val="3F3F3F"/>
                  </a:solidFill>
                  <a:latin typeface="Quattrocento Sans"/>
                  <a:ea typeface="Quattrocento Sans"/>
                  <a:cs typeface="Quattrocento Sans"/>
                  <a:sym typeface="Quattrocento Sans"/>
                </a:rPr>
                <a:t>again:</a:t>
              </a:r>
              <a:endParaRPr sz="1400"/>
            </a:p>
          </xdr:txBody>
        </xdr:sp>
        <xdr:sp>
          <xdr:nvSpPr>
            <xdr:cNvPr descr="3" id="635" name="Shape 635"/>
            <xdr:cNvSpPr/>
          </xdr:nvSpPr>
          <xdr:spPr>
            <a:xfrm>
              <a:off x="565124" y="2261071"/>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On the panel that appears, click the Clear Format button on the right" id="636" name="Shape 636"/>
            <xdr:cNvSpPr txBox="1"/>
          </xdr:nvSpPr>
          <xdr:spPr>
            <a:xfrm>
              <a:off x="972158" y="2792793"/>
              <a:ext cx="4809516" cy="464758"/>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On the panel that appears, click the </a:t>
              </a:r>
              <a:r>
                <a:rPr b="1" lang="en-US" sz="1050">
                  <a:solidFill>
                    <a:srgbClr val="3F3F3F"/>
                  </a:solidFill>
                  <a:latin typeface="Quattrocento Sans"/>
                  <a:ea typeface="Quattrocento Sans"/>
                  <a:cs typeface="Quattrocento Sans"/>
                  <a:sym typeface="Quattrocento Sans"/>
                </a:rPr>
                <a:t>Clear</a:t>
              </a:r>
              <a:r>
                <a:rPr lang="en-US" sz="1050">
                  <a:solidFill>
                    <a:srgbClr val="3F3F3F"/>
                  </a:solidFill>
                  <a:latin typeface="Quattrocento Sans"/>
                  <a:ea typeface="Quattrocento Sans"/>
                  <a:cs typeface="Quattrocento Sans"/>
                  <a:sym typeface="Quattrocento Sans"/>
                </a:rPr>
                <a:t> </a:t>
              </a:r>
              <a:r>
                <a:rPr b="1" lang="en-US" sz="1050">
                  <a:solidFill>
                    <a:srgbClr val="3F3F3F"/>
                  </a:solidFill>
                  <a:latin typeface="Quattrocento Sans"/>
                  <a:ea typeface="Quattrocento Sans"/>
                  <a:cs typeface="Quattrocento Sans"/>
                  <a:sym typeface="Quattrocento Sans"/>
                </a:rPr>
                <a:t>Format </a:t>
              </a:r>
              <a:r>
                <a:rPr lang="en-US" sz="1050">
                  <a:solidFill>
                    <a:srgbClr val="3F3F3F"/>
                  </a:solidFill>
                  <a:latin typeface="Quattrocento Sans"/>
                  <a:ea typeface="Quattrocento Sans"/>
                  <a:cs typeface="Quattrocento Sans"/>
                  <a:sym typeface="Quattrocento Sans"/>
                </a:rPr>
                <a:t>button on the right. </a:t>
              </a:r>
              <a:endParaRPr sz="1400"/>
            </a:p>
          </xdr:txBody>
        </xdr:sp>
        <xdr:sp>
          <xdr:nvSpPr>
            <xdr:cNvPr descr="4" id="637" name="Shape 637"/>
            <xdr:cNvSpPr/>
          </xdr:nvSpPr>
          <xdr:spPr>
            <a:xfrm>
              <a:off x="565124" y="2750294"/>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pic>
          <xdr:nvPicPr>
            <xdr:cNvPr descr="Quick Analysis button" id="638" name="Shape 638"/>
            <xdr:cNvPicPr preferRelativeResize="0"/>
          </xdr:nvPicPr>
          <xdr:blipFill rotWithShape="1">
            <a:blip r:embed="rId11">
              <a:alphaModFix/>
            </a:blip>
            <a:srcRect b="19590" l="29498" r="36227" t="32404"/>
            <a:stretch/>
          </xdr:blipFill>
          <xdr:spPr>
            <a:xfrm>
              <a:off x="2251988" y="1546622"/>
              <a:ext cx="243562" cy="241511"/>
            </a:xfrm>
            <a:prstGeom prst="rect">
              <a:avLst/>
            </a:prstGeom>
            <a:noFill/>
            <a:ln>
              <a:noFill/>
            </a:ln>
          </xdr:spPr>
        </xdr:pic>
        <xdr:pic>
          <xdr:nvPicPr>
            <xdr:cNvPr descr="Quick Analysis button" id="639" name="Shape 639"/>
            <xdr:cNvPicPr preferRelativeResize="0"/>
          </xdr:nvPicPr>
          <xdr:blipFill rotWithShape="1">
            <a:blip r:embed="rId11">
              <a:alphaModFix/>
            </a:blip>
            <a:srcRect b="19590" l="29498" r="36227" t="32404"/>
            <a:stretch/>
          </xdr:blipFill>
          <xdr:spPr>
            <a:xfrm>
              <a:off x="5176163" y="2260997"/>
              <a:ext cx="243562" cy="241511"/>
            </a:xfrm>
            <a:prstGeom prst="rect">
              <a:avLst/>
            </a:prstGeom>
            <a:noFill/>
            <a:ln>
              <a:noFill/>
            </a:ln>
          </xdr:spPr>
        </xdr:pic>
      </xdr:grpSp>
    </xdr:grpSp>
    <xdr:clientData fLocksWithSheet="0"/>
  </xdr:oneCellAnchor>
  <xdr:oneCellAnchor>
    <xdr:from>
      <xdr:col>2</xdr:col>
      <xdr:colOff>723900</xdr:colOff>
      <xdr:row>13</xdr:row>
      <xdr:rowOff>104775</xdr:rowOff>
    </xdr:from>
    <xdr:ext cx="3171825" cy="1171575"/>
    <xdr:grpSp>
      <xdr:nvGrpSpPr>
        <xdr:cNvPr id="2" name="Shape 2"/>
        <xdr:cNvGrpSpPr/>
      </xdr:nvGrpSpPr>
      <xdr:grpSpPr>
        <a:xfrm>
          <a:off x="3760088" y="3194213"/>
          <a:ext cx="3171825" cy="1171575"/>
          <a:chOff x="3760088" y="3194213"/>
          <a:chExt cx="3171825" cy="1171575"/>
        </a:xfrm>
      </xdr:grpSpPr>
      <xdr:grpSp>
        <xdr:nvGrpSpPr>
          <xdr:cNvPr descr="GOOD TO KNOW: When you select cells, this button appears: It's called the Quick Analysis button. Aptly named, don't you think? If you ever have a question about the data, click this button and see if it gives you some answers" id="640" name="Shape 640"/>
          <xdr:cNvGrpSpPr/>
        </xdr:nvGrpSpPr>
        <xdr:grpSpPr>
          <a:xfrm>
            <a:off x="3760088" y="3194213"/>
            <a:ext cx="3171825" cy="1171575"/>
            <a:chOff x="7099696" y="3364706"/>
            <a:chExt cx="3025379" cy="1072754"/>
          </a:xfrm>
        </xdr:grpSpPr>
        <xdr:sp>
          <xdr:nvSpPr>
            <xdr:cNvPr id="5" name="Shape 5"/>
            <xdr:cNvSpPr/>
          </xdr:nvSpPr>
          <xdr:spPr>
            <a:xfrm>
              <a:off x="7099696" y="3364706"/>
              <a:ext cx="3025375" cy="1072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GOOD TO KNOW&#10;When you select cells, this button appears: It's called the Quick Analysis button. Aptly named, don't you think? If you ever have a question about the data, click this button and see if it gives you some answers" id="641" name="Shape 641"/>
            <xdr:cNvSpPr txBox="1"/>
          </xdr:nvSpPr>
          <xdr:spPr>
            <a:xfrm>
              <a:off x="7389029" y="3389710"/>
              <a:ext cx="2555071" cy="10477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GOOD TO KNOW</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When you select cells, this button appears:</a:t>
              </a:r>
              <a:r>
                <a:rPr lang="en-US" sz="1100">
                  <a:solidFill>
                    <a:srgbClr val="3A3838"/>
                  </a:solidFill>
                  <a:latin typeface="Calibri"/>
                  <a:ea typeface="Calibri"/>
                  <a:cs typeface="Calibri"/>
                  <a:sym typeface="Calibri"/>
                </a:rPr>
                <a:t>            </a:t>
              </a:r>
              <a:r>
                <a:rPr lang="en-US" sz="1100">
                  <a:solidFill>
                    <a:srgbClr val="3A3838"/>
                  </a:solidFill>
                  <a:latin typeface="Calibri"/>
                  <a:ea typeface="Calibri"/>
                  <a:cs typeface="Calibri"/>
                  <a:sym typeface="Calibri"/>
                </a:rPr>
                <a:t>It's called the </a:t>
              </a:r>
              <a:r>
                <a:rPr b="1" lang="en-US" sz="1100">
                  <a:solidFill>
                    <a:srgbClr val="3A3838"/>
                  </a:solidFill>
                  <a:latin typeface="Calibri"/>
                  <a:ea typeface="Calibri"/>
                  <a:cs typeface="Calibri"/>
                  <a:sym typeface="Calibri"/>
                </a:rPr>
                <a:t>Quick Analysis </a:t>
              </a:r>
              <a:r>
                <a:rPr lang="en-US" sz="1100">
                  <a:solidFill>
                    <a:srgbClr val="3A3838"/>
                  </a:solidFill>
                  <a:latin typeface="Calibri"/>
                  <a:ea typeface="Calibri"/>
                  <a:cs typeface="Calibri"/>
                  <a:sym typeface="Calibri"/>
                </a:rPr>
                <a:t>button. Aptly</a:t>
              </a:r>
              <a:r>
                <a:rPr lang="en-US" sz="1100">
                  <a:solidFill>
                    <a:srgbClr val="3A3838"/>
                  </a:solidFill>
                  <a:latin typeface="Calibri"/>
                  <a:ea typeface="Calibri"/>
                  <a:cs typeface="Calibri"/>
                  <a:sym typeface="Calibri"/>
                </a:rPr>
                <a:t> named, don't you think? If you ever have a question about the data, click this button and see if it gives you some answers. </a:t>
              </a:r>
              <a:endParaRPr b="0" i="0" sz="1100">
                <a:solidFill>
                  <a:srgbClr val="3A3838"/>
                </a:solidFill>
                <a:latin typeface="Calibri"/>
                <a:ea typeface="Calibri"/>
                <a:cs typeface="Calibri"/>
                <a:sym typeface="Calibri"/>
              </a:endParaRPr>
            </a:p>
          </xdr:txBody>
        </xdr:sp>
        <xdr:pic>
          <xdr:nvPicPr>
            <xdr:cNvPr descr="Glasses" id="642" name="Shape 642"/>
            <xdr:cNvPicPr preferRelativeResize="0"/>
          </xdr:nvPicPr>
          <xdr:blipFill rotWithShape="1">
            <a:blip r:embed="rId12">
              <a:alphaModFix/>
            </a:blip>
            <a:srcRect b="0" l="0" r="0" t="0"/>
            <a:stretch/>
          </xdr:blipFill>
          <xdr:spPr>
            <a:xfrm>
              <a:off x="7099696" y="3364706"/>
              <a:ext cx="324537" cy="367371"/>
            </a:xfrm>
            <a:prstGeom prst="rect">
              <a:avLst/>
            </a:prstGeom>
            <a:noFill/>
            <a:ln>
              <a:noFill/>
            </a:ln>
          </xdr:spPr>
        </xdr:pic>
        <xdr:pic>
          <xdr:nvPicPr>
            <xdr:cNvPr descr="Quick Analysis button" id="643" name="Shape 643"/>
            <xdr:cNvPicPr preferRelativeResize="0"/>
          </xdr:nvPicPr>
          <xdr:blipFill rotWithShape="1">
            <a:blip r:embed="rId11">
              <a:alphaModFix/>
            </a:blip>
            <a:srcRect b="19590" l="29498" r="36227" t="32404"/>
            <a:stretch/>
          </xdr:blipFill>
          <xdr:spPr>
            <a:xfrm>
              <a:off x="9881513" y="3480197"/>
              <a:ext cx="243562" cy="241511"/>
            </a:xfrm>
            <a:prstGeom prst="rect">
              <a:avLst/>
            </a:prstGeom>
            <a:noFill/>
            <a:ln>
              <a:noFill/>
            </a:ln>
          </xdr:spPr>
        </xdr:pic>
      </xdr:grpSp>
    </xdr:grpSp>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xdr:colOff>
      <xdr:row>51</xdr:row>
      <xdr:rowOff>133350</xdr:rowOff>
    </xdr:from>
    <xdr:ext cx="5438775" cy="2552700"/>
    <xdr:graphicFrame>
      <xdr:nvGraphicFramePr>
        <xdr:cNvPr descr="Combo Chart" id="1810214374" name="Chart 2"/>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5200650</xdr:colOff>
      <xdr:row>29</xdr:row>
      <xdr:rowOff>85725</xdr:rowOff>
    </xdr:from>
    <xdr:ext cx="5419725" cy="3219450"/>
    <xdr:graphicFrame>
      <xdr:nvGraphicFramePr>
        <xdr:cNvPr descr="Chart" id="884775033" name="Chart 3"/>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447675</xdr:colOff>
      <xdr:row>0</xdr:row>
      <xdr:rowOff>542925</xdr:rowOff>
    </xdr:from>
    <xdr:ext cx="4572000" cy="2743200"/>
    <xdr:graphicFrame>
      <xdr:nvGraphicFramePr>
        <xdr:cNvPr id="2099245417" name="Chart 4"/>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723900</xdr:colOff>
      <xdr:row>13</xdr:row>
      <xdr:rowOff>161925</xdr:rowOff>
    </xdr:from>
    <xdr:ext cx="2762250" cy="1257300"/>
    <xdr:grpSp>
      <xdr:nvGrpSpPr>
        <xdr:cNvPr id="2" name="Shape 2"/>
        <xdr:cNvGrpSpPr/>
      </xdr:nvGrpSpPr>
      <xdr:grpSpPr>
        <a:xfrm>
          <a:off x="3964875" y="3151350"/>
          <a:ext cx="2762250" cy="1508760"/>
          <a:chOff x="3964875" y="3151350"/>
          <a:chExt cx="2762250" cy="1508760"/>
        </a:xfrm>
      </xdr:grpSpPr>
      <xdr:grpSp>
        <xdr:nvGrpSpPr>
          <xdr:cNvPr descr="EXTRA CREDIT&#10;Want a data table directly under the chart? Click the chart. On the Chart Tools tab, click Design. Then click Add Chart Element &gt; Data Table &gt; With Legend Keys" id="644" name="Shape 644"/>
          <xdr:cNvGrpSpPr/>
        </xdr:nvGrpSpPr>
        <xdr:grpSpPr>
          <a:xfrm>
            <a:off x="3964875" y="3151350"/>
            <a:ext cx="2762250" cy="1508760"/>
            <a:chOff x="7096125" y="3419475"/>
            <a:chExt cx="2762250" cy="1257300"/>
          </a:xfrm>
        </xdr:grpSpPr>
        <xdr:sp>
          <xdr:nvSpPr>
            <xdr:cNvPr id="5" name="Shape 5"/>
            <xdr:cNvSpPr/>
          </xdr:nvSpPr>
          <xdr:spPr>
            <a:xfrm>
              <a:off x="7096125" y="3419475"/>
              <a:ext cx="2762250" cy="1047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EXTRA CREDIT&#10;Want a data table directly under the chart? Click the chart. On the Chart Tools tab, click Design. Then click Add Chart Element &gt; Data Table &gt; With Legend Keys" id="645" name="Shape 645"/>
            <xdr:cNvSpPr txBox="1"/>
          </xdr:nvSpPr>
          <xdr:spPr>
            <a:xfrm>
              <a:off x="7455706" y="3419475"/>
              <a:ext cx="2402669" cy="12573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EXTRA CREDIT</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Want a data table directly under</a:t>
              </a:r>
              <a:r>
                <a:rPr lang="en-US" sz="1100">
                  <a:solidFill>
                    <a:srgbClr val="3A3838"/>
                  </a:solidFill>
                  <a:latin typeface="Calibri"/>
                  <a:ea typeface="Calibri"/>
                  <a:cs typeface="Calibri"/>
                  <a:sym typeface="Calibri"/>
                </a:rPr>
                <a:t> the chart? Click the chart. On the </a:t>
              </a:r>
              <a:r>
                <a:rPr b="1" lang="en-US" sz="1100">
                  <a:solidFill>
                    <a:srgbClr val="3A3838"/>
                  </a:solidFill>
                  <a:latin typeface="Calibri"/>
                  <a:ea typeface="Calibri"/>
                  <a:cs typeface="Calibri"/>
                  <a:sym typeface="Calibri"/>
                </a:rPr>
                <a:t>Chart Tools </a:t>
              </a:r>
              <a:r>
                <a:rPr lang="en-US" sz="1100">
                  <a:solidFill>
                    <a:srgbClr val="3A3838"/>
                  </a:solidFill>
                  <a:latin typeface="Calibri"/>
                  <a:ea typeface="Calibri"/>
                  <a:cs typeface="Calibri"/>
                  <a:sym typeface="Calibri"/>
                </a:rPr>
                <a:t>tab, click </a:t>
              </a:r>
              <a:r>
                <a:rPr b="1" lang="en-US" sz="1100">
                  <a:solidFill>
                    <a:srgbClr val="3A3838"/>
                  </a:solidFill>
                  <a:latin typeface="Calibri"/>
                  <a:ea typeface="Calibri"/>
                  <a:cs typeface="Calibri"/>
                  <a:sym typeface="Calibri"/>
                </a:rPr>
                <a:t>Design</a:t>
              </a:r>
              <a:r>
                <a:rPr lang="en-US" sz="1100">
                  <a:solidFill>
                    <a:srgbClr val="3A3838"/>
                  </a:solidFill>
                  <a:latin typeface="Calibri"/>
                  <a:ea typeface="Calibri"/>
                  <a:cs typeface="Calibri"/>
                  <a:sym typeface="Calibri"/>
                </a:rPr>
                <a:t>. Then click </a:t>
              </a:r>
              <a:r>
                <a:rPr b="1" lang="en-US" sz="1100">
                  <a:solidFill>
                    <a:srgbClr val="3A3838"/>
                  </a:solidFill>
                  <a:latin typeface="Calibri"/>
                  <a:ea typeface="Calibri"/>
                  <a:cs typeface="Calibri"/>
                  <a:sym typeface="Calibri"/>
                </a:rPr>
                <a:t>Add Chart Element</a:t>
              </a:r>
              <a:r>
                <a:rPr lang="en-US" sz="1100">
                  <a:solidFill>
                    <a:srgbClr val="3A3838"/>
                  </a:solidFill>
                  <a:latin typeface="Calibri"/>
                  <a:ea typeface="Calibri"/>
                  <a:cs typeface="Calibri"/>
                  <a:sym typeface="Calibri"/>
                </a:rPr>
                <a:t> &gt; </a:t>
              </a:r>
              <a:r>
                <a:rPr b="1" lang="en-US" sz="1100">
                  <a:solidFill>
                    <a:srgbClr val="3A3838"/>
                  </a:solidFill>
                  <a:latin typeface="Calibri"/>
                  <a:ea typeface="Calibri"/>
                  <a:cs typeface="Calibri"/>
                  <a:sym typeface="Calibri"/>
                </a:rPr>
                <a:t>Data</a:t>
              </a:r>
              <a:r>
                <a:rPr lang="en-US" sz="1100">
                  <a:solidFill>
                    <a:srgbClr val="3A3838"/>
                  </a:solidFill>
                  <a:latin typeface="Calibri"/>
                  <a:ea typeface="Calibri"/>
                  <a:cs typeface="Calibri"/>
                  <a:sym typeface="Calibri"/>
                </a:rPr>
                <a:t> </a:t>
              </a:r>
              <a:r>
                <a:rPr b="1" lang="en-US" sz="1100">
                  <a:solidFill>
                    <a:srgbClr val="3A3838"/>
                  </a:solidFill>
                  <a:latin typeface="Calibri"/>
                  <a:ea typeface="Calibri"/>
                  <a:cs typeface="Calibri"/>
                  <a:sym typeface="Calibri"/>
                </a:rPr>
                <a:t>Table</a:t>
              </a:r>
              <a:r>
                <a:rPr lang="en-US" sz="1100">
                  <a:solidFill>
                    <a:srgbClr val="3A3838"/>
                  </a:solidFill>
                  <a:latin typeface="Calibri"/>
                  <a:ea typeface="Calibri"/>
                  <a:cs typeface="Calibri"/>
                  <a:sym typeface="Calibri"/>
                </a:rPr>
                <a:t> &gt; </a:t>
              </a:r>
              <a:r>
                <a:rPr b="1" lang="en-US" sz="1100">
                  <a:solidFill>
                    <a:srgbClr val="3A3838"/>
                  </a:solidFill>
                  <a:latin typeface="Calibri"/>
                  <a:ea typeface="Calibri"/>
                  <a:cs typeface="Calibri"/>
                  <a:sym typeface="Calibri"/>
                </a:rPr>
                <a:t>With</a:t>
              </a:r>
              <a:r>
                <a:rPr lang="en-US" sz="1100">
                  <a:solidFill>
                    <a:srgbClr val="3A3838"/>
                  </a:solidFill>
                  <a:latin typeface="Calibri"/>
                  <a:ea typeface="Calibri"/>
                  <a:cs typeface="Calibri"/>
                  <a:sym typeface="Calibri"/>
                </a:rPr>
                <a:t> </a:t>
              </a:r>
              <a:r>
                <a:rPr b="1" lang="en-US" sz="1100">
                  <a:solidFill>
                    <a:srgbClr val="3A3838"/>
                  </a:solidFill>
                  <a:latin typeface="Calibri"/>
                  <a:ea typeface="Calibri"/>
                  <a:cs typeface="Calibri"/>
                  <a:sym typeface="Calibri"/>
                </a:rPr>
                <a:t>Legend</a:t>
              </a:r>
              <a:r>
                <a:rPr lang="en-US" sz="1100">
                  <a:solidFill>
                    <a:srgbClr val="3A3838"/>
                  </a:solidFill>
                  <a:latin typeface="Calibri"/>
                  <a:ea typeface="Calibri"/>
                  <a:cs typeface="Calibri"/>
                  <a:sym typeface="Calibri"/>
                </a:rPr>
                <a:t> </a:t>
              </a:r>
              <a:r>
                <a:rPr b="1" lang="en-US" sz="1100">
                  <a:solidFill>
                    <a:srgbClr val="3A3838"/>
                  </a:solidFill>
                  <a:latin typeface="Calibri"/>
                  <a:ea typeface="Calibri"/>
                  <a:cs typeface="Calibri"/>
                  <a:sym typeface="Calibri"/>
                </a:rPr>
                <a:t>Keys</a:t>
              </a:r>
              <a:r>
                <a:rPr lang="en-US" sz="1100">
                  <a:solidFill>
                    <a:srgbClr val="3A3838"/>
                  </a:solidFill>
                  <a:latin typeface="Calibri"/>
                  <a:ea typeface="Calibri"/>
                  <a:cs typeface="Calibri"/>
                  <a:sym typeface="Calibri"/>
                </a:rPr>
                <a:t>.</a:t>
              </a:r>
              <a:endParaRPr b="0" i="0" sz="1100">
                <a:solidFill>
                  <a:srgbClr val="3A3838"/>
                </a:solidFill>
                <a:latin typeface="Calibri"/>
                <a:ea typeface="Calibri"/>
                <a:cs typeface="Calibri"/>
                <a:sym typeface="Calibri"/>
              </a:endParaRPr>
            </a:p>
          </xdr:txBody>
        </xdr:sp>
        <xdr:pic>
          <xdr:nvPicPr>
            <xdr:cNvPr descr="Ribbon" id="646" name="Shape 646"/>
            <xdr:cNvPicPr preferRelativeResize="0"/>
          </xdr:nvPicPr>
          <xdr:blipFill rotWithShape="1">
            <a:blip r:embed="rId4">
              <a:alphaModFix/>
            </a:blip>
            <a:srcRect b="0" l="0" r="0" t="0"/>
            <a:stretch/>
          </xdr:blipFill>
          <xdr:spPr>
            <a:xfrm>
              <a:off x="7096125" y="3474301"/>
              <a:ext cx="471716" cy="439736"/>
            </a:xfrm>
            <a:prstGeom prst="rect">
              <a:avLst/>
            </a:prstGeom>
            <a:noFill/>
            <a:ln>
              <a:noFill/>
            </a:ln>
          </xdr:spPr>
        </xdr:pic>
      </xdr:grpSp>
    </xdr:grpSp>
    <xdr:clientData fLocksWithSheet="0"/>
  </xdr:oneCellAnchor>
  <xdr:oneCellAnchor>
    <xdr:from>
      <xdr:col>0</xdr:col>
      <xdr:colOff>333375</xdr:colOff>
      <xdr:row>0</xdr:row>
      <xdr:rowOff>266700</xdr:rowOff>
    </xdr:from>
    <xdr:ext cx="5695950" cy="4619625"/>
    <xdr:grpSp>
      <xdr:nvGrpSpPr>
        <xdr:cNvPr id="2" name="Shape 2"/>
        <xdr:cNvGrpSpPr/>
      </xdr:nvGrpSpPr>
      <xdr:grpSpPr>
        <a:xfrm>
          <a:off x="2498025" y="1470188"/>
          <a:ext cx="5695950" cy="4619625"/>
          <a:chOff x="2498025" y="1470188"/>
          <a:chExt cx="5695950" cy="4619625"/>
        </a:xfrm>
      </xdr:grpSpPr>
      <xdr:grpSp>
        <xdr:nvGrpSpPr>
          <xdr:cNvPr descr="Great charts recommended for you&#10;Click anywhere in the data to the right, and then click Insert &gt; Recommended Charts.&#10;You'll see several recommendations. Click the second one on the left called Clustered Columns. Then click OK.&#10;A column chart appears showing total number of conference attendees per year. Feel free to move it anywhere you'd like.&#10;Now you'll add a trendline. Select the chart, and the Chart Tools tab will appear at the top of the Excel window.&#10;On the Chart Tools tab, click Design. Then click Add chart element &gt; Trendline &gt; Linear. Now you have a trendline that shows the general direction of the units sold over time.&#10;Dive down for more detail &#10;Next step" id="647" name="Shape 647"/>
          <xdr:cNvGrpSpPr/>
        </xdr:nvGrpSpPr>
        <xdr:grpSpPr>
          <a:xfrm>
            <a:off x="2498025" y="1470188"/>
            <a:ext cx="5695950" cy="4619625"/>
            <a:chOff x="0" y="0"/>
            <a:chExt cx="5695950" cy="4619625"/>
          </a:xfrm>
        </xdr:grpSpPr>
        <xdr:sp>
          <xdr:nvSpPr>
            <xdr:cNvPr id="5" name="Shape 5"/>
            <xdr:cNvSpPr/>
          </xdr:nvSpPr>
          <xdr:spPr>
            <a:xfrm>
              <a:off x="0" y="0"/>
              <a:ext cx="5695950" cy="4619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648" name="Shape 648"/>
            <xdr:cNvSpPr/>
          </xdr:nvSpPr>
          <xdr:spPr>
            <a:xfrm>
              <a:off x="0" y="0"/>
              <a:ext cx="5695950" cy="4619625"/>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Great charts recommended for you" id="649" name="Shape 649"/>
            <xdr:cNvSpPr txBox="1"/>
          </xdr:nvSpPr>
          <xdr:spPr>
            <a:xfrm>
              <a:off x="231748" y="118698"/>
              <a:ext cx="5216551" cy="490903"/>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2400">
                  <a:solidFill>
                    <a:srgbClr val="3A3838"/>
                  </a:solidFill>
                  <a:latin typeface="Quattrocento Sans"/>
                  <a:ea typeface="Quattrocento Sans"/>
                  <a:cs typeface="Quattrocento Sans"/>
                  <a:sym typeface="Quattrocento Sans"/>
                </a:rPr>
                <a:t>Great charts recommended for you</a:t>
              </a:r>
              <a:endParaRPr sz="2400">
                <a:solidFill>
                  <a:srgbClr val="3A3838"/>
                </a:solidFill>
                <a:latin typeface="Quattrocento Sans"/>
                <a:ea typeface="Quattrocento Sans"/>
                <a:cs typeface="Quattrocento Sans"/>
                <a:sym typeface="Quattrocento Sans"/>
              </a:endParaRPr>
            </a:p>
          </xdr:txBody>
        </xdr:sp>
        <xdr:cxnSp>
          <xdr:nvCxnSpPr>
            <xdr:cNvPr descr="Decorative line" id="650" name="Shape 650"/>
            <xdr:cNvCxnSpPr/>
          </xdr:nvCxnSpPr>
          <xdr:spPr>
            <a:xfrm>
              <a:off x="234924" y="626111"/>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Dive down for more detail" id="651" name="Shape 651">
              <a:hlinkClick r:id="rId5"/>
            </xdr:cNvPr>
            <xdr:cNvSpPr/>
          </xdr:nvSpPr>
          <xdr:spPr>
            <a:xfrm>
              <a:off x="234924" y="3842507"/>
              <a:ext cx="2723067" cy="536454"/>
            </a:xfrm>
            <a:prstGeom prst="down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Dive down for more detail</a:t>
              </a:r>
              <a:endParaRPr sz="1400"/>
            </a:p>
          </xdr:txBody>
        </xdr:sp>
        <xdr:cxnSp>
          <xdr:nvCxnSpPr>
            <xdr:cNvPr descr="Decorative line" id="652" name="Shape 652"/>
            <xdr:cNvCxnSpPr/>
          </xdr:nvCxnSpPr>
          <xdr:spPr>
            <a:xfrm>
              <a:off x="234924" y="3581400"/>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653" name="Shape 653">
              <a:hlinkClick r:id="rId6"/>
            </xdr:cNvPr>
            <xdr:cNvSpPr/>
          </xdr:nvSpPr>
          <xdr:spPr>
            <a:xfrm>
              <a:off x="4293870" y="3842507"/>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Click anywhere in the data to the right, and then click Insert &gt; Recommended Charts" id="654" name="Shape 654"/>
            <xdr:cNvSpPr txBox="1"/>
          </xdr:nvSpPr>
          <xdr:spPr>
            <a:xfrm>
              <a:off x="638783" y="814277"/>
              <a:ext cx="4809516" cy="42143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Click anywhere in the data to the right, and then click </a:t>
              </a:r>
              <a:r>
                <a:rPr b="1" lang="en-US" sz="1050">
                  <a:solidFill>
                    <a:srgbClr val="3F3F3F"/>
                  </a:solidFill>
                  <a:latin typeface="Quattrocento Sans"/>
                  <a:ea typeface="Quattrocento Sans"/>
                  <a:cs typeface="Quattrocento Sans"/>
                  <a:sym typeface="Quattrocento Sans"/>
                </a:rPr>
                <a:t>Insert</a:t>
              </a:r>
              <a:r>
                <a:rPr lang="en-US" sz="1050">
                  <a:solidFill>
                    <a:srgbClr val="3F3F3F"/>
                  </a:solidFill>
                  <a:latin typeface="Quattrocento Sans"/>
                  <a:ea typeface="Quattrocento Sans"/>
                  <a:cs typeface="Quattrocento Sans"/>
                  <a:sym typeface="Quattrocento Sans"/>
                </a:rPr>
                <a:t> &gt; </a:t>
              </a:r>
              <a:r>
                <a:rPr b="1" lang="en-US" sz="1050">
                  <a:solidFill>
                    <a:srgbClr val="3F3F3F"/>
                  </a:solidFill>
                  <a:latin typeface="Quattrocento Sans"/>
                  <a:ea typeface="Quattrocento Sans"/>
                  <a:cs typeface="Quattrocento Sans"/>
                  <a:sym typeface="Quattrocento Sans"/>
                </a:rPr>
                <a:t>Recommended</a:t>
              </a:r>
              <a:r>
                <a:rPr lang="en-US" sz="1050">
                  <a:solidFill>
                    <a:srgbClr val="3F3F3F"/>
                  </a:solidFill>
                  <a:latin typeface="Quattrocento Sans"/>
                  <a:ea typeface="Quattrocento Sans"/>
                  <a:cs typeface="Quattrocento Sans"/>
                  <a:sym typeface="Quattrocento Sans"/>
                </a:rPr>
                <a:t> </a:t>
              </a:r>
              <a:r>
                <a:rPr b="1" lang="en-US" sz="1050">
                  <a:solidFill>
                    <a:srgbClr val="3F3F3F"/>
                  </a:solidFill>
                  <a:latin typeface="Quattrocento Sans"/>
                  <a:ea typeface="Quattrocento Sans"/>
                  <a:cs typeface="Quattrocento Sans"/>
                  <a:sym typeface="Quattrocento Sans"/>
                </a:rPr>
                <a:t>Charts</a:t>
              </a:r>
              <a:r>
                <a:rPr lang="en-US" sz="1050">
                  <a:solidFill>
                    <a:srgbClr val="3F3F3F"/>
                  </a:solidFill>
                  <a:latin typeface="Quattrocento Sans"/>
                  <a:ea typeface="Quattrocento Sans"/>
                  <a:cs typeface="Quattrocento Sans"/>
                  <a:sym typeface="Quattrocento Sans"/>
                </a:rPr>
                <a:t>.</a:t>
              </a:r>
              <a:endParaRPr sz="1400"/>
            </a:p>
          </xdr:txBody>
        </xdr:sp>
        <xdr:sp>
          <xdr:nvSpPr>
            <xdr:cNvPr descr="1" id="655" name="Shape 655"/>
            <xdr:cNvSpPr/>
          </xdr:nvSpPr>
          <xdr:spPr>
            <a:xfrm>
              <a:off x="231749" y="771778"/>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1</a:t>
              </a:r>
              <a:endParaRPr sz="1400"/>
            </a:p>
          </xdr:txBody>
        </xdr:sp>
        <xdr:sp>
          <xdr:nvSpPr>
            <xdr:cNvPr descr="You'll see several recommendations. Click the second one on the left called Clustered Columns. Then click OK" id="656" name="Shape 656"/>
            <xdr:cNvSpPr txBox="1"/>
          </xdr:nvSpPr>
          <xdr:spPr>
            <a:xfrm>
              <a:off x="638782" y="1319302"/>
              <a:ext cx="4809517" cy="49997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You'll see several recommendations. Click the second one on the left called Clustered Columns. Then click </a:t>
              </a:r>
              <a:r>
                <a:rPr b="1" lang="en-US" sz="1050">
                  <a:solidFill>
                    <a:srgbClr val="3F3F3F"/>
                  </a:solidFill>
                  <a:latin typeface="Quattrocento Sans"/>
                  <a:ea typeface="Quattrocento Sans"/>
                  <a:cs typeface="Quattrocento Sans"/>
                  <a:sym typeface="Quattrocento Sans"/>
                </a:rPr>
                <a:t>OK</a:t>
              </a:r>
              <a:r>
                <a:rPr lang="en-US" sz="1050">
                  <a:solidFill>
                    <a:srgbClr val="3F3F3F"/>
                  </a:solidFill>
                  <a:latin typeface="Quattrocento Sans"/>
                  <a:ea typeface="Quattrocento Sans"/>
                  <a:cs typeface="Quattrocento Sans"/>
                  <a:sym typeface="Quattrocento Sans"/>
                </a:rPr>
                <a:t>.</a:t>
              </a:r>
              <a:endParaRPr sz="1400"/>
            </a:p>
          </xdr:txBody>
        </xdr:sp>
        <xdr:sp>
          <xdr:nvSpPr>
            <xdr:cNvPr descr="2" id="657" name="Shape 657"/>
            <xdr:cNvSpPr/>
          </xdr:nvSpPr>
          <xdr:spPr>
            <a:xfrm>
              <a:off x="231749" y="1276804"/>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2</a:t>
              </a:r>
              <a:endParaRPr sz="1400"/>
            </a:p>
          </xdr:txBody>
        </xdr:sp>
        <xdr:sp>
          <xdr:nvSpPr>
            <xdr:cNvPr descr="A column chart appears showing total number of conference attendees per year. Feel free to move it anywhere you'd like" id="658" name="Shape 658"/>
            <xdr:cNvSpPr txBox="1"/>
          </xdr:nvSpPr>
          <xdr:spPr>
            <a:xfrm>
              <a:off x="638783" y="1816432"/>
              <a:ext cx="4809516" cy="51719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A column chart appears showing total number of conference attendees per year. Feel free to move it anywhere you'd like.</a:t>
              </a:r>
              <a:endParaRPr sz="1400"/>
            </a:p>
          </xdr:txBody>
        </xdr:sp>
        <xdr:sp>
          <xdr:nvSpPr>
            <xdr:cNvPr descr="3" id="659" name="Shape 659"/>
            <xdr:cNvSpPr/>
          </xdr:nvSpPr>
          <xdr:spPr>
            <a:xfrm>
              <a:off x="231749" y="1773934"/>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3</a:t>
              </a:r>
              <a:endParaRPr sz="1400"/>
            </a:p>
          </xdr:txBody>
        </xdr:sp>
        <xdr:sp>
          <xdr:nvSpPr>
            <xdr:cNvPr descr="Now you'll add a trendline. Select the chart, and the Chart Tools tab will appear at the top of the Excel window" id="660" name="Shape 660"/>
            <xdr:cNvSpPr txBox="1"/>
          </xdr:nvSpPr>
          <xdr:spPr>
            <a:xfrm>
              <a:off x="638783" y="2312507"/>
              <a:ext cx="4809516" cy="506894"/>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Now you'll add a trendline. Select the chart, and the </a:t>
              </a:r>
              <a:r>
                <a:rPr b="1" lang="en-US" sz="1050">
                  <a:solidFill>
                    <a:srgbClr val="3F3F3F"/>
                  </a:solidFill>
                  <a:latin typeface="Quattrocento Sans"/>
                  <a:ea typeface="Quattrocento Sans"/>
                  <a:cs typeface="Quattrocento Sans"/>
                  <a:sym typeface="Quattrocento Sans"/>
                </a:rPr>
                <a:t>Chart Tools </a:t>
              </a:r>
              <a:r>
                <a:rPr lang="en-US" sz="1050">
                  <a:solidFill>
                    <a:srgbClr val="3F3F3F"/>
                  </a:solidFill>
                  <a:latin typeface="Quattrocento Sans"/>
                  <a:ea typeface="Quattrocento Sans"/>
                  <a:cs typeface="Quattrocento Sans"/>
                  <a:sym typeface="Quattrocento Sans"/>
                </a:rPr>
                <a:t>tab will appear at the top of the Excel window. </a:t>
              </a:r>
              <a:endParaRPr sz="1400"/>
            </a:p>
          </xdr:txBody>
        </xdr:sp>
        <xdr:sp>
          <xdr:nvSpPr>
            <xdr:cNvPr descr="4" id="661" name="Shape 661"/>
            <xdr:cNvSpPr/>
          </xdr:nvSpPr>
          <xdr:spPr>
            <a:xfrm>
              <a:off x="231749" y="2270008"/>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4</a:t>
              </a:r>
              <a:endParaRPr sz="1400"/>
            </a:p>
          </xdr:txBody>
        </xdr:sp>
        <xdr:sp>
          <xdr:nvSpPr>
            <xdr:cNvPr descr="On the Chart Tools tab, click Design. Then click Add chart element &gt; Trendline &gt; Linear. Now you have a trendline that shows the general direction of the units sold over time" id="662" name="Shape 662"/>
            <xdr:cNvSpPr txBox="1"/>
          </xdr:nvSpPr>
          <xdr:spPr>
            <a:xfrm>
              <a:off x="638783" y="2861086"/>
              <a:ext cx="4809516" cy="56138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On the </a:t>
              </a:r>
              <a:r>
                <a:rPr b="1" lang="en-US" sz="1050">
                  <a:solidFill>
                    <a:srgbClr val="3F3F3F"/>
                  </a:solidFill>
                  <a:latin typeface="Quattrocento Sans"/>
                  <a:ea typeface="Quattrocento Sans"/>
                  <a:cs typeface="Quattrocento Sans"/>
                  <a:sym typeface="Quattrocento Sans"/>
                </a:rPr>
                <a:t>Chart Tools </a:t>
              </a:r>
              <a:r>
                <a:rPr lang="en-US" sz="1050">
                  <a:solidFill>
                    <a:srgbClr val="3F3F3F"/>
                  </a:solidFill>
                  <a:latin typeface="Quattrocento Sans"/>
                  <a:ea typeface="Quattrocento Sans"/>
                  <a:cs typeface="Quattrocento Sans"/>
                  <a:sym typeface="Quattrocento Sans"/>
                </a:rPr>
                <a:t>tab, click </a:t>
              </a:r>
              <a:r>
                <a:rPr b="1" lang="en-US" sz="1050">
                  <a:solidFill>
                    <a:srgbClr val="3F3F3F"/>
                  </a:solidFill>
                  <a:latin typeface="Quattrocento Sans"/>
                  <a:ea typeface="Quattrocento Sans"/>
                  <a:cs typeface="Quattrocento Sans"/>
                  <a:sym typeface="Quattrocento Sans"/>
                </a:rPr>
                <a:t>Design</a:t>
              </a:r>
              <a:r>
                <a:rPr lang="en-US" sz="1050">
                  <a:solidFill>
                    <a:srgbClr val="3F3F3F"/>
                  </a:solidFill>
                  <a:latin typeface="Quattrocento Sans"/>
                  <a:ea typeface="Quattrocento Sans"/>
                  <a:cs typeface="Quattrocento Sans"/>
                  <a:sym typeface="Quattrocento Sans"/>
                </a:rPr>
                <a:t>. Then click </a:t>
              </a:r>
              <a:r>
                <a:rPr b="1" lang="en-US" sz="1050">
                  <a:solidFill>
                    <a:srgbClr val="3F3F3F"/>
                  </a:solidFill>
                  <a:latin typeface="Quattrocento Sans"/>
                  <a:ea typeface="Quattrocento Sans"/>
                  <a:cs typeface="Quattrocento Sans"/>
                  <a:sym typeface="Quattrocento Sans"/>
                </a:rPr>
                <a:t>Add chart element </a:t>
              </a:r>
              <a:r>
                <a:rPr lang="en-US" sz="1050">
                  <a:solidFill>
                    <a:srgbClr val="3F3F3F"/>
                  </a:solidFill>
                  <a:latin typeface="Quattrocento Sans"/>
                  <a:ea typeface="Quattrocento Sans"/>
                  <a:cs typeface="Quattrocento Sans"/>
                  <a:sym typeface="Quattrocento Sans"/>
                </a:rPr>
                <a:t>&gt; </a:t>
              </a:r>
              <a:r>
                <a:rPr b="1" lang="en-US" sz="1050">
                  <a:solidFill>
                    <a:srgbClr val="3F3F3F"/>
                  </a:solidFill>
                  <a:latin typeface="Quattrocento Sans"/>
                  <a:ea typeface="Quattrocento Sans"/>
                  <a:cs typeface="Quattrocento Sans"/>
                  <a:sym typeface="Quattrocento Sans"/>
                </a:rPr>
                <a:t>Trendline</a:t>
              </a:r>
              <a:r>
                <a:rPr lang="en-US" sz="1050">
                  <a:solidFill>
                    <a:srgbClr val="3F3F3F"/>
                  </a:solidFill>
                  <a:latin typeface="Quattrocento Sans"/>
                  <a:ea typeface="Quattrocento Sans"/>
                  <a:cs typeface="Quattrocento Sans"/>
                  <a:sym typeface="Quattrocento Sans"/>
                </a:rPr>
                <a:t> &gt; </a:t>
              </a:r>
              <a:r>
                <a:rPr b="1" lang="en-US" sz="1050">
                  <a:solidFill>
                    <a:srgbClr val="3F3F3F"/>
                  </a:solidFill>
                  <a:latin typeface="Quattrocento Sans"/>
                  <a:ea typeface="Quattrocento Sans"/>
                  <a:cs typeface="Quattrocento Sans"/>
                  <a:sym typeface="Quattrocento Sans"/>
                </a:rPr>
                <a:t>Linear</a:t>
              </a:r>
              <a:r>
                <a:rPr lang="en-US" sz="1050">
                  <a:solidFill>
                    <a:srgbClr val="3F3F3F"/>
                  </a:solidFill>
                  <a:latin typeface="Quattrocento Sans"/>
                  <a:ea typeface="Quattrocento Sans"/>
                  <a:cs typeface="Quattrocento Sans"/>
                  <a:sym typeface="Quattrocento Sans"/>
                </a:rPr>
                <a:t>. Now you have a trendline that shows the general direction of the units sold over time.</a:t>
              </a:r>
              <a:endParaRPr sz="1400"/>
            </a:p>
          </xdr:txBody>
        </xdr:sp>
        <xdr:sp>
          <xdr:nvSpPr>
            <xdr:cNvPr descr="5" id="663" name="Shape 663"/>
            <xdr:cNvSpPr/>
          </xdr:nvSpPr>
          <xdr:spPr>
            <a:xfrm>
              <a:off x="231749" y="2818588"/>
              <a:ext cx="371587" cy="371587"/>
            </a:xfrm>
            <a:prstGeom prst="ellipse">
              <a:avLst/>
            </a:prstGeom>
            <a:solidFill>
              <a:srgbClr val="217346"/>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600">
                  <a:solidFill>
                    <a:schemeClr val="lt1"/>
                  </a:solidFill>
                  <a:latin typeface="Quattrocento Sans"/>
                  <a:ea typeface="Quattrocento Sans"/>
                  <a:cs typeface="Quattrocento Sans"/>
                  <a:sym typeface="Quattrocento Sans"/>
                </a:rPr>
                <a:t>5</a:t>
              </a:r>
              <a:endParaRPr sz="1400"/>
            </a:p>
          </xdr:txBody>
        </xdr:sp>
      </xdr:grpSp>
    </xdr:grpSp>
    <xdr:clientData fLocksWithSheet="0"/>
  </xdr:oneCellAnchor>
  <xdr:oneCellAnchor>
    <xdr:from>
      <xdr:col>0</xdr:col>
      <xdr:colOff>390525</xdr:colOff>
      <xdr:row>26</xdr:row>
      <xdr:rowOff>0</xdr:rowOff>
    </xdr:from>
    <xdr:ext cx="5695950" cy="4619625"/>
    <xdr:grpSp>
      <xdr:nvGrpSpPr>
        <xdr:cNvPr id="2" name="Shape 2"/>
        <xdr:cNvGrpSpPr/>
      </xdr:nvGrpSpPr>
      <xdr:grpSpPr>
        <a:xfrm>
          <a:off x="2498025" y="1470188"/>
          <a:ext cx="5695950" cy="4619625"/>
          <a:chOff x="2498025" y="1470188"/>
          <a:chExt cx="5695950" cy="4619625"/>
        </a:xfrm>
      </xdr:grpSpPr>
      <xdr:grpSp>
        <xdr:nvGrpSpPr>
          <xdr:cNvPr descr="Horizontal and vertical axes&#10;In school you might have learned that there is an x-axis and a y-axis. Excel has these two axes as well, but it calls them something different.&#10;&#10;In Excel this is what they are called:&#10;• The x-axis along the bottom is called the horizontal axis. &#10;• The y-axis that runs up and down is called the vertical axis. &#10;&#10;Each axis can either be a value axis or a category axis.&#10;• A value axis represents numerical values. For example, a value axis can represent dollars, hours, duration, temperature, and so on.  The vertical axis on the right is a value axis. &#10;• A category axis represents things like dates, people names, product names. The horizontal axis on the right has years so this is a category axis" id="664" name="Shape 664"/>
          <xdr:cNvGrpSpPr/>
        </xdr:nvGrpSpPr>
        <xdr:grpSpPr>
          <a:xfrm>
            <a:off x="2498025" y="1470188"/>
            <a:ext cx="5695950" cy="4619625"/>
            <a:chOff x="390525" y="5943600"/>
            <a:chExt cx="5695950" cy="4619625"/>
          </a:xfrm>
        </xdr:grpSpPr>
        <xdr:sp>
          <xdr:nvSpPr>
            <xdr:cNvPr id="5" name="Shape 5"/>
            <xdr:cNvSpPr/>
          </xdr:nvSpPr>
          <xdr:spPr>
            <a:xfrm>
              <a:off x="390525" y="5943600"/>
              <a:ext cx="5695950" cy="4619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665" name="Shape 665"/>
            <xdr:cNvSpPr/>
          </xdr:nvSpPr>
          <xdr:spPr>
            <a:xfrm>
              <a:off x="390525" y="5943600"/>
              <a:ext cx="5695950" cy="4619625"/>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xnSp>
          <xdr:nvCxnSpPr>
            <xdr:cNvPr descr="Decorative line" id="666" name="Shape 666"/>
            <xdr:cNvCxnSpPr/>
          </xdr:nvCxnSpPr>
          <xdr:spPr>
            <a:xfrm>
              <a:off x="625449" y="6569711"/>
              <a:ext cx="5213376" cy="0"/>
            </a:xfrm>
            <a:prstGeom prst="straightConnector1">
              <a:avLst/>
            </a:prstGeom>
            <a:noFill/>
            <a:ln cap="flat" cmpd="sng" w="25400">
              <a:solidFill>
                <a:srgbClr val="217346"/>
              </a:solidFill>
              <a:prstDash val="solid"/>
              <a:round/>
              <a:headEnd len="sm" w="sm" type="none"/>
              <a:tailEnd len="sm" w="sm" type="none"/>
            </a:ln>
          </xdr:spPr>
        </xdr:cxnSp>
        <xdr:cxnSp>
          <xdr:nvCxnSpPr>
            <xdr:cNvPr descr="Decorative line" id="667" name="Shape 667"/>
            <xdr:cNvCxnSpPr/>
          </xdr:nvCxnSpPr>
          <xdr:spPr>
            <a:xfrm>
              <a:off x="625449" y="10322561"/>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Horizontal and vertical axes" id="668" name="Shape 668"/>
            <xdr:cNvSpPr txBox="1"/>
          </xdr:nvSpPr>
          <xdr:spPr>
            <a:xfrm>
              <a:off x="622273" y="6062298"/>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Horizontal and vertical axes</a:t>
              </a:r>
              <a:endParaRPr b="0" sz="2200">
                <a:solidFill>
                  <a:srgbClr val="3A3838"/>
                </a:solidFill>
                <a:latin typeface="Quattrocento Sans"/>
                <a:ea typeface="Quattrocento Sans"/>
                <a:cs typeface="Quattrocento Sans"/>
                <a:sym typeface="Quattrocento Sans"/>
              </a:endParaRPr>
            </a:p>
          </xdr:txBody>
        </xdr:sp>
        <xdr:sp>
          <xdr:nvSpPr>
            <xdr:cNvPr descr="In school you might have learned that there is an x-axis and a y-axis. Excel has these two axes as well, but it calls them something different. &#10;&#10;In Excel this is what they are called:&#10;&#10;• The x-axis along the bottom is called the horizontal axis. &#10;• The y-axis that runs up and down is called the vertical axis. &#10;&#10;Each axis can either be a value axis or a category axis. &#10;• A value axis represents numerical values. For example, a value axis can represent dollars, hours, duration, temperature, and so on.  The vertical axis on the right is a value axis. &#10;• A category axis represents things like dates, people names, product names. The horizontal axis on the right has years so this is a category axis" id="669" name="Shape 669"/>
            <xdr:cNvSpPr txBox="1"/>
          </xdr:nvSpPr>
          <xdr:spPr>
            <a:xfrm>
              <a:off x="619125" y="6643320"/>
              <a:ext cx="5300938" cy="3438578"/>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In school you might have learned that there is an x-axis and a y-axis. Excel has these two axes as well, but it calls them something different. </a:t>
              </a:r>
              <a:endParaRPr sz="1400"/>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In Excel this is what they are called:</a:t>
              </a:r>
              <a:endParaRPr sz="1400"/>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 The x-axis along the bottom is called the </a:t>
              </a:r>
              <a:r>
                <a:rPr b="1" lang="en-US" sz="1050">
                  <a:solidFill>
                    <a:srgbClr val="3F3F3F"/>
                  </a:solidFill>
                  <a:latin typeface="Quattrocento Sans"/>
                  <a:ea typeface="Quattrocento Sans"/>
                  <a:cs typeface="Quattrocento Sans"/>
                  <a:sym typeface="Quattrocento Sans"/>
                </a:rPr>
                <a:t>horizontal axis</a:t>
              </a:r>
              <a:r>
                <a:rPr lang="en-US" sz="1050">
                  <a:solidFill>
                    <a:srgbClr val="3F3F3F"/>
                  </a:solidFill>
                  <a:latin typeface="Quattrocento Sans"/>
                  <a:ea typeface="Quattrocento Sans"/>
                  <a:cs typeface="Quattrocento Sans"/>
                  <a:sym typeface="Quattrocento Sans"/>
                </a:rPr>
                <a:t>. </a:t>
              </a:r>
              <a:endParaRPr sz="1400"/>
            </a:p>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 The y-axis that runs up and down is called the </a:t>
              </a:r>
              <a:r>
                <a:rPr b="1" lang="en-US" sz="1050">
                  <a:solidFill>
                    <a:srgbClr val="3F3F3F"/>
                  </a:solidFill>
                  <a:latin typeface="Quattrocento Sans"/>
                  <a:ea typeface="Quattrocento Sans"/>
                  <a:cs typeface="Quattrocento Sans"/>
                  <a:sym typeface="Quattrocento Sans"/>
                </a:rPr>
                <a:t>vertical axis</a:t>
              </a:r>
              <a:r>
                <a:rPr lang="en-US" sz="1050">
                  <a:solidFill>
                    <a:srgbClr val="3F3F3F"/>
                  </a:solidFill>
                  <a:latin typeface="Quattrocento Sans"/>
                  <a:ea typeface="Quattrocento Sans"/>
                  <a:cs typeface="Quattrocento Sans"/>
                  <a:sym typeface="Quattrocento Sans"/>
                </a:rPr>
                <a:t>. </a:t>
              </a:r>
              <a:endParaRPr sz="1400"/>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Each axis can either be a value axis or a category axis. </a:t>
              </a:r>
              <a:endParaRPr sz="1400"/>
            </a:p>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 A </a:t>
              </a:r>
              <a:r>
                <a:rPr b="1" lang="en-US" sz="1050">
                  <a:solidFill>
                    <a:srgbClr val="3F3F3F"/>
                  </a:solidFill>
                  <a:latin typeface="Quattrocento Sans"/>
                  <a:ea typeface="Quattrocento Sans"/>
                  <a:cs typeface="Quattrocento Sans"/>
                  <a:sym typeface="Quattrocento Sans"/>
                </a:rPr>
                <a:t>value axis </a:t>
              </a:r>
              <a:r>
                <a:rPr lang="en-US" sz="1050">
                  <a:solidFill>
                    <a:srgbClr val="3F3F3F"/>
                  </a:solidFill>
                  <a:latin typeface="Quattrocento Sans"/>
                  <a:ea typeface="Quattrocento Sans"/>
                  <a:cs typeface="Quattrocento Sans"/>
                  <a:sym typeface="Quattrocento Sans"/>
                </a:rPr>
                <a:t>represents numerical values. For example, a value axis can represent dollars, hours, duration, temperature, and so on.  The vertical axis on the right is a value axis. </a:t>
              </a:r>
              <a:endParaRPr sz="1400"/>
            </a:p>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 A </a:t>
              </a:r>
              <a:r>
                <a:rPr b="1" lang="en-US" sz="1050">
                  <a:solidFill>
                    <a:srgbClr val="3F3F3F"/>
                  </a:solidFill>
                  <a:latin typeface="Quattrocento Sans"/>
                  <a:ea typeface="Quattrocento Sans"/>
                  <a:cs typeface="Quattrocento Sans"/>
                  <a:sym typeface="Quattrocento Sans"/>
                </a:rPr>
                <a:t>category axis </a:t>
              </a:r>
              <a:r>
                <a:rPr lang="en-US" sz="1050">
                  <a:solidFill>
                    <a:srgbClr val="3F3F3F"/>
                  </a:solidFill>
                  <a:latin typeface="Quattrocento Sans"/>
                  <a:ea typeface="Quattrocento Sans"/>
                  <a:cs typeface="Quattrocento Sans"/>
                  <a:sym typeface="Quattrocento Sans"/>
                </a:rPr>
                <a:t>represents things like dates, people names, product names. The horizontal axis on the right has years</a:t>
              </a:r>
              <a:r>
                <a:rPr lang="en-US" sz="1050">
                  <a:solidFill>
                    <a:srgbClr val="3F3F3F"/>
                  </a:solidFill>
                  <a:latin typeface="Quattrocento Sans"/>
                  <a:ea typeface="Quattrocento Sans"/>
                  <a:cs typeface="Quattrocento Sans"/>
                  <a:sym typeface="Quattrocento Sans"/>
                </a:rPr>
                <a:t> </a:t>
              </a:r>
              <a:r>
                <a:rPr lang="en-US" sz="1050">
                  <a:solidFill>
                    <a:srgbClr val="3F3F3F"/>
                  </a:solidFill>
                  <a:latin typeface="Quattrocento Sans"/>
                  <a:ea typeface="Quattrocento Sans"/>
                  <a:cs typeface="Quattrocento Sans"/>
                  <a:sym typeface="Quattrocento Sans"/>
                </a:rPr>
                <a:t>so this is a category axis. </a:t>
              </a:r>
              <a:endParaRPr sz="1400"/>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marR="0" rtl="0" algn="l">
                <a:lnSpc>
                  <a:spcPct val="100000"/>
                </a:lnSpc>
                <a:spcBef>
                  <a:spcPts val="0"/>
                </a:spcBef>
                <a:spcAft>
                  <a:spcPts val="0"/>
                </a:spcAft>
                <a:buSzPts val="1050"/>
                <a:buFont typeface="Arial"/>
                <a:buNone/>
              </a:pPr>
              <a:r>
                <a:t/>
              </a:r>
              <a:endParaRPr b="0" i="0" sz="1050" u="none" cap="none" strike="noStrike">
                <a:solidFill>
                  <a:srgbClr val="3F3F3F"/>
                </a:solidFill>
                <a:latin typeface="Quattrocento Sans"/>
                <a:ea typeface="Quattrocento Sans"/>
                <a:cs typeface="Quattrocento Sans"/>
                <a:sym typeface="Quattrocento Sans"/>
              </a:endParaRPr>
            </a:p>
          </xdr:txBody>
        </xdr:sp>
      </xdr:grpSp>
    </xdr:grpSp>
    <xdr:clientData fLocksWithSheet="0"/>
  </xdr:oneCellAnchor>
  <xdr:oneCellAnchor>
    <xdr:from>
      <xdr:col>3</xdr:col>
      <xdr:colOff>19050</xdr:colOff>
      <xdr:row>51</xdr:row>
      <xdr:rowOff>133350</xdr:rowOff>
    </xdr:from>
    <xdr:ext cx="5438775" cy="2552700"/>
    <xdr:grpSp>
      <xdr:nvGrpSpPr>
        <xdr:cNvPr id="2" name="Shape 2"/>
        <xdr:cNvGrpSpPr/>
      </xdr:nvGrpSpPr>
      <xdr:grpSpPr>
        <a:xfrm>
          <a:off x="2626613" y="2503650"/>
          <a:ext cx="5438775" cy="2552700"/>
          <a:chOff x="2626613" y="2503650"/>
          <a:chExt cx="5438775" cy="2552700"/>
        </a:xfrm>
      </xdr:grpSpPr>
      <xdr:grpSp>
        <xdr:nvGrpSpPr>
          <xdr:cNvPr descr="Combo Chart" id="670" name="Shape 670"/>
          <xdr:cNvGrpSpPr/>
        </xdr:nvGrpSpPr>
        <xdr:grpSpPr>
          <a:xfrm>
            <a:off x="2626613" y="2503650"/>
            <a:ext cx="5438775" cy="2552700"/>
            <a:chOff x="7315200" y="10839450"/>
            <a:chExt cx="5443586" cy="2514600"/>
          </a:xfrm>
        </xdr:grpSpPr>
        <xdr:sp>
          <xdr:nvSpPr>
            <xdr:cNvPr id="5" name="Shape 5"/>
            <xdr:cNvSpPr/>
          </xdr:nvSpPr>
          <xdr:spPr>
            <a:xfrm>
              <a:off x="7315200" y="10839450"/>
              <a:ext cx="5443575" cy="2514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racket line" id="671" name="Shape 671"/>
            <xdr:cNvSpPr/>
          </xdr:nvSpPr>
          <xdr:spPr>
            <a:xfrm>
              <a:off x="11638121" y="10985227"/>
              <a:ext cx="181608" cy="794460"/>
            </a:xfrm>
            <a:custGeom>
              <a:rect b="b" l="l" r="r" t="t"/>
              <a:pathLst>
                <a:path extrusionOk="0" h="207258" w="167704">
                  <a:moveTo>
                    <a:pt x="0" y="193"/>
                  </a:moveTo>
                  <a:cubicBezTo>
                    <a:pt x="64880" y="-498"/>
                    <a:pt x="129760" y="-1188"/>
                    <a:pt x="157369" y="33323"/>
                  </a:cubicBezTo>
                  <a:cubicBezTo>
                    <a:pt x="184978" y="67834"/>
                    <a:pt x="146326" y="179649"/>
                    <a:pt x="165652" y="207258"/>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672" name="Shape 672"/>
            <xdr:cNvSpPr/>
          </xdr:nvSpPr>
          <xdr:spPr>
            <a:xfrm flipH="1" rot="10800000">
              <a:off x="11627123" y="12006584"/>
              <a:ext cx="183793" cy="795015"/>
            </a:xfrm>
            <a:custGeom>
              <a:rect b="b" l="l" r="r" t="t"/>
              <a:pathLst>
                <a:path extrusionOk="0" h="219894" w="169722">
                  <a:moveTo>
                    <a:pt x="0" y="334"/>
                  </a:moveTo>
                  <a:cubicBezTo>
                    <a:pt x="64880" y="-357"/>
                    <a:pt x="129082" y="-3129"/>
                    <a:pt x="157369" y="33464"/>
                  </a:cubicBezTo>
                  <a:cubicBezTo>
                    <a:pt x="185656" y="70057"/>
                    <a:pt x="150396" y="192285"/>
                    <a:pt x="169722" y="219894"/>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673" name="Shape 673"/>
            <xdr:cNvSpPr/>
          </xdr:nvSpPr>
          <xdr:spPr>
            <a:xfrm rot="-5400000">
              <a:off x="11788745" y="11908378"/>
              <a:ext cx="260289" cy="207177"/>
            </a:xfrm>
            <a:prstGeom prst="arc">
              <a:avLst>
                <a:gd fmla="val 15985420"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674" name="Shape 674"/>
            <xdr:cNvSpPr/>
          </xdr:nvSpPr>
          <xdr:spPr>
            <a:xfrm flipH="1" rot="-5400000">
              <a:off x="11786541" y="11641477"/>
              <a:ext cx="260289" cy="220401"/>
            </a:xfrm>
            <a:prstGeom prst="arc">
              <a:avLst>
                <a:gd fmla="val 17341536"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Secondary axis" id="675" name="Shape 675"/>
            <xdr:cNvSpPr txBox="1"/>
          </xdr:nvSpPr>
          <xdr:spPr>
            <a:xfrm>
              <a:off x="11734799" y="11699707"/>
              <a:ext cx="1023987" cy="463718"/>
            </a:xfrm>
            <a:prstGeom prst="rect">
              <a:avLst/>
            </a:prstGeom>
            <a:no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Clr>
                  <a:srgbClr val="3A3838"/>
                </a:buClr>
                <a:buSzPts val="1100"/>
                <a:buFont typeface="Calibri"/>
                <a:buNone/>
              </a:pPr>
              <a:r>
                <a:rPr b="0" i="0" lang="en-US" sz="1100" u="none" cap="none" strike="noStrike">
                  <a:solidFill>
                    <a:srgbClr val="3A3838"/>
                  </a:solidFill>
                  <a:latin typeface="Calibri"/>
                  <a:ea typeface="Calibri"/>
                  <a:cs typeface="Calibri"/>
                  <a:sym typeface="Calibri"/>
                </a:rPr>
                <a:t>Secondary</a:t>
              </a:r>
              <a:endParaRPr sz="1400"/>
            </a:p>
            <a:p>
              <a:pPr indent="0" lvl="0" marL="0" marR="0" rtl="0" algn="ctr">
                <a:lnSpc>
                  <a:spcPct val="100000"/>
                </a:lnSpc>
                <a:spcBef>
                  <a:spcPts val="0"/>
                </a:spcBef>
                <a:spcAft>
                  <a:spcPts val="0"/>
                </a:spcAft>
                <a:buClr>
                  <a:srgbClr val="3A3838"/>
                </a:buClr>
                <a:buSzPts val="1100"/>
                <a:buFont typeface="Calibri"/>
                <a:buNone/>
              </a:pPr>
              <a:r>
                <a:rPr b="0" i="0" lang="en-US" sz="1100" u="none" cap="none" strike="noStrike">
                  <a:solidFill>
                    <a:srgbClr val="3A3838"/>
                  </a:solidFill>
                  <a:latin typeface="Calibri"/>
                  <a:ea typeface="Calibri"/>
                  <a:cs typeface="Calibri"/>
                  <a:sym typeface="Calibri"/>
                </a:rPr>
                <a:t>axis</a:t>
              </a:r>
              <a:endParaRPr b="0" i="0" sz="1100">
                <a:solidFill>
                  <a:srgbClr val="3A3838"/>
                </a:solidFill>
                <a:latin typeface="Calibri"/>
                <a:ea typeface="Calibri"/>
                <a:cs typeface="Calibri"/>
                <a:sym typeface="Calibri"/>
              </a:endParaRPr>
            </a:p>
          </xdr:txBody>
        </xdr:sp>
      </xdr:grpSp>
    </xdr:grpSp>
    <xdr:clientData fLocksWithSheet="0"/>
  </xdr:oneCellAnchor>
  <xdr:oneCellAnchor>
    <xdr:from>
      <xdr:col>0</xdr:col>
      <xdr:colOff>390525</xdr:colOff>
      <xdr:row>51</xdr:row>
      <xdr:rowOff>0</xdr:rowOff>
    </xdr:from>
    <xdr:ext cx="5695950" cy="2828925"/>
    <xdr:grpSp>
      <xdr:nvGrpSpPr>
        <xdr:cNvPr id="2" name="Shape 2"/>
        <xdr:cNvGrpSpPr/>
      </xdr:nvGrpSpPr>
      <xdr:grpSpPr>
        <a:xfrm>
          <a:off x="2498025" y="2365538"/>
          <a:ext cx="5695950" cy="2828925"/>
          <a:chOff x="2498025" y="2365538"/>
          <a:chExt cx="5695950" cy="2828925"/>
        </a:xfrm>
      </xdr:grpSpPr>
      <xdr:grpSp>
        <xdr:nvGrpSpPr>
          <xdr:cNvPr descr="Secondary axis&#10;You can also use a secondary axis in a chart. A secondary axis is an additional value axis that can show different values than the other value axis. &#10;A popular example is on the right. It's the same as the chart above, but it has an additional secondary vertical axis that represents the sales amounts for each month. Some would say that by having a secondary axis, you almost have “two charts in one.” That’s true. This chart is both a column chart and a line chart. These kind of charts are called Combo charts in Excel. If you’re interested in this kind of chart, click the link at the bottom of this sheet" id="676" name="Shape 676"/>
          <xdr:cNvGrpSpPr/>
        </xdr:nvGrpSpPr>
        <xdr:grpSpPr>
          <a:xfrm>
            <a:off x="2498025" y="2365538"/>
            <a:ext cx="5695950" cy="2828925"/>
            <a:chOff x="390525" y="10810875"/>
            <a:chExt cx="5695950" cy="2676525"/>
          </a:xfrm>
        </xdr:grpSpPr>
        <xdr:sp>
          <xdr:nvSpPr>
            <xdr:cNvPr id="5" name="Shape 5"/>
            <xdr:cNvSpPr/>
          </xdr:nvSpPr>
          <xdr:spPr>
            <a:xfrm>
              <a:off x="390525" y="10810875"/>
              <a:ext cx="5695950" cy="26765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677" name="Shape 677"/>
            <xdr:cNvSpPr/>
          </xdr:nvSpPr>
          <xdr:spPr>
            <a:xfrm>
              <a:off x="390525" y="10810875"/>
              <a:ext cx="5695950" cy="2676525"/>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xnSp>
          <xdr:nvCxnSpPr>
            <xdr:cNvPr descr="Decorative line" id="678" name="Shape 678"/>
            <xdr:cNvCxnSpPr/>
          </xdr:nvCxnSpPr>
          <xdr:spPr>
            <a:xfrm>
              <a:off x="625449" y="11436986"/>
              <a:ext cx="5213376" cy="0"/>
            </a:xfrm>
            <a:prstGeom prst="straightConnector1">
              <a:avLst/>
            </a:prstGeom>
            <a:noFill/>
            <a:ln cap="flat" cmpd="sng" w="25400">
              <a:solidFill>
                <a:srgbClr val="217346"/>
              </a:solidFill>
              <a:prstDash val="solid"/>
              <a:round/>
              <a:headEnd len="sm" w="sm" type="none"/>
              <a:tailEnd len="sm" w="sm" type="none"/>
            </a:ln>
          </xdr:spPr>
        </xdr:cxnSp>
        <xdr:cxnSp>
          <xdr:nvCxnSpPr>
            <xdr:cNvPr descr="Decorative line" id="679" name="Shape 679"/>
            <xdr:cNvCxnSpPr/>
          </xdr:nvCxnSpPr>
          <xdr:spPr>
            <a:xfrm>
              <a:off x="625449" y="13249275"/>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Secondary axis" id="680" name="Shape 680"/>
            <xdr:cNvSpPr txBox="1"/>
          </xdr:nvSpPr>
          <xdr:spPr>
            <a:xfrm>
              <a:off x="622273" y="10929573"/>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Secondary axis</a:t>
              </a:r>
              <a:endParaRPr b="0" sz="2200">
                <a:solidFill>
                  <a:srgbClr val="3A3838"/>
                </a:solidFill>
                <a:latin typeface="Quattrocento Sans"/>
                <a:ea typeface="Quattrocento Sans"/>
                <a:cs typeface="Quattrocento Sans"/>
                <a:sym typeface="Quattrocento Sans"/>
              </a:endParaRPr>
            </a:p>
          </xdr:txBody>
        </xdr:sp>
        <xdr:sp>
          <xdr:nvSpPr>
            <xdr:cNvPr descr="You can also use a secondary axis in a chart. A secondary axis is an additional value axis that can show different values than the other value axis. &#10;&#10;A popular example is on the right. It's the same as the chart above, but it has an additional secondary vertical axis that represents the sales amounts for each month. Some would say that by having a secondary axis, you almost have “two charts in one.” That’s true. This chart is both a column chart and a line chart. These kind of charts are called Combo charts in Excel. If you’re interested in this kind of chart, click the link at the bottom of this sheet" id="681" name="Shape 681"/>
            <xdr:cNvSpPr txBox="1"/>
          </xdr:nvSpPr>
          <xdr:spPr>
            <a:xfrm>
              <a:off x="619125" y="11456766"/>
              <a:ext cx="5300938" cy="1708490"/>
            </a:xfrm>
            <a:prstGeom prst="rect">
              <a:avLst/>
            </a:prstGeom>
            <a:noFill/>
            <a:ln>
              <a:noFill/>
            </a:ln>
          </xdr:spPr>
          <xdr:txBody>
            <a:bodyPr anchorCtr="0" anchor="t" bIns="45700" lIns="0" spcFirstLastPara="1" rIns="0" wrap="square" tIns="45700">
              <a:noAutofit/>
            </a:bodyPr>
            <a:lstStyle/>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You can also use a </a:t>
              </a:r>
              <a:r>
                <a:rPr b="1" lang="en-US" sz="1050">
                  <a:solidFill>
                    <a:srgbClr val="3F3F3F"/>
                  </a:solidFill>
                  <a:latin typeface="Quattrocento Sans"/>
                  <a:ea typeface="Quattrocento Sans"/>
                  <a:cs typeface="Quattrocento Sans"/>
                  <a:sym typeface="Quattrocento Sans"/>
                </a:rPr>
                <a:t>secondary axis </a:t>
              </a:r>
              <a:r>
                <a:rPr lang="en-US" sz="1050">
                  <a:solidFill>
                    <a:srgbClr val="3F3F3F"/>
                  </a:solidFill>
                  <a:latin typeface="Quattrocento Sans"/>
                  <a:ea typeface="Quattrocento Sans"/>
                  <a:cs typeface="Quattrocento Sans"/>
                  <a:sym typeface="Quattrocento Sans"/>
                </a:rPr>
                <a:t>in a chart. A secondary axis is an additional value axis that can show different values than the other value axis. </a:t>
              </a:r>
              <a:endParaRPr sz="1400"/>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050">
                  <a:solidFill>
                    <a:srgbClr val="3F3F3F"/>
                  </a:solidFill>
                  <a:latin typeface="Quattrocento Sans"/>
                  <a:ea typeface="Quattrocento Sans"/>
                  <a:cs typeface="Quattrocento Sans"/>
                  <a:sym typeface="Quattrocento Sans"/>
                </a:rPr>
                <a:t>A popular example is on the right. It's the same as the chart above, but it has an additional secondary vertical axis that represents the sales amounts for each month. Some would say that by having a secondary axis, you almost have “two charts in one.” That’s true. This chart is both a column chart and a line chart. These kind of charts are called </a:t>
              </a:r>
              <a:r>
                <a:rPr b="1" lang="en-US" sz="1050">
                  <a:solidFill>
                    <a:srgbClr val="3F3F3F"/>
                  </a:solidFill>
                  <a:latin typeface="Quattrocento Sans"/>
                  <a:ea typeface="Quattrocento Sans"/>
                  <a:cs typeface="Quattrocento Sans"/>
                  <a:sym typeface="Quattrocento Sans"/>
                </a:rPr>
                <a:t>Combo charts </a:t>
              </a:r>
              <a:r>
                <a:rPr lang="en-US" sz="1050">
                  <a:solidFill>
                    <a:srgbClr val="3F3F3F"/>
                  </a:solidFill>
                  <a:latin typeface="Quattrocento Sans"/>
                  <a:ea typeface="Quattrocento Sans"/>
                  <a:cs typeface="Quattrocento Sans"/>
                  <a:sym typeface="Quattrocento Sans"/>
                </a:rPr>
                <a:t>in Excel. If you’re interested in this kind of chart, click the link at the bottom of this sheet.</a:t>
              </a:r>
              <a:endParaRPr sz="1400"/>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rtl="0" algn="l">
                <a:spcBef>
                  <a:spcPts val="0"/>
                </a:spcBef>
                <a:spcAft>
                  <a:spcPts val="0"/>
                </a:spcAft>
                <a:buNone/>
              </a:pPr>
              <a:r>
                <a:t/>
              </a:r>
              <a:endParaRPr sz="1050">
                <a:solidFill>
                  <a:srgbClr val="3F3F3F"/>
                </a:solidFill>
                <a:latin typeface="Quattrocento Sans"/>
                <a:ea typeface="Quattrocento Sans"/>
                <a:cs typeface="Quattrocento Sans"/>
                <a:sym typeface="Quattrocento Sans"/>
              </a:endParaRPr>
            </a:p>
            <a:p>
              <a:pPr indent="0" lvl="0" marL="0" marR="0" rtl="0" algn="l">
                <a:lnSpc>
                  <a:spcPct val="100000"/>
                </a:lnSpc>
                <a:spcBef>
                  <a:spcPts val="0"/>
                </a:spcBef>
                <a:spcAft>
                  <a:spcPts val="0"/>
                </a:spcAft>
                <a:buSzPts val="1050"/>
                <a:buFont typeface="Arial"/>
                <a:buNone/>
              </a:pPr>
              <a:r>
                <a:t/>
              </a:r>
              <a:endParaRPr b="0" i="0" sz="1050" u="none" cap="none" strike="noStrike">
                <a:solidFill>
                  <a:srgbClr val="3F3F3F"/>
                </a:solidFill>
                <a:latin typeface="Quattrocento Sans"/>
                <a:ea typeface="Quattrocento Sans"/>
                <a:cs typeface="Quattrocento Sans"/>
                <a:sym typeface="Quattrocento Sans"/>
              </a:endParaRPr>
            </a:p>
          </xdr:txBody>
        </xdr:sp>
      </xdr:grpSp>
    </xdr:grpSp>
    <xdr:clientData fLocksWithSheet="0"/>
  </xdr:oneCellAnchor>
  <xdr:oneCellAnchor>
    <xdr:from>
      <xdr:col>1</xdr:col>
      <xdr:colOff>5200650</xdr:colOff>
      <xdr:row>29</xdr:row>
      <xdr:rowOff>85725</xdr:rowOff>
    </xdr:from>
    <xdr:ext cx="5419725" cy="3219450"/>
    <xdr:grpSp>
      <xdr:nvGrpSpPr>
        <xdr:cNvPr id="2" name="Shape 2"/>
        <xdr:cNvGrpSpPr/>
      </xdr:nvGrpSpPr>
      <xdr:grpSpPr>
        <a:xfrm>
          <a:off x="2636138" y="2170275"/>
          <a:ext cx="5419725" cy="3219450"/>
          <a:chOff x="2636138" y="2170275"/>
          <a:chExt cx="5419725" cy="3219450"/>
        </a:xfrm>
      </xdr:grpSpPr>
      <xdr:grpSp>
        <xdr:nvGrpSpPr>
          <xdr:cNvPr descr="Chart showing Vertical and Horizontal axis" id="682" name="Shape 682"/>
          <xdr:cNvGrpSpPr/>
        </xdr:nvGrpSpPr>
        <xdr:grpSpPr>
          <a:xfrm>
            <a:off x="2636138" y="2170275"/>
            <a:ext cx="5419725" cy="3219450"/>
            <a:chOff x="6048375" y="6600825"/>
            <a:chExt cx="5419725" cy="3213895"/>
          </a:xfrm>
        </xdr:grpSpPr>
        <xdr:sp>
          <xdr:nvSpPr>
            <xdr:cNvPr id="5" name="Shape 5"/>
            <xdr:cNvSpPr/>
          </xdr:nvSpPr>
          <xdr:spPr>
            <a:xfrm>
              <a:off x="6048375" y="6600825"/>
              <a:ext cx="5419725" cy="3213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Category axis" id="683" name="Shape 683"/>
            <xdr:cNvSpPr txBox="1"/>
          </xdr:nvSpPr>
          <xdr:spPr>
            <a:xfrm>
              <a:off x="8010525" y="9480382"/>
              <a:ext cx="3090912" cy="334338"/>
            </a:xfrm>
            <a:prstGeom prst="rect">
              <a:avLst/>
            </a:prstGeom>
            <a:no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Clr>
                  <a:srgbClr val="3A3838"/>
                </a:buClr>
                <a:buSzPts val="1100"/>
                <a:buFont typeface="Calibri"/>
                <a:buNone/>
              </a:pPr>
              <a:r>
                <a:rPr b="0" i="0" lang="en-US" sz="1100" u="none" cap="none" strike="noStrike">
                  <a:solidFill>
                    <a:srgbClr val="3A3838"/>
                  </a:solidFill>
                  <a:latin typeface="Calibri"/>
                  <a:ea typeface="Calibri"/>
                  <a:cs typeface="Calibri"/>
                  <a:sym typeface="Calibri"/>
                </a:rPr>
                <a:t>(Category axis)</a:t>
              </a:r>
              <a:endParaRPr b="0" i="0" sz="1100">
                <a:solidFill>
                  <a:srgbClr val="3A3838"/>
                </a:solidFill>
                <a:latin typeface="Calibri"/>
                <a:ea typeface="Calibri"/>
                <a:cs typeface="Calibri"/>
                <a:sym typeface="Calibri"/>
              </a:endParaRPr>
            </a:p>
          </xdr:txBody>
        </xdr:sp>
        <xdr:sp>
          <xdr:nvSpPr>
            <xdr:cNvPr descr="Bracket line" id="684" name="Shape 684"/>
            <xdr:cNvSpPr/>
          </xdr:nvSpPr>
          <xdr:spPr>
            <a:xfrm rot="5400000">
              <a:off x="10405107" y="8322832"/>
              <a:ext cx="181608" cy="1639578"/>
            </a:xfrm>
            <a:custGeom>
              <a:rect b="b" l="l" r="r" t="t"/>
              <a:pathLst>
                <a:path extrusionOk="0" h="207258" w="167704">
                  <a:moveTo>
                    <a:pt x="0" y="193"/>
                  </a:moveTo>
                  <a:cubicBezTo>
                    <a:pt x="64880" y="-498"/>
                    <a:pt x="129760" y="-1188"/>
                    <a:pt x="157369" y="33323"/>
                  </a:cubicBezTo>
                  <a:cubicBezTo>
                    <a:pt x="184978" y="67834"/>
                    <a:pt x="146326" y="179649"/>
                    <a:pt x="165652" y="207258"/>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685" name="Shape 685"/>
            <xdr:cNvSpPr/>
          </xdr:nvSpPr>
          <xdr:spPr>
            <a:xfrm flipH="1" rot="-5400000">
              <a:off x="8413546" y="8321878"/>
              <a:ext cx="183793" cy="1640724"/>
            </a:xfrm>
            <a:custGeom>
              <a:rect b="b" l="l" r="r" t="t"/>
              <a:pathLst>
                <a:path extrusionOk="0" h="219894" w="169722">
                  <a:moveTo>
                    <a:pt x="0" y="334"/>
                  </a:moveTo>
                  <a:cubicBezTo>
                    <a:pt x="64880" y="-357"/>
                    <a:pt x="129082" y="-3129"/>
                    <a:pt x="157369" y="33464"/>
                  </a:cubicBezTo>
                  <a:cubicBezTo>
                    <a:pt x="185656" y="70057"/>
                    <a:pt x="150396" y="192285"/>
                    <a:pt x="169722" y="219894"/>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686" name="Shape 686"/>
            <xdr:cNvSpPr/>
          </xdr:nvSpPr>
          <xdr:spPr>
            <a:xfrm>
              <a:off x="8987136" y="9228997"/>
              <a:ext cx="537176" cy="207177"/>
            </a:xfrm>
            <a:prstGeom prst="arc">
              <a:avLst>
                <a:gd fmla="val 15985420"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687" name="Shape 687"/>
            <xdr:cNvSpPr/>
          </xdr:nvSpPr>
          <xdr:spPr>
            <a:xfrm flipH="1">
              <a:off x="9524312" y="9220181"/>
              <a:ext cx="537176" cy="220401"/>
            </a:xfrm>
            <a:prstGeom prst="arc">
              <a:avLst>
                <a:gd fmla="val 17341536"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Horizontal axis" id="688" name="Shape 688"/>
            <xdr:cNvSpPr txBox="1"/>
          </xdr:nvSpPr>
          <xdr:spPr>
            <a:xfrm>
              <a:off x="8010525" y="9337507"/>
              <a:ext cx="3090912" cy="334338"/>
            </a:xfrm>
            <a:prstGeom prst="rect">
              <a:avLst/>
            </a:prstGeom>
            <a:no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Clr>
                  <a:srgbClr val="3A3838"/>
                </a:buClr>
                <a:buSzPts val="1100"/>
                <a:buFont typeface="Calibri"/>
                <a:buNone/>
              </a:pPr>
              <a:r>
                <a:rPr b="0" i="0" lang="en-US" sz="1100" u="none" cap="none" strike="noStrike">
                  <a:solidFill>
                    <a:srgbClr val="3A3838"/>
                  </a:solidFill>
                  <a:latin typeface="Calibri"/>
                  <a:ea typeface="Calibri"/>
                  <a:cs typeface="Calibri"/>
                  <a:sym typeface="Calibri"/>
                </a:rPr>
                <a:t>Horizontal axis</a:t>
              </a:r>
              <a:endParaRPr b="0" i="0" sz="1100">
                <a:solidFill>
                  <a:srgbClr val="3A3838"/>
                </a:solidFill>
                <a:latin typeface="Calibri"/>
                <a:ea typeface="Calibri"/>
                <a:cs typeface="Calibri"/>
                <a:sym typeface="Calibri"/>
              </a:endParaRPr>
            </a:p>
          </xdr:txBody>
        </xdr:sp>
        <xdr:sp>
          <xdr:nvSpPr>
            <xdr:cNvPr descr="Vertical axis" id="689" name="Shape 689"/>
            <xdr:cNvSpPr txBox="1"/>
          </xdr:nvSpPr>
          <xdr:spPr>
            <a:xfrm>
              <a:off x="6048375" y="7718257"/>
              <a:ext cx="1224012" cy="334338"/>
            </a:xfrm>
            <a:prstGeom prst="rect">
              <a:avLst/>
            </a:prstGeom>
            <a:no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Clr>
                  <a:srgbClr val="3A3838"/>
                </a:buClr>
                <a:buSzPts val="1100"/>
                <a:buFont typeface="Calibri"/>
                <a:buNone/>
              </a:pPr>
              <a:r>
                <a:rPr b="0" i="0" lang="en-US" sz="1100" u="none" cap="none" strike="noStrike">
                  <a:solidFill>
                    <a:srgbClr val="3A3838"/>
                  </a:solidFill>
                  <a:latin typeface="Calibri"/>
                  <a:ea typeface="Calibri"/>
                  <a:cs typeface="Calibri"/>
                  <a:sym typeface="Calibri"/>
                </a:rPr>
                <a:t>Vertical axis</a:t>
              </a:r>
              <a:endParaRPr sz="1400"/>
            </a:p>
          </xdr:txBody>
        </xdr:sp>
        <xdr:sp>
          <xdr:nvSpPr>
            <xdr:cNvPr descr="Value axis" id="690" name="Shape 690"/>
            <xdr:cNvSpPr txBox="1"/>
          </xdr:nvSpPr>
          <xdr:spPr>
            <a:xfrm>
              <a:off x="6048375" y="7861132"/>
              <a:ext cx="1224012" cy="334338"/>
            </a:xfrm>
            <a:prstGeom prst="rect">
              <a:avLst/>
            </a:prstGeom>
            <a:no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Clr>
                  <a:srgbClr val="3A3838"/>
                </a:buClr>
                <a:buSzPts val="1100"/>
                <a:buFont typeface="Calibri"/>
                <a:buNone/>
              </a:pPr>
              <a:r>
                <a:rPr b="0" i="0" lang="en-US" sz="1100" u="none" cap="none" strike="noStrike">
                  <a:solidFill>
                    <a:srgbClr val="3A3838"/>
                  </a:solidFill>
                  <a:latin typeface="Calibri"/>
                  <a:ea typeface="Calibri"/>
                  <a:cs typeface="Calibri"/>
                  <a:sym typeface="Calibri"/>
                </a:rPr>
                <a:t>(Value axis)</a:t>
              </a:r>
              <a:endParaRPr sz="1400"/>
            </a:p>
          </xdr:txBody>
        </xdr:sp>
        <xdr:sp>
          <xdr:nvSpPr>
            <xdr:cNvPr descr="Bracket line" id="691" name="Shape 691"/>
            <xdr:cNvSpPr/>
          </xdr:nvSpPr>
          <xdr:spPr>
            <a:xfrm rot="10800000">
              <a:off x="7121654" y="7987498"/>
              <a:ext cx="181608" cy="804080"/>
            </a:xfrm>
            <a:custGeom>
              <a:rect b="b" l="l" r="r" t="t"/>
              <a:pathLst>
                <a:path extrusionOk="0" h="207258" w="167704">
                  <a:moveTo>
                    <a:pt x="0" y="193"/>
                  </a:moveTo>
                  <a:cubicBezTo>
                    <a:pt x="64880" y="-498"/>
                    <a:pt x="129760" y="-1188"/>
                    <a:pt x="157369" y="33323"/>
                  </a:cubicBezTo>
                  <a:cubicBezTo>
                    <a:pt x="184978" y="67834"/>
                    <a:pt x="146326" y="179649"/>
                    <a:pt x="165652" y="207258"/>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692" name="Shape 692"/>
            <xdr:cNvSpPr/>
          </xdr:nvSpPr>
          <xdr:spPr>
            <a:xfrm flipH="1">
              <a:off x="7120941" y="7011053"/>
              <a:ext cx="183793" cy="804642"/>
            </a:xfrm>
            <a:custGeom>
              <a:rect b="b" l="l" r="r" t="t"/>
              <a:pathLst>
                <a:path extrusionOk="0" h="219894" w="169722">
                  <a:moveTo>
                    <a:pt x="0" y="334"/>
                  </a:moveTo>
                  <a:cubicBezTo>
                    <a:pt x="64880" y="-357"/>
                    <a:pt x="129082" y="-3129"/>
                    <a:pt x="157369" y="33464"/>
                  </a:cubicBezTo>
                  <a:cubicBezTo>
                    <a:pt x="185656" y="70057"/>
                    <a:pt x="150396" y="192285"/>
                    <a:pt x="169722" y="219894"/>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693" name="Shape 693"/>
            <xdr:cNvSpPr/>
          </xdr:nvSpPr>
          <xdr:spPr>
            <a:xfrm rot="5400000">
              <a:off x="6890772" y="7677738"/>
              <a:ext cx="263441" cy="207177"/>
            </a:xfrm>
            <a:prstGeom prst="arc">
              <a:avLst>
                <a:gd fmla="val 15985420"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694" name="Shape 694"/>
            <xdr:cNvSpPr/>
          </xdr:nvSpPr>
          <xdr:spPr>
            <a:xfrm flipH="1" rot="5400000">
              <a:off x="6892976" y="7934567"/>
              <a:ext cx="263441" cy="220401"/>
            </a:xfrm>
            <a:prstGeom prst="arc">
              <a:avLst>
                <a:gd fmla="val 17341536"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grpSp>
    </xdr:grpSp>
    <xdr:clientData fLocksWithSheet="0"/>
  </xdr:oneCellAnchor>
  <xdr:oneCellAnchor>
    <xdr:from>
      <xdr:col>0</xdr:col>
      <xdr:colOff>390525</xdr:colOff>
      <xdr:row>66</xdr:row>
      <xdr:rowOff>171450</xdr:rowOff>
    </xdr:from>
    <xdr:ext cx="5695950" cy="3362325"/>
    <xdr:grpSp>
      <xdr:nvGrpSpPr>
        <xdr:cNvPr id="2" name="Shape 2"/>
        <xdr:cNvGrpSpPr/>
      </xdr:nvGrpSpPr>
      <xdr:grpSpPr>
        <a:xfrm>
          <a:off x="2498025" y="2098838"/>
          <a:ext cx="5695950" cy="3362325"/>
          <a:chOff x="2498025" y="2098838"/>
          <a:chExt cx="5695950" cy="3362325"/>
        </a:xfrm>
      </xdr:grpSpPr>
      <xdr:grpSp>
        <xdr:nvGrpSpPr>
          <xdr:cNvPr descr="More information on the web, contains links to the web&#10;Back to top&#10;Next step" id="695" name="Shape 695"/>
          <xdr:cNvGrpSpPr/>
        </xdr:nvGrpSpPr>
        <xdr:grpSpPr>
          <a:xfrm>
            <a:off x="2498025" y="2098838"/>
            <a:ext cx="5695950" cy="3362325"/>
            <a:chOff x="0" y="0"/>
            <a:chExt cx="5695950" cy="3267075"/>
          </a:xfrm>
        </xdr:grpSpPr>
        <xdr:sp>
          <xdr:nvSpPr>
            <xdr:cNvPr id="5" name="Shape 5"/>
            <xdr:cNvSpPr/>
          </xdr:nvSpPr>
          <xdr:spPr>
            <a:xfrm>
              <a:off x="0" y="0"/>
              <a:ext cx="5695950" cy="3267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ackground" id="696" name="Shape 696"/>
            <xdr:cNvSpPr/>
          </xdr:nvSpPr>
          <xdr:spPr>
            <a:xfrm>
              <a:off x="0" y="0"/>
              <a:ext cx="5695950" cy="3267075"/>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More information on the web" id="697" name="Shape 697"/>
            <xdr:cNvSpPr txBox="1"/>
          </xdr:nvSpPr>
          <xdr:spPr>
            <a:xfrm>
              <a:off x="231748" y="118698"/>
              <a:ext cx="5216551" cy="490903"/>
            </a:xfrm>
            <a:prstGeom prst="rect">
              <a:avLst/>
            </a:prstGeom>
            <a:noFill/>
            <a:ln>
              <a:noFill/>
            </a:ln>
          </xdr:spPr>
          <xdr:txBody>
            <a:bodyPr anchorCtr="0" anchor="t" bIns="45700" lIns="0" spcFirstLastPara="1" rIns="0" wrap="square" tIns="45700">
              <a:noAutofit/>
            </a:bodyPr>
            <a:lstStyle/>
            <a:p>
              <a:pPr indent="0" lvl="0" marL="0" marR="0" rtl="0" algn="l">
                <a:lnSpc>
                  <a:spcPct val="100000"/>
                </a:lnSpc>
                <a:spcBef>
                  <a:spcPts val="0"/>
                </a:spcBef>
                <a:spcAft>
                  <a:spcPts val="0"/>
                </a:spcAft>
                <a:buClr>
                  <a:srgbClr val="3A3838"/>
                </a:buClr>
                <a:buSzPts val="2200"/>
                <a:buFont typeface="Quattrocento Sans"/>
                <a:buNone/>
              </a:pPr>
              <a:r>
                <a:rPr b="0" i="0" lang="en-US" sz="2200" u="none" cap="none" strike="noStrike">
                  <a:solidFill>
                    <a:srgbClr val="3A3838"/>
                  </a:solidFill>
                  <a:latin typeface="Quattrocento Sans"/>
                  <a:ea typeface="Quattrocento Sans"/>
                  <a:cs typeface="Quattrocento Sans"/>
                  <a:sym typeface="Quattrocento Sans"/>
                </a:rPr>
                <a:t>More information on the web</a:t>
              </a:r>
              <a:endParaRPr b="0" sz="2200">
                <a:solidFill>
                  <a:srgbClr val="3A3838"/>
                </a:solidFill>
                <a:latin typeface="Quattrocento Sans"/>
                <a:ea typeface="Quattrocento Sans"/>
                <a:cs typeface="Quattrocento Sans"/>
                <a:sym typeface="Quattrocento Sans"/>
              </a:endParaRPr>
            </a:p>
          </xdr:txBody>
        </xdr:sp>
        <xdr:cxnSp>
          <xdr:nvCxnSpPr>
            <xdr:cNvPr descr="Decorative line" id="698" name="Shape 698"/>
            <xdr:cNvCxnSpPr/>
          </xdr:nvCxnSpPr>
          <xdr:spPr>
            <a:xfrm>
              <a:off x="234924" y="626111"/>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Back to top, hyperlinked to cell A1" id="699" name="Shape 699">
              <a:hlinkClick r:id="rId7"/>
            </xdr:cNvPr>
            <xdr:cNvSpPr/>
          </xdr:nvSpPr>
          <xdr:spPr>
            <a:xfrm>
              <a:off x="234924" y="2502776"/>
              <a:ext cx="2723067" cy="536454"/>
            </a:xfrm>
            <a:prstGeom prst="upArrowCallout">
              <a:avLst>
                <a:gd fmla="val 25000" name="adj1"/>
                <a:gd fmla="val 25000" name="adj2"/>
                <a:gd fmla="val 25000" name="adj3"/>
                <a:gd fmla="val 64977" name="adj4"/>
              </a:avLst>
            </a:prstGeom>
            <a:solidFill>
              <a:srgbClr val="D8D8D8"/>
            </a:solidFill>
            <a:ln cap="flat" cmpd="sng" w="12700">
              <a:solidFill>
                <a:srgbClr val="0B744D">
                  <a:alpha val="49803"/>
                </a:srgbClr>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Back to top</a:t>
              </a:r>
              <a:endParaRPr sz="1400"/>
            </a:p>
          </xdr:txBody>
        </xdr:sp>
        <xdr:cxnSp>
          <xdr:nvCxnSpPr>
            <xdr:cNvPr descr="Decorative line" id="700" name="Shape 700"/>
            <xdr:cNvCxnSpPr/>
          </xdr:nvCxnSpPr>
          <xdr:spPr>
            <a:xfrm>
              <a:off x="234924" y="2257425"/>
              <a:ext cx="5213376" cy="0"/>
            </a:xfrm>
            <a:prstGeom prst="straightConnector1">
              <a:avLst/>
            </a:prstGeom>
            <a:noFill/>
            <a:ln cap="flat" cmpd="sng" w="25400">
              <a:solidFill>
                <a:srgbClr val="217346"/>
              </a:solidFill>
              <a:prstDash val="solid"/>
              <a:round/>
              <a:headEnd len="sm" w="sm" type="none"/>
              <a:tailEnd len="sm" w="sm" type="none"/>
            </a:ln>
          </xdr:spPr>
        </xdr:cxnSp>
        <xdr:sp>
          <xdr:nvSpPr>
            <xdr:cNvPr descr="Next step button, hyperlinked to next sheet" id="701" name="Shape 701">
              <a:hlinkClick r:id="rId8"/>
            </xdr:cNvPr>
            <xdr:cNvSpPr/>
          </xdr:nvSpPr>
          <xdr:spPr>
            <a:xfrm>
              <a:off x="4293870" y="2693277"/>
              <a:ext cx="1154430" cy="348492"/>
            </a:xfrm>
            <a:prstGeom prst="rightArrowCallout">
              <a:avLst>
                <a:gd fmla="val 32829" name="adj1"/>
                <a:gd fmla="val 31524" name="adj2"/>
                <a:gd fmla="val 25000" name="adj3"/>
                <a:gd fmla="val 86357" name="adj4"/>
              </a:avLst>
            </a:prstGeom>
            <a:solidFill>
              <a:schemeClr val="lt1"/>
            </a:solidFill>
            <a:ln cap="flat" cmpd="sng" w="12700">
              <a:solidFill>
                <a:srgbClr val="0B744D"/>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rgbClr val="0B744D"/>
                  </a:solidFill>
                  <a:latin typeface="Quattrocento Sans"/>
                  <a:ea typeface="Quattrocento Sans"/>
                  <a:cs typeface="Quattrocento Sans"/>
                  <a:sym typeface="Quattrocento Sans"/>
                </a:rPr>
                <a:t>Next step</a:t>
              </a:r>
              <a:endParaRPr sz="1400"/>
            </a:p>
          </xdr:txBody>
        </xdr:sp>
        <xdr:sp>
          <xdr:nvSpPr>
            <xdr:cNvPr descr="Create a chart from start to finish, hyperlinked to web" id="702" name="Shape 702">
              <a:hlinkClick r:id="rId9"/>
            </xdr:cNvPr>
            <xdr:cNvSpPr txBox="1"/>
          </xdr:nvSpPr>
          <xdr:spPr>
            <a:xfrm>
              <a:off x="638783" y="794849"/>
              <a:ext cx="2275867" cy="31005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Create a chart from start to finish</a:t>
              </a:r>
              <a:endParaRPr sz="1400"/>
            </a:p>
          </xdr:txBody>
        </xdr:sp>
        <xdr:pic>
          <xdr:nvPicPr>
            <xdr:cNvPr descr="Arrow" id="703" name="Shape 703">
              <a:hlinkClick r:id="rId10"/>
            </xdr:cNvPr>
            <xdr:cNvPicPr preferRelativeResize="0"/>
          </xdr:nvPicPr>
          <xdr:blipFill rotWithShape="1">
            <a:blip r:embed="rId11">
              <a:alphaModFix/>
            </a:blip>
            <a:srcRect b="0" l="0" r="0" t="0"/>
            <a:stretch/>
          </xdr:blipFill>
          <xdr:spPr>
            <a:xfrm>
              <a:off x="211503" y="699572"/>
              <a:ext cx="454554" cy="448472"/>
            </a:xfrm>
            <a:prstGeom prst="rect">
              <a:avLst/>
            </a:prstGeom>
            <a:noFill/>
            <a:ln>
              <a:noFill/>
            </a:ln>
          </xdr:spPr>
        </xdr:pic>
        <xdr:sp>
          <xdr:nvSpPr>
            <xdr:cNvPr descr="Create a combo chart with a secondary axis, hyperlinked to web" id="704" name="Shape 704">
              <a:hlinkClick r:id="rId12"/>
            </xdr:cNvPr>
            <xdr:cNvSpPr txBox="1"/>
          </xdr:nvSpPr>
          <xdr:spPr>
            <a:xfrm>
              <a:off x="638783" y="1259456"/>
              <a:ext cx="3018817" cy="2904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Create a combo chart with a secondary axis</a:t>
              </a:r>
              <a:endParaRPr sz="1400"/>
            </a:p>
          </xdr:txBody>
        </xdr:sp>
        <xdr:pic>
          <xdr:nvPicPr>
            <xdr:cNvPr descr="Arrow" id="705" name="Shape 705">
              <a:hlinkClick r:id="rId13"/>
            </xdr:cNvPr>
            <xdr:cNvPicPr preferRelativeResize="0"/>
          </xdr:nvPicPr>
          <xdr:blipFill rotWithShape="1">
            <a:blip r:embed="rId11">
              <a:alphaModFix/>
            </a:blip>
            <a:srcRect b="0" l="0" r="0" t="0"/>
            <a:stretch/>
          </xdr:blipFill>
          <xdr:spPr>
            <a:xfrm>
              <a:off x="211503" y="1157426"/>
              <a:ext cx="454554" cy="448472"/>
            </a:xfrm>
            <a:prstGeom prst="rect">
              <a:avLst/>
            </a:prstGeom>
            <a:noFill/>
            <a:ln>
              <a:noFill/>
            </a:ln>
          </xdr:spPr>
        </xdr:pic>
        <xdr:sp>
          <xdr:nvSpPr>
            <xdr:cNvPr descr="Available chart types in Office, hyperlinked to web" id="706" name="Shape 706">
              <a:hlinkClick r:id="rId14"/>
            </xdr:cNvPr>
            <xdr:cNvSpPr txBox="1"/>
          </xdr:nvSpPr>
          <xdr:spPr>
            <a:xfrm>
              <a:off x="638783" y="1726622"/>
              <a:ext cx="2085367" cy="29045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u="sng">
                  <a:solidFill>
                    <a:srgbClr val="3F3F3F"/>
                  </a:solidFill>
                  <a:latin typeface="Quattrocento Sans"/>
                  <a:ea typeface="Quattrocento Sans"/>
                  <a:cs typeface="Quattrocento Sans"/>
                  <a:sym typeface="Quattrocento Sans"/>
                </a:rPr>
                <a:t>Available chart types in Office</a:t>
              </a:r>
              <a:endParaRPr sz="1400"/>
            </a:p>
          </xdr:txBody>
        </xdr:sp>
        <xdr:pic>
          <xdr:nvPicPr>
            <xdr:cNvPr descr="Arrow" id="707" name="Shape 707">
              <a:hlinkClick r:id="rId15"/>
            </xdr:cNvPr>
            <xdr:cNvPicPr preferRelativeResize="0"/>
          </xdr:nvPicPr>
          <xdr:blipFill rotWithShape="1">
            <a:blip r:embed="rId11">
              <a:alphaModFix/>
            </a:blip>
            <a:srcRect b="0" l="0" r="0" t="0"/>
            <a:stretch/>
          </xdr:blipFill>
          <xdr:spPr>
            <a:xfrm>
              <a:off x="211503" y="1624592"/>
              <a:ext cx="454554" cy="448472"/>
            </a:xfrm>
            <a:prstGeom prst="rect">
              <a:avLst/>
            </a:prstGeom>
            <a:noFill/>
            <a:ln>
              <a:noFill/>
            </a:ln>
          </xdr:spPr>
        </xdr:pic>
      </xdr:grpSp>
    </xdr:grpSp>
    <xdr:clientData fLocksWithSheet="0"/>
  </xdr:oneCellAnchor>
  <xdr:oneCellAnchor>
    <xdr:from>
      <xdr:col>6</xdr:col>
      <xdr:colOff>104775</xdr:colOff>
      <xdr:row>67</xdr:row>
      <xdr:rowOff>47625</xdr:rowOff>
    </xdr:from>
    <xdr:ext cx="1447800" cy="1143000"/>
    <xdr:grpSp>
      <xdr:nvGrpSpPr>
        <xdr:cNvPr id="2" name="Shape 2"/>
        <xdr:cNvGrpSpPr/>
      </xdr:nvGrpSpPr>
      <xdr:grpSpPr>
        <a:xfrm>
          <a:off x="4622100" y="3208500"/>
          <a:ext cx="1447800" cy="1143000"/>
          <a:chOff x="4622100" y="3208500"/>
          <a:chExt cx="1447800" cy="1143000"/>
        </a:xfrm>
      </xdr:grpSpPr>
      <xdr:grpSp>
        <xdr:nvGrpSpPr>
          <xdr:cNvPr descr="Data that supports the secondary axis above" id="708" name="Shape 708"/>
          <xdr:cNvGrpSpPr/>
        </xdr:nvGrpSpPr>
        <xdr:grpSpPr>
          <a:xfrm>
            <a:off x="4622100" y="3208500"/>
            <a:ext cx="1447800" cy="1143000"/>
            <a:chOff x="11627124" y="13830299"/>
            <a:chExt cx="1447800" cy="1143001"/>
          </a:xfrm>
        </xdr:grpSpPr>
        <xdr:sp>
          <xdr:nvSpPr>
            <xdr:cNvPr id="5" name="Shape 5"/>
            <xdr:cNvSpPr/>
          </xdr:nvSpPr>
          <xdr:spPr>
            <a:xfrm>
              <a:off x="11627124" y="13830299"/>
              <a:ext cx="1447800" cy="1143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Bracket line" id="709" name="Shape 709"/>
            <xdr:cNvSpPr/>
          </xdr:nvSpPr>
          <xdr:spPr>
            <a:xfrm>
              <a:off x="11638122" y="13830299"/>
              <a:ext cx="181608" cy="468860"/>
            </a:xfrm>
            <a:custGeom>
              <a:rect b="b" l="l" r="r" t="t"/>
              <a:pathLst>
                <a:path extrusionOk="0" h="207258" w="167704">
                  <a:moveTo>
                    <a:pt x="0" y="193"/>
                  </a:moveTo>
                  <a:cubicBezTo>
                    <a:pt x="64880" y="-498"/>
                    <a:pt x="129760" y="-1188"/>
                    <a:pt x="157369" y="33323"/>
                  </a:cubicBezTo>
                  <a:cubicBezTo>
                    <a:pt x="184978" y="67834"/>
                    <a:pt x="146326" y="179649"/>
                    <a:pt x="165652" y="207258"/>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710" name="Shape 710"/>
            <xdr:cNvSpPr/>
          </xdr:nvSpPr>
          <xdr:spPr>
            <a:xfrm flipH="1" rot="10800000">
              <a:off x="11627124" y="14399337"/>
              <a:ext cx="183793" cy="469187"/>
            </a:xfrm>
            <a:custGeom>
              <a:rect b="b" l="l" r="r" t="t"/>
              <a:pathLst>
                <a:path extrusionOk="0" h="219894" w="169722">
                  <a:moveTo>
                    <a:pt x="0" y="334"/>
                  </a:moveTo>
                  <a:cubicBezTo>
                    <a:pt x="64880" y="-357"/>
                    <a:pt x="129082" y="-3129"/>
                    <a:pt x="157369" y="33464"/>
                  </a:cubicBezTo>
                  <a:cubicBezTo>
                    <a:pt x="185656" y="70057"/>
                    <a:pt x="150396" y="192285"/>
                    <a:pt x="169722" y="219894"/>
                  </a:cubicBezTo>
                </a:path>
              </a:pathLst>
            </a:cu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711" name="Shape 711"/>
            <xdr:cNvSpPr/>
          </xdr:nvSpPr>
          <xdr:spPr>
            <a:xfrm rot="-5400000">
              <a:off x="11842084" y="14306264"/>
              <a:ext cx="153613" cy="207177"/>
            </a:xfrm>
            <a:prstGeom prst="arc">
              <a:avLst>
                <a:gd fmla="val 15985420"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Bracket line" id="712" name="Shape 712"/>
            <xdr:cNvSpPr/>
          </xdr:nvSpPr>
          <xdr:spPr>
            <a:xfrm flipH="1" rot="-5400000">
              <a:off x="11839880" y="14146039"/>
              <a:ext cx="153613" cy="220401"/>
            </a:xfrm>
            <a:prstGeom prst="arc">
              <a:avLst>
                <a:gd fmla="val 17341536" name="adj1"/>
                <a:gd fmla="val 0" name="adj2"/>
              </a:avLst>
            </a:prstGeom>
            <a:noFill/>
            <a:ln cap="flat" cmpd="sng" w="19050">
              <a:solidFill>
                <a:srgbClr val="F4B08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solidFill>
                  <a:schemeClr val="lt1"/>
                </a:solidFill>
                <a:latin typeface="Calibri"/>
                <a:ea typeface="Calibri"/>
                <a:cs typeface="Calibri"/>
                <a:sym typeface="Calibri"/>
              </a:endParaRPr>
            </a:p>
          </xdr:txBody>
        </xdr:sp>
        <xdr:sp>
          <xdr:nvSpPr>
            <xdr:cNvPr descr="Data that supports the secondary axis above" id="713" name="Shape 713"/>
            <xdr:cNvSpPr txBox="1"/>
          </xdr:nvSpPr>
          <xdr:spPr>
            <a:xfrm>
              <a:off x="11849099" y="13928556"/>
              <a:ext cx="1225825" cy="1044744"/>
            </a:xfrm>
            <a:prstGeom prst="rect">
              <a:avLst/>
            </a:prstGeom>
            <a:no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Clr>
                  <a:srgbClr val="3A3838"/>
                </a:buClr>
                <a:buSzPts val="1100"/>
                <a:buFont typeface="Calibri"/>
                <a:buNone/>
              </a:pPr>
              <a:r>
                <a:rPr b="0" i="0" lang="en-US" sz="1100" u="none" cap="none" strike="noStrike">
                  <a:solidFill>
                    <a:srgbClr val="3A3838"/>
                  </a:solidFill>
                  <a:latin typeface="Calibri"/>
                  <a:ea typeface="Calibri"/>
                  <a:cs typeface="Calibri"/>
                  <a:sym typeface="Calibri"/>
                </a:rPr>
                <a:t>Data that supports the secondary axis above</a:t>
              </a:r>
              <a:endParaRPr b="0" i="0" sz="1100">
                <a:solidFill>
                  <a:srgbClr val="3A3838"/>
                </a:solidFill>
                <a:latin typeface="Calibri"/>
                <a:ea typeface="Calibri"/>
                <a:cs typeface="Calibri"/>
                <a:sym typeface="Calibri"/>
              </a:endParaRPr>
            </a:p>
          </xdr:txBody>
        </xdr:sp>
      </xdr:grpSp>
    </xdr:grpSp>
    <xdr:clientData fLocksWithSheet="0"/>
  </xdr:oneCellAnchor>
  <xdr:oneCellAnchor>
    <xdr:from>
      <xdr:col>2</xdr:col>
      <xdr:colOff>723900</xdr:colOff>
      <xdr:row>74</xdr:row>
      <xdr:rowOff>0</xdr:rowOff>
    </xdr:from>
    <xdr:ext cx="2990850" cy="1276350"/>
    <xdr:grpSp>
      <xdr:nvGrpSpPr>
        <xdr:cNvPr id="2" name="Shape 2"/>
        <xdr:cNvGrpSpPr/>
      </xdr:nvGrpSpPr>
      <xdr:grpSpPr>
        <a:xfrm>
          <a:off x="3850575" y="3141825"/>
          <a:ext cx="2990850" cy="1276350"/>
          <a:chOff x="3850575" y="3141825"/>
          <a:chExt cx="2990850" cy="1276350"/>
        </a:xfrm>
      </xdr:grpSpPr>
      <xdr:grpSp>
        <xdr:nvGrpSpPr>
          <xdr:cNvPr descr="EXTRA CREDIT: Try making a combo chart. Select the data above, and then click Insert &gt; Recommended Charts. At the top, click the All Charts tab, and then click Combo at the bottom. On the right, click the Secondary Axis checkbox for Food sales" id="714" name="Shape 714"/>
          <xdr:cNvGrpSpPr/>
        </xdr:nvGrpSpPr>
        <xdr:grpSpPr>
          <a:xfrm>
            <a:off x="3850575" y="3141825"/>
            <a:ext cx="2990850" cy="1276350"/>
            <a:chOff x="7096125" y="15201900"/>
            <a:chExt cx="3000375" cy="1219200"/>
          </a:xfrm>
        </xdr:grpSpPr>
        <xdr:sp>
          <xdr:nvSpPr>
            <xdr:cNvPr id="5" name="Shape 5"/>
            <xdr:cNvSpPr/>
          </xdr:nvSpPr>
          <xdr:spPr>
            <a:xfrm>
              <a:off x="7096125" y="15201900"/>
              <a:ext cx="3000375" cy="1219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descr="EXTRA CREDIT&#10;Try making a combo chart. Select the data above, and then click Insert &gt; Recommended Charts. At the top, click the All Charts tab, and then click Combo at the bottom. On the right, click the Secondary Axis checkbox for Food sales" id="715" name="Shape 715"/>
            <xdr:cNvSpPr txBox="1"/>
          </xdr:nvSpPr>
          <xdr:spPr>
            <a:xfrm>
              <a:off x="7455706" y="15201900"/>
              <a:ext cx="2640794" cy="12192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F4B081"/>
                  </a:solidFill>
                  <a:latin typeface="Quattrocento Sans"/>
                  <a:ea typeface="Quattrocento Sans"/>
                  <a:cs typeface="Quattrocento Sans"/>
                  <a:sym typeface="Quattrocento Sans"/>
                </a:rPr>
                <a:t>EXTRA CREDIT</a:t>
              </a:r>
              <a:endParaRPr b="1" sz="1200">
                <a:solidFill>
                  <a:srgbClr val="F4B081"/>
                </a:solidFill>
                <a:latin typeface="Quattrocento Sans"/>
                <a:ea typeface="Quattrocento Sans"/>
                <a:cs typeface="Quattrocento Sans"/>
                <a:sym typeface="Quattrocento Sans"/>
              </a:endParaRPr>
            </a:p>
            <a:p>
              <a:pPr indent="0" lvl="0" marL="0" rtl="0" algn="l">
                <a:spcBef>
                  <a:spcPts val="0"/>
                </a:spcBef>
                <a:spcAft>
                  <a:spcPts val="0"/>
                </a:spcAft>
                <a:buNone/>
              </a:pPr>
              <a:r>
                <a:rPr lang="en-US" sz="1100">
                  <a:solidFill>
                    <a:srgbClr val="3A3838"/>
                  </a:solidFill>
                  <a:latin typeface="Calibri"/>
                  <a:ea typeface="Calibri"/>
                  <a:cs typeface="Calibri"/>
                  <a:sym typeface="Calibri"/>
                </a:rPr>
                <a:t>Try making a combo</a:t>
              </a:r>
              <a:r>
                <a:rPr lang="en-US" sz="1100">
                  <a:solidFill>
                    <a:srgbClr val="3A3838"/>
                  </a:solidFill>
                  <a:latin typeface="Calibri"/>
                  <a:ea typeface="Calibri"/>
                  <a:cs typeface="Calibri"/>
                  <a:sym typeface="Calibri"/>
                </a:rPr>
                <a:t> chart. Select the data above, and then click </a:t>
              </a:r>
              <a:r>
                <a:rPr b="1" lang="en-US" sz="1100">
                  <a:solidFill>
                    <a:srgbClr val="3A3838"/>
                  </a:solidFill>
                  <a:latin typeface="Calibri"/>
                  <a:ea typeface="Calibri"/>
                  <a:cs typeface="Calibri"/>
                  <a:sym typeface="Calibri"/>
                </a:rPr>
                <a:t>Insert</a:t>
              </a:r>
              <a:r>
                <a:rPr lang="en-US" sz="1100">
                  <a:solidFill>
                    <a:srgbClr val="3A3838"/>
                  </a:solidFill>
                  <a:latin typeface="Calibri"/>
                  <a:ea typeface="Calibri"/>
                  <a:cs typeface="Calibri"/>
                  <a:sym typeface="Calibri"/>
                </a:rPr>
                <a:t> &gt; </a:t>
              </a:r>
              <a:r>
                <a:rPr b="1" lang="en-US" sz="1100">
                  <a:solidFill>
                    <a:srgbClr val="3A3838"/>
                  </a:solidFill>
                  <a:latin typeface="Calibri"/>
                  <a:ea typeface="Calibri"/>
                  <a:cs typeface="Calibri"/>
                  <a:sym typeface="Calibri"/>
                </a:rPr>
                <a:t>Recommended Charts</a:t>
              </a:r>
              <a:r>
                <a:rPr lang="en-US" sz="1100">
                  <a:solidFill>
                    <a:srgbClr val="3A3838"/>
                  </a:solidFill>
                  <a:latin typeface="Calibri"/>
                  <a:ea typeface="Calibri"/>
                  <a:cs typeface="Calibri"/>
                  <a:sym typeface="Calibri"/>
                </a:rPr>
                <a:t>. At the top, click the </a:t>
              </a:r>
              <a:r>
                <a:rPr b="1" lang="en-US" sz="1100">
                  <a:solidFill>
                    <a:srgbClr val="3A3838"/>
                  </a:solidFill>
                  <a:latin typeface="Calibri"/>
                  <a:ea typeface="Calibri"/>
                  <a:cs typeface="Calibri"/>
                  <a:sym typeface="Calibri"/>
                </a:rPr>
                <a:t>All Charts </a:t>
              </a:r>
              <a:r>
                <a:rPr lang="en-US" sz="1100">
                  <a:solidFill>
                    <a:srgbClr val="3A3838"/>
                  </a:solidFill>
                  <a:latin typeface="Calibri"/>
                  <a:ea typeface="Calibri"/>
                  <a:cs typeface="Calibri"/>
                  <a:sym typeface="Calibri"/>
                </a:rPr>
                <a:t>tab, and then click </a:t>
              </a:r>
              <a:r>
                <a:rPr b="1" lang="en-US" sz="1100">
                  <a:solidFill>
                    <a:srgbClr val="3A3838"/>
                  </a:solidFill>
                  <a:latin typeface="Calibri"/>
                  <a:ea typeface="Calibri"/>
                  <a:cs typeface="Calibri"/>
                  <a:sym typeface="Calibri"/>
                </a:rPr>
                <a:t>Combo</a:t>
              </a:r>
              <a:r>
                <a:rPr lang="en-US" sz="1100">
                  <a:solidFill>
                    <a:srgbClr val="3A3838"/>
                  </a:solidFill>
                  <a:latin typeface="Calibri"/>
                  <a:ea typeface="Calibri"/>
                  <a:cs typeface="Calibri"/>
                  <a:sym typeface="Calibri"/>
                </a:rPr>
                <a:t> at the bottom. On the right, click the Secondary Axis checkbox for </a:t>
              </a:r>
              <a:r>
                <a:rPr b="1" lang="en-US" sz="1100">
                  <a:solidFill>
                    <a:srgbClr val="3A3838"/>
                  </a:solidFill>
                  <a:latin typeface="Calibri"/>
                  <a:ea typeface="Calibri"/>
                  <a:cs typeface="Calibri"/>
                  <a:sym typeface="Calibri"/>
                </a:rPr>
                <a:t>Food sales</a:t>
              </a:r>
              <a:r>
                <a:rPr b="0" lang="en-US" sz="1100">
                  <a:solidFill>
                    <a:srgbClr val="3A3838"/>
                  </a:solidFill>
                  <a:latin typeface="Calibri"/>
                  <a:ea typeface="Calibri"/>
                  <a:cs typeface="Calibri"/>
                  <a:sym typeface="Calibri"/>
                </a:rPr>
                <a:t>.</a:t>
              </a:r>
              <a:endParaRPr b="0" i="0" sz="1100">
                <a:solidFill>
                  <a:srgbClr val="3A3838"/>
                </a:solidFill>
                <a:latin typeface="Calibri"/>
                <a:ea typeface="Calibri"/>
                <a:cs typeface="Calibri"/>
                <a:sym typeface="Calibri"/>
              </a:endParaRPr>
            </a:p>
          </xdr:txBody>
        </xdr:sp>
        <xdr:pic>
          <xdr:nvPicPr>
            <xdr:cNvPr descr="Ribbon" id="716" name="Shape 716"/>
            <xdr:cNvPicPr preferRelativeResize="0"/>
          </xdr:nvPicPr>
          <xdr:blipFill rotWithShape="1">
            <a:blip r:embed="rId4">
              <a:alphaModFix/>
            </a:blip>
            <a:srcRect b="0" l="0" r="0" t="0"/>
            <a:stretch/>
          </xdr:blipFill>
          <xdr:spPr>
            <a:xfrm>
              <a:off x="7096125" y="15256726"/>
              <a:ext cx="471716" cy="439736"/>
            </a:xfrm>
            <a:prstGeom prst="rect">
              <a:avLst/>
            </a:prstGeom>
            <a:noFill/>
            <a:ln>
              <a:noFill/>
            </a:ln>
          </xdr:spPr>
        </xdr:pic>
      </xdr:grpSp>
    </xdr:grpSp>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266700</xdr:colOff>
      <xdr:row>14</xdr:row>
      <xdr:rowOff>47625</xdr:rowOff>
    </xdr:from>
    <xdr:ext cx="4543425" cy="2876550"/>
    <xdr:graphicFrame>
      <xdr:nvGraphicFramePr>
        <xdr:cNvPr id="137632619" name="Chart 5"/>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36</xdr:col>
      <xdr:colOff>571500</xdr:colOff>
      <xdr:row>14</xdr:row>
      <xdr:rowOff>47625</xdr:rowOff>
    </xdr:from>
    <xdr:ext cx="4552950" cy="2876550"/>
    <xdr:graphicFrame>
      <xdr:nvGraphicFramePr>
        <xdr:cNvPr id="234243560" name="Chart 6"/>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200025</xdr:colOff>
      <xdr:row>14</xdr:row>
      <xdr:rowOff>57150</xdr:rowOff>
    </xdr:from>
    <xdr:ext cx="8562975" cy="38100"/>
    <xdr:grpSp>
      <xdr:nvGrpSpPr>
        <xdr:cNvPr id="2" name="Shape 2"/>
        <xdr:cNvGrpSpPr/>
      </xdr:nvGrpSpPr>
      <xdr:grpSpPr>
        <a:xfrm>
          <a:off x="1064513" y="3780000"/>
          <a:ext cx="8562975" cy="0"/>
          <a:chOff x="1064513" y="3780000"/>
          <a:chExt cx="8562975" cy="0"/>
        </a:xfrm>
      </xdr:grpSpPr>
      <xdr:cxnSp>
        <xdr:nvCxnSpPr>
          <xdr:cNvPr descr="Decorative line" id="717" name="Shape 717"/>
          <xdr:cNvCxnSpPr/>
        </xdr:nvCxnSpPr>
        <xdr:spPr>
          <a:xfrm>
            <a:off x="1064513" y="3780000"/>
            <a:ext cx="8562975" cy="0"/>
          </a:xfrm>
          <a:prstGeom prst="straightConnector1">
            <a:avLst/>
          </a:prstGeom>
          <a:noFill/>
          <a:ln cap="flat" cmpd="sng" w="12700">
            <a:solidFill>
              <a:srgbClr val="BFBFBF"/>
            </a:solidFill>
            <a:prstDash val="solid"/>
            <a:round/>
            <a:headEnd len="sm" w="sm" type="none"/>
            <a:tailEnd len="sm" w="sm" type="none"/>
          </a:ln>
        </xdr:spPr>
      </xdr:cxnSp>
    </xdr:grpSp>
    <xdr:clientData fLocksWithSheet="0"/>
  </xdr:oneCellAnchor>
  <xdr:oneCellAnchor>
    <xdr:from>
      <xdr:col>0</xdr:col>
      <xdr:colOff>171450</xdr:colOff>
      <xdr:row>0</xdr:row>
      <xdr:rowOff>285750</xdr:rowOff>
    </xdr:from>
    <xdr:ext cx="9305925" cy="5934075"/>
    <xdr:grpSp>
      <xdr:nvGrpSpPr>
        <xdr:cNvPr id="2" name="Shape 2"/>
        <xdr:cNvGrpSpPr/>
      </xdr:nvGrpSpPr>
      <xdr:grpSpPr>
        <a:xfrm>
          <a:off x="693038" y="812963"/>
          <a:ext cx="9305925" cy="5934075"/>
          <a:chOff x="693038" y="812963"/>
          <a:chExt cx="9305925" cy="5934075"/>
        </a:xfrm>
      </xdr:grpSpPr>
      <xdr:grpSp>
        <xdr:nvGrpSpPr>
          <xdr:cNvPr descr="More questions about Excel?&#10;Click the Tell Me button and type what you want to know&#10;Keep going. There are lots more ways to simplify your work:&#10;LinkedIn Learning&#10;Video courses for all levels—from beginner to advanced. Take at your own pace.&#10;Community&#10;Ask questions and connect with other Excel fans.&#10;What else is new?&#10;We continue to add new features as part of your subscription.&#10;Give us feedback on this tour" id="718" name="Shape 718"/>
          <xdr:cNvGrpSpPr/>
        </xdr:nvGrpSpPr>
        <xdr:grpSpPr>
          <a:xfrm>
            <a:off x="693038" y="812963"/>
            <a:ext cx="9305925" cy="5934075"/>
            <a:chOff x="171451" y="285750"/>
            <a:chExt cx="9309411" cy="5730553"/>
          </a:xfrm>
        </xdr:grpSpPr>
        <xdr:sp>
          <xdr:nvSpPr>
            <xdr:cNvPr id="5" name="Shape 5"/>
            <xdr:cNvSpPr/>
          </xdr:nvSpPr>
          <xdr:spPr>
            <a:xfrm>
              <a:off x="171451" y="285750"/>
              <a:ext cx="9309400" cy="57305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descr="More questions about Excel?&#10;Click the Tell Me button and type what you want to know&#10;Keep going. There are lots more ways to simplify your work:&#10;LinkedIn Learning&#10;Video courses for all levels—from beginner to advanced. Take at your own pace.&#10;Community&#10;Ask questions and connect with other Excel fans.&#10;What else is new?&#10;We continue to add new features as part of your subscription.&#10;Give us feedback on this tour" id="719" name="Shape 719"/>
            <xdr:cNvGrpSpPr/>
          </xdr:nvGrpSpPr>
          <xdr:grpSpPr>
            <a:xfrm>
              <a:off x="171451" y="285750"/>
              <a:ext cx="9309411" cy="5730553"/>
              <a:chOff x="171451" y="285750"/>
              <a:chExt cx="9309411" cy="5730553"/>
            </a:xfrm>
          </xdr:grpSpPr>
          <xdr:grpSp>
            <xdr:nvGrpSpPr>
              <xdr:cNvPr id="720" name="Shape 720"/>
              <xdr:cNvGrpSpPr/>
            </xdr:nvGrpSpPr>
            <xdr:grpSpPr>
              <a:xfrm>
                <a:off x="171451" y="285750"/>
                <a:ext cx="9309411" cy="5730553"/>
                <a:chOff x="171451" y="285750"/>
                <a:chExt cx="9309411" cy="5730553"/>
              </a:xfrm>
            </xdr:grpSpPr>
            <xdr:sp>
              <xdr:nvSpPr>
                <xdr:cNvPr descr="Background" id="721" name="Shape 721"/>
                <xdr:cNvSpPr/>
              </xdr:nvSpPr>
              <xdr:spPr>
                <a:xfrm>
                  <a:off x="171451" y="285750"/>
                  <a:ext cx="9299853" cy="5730552"/>
                </a:xfrm>
                <a:prstGeom prst="rect">
                  <a:avLst/>
                </a:prstGeom>
                <a:solidFill>
                  <a:srgbClr val="217346"/>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sp>
              <xdr:nvSpPr>
                <xdr:cNvPr descr="Background" id="722" name="Shape 722"/>
                <xdr:cNvSpPr/>
              </xdr:nvSpPr>
              <xdr:spPr>
                <a:xfrm>
                  <a:off x="171451" y="1332861"/>
                  <a:ext cx="9309411" cy="4683442"/>
                </a:xfrm>
                <a:prstGeom prst="rect">
                  <a:avLst/>
                </a:prstGeom>
                <a:solidFill>
                  <a:srgbClr val="F5F5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grpSp>
          <xdr:sp>
            <xdr:nvSpPr>
              <xdr:cNvPr descr="Keep going. There are lots more ways to simplify your work:" id="723" name="Shape 723"/>
              <xdr:cNvSpPr txBox="1"/>
            </xdr:nvSpPr>
            <xdr:spPr>
              <a:xfrm>
                <a:off x="780726" y="2874970"/>
                <a:ext cx="8251976" cy="41115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0" i="0" lang="en-US" sz="1600">
                    <a:solidFill>
                      <a:srgbClr val="3F3F3F"/>
                    </a:solidFill>
                    <a:latin typeface="Quattrocento Sans"/>
                    <a:ea typeface="Quattrocento Sans"/>
                    <a:cs typeface="Quattrocento Sans"/>
                    <a:sym typeface="Quattrocento Sans"/>
                  </a:rPr>
                  <a:t>Keep going. There is more to learn with Excel:</a:t>
                </a:r>
                <a:endParaRPr b="0" sz="1600">
                  <a:solidFill>
                    <a:srgbClr val="3F3F3F"/>
                  </a:solidFill>
                  <a:latin typeface="Quattrocento Sans"/>
                  <a:ea typeface="Quattrocento Sans"/>
                  <a:cs typeface="Quattrocento Sans"/>
                  <a:sym typeface="Quattrocento Sans"/>
                </a:endParaRPr>
              </a:p>
            </xdr:txBody>
          </xdr:sp>
          <xdr:sp>
            <xdr:nvSpPr>
              <xdr:cNvPr descr="More questions about Excel?" id="724" name="Shape 724"/>
              <xdr:cNvSpPr txBox="1"/>
            </xdr:nvSpPr>
            <xdr:spPr>
              <a:xfrm>
                <a:off x="752052" y="676037"/>
                <a:ext cx="7629650" cy="713939"/>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0" i="0" lang="en-US" sz="2600">
                    <a:solidFill>
                      <a:schemeClr val="lt1"/>
                    </a:solidFill>
                    <a:latin typeface="Quattrocento Sans"/>
                    <a:ea typeface="Quattrocento Sans"/>
                    <a:cs typeface="Quattrocento Sans"/>
                    <a:sym typeface="Quattrocento Sans"/>
                  </a:rPr>
                  <a:t>More questions about Excel?</a:t>
                </a:r>
                <a:endParaRPr b="0" sz="2600">
                  <a:latin typeface="Quattrocento Sans"/>
                  <a:ea typeface="Quattrocento Sans"/>
                  <a:cs typeface="Quattrocento Sans"/>
                  <a:sym typeface="Quattrocento Sans"/>
                </a:endParaRPr>
              </a:p>
            </xdr:txBody>
          </xdr:sp>
          <xdr:pic>
            <xdr:nvPicPr>
              <xdr:cNvPr id="725" name="Shape 725"/>
              <xdr:cNvPicPr preferRelativeResize="0"/>
            </xdr:nvPicPr>
            <xdr:blipFill rotWithShape="1">
              <a:blip r:embed="rId1">
                <a:alphaModFix/>
              </a:blip>
              <a:srcRect b="0" l="0" r="0" t="0"/>
              <a:stretch/>
            </xdr:blipFill>
            <xdr:spPr>
              <a:xfrm>
                <a:off x="2219858" y="1573643"/>
                <a:ext cx="685267" cy="789547"/>
              </a:xfrm>
              <a:prstGeom prst="rect">
                <a:avLst/>
              </a:prstGeom>
              <a:noFill/>
              <a:ln>
                <a:noFill/>
              </a:ln>
            </xdr:spPr>
          </xdr:pic>
          <xdr:sp>
            <xdr:nvSpPr>
              <xdr:cNvPr descr="Click the Tell Me button and type what you want to know" id="726" name="Shape 726"/>
              <xdr:cNvSpPr txBox="1"/>
            </xdr:nvSpPr>
            <xdr:spPr>
              <a:xfrm>
                <a:off x="762520" y="1762816"/>
                <a:ext cx="6653832" cy="731388"/>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0" i="0" lang="en-US" sz="1600">
                    <a:solidFill>
                      <a:srgbClr val="3F3F3F"/>
                    </a:solidFill>
                    <a:latin typeface="Quattrocento Sans"/>
                    <a:ea typeface="Quattrocento Sans"/>
                    <a:cs typeface="Quattrocento Sans"/>
                    <a:sym typeface="Quattrocento Sans"/>
                  </a:rPr>
                  <a:t>Click the </a:t>
                </a:r>
                <a:r>
                  <a:rPr b="0" i="0" lang="en-US" sz="1600">
                    <a:solidFill>
                      <a:srgbClr val="217346"/>
                    </a:solidFill>
                    <a:latin typeface="Quattrocento Sans"/>
                    <a:ea typeface="Quattrocento Sans"/>
                    <a:cs typeface="Quattrocento Sans"/>
                    <a:sym typeface="Quattrocento Sans"/>
                  </a:rPr>
                  <a:t>Help                  </a:t>
                </a:r>
                <a:r>
                  <a:rPr b="0" i="0" lang="en-US" sz="1600">
                    <a:solidFill>
                      <a:srgbClr val="3F3F3F"/>
                    </a:solidFill>
                    <a:latin typeface="Quattrocento Sans"/>
                    <a:ea typeface="Quattrocento Sans"/>
                    <a:cs typeface="Quattrocento Sans"/>
                    <a:sym typeface="Quattrocento Sans"/>
                  </a:rPr>
                  <a:t>button to find out more about Excel.</a:t>
                </a:r>
                <a:endParaRPr sz="1400"/>
              </a:p>
            </xdr:txBody>
          </xdr:sp>
          <xdr:cxnSp>
            <xdr:nvCxnSpPr>
              <xdr:cNvPr descr="Decorative line" id="727" name="Shape 727"/>
              <xdr:cNvCxnSpPr/>
            </xdr:nvCxnSpPr>
            <xdr:spPr>
              <a:xfrm>
                <a:off x="792715" y="4769289"/>
                <a:ext cx="8554336" cy="0"/>
              </a:xfrm>
              <a:prstGeom prst="straightConnector1">
                <a:avLst/>
              </a:prstGeom>
              <a:noFill/>
              <a:ln cap="flat" cmpd="sng" w="12700">
                <a:solidFill>
                  <a:srgbClr val="BFBFBF"/>
                </a:solidFill>
                <a:prstDash val="solid"/>
                <a:round/>
                <a:headEnd len="sm" w="sm" type="none"/>
                <a:tailEnd len="sm" w="sm" type="none"/>
              </a:ln>
            </xdr:spPr>
          </xdr:cxnSp>
          <xdr:sp>
            <xdr:nvSpPr>
              <xdr:cNvPr descr="Learn more" id="728" name="Shape 728">
                <a:hlinkClick r:id="rId2"/>
              </xdr:cNvPr>
              <xdr:cNvSpPr txBox="1"/>
            </xdr:nvSpPr>
            <xdr:spPr>
              <a:xfrm>
                <a:off x="2038350" y="4330350"/>
                <a:ext cx="1222244" cy="4416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200" u="sng">
                    <a:solidFill>
                      <a:srgbClr val="217346"/>
                    </a:solidFill>
                    <a:latin typeface="Quattrocento Sans"/>
                    <a:ea typeface="Quattrocento Sans"/>
                    <a:cs typeface="Quattrocento Sans"/>
                    <a:sym typeface="Quattrocento Sans"/>
                  </a:rPr>
                  <a:t>Learn more</a:t>
                </a:r>
                <a:endParaRPr sz="1200" u="sng">
                  <a:solidFill>
                    <a:srgbClr val="3F3F3F"/>
                  </a:solidFill>
                  <a:latin typeface="Quattrocento Sans"/>
                  <a:ea typeface="Quattrocento Sans"/>
                  <a:cs typeface="Quattrocento Sans"/>
                  <a:sym typeface="Quattrocento Sans"/>
                </a:endParaRPr>
              </a:p>
            </xdr:txBody>
          </xdr:sp>
          <xdr:sp>
            <xdr:nvSpPr>
              <xdr:cNvPr descr="Learn more" id="729" name="Shape 729">
                <a:hlinkClick r:id="rId3"/>
              </xdr:cNvPr>
              <xdr:cNvSpPr txBox="1"/>
            </xdr:nvSpPr>
            <xdr:spPr>
              <a:xfrm>
                <a:off x="4891548" y="4330350"/>
                <a:ext cx="1222244" cy="4416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200" u="sng">
                    <a:solidFill>
                      <a:srgbClr val="217346"/>
                    </a:solidFill>
                    <a:latin typeface="Quattrocento Sans"/>
                    <a:ea typeface="Quattrocento Sans"/>
                    <a:cs typeface="Quattrocento Sans"/>
                    <a:sym typeface="Quattrocento Sans"/>
                  </a:rPr>
                  <a:t>Learn more</a:t>
                </a:r>
                <a:endParaRPr sz="1200" u="sng">
                  <a:solidFill>
                    <a:srgbClr val="3F3F3F"/>
                  </a:solidFill>
                  <a:latin typeface="Quattrocento Sans"/>
                  <a:ea typeface="Quattrocento Sans"/>
                  <a:cs typeface="Quattrocento Sans"/>
                  <a:sym typeface="Quattrocento Sans"/>
                </a:endParaRPr>
              </a:p>
            </xdr:txBody>
          </xdr:sp>
          <xdr:sp>
            <xdr:nvSpPr>
              <xdr:cNvPr descr="Learn more" id="730" name="Shape 730">
                <a:hlinkClick r:id="rId4"/>
              </xdr:cNvPr>
              <xdr:cNvSpPr txBox="1"/>
            </xdr:nvSpPr>
            <xdr:spPr>
              <a:xfrm>
                <a:off x="7805492" y="4330350"/>
                <a:ext cx="1221386" cy="4416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200" u="sng">
                    <a:solidFill>
                      <a:srgbClr val="217346"/>
                    </a:solidFill>
                    <a:latin typeface="Quattrocento Sans"/>
                    <a:ea typeface="Quattrocento Sans"/>
                    <a:cs typeface="Quattrocento Sans"/>
                    <a:sym typeface="Quattrocento Sans"/>
                  </a:rPr>
                  <a:t>Learn more</a:t>
                </a:r>
                <a:endParaRPr sz="1200" u="sng">
                  <a:solidFill>
                    <a:srgbClr val="3F3F3F"/>
                  </a:solidFill>
                  <a:latin typeface="Quattrocento Sans"/>
                  <a:ea typeface="Quattrocento Sans"/>
                  <a:cs typeface="Quattrocento Sans"/>
                  <a:sym typeface="Quattrocento Sans"/>
                </a:endParaRPr>
              </a:p>
            </xdr:txBody>
          </xdr:sp>
          <xdr:sp>
            <xdr:nvSpPr>
              <xdr:cNvPr descr="Community&#10;Ask questions and connect with other Excel fans" id="731" name="Shape 731"/>
              <xdr:cNvSpPr txBox="1"/>
            </xdr:nvSpPr>
            <xdr:spPr>
              <a:xfrm>
                <a:off x="4891548" y="3324224"/>
                <a:ext cx="1368295" cy="885533"/>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rgbClr val="217346"/>
                    </a:solidFill>
                    <a:latin typeface="Quattrocento Sans"/>
                    <a:ea typeface="Quattrocento Sans"/>
                    <a:cs typeface="Quattrocento Sans"/>
                    <a:sym typeface="Quattrocento Sans"/>
                  </a:rPr>
                  <a:t>Community</a:t>
                </a:r>
                <a:endParaRPr sz="1400"/>
              </a:p>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Ask questions and connect with other Excel fans.</a:t>
                </a:r>
                <a:endParaRPr sz="1400"/>
              </a:p>
            </xdr:txBody>
          </xdr:sp>
          <xdr:sp>
            <xdr:nvSpPr>
              <xdr:cNvPr descr="LinkedIn Learning&#10;Video courses for all levels—from beginner to advanced. Take at your own pace" id="732" name="Shape 732"/>
              <xdr:cNvSpPr txBox="1"/>
            </xdr:nvSpPr>
            <xdr:spPr>
              <a:xfrm>
                <a:off x="2038350" y="3322372"/>
                <a:ext cx="1790700" cy="1116278"/>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rgbClr val="217346"/>
                    </a:solidFill>
                    <a:latin typeface="Quattrocento Sans"/>
                    <a:ea typeface="Quattrocento Sans"/>
                    <a:cs typeface="Quattrocento Sans"/>
                    <a:sym typeface="Quattrocento Sans"/>
                  </a:rPr>
                  <a:t>LinkedIn Learning</a:t>
                </a:r>
                <a:endParaRPr sz="1400"/>
              </a:p>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Video courses for all levels—from beginner to advanced. Take at your own pace.</a:t>
                </a:r>
                <a:endParaRPr sz="1400"/>
              </a:p>
            </xdr:txBody>
          </xdr:sp>
          <xdr:pic>
            <xdr:nvPicPr>
              <xdr:cNvPr descr="Computer" id="733" name="Shape 733"/>
              <xdr:cNvPicPr preferRelativeResize="0"/>
            </xdr:nvPicPr>
            <xdr:blipFill rotWithShape="1">
              <a:blip r:embed="rId5">
                <a:alphaModFix/>
              </a:blip>
              <a:srcRect b="0" l="0" r="0" t="0"/>
              <a:stretch/>
            </xdr:blipFill>
            <xdr:spPr>
              <a:xfrm>
                <a:off x="1104901" y="3554479"/>
                <a:ext cx="895350" cy="600076"/>
              </a:xfrm>
              <a:prstGeom prst="rect">
                <a:avLst/>
              </a:prstGeom>
              <a:noFill/>
              <a:ln>
                <a:noFill/>
              </a:ln>
            </xdr:spPr>
          </xdr:pic>
          <xdr:sp>
            <xdr:nvSpPr>
              <xdr:cNvPr descr="What else is new?&#10;Office 365 subscribers get continual updates and new features" id="734" name="Shape 734"/>
              <xdr:cNvSpPr txBox="1"/>
            </xdr:nvSpPr>
            <xdr:spPr>
              <a:xfrm>
                <a:off x="7753351" y="3324225"/>
                <a:ext cx="1646696" cy="97095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rgbClr val="217346"/>
                    </a:solidFill>
                    <a:latin typeface="Quattrocento Sans"/>
                    <a:ea typeface="Quattrocento Sans"/>
                    <a:cs typeface="Quattrocento Sans"/>
                    <a:sym typeface="Quattrocento Sans"/>
                  </a:rPr>
                  <a:t>What else is new?</a:t>
                </a:r>
                <a:endParaRPr sz="1400"/>
              </a:p>
              <a:p>
                <a:pPr indent="0" lvl="0" marL="0" rtl="0" algn="l">
                  <a:spcBef>
                    <a:spcPts val="0"/>
                  </a:spcBef>
                  <a:spcAft>
                    <a:spcPts val="0"/>
                  </a:spcAft>
                  <a:buNone/>
                </a:pPr>
                <a:r>
                  <a:rPr lang="en-US" sz="1100">
                    <a:solidFill>
                      <a:srgbClr val="3F3F3F"/>
                    </a:solidFill>
                    <a:latin typeface="Quattrocento Sans"/>
                    <a:ea typeface="Quattrocento Sans"/>
                    <a:cs typeface="Quattrocento Sans"/>
                    <a:sym typeface="Quattrocento Sans"/>
                  </a:rPr>
                  <a:t>Office 365 subscribers get continual updates and new features.</a:t>
                </a:r>
                <a:endParaRPr sz="1100">
                  <a:solidFill>
                    <a:srgbClr val="3F3F3F"/>
                  </a:solidFill>
                  <a:latin typeface="Quattrocento Sans"/>
                  <a:ea typeface="Quattrocento Sans"/>
                  <a:cs typeface="Quattrocento Sans"/>
                  <a:sym typeface="Quattrocento Sans"/>
                </a:endParaRPr>
              </a:p>
            </xdr:txBody>
          </xdr:sp>
          <xdr:pic>
            <xdr:nvPicPr>
              <xdr:cNvPr descr="Community" id="735" name="Shape 735"/>
              <xdr:cNvPicPr preferRelativeResize="0"/>
            </xdr:nvPicPr>
            <xdr:blipFill rotWithShape="1">
              <a:blip r:embed="rId6">
                <a:alphaModFix/>
              </a:blip>
              <a:srcRect b="0" l="0" r="0" t="0"/>
              <a:stretch/>
            </xdr:blipFill>
            <xdr:spPr>
              <a:xfrm>
                <a:off x="3952875" y="3467216"/>
                <a:ext cx="926984" cy="774603"/>
              </a:xfrm>
              <a:prstGeom prst="rect">
                <a:avLst/>
              </a:prstGeom>
              <a:noFill/>
              <a:ln>
                <a:noFill/>
              </a:ln>
            </xdr:spPr>
          </xdr:pic>
        </xdr:grpSp>
        <xdr:grpSp>
          <xdr:nvGrpSpPr>
            <xdr:cNvPr descr="What else is new?" id="736" name="Shape 736"/>
            <xdr:cNvGrpSpPr/>
          </xdr:nvGrpSpPr>
          <xdr:grpSpPr>
            <a:xfrm>
              <a:off x="6717588" y="3461037"/>
              <a:ext cx="974505" cy="786961"/>
              <a:chOff x="6717588" y="3592566"/>
              <a:chExt cx="974505" cy="786961"/>
            </a:xfrm>
          </xdr:grpSpPr>
          <xdr:pic>
            <xdr:nvPicPr>
              <xdr:cNvPr descr="Newspaper" id="737" name="Shape 737"/>
              <xdr:cNvPicPr preferRelativeResize="0"/>
            </xdr:nvPicPr>
            <xdr:blipFill rotWithShape="1">
              <a:blip r:embed="rId7">
                <a:alphaModFix/>
              </a:blip>
              <a:srcRect b="0" l="0" r="0" t="0"/>
              <a:stretch/>
            </xdr:blipFill>
            <xdr:spPr>
              <a:xfrm>
                <a:off x="6873201" y="3769928"/>
                <a:ext cx="669283" cy="609599"/>
              </a:xfrm>
              <a:prstGeom prst="rect">
                <a:avLst/>
              </a:prstGeom>
              <a:noFill/>
              <a:ln>
                <a:noFill/>
              </a:ln>
            </xdr:spPr>
          </xdr:pic>
          <xdr:grpSp>
            <xdr:nvGrpSpPr>
              <xdr:cNvPr descr="Radiating lines" id="738" name="Shape 738"/>
              <xdr:cNvGrpSpPr/>
            </xdr:nvGrpSpPr>
            <xdr:grpSpPr>
              <a:xfrm>
                <a:off x="6717588" y="3592566"/>
                <a:ext cx="974505" cy="414995"/>
                <a:chOff x="6717588" y="3592566"/>
                <a:chExt cx="974505" cy="414995"/>
              </a:xfrm>
            </xdr:grpSpPr>
            <xdr:cxnSp>
              <xdr:nvCxnSpPr>
                <xdr:cNvPr descr="Line" id="739" name="Shape 739"/>
                <xdr:cNvCxnSpPr/>
              </xdr:nvCxnSpPr>
              <xdr:spPr>
                <a:xfrm>
                  <a:off x="6797564" y="3671394"/>
                  <a:ext cx="115615" cy="113971"/>
                </a:xfrm>
                <a:prstGeom prst="straightConnector1">
                  <a:avLst/>
                </a:prstGeom>
                <a:noFill/>
                <a:ln cap="sq" cmpd="sng" w="57150">
                  <a:solidFill>
                    <a:srgbClr val="A5A5A5"/>
                  </a:solidFill>
                  <a:prstDash val="solid"/>
                  <a:round/>
                  <a:headEnd len="sm" w="sm" type="none"/>
                  <a:tailEnd len="sm" w="sm" type="none"/>
                </a:ln>
              </xdr:spPr>
            </xdr:cxnSp>
            <xdr:cxnSp>
              <xdr:nvCxnSpPr>
                <xdr:cNvPr descr="Line" id="740" name="Shape 740"/>
                <xdr:cNvCxnSpPr/>
              </xdr:nvCxnSpPr>
              <xdr:spPr>
                <a:xfrm>
                  <a:off x="7171996" y="3592566"/>
                  <a:ext cx="0" cy="146816"/>
                </a:xfrm>
                <a:prstGeom prst="straightConnector1">
                  <a:avLst/>
                </a:prstGeom>
                <a:noFill/>
                <a:ln cap="sq" cmpd="sng" w="57150">
                  <a:solidFill>
                    <a:srgbClr val="A5A5A5"/>
                  </a:solidFill>
                  <a:prstDash val="solid"/>
                  <a:round/>
                  <a:headEnd len="sm" w="sm" type="none"/>
                  <a:tailEnd len="sm" w="sm" type="none"/>
                </a:ln>
              </xdr:spPr>
            </xdr:cxnSp>
            <xdr:cxnSp>
              <xdr:nvCxnSpPr>
                <xdr:cNvPr descr="Line" id="741" name="Shape 741"/>
                <xdr:cNvCxnSpPr/>
              </xdr:nvCxnSpPr>
              <xdr:spPr>
                <a:xfrm flipH="1">
                  <a:off x="7454461" y="3671394"/>
                  <a:ext cx="115615" cy="113971"/>
                </a:xfrm>
                <a:prstGeom prst="straightConnector1">
                  <a:avLst/>
                </a:prstGeom>
                <a:noFill/>
                <a:ln cap="sq" cmpd="sng" w="57150">
                  <a:solidFill>
                    <a:srgbClr val="A5A5A5"/>
                  </a:solidFill>
                  <a:prstDash val="solid"/>
                  <a:round/>
                  <a:headEnd len="sm" w="sm" type="none"/>
                  <a:tailEnd len="sm" w="sm" type="none"/>
                </a:ln>
              </xdr:spPr>
            </xdr:cxnSp>
            <xdr:cxnSp>
              <xdr:nvCxnSpPr>
                <xdr:cNvPr descr="Line" id="742" name="Shape 742"/>
                <xdr:cNvCxnSpPr/>
              </xdr:nvCxnSpPr>
              <xdr:spPr>
                <a:xfrm>
                  <a:off x="6790996" y="3934153"/>
                  <a:ext cx="0" cy="146816"/>
                </a:xfrm>
                <a:prstGeom prst="straightConnector1">
                  <a:avLst/>
                </a:prstGeom>
                <a:noFill/>
                <a:ln cap="sq" cmpd="sng" w="57150">
                  <a:solidFill>
                    <a:srgbClr val="A5A5A5"/>
                  </a:solidFill>
                  <a:prstDash val="solid"/>
                  <a:round/>
                  <a:headEnd len="sm" w="sm" type="none"/>
                  <a:tailEnd len="sm" w="sm" type="none"/>
                </a:ln>
              </xdr:spPr>
            </xdr:cxnSp>
            <xdr:cxnSp>
              <xdr:nvCxnSpPr>
                <xdr:cNvPr descr="Line" id="743" name="Shape 743"/>
                <xdr:cNvCxnSpPr/>
              </xdr:nvCxnSpPr>
              <xdr:spPr>
                <a:xfrm>
                  <a:off x="7618685" y="3934153"/>
                  <a:ext cx="0" cy="146816"/>
                </a:xfrm>
                <a:prstGeom prst="straightConnector1">
                  <a:avLst/>
                </a:prstGeom>
                <a:noFill/>
                <a:ln cap="sq" cmpd="sng" w="57150">
                  <a:solidFill>
                    <a:srgbClr val="A5A5A5"/>
                  </a:solidFill>
                  <a:prstDash val="solid"/>
                  <a:round/>
                  <a:headEnd len="sm" w="sm" type="none"/>
                  <a:tailEnd len="sm" w="sm" type="none"/>
                </a:ln>
              </xdr:spPr>
            </xdr:cxnSp>
          </xdr:grpSp>
        </xdr:grpSp>
      </xdr:grpSp>
    </xdr:grpSp>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D11" sheet="15. Piviot Table"/>
  </cacheSource>
  <cacheFields>
    <cacheField name="Country" numFmtId="0">
      <sharedItems>
        <s v="France"/>
        <s v="Spain"/>
        <s v="Germany"/>
      </sharedItems>
    </cacheField>
    <cacheField name="Age" numFmtId="0">
      <sharedItems containsSemiMixedTypes="0" containsString="0" containsNumber="1" containsInteger="1">
        <n v="44.0"/>
        <n v="27.0"/>
        <n v="30.0"/>
        <n v="38.0"/>
        <n v="40.0"/>
        <n v="35.0"/>
        <n v="48.0"/>
        <n v="50.0"/>
        <n v="37.0"/>
      </sharedItems>
    </cacheField>
    <cacheField name="Salary" numFmtId="0">
      <sharedItems containsSemiMixedTypes="0" containsString="0" containsNumber="1" containsInteger="1">
        <n v="72000.0"/>
        <n v="48000.0"/>
        <n v="54000.0"/>
        <n v="61000.0"/>
        <n v="58000.0"/>
        <n v="52000.0"/>
        <n v="79000.0"/>
        <n v="83000.0"/>
        <n v="67000.0"/>
      </sharedItems>
    </cacheField>
    <cacheField name="Purchased" numFmtId="0">
      <sharedItems>
        <s v="No"/>
        <s v="Yes"/>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M1:S11" sheet="15. Piviot Table"/>
  </cacheSource>
  <cacheFields>
    <cacheField name="Student ID" numFmtId="0">
      <sharedItems containsSemiMixedTypes="0" containsString="0" containsNumber="1" containsInteger="1">
        <n v="1001.0"/>
        <n v="1002.0"/>
        <n v="1003.0"/>
        <n v="1004.0"/>
        <n v="1005.0"/>
        <n v="1006.0"/>
        <n v="1007.0"/>
        <n v="1008.0"/>
        <n v="1009.0"/>
        <n v="1010.0"/>
      </sharedItems>
    </cacheField>
    <cacheField name="Class" numFmtId="0">
      <sharedItems containsSemiMixedTypes="0" containsString="0" containsNumber="1" containsInteger="1">
        <n v="10.0"/>
        <n v="11.0"/>
        <n v="12.0"/>
      </sharedItems>
    </cacheField>
    <cacheField name="Study hrs" numFmtId="0">
      <sharedItems containsSemiMixedTypes="0" containsString="0" containsNumber="1" containsInteger="1">
        <n v="2.0"/>
        <n v="6.0"/>
        <n v="3.0"/>
        <n v="0.0"/>
        <n v="4.0"/>
        <n v="10.0"/>
      </sharedItems>
    </cacheField>
    <cacheField name="Sleeping hrs" numFmtId="0">
      <sharedItems containsSemiMixedTypes="0" containsString="0" containsNumber="1" containsInteger="1">
        <n v="9.0"/>
        <n v="8.0"/>
        <n v="10.0"/>
        <n v="7.0"/>
        <n v="6.0"/>
      </sharedItems>
    </cacheField>
    <cacheField name="Social Media usage hrs" numFmtId="0">
      <sharedItems containsSemiMixedTypes="0" containsString="0" containsNumber="1" containsInteger="1">
        <n v="3.0"/>
        <n v="2.0"/>
        <n v="1.0"/>
        <n v="0.0"/>
      </sharedItems>
    </cacheField>
    <cacheField name="Mobile Games hrs" numFmtId="0">
      <sharedItems containsSemiMixedTypes="0" containsString="0" containsNumber="1" containsInteger="1">
        <n v="5.0"/>
        <n v="0.0"/>
        <n v="4.0"/>
      </sharedItems>
    </cacheField>
    <cacheField name="Percantege" numFmtId="0">
      <sharedItems containsSemiMixedTypes="0" containsString="0" containsNumber="1" containsInteger="1">
        <n v="50.0"/>
        <n v="80.0"/>
        <n v="60.0"/>
        <n v="45.0"/>
        <n v="75.0"/>
        <n v="96.0"/>
        <n v="90.0"/>
        <n v="85.0"/>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1259" sheet="16. Piviot Chart"/>
  </cacheSource>
  <cacheFields>
    <cacheField name="Date" numFmtId="14">
      <sharedItems containsSemiMixedTypes="0" containsNonDate="0" containsDate="1" containsString="0" minDate="2012-01-03T00:00:00Z" maxDate="2016-12-31T00:00:00Z">
        <d v="2012-01-03T00:00:00Z"/>
        <d v="2012-01-04T00:00:00Z"/>
        <d v="2012-01-05T00:00:00Z"/>
        <d v="2012-01-06T00:00:00Z"/>
        <d v="2012-01-09T00:00:00Z"/>
        <d v="2012-01-10T00:00:00Z"/>
        <d v="2012-01-11T00:00:00Z"/>
        <d v="2012-01-12T00:00:00Z"/>
        <d v="2012-01-13T00:00:00Z"/>
        <d v="2012-01-17T00:00:00Z"/>
        <d v="2012-01-18T00:00:00Z"/>
        <d v="2012-01-19T00:00:00Z"/>
        <d v="2012-01-20T00:00:00Z"/>
        <d v="2012-01-23T00:00:00Z"/>
        <d v="2012-01-24T00:00:00Z"/>
        <d v="2012-01-25T00:00:00Z"/>
        <d v="2012-01-26T00:00:00Z"/>
        <d v="2012-01-27T00:00:00Z"/>
        <d v="2012-01-30T00:00:00Z"/>
        <d v="2012-01-31T00:00:00Z"/>
        <d v="2012-02-01T00:00:00Z"/>
        <d v="2012-02-02T00:00:00Z"/>
        <d v="2012-02-03T00:00:00Z"/>
        <d v="2012-02-06T00:00:00Z"/>
        <d v="2012-02-07T00:00:00Z"/>
        <d v="2012-02-08T00:00:00Z"/>
        <d v="2012-02-09T00:00:00Z"/>
        <d v="2012-02-10T00:00:00Z"/>
        <d v="2012-02-13T00:00:00Z"/>
        <d v="2012-02-14T00:00:00Z"/>
        <d v="2012-02-15T00:00:00Z"/>
        <d v="2012-02-16T00:00:00Z"/>
        <d v="2012-02-17T00:00:00Z"/>
        <d v="2012-02-21T00:00:00Z"/>
        <d v="2012-02-22T00:00:00Z"/>
        <d v="2012-02-23T00:00:00Z"/>
        <d v="2012-02-24T00:00:00Z"/>
        <d v="2012-02-27T00:00:00Z"/>
        <d v="2012-02-28T00:00:00Z"/>
        <d v="2012-02-29T00:00:00Z"/>
        <d v="2012-03-01T00:00:00Z"/>
        <d v="2012-03-02T00:00:00Z"/>
        <d v="2012-03-05T00:00:00Z"/>
        <d v="2012-03-06T00:00:00Z"/>
        <d v="2012-03-07T00:00:00Z"/>
        <d v="2012-03-08T00:00:00Z"/>
        <d v="2012-03-09T00:00:00Z"/>
        <d v="2012-03-12T00:00:00Z"/>
        <d v="2012-03-13T00:00:00Z"/>
        <d v="2012-03-14T00:00:00Z"/>
        <d v="2012-03-15T00:00:00Z"/>
        <d v="2012-03-16T00:00:00Z"/>
        <d v="2012-03-19T00:00:00Z"/>
        <d v="2012-03-20T00:00:00Z"/>
        <d v="2012-03-21T00:00:00Z"/>
        <d v="2012-03-22T00:00:00Z"/>
        <d v="2012-03-23T00:00:00Z"/>
        <d v="2012-03-26T00:00:00Z"/>
        <d v="2012-03-27T00:00:00Z"/>
        <d v="2012-03-28T00:00:00Z"/>
        <d v="2012-03-29T00:00:00Z"/>
        <d v="2012-03-30T00:00:00Z"/>
        <d v="2012-04-02T00:00:00Z"/>
        <d v="2012-04-03T00:00:00Z"/>
        <d v="2012-04-04T00:00:00Z"/>
        <d v="2012-04-05T00:00:00Z"/>
        <d v="2012-04-09T00:00:00Z"/>
        <d v="2012-04-10T00:00:00Z"/>
        <d v="2012-04-11T00:00:00Z"/>
        <d v="2012-04-12T00:00:00Z"/>
        <d v="2012-04-13T00:00:00Z"/>
        <d v="2012-04-16T00:00:00Z"/>
        <d v="2012-04-17T00:00:00Z"/>
        <d v="2012-04-18T00:00:00Z"/>
        <d v="2012-04-19T00:00:00Z"/>
        <d v="2012-04-20T00:00:00Z"/>
        <d v="2012-04-23T00:00:00Z"/>
        <d v="2012-04-24T00:00:00Z"/>
        <d v="2012-04-25T00:00:00Z"/>
        <d v="2012-04-26T00:00:00Z"/>
        <d v="2012-04-27T00:00:00Z"/>
        <d v="2012-04-30T00:00:00Z"/>
        <d v="2012-05-01T00:00:00Z"/>
        <d v="2012-05-02T00:00:00Z"/>
        <d v="2012-05-03T00:00:00Z"/>
        <d v="2012-05-04T00:00:00Z"/>
        <d v="2012-05-07T00:00:00Z"/>
        <d v="2012-05-08T00:00:00Z"/>
        <d v="2012-05-09T00:00:00Z"/>
        <d v="2012-05-10T00:00:00Z"/>
        <d v="2012-05-11T00:00:00Z"/>
        <d v="2012-05-14T00:00:00Z"/>
        <d v="2012-05-15T00:00:00Z"/>
        <d v="2012-05-16T00:00:00Z"/>
        <d v="2012-05-17T00:00:00Z"/>
        <d v="2012-05-18T00:00:00Z"/>
        <d v="2012-05-21T00:00:00Z"/>
        <d v="2012-05-22T00:00:00Z"/>
        <d v="2012-05-23T00:00:00Z"/>
        <d v="2012-05-24T00:00:00Z"/>
        <d v="2012-05-25T00:00:00Z"/>
        <d v="2012-05-29T00:00:00Z"/>
        <d v="2012-05-30T00:00:00Z"/>
        <d v="2012-05-31T00:00:00Z"/>
        <d v="2012-06-01T00:00:00Z"/>
        <d v="2012-06-04T00:00:00Z"/>
        <d v="2012-06-05T00:00:00Z"/>
        <d v="2012-06-06T00:00:00Z"/>
        <d v="2012-06-07T00:00:00Z"/>
        <d v="2012-06-08T00:00:00Z"/>
        <d v="2012-06-11T00:00:00Z"/>
        <d v="2012-06-12T00:00:00Z"/>
        <d v="2012-06-13T00:00:00Z"/>
        <d v="2012-06-14T00:00:00Z"/>
        <d v="2012-06-15T00:00:00Z"/>
        <d v="2012-06-18T00:00:00Z"/>
        <d v="2012-06-19T00:00:00Z"/>
        <d v="2012-06-20T00:00:00Z"/>
        <d v="2012-06-21T00:00:00Z"/>
        <d v="2012-06-22T00:00:00Z"/>
        <d v="2012-06-25T00:00:00Z"/>
        <d v="2012-06-26T00:00:00Z"/>
        <d v="2012-06-27T00:00:00Z"/>
        <d v="2012-06-28T00:00:00Z"/>
        <d v="2012-06-29T00:00:00Z"/>
        <d v="2012-07-02T00:00:00Z"/>
        <d v="2012-07-03T00:00:00Z"/>
        <d v="2012-07-05T00:00:00Z"/>
        <d v="2012-07-06T00:00:00Z"/>
        <d v="2012-07-09T00:00:00Z"/>
        <d v="2012-07-10T00:00:00Z"/>
        <d v="2012-07-11T00:00:00Z"/>
        <d v="2012-07-12T00:00:00Z"/>
        <d v="2012-07-13T00:00:00Z"/>
        <d v="2012-07-16T00:00:00Z"/>
        <d v="2012-07-17T00:00:00Z"/>
        <d v="2012-07-18T00:00:00Z"/>
        <d v="2012-07-19T00:00:00Z"/>
        <d v="2012-07-20T00:00:00Z"/>
        <d v="2012-07-23T00:00:00Z"/>
        <d v="2012-07-24T00:00:00Z"/>
        <d v="2012-07-25T00:00:00Z"/>
        <d v="2012-07-26T00:00:00Z"/>
        <d v="2012-07-27T00:00:00Z"/>
        <d v="2012-07-30T00:00:00Z"/>
        <d v="2012-07-31T00:00:00Z"/>
        <d v="2012-08-01T00:00:00Z"/>
        <d v="2012-08-02T00:00:00Z"/>
        <d v="2012-08-03T00:00:00Z"/>
        <d v="2012-08-06T00:00:00Z"/>
        <d v="2012-08-07T00:00:00Z"/>
        <d v="2012-08-08T00:00:00Z"/>
        <d v="2012-08-09T00:00:00Z"/>
        <d v="2012-08-10T00:00:00Z"/>
        <d v="2012-08-13T00:00:00Z"/>
        <d v="2012-08-14T00:00:00Z"/>
        <d v="2012-08-15T00:00:00Z"/>
        <d v="2012-08-16T00:00:00Z"/>
        <d v="2012-08-17T00:00:00Z"/>
        <d v="2012-08-20T00:00:00Z"/>
        <d v="2012-08-21T00:00:00Z"/>
        <d v="2012-08-22T00:00:00Z"/>
        <d v="2012-08-23T00:00:00Z"/>
        <d v="2012-08-24T00:00:00Z"/>
        <d v="2012-08-27T00:00:00Z"/>
        <d v="2012-08-28T00:00:00Z"/>
        <d v="2012-08-29T00:00:00Z"/>
        <d v="2012-08-30T00:00:00Z"/>
        <d v="2012-08-31T00:00:00Z"/>
        <d v="2012-09-04T00:00:00Z"/>
        <d v="2012-09-05T00:00:00Z"/>
        <d v="2012-09-06T00:00:00Z"/>
        <d v="2012-09-07T00:00:00Z"/>
        <d v="2012-09-10T00:00:00Z"/>
        <d v="2012-09-11T00:00:00Z"/>
        <d v="2012-09-12T00:00:00Z"/>
        <d v="2012-09-13T00:00:00Z"/>
        <d v="2012-09-14T00:00:00Z"/>
        <d v="2012-09-17T00:00:00Z"/>
        <d v="2012-09-18T00:00:00Z"/>
        <d v="2012-09-19T00:00:00Z"/>
        <d v="2012-09-20T00:00:00Z"/>
        <d v="2012-09-21T00:00:00Z"/>
        <d v="2012-09-24T00:00:00Z"/>
        <d v="2012-09-25T00:00:00Z"/>
        <d v="2012-09-26T00:00:00Z"/>
        <d v="2012-09-27T00:00:00Z"/>
        <d v="2012-09-28T00:00:00Z"/>
        <d v="2012-10-01T00:00:00Z"/>
        <d v="2012-10-02T00:00:00Z"/>
        <d v="2012-10-03T00:00:00Z"/>
        <d v="2012-10-04T00:00:00Z"/>
        <d v="2012-10-05T00:00:00Z"/>
        <d v="2012-10-08T00:00:00Z"/>
        <d v="2012-10-09T00:00:00Z"/>
        <d v="2012-10-10T00:00:00Z"/>
        <d v="2012-10-11T00:00:00Z"/>
        <d v="2012-10-12T00:00:00Z"/>
        <d v="2012-10-15T00:00:00Z"/>
        <d v="2012-10-16T00:00:00Z"/>
        <d v="2012-10-17T00:00:00Z"/>
        <d v="2012-10-18T00:00:00Z"/>
        <d v="2012-10-19T00:00:00Z"/>
        <d v="2012-10-22T00:00:00Z"/>
        <d v="2012-10-23T00:00:00Z"/>
        <d v="2012-10-24T00:00:00Z"/>
        <d v="2012-10-25T00:00:00Z"/>
        <d v="2012-10-26T00:00:00Z"/>
        <d v="2012-10-31T00:00:00Z"/>
        <d v="2012-11-01T00:00:00Z"/>
        <d v="2012-11-02T00:00:00Z"/>
        <d v="2012-11-05T00:00:00Z"/>
        <d v="2012-11-06T00:00:00Z"/>
        <d v="2012-11-07T00:00:00Z"/>
        <d v="2012-11-08T00:00:00Z"/>
        <d v="2012-11-09T00:00:00Z"/>
        <d v="2012-11-12T00:00:00Z"/>
        <d v="2012-11-13T00:00:00Z"/>
        <d v="2012-11-14T00:00:00Z"/>
        <d v="2012-11-15T00:00:00Z"/>
        <d v="2012-11-16T00:00:00Z"/>
        <d v="2012-11-19T00:00:00Z"/>
        <d v="2012-11-20T00:00:00Z"/>
        <d v="2012-11-21T00:00:00Z"/>
        <d v="2012-11-23T00:00:00Z"/>
        <d v="2012-11-26T00:00:00Z"/>
        <d v="2012-11-27T00:00:00Z"/>
        <d v="2012-11-28T00:00:00Z"/>
        <d v="2012-11-29T00:00:00Z"/>
        <d v="2012-11-30T00:00:00Z"/>
        <d v="2012-12-03T00:00:00Z"/>
        <d v="2012-12-04T00:00:00Z"/>
        <d v="2012-12-05T00:00:00Z"/>
        <d v="2012-12-06T00:00:00Z"/>
        <d v="2012-12-07T00:00:00Z"/>
        <d v="2012-12-10T00:00:00Z"/>
        <d v="2012-12-11T00:00:00Z"/>
        <d v="2012-12-12T00:00:00Z"/>
        <d v="2012-12-13T00:00:00Z"/>
        <d v="2012-12-14T00:00:00Z"/>
        <d v="2012-12-17T00:00:00Z"/>
        <d v="2012-12-18T00:00:00Z"/>
        <d v="2012-12-19T00:00:00Z"/>
        <d v="2012-12-20T00:00:00Z"/>
        <d v="2012-12-21T00:00:00Z"/>
        <d v="2012-12-24T00:00:00Z"/>
        <d v="2012-12-26T00:00:00Z"/>
        <d v="2012-12-27T00:00:00Z"/>
        <d v="2012-12-28T00:00:00Z"/>
        <d v="2012-12-31T00:00:00Z"/>
        <d v="2013-01-02T00:00:00Z"/>
        <d v="2013-01-03T00:00:00Z"/>
        <d v="2013-01-04T00:00:00Z"/>
        <d v="2013-01-07T00:00:00Z"/>
        <d v="2013-01-08T00:00:00Z"/>
        <d v="2013-01-09T00:00:00Z"/>
        <d v="2013-01-10T00:00:00Z"/>
        <d v="2013-01-11T00:00:00Z"/>
        <d v="2013-01-14T00:00:00Z"/>
        <d v="2013-01-15T00:00:00Z"/>
        <d v="2013-01-16T00:00:00Z"/>
        <d v="2013-01-17T00:00:00Z"/>
        <d v="2013-01-18T00:00:00Z"/>
        <d v="2013-01-22T00:00:00Z"/>
        <d v="2013-01-23T00:00:00Z"/>
        <d v="2013-01-24T00:00:00Z"/>
        <d v="2013-01-25T00:00:00Z"/>
        <d v="2013-01-28T00:00:00Z"/>
        <d v="2013-01-29T00:00:00Z"/>
        <d v="2013-01-30T00:00:00Z"/>
        <d v="2013-01-31T00:00:00Z"/>
        <d v="2013-02-01T00:00:00Z"/>
        <d v="2013-02-04T00:00:00Z"/>
        <d v="2013-02-05T00:00:00Z"/>
        <d v="2013-02-06T00:00:00Z"/>
        <d v="2013-02-07T00:00:00Z"/>
        <d v="2013-02-08T00:00:00Z"/>
        <d v="2013-02-11T00:00:00Z"/>
        <d v="2013-02-12T00:00:00Z"/>
        <d v="2013-02-13T00:00:00Z"/>
        <d v="2013-02-14T00:00:00Z"/>
        <d v="2013-02-15T00:00:00Z"/>
        <d v="2013-02-19T00:00:00Z"/>
        <d v="2013-02-20T00:00:00Z"/>
        <d v="2013-02-21T00:00:00Z"/>
        <d v="2013-02-22T00:00:00Z"/>
        <d v="2013-02-25T00:00:00Z"/>
        <d v="2013-02-26T00:00:00Z"/>
        <d v="2013-02-27T00:00:00Z"/>
        <d v="2013-02-28T00:00:00Z"/>
        <d v="2013-03-01T00:00:00Z"/>
        <d v="2013-03-04T00:00:00Z"/>
        <d v="2013-03-05T00:00:00Z"/>
        <d v="2013-03-06T00:00:00Z"/>
        <d v="2013-03-07T00:00:00Z"/>
        <d v="2013-03-08T00:00:00Z"/>
        <d v="2013-03-11T00:00:00Z"/>
        <d v="2013-03-12T00:00:00Z"/>
        <d v="2013-03-13T00:00:00Z"/>
        <d v="2013-03-14T00:00:00Z"/>
        <d v="2013-03-15T00:00:00Z"/>
        <d v="2013-03-18T00:00:00Z"/>
        <d v="2013-03-19T00:00:00Z"/>
        <d v="2013-03-20T00:00:00Z"/>
        <d v="2013-03-21T00:00:00Z"/>
        <d v="2013-03-22T00:00:00Z"/>
        <d v="2013-03-25T00:00:00Z"/>
        <d v="2013-03-26T00:00:00Z"/>
        <d v="2013-03-27T00:00:00Z"/>
        <d v="2013-03-28T00:00:00Z"/>
        <d v="2013-04-01T00:00:00Z"/>
        <d v="2013-04-02T00:00:00Z"/>
        <d v="2013-04-03T00:00:00Z"/>
        <d v="2013-04-04T00:00:00Z"/>
        <d v="2013-04-05T00:00:00Z"/>
        <d v="2013-04-08T00:00:00Z"/>
        <d v="2013-04-09T00:00:00Z"/>
        <d v="2013-04-10T00:00:00Z"/>
        <d v="2013-04-11T00:00:00Z"/>
        <d v="2013-04-12T00:00:00Z"/>
        <d v="2013-04-15T00:00:00Z"/>
        <d v="2013-04-16T00:00:00Z"/>
        <d v="2013-04-17T00:00:00Z"/>
        <d v="2013-04-18T00:00:00Z"/>
        <d v="2013-04-19T00:00:00Z"/>
        <d v="2013-04-22T00:00:00Z"/>
        <d v="2013-04-23T00:00:00Z"/>
        <d v="2013-04-24T00:00:00Z"/>
        <d v="2013-04-25T00:00:00Z"/>
        <d v="2013-04-26T00:00:00Z"/>
        <d v="2013-04-29T00:00:00Z"/>
        <d v="2013-04-30T00:00:00Z"/>
        <d v="2013-05-01T00:00:00Z"/>
        <d v="2013-05-02T00:00:00Z"/>
        <d v="2013-05-03T00:00:00Z"/>
        <d v="2013-05-06T00:00:00Z"/>
        <d v="2013-05-07T00:00:00Z"/>
        <d v="2013-05-08T00:00:00Z"/>
        <d v="2013-05-09T00:00:00Z"/>
        <d v="2013-05-10T00:00:00Z"/>
        <d v="2013-05-13T00:00:00Z"/>
        <d v="2013-05-14T00:00:00Z"/>
        <d v="2013-05-15T00:00:00Z"/>
        <d v="2013-05-16T00:00:00Z"/>
        <d v="2013-05-17T00:00:00Z"/>
        <d v="2013-05-20T00:00:00Z"/>
        <d v="2013-05-21T00:00:00Z"/>
        <d v="2013-05-22T00:00:00Z"/>
        <d v="2013-05-23T00:00:00Z"/>
        <d v="2013-05-24T00:00:00Z"/>
        <d v="2013-05-28T00:00:00Z"/>
        <d v="2013-05-29T00:00:00Z"/>
        <d v="2013-05-30T00:00:00Z"/>
        <d v="2013-05-31T00:00:00Z"/>
        <d v="2013-06-03T00:00:00Z"/>
        <d v="2013-06-04T00:00:00Z"/>
        <d v="2013-06-05T00:00:00Z"/>
        <d v="2013-06-06T00:00:00Z"/>
        <d v="2013-06-07T00:00:00Z"/>
        <d v="2013-06-10T00:00:00Z"/>
        <d v="2013-06-11T00:00:00Z"/>
        <d v="2013-06-12T00:00:00Z"/>
        <d v="2013-06-13T00:00:00Z"/>
        <d v="2013-06-14T00:00:00Z"/>
        <d v="2013-06-17T00:00:00Z"/>
        <d v="2013-06-18T00:00:00Z"/>
        <d v="2013-06-19T00:00:00Z"/>
        <d v="2013-06-20T00:00:00Z"/>
        <d v="2013-06-21T00:00:00Z"/>
        <d v="2013-06-24T00:00:00Z"/>
        <d v="2013-06-25T00:00:00Z"/>
        <d v="2013-06-26T00:00:00Z"/>
        <d v="2013-06-27T00:00:00Z"/>
        <d v="2013-06-28T00:00:00Z"/>
        <d v="2013-07-01T00:00:00Z"/>
        <d v="2013-07-02T00:00:00Z"/>
        <d v="2013-07-03T00:00:00Z"/>
        <d v="2013-07-05T00:00:00Z"/>
        <d v="2013-07-08T00:00:00Z"/>
        <d v="2013-07-09T00:00:00Z"/>
        <d v="2013-07-10T00:00:00Z"/>
        <d v="2013-07-11T00:00:00Z"/>
        <d v="2013-07-12T00:00:00Z"/>
        <d v="2013-07-15T00:00:00Z"/>
        <d v="2013-07-16T00:00:00Z"/>
        <d v="2013-07-17T00:00:00Z"/>
        <d v="2013-07-18T00:00:00Z"/>
        <d v="2013-07-19T00:00:00Z"/>
        <d v="2013-07-22T00:00:00Z"/>
        <d v="2013-07-23T00:00:00Z"/>
        <d v="2013-07-24T00:00:00Z"/>
        <d v="2013-07-25T00:00:00Z"/>
        <d v="2013-07-26T00:00:00Z"/>
        <d v="2013-07-29T00:00:00Z"/>
        <d v="2013-07-30T00:00:00Z"/>
        <d v="2013-07-31T00:00:00Z"/>
        <d v="2013-08-01T00:00:00Z"/>
        <d v="2013-08-02T00:00:00Z"/>
        <d v="2013-08-05T00:00:00Z"/>
        <d v="2013-08-06T00:00:00Z"/>
        <d v="2013-08-07T00:00:00Z"/>
        <d v="2013-08-08T00:00:00Z"/>
        <d v="2013-08-09T00:00:00Z"/>
        <d v="2013-08-12T00:00:00Z"/>
        <d v="2013-08-13T00:00:00Z"/>
        <d v="2013-08-14T00:00:00Z"/>
        <d v="2013-08-15T00:00:00Z"/>
        <d v="2013-08-16T00:00:00Z"/>
        <d v="2013-08-19T00:00:00Z"/>
        <d v="2013-08-20T00:00:00Z"/>
        <d v="2013-08-21T00:00:00Z"/>
        <d v="2013-08-22T00:00:00Z"/>
        <d v="2013-08-23T00:00:00Z"/>
        <d v="2013-08-26T00:00:00Z"/>
        <d v="2013-08-27T00:00:00Z"/>
        <d v="2013-08-28T00:00:00Z"/>
        <d v="2013-08-29T00:00:00Z"/>
        <d v="2013-08-30T00:00:00Z"/>
        <d v="2013-09-03T00:00:00Z"/>
        <d v="2013-09-04T00:00:00Z"/>
        <d v="2013-09-05T00:00:00Z"/>
        <d v="2013-09-06T00:00:00Z"/>
        <d v="2013-09-09T00:00:00Z"/>
        <d v="2013-09-10T00:00:00Z"/>
        <d v="2013-09-11T00:00:00Z"/>
        <d v="2013-09-12T00:00:00Z"/>
        <d v="2013-09-13T00:00:00Z"/>
        <d v="2013-09-16T00:00:00Z"/>
        <d v="2013-09-17T00:00:00Z"/>
        <d v="2013-09-18T00:00:00Z"/>
        <d v="2013-09-19T00:00:00Z"/>
        <d v="2013-09-20T00:00:00Z"/>
        <d v="2013-09-23T00:00:00Z"/>
        <d v="2013-09-24T00:00:00Z"/>
        <d v="2013-09-25T00:00:00Z"/>
        <d v="2013-09-26T00:00:00Z"/>
        <d v="2013-09-27T00:00:00Z"/>
        <d v="2013-09-30T00:00:00Z"/>
        <d v="2013-10-01T00:00:00Z"/>
        <d v="2013-10-02T00:00:00Z"/>
        <d v="2013-10-03T00:00:00Z"/>
        <d v="2013-10-04T00:00:00Z"/>
        <d v="2013-10-07T00:00:00Z"/>
        <d v="2013-10-08T00:00:00Z"/>
        <d v="2013-10-09T00:00:00Z"/>
        <d v="2013-10-10T00:00:00Z"/>
        <d v="2013-10-11T00:00:00Z"/>
        <d v="2013-10-14T00:00:00Z"/>
        <d v="2013-10-15T00:00:00Z"/>
        <d v="2013-10-16T00:00:00Z"/>
        <d v="2013-10-17T00:00:00Z"/>
        <d v="2013-10-18T00:00:00Z"/>
        <d v="2013-10-21T00:00:00Z"/>
        <d v="2013-10-22T00:00:00Z"/>
        <d v="2013-10-23T00:00:00Z"/>
        <d v="2013-10-24T00:00:00Z"/>
        <d v="2013-10-25T00:00:00Z"/>
        <d v="2013-10-28T00:00:00Z"/>
        <d v="2013-10-29T00:00:00Z"/>
        <d v="2013-10-30T00:00:00Z"/>
        <d v="2013-10-31T00:00:00Z"/>
        <d v="2013-11-01T00:00:00Z"/>
        <d v="2013-11-04T00:00:00Z"/>
        <d v="2013-11-05T00:00:00Z"/>
        <d v="2013-11-06T00:00:00Z"/>
        <d v="2013-11-07T00:00:00Z"/>
        <d v="2013-11-08T00:00:00Z"/>
        <d v="2013-11-11T00:00:00Z"/>
        <d v="2013-11-12T00:00:00Z"/>
        <d v="2013-11-13T00:00:00Z"/>
        <d v="2013-11-14T00:00:00Z"/>
        <d v="2013-11-15T00:00:00Z"/>
        <d v="2013-11-18T00:00:00Z"/>
        <d v="2013-11-19T00:00:00Z"/>
        <d v="2013-11-20T00:00:00Z"/>
        <d v="2013-11-21T00:00:00Z"/>
        <d v="2013-11-22T00:00:00Z"/>
        <d v="2013-11-25T00:00:00Z"/>
        <d v="2013-11-26T00:00:00Z"/>
        <d v="2013-11-27T00:00:00Z"/>
        <d v="2013-11-29T00:00:00Z"/>
        <d v="2013-12-02T00:00:00Z"/>
        <d v="2013-12-03T00:00:00Z"/>
        <d v="2013-12-04T00:00:00Z"/>
        <d v="2013-12-05T00:00:00Z"/>
        <d v="2013-12-06T00:00:00Z"/>
        <d v="2013-12-09T00:00:00Z"/>
        <d v="2013-12-10T00:00:00Z"/>
        <d v="2013-12-11T00:00:00Z"/>
        <d v="2013-12-12T00:00:00Z"/>
        <d v="2013-12-13T00:00:00Z"/>
        <d v="2013-12-16T00:00:00Z"/>
        <d v="2013-12-17T00:00:00Z"/>
        <d v="2013-12-18T00:00:00Z"/>
        <d v="2013-12-19T00:00:00Z"/>
        <d v="2013-12-20T00:00:00Z"/>
        <d v="2013-12-23T00:00:00Z"/>
        <d v="2013-12-24T00:00:00Z"/>
        <d v="2013-12-26T00:00:00Z"/>
        <d v="2013-12-27T00:00:00Z"/>
        <d v="2013-12-30T00:00:00Z"/>
        <d v="2013-12-31T00:00:00Z"/>
        <d v="2014-01-02T00:00:00Z"/>
        <d v="2014-01-03T00:00:00Z"/>
        <d v="2014-01-06T00:00:00Z"/>
        <d v="2014-01-07T00:00:00Z"/>
        <d v="2014-01-08T00:00:00Z"/>
        <d v="2014-01-09T00:00:00Z"/>
        <d v="2014-01-10T00:00:00Z"/>
        <d v="2014-01-13T00:00:00Z"/>
        <d v="2014-01-14T00:00:00Z"/>
        <d v="2014-01-15T00:00:00Z"/>
        <d v="2014-01-16T00:00:00Z"/>
        <d v="2014-01-17T00:00:00Z"/>
        <d v="2014-01-21T00:00:00Z"/>
        <d v="2014-01-22T00:00:00Z"/>
        <d v="2014-01-23T00:00:00Z"/>
        <d v="2014-01-24T00:00:00Z"/>
        <d v="2014-01-27T00:00:00Z"/>
        <d v="2014-01-28T00:00:00Z"/>
        <d v="2014-01-29T00:00:00Z"/>
        <d v="2014-01-30T00:00:00Z"/>
        <d v="2014-01-31T00:00:00Z"/>
        <d v="2014-02-03T00:00:00Z"/>
        <d v="2014-02-04T00:00:00Z"/>
        <d v="2014-02-05T00:00:00Z"/>
        <d v="2014-02-06T00:00:00Z"/>
        <d v="2014-02-07T00:00:00Z"/>
        <d v="2014-02-10T00:00:00Z"/>
        <d v="2014-02-11T00:00:00Z"/>
        <d v="2014-02-12T00:00:00Z"/>
        <d v="2014-02-13T00:00:00Z"/>
        <d v="2014-02-14T00:00:00Z"/>
        <d v="2014-02-18T00:00:00Z"/>
        <d v="2014-02-19T00:00:00Z"/>
        <d v="2014-02-20T00:00:00Z"/>
        <d v="2014-02-21T00:00:00Z"/>
        <d v="2014-02-24T00:00:00Z"/>
        <d v="2014-02-25T00:00:00Z"/>
        <d v="2014-02-26T00:00:00Z"/>
        <d v="2014-02-27T00:00:00Z"/>
        <d v="2014-02-28T00:00:00Z"/>
        <d v="2014-03-03T00:00:00Z"/>
        <d v="2014-03-04T00:00:00Z"/>
        <d v="2014-03-05T00:00:00Z"/>
        <d v="2014-03-06T00:00:00Z"/>
        <d v="2014-03-07T00:00:00Z"/>
        <d v="2014-03-10T00:00:00Z"/>
        <d v="2014-03-11T00:00:00Z"/>
        <d v="2014-03-12T00:00:00Z"/>
        <d v="2014-03-13T00:00:00Z"/>
        <d v="2014-03-14T00:00:00Z"/>
        <d v="2014-03-17T00:00:00Z"/>
        <d v="2014-03-18T00:00:00Z"/>
        <d v="2014-03-19T00:00:00Z"/>
        <d v="2014-03-20T00:00:00Z"/>
        <d v="2014-03-21T00:00:00Z"/>
        <d v="2014-03-24T00:00:00Z"/>
        <d v="2014-03-25T00:00:00Z"/>
        <d v="2014-03-26T00:00:00Z"/>
        <d v="2014-03-27T00:00:00Z"/>
        <d v="2014-03-28T00:00:00Z"/>
        <d v="2014-03-31T00:00:00Z"/>
        <d v="2014-04-01T00:00:00Z"/>
        <d v="2014-04-02T00:00:00Z"/>
        <d v="2014-04-03T00:00:00Z"/>
        <d v="2014-04-04T00:00:00Z"/>
        <d v="2014-04-07T00:00:00Z"/>
        <d v="2014-04-08T00:00:00Z"/>
        <d v="2014-04-09T00:00:00Z"/>
        <d v="2014-04-10T00:00:00Z"/>
        <d v="2014-04-11T00:00:00Z"/>
        <d v="2014-04-14T00:00:00Z"/>
        <d v="2014-04-15T00:00:00Z"/>
        <d v="2014-04-16T00:00:00Z"/>
        <d v="2014-04-17T00:00:00Z"/>
        <d v="2014-04-21T00:00:00Z"/>
        <d v="2014-04-22T00:00:00Z"/>
        <d v="2014-04-23T00:00:00Z"/>
        <d v="2014-04-24T00:00:00Z"/>
        <d v="2014-04-25T00:00:00Z"/>
        <d v="2014-04-28T00:00:00Z"/>
        <d v="2014-04-29T00:00:00Z"/>
        <d v="2014-04-30T00:00:00Z"/>
        <d v="2014-05-01T00:00:00Z"/>
        <d v="2014-05-02T00:00:00Z"/>
        <d v="2014-05-05T00:00:00Z"/>
        <d v="2014-05-06T00:00:00Z"/>
        <d v="2014-05-07T00:00:00Z"/>
        <d v="2014-05-08T00:00:00Z"/>
        <d v="2014-05-09T00:00:00Z"/>
        <d v="2014-05-12T00:00:00Z"/>
        <d v="2014-05-13T00:00:00Z"/>
        <d v="2014-05-14T00:00:00Z"/>
        <d v="2014-05-15T00:00:00Z"/>
        <d v="2014-05-16T00:00:00Z"/>
        <d v="2014-05-19T00:00:00Z"/>
        <d v="2014-05-20T00:00:00Z"/>
        <d v="2014-05-21T00:00:00Z"/>
        <d v="2014-05-22T00:00:00Z"/>
        <d v="2014-05-23T00:00:00Z"/>
        <d v="2014-05-27T00:00:00Z"/>
        <d v="2014-05-28T00:00:00Z"/>
        <d v="2014-05-29T00:00:00Z"/>
        <d v="2014-05-30T00:00:00Z"/>
        <d v="2014-06-02T00:00:00Z"/>
        <d v="2014-06-03T00:00:00Z"/>
        <d v="2014-06-04T00:00:00Z"/>
        <d v="2014-06-05T00:00:00Z"/>
        <d v="2014-06-06T00:00:00Z"/>
        <d v="2014-06-09T00:00:00Z"/>
        <d v="2014-06-10T00:00:00Z"/>
        <d v="2014-06-11T00:00:00Z"/>
        <d v="2014-06-12T00:00:00Z"/>
        <d v="2014-06-13T00:00:00Z"/>
        <d v="2014-06-16T00:00:00Z"/>
        <d v="2014-06-17T00:00:00Z"/>
        <d v="2014-06-18T00:00:00Z"/>
        <d v="2014-06-19T00:00:00Z"/>
        <d v="2014-06-20T00:00:00Z"/>
        <d v="2014-06-23T00:00:00Z"/>
        <d v="2014-06-24T00:00:00Z"/>
        <d v="2014-06-25T00:00:00Z"/>
        <d v="2014-06-26T00:00:00Z"/>
        <d v="2014-06-27T00:00:00Z"/>
        <d v="2014-06-30T00:00:00Z"/>
        <d v="2014-07-01T00:00:00Z"/>
        <d v="2014-07-02T00:00:00Z"/>
        <d v="2014-07-03T00:00:00Z"/>
        <d v="2014-07-07T00:00:00Z"/>
        <d v="2014-07-08T00:00:00Z"/>
        <d v="2014-07-09T00:00:00Z"/>
        <d v="2014-07-10T00:00:00Z"/>
        <d v="2014-07-11T00:00:00Z"/>
        <d v="2014-07-14T00:00:00Z"/>
        <d v="2014-07-15T00:00:00Z"/>
        <d v="2014-07-16T00:00:00Z"/>
        <d v="2014-07-17T00:00:00Z"/>
        <d v="2014-07-18T00:00:00Z"/>
        <d v="2014-07-21T00:00:00Z"/>
        <d v="2014-07-22T00:00:00Z"/>
        <d v="2014-07-23T00:00:00Z"/>
        <d v="2014-07-24T00:00:00Z"/>
        <d v="2014-07-25T00:00:00Z"/>
        <d v="2014-07-28T00:00:00Z"/>
        <d v="2014-07-29T00:00:00Z"/>
        <d v="2014-07-30T00:00:00Z"/>
        <d v="2014-07-31T00:00:00Z"/>
        <d v="2014-08-01T00:00:00Z"/>
        <d v="2014-08-04T00:00:00Z"/>
        <d v="2014-08-05T00:00:00Z"/>
        <d v="2014-08-06T00:00:00Z"/>
        <d v="2014-08-07T00:00:00Z"/>
        <d v="2014-08-08T00:00:00Z"/>
        <d v="2014-08-11T00:00:00Z"/>
        <d v="2014-08-12T00:00:00Z"/>
        <d v="2014-08-13T00:00:00Z"/>
        <d v="2014-08-14T00:00:00Z"/>
        <d v="2014-08-15T00:00:00Z"/>
        <d v="2014-08-18T00:00:00Z"/>
        <d v="2014-08-19T00:00:00Z"/>
        <d v="2014-08-20T00:00:00Z"/>
        <d v="2014-08-21T00:00:00Z"/>
        <d v="2014-08-22T00:00:00Z"/>
        <d v="2014-08-25T00:00:00Z"/>
        <d v="2014-08-26T00:00:00Z"/>
        <d v="2014-08-27T00:00:00Z"/>
        <d v="2014-08-28T00:00:00Z"/>
        <d v="2014-08-29T00:00:00Z"/>
        <d v="2014-09-02T00:00:00Z"/>
        <d v="2014-09-03T00:00:00Z"/>
        <d v="2014-09-04T00:00:00Z"/>
        <d v="2014-09-05T00:00:00Z"/>
        <d v="2014-09-08T00:00:00Z"/>
        <d v="2014-09-09T00:00:00Z"/>
        <d v="2014-09-10T00:00:00Z"/>
        <d v="2014-09-11T00:00:00Z"/>
        <d v="2014-09-12T00:00:00Z"/>
        <d v="2014-09-15T00:00:00Z"/>
        <d v="2014-09-16T00:00:00Z"/>
        <d v="2014-09-17T00:00:00Z"/>
        <d v="2014-09-18T00:00:00Z"/>
        <d v="2014-09-19T00:00:00Z"/>
        <d v="2014-09-22T00:00:00Z"/>
        <d v="2014-09-23T00:00:00Z"/>
        <d v="2014-09-24T00:00:00Z"/>
        <d v="2014-09-25T00:00:00Z"/>
        <d v="2014-09-26T00:00:00Z"/>
        <d v="2014-09-29T00:00:00Z"/>
        <d v="2014-09-30T00:00:00Z"/>
        <d v="2014-10-01T00:00:00Z"/>
        <d v="2014-10-02T00:00:00Z"/>
        <d v="2014-10-03T00:00:00Z"/>
        <d v="2014-10-06T00:00:00Z"/>
        <d v="2014-10-07T00:00:00Z"/>
        <d v="2014-10-08T00:00:00Z"/>
        <d v="2014-10-09T00:00:00Z"/>
        <d v="2014-10-10T00:00:00Z"/>
        <d v="2014-10-13T00:00:00Z"/>
        <d v="2014-10-14T00:00:00Z"/>
        <d v="2014-10-15T00:00:00Z"/>
        <d v="2014-10-16T00:00:00Z"/>
        <d v="2014-10-17T00:00:00Z"/>
        <d v="2014-10-20T00:00:00Z"/>
        <d v="2014-10-21T00:00:00Z"/>
        <d v="2014-10-22T00:00:00Z"/>
        <d v="2014-10-23T00:00:00Z"/>
        <d v="2014-10-24T00:00:00Z"/>
        <d v="2014-10-27T00:00:00Z"/>
        <d v="2014-10-28T00:00:00Z"/>
        <d v="2014-10-29T00:00:00Z"/>
        <d v="2014-10-30T00:00:00Z"/>
        <d v="2014-10-31T00:00:00Z"/>
        <d v="2014-11-03T00:00:00Z"/>
        <d v="2014-11-04T00:00:00Z"/>
        <d v="2014-11-05T00:00:00Z"/>
        <d v="2014-11-06T00:00:00Z"/>
        <d v="2014-11-07T00:00:00Z"/>
        <d v="2014-11-10T00:00:00Z"/>
        <d v="2014-11-11T00:00:00Z"/>
        <d v="2014-11-12T00:00:00Z"/>
        <d v="2014-11-13T00:00:00Z"/>
        <d v="2014-11-14T00:00:00Z"/>
        <d v="2014-11-17T00:00:00Z"/>
        <d v="2014-11-18T00:00:00Z"/>
        <d v="2014-11-19T00:00:00Z"/>
        <d v="2014-11-20T00:00:00Z"/>
        <d v="2014-11-21T00:00:00Z"/>
        <d v="2014-11-24T00:00:00Z"/>
        <d v="2014-11-25T00:00:00Z"/>
        <d v="2014-11-26T00:00:00Z"/>
        <d v="2014-11-28T00:00:00Z"/>
        <d v="2014-12-01T00:00:00Z"/>
        <d v="2014-12-02T00:00:00Z"/>
        <d v="2014-12-03T00:00:00Z"/>
        <d v="2014-12-04T00:00:00Z"/>
        <d v="2014-12-05T00:00:00Z"/>
        <d v="2014-12-08T00:00:00Z"/>
        <d v="2014-12-09T00:00:00Z"/>
        <d v="2014-12-10T00:00:00Z"/>
        <d v="2014-12-11T00:00:00Z"/>
        <d v="2014-12-12T00:00:00Z"/>
        <d v="2014-12-15T00:00:00Z"/>
        <d v="2014-12-16T00:00:00Z"/>
        <d v="2014-12-17T00:00:00Z"/>
        <d v="2014-12-18T00:00:00Z"/>
        <d v="2014-12-19T00:00:00Z"/>
        <d v="2014-12-22T00:00:00Z"/>
        <d v="2014-12-23T00:00:00Z"/>
        <d v="2014-12-24T00:00:00Z"/>
        <d v="2014-12-26T00:00:00Z"/>
        <d v="2014-12-29T00:00:00Z"/>
        <d v="2014-12-30T00:00:00Z"/>
        <d v="2014-12-31T00:00:00Z"/>
        <d v="2015-01-02T00:00:00Z"/>
        <d v="2015-01-05T00:00:00Z"/>
        <d v="2015-01-06T00:00:00Z"/>
        <d v="2015-01-07T00:00:00Z"/>
        <d v="2015-01-08T00:00:00Z"/>
        <d v="2015-01-09T00:00:00Z"/>
        <d v="2015-01-12T00:00:00Z"/>
        <d v="2015-01-13T00:00:00Z"/>
        <d v="2015-01-14T00:00:00Z"/>
        <d v="2015-01-15T00:00:00Z"/>
        <d v="2015-01-16T00:00:00Z"/>
        <d v="2015-01-20T00:00:00Z"/>
        <d v="2015-01-21T00:00:00Z"/>
        <d v="2015-01-22T00:00:00Z"/>
        <d v="2015-01-23T00:00:00Z"/>
        <d v="2015-01-26T00:00:00Z"/>
        <d v="2015-01-27T00:00:00Z"/>
        <d v="2015-01-28T00:00:00Z"/>
        <d v="2015-01-29T00:00:00Z"/>
        <d v="2015-01-30T00:00:00Z"/>
        <d v="2015-02-02T00:00:00Z"/>
        <d v="2015-02-03T00:00:00Z"/>
        <d v="2015-02-04T00:00:00Z"/>
        <d v="2015-02-05T00:00:00Z"/>
        <d v="2015-02-06T00:00:00Z"/>
        <d v="2015-02-09T00:00:00Z"/>
        <d v="2015-02-10T00:00:00Z"/>
        <d v="2015-02-11T00:00:00Z"/>
        <d v="2015-02-12T00:00:00Z"/>
        <d v="2015-02-13T00:00:00Z"/>
        <d v="2015-02-17T00:00:00Z"/>
        <d v="2015-02-18T00:00:00Z"/>
        <d v="2015-02-19T00:00:00Z"/>
        <d v="2015-02-20T00:00:00Z"/>
        <d v="2015-02-23T00:00:00Z"/>
        <d v="2015-02-24T00:00:00Z"/>
        <d v="2015-02-25T00:00:00Z"/>
        <d v="2015-02-26T00:00:00Z"/>
        <d v="2015-02-27T00:00:00Z"/>
        <d v="2015-03-02T00:00:00Z"/>
        <d v="2015-03-03T00:00:00Z"/>
        <d v="2015-03-04T00:00:00Z"/>
        <d v="2015-03-05T00:00:00Z"/>
        <d v="2015-03-06T00:00:00Z"/>
        <d v="2015-03-09T00:00:00Z"/>
        <d v="2015-03-10T00:00:00Z"/>
        <d v="2015-03-11T00:00:00Z"/>
        <d v="2015-03-12T00:00:00Z"/>
        <d v="2015-03-13T00:00:00Z"/>
        <d v="2015-03-16T00:00:00Z"/>
        <d v="2015-03-17T00:00:00Z"/>
        <d v="2015-03-18T00:00:00Z"/>
        <d v="2015-03-19T00:00:00Z"/>
        <d v="2015-03-20T00:00:00Z"/>
        <d v="2015-03-23T00:00:00Z"/>
        <d v="2015-03-24T00:00:00Z"/>
        <d v="2015-03-25T00:00:00Z"/>
        <d v="2015-03-26T00:00:00Z"/>
        <d v="2015-03-27T00:00:00Z"/>
        <d v="2015-03-30T00:00:00Z"/>
        <d v="2015-03-31T00:00:00Z"/>
        <d v="2015-04-01T00:00:00Z"/>
        <d v="2015-04-02T00:00:00Z"/>
        <d v="2015-04-06T00:00:00Z"/>
        <d v="2015-04-07T00:00:00Z"/>
        <d v="2015-04-08T00:00:00Z"/>
        <d v="2015-04-09T00:00:00Z"/>
        <d v="2015-04-10T00:00:00Z"/>
        <d v="2015-04-13T00:00:00Z"/>
        <d v="2015-04-14T00:00:00Z"/>
        <d v="2015-04-15T00:00:00Z"/>
        <d v="2015-04-16T00:00:00Z"/>
        <d v="2015-04-17T00:00:00Z"/>
        <d v="2015-04-20T00:00:00Z"/>
        <d v="2015-04-21T00:00:00Z"/>
        <d v="2015-04-22T00:00:00Z"/>
        <d v="2015-04-23T00:00:00Z"/>
        <d v="2015-04-24T00:00:00Z"/>
        <d v="2015-04-27T00:00:00Z"/>
        <d v="2015-04-28T00:00:00Z"/>
        <d v="2015-04-29T00:00:00Z"/>
        <d v="2015-04-30T00:00:00Z"/>
        <d v="2015-05-01T00:00:00Z"/>
        <d v="2015-05-04T00:00:00Z"/>
        <d v="2015-05-05T00:00:00Z"/>
        <d v="2015-05-06T00:00:00Z"/>
        <d v="2015-05-07T00:00:00Z"/>
        <d v="2015-05-08T00:00:00Z"/>
        <d v="2015-05-11T00:00:00Z"/>
        <d v="2015-05-12T00:00:00Z"/>
        <d v="2015-05-13T00:00:00Z"/>
        <d v="2015-05-14T00:00:00Z"/>
        <d v="2015-05-15T00:00:00Z"/>
        <d v="2015-05-18T00:00:00Z"/>
        <d v="2015-05-19T00:00:00Z"/>
        <d v="2015-05-20T00:00:00Z"/>
        <d v="2015-05-21T00:00:00Z"/>
        <d v="2015-05-22T00:00:00Z"/>
        <d v="2015-05-26T00:00:00Z"/>
        <d v="2015-05-27T00:00:00Z"/>
        <d v="2015-05-28T00:00:00Z"/>
        <d v="2015-05-29T00:00:00Z"/>
        <d v="2015-06-01T00:00:00Z"/>
        <d v="2015-06-02T00:00:00Z"/>
        <d v="2015-06-03T00:00:00Z"/>
        <d v="2015-06-04T00:00:00Z"/>
        <d v="2015-06-05T00:00:00Z"/>
        <d v="2015-06-08T00:00:00Z"/>
        <d v="2015-06-09T00:00:00Z"/>
        <d v="2015-06-10T00:00:00Z"/>
        <d v="2015-06-11T00:00:00Z"/>
        <d v="2015-06-12T00:00:00Z"/>
        <d v="2015-06-15T00:00:00Z"/>
        <d v="2015-06-16T00:00:00Z"/>
        <d v="2015-06-17T00:00:00Z"/>
        <d v="2015-06-18T00:00:00Z"/>
        <d v="2015-06-19T00:00:00Z"/>
        <d v="2015-06-22T00:00:00Z"/>
        <d v="2015-06-23T00:00:00Z"/>
        <d v="2015-06-24T00:00:00Z"/>
        <d v="2015-06-25T00:00:00Z"/>
        <d v="2015-06-26T00:00:00Z"/>
        <d v="2015-06-29T00:00:00Z"/>
        <d v="2015-06-30T00:00:00Z"/>
        <d v="2015-07-01T00:00:00Z"/>
        <d v="2015-07-02T00:00:00Z"/>
        <d v="2015-07-06T00:00:00Z"/>
        <d v="2015-07-07T00:00:00Z"/>
        <d v="2015-07-08T00:00:00Z"/>
        <d v="2015-07-09T00:00:00Z"/>
        <d v="2015-07-10T00:00:00Z"/>
        <d v="2015-07-13T00:00:00Z"/>
        <d v="2015-07-14T00:00:00Z"/>
        <d v="2015-07-15T00:00:00Z"/>
        <d v="2015-07-16T00:00:00Z"/>
        <d v="2015-07-17T00:00:00Z"/>
        <d v="2015-07-20T00:00:00Z"/>
        <d v="2015-07-21T00:00:00Z"/>
        <d v="2015-07-22T00:00:00Z"/>
        <d v="2015-07-23T00:00:00Z"/>
        <d v="2015-07-24T00:00:00Z"/>
        <d v="2015-07-27T00:00:00Z"/>
        <d v="2015-07-28T00:00:00Z"/>
        <d v="2015-07-29T00:00:00Z"/>
        <d v="2015-07-30T00:00:00Z"/>
        <d v="2015-07-31T00:00:00Z"/>
        <d v="2015-08-03T00:00:00Z"/>
        <d v="2015-08-04T00:00:00Z"/>
        <d v="2015-08-05T00:00:00Z"/>
        <d v="2015-08-06T00:00:00Z"/>
        <d v="2015-08-07T00:00:00Z"/>
        <d v="2015-08-10T00:00:00Z"/>
        <d v="2015-08-11T00:00:00Z"/>
        <d v="2015-08-12T00:00:00Z"/>
        <d v="2015-08-13T00:00:00Z"/>
        <d v="2015-08-14T00:00:00Z"/>
        <d v="2015-08-17T00:00:00Z"/>
        <d v="2015-08-18T00:00:00Z"/>
        <d v="2015-08-19T00:00:00Z"/>
        <d v="2015-08-20T00:00:00Z"/>
        <d v="2015-08-21T00:00:00Z"/>
        <d v="2015-08-24T00:00:00Z"/>
        <d v="2015-08-25T00:00:00Z"/>
        <d v="2015-08-26T00:00:00Z"/>
        <d v="2015-08-27T00:00:00Z"/>
        <d v="2015-08-28T00:00:00Z"/>
        <d v="2015-08-31T00:00:00Z"/>
        <d v="2015-09-01T00:00:00Z"/>
        <d v="2015-09-02T00:00:00Z"/>
        <d v="2015-09-03T00:00:00Z"/>
        <d v="2015-09-04T00:00:00Z"/>
        <d v="2015-09-08T00:00:00Z"/>
        <d v="2015-09-09T00:00:00Z"/>
        <d v="2015-09-10T00:00:00Z"/>
        <d v="2015-09-11T00:00:00Z"/>
        <d v="2015-09-14T00:00:00Z"/>
        <d v="2015-09-15T00:00:00Z"/>
        <d v="2015-09-16T00:00:00Z"/>
        <d v="2015-09-17T00:00:00Z"/>
        <d v="2015-09-18T00:00:00Z"/>
        <d v="2015-09-21T00:00:00Z"/>
        <d v="2015-09-22T00:00:00Z"/>
        <d v="2015-09-23T00:00:00Z"/>
        <d v="2015-09-24T00:00:00Z"/>
        <d v="2015-09-25T00:00:00Z"/>
        <d v="2015-09-28T00:00:00Z"/>
        <d v="2015-09-29T00:00:00Z"/>
        <d v="2015-09-30T00:00:00Z"/>
        <d v="2015-10-01T00:00:00Z"/>
        <d v="2015-10-02T00:00:00Z"/>
        <d v="2015-10-05T00:00:00Z"/>
        <d v="2015-10-06T00:00:00Z"/>
        <d v="2015-10-07T00:00:00Z"/>
        <d v="2015-10-08T00:00:00Z"/>
        <d v="2015-10-09T00:00:00Z"/>
        <d v="2015-10-12T00:00:00Z"/>
        <d v="2015-10-13T00:00:00Z"/>
        <d v="2015-10-14T00:00:00Z"/>
        <d v="2015-10-15T00:00:00Z"/>
        <d v="2015-10-16T00:00:00Z"/>
        <d v="2015-10-19T00:00:00Z"/>
        <d v="2015-10-20T00:00:00Z"/>
        <d v="2015-10-21T00:00:00Z"/>
        <d v="2015-10-22T00:00:00Z"/>
        <d v="2015-10-23T00:00:00Z"/>
        <d v="2015-10-26T00:00:00Z"/>
        <d v="2015-10-27T00:00:00Z"/>
        <d v="2015-10-28T00:00:00Z"/>
        <d v="2015-10-29T00:00:00Z"/>
        <d v="2015-10-30T00:00:00Z"/>
        <d v="2015-11-02T00:00:00Z"/>
        <d v="2015-11-03T00:00:00Z"/>
        <d v="2015-11-04T00:00:00Z"/>
        <d v="2015-11-05T00:00:00Z"/>
        <d v="2015-11-06T00:00:00Z"/>
        <d v="2015-11-09T00:00:00Z"/>
        <d v="2015-11-10T00:00:00Z"/>
        <d v="2015-11-11T00:00:00Z"/>
        <d v="2015-11-12T00:00:00Z"/>
        <d v="2015-11-13T00:00:00Z"/>
        <d v="2015-11-16T00:00:00Z"/>
        <d v="2015-11-17T00:00:00Z"/>
        <d v="2015-11-18T00:00:00Z"/>
        <d v="2015-11-19T00:00:00Z"/>
        <d v="2015-11-20T00:00:00Z"/>
        <d v="2015-11-23T00:00:00Z"/>
        <d v="2015-11-24T00:00:00Z"/>
        <d v="2015-11-25T00:00:00Z"/>
        <d v="2015-11-27T00:00:00Z"/>
        <d v="2015-11-30T00:00:00Z"/>
        <d v="2015-12-01T00:00:00Z"/>
        <d v="2015-12-02T00:00:00Z"/>
        <d v="2015-12-03T00:00:00Z"/>
        <d v="2015-12-04T00:00:00Z"/>
        <d v="2015-12-07T00:00:00Z"/>
        <d v="2015-12-08T00:00:00Z"/>
        <d v="2015-12-09T00:00:00Z"/>
        <d v="2015-12-10T00:00:00Z"/>
        <d v="2015-12-11T00:00:00Z"/>
        <d v="2015-12-14T00:00:00Z"/>
        <d v="2015-12-15T00:00:00Z"/>
        <d v="2015-12-16T00:00:00Z"/>
        <d v="2015-12-17T00:00:00Z"/>
        <d v="2015-12-18T00:00:00Z"/>
        <d v="2015-12-21T00:00:00Z"/>
        <d v="2015-12-22T00:00:00Z"/>
        <d v="2015-12-23T00:00:00Z"/>
        <d v="2015-12-24T00:00:00Z"/>
        <d v="2015-12-28T00:00:00Z"/>
        <d v="2015-12-29T00:00:00Z"/>
        <d v="2015-12-30T00:00:00Z"/>
        <d v="2015-12-31T00:00:00Z"/>
        <d v="2016-01-04T00:00:00Z"/>
        <d v="2016-01-05T00:00:00Z"/>
        <d v="2016-01-06T00:00:00Z"/>
        <d v="2016-01-07T00:00:00Z"/>
        <d v="2016-01-08T00:00:00Z"/>
        <d v="2016-01-11T00:00:00Z"/>
        <d v="2016-01-12T00:00:00Z"/>
        <d v="2016-01-13T00:00:00Z"/>
        <d v="2016-01-14T00:00:00Z"/>
        <d v="2016-01-15T00:00:00Z"/>
        <d v="2016-01-19T00:00:00Z"/>
        <d v="2016-01-20T00:00:00Z"/>
        <d v="2016-01-21T00:00:00Z"/>
        <d v="2016-01-22T00:00:00Z"/>
        <d v="2016-01-25T00:00:00Z"/>
        <d v="2016-01-26T00:00:00Z"/>
        <d v="2016-01-27T00:00:00Z"/>
        <d v="2016-01-28T00:00:00Z"/>
        <d v="2016-01-29T00:00:00Z"/>
        <d v="2016-02-01T00:00:00Z"/>
        <d v="2016-02-02T00:00:00Z"/>
        <d v="2016-02-03T00:00:00Z"/>
        <d v="2016-02-04T00:00:00Z"/>
        <d v="2016-02-05T00:00:00Z"/>
        <d v="2016-02-08T00:00:00Z"/>
        <d v="2016-02-09T00:00:00Z"/>
        <d v="2016-02-10T00:00:00Z"/>
        <d v="2016-02-11T00:00:00Z"/>
        <d v="2016-02-12T00:00:00Z"/>
        <d v="2016-02-16T00:00:00Z"/>
        <d v="2016-02-17T00:00:00Z"/>
        <d v="2016-02-18T00:00:00Z"/>
        <d v="2016-02-19T00:00:00Z"/>
        <d v="2016-02-22T00:00:00Z"/>
        <d v="2016-02-23T00:00:00Z"/>
        <d v="2016-02-24T00:00:00Z"/>
        <d v="2016-02-25T00:00:00Z"/>
        <d v="2016-02-26T00:00:00Z"/>
        <d v="2016-02-29T00:00:00Z"/>
        <d v="2016-03-01T00:00:00Z"/>
        <d v="2016-03-02T00:00:00Z"/>
        <d v="2016-03-03T00:00:00Z"/>
        <d v="2016-03-04T00:00:00Z"/>
        <d v="2016-03-07T00:00:00Z"/>
        <d v="2016-03-08T00:00:00Z"/>
        <d v="2016-03-09T00:00:00Z"/>
        <d v="2016-03-10T00:00:00Z"/>
        <d v="2016-03-11T00:00:00Z"/>
        <d v="2016-03-14T00:00:00Z"/>
        <d v="2016-03-15T00:00:00Z"/>
        <d v="2016-03-16T00:00:00Z"/>
        <d v="2016-03-17T00:00:00Z"/>
        <d v="2016-03-18T00:00:00Z"/>
        <d v="2016-03-21T00:00:00Z"/>
        <d v="2016-03-22T00:00:00Z"/>
        <d v="2016-03-23T00:00:00Z"/>
        <d v="2016-03-24T00:00:00Z"/>
        <d v="2016-03-28T00:00:00Z"/>
        <d v="2016-03-29T00:00:00Z"/>
        <d v="2016-03-30T00:00:00Z"/>
        <d v="2016-03-31T00:00:00Z"/>
        <d v="2016-04-01T00:00:00Z"/>
        <d v="2016-04-04T00:00:00Z"/>
        <d v="2016-04-05T00:00:00Z"/>
        <d v="2016-04-06T00:00:00Z"/>
        <d v="2016-04-07T00:00:00Z"/>
        <d v="2016-04-08T00:00:00Z"/>
        <d v="2016-04-11T00:00:00Z"/>
        <d v="2016-04-12T00:00:00Z"/>
        <d v="2016-04-13T00:00:00Z"/>
        <d v="2016-04-14T00:00:00Z"/>
        <d v="2016-04-15T00:00:00Z"/>
        <d v="2016-04-18T00:00:00Z"/>
        <d v="2016-04-19T00:00:00Z"/>
        <d v="2016-04-20T00:00:00Z"/>
        <d v="2016-04-21T00:00:00Z"/>
        <d v="2016-04-22T00:00:00Z"/>
        <d v="2016-04-25T00:00:00Z"/>
        <d v="2016-04-26T00:00:00Z"/>
        <d v="2016-04-27T00:00:00Z"/>
        <d v="2016-04-28T00:00:00Z"/>
        <d v="2016-04-29T00:00:00Z"/>
        <d v="2016-05-02T00:00:00Z"/>
        <d v="2016-05-03T00:00:00Z"/>
        <d v="2016-05-04T00:00:00Z"/>
        <d v="2016-05-05T00:00:00Z"/>
        <d v="2016-05-06T00:00:00Z"/>
        <d v="2016-05-09T00:00:00Z"/>
        <d v="2016-05-10T00:00:00Z"/>
        <d v="2016-05-11T00:00:00Z"/>
        <d v="2016-05-12T00:00:00Z"/>
        <d v="2016-05-13T00:00:00Z"/>
        <d v="2016-05-16T00:00:00Z"/>
        <d v="2016-05-17T00:00:00Z"/>
        <d v="2016-05-18T00:00:00Z"/>
        <d v="2016-05-19T00:00:00Z"/>
        <d v="2016-05-20T00:00:00Z"/>
        <d v="2016-05-23T00:00:00Z"/>
        <d v="2016-05-24T00:00:00Z"/>
        <d v="2016-05-25T00:00:00Z"/>
        <d v="2016-05-26T00:00:00Z"/>
        <d v="2016-05-27T00:00:00Z"/>
        <d v="2016-05-31T00:00:00Z"/>
        <d v="2016-06-01T00:00:00Z"/>
        <d v="2016-06-02T00:00:00Z"/>
        <d v="2016-06-03T00:00:00Z"/>
        <d v="2016-06-06T00:00:00Z"/>
        <d v="2016-06-07T00:00:00Z"/>
        <d v="2016-06-08T00:00:00Z"/>
        <d v="2016-06-09T00:00:00Z"/>
        <d v="2016-06-10T00:00:00Z"/>
        <d v="2016-06-13T00:00:00Z"/>
        <d v="2016-06-14T00:00:00Z"/>
        <d v="2016-06-15T00:00:00Z"/>
        <d v="2016-06-16T00:00:00Z"/>
        <d v="2016-06-17T00:00:00Z"/>
        <d v="2016-06-20T00:00:00Z"/>
        <d v="2016-06-21T00:00:00Z"/>
        <d v="2016-06-22T00:00:00Z"/>
        <d v="2016-06-23T00:00:00Z"/>
        <d v="2016-06-24T00:00:00Z"/>
        <d v="2016-06-27T00:00:00Z"/>
        <d v="2016-06-28T00:00:00Z"/>
        <d v="2016-06-29T00:00:00Z"/>
        <d v="2016-06-30T00:00:00Z"/>
        <d v="2016-07-01T00:00:00Z"/>
        <d v="2016-07-05T00:00:00Z"/>
        <d v="2016-07-06T00:00:00Z"/>
        <d v="2016-07-07T00:00:00Z"/>
        <d v="2016-07-08T00:00:00Z"/>
        <d v="2016-07-11T00:00:00Z"/>
        <d v="2016-07-12T00:00:00Z"/>
        <d v="2016-07-13T00:00:00Z"/>
        <d v="2016-07-14T00:00:00Z"/>
        <d v="2016-07-15T00:00:00Z"/>
        <d v="2016-07-18T00:00:00Z"/>
        <d v="2016-07-19T00:00:00Z"/>
        <d v="2016-07-20T00:00:00Z"/>
        <d v="2016-07-21T00:00:00Z"/>
        <d v="2016-07-22T00:00:00Z"/>
        <d v="2016-07-25T00:00:00Z"/>
        <d v="2016-07-26T00:00:00Z"/>
        <d v="2016-07-27T00:00:00Z"/>
        <d v="2016-07-28T00:00:00Z"/>
        <d v="2016-07-29T00:00:00Z"/>
        <d v="2016-08-01T00:00:00Z"/>
        <d v="2016-08-02T00:00:00Z"/>
        <d v="2016-08-03T00:00:00Z"/>
        <d v="2016-08-04T00:00:00Z"/>
        <d v="2016-08-05T00:00:00Z"/>
        <d v="2016-08-08T00:00:00Z"/>
        <d v="2016-08-09T00:00:00Z"/>
        <d v="2016-08-10T00:00:00Z"/>
        <d v="2016-08-11T00:00:00Z"/>
        <d v="2016-08-12T00:00:00Z"/>
        <d v="2016-08-15T00:00:00Z"/>
        <d v="2016-08-16T00:00:00Z"/>
        <d v="2016-08-17T00:00:00Z"/>
        <d v="2016-08-18T00:00:00Z"/>
        <d v="2016-08-19T00:00:00Z"/>
        <d v="2016-08-22T00:00:00Z"/>
        <d v="2016-08-23T00:00:00Z"/>
        <d v="2016-08-24T00:00:00Z"/>
        <d v="2016-08-25T00:00:00Z"/>
        <d v="2016-08-26T00:00:00Z"/>
        <d v="2016-08-29T00:00:00Z"/>
        <d v="2016-08-30T00:00:00Z"/>
        <d v="2016-08-31T00:00:00Z"/>
        <d v="2016-09-01T00:00:00Z"/>
        <d v="2016-09-02T00:00:00Z"/>
        <d v="2016-09-06T00:00:00Z"/>
        <d v="2016-09-07T00:00:00Z"/>
        <d v="2016-09-08T00:00:00Z"/>
        <d v="2016-09-09T00:00:00Z"/>
        <d v="2016-09-12T00:00:00Z"/>
        <d v="2016-09-13T00:00:00Z"/>
        <d v="2016-09-14T00:00:00Z"/>
        <d v="2016-09-15T00:00:00Z"/>
        <d v="2016-09-16T00:00:00Z"/>
        <d v="2016-09-19T00:00:00Z"/>
        <d v="2016-09-20T00:00:00Z"/>
        <d v="2016-09-21T00:00:00Z"/>
        <d v="2016-09-22T00:00:00Z"/>
        <d v="2016-09-23T00:00:00Z"/>
        <d v="2016-09-26T00:00:00Z"/>
        <d v="2016-09-27T00:00:00Z"/>
        <d v="2016-09-28T00:00:00Z"/>
        <d v="2016-09-29T00:00:00Z"/>
        <d v="2016-09-30T00:00:00Z"/>
        <d v="2016-10-03T00:00:00Z"/>
        <d v="2016-10-04T00:00:00Z"/>
        <d v="2016-10-05T00:00:00Z"/>
        <d v="2016-10-06T00:00:00Z"/>
        <d v="2016-10-07T00:00:00Z"/>
        <d v="2016-10-10T00:00:00Z"/>
        <d v="2016-10-11T00:00:00Z"/>
        <d v="2016-10-12T00:00:00Z"/>
        <d v="2016-10-13T00:00:00Z"/>
        <d v="2016-10-14T00:00:00Z"/>
        <d v="2016-10-17T00:00:00Z"/>
        <d v="2016-10-18T00:00:00Z"/>
        <d v="2016-10-19T00:00:00Z"/>
        <d v="2016-10-20T00:00:00Z"/>
        <d v="2016-10-21T00:00:00Z"/>
        <d v="2016-10-24T00:00:00Z"/>
        <d v="2016-10-25T00:00:00Z"/>
        <d v="2016-10-26T00:00:00Z"/>
        <d v="2016-10-27T00:00:00Z"/>
        <d v="2016-10-28T00:00:00Z"/>
        <d v="2016-10-31T00:00:00Z"/>
        <d v="2016-11-01T00:00:00Z"/>
        <d v="2016-11-02T00:00:00Z"/>
        <d v="2016-11-03T00:00:00Z"/>
        <d v="2016-11-04T00:00:00Z"/>
        <d v="2016-11-07T00:00:00Z"/>
        <d v="2016-11-08T00:00:00Z"/>
        <d v="2016-11-09T00:00:00Z"/>
        <d v="2016-11-10T00:00:00Z"/>
        <d v="2016-11-11T00:00:00Z"/>
        <d v="2016-11-14T00:00:00Z"/>
        <d v="2016-11-15T00:00:00Z"/>
        <d v="2016-11-16T00:00:00Z"/>
        <d v="2016-11-17T00:00:00Z"/>
        <d v="2016-11-18T00:00:00Z"/>
        <d v="2016-11-21T00:00:00Z"/>
        <d v="2016-11-22T00:00:00Z"/>
        <d v="2016-11-23T00:00:00Z"/>
        <d v="2016-11-25T00:00:00Z"/>
        <d v="2016-11-28T00:00:00Z"/>
        <d v="2016-11-29T00:00:00Z"/>
        <d v="2016-11-30T00:00:00Z"/>
        <d v="2016-12-01T00:00:00Z"/>
        <d v="2016-12-02T00:00:00Z"/>
        <d v="2016-12-05T00:00:00Z"/>
        <d v="2016-12-06T00:00:00Z"/>
        <d v="2016-12-07T00:00:00Z"/>
        <d v="2016-12-08T00:00:00Z"/>
        <d v="2016-12-09T00:00:00Z"/>
        <d v="2016-12-12T00:00:00Z"/>
        <d v="2016-12-13T00:00:00Z"/>
        <d v="2016-12-14T00:00:00Z"/>
        <d v="2016-12-15T00:00:00Z"/>
        <d v="2016-12-16T00:00:00Z"/>
        <d v="2016-12-19T00:00:00Z"/>
        <d v="2016-12-20T00:00:00Z"/>
        <d v="2016-12-21T00:00:00Z"/>
        <d v="2016-12-22T00:00:00Z"/>
        <d v="2016-12-23T00:00:00Z"/>
        <d v="2016-12-27T00:00:00Z"/>
        <d v="2016-12-28T00:00:00Z"/>
        <d v="2016-12-29T00:00:00Z"/>
        <d v="2016-12-30T00:00:00Z"/>
      </sharedItems>
      <fieldGroup par="7" base="0">
        <rangePr autoStart="0" autoEnd="0" groupBy="months" startDate="2012-01-03T00:00:00Z" endDate="2016-12-31T00:00:00Z"/>
        <groupItems>
          <s v="&lt;01/03/12"/>
          <s v="Jan"/>
          <s v="Feb"/>
          <s v="Mar"/>
          <s v="Apr"/>
          <s v="May"/>
          <s v="Jun"/>
          <s v="Jul"/>
          <s v="Aug"/>
          <s v="Sep"/>
          <s v="Oct"/>
          <s v="Nov"/>
          <s v="Dec"/>
          <s v="&gt;12/31/16"/>
        </groupItems>
      </fieldGroup>
    </cacheField>
    <cacheField name="Open" numFmtId="0">
      <sharedItems containsSemiMixedTypes="0" containsString="0" containsNumber="1">
        <n v="325.25"/>
        <n v="331.27"/>
        <n v="329.83"/>
        <n v="328.34"/>
        <n v="322.04"/>
        <n v="313.7"/>
        <n v="310.59"/>
        <n v="314.43"/>
        <n v="311.96"/>
        <n v="314.81"/>
        <n v="312.14"/>
        <n v="319.3"/>
        <n v="294.16"/>
        <n v="291.91"/>
        <n v="292.07"/>
        <n v="287.68"/>
        <n v="284.92"/>
        <n v="284.32"/>
        <n v="287.95"/>
        <n v="290.41"/>
        <n v="291.38"/>
        <n v="291.34"/>
        <n v="294.23"/>
        <n v="296.39"/>
        <n v="302.44"/>
        <n v="303.18"/>
        <n v="304.87"/>
        <n v="302.81"/>
        <n v="304.11"/>
        <n v="304.63"/>
        <n v="305.32"/>
        <n v="300.28"/>
        <n v="301.36"/>
        <n v="300.81"/>
        <n v="304.84"/>
        <n v="302.37"/>
        <n v="302.54"/>
        <n v="302.16"/>
        <n v="303.86"/>
        <n v="308.14"/>
        <n v="309.97"/>
        <n v="309.84"/>
        <n v="309.06"/>
        <n v="302.89"/>
        <n v="303.39"/>
        <n v="303.88"/>
        <n v="302.84"/>
        <n v="298.88"/>
        <n v="303.24"/>
        <n v="306.35"/>
        <n v="307.15"/>
        <n v="309.29"/>
        <n v="310.4"/>
        <n v="314.28"/>
        <n v="316.12"/>
        <n v="318.06"/>
        <n v="322.09"/>
        <n v="321.3"/>
        <n v="322.31"/>
        <n v="324.8"/>
        <n v="325.5"/>
        <n v="324.66"/>
        <n v="319.19"/>
        <n v="321.5"/>
        <n v="318.03"/>
        <n v="314.94"/>
        <n v="313.07"/>
        <n v="315.58"/>
        <n v="315.8"/>
        <n v="319.98"/>
        <n v="322.57"/>
        <n v="310.34"/>
        <n v="303.14"/>
        <n v="301.71"/>
        <n v="301.0"/>
        <n v="295.34"/>
        <n v="298.0"/>
        <n v="300.87"/>
        <n v="304.31"/>
        <n v="306.36"/>
        <n v="305.35"/>
        <n v="300.77"/>
        <n v="299.48"/>
        <n v="303.67"/>
        <n v="301.83"/>
        <n v="301.63"/>
        <n v="302.28"/>
        <n v="305.34"/>
        <n v="304.04"/>
        <n v="299.27"/>
        <n v="301.54"/>
        <n v="307.83"/>
        <n v="315.73"/>
        <n v="311.38"/>
        <n v="299.13"/>
        <n v="305.57"/>
        <n v="299.7"/>
        <n v="303.44"/>
        <n v="299.38"/>
        <n v="296.79"/>
        <n v="292.98"/>
        <n v="293.26"/>
        <n v="284.83"/>
        <n v="284.05"/>
        <n v="286.65"/>
        <n v="287.16"/>
        <n v="292.7"/>
        <n v="286.85"/>
        <n v="291.01"/>
        <n v="283.82"/>
        <n v="279.81"/>
        <n v="279.6"/>
        <n v="279.12"/>
        <n v="280.26"/>
        <n v="285.72"/>
        <n v="288.82"/>
        <n v="288.84"/>
        <n v="282.94"/>
        <n v="282.61"/>
        <n v="280.33"/>
        <n v="282.79"/>
        <n v="281.89"/>
        <n v="286.41"/>
        <n v="289.82"/>
        <n v="288.92"/>
        <n v="293.28"/>
        <n v="295.12"/>
        <n v="293.99"/>
        <n v="287.07"/>
        <n v="282.5"/>
        <n v="285.01"/>
        <n v="287.11"/>
        <n v="288.14"/>
        <n v="287.41"/>
        <n v="291.98"/>
        <n v="299.12"/>
        <n v="303.02"/>
        <n v="308.29"/>
        <n v="316.84"/>
        <n v="312.96"/>
        <n v="317.46"/>
        <n v="311.59"/>
        <n v="318.81"/>
        <n v="318.61"/>
        <n v="319.7"/>
        <n v="318.33"/>
        <n v="321.05"/>
        <n v="318.1"/>
        <n v="322.5"/>
        <n v="328.39"/>
        <n v="333.89"/>
        <n v="332.51"/>
        <n v="335.8"/>
        <n v="336.49"/>
        <n v="335.3"/>
        <n v="332.44"/>
        <n v="335.88"/>
        <n v="336.54"/>
        <n v="330.26"/>
        <n v="331.26"/>
        <n v="337.42"/>
        <n v="340.84"/>
        <n v="340.72"/>
        <n v="341.0"/>
        <n v="338.73"/>
        <n v="341.7"/>
        <n v="348.69"/>
        <n v="353.55"/>
        <n v="347.68"/>
        <n v="343.42"/>
        <n v="345.25"/>
        <n v="353.48"/>
        <n v="352.73"/>
        <n v="352.57"/>
        <n v="357.41"/>
        <n v="360.88"/>
        <n v="364.74"/>
        <n v="364.14"/>
        <n v="375.12"/>
        <n v="373.52"/>
        <n v="378.56"/>
        <n v="375.67"/>
        <n v="378.11"/>
        <n v="381.17"/>
        <n v="376.45"/>
        <n v="379.95"/>
        <n v="383.92"/>
        <n v="379.08"/>
        <n v="378.42"/>
        <n v="369.54"/>
        <n v="375.04"/>
        <n v="374.52"/>
        <n v="369.58"/>
        <n v="368.68"/>
        <n v="370.59"/>
        <n v="376.36"/>
        <n v="351.47"/>
        <n v="339.23"/>
        <n v="334.75"/>
        <n v="342.12"/>
        <n v="336.99"/>
        <n v="338.66"/>
        <n v="338.48"/>
        <n v="346.1"/>
        <n v="340.97"/>
        <n v="341.46"/>
        <n v="336.24"/>
        <n v="333.85"/>
        <n v="326.1"/>
        <n v="330.64"/>
        <n v="329.1"/>
        <n v="323.79"/>
        <n v="321.79"/>
        <n v="326.63"/>
        <n v="333.5"/>
        <n v="333.25"/>
        <n v="333.73"/>
        <n v="331.98"/>
        <n v="328.85"/>
        <n v="332.76"/>
        <n v="342.61"/>
        <n v="344.36"/>
        <n v="349.81"/>
        <n v="346.2"/>
        <n v="344.78"/>
        <n v="342.51"/>
        <n v="341.42"/>
        <n v="343.71"/>
        <n v="348.31"/>
        <n v="356.62"/>
        <n v="348.28"/>
        <n v="351.43"/>
        <n v="356.96"/>
        <n v="359.01"/>
        <n v="360.28"/>
        <n v="355.65"/>
        <n v="355.92"/>
        <n v="352.71"/>
        <n v="352.25"/>
        <n v="349.53"/>
        <n v="358.37"/>
        <n v="361.11"/>
        <n v="363.31"/>
        <n v="366.35"/>
        <n v="366.4"/>
        <n v="364.77"/>
        <n v="370.03"/>
        <n v="369.61"/>
        <n v="367.12"/>
        <n v="358.32"/>
        <n v="359.85"/>
        <n v="357.51"/>
        <n v="353.85"/>
        <n v="351.01"/>
        <n v="366.62"/>
        <n v="369.24"/>
        <n v="373.98"/>
        <n v="374.48"/>
        <n v="371.98"/>
        <n v="375.46"/>
        <n v="373.85"/>
        <n v="377.68"/>
        <n v="382.41"/>
        <n v="379.14"/>
        <n v="378.12"/>
        <n v="383.41"/>
        <n v="388.61"/>
        <n v="387.75"/>
        <n v="389.42"/>
        <n v="388.41"/>
        <n v="392.23"/>
        <n v="396.51"/>
        <n v="401.15"/>
        <n v="397.51"/>
        <n v="398.14"/>
        <n v="399.65"/>
        <n v="396.02"/>
        <n v="395.92"/>
        <n v="399.05"/>
        <n v="397.41"/>
        <n v="412.92"/>
        <n v="418.94"/>
        <n v="415.47"/>
        <n v="415.69"/>
        <n v="414.29"/>
        <n v="413.8"/>
        <n v="412.4"/>
        <n v="411.95"/>
        <n v="407.72"/>
        <n v="401.0"/>
        <n v="404.11"/>
        <n v="406.89"/>
        <n v="404.13"/>
        <n v="405.85"/>
        <n v="404.69"/>
        <n v="405.23"/>
        <n v="401.83"/>
        <n v="400.49"/>
        <n v="400.77"/>
        <n v="405.21"/>
        <n v="400.62"/>
        <n v="391.56"/>
        <n v="387.92"/>
        <n v="386.3"/>
        <n v="390.0"/>
        <n v="394.96"/>
        <n v="394.52"/>
        <n v="391.51"/>
        <n v="391.83"/>
        <n v="391.91"/>
        <n v="391.21"/>
        <n v="383.14"/>
        <n v="398.81"/>
        <n v="399.0"/>
        <n v="402.55"/>
        <n v="406.6"/>
        <n v="402.29"/>
        <n v="400.13"/>
        <n v="407.97"/>
        <n v="410.09"/>
        <n v="408.52"/>
        <n v="416.92"/>
        <n v="422.55"/>
        <n v="429.89"/>
        <n v="426.9"/>
        <n v="433.79"/>
        <n v="436.02"/>
        <n v="437.8"/>
        <n v="437.11"/>
        <n v="446.08"/>
        <n v="457.78"/>
        <n v="453.31"/>
        <n v="450.81"/>
        <n v="452.31"/>
        <n v="449.59"/>
        <n v="436.86"/>
        <n v="436.0"/>
        <n v="440.1"/>
        <n v="436.22"/>
        <n v="433.34"/>
        <n v="432.44"/>
        <n v="434.87"/>
        <n v="432.3"/>
        <n v="429.64"/>
        <n v="430.54"/>
        <n v="433.58"/>
        <n v="439.4"/>
        <n v="440.33"/>
        <n v="441.08"/>
        <n v="432.87"/>
        <n v="438.41"/>
        <n v="437.97"/>
        <n v="442.67"/>
        <n v="449.0"/>
        <n v="445.33"/>
        <n v="442.51"/>
        <n v="434.31"/>
        <n v="436.99"/>
        <n v="435.24"/>
        <n v="437.76"/>
        <n v="435.82"/>
        <n v="441.57"/>
        <n v="443.44"/>
        <n v="438.31"/>
        <n v="443.34"/>
        <n v="447.93"/>
        <n v="453.8"/>
        <n v="450.04"/>
        <n v="454.8"/>
        <n v="458.28"/>
        <n v="460.42"/>
        <n v="461.83"/>
        <n v="458.78"/>
        <n v="441.65"/>
        <n v="449.32"/>
        <n v="453.65"/>
        <n v="451.94"/>
        <n v="445.27"/>
        <n v="441.84"/>
        <n v="440.8"/>
        <n v="444.83"/>
        <n v="445.83"/>
        <n v="450.03"/>
        <n v="451.0"/>
        <n v="450.66"/>
        <n v="445.85"/>
        <n v="446.07"/>
        <n v="443.62"/>
        <n v="441.79"/>
        <n v="441.76"/>
        <n v="437.54"/>
        <n v="430.61"/>
        <n v="429.03"/>
        <n v="427.25"/>
        <n v="432.55"/>
        <n v="433.7"/>
        <n v="434.72"/>
        <n v="437.28"/>
        <n v="433.38"/>
        <n v="428.2"/>
        <n v="423.54"/>
        <n v="422.95"/>
        <n v="426.28"/>
        <n v="425.58"/>
        <n v="428.57"/>
        <n v="435.12"/>
        <n v="439.57"/>
        <n v="440.21"/>
        <n v="443.35"/>
        <n v="442.61"/>
        <n v="447.02"/>
        <n v="445.58"/>
        <n v="446.43"/>
        <n v="442.05"/>
        <n v="441.52"/>
        <n v="451.3"/>
        <n v="447.52"/>
        <n v="446.4"/>
        <n v="441.59"/>
        <n v="441.62"/>
        <n v="437.51"/>
        <n v="435.78"/>
        <n v="432.92"/>
        <n v="438.48"/>
        <n v="439.72"/>
        <n v="442.34"/>
        <n v="435.87"/>
        <n v="432.11"/>
        <n v="431.04"/>
        <n v="426.54"/>
        <n v="430.31"/>
        <n v="431.4"/>
        <n v="431.71"/>
        <n v="436.24"/>
        <n v="441.28"/>
        <n v="486.47"/>
        <n v="503.84"/>
        <n v="500.62"/>
        <n v="498.63"/>
        <n v="514.01"/>
        <n v="512.49"/>
        <n v="505.7"/>
        <n v="507.65"/>
        <n v="516.78"/>
        <n v="512.54"/>
        <n v="513.97"/>
        <n v="513.82"/>
        <n v="508.27"/>
        <n v="510.89"/>
        <n v="509.4"/>
        <n v="502.49"/>
        <n v="502.87"/>
        <n v="501.97"/>
        <n v="501.5"/>
        <n v="515.03"/>
        <n v="515.5"/>
        <n v="515.94"/>
        <n v="513.93"/>
        <n v="513.05"/>
        <n v="511.58"/>
        <n v="514.78"/>
        <n v="516.64"/>
        <n v="522.34"/>
        <n v="529.03"/>
        <n v="529.1"/>
        <n v="529.77"/>
        <n v="523.51"/>
        <n v="523.72"/>
        <n v="526.63"/>
        <n v="532.9"/>
        <n v="533.5"/>
        <n v="536.07"/>
        <n v="541.67"/>
        <n v="537.77"/>
        <n v="535.69"/>
        <n v="530.01"/>
        <n v="534.41"/>
        <n v="533.92"/>
        <n v="538.37"/>
        <n v="542.12"/>
        <n v="551.85"/>
        <n v="555.4"/>
        <n v="554.92"/>
        <n v="557.91"/>
        <n v="558.08"/>
        <n v="554.04"/>
        <n v="555.65"/>
        <n v="555.42"/>
        <n v="554.43"/>
        <n v="560.4"/>
        <n v="570.86"/>
        <n v="569.59"/>
        <n v="567.41"/>
        <n v="561.13"/>
        <n v="566.85"/>
        <n v="574.34"/>
        <n v="572.4"/>
        <n v="576.27"/>
        <n v="578.3"/>
        <n v="581.13"/>
        <n v="577.83"/>
        <n v="573.36"/>
        <n v="560.95"/>
        <n v="553.09"/>
        <n v="557.47"/>
        <n v="570.36"/>
        <n v="583.49"/>
        <n v="587.4"/>
        <n v="566.87"/>
        <n v="569.56"/>
        <n v="573.42"/>
        <n v="581.63"/>
        <n v="583.71"/>
        <n v="587.88"/>
        <n v="592.28"/>
        <n v="588.17"/>
        <n v="595.57"/>
        <n v="598.46"/>
        <n v="600.4"/>
        <n v="599.32"/>
        <n v="601.65"/>
        <n v="600.43"/>
        <n v="605.7"/>
        <n v="609.71"/>
        <n v="606.92"/>
        <n v="607.89"/>
        <n v="601.12"/>
        <n v="605.23"/>
        <n v="605.26"/>
        <n v="608.86"/>
        <n v="611.11"/>
        <n v="605.58"/>
        <n v="604.62"/>
        <n v="595.97"/>
        <n v="601.72"/>
        <n v="588.79"/>
        <n v="587.42"/>
        <n v="595.1"/>
        <n v="603.64"/>
        <n v="597.73"/>
        <n v="600.9"/>
        <n v="589.88"/>
        <n v="580.82"/>
        <n v="578.84"/>
        <n v="566.44"/>
        <n v="559.66"/>
        <n v="565.34"/>
        <n v="557.18"/>
        <n v="598.35"/>
        <n v="568.29"/>
        <n v="573.08"/>
        <n v="539.26"/>
        <n v="541.11"/>
        <n v="558.09"/>
        <n v="563.45"/>
        <n v="531.09"/>
        <n v="536.78"/>
        <n v="535.35"/>
        <n v="541.51"/>
        <n v="547.31"/>
        <n v="534.63"/>
        <n v="527.19"/>
        <n v="532.33"/>
        <n v="528.62"/>
        <n v="521.08"/>
        <n v="515.76"/>
        <n v="515.48"/>
        <n v="526.16"/>
        <n v="525.67"/>
        <n v="532.3"/>
        <n v="523.38"/>
        <n v="523.79"/>
        <n v="514.38"/>
        <n v="507.07"/>
        <n v="509.35"/>
        <n v="522.08"/>
        <n v="529.44"/>
        <n v="531.54"/>
        <n v="524.26"/>
        <n v="519.96"/>
        <n v="518.28"/>
        <n v="528.29"/>
        <n v="531.44"/>
        <n v="539.65"/>
        <n v="545.76"/>
        <n v="554.48"/>
        <n v="563.02"/>
        <n v="561.81"/>
        <n v="559.26"/>
        <n v="559.16"/>
        <n v="549.48"/>
        <n v="540.02"/>
        <n v="544.9"/>
        <n v="556.53"/>
        <n v="555.62"/>
        <n v="558.98"/>
        <n v="556.47"/>
        <n v="555.77"/>
        <n v="550.75"/>
        <n v="547.76"/>
        <n v="542.71"/>
        <n v="543.37"/>
        <n v="552.72"/>
        <n v="555.33"/>
        <n v="553.63"/>
        <n v="563.64"/>
        <n v="563.71"/>
        <n v="579.41"/>
        <n v="575.6"/>
        <n v="577.08"/>
        <n v="576.74"/>
        <n v="581.75"/>
        <n v="582.16"/>
        <n v="576.08"/>
        <n v="570.02"/>
        <n v="564.36"/>
        <n v="570.34"/>
        <n v="581.0"/>
        <n v="584.14"/>
        <n v="586.39"/>
        <n v="577.94"/>
        <n v="591.38"/>
        <n v="590.13"/>
        <n v="589.1"/>
        <n v="591.61"/>
        <n v="594.82"/>
        <n v="588.78"/>
        <n v="586.46"/>
        <n v="587.14"/>
        <n v="584.94"/>
        <n v="579.01"/>
        <n v="568.84"/>
        <n v="567.48"/>
        <n v="568.49"/>
        <n v="560.24"/>
        <n v="562.02"/>
        <n v="568.43"/>
        <n v="562.97"/>
        <n v="565.76"/>
        <n v="574.6"/>
        <n v="576.28"/>
        <n v="574.53"/>
        <n v="583.4"/>
        <n v="584.28"/>
        <n v="582.22"/>
        <n v="581.99"/>
        <n v="583.12"/>
        <n v="579.67"/>
        <n v="575.69"/>
        <n v="568.0"/>
        <n v="569.77"/>
        <n v="570.28"/>
        <n v="578.41"/>
        <n v="582.38"/>
        <n v="584.99"/>
        <n v="587.29"/>
        <n v="579.91"/>
        <n v="578.77"/>
        <n v="571.37"/>
        <n v="571.19"/>
        <n v="578.42"/>
        <n v="585.39"/>
        <n v="592.19"/>
        <n v="585.24"/>
        <n v="579.87"/>
        <n v="585.94"/>
        <n v="574.48"/>
        <n v="570.18"/>
        <n v="575.35"/>
        <n v="574.43"/>
        <n v="571.48"/>
        <n v="577.22"/>
        <n v="572.83"/>
        <n v="564.02"/>
        <n v="569.62"/>
        <n v="556.19"/>
        <n v="543.5"/>
        <n v="537.42"/>
        <n v="529.56"/>
        <n v="517.58"/>
        <n v="525.81"/>
        <n v="508.06"/>
        <n v="523.75"/>
        <n v="528.44"/>
        <n v="537.84"/>
        <n v="542.87"/>
        <n v="535.56"/>
        <n v="548.49"/>
        <n v="547.45"/>
        <n v="557.82"/>
        <n v="553.98"/>
        <n v="551.49"/>
        <n v="555.28"/>
        <n v="544.01"/>
        <n v="544.71"/>
        <n v="539.98"/>
        <n v="546.99"/>
        <n v="548.88"/>
        <n v="548.29"/>
        <n v="545.18"/>
        <n v="542.09"/>
        <n v="536.03"/>
        <n v="533.54"/>
        <n v="529.8"/>
        <n v="540.13"/>
        <n v="536.18"/>
        <n v="537.52"/>
        <n v="539.4"/>
        <n v="539.14"/>
        <n v="532.05"/>
        <n v="529.98"/>
        <n v="529.71"/>
        <n v="529.55"/>
        <n v="525.69"/>
        <n v="520.71"/>
        <n v="531.62"/>
        <n v="526.35"/>
        <n v="521.31"/>
        <n v="510.16"/>
        <n v="495.64"/>
        <n v="511.55"/>
        <n v="510.11"/>
        <n v="514.67"/>
        <n v="525.56"/>
        <n v="529.06"/>
        <n v="527.32"/>
        <n v="530.73"/>
        <n v="526.64"/>
        <n v="527.56"/>
        <n v="521.83"/>
        <n v="513.59"/>
        <n v="505.61"/>
        <n v="496.63"/>
        <n v="503.38"/>
        <n v="493.58"/>
        <n v="497.47"/>
        <n v="493.3"/>
        <n v="504.19"/>
        <n v="498.64"/>
        <n v="509.6"/>
        <n v="505.86"/>
        <n v="520.05"/>
        <n v="534.12"/>
        <n v="537.06"/>
        <n v="528.52"/>
        <n v="521.35"/>
        <n v="514.45"/>
        <n v="530.27"/>
        <n v="526.55"/>
        <n v="527.79"/>
        <n v="522.36"/>
        <n v="526.2"/>
        <n v="527.85"/>
        <n v="533.83"/>
        <n v="535.78"/>
        <n v="541.86"/>
        <n v="545.33"/>
        <n v="539.92"/>
        <n v="536.57"/>
        <n v="541.64"/>
        <n v="534.58"/>
        <n v="528.55"/>
        <n v="534.43"/>
        <n v="541.72"/>
        <n v="559.0"/>
        <n v="568.89"/>
        <n v="570.3"/>
        <n v="573.45"/>
        <n v="573.31"/>
        <n v="565.31"/>
        <n v="562.71"/>
        <n v="553.62"/>
        <n v="551.99"/>
        <n v="551.98"/>
        <n v="549.44"/>
        <n v="550.2"/>
        <n v="550.99"/>
        <n v="557.86"/>
        <n v="560.11"/>
        <n v="558.9"/>
        <n v="561.02"/>
        <n v="568.94"/>
        <n v="556.06"/>
        <n v="550.11"/>
        <n v="547.1"/>
        <n v="539.37"/>
        <n v="530.76"/>
        <n v="536.61"/>
        <n v="536.91"/>
        <n v="539.55"/>
        <n v="540.81"/>
        <n v="536.94"/>
        <n v="534.78"/>
        <n v="527.25"/>
        <n v="528.45"/>
        <n v="527.21"/>
        <n v="524.16"/>
        <n v="536.04"/>
        <n v="532.94"/>
        <n v="539.52"/>
        <n v="564.55"/>
        <n v="563.39"/>
        <n v="554.64"/>
        <n v="550.47"/>
        <n v="547.87"/>
        <n v="538.43"/>
        <n v="538.53"/>
        <n v="538.21"/>
        <n v="531.24"/>
        <n v="523.99"/>
        <n v="536.65"/>
        <n v="531.6"/>
        <n v="530.56"/>
        <n v="533.77"/>
        <n v="539.18"/>
        <n v="532.01"/>
        <n v="533.98"/>
        <n v="538.49"/>
        <n v="537.95"/>
        <n v="540.15"/>
        <n v="538.12"/>
        <n v="532.8"/>
        <n v="538.01"/>
        <n v="537.37"/>
        <n v="536.79"/>
        <n v="532.93"/>
        <n v="539.91"/>
        <n v="537.76"/>
        <n v="536.35"/>
        <n v="533.31"/>
        <n v="529.36"/>
        <n v="538.42"/>
        <n v="528.0"/>
        <n v="528.4"/>
        <n v="529.37"/>
        <n v="531.0"/>
        <n v="537.21"/>
        <n v="539.59"/>
        <n v="539.64"/>
        <n v="540.0"/>
        <n v="538.87"/>
        <n v="537.26"/>
        <n v="525.01"/>
        <n v="526.02"/>
        <n v="524.73"/>
        <n v="519.5"/>
        <n v="523.13"/>
        <n v="521.05"/>
        <n v="523.12"/>
        <n v="526.29"/>
        <n v="532.88"/>
        <n v="546.76"/>
        <n v="560.13"/>
        <n v="565.12"/>
        <n v="649.0"/>
        <n v="659.24"/>
        <n v="655.21"/>
        <n v="660.89"/>
        <n v="661.27"/>
        <n v="647.0"/>
        <n v="621.0"/>
        <n v="632.83"/>
        <n v="628.8"/>
        <n v="630.0"/>
        <n v="631.38"/>
        <n v="625.34"/>
        <n v="628.42"/>
        <n v="634.33"/>
        <n v="645.0"/>
        <n v="640.23"/>
        <n v="639.48"/>
        <n v="669.2"/>
        <n v="663.08"/>
        <n v="659.32"/>
        <n v="655.01"/>
        <n v="656.8"/>
        <n v="661.9"/>
        <n v="656.6"/>
        <n v="655.46"/>
        <n v="639.78"/>
        <n v="573.0"/>
        <n v="614.91"/>
        <n v="610.35"/>
        <n v="639.4"/>
        <n v="632.82"/>
        <n v="627.54"/>
        <n v="602.36"/>
        <n v="605.59"/>
        <n v="617.0"/>
        <n v="600.0"/>
        <n v="612.49"/>
        <n v="621.22"/>
        <n v="613.1"/>
        <n v="619.75"/>
        <n v="625.7"/>
        <n v="626.7"/>
        <n v="635.47"/>
        <n v="637.79"/>
        <n v="636.79"/>
        <n v="634.4"/>
        <n v="627.0"/>
        <n v="622.05"/>
        <n v="616.64"/>
        <n v="629.77"/>
        <n v="610.34"/>
        <n v="597.28"/>
        <n v="603.28"/>
        <n v="608.37"/>
        <n v="607.2"/>
        <n v="632.0"/>
        <n v="638.84"/>
        <n v="649.24"/>
        <n v="641.36"/>
        <n v="640.0"/>
        <n v="642.09"/>
        <n v="643.15"/>
        <n v="653.21"/>
        <n v="654.66"/>
        <n v="664.11"/>
        <n v="661.18"/>
        <n v="664.04"/>
        <n v="654.15"/>
        <n v="646.7"/>
        <n v="727.5"/>
        <n v="701.55"/>
        <n v="707.38"/>
        <n v="707.33"/>
        <n v="710.5"/>
        <n v="715.73"/>
        <n v="711.06"/>
        <n v="718.86"/>
        <n v="722.0"/>
        <n v="729.47"/>
        <n v="731.5"/>
        <n v="730.2"/>
        <n v="724.4"/>
        <n v="732.46"/>
        <n v="731.0"/>
        <n v="729.17"/>
        <n v="715.6"/>
        <n v="729.29"/>
        <n v="727.58"/>
        <n v="738.74"/>
        <n v="746.53"/>
        <n v="757.45"/>
        <n v="752.0"/>
        <n v="748.14"/>
        <n v="748.46"/>
        <n v="748.81"/>
        <n v="747.11"/>
        <n v="768.9"/>
        <n v="766.01"/>
        <n v="753.1"/>
        <n v="767.77"/>
        <n v="757.89"/>
        <n v="759.17"/>
        <n v="752.85"/>
        <n v="741.16"/>
        <n v="741.79"/>
        <n v="753.0"/>
        <n v="750.0"/>
        <n v="762.42"/>
        <n v="746.51"/>
        <n v="746.13"/>
        <n v="751.65"/>
        <n v="753.47"/>
        <n v="749.55"/>
        <n v="752.92"/>
        <n v="766.69"/>
        <n v="776.6"/>
        <n v="769.5"/>
        <n v="743.0"/>
        <n v="746.45"/>
        <n v="730.0"/>
        <n v="730.31"/>
        <n v="731.45"/>
        <n v="716.61"/>
        <n v="721.68"/>
        <n v="730.85"/>
        <n v="705.38"/>
        <n v="692.29"/>
        <n v="703.3"/>
        <n v="688.61"/>
        <n v="702.18"/>
        <n v="723.6"/>
        <n v="723.58"/>
        <n v="713.85"/>
        <n v="713.67"/>
        <n v="722.22"/>
        <n v="731.53"/>
        <n v="750.46"/>
        <n v="784.5"/>
        <n v="770.22"/>
        <n v="722.81"/>
        <n v="703.87"/>
        <n v="667.85"/>
        <n v="672.32"/>
        <n v="686.86"/>
        <n v="675.0"/>
        <n v="690.26"/>
        <n v="692.98"/>
        <n v="698.09"/>
        <n v="710.0"/>
        <n v="695.03"/>
        <n v="707.45"/>
        <n v="701.45"/>
        <n v="688.92"/>
        <n v="700.01"/>
        <n v="708.58"/>
        <n v="700.32"/>
        <n v="703.62"/>
        <n v="719.0"/>
        <n v="718.68"/>
        <n v="714.99"/>
        <n v="706.9"/>
        <n v="688.59"/>
        <n v="698.47"/>
        <n v="708.12"/>
        <n v="720.0"/>
        <n v="726.81"/>
        <n v="726.92"/>
        <n v="726.37"/>
        <n v="736.45"/>
        <n v="741.86"/>
        <n v="736.5"/>
        <n v="737.46"/>
        <n v="742.36"/>
        <n v="732.01"/>
        <n v="736.79"/>
        <n v="734.59"/>
        <n v="750.1"/>
        <n v="749.25"/>
        <n v="738.6"/>
        <n v="750.06"/>
        <n v="738.0"/>
        <n v="735.77"/>
        <n v="745.37"/>
        <n v="743.97"/>
        <n v="743.02"/>
        <n v="749.16"/>
        <n v="754.01"/>
        <n v="753.98"/>
        <n v="760.46"/>
        <n v="769.51"/>
        <n v="758.0"/>
        <n v="755.38"/>
        <n v="726.3"/>
        <n v="716.1"/>
        <n v="725.42"/>
        <n v="707.29"/>
        <n v="708.26"/>
        <n v="690.7"/>
        <n v="697.63"/>
        <n v="696.87"/>
        <n v="690.49"/>
        <n v="697.7"/>
        <n v="698.38"/>
        <n v="712.0"/>
        <n v="716.75"/>
        <n v="723.41"/>
        <n v="717.06"/>
        <n v="711.93"/>
        <n v="709.13"/>
        <n v="715.99"/>
        <n v="703.67"/>
        <n v="702.36"/>
        <n v="701.62"/>
        <n v="706.53"/>
        <n v="706.86"/>
        <n v="720.76"/>
        <n v="722.87"/>
        <n v="724.01"/>
        <n v="731.74"/>
        <n v="734.53"/>
        <n v="732.5"/>
        <n v="729.27"/>
        <n v="724.91"/>
        <n v="719.84"/>
        <n v="723.96"/>
        <n v="719.47"/>
        <n v="716.51"/>
        <n v="716.48"/>
        <n v="714.91"/>
        <n v="708.65"/>
        <n v="698.77"/>
        <n v="698.4"/>
        <n v="699.06"/>
        <n v="697.45"/>
        <n v="675.17"/>
        <n v="671.0"/>
        <n v="678.97"/>
        <n v="683.0"/>
        <n v="685.47"/>
        <n v="692.2"/>
        <n v="696.06"/>
        <n v="689.98"/>
        <n v="698.08"/>
        <n v="699.5"/>
        <n v="708.05"/>
        <n v="719.12"/>
        <n v="723.62"/>
        <n v="721.58"/>
        <n v="725.73"/>
        <n v="722.71"/>
        <n v="729.89"/>
        <n v="737.33"/>
        <n v="740.36"/>
        <n v="740.67"/>
        <n v="739.04"/>
        <n v="738.28"/>
        <n v="747.04"/>
        <n v="772.71"/>
        <n v="761.09"/>
        <n v="768.69"/>
        <n v="767.18"/>
        <n v="772.22"/>
        <n v="773.78"/>
        <n v="782.0"/>
        <n v="781.1"/>
        <n v="783.75"/>
        <n v="785.0"/>
        <n v="781.5"/>
        <n v="780.3"/>
        <n v="777.32"/>
        <n v="780.01"/>
        <n v="775.0"/>
        <n v="773.27"/>
        <n v="775.48"/>
        <n v="770.58"/>
        <n v="767.0"/>
        <n v="769.0"/>
        <n v="768.74"/>
        <n v="769.33"/>
        <n v="767.01"/>
        <n v="769.25"/>
        <n v="773.01"/>
        <n v="773.45"/>
        <n v="780.0"/>
        <n v="778.59"/>
        <n v="770.1"/>
        <n v="755.13"/>
        <n v="764.48"/>
        <n v="759.61"/>
        <n v="762.89"/>
        <n v="769.75"/>
        <n v="772.42"/>
        <n v="772.66"/>
        <n v="786.59"/>
        <n v="782.74"/>
        <n v="775.5"/>
        <n v="777.85"/>
        <n v="781.44"/>
        <n v="776.33"/>
        <n v="774.25"/>
        <n v="776.03"/>
        <n v="779.31"/>
        <n v="779.0"/>
        <n v="779.66"/>
        <n v="777.71"/>
        <n v="786.66"/>
        <n v="783.76"/>
        <n v="781.22"/>
        <n v="781.65"/>
        <n v="779.8"/>
        <n v="787.85"/>
        <n v="798.24"/>
        <n v="803.3"/>
        <n v="795.0"/>
        <n v="804.9"/>
        <n v="816.68"/>
        <n v="806.34"/>
        <n v="801.0"/>
        <n v="808.35"/>
        <n v="795.47"/>
        <n v="782.89"/>
        <n v="778.2"/>
        <n v="767.25"/>
        <n v="750.66"/>
        <n v="774.5"/>
        <n v="783.4"/>
        <n v="779.94"/>
        <n v="791.17"/>
        <n v="756.54"/>
        <n v="755.6"/>
        <n v="746.97"/>
        <n v="755.2"/>
        <n v="766.92"/>
        <n v="771.37"/>
        <n v="762.61"/>
        <n v="772.63"/>
        <n v="767.73"/>
        <n v="764.26"/>
        <n v="760.0"/>
        <n v="771.53"/>
        <n v="770.07"/>
        <n v="757.44"/>
        <n v="744.59"/>
        <n v="757.71"/>
        <n v="764.73"/>
        <n v="761.0"/>
        <n v="772.48"/>
        <n v="785.04"/>
        <n v="793.9"/>
        <n v="797.4"/>
        <n v="797.34"/>
        <n v="800.4"/>
        <n v="790.22"/>
        <n v="796.76"/>
        <n v="795.84"/>
        <n v="792.36"/>
        <n v="790.9"/>
        <n v="790.68"/>
        <n v="793.7"/>
        <n v="783.33"/>
        <n v="782.75"/>
      </sharedItems>
    </cacheField>
    <cacheField name="High" numFmtId="0">
      <sharedItems containsSemiMixedTypes="0" containsString="0" containsNumber="1">
        <n v="332.83"/>
        <n v="333.87"/>
        <n v="330.75"/>
        <n v="328.77"/>
        <n v="322.29"/>
        <n v="315.72"/>
        <n v="313.52"/>
        <n v="315.26"/>
        <n v="312.3"/>
        <n v="314.81"/>
        <n v="315.82"/>
        <n v="319.3"/>
        <n v="294.4"/>
        <n v="293.23"/>
        <n v="292.74"/>
        <n v="288.27"/>
        <n v="286.17"/>
        <n v="289.08"/>
        <n v="288.92"/>
        <n v="290.91"/>
        <n v="291.66"/>
        <n v="292.11"/>
        <n v="297.42"/>
        <n v="304.27"/>
        <n v="303.56"/>
        <n v="304.53"/>
        <n v="306.1"/>
        <n v="302.93"/>
        <n v="305.77"/>
        <n v="304.86"/>
        <n v="305.32"/>
        <n v="303.27"/>
        <n v="302.68"/>
        <n v="307.79"/>
        <n v="307.24"/>
        <n v="302.83"/>
        <n v="304.68"/>
        <n v="305.04"/>
        <n v="308.73"/>
        <n v="311.63"/>
        <n v="311.68"/>
        <n v="310.83"/>
        <n v="310.08"/>
        <n v="304.45"/>
        <n v="304.61"/>
        <n v="304.81"/>
        <n v="302.37"/>
        <n v="307.77"/>
        <n v="310.23"/>
        <n v="310.59"/>
        <n v="311.79"/>
        <n v="317.45"/>
        <n v="316.84"/>
        <n v="322.49"/>
        <n v="323.19"/>
        <n v="323.04"/>
        <n v="323.53"/>
        <n v="325.53"/>
        <n v="328.07"/>
        <n v="327.07"/>
        <n v="325.52"/>
        <n v="322.54"/>
        <n v="322.77"/>
        <n v="318.31"/>
        <n v="317.03"/>
        <n v="316.48"/>
        <n v="316.07"/>
        <n v="316.81"/>
        <n v="325.35"/>
        <n v="323.28"/>
        <n v="310.74"/>
        <n v="307.69"/>
        <n v="305.26"/>
        <n v="306.98"/>
        <n v="303.29"/>
        <n v="298.11"/>
        <n v="302.18"/>
        <n v="307.85"/>
        <n v="307.22"/>
        <n v="306.89"/>
        <n v="304.66"/>
        <n v="302.92"/>
        <n v="306.27"/>
        <n v="302.81"/>
        <n v="304.14"/>
        <n v="307.3"/>
        <n v="307.04"/>
        <n v="306.94"/>
        <n v="306.13"/>
        <n v="303.11"/>
        <n v="306.35"/>
        <n v="313.87"/>
        <n v="317.73"/>
        <n v="315.03"/>
        <n v="306.7"/>
        <n v="305.76"/>
        <n v="303.66"/>
        <n v="304.82"/>
        <n v="299.74"/>
        <n v="298.45"/>
        <n v="294.84"/>
        <n v="293.9"/>
        <n v="285.26"/>
        <n v="289.16"/>
        <n v="287.99"/>
        <n v="289.9"/>
        <n v="292.85"/>
        <n v="289.42"/>
        <n v="291.57"/>
        <n v="284.09"/>
        <n v="282.44"/>
        <n v="281.48"/>
        <n v="281.21"/>
        <n v="286.03"/>
        <n v="291.05"/>
        <n v="288.84"/>
        <n v="284.67"/>
        <n v="282.98"/>
        <n v="282.24"/>
        <n v="285.92"/>
        <n v="282.06"/>
        <n v="288.98"/>
        <n v="290.41"/>
        <n v="293.11"/>
        <n v="298.91"/>
        <n v="295.65"/>
        <n v="293.2"/>
        <n v="295.11"/>
        <n v="287.85"/>
        <n v="284.9"/>
        <n v="288.49"/>
        <n v="288.51"/>
        <n v="289.25"/>
        <n v="290.76"/>
        <n v="298.12"/>
        <n v="305.33"/>
        <n v="308.02"/>
        <n v="307.81"/>
        <n v="305.54"/>
        <n v="307.28"/>
        <n v="316.31"/>
        <n v="320.1"/>
        <n v="317.06"/>
        <n v="318.56"/>
        <n v="317.82"/>
        <n v="320.66"/>
        <n v="323.48"/>
        <n v="320.93"/>
        <n v="321.73"/>
        <n v="321.98"/>
        <n v="319.92"/>
        <n v="328.84"/>
        <n v="335.17"/>
        <n v="335.87"/>
        <n v="336.06"/>
        <n v="337.36"/>
        <n v="338.17"/>
        <n v="337.73"/>
        <n v="339.03"/>
        <n v="338.97"/>
        <n v="338.95"/>
        <n v="334.75"/>
        <n v="337.54"/>
        <n v="343.21"/>
        <n v="342.41"/>
        <n v="343.0"/>
        <n v="341.22"/>
        <n v="341.97"/>
        <n v="348.64"/>
        <n v="354.8"/>
        <n v="355.07"/>
        <n v="349.02"/>
        <n v="346.16"/>
        <n v="353.18"/>
        <n v="355.17"/>
        <n v="355.11"/>
        <n v="357.99"/>
        <n v="362.92"/>
        <n v="364.32"/>
        <n v="366.09"/>
        <n v="373.62"/>
        <n v="381.02"/>
        <n v="379.2"/>
        <n v="380.0"/>
        <n v="378.23"/>
        <n v="381.07"/>
        <n v="381.56"/>
        <n v="380.53"/>
        <n v="383.51"/>
        <n v="385.74"/>
        <n v="380.36"/>
        <n v="379.24"/>
        <n v="372.37"/>
        <n v="377.83"/>
        <n v="376.03"/>
        <n v="370.53"/>
        <n v="372.1"/>
        <n v="376.76"/>
        <n v="378.29"/>
        <n v="352.03"/>
        <n v="341.04"/>
        <n v="342.38"/>
        <n v="342.22"/>
        <n v="339.73"/>
        <n v="340.24"/>
        <n v="339.23"/>
        <n v="344.16"/>
        <n v="346.48"/>
        <n v="342.15"/>
        <n v="337.85"/>
        <n v="334.49"/>
        <n v="332.92"/>
        <n v="333.65"/>
        <n v="332.55"/>
        <n v="329.85"/>
        <n v="325.29"/>
        <n v="333.21"/>
        <n v="333.75"/>
        <n v="332.25"/>
        <n v="336.24"/>
        <n v="341.18"/>
        <n v="345.65"/>
        <n v="348.3"/>
        <n v="351.63"/>
        <n v="346.46"/>
        <n v="345.95"/>
        <n v="346.51"/>
        <n v="347.14"/>
        <n v="344.53"/>
        <n v="349.65"/>
        <n v="350.44"/>
        <n v="356.9"/>
        <n v="352.59"/>
        <n v="359.61"/>
        <n v="363.19"/>
        <n v="360.15"/>
        <n v="360.97"/>
        <n v="358.07"/>
        <n v="356.25"/>
        <n v="353.1"/>
        <n v="352.14"/>
        <n v="353.96"/>
        <n v="362.14"/>
        <n v="364.6"/>
        <n v="369.35"/>
        <n v="368.31"/>
        <n v="366.78"/>
        <n v="367.8"/>
        <n v="371.11"/>
        <n v="369.83"/>
        <n v="369.71"/>
        <n v="366.13"/>
        <n v="360.82"/>
        <n v="358.48"/>
        <n v="355.05"/>
        <n v="351.35"/>
        <n v="373.1"/>
        <n v="377.0"/>
        <n v="377.82"/>
        <n v="376.39"/>
        <n v="377.06"/>
        <n v="379.05"/>
        <n v="377.4"/>
        <n v="386.85"/>
        <n v="383.8"/>
        <n v="384.12"/>
        <n v="385.04"/>
        <n v="387.95"/>
        <n v="391.87"/>
        <n v="390.04"/>
        <n v="392.48"/>
        <n v="391.21"/>
        <n v="392.9"/>
        <n v="395.15"/>
        <n v="401.99"/>
        <n v="402.97"/>
        <n v="401.22"/>
        <n v="399.13"/>
        <n v="402.7"/>
        <n v="396.49"/>
        <n v="400.87"/>
        <n v="402.06"/>
        <n v="409.88"/>
        <n v="418.51"/>
        <n v="420.42"/>
        <n v="416.75"/>
        <n v="415.9"/>
        <n v="418.28"/>
        <n v="414.39"/>
        <n v="413.79"/>
        <n v="411.95"/>
        <n v="408.62"/>
        <n v="404.86"/>
        <n v="408.1"/>
        <n v="407.23"/>
        <n v="406.93"/>
        <n v="406.1"/>
        <n v="408.09"/>
        <n v="405.48"/>
        <n v="401.18"/>
        <n v="399.63"/>
        <n v="405.89"/>
        <n v="405.58"/>
        <n v="401.37"/>
        <n v="392.03"/>
        <n v="388.32"/>
        <n v="390.41"/>
        <n v="394.7"/>
        <n v="395.07"/>
        <n v="394.57"/>
        <n v="397.01"/>
        <n v="396.51"/>
        <n v="393.94"/>
        <n v="391.43"/>
        <n v="400.22"/>
        <n v="400.48"/>
        <n v="406.23"/>
        <n v="407.47"/>
        <n v="406.71"/>
        <n v="402.36"/>
        <n v="409.81"/>
        <n v="412.27"/>
        <n v="410.82"/>
        <n v="415.72"/>
        <n v="421.82"/>
        <n v="429.32"/>
        <n v="430.32"/>
        <n v="435.31"/>
        <n v="438.19"/>
        <n v="438.63"/>
        <n v="439.59"/>
        <n v="442.69"/>
        <n v="456.48"/>
        <n v="458.27"/>
        <n v="455.04"/>
        <n v="458.58"/>
        <n v="454.13"/>
        <n v="452.96"/>
        <n v="443.32"/>
        <n v="437.77"/>
        <n v="444.4"/>
        <n v="437.36"/>
        <n v="437.81"/>
        <n v="436.86"/>
        <n v="435.35"/>
        <n v="433.67"/>
        <n v="433.1"/>
        <n v="431.55"/>
        <n v="438.36"/>
        <n v="443.84"/>
        <n v="441.84"/>
        <n v="441.35"/>
        <n v="440.7"/>
        <n v="443.05"/>
        <n v="448.82"/>
        <n v="453.72"/>
        <n v="443.28"/>
        <n v="436.52"/>
        <n v="438.2"/>
        <n v="440.69"/>
        <n v="439.27"/>
        <n v="444.37"/>
        <n v="442.92"/>
        <n v="446.03"/>
        <n v="451.44"/>
        <n v="454.77"/>
        <n v="453.87"/>
        <n v="458.69"/>
        <n v="459.78"/>
        <n v="462.27"/>
        <n v="462.25"/>
        <n v="461.7"/>
        <n v="458.28"/>
        <n v="449.79"/>
        <n v="454.63"/>
        <n v="454.8"/>
        <n v="453.45"/>
        <n v="446.75"/>
        <n v="443.33"/>
        <n v="445.74"/>
        <n v="446.13"/>
        <n v="446.58"/>
        <n v="450.59"/>
        <n v="451.81"/>
        <n v="451.07"/>
        <n v="453.16"/>
        <n v="447.55"/>
        <n v="446.25"/>
        <n v="446.09"/>
        <n v="442.59"/>
        <n v="438.47"/>
        <n v="430.85"/>
        <n v="429.61"/>
        <n v="434.37"/>
        <n v="434.43"/>
        <n v="436.82"/>
        <n v="435.74"/>
        <n v="435.82"/>
        <n v="430.25"/>
        <n v="426.11"/>
        <n v="428.58"/>
        <n v="427.42"/>
        <n v="431.48"/>
        <n v="435.12"/>
        <n v="438.3"/>
        <n v="440.24"/>
        <n v="443.21"/>
        <n v="444.33"/>
        <n v="446.81"/>
        <n v="447.27"/>
        <n v="446.17"/>
        <n v="446.83"/>
        <n v="442.54"/>
        <n v="450.3"/>
        <n v="451.3"/>
        <n v="450.38"/>
        <n v="449.11"/>
        <n v="443.39"/>
        <n v="441.62"/>
        <n v="439.73"/>
        <n v="437.12"/>
        <n v="438.78"/>
        <n v="442.18"/>
        <n v="443.02"/>
        <n v="445.38"/>
        <n v="435.36"/>
        <n v="431.37"/>
        <n v="429.71"/>
        <n v="432.79"/>
        <n v="435.11"/>
        <n v="436.49"/>
        <n v="441.16"/>
        <n v="447.49"/>
        <n v="446.78"/>
        <n v="505.83"/>
        <n v="507.6"/>
        <n v="504.61"/>
        <n v="515.44"/>
        <n v="518.34"/>
        <n v="512.49"/>
        <n v="509.8"/>
        <n v="516.53"/>
        <n v="516.82"/>
        <n v="518.82"/>
        <n v="516.07"/>
        <n v="514.26"/>
        <n v="513.9"/>
        <n v="511.58"/>
        <n v="510.05"/>
        <n v="507.35"/>
        <n v="506.07"/>
        <n v="506.88"/>
        <n v="514.5"/>
        <n v="517.93"/>
        <n v="517.06"/>
        <n v="522.41"/>
        <n v="514.75"/>
        <n v="517.22"/>
        <n v="516.15"/>
        <n v="524.63"/>
        <n v="528.77"/>
        <n v="532.01"/>
        <n v="531.32"/>
        <n v="531.18"/>
        <n v="529.73"/>
        <n v="530.0"/>
        <n v="527.85"/>
        <n v="533.0"/>
        <n v="539.13"/>
        <n v="544.12"/>
        <n v="543.62"/>
        <n v="539.45"/>
        <n v="536.14"/>
        <n v="535.34"/>
        <n v="538.36"/>
        <n v="540.45"/>
        <n v="543.96"/>
        <n v="548.53"/>
        <n v="555.82"/>
        <n v="555.54"/>
        <n v="557.41"/>
        <n v="558.05"/>
        <n v="558.16"/>
        <n v="558.41"/>
        <n v="556.79"/>
        <n v="556.38"/>
        <n v="557.34"/>
        <n v="567.72"/>
        <n v="571.52"/>
        <n v="569.97"/>
        <n v="567.41"/>
        <n v="571.31"/>
        <n v="573.35"/>
        <n v="575.34"/>
        <n v="576.8"/>
        <n v="578.15"/>
        <n v="579.83"/>
        <n v="581.76"/>
        <n v="579.07"/>
        <n v="574.62"/>
        <n v="561.15"/>
        <n v="560.77"/>
        <n v="558.78"/>
        <n v="574.09"/>
        <n v="591.05"/>
        <n v="588.65"/>
        <n v="573.24"/>
        <n v="577.91"/>
        <n v="586.75"/>
        <n v="588.99"/>
        <n v="593.71"/>
        <n v="592.78"/>
        <n v="597.71"/>
        <n v="599.95"/>
        <n v="604.17"/>
        <n v="602.35"/>
        <n v="601.19"/>
        <n v="602.68"/>
        <n v="607.8"/>
        <n v="609.96"/>
        <n v="612.15"/>
        <n v="609.83"/>
        <n v="609.81"/>
        <n v="601.66"/>
        <n v="605.73"/>
        <n v="609.26"/>
        <n v="610.79"/>
        <n v="611.2"/>
        <n v="606.55"/>
        <n v="604.89"/>
        <n v="601.67"/>
        <n v="602.99"/>
        <n v="593.21"/>
        <n v="596.3"/>
        <n v="603.5"/>
        <n v="603.73"/>
        <n v="602.55"/>
        <n v="602.56"/>
        <n v="590.24"/>
        <n v="582.74"/>
        <n v="583.6"/>
        <n v="566.44"/>
        <n v="564.88"/>
        <n v="565.45"/>
        <n v="566.89"/>
        <n v="603.17"/>
        <n v="585.67"/>
        <n v="576.19"/>
        <n v="546.98"/>
        <n v="553.48"/>
        <n v="563.82"/>
        <n v="563.45"/>
        <n v="538.52"/>
        <n v="542.61"/>
        <n v="536.98"/>
        <n v="555.47"/>
        <n v="548.0"/>
        <n v="535.23"/>
        <n v="535.76"/>
        <n v="532.41"/>
        <n v="530.19"/>
        <n v="523.26"/>
        <n v="517.18"/>
        <n v="528.01"/>
        <n v="526.55"/>
        <n v="531.47"/>
        <n v="532.54"/>
        <n v="527.45"/>
        <n v="525.37"/>
        <n v="515.27"/>
        <n v="515.81"/>
        <n v="518.48"/>
        <n v="528.74"/>
        <n v="534.6"/>
        <n v="531.54"/>
        <n v="524.43"/>
        <n v="520.37"/>
        <n v="528.33"/>
        <n v="534.76"/>
        <n v="537.71"/>
        <n v="546.1"/>
        <n v="552.12"/>
        <n v="564.45"/>
        <n v="566.29"/>
        <n v="562.46"/>
        <n v="559.81"/>
        <n v="559.36"/>
        <n v="550.83"/>
        <n v="547.11"/>
        <n v="553.43"/>
        <n v="556.53"/>
        <n v="561.36"/>
        <n v="562.06"/>
        <n v="558.35"/>
        <n v="556.46"/>
        <n v="550.79"/>
        <n v="548.12"/>
        <n v="543.83"/>
        <n v="552.04"/>
        <n v="556.05"/>
        <n v="571.08"/>
        <n v="578.37"/>
        <n v="580.86"/>
        <n v="578.28"/>
        <n v="577.98"/>
        <n v="582.8"/>
        <n v="583.84"/>
        <n v="583.41"/>
        <n v="584.82"/>
        <n v="577.94"/>
        <n v="575.14"/>
        <n v="575.01"/>
        <n v="579.26"/>
        <n v="583.61"/>
        <n v="584.2"/>
        <n v="586.79"/>
        <n v="579.4"/>
        <n v="595.17"/>
        <n v="592.77"/>
        <n v="598.01"/>
        <n v="596.21"/>
        <n v="597.86"/>
        <n v="590.88"/>
        <n v="588.09"/>
        <n v="587.89"/>
        <n v="582.05"/>
        <n v="574.38"/>
        <n v="573.77"/>
        <n v="570.41"/>
        <n v="569.14"/>
        <n v="568.33"/>
        <n v="568.69"/>
        <n v="568.93"/>
        <n v="564.35"/>
        <n v="573.43"/>
        <n v="576.32"/>
        <n v="577.79"/>
        <n v="582.91"/>
        <n v="585.73"/>
        <n v="585.09"/>
        <n v="582.9"/>
        <n v="583.63"/>
        <n v="583.4"/>
        <n v="580.21"/>
        <n v="576.91"/>
        <n v="571.68"/>
        <n v="570.47"/>
        <n v="576.25"/>
        <n v="581.39"/>
        <n v="584.4"/>
        <n v="584.94"/>
        <n v="590.15"/>
        <n v="587.39"/>
        <n v="581.9"/>
        <n v="580.22"/>
        <n v="580.05"/>
        <n v="573.38"/>
        <n v="579.91"/>
        <n v="585.91"/>
        <n v="587.93"/>
        <n v="594.85"/>
        <n v="592.32"/>
        <n v="585.24"/>
        <n v="588.02"/>
        <n v="586.37"/>
        <n v="577.66"/>
        <n v="576.61"/>
        <n v="578.26"/>
        <n v="576.0"/>
        <n v="570.34"/>
        <n v="575.64"/>
        <n v="579.41"/>
        <n v="573.69"/>
        <n v="572.31"/>
        <n v="569.93"/>
        <n v="563.58"/>
        <n v="545.69"/>
        <n v="531.34"/>
        <n v="527.98"/>
        <n v="529.53"/>
        <n v="520.33"/>
        <n v="525.35"/>
        <n v="538.32"/>
        <n v="545.72"/>
        <n v="543.39"/>
        <n v="542.92"/>
        <n v="547.48"/>
        <n v="552.67"/>
        <n v="551.29"/>
        <n v="558.04"/>
        <n v="556.37"/>
        <n v="553.98"/>
        <n v="555.28"/>
        <n v="545.39"/>
        <n v="544.71"/>
        <n v="548.09"/>
        <n v="550.43"/>
        <n v="548.95"/>
        <n v="548.29"/>
        <n v="545.18"/>
        <n v="542.3"/>
        <n v="540.46"/>
        <n v="536.77"/>
        <n v="533.64"/>
        <n v="540.66"/>
        <n v="541.21"/>
        <n v="542.49"/>
        <n v="540.07"/>
        <n v="540.52"/>
        <n v="539.93"/>
        <n v="534.03"/>
        <n v="534.53"/>
        <n v="535.87"/>
        <n v="531.43"/>
        <n v="529.55"/>
        <n v="532.73"/>
        <n v="534.86"/>
        <n v="532.46"/>
        <n v="527.05"/>
        <n v="521.67"/>
        <n v="511.65"/>
        <n v="505.61"/>
        <n v="512.46"/>
        <n v="516.3"/>
        <n v="525.02"/>
        <n v="533.1"/>
        <n v="530.3"/>
        <n v="532.79"/>
        <n v="534.01"/>
        <n v="529.7"/>
        <n v="531.14"/>
        <n v="529.82"/>
        <n v="522.89"/>
        <n v="514.76"/>
        <n v="505.86"/>
        <n v="502.1"/>
        <n v="503.54"/>
        <n v="494.62"/>
        <n v="501.6"/>
        <n v="501.85"/>
        <n v="504.3"/>
        <n v="506.8"/>
        <n v="511.1"/>
        <n v="517.86"/>
        <n v="540.69"/>
        <n v="537.52"/>
        <n v="529.25"/>
        <n v="521.56"/>
        <n v="509.69"/>
        <n v="538.39"/>
        <n v="531.94"/>
        <n v="531.21"/>
        <n v="535.73"/>
        <n v="530.54"/>
        <n v="536.23"/>
        <n v="543.33"/>
        <n v="548.4"/>
        <n v="548.49"/>
        <n v="544.0"/>
        <n v="541.62"/>
        <n v="542.26"/>
        <n v="534.97"/>
        <n v="535.32"/>
        <n v="544.72"/>
        <n v="554.62"/>
        <n v="563.16"/>
        <n v="570.58"/>
        <n v="573.81"/>
        <n v="575.53"/>
        <n v="576.33"/>
        <n v="575.1"/>
        <n v="568.71"/>
        <n v="563.3"/>
        <n v="556.61"/>
        <n v="554.85"/>
        <n v="556.87"/>
        <n v="555.33"/>
        <n v="552.28"/>
        <n v="558.25"/>
        <n v="559.26"/>
        <n v="560.18"/>
        <n v="560.82"/>
        <n v="573.02"/>
        <n v="570.69"/>
        <n v="557.37"/>
        <n v="553.76"/>
        <n v="551.95"/>
        <n v="553.19"/>
        <n v="549.63"/>
        <n v="539.37"/>
        <n v="536.94"/>
        <n v="541.2"/>
        <n v="542.36"/>
        <n v="540.47"/>
        <n v="540.81"/>
        <n v="542.57"/>
        <n v="536.1"/>
        <n v="533.27"/>
        <n v="534.12"/>
        <n v="528.39"/>
        <n v="534.62"/>
        <n v="537.91"/>
        <n v="539.6"/>
        <n v="549.45"/>
        <n v="569.58"/>
        <n v="565.95"/>
        <n v="556.02"/>
        <n v="553.68"/>
        <n v="548.59"/>
        <n v="539.54"/>
        <n v="544.07"/>
        <n v="539.74"/>
        <n v="532.38"/>
        <n v="533.46"/>
        <n v="541.15"/>
        <n v="541.98"/>
        <n v="533.21"/>
        <n v="534.32"/>
        <n v="539.0"/>
        <n v="539.27"/>
        <n v="534.82"/>
        <n v="543.84"/>
        <n v="544.19"/>
        <n v="540.55"/>
        <n v="540.61"/>
        <n v="538.63"/>
        <n v="536.79"/>
        <n v="543.0"/>
        <n v="543.5"/>
        <n v="540.59"/>
        <n v="537.2"/>
        <n v="529.2"/>
        <n v="538.98"/>
        <n v="533.12"/>
        <n v="528.3"/>
        <n v="529.64"/>
        <n v="530.98"/>
        <n v="538.15"/>
        <n v="538.25"/>
        <n v="543.74"/>
        <n v="541.5"/>
        <n v="540.0"/>
        <n v="540.9"/>
        <n v="537.76"/>
        <n v="528.61"/>
        <n v="526.25"/>
        <n v="525.69"/>
        <n v="524.65"/>
        <n v="525.25"/>
        <n v="526.18"/>
        <n v="522.73"/>
        <n v="523.77"/>
        <n v="532.56"/>
        <n v="565.85"/>
        <n v="566.5"/>
        <n v="580.68"/>
        <n v="674.47"/>
        <n v="668.88"/>
        <n v="673.0"/>
        <n v="678.64"/>
        <n v="663.63"/>
        <n v="648.17"/>
        <n v="634.3"/>
        <n v="632.83"/>
        <n v="633.36"/>
        <n v="635.22"/>
        <n v="632.91"/>
        <n v="633.06"/>
        <n v="634.81"/>
        <n v="647.86"/>
        <n v="645.38"/>
        <n v="642.68"/>
        <n v="643.44"/>
        <n v="674.9"/>
        <n v="665.0"/>
        <n v="664.5"/>
        <n v="659.85"/>
        <n v="661.38"/>
        <n v="664.0"/>
        <n v="667.0"/>
        <n v="662.99"/>
        <n v="640.05"/>
        <n v="599.33"/>
        <n v="617.45"/>
        <n v="631.71"/>
        <n v="643.59"/>
        <n v="636.88"/>
        <n v="635.8"/>
        <n v="612.86"/>
        <n v="614.34"/>
        <n v="619.71"/>
        <n v="603.47"/>
        <n v="616.31"/>
        <n v="626.52"/>
        <n v="624.16"/>
        <n v="625.78"/>
        <n v="625.86"/>
        <n v="638.7"/>
        <n v="637.95"/>
        <n v="650.9"/>
        <n v="640.0"/>
        <n v="636.49"/>
        <n v="627.55"/>
        <n v="628.93"/>
        <n v="627.32"/>
        <n v="629.77"/>
        <n v="614.6"/>
        <n v="605.0"/>
        <n v="608.76"/>
        <n v="612.09"/>
        <n v="627.34"/>
        <n v="643.01"/>
        <n v="649.25"/>
        <n v="650.61"/>
        <n v="644.45"/>
        <n v="645.99"/>
        <n v="648.5"/>
        <n v="657.81"/>
        <n v="659.39"/>
        <n v="663.13"/>
        <n v="664.97"/>
        <n v="666.82"/>
        <n v="664.72"/>
        <n v="655.87"/>
        <n v="657.8"/>
        <n v="730.0"/>
        <n v="719.15"/>
        <n v="713.62"/>
        <n v="712.98"/>
        <n v="718.26"/>
        <n v="718.0"/>
        <n v="721.62"/>
        <n v="724.65"/>
        <n v="733.1"/>
        <n v="739.48"/>
        <n v="735.41"/>
        <n v="734.71"/>
        <n v="730.59"/>
        <n v="741.0"/>
        <n v="737.8"/>
        <n v="731.15"/>
        <n v="729.49"/>
        <n v="731.84"/>
        <n v="741.41"/>
        <n v="742.0"/>
        <n v="757.92"/>
        <n v="762.71"/>
        <n v="755.28"/>
        <n v="752.0"/>
        <n v="753.41"/>
        <n v="754.93"/>
        <n v="768.95"/>
        <n v="775.96"/>
        <n v="768.99"/>
        <n v="768.49"/>
        <n v="768.73"/>
        <n v="764.8"/>
        <n v="764.23"/>
        <n v="755.85"/>
        <n v="745.71"/>
        <n v="748.73"/>
        <n v="758.08"/>
        <n v="760.59"/>
        <n v="762.68"/>
        <n v="754.13"/>
        <n v="750.0"/>
        <n v="754.85"/>
        <n v="754.21"/>
        <n v="751.35"/>
        <n v="762.99"/>
        <n v="779.98"/>
        <n v="777.6"/>
        <n v="769.5"/>
        <n v="744.06"/>
        <n v="747.18"/>
        <n v="738.5"/>
        <n v="733.23"/>
        <n v="718.85"/>
        <n v="728.75"/>
        <n v="734.74"/>
        <n v="721.92"/>
        <n v="706.74"/>
        <n v="709.98"/>
        <n v="706.85"/>
        <n v="719.19"/>
        <n v="728.13"/>
        <n v="729.68"/>
        <n v="718.28"/>
        <n v="718.23"/>
        <n v="733.69"/>
        <n v="744.99"/>
        <n v="757.86"/>
        <n v="789.87"/>
        <n v="774.5"/>
        <n v="727.0"/>
        <n v="703.99"/>
        <n v="684.03"/>
        <n v="699.9"/>
        <n v="701.31"/>
        <n v="689.35"/>
        <n v="693.75"/>
        <n v="698.0"/>
        <n v="709.75"/>
        <n v="712.35"/>
        <n v="703.08"/>
        <n v="713.24"/>
        <n v="708.4"/>
        <n v="700.0"/>
        <n v="705.98"/>
        <n v="713.43"/>
        <n v="710.89"/>
        <n v="718.81"/>
        <n v="720.0"/>
        <n v="719.45"/>
        <n v="716.49"/>
        <n v="708.09"/>
        <n v="703.79"/>
        <n v="705.68"/>
        <n v="716.44"/>
        <n v="726.92"/>
        <n v="735.5"/>
        <n v="732.29"/>
        <n v="737.47"/>
        <n v="743.07"/>
        <n v="742.5"/>
        <n v="745.0"/>
        <n v="745.72"/>
        <n v="737.75"/>
        <n v="738.99"/>
        <n v="747.25"/>
        <n v="757.88"/>
        <n v="750.85"/>
        <n v="750.34"/>
        <n v="752.8"/>
        <n v="742.8"/>
        <n v="746.24"/>
        <n v="747.0"/>
        <n v="745.45"/>
        <n v="743.83"/>
        <n v="754.38"/>
        <n v="757.31"/>
        <n v="761.0"/>
        <n v="768.05"/>
        <n v="769.9"/>
        <n v="758.13"/>
        <n v="760.45"/>
        <n v="736.12"/>
        <n v="723.93"/>
        <n v="725.77"/>
        <n v="708.98"/>
        <n v="714.17"/>
        <n v="697.62"/>
        <n v="700.64"/>
        <n v="697.84"/>
        <n v="699.75"/>
        <n v="702.32"/>
        <n v="711.86"/>
        <n v="718.71"/>
        <n v="723.5"/>
        <n v="724.48"/>
        <n v="719.25"/>
        <n v="716.66"/>
        <n v="718.48"/>
        <n v="721.52"/>
        <n v="711.6"/>
        <n v="706.0"/>
        <n v="714.58"/>
        <n v="711.48"/>
        <n v="720.97"/>
        <n v="727.51"/>
        <n v="728.33"/>
        <n v="733.94"/>
        <n v="739.73"/>
        <n v="737.21"/>
        <n v="733.02"/>
        <n v="724.91"/>
        <n v="721.98"/>
        <n v="728.57"/>
        <n v="729.54"/>
        <n v="725.89"/>
        <n v="725.44"/>
        <n v="722.47"/>
        <n v="722.98"/>
        <n v="716.65"/>
        <n v="708.82"/>
        <n v="702.48"/>
        <n v="702.77"/>
        <n v="700.86"/>
        <n v="701.95"/>
        <n v="689.4"/>
        <n v="672.3"/>
        <n v="680.33"/>
        <n v="687.43"/>
        <n v="692.32"/>
        <n v="700.65"/>
        <n v="696.94"/>
        <n v="701.68"/>
        <n v="698.2"/>
        <n v="705.71"/>
        <n v="716.51"/>
        <n v="722.94"/>
        <n v="724.0"/>
        <n v="722.21"/>
        <n v="725.74"/>
        <n v="736.13"/>
        <n v="736.99"/>
        <n v="742.13"/>
        <n v="741.69"/>
        <n v="743.24"/>
        <n v="742.61"/>
        <n v="744.46"/>
        <n v="748.65"/>
        <n v="778.55"/>
        <n v="780.43"/>
        <n v="775.84"/>
        <n v="773.21"/>
        <n v="774.07"/>
        <n v="783.04"/>
        <n v="782.63"/>
        <n v="788.94"/>
        <n v="786.81"/>
        <n v="789.75"/>
        <n v="783.4"/>
        <n v="787.49"/>
        <n v="780.98"/>
        <n v="780.81"/>
        <n v="782.86"/>
        <n v="777.1"/>
        <n v="774.54"/>
        <n v="776.44"/>
        <n v="771.89"/>
        <n v="776.08"/>
        <n v="774.99"/>
        <n v="774.47"/>
        <n v="769.09"/>
        <n v="771.02"/>
        <n v="773.92"/>
        <n v="782.0"/>
        <n v="782.73"/>
        <n v="780.35"/>
        <n v="773.24"/>
        <n v="770.29"/>
        <n v="766.22"/>
        <n v="767.68"/>
        <n v="773.8"/>
        <n v="769.75"/>
        <n v="774.0"/>
        <n v="773.33"/>
        <n v="777.16"/>
        <n v="789.85"/>
        <n v="788.93"/>
        <n v="782.74"/>
        <n v="785.99"/>
        <n v="781.81"/>
        <n v="785.8"/>
        <n v="780.94"/>
        <n v="776.07"/>
        <n v="778.71"/>
        <n v="782.07"/>
        <n v="780.48"/>
        <n v="779.66"/>
        <n v="789.38"/>
        <n v="792.28"/>
        <n v="788.13"/>
        <n v="781.22"/>
        <n v="783.95"/>
        <n v="785.85"/>
        <n v="801.61"/>
        <n v="804.6"/>
        <n v="803.97"/>
        <n v="799.5"/>
        <n v="815.18"/>
        <n v="816.68"/>
        <n v="806.98"/>
        <n v="803.49"/>
        <n v="815.49"/>
        <n v="796.86"/>
        <n v="789.49"/>
        <n v="781.65"/>
        <n v="769.95"/>
        <n v="770.36"/>
        <n v="785.19"/>
        <n v="795.63"/>
        <n v="791.23"/>
        <n v="791.17"/>
        <n v="760.78"/>
        <n v="757.85"/>
        <n v="764.42"/>
        <n v="766.36"/>
        <n v="772.7"/>
        <n v="775.0"/>
        <n v="769.7"/>
        <n v="776.96"/>
        <n v="768.28"/>
        <n v="765.0"/>
        <n v="779.53"/>
        <n v="778.5"/>
        <n v="772.99"/>
        <n v="759.85"/>
        <n v="754.0"/>
        <n v="763.9"/>
        <n v="768.83"/>
        <n v="771.36"/>
        <n v="778.18"/>
        <n v="789.43"/>
        <n v="791.25"/>
        <n v="804.38"/>
        <n v="804.0"/>
        <n v="803.0"/>
        <n v="800.86"/>
        <n v="797.66"/>
        <n v="798.65"/>
        <n v="796.68"/>
        <n v="793.32"/>
        <n v="792.74"/>
        <n v="797.86"/>
        <n v="794.23"/>
        <n v="785.93"/>
        <n v="782.78"/>
      </sharedItems>
    </cacheField>
    <cacheField name="Low" numFmtId="0">
      <sharedItems containsSemiMixedTypes="0" containsString="0" containsNumber="1">
        <n v="324.97"/>
        <n v="329.08"/>
        <n v="326.89"/>
        <n v="323.68"/>
        <n v="309.46"/>
        <n v="307.3"/>
        <n v="309.4"/>
        <n v="312.08"/>
        <n v="309.37"/>
        <n v="311.67"/>
        <n v="309.9"/>
        <n v="314.55"/>
        <n v="289.76"/>
        <n v="290.49"/>
        <n v="287.92"/>
        <n v="282.13"/>
        <n v="281.22"/>
        <n v="283.6"/>
        <n v="285.63"/>
        <n v="286.5"/>
        <n v="288.49"/>
        <n v="289.95"/>
        <n v="292.93"/>
        <n v="295.9"/>
        <n v="300.75"/>
        <n v="301.24"/>
        <n v="303.36"/>
        <n v="300.87"/>
        <n v="303.87"/>
        <n v="301.25"/>
        <n v="300.15"/>
        <n v="297.75"/>
        <n v="300.08"/>
        <n v="300.31"/>
        <n v="302.22"/>
        <n v="299.05"/>
        <n v="301.62"/>
        <n v="301.4"/>
        <n v="302.71"/>
        <n v="306.6"/>
        <n v="307.92"/>
        <n v="309.0"/>
        <n v="304.55"/>
        <n v="295.81"/>
        <n v="301.8"/>
        <n v="302.04"/>
        <n v="298.88"/>
        <n v="298.51"/>
        <n v="301.64"/>
        <n v="305.58"/>
        <n v="306.27"/>
        <n v="308.87"/>
        <n v="312.46"/>
        <n v="315.07"/>
        <n v="314.32"/>
        <n v="319.25"/>
        <n v="318.58"/>
        <n v="321.2"/>
        <n v="324.32"/>
        <n v="320.95"/>
        <n v="319.3"/>
        <n v="316.23"/>
        <n v="318.13"/>
        <n v="314.37"/>
        <n v="313.11"/>
        <n v="311.48"/>
        <n v="311.11"/>
        <n v="314.47"/>
        <n v="318.93"/>
        <n v="310.61"/>
        <n v="299.71"/>
        <n v="302.37"/>
        <n v="300.28"/>
        <n v="298.38"/>
        <n v="296.8"/>
        <n v="294.0"/>
        <n v="297.54"/>
        <n v="303.71"/>
        <n v="304.16"/>
        <n v="299.18"/>
        <n v="298.97"/>
        <n v="303.34"/>
        <n v="297.29"/>
        <n v="296.39"/>
        <n v="299.23"/>
        <n v="299.78"/>
        <n v="303.98"/>
        <n v="301.26"/>
        <n v="299.17"/>
        <n v="306.82"/>
        <n v="297.24"/>
        <n v="296.89"/>
        <n v="297.45"/>
        <n v="298.32"/>
        <n v="293.04"/>
        <n v="293.06"/>
        <n v="290.68"/>
        <n v="288.42"/>
        <n v="283.11"/>
        <n v="283.94"/>
        <n v="282.18"/>
        <n v="285.73"/>
        <n v="287.55"/>
        <n v="286.22"/>
        <n v="282.29"/>
        <n v="278.25"/>
        <n v="278.3"/>
        <n v="277.22"/>
        <n v="277.5"/>
        <n v="278.58"/>
        <n v="285.49"/>
        <n v="285.68"/>
        <n v="280.81"/>
        <n v="281.85"/>
        <n v="277.63"/>
        <n v="278.7"/>
        <n v="281.95"/>
        <n v="277.56"/>
        <n v="285.03"/>
        <n v="287.17"/>
        <n v="293.17"/>
        <n v="290.32"/>
        <n v="289.54"/>
        <n v="288.29"/>
        <n v="281.42"/>
        <n v="280.0"/>
        <n v="283.21"/>
        <n v="284.82"/>
        <n v="283.14"/>
        <n v="286.99"/>
        <n v="291.91"/>
        <n v="297.97"/>
        <n v="298.01"/>
        <n v="301.04"/>
        <n v="301.55"/>
        <n v="303.88"/>
        <n v="307.6"/>
        <n v="313.57"/>
        <n v="312.94"/>
        <n v="314.51"/>
        <n v="310.54"/>
        <n v="316.88"/>
        <n v="318.42"/>
        <n v="317.05"/>
        <n v="318.06"/>
        <n v="319.56"/>
        <n v="322.13"/>
        <n v="328.27"/>
        <n v="330.81"/>
        <n v="332.29"/>
        <n v="334.6"/>
        <n v="335.07"/>
        <n v="329.85"/>
        <n v="332.11"/>
        <n v="334.25"/>
        <n v="335.78"/>
        <n v="328.39"/>
        <n v="331.13"/>
        <n v="336.81"/>
        <n v="338.82"/>
        <n v="338.75"/>
        <n v="335.49"/>
        <n v="338.3"/>
        <n v="341.09"/>
        <n v="347.53"/>
        <n v="347.89"/>
        <n v="344.21"/>
        <n v="339.17"/>
        <n v="343.98"/>
        <n v="352.18"/>
        <n v="351.18"/>
        <n v="352.07"/>
        <n v="356.87"/>
        <n v="359.26"/>
        <n v="363.7"/>
        <n v="363.76"/>
        <n v="372.43"/>
        <n v="369.12"/>
        <n v="374.42"/>
        <n v="374.17"/>
        <n v="376.69"/>
        <n v="373.73"/>
        <n v="374.7"/>
        <n v="378.28"/>
        <n v="381.08"/>
        <n v="375.67"/>
        <n v="369.88"/>
        <n v="367.77"/>
        <n v="373.74"/>
        <n v="370.66"/>
        <n v="363.99"/>
        <n v="366.85"/>
        <n v="368.75"/>
        <n v="336.74"/>
        <n v="334.75"/>
        <n v="333.6"/>
        <n v="336.37"/>
        <n v="335.5"/>
        <n v="334.35"/>
        <n v="336.24"/>
        <n v="338.09"/>
        <n v="342.4"/>
        <n v="336.52"/>
        <n v="337.51"/>
        <n v="332.0"/>
        <n v="324.4"/>
        <n v="323.94"/>
        <n v="329.2"/>
        <n v="327.89"/>
        <n v="324.04"/>
        <n v="320.75"/>
        <n v="316.81"/>
        <n v="326.54"/>
        <n v="331.04"/>
        <n v="328.97"/>
        <n v="331.81"/>
        <n v="328.28"/>
        <n v="327.77"/>
        <n v="330.71"/>
        <n v="339.73"/>
        <n v="341.56"/>
        <n v="345.76"/>
        <n v="341.57"/>
        <n v="339.89"/>
        <n v="340.98"/>
        <n v="339.94"/>
        <n v="340.62"/>
        <n v="342.58"/>
        <n v="345.45"/>
        <n v="348.47"/>
        <n v="347.91"/>
        <n v="350.7"/>
        <n v="356.19"/>
        <n v="357.0"/>
        <n v="357.15"/>
        <n v="353.93"/>
        <n v="352.41"/>
        <n v="349.89"/>
        <n v="348.0"/>
        <n v="348.7"/>
        <n v="346.7"/>
        <n v="356.94"/>
        <n v="359.01"/>
        <n v="362.48"/>
        <n v="363.93"/>
        <n v="360.86"/>
        <n v="362.94"/>
        <n v="365.38"/>
        <n v="366.78"/>
        <n v="359.83"/>
        <n v="354.72"/>
        <n v="355.5"/>
        <n v="354.18"/>
        <n v="349.36"/>
        <n v="346.46"/>
        <n v="366.52"/>
        <n v="368.87"/>
        <n v="373.72"/>
        <n v="372.55"/>
        <n v="371.88"/>
        <n v="375.05"/>
        <n v="377.63"/>
        <n v="377.72"/>
        <n v="378.32"/>
        <n v="377.83"/>
        <n v="381.32"/>
        <n v="388.32"/>
        <n v="385.43"/>
        <n v="388.23"/>
        <n v="388.53"/>
        <n v="387.43"/>
        <n v="392.07"/>
        <n v="396.16"/>
        <n v="394.42"/>
        <n v="394.13"/>
        <n v="395.42"/>
        <n v="393.77"/>
        <n v="390.74"/>
        <n v="394.08"/>
        <n v="399.02"/>
        <n v="396.59"/>
        <n v="401.0"/>
        <n v="412.9"/>
        <n v="412.86"/>
        <n v="413.24"/>
        <n v="410.98"/>
        <n v="414.2"/>
        <n v="410.3"/>
        <n v="409.62"/>
        <n v="407.17"/>
        <n v="405.15"/>
        <n v="399.24"/>
        <n v="401.72"/>
        <n v="404.2"/>
        <n v="403.41"/>
        <n v="403.31"/>
        <n v="401.9"/>
        <n v="402.39"/>
        <n v="399.17"/>
        <n v="395.17"/>
        <n v="395.14"/>
        <n v="400.5"/>
        <n v="398.84"/>
        <n v="394.17"/>
        <n v="386.75"/>
        <n v="382.77"/>
        <n v="385.11"/>
        <n v="386.55"/>
        <n v="390.57"/>
        <n v="390.0"/>
        <n v="387.06"/>
        <n v="390.5"/>
        <n v="387.6"/>
        <n v="379.21"/>
        <n v="381.7"/>
        <n v="386.05"/>
        <n v="398.69"/>
        <n v="402.49"/>
        <n v="402.31"/>
        <n v="396.8"/>
        <n v="400.0"/>
        <n v="407.31"/>
        <n v="406.66"/>
        <n v="408.0"/>
        <n v="416.44"/>
        <n v="422.55"/>
        <n v="423.75"/>
        <n v="424.86"/>
        <n v="432.49"/>
        <n v="434.45"/>
        <n v="435.06"/>
        <n v="436.93"/>
        <n v="445.34"/>
        <n v="449.32"/>
        <n v="448.58"/>
        <n v="450.81"/>
        <n v="447.13"/>
        <n v="441.78"/>
        <n v="435.37"/>
        <n v="433.88"/>
        <n v="438.56"/>
        <n v="430.53"/>
        <n v="431.59"/>
        <n v="432.14"/>
        <n v="425.91"/>
        <n v="425.44"/>
        <n v="426.96"/>
        <n v="422.03"/>
        <n v="431.04"/>
        <n v="438.4"/>
        <n v="438.12"/>
        <n v="433.2"/>
        <n v="431.13"/>
        <n v="435.43"/>
        <n v="437.5"/>
        <n v="442.52"/>
        <n v="447.07"/>
        <n v="440.01"/>
        <n v="434.9"/>
        <n v="430.01"/>
        <n v="430.64"/>
        <n v="433.66"/>
        <n v="436.69"/>
        <n v="435.46"/>
        <n v="440.85"/>
        <n v="437.0"/>
        <n v="437.61"/>
        <n v="442.01"/>
        <n v="446.87"/>
        <n v="447.31"/>
        <n v="448.51"/>
        <n v="452.56"/>
        <n v="455.91"/>
        <n v="456.47"/>
        <n v="455.24"/>
        <n v="456.44"/>
        <n v="449.91"/>
        <n v="436.17"/>
        <n v="446.83"/>
        <n v="448.11"/>
        <n v="448.67"/>
        <n v="441.39"/>
        <n v="439.35"/>
        <n v="438.8"/>
        <n v="438.79"/>
        <n v="441.44"/>
        <n v="445.83"/>
        <n v="448.73"/>
        <n v="447.92"/>
        <n v="446.19"/>
        <n v="442.88"/>
        <n v="440.99"/>
        <n v="443.34"/>
        <n v="439.18"/>
        <n v="436.46"/>
        <n v="431.96"/>
        <n v="427.4"/>
        <n v="426.67"/>
        <n v="427.12"/>
        <n v="430.16"/>
        <n v="431.63"/>
        <n v="433.5"/>
        <n v="433.25"/>
        <n v="431.41"/>
        <n v="422.37"/>
        <n v="422.3"/>
        <n v="422.71"/>
        <n v="421.2"/>
        <n v="425.38"/>
        <n v="425.99"/>
        <n v="434.18"/>
        <n v="435.24"/>
        <n v="439.56"/>
        <n v="440.35"/>
        <n v="440.77"/>
        <n v="440.78"/>
        <n v="438.86"/>
        <n v="439.89"/>
        <n v="446.03"/>
        <n v="446.14"/>
        <n v="440.95"/>
        <n v="439.05"/>
        <n v="435.87"/>
        <n v="434.03"/>
        <n v="432.53"/>
        <n v="438.38"/>
        <n v="437.27"/>
        <n v="434.42"/>
        <n v="433.38"/>
        <n v="430.44"/>
        <n v="424.22"/>
        <n v="419.92"/>
        <n v="428.5"/>
        <n v="431.03"/>
        <n v="431.08"/>
        <n v="441.21"/>
        <n v="485.18"/>
        <n v="497.91"/>
        <n v="496.04"/>
        <n v="498.45"/>
        <n v="510.49"/>
        <n v="503.48"/>
        <n v="504.6"/>
        <n v="504.86"/>
        <n v="511.08"/>
        <n v="510.07"/>
        <n v="510.64"/>
        <n v="509.11"/>
        <n v="506.81"/>
        <n v="505.79"/>
        <n v="501.94"/>
        <n v="502.37"/>
        <n v="502.12"/>
        <n v="500.62"/>
        <n v="501.37"/>
        <n v="513.25"/>
        <n v="513.23"/>
        <n v="512.7"/>
        <n v="509.61"/>
        <n v="508.27"/>
        <n v="512.69"/>
        <n v="515.58"/>
        <n v="519.52"/>
        <n v="528.02"/>
        <n v="527.75"/>
        <n v="523.42"/>
        <n v="522.55"/>
        <n v="523.04"/>
        <n v="523.58"/>
        <n v="528.06"/>
        <n v="532.02"/>
        <n v="535.82"/>
        <n v="535.58"/>
        <n v="532.5"/>
        <n v="526.97"/>
        <n v="529.02"/>
        <n v="532.2"/>
        <n v="527.54"/>
        <n v="537.53"/>
        <n v="541.97"/>
        <n v="550.5"/>
        <n v="551.98"/>
        <n v="552.27"/>
        <n v="554.39"/>
        <n v="552.44"/>
        <n v="551.06"/>
        <n v="552.06"/>
        <n v="550.4"/>
        <n v="551.15"/>
        <n v="558.49"/>
        <n v="564.53"/>
        <n v="560.68"/>
        <n v="559.03"/>
        <n v="556.5"/>
        <n v="561.94"/>
        <n v="569.76"/>
        <n v="571.86"/>
        <n v="569.96"/>
        <n v="573.5"/>
        <n v="577.27"/>
        <n v="575.03"/>
        <n v="559.4"/>
        <n v="539.11"/>
        <n v="552.9"/>
        <n v="547.66"/>
        <n v="561.52"/>
        <n v="573.42"/>
        <n v="563.89"/>
        <n v="566.38"/>
        <n v="561.9"/>
        <n v="571.63"/>
        <n v="578.11"/>
        <n v="582.33"/>
        <n v="583.92"/>
        <n v="588.48"/>
        <n v="587.63"/>
        <n v="594.17"/>
        <n v="597.76"/>
        <n v="596.51"/>
        <n v="597.87"/>
        <n v="599.17"/>
        <n v="600.3"/>
        <n v="602.95"/>
        <n v="604.61"/>
        <n v="606.23"/>
        <n v="600.86"/>
        <n v="593.84"/>
        <n v="602.49"/>
        <n v="603.44"/>
        <n v="607.02"/>
        <n v="603.46"/>
        <n v="599.8"/>
        <n v="596.09"/>
        <n v="589.88"/>
        <n v="590.17"/>
        <n v="584.08"/>
        <n v="586.86"/>
        <n v="594.3"/>
        <n v="594.97"/>
        <n v="595.45"/>
        <n v="589.02"/>
        <n v="570.84"/>
        <n v="571.36"/>
        <n v="563.64"/>
        <n v="551.41"/>
        <n v="557.14"/>
        <n v="555.41"/>
        <n v="557.18"/>
        <n v="560.65"/>
        <n v="562.59"/>
        <n v="541.51"/>
        <n v="525.71"/>
        <n v="540.13"/>
        <n v="551.44"/>
        <n v="538.42"/>
        <n v="525.09"/>
        <n v="528.11"/>
        <n v="517.04"/>
        <n v="538.52"/>
        <n v="529.7"/>
        <n v="524.16"/>
        <n v="526.07"/>
        <n v="524.81"/>
        <n v="520.69"/>
        <n v="514.01"/>
        <n v="501.42"/>
        <n v="514.91"/>
        <n v="521.09"/>
        <n v="522.45"/>
        <n v="524.17"/>
        <n v="519.89"/>
        <n v="513.65"/>
        <n v="501.92"/>
        <n v="505.06"/>
        <n v="502.82"/>
        <n v="517.59"/>
        <n v="523.85"/>
        <n v="516.0"/>
        <n v="514.03"/>
        <n v="516.17"/>
        <n v="524.86"/>
        <n v="530.45"/>
        <n v="539.3"/>
        <n v="542.21"/>
        <n v="552.83"/>
        <n v="559.46"/>
        <n v="544.24"/>
        <n v="541.06"/>
        <n v="537.27"/>
        <n v="542.96"/>
        <n v="547.43"/>
        <n v="554.52"/>
        <n v="556.37"/>
        <n v="553.5"/>
        <n v="546.96"/>
        <n v="544.07"/>
        <n v="540.04"/>
        <n v="537.85"/>
        <n v="542.51"/>
        <n v="547.01"/>
        <n v="548.89"/>
        <n v="552.73"/>
        <n v="559.47"/>
        <n v="563.67"/>
        <n v="570.28"/>
        <n v="572.23"/>
        <n v="573.18"/>
        <n v="575.07"/>
        <n v="578.8"/>
        <n v="579.33"/>
        <n v="578.0"/>
        <n v="564.58"/>
        <n v="567.82"/>
        <n v="563.46"/>
        <n v="569.86"/>
        <n v="576.45"/>
        <n v="574.98"/>
        <n v="580.61"/>
        <n v="567.05"/>
        <n v="580.41"/>
        <n v="583.63"/>
        <n v="588.98"/>
        <n v="590.88"/>
        <n v="590.15"/>
        <n v="585.42"/>
        <n v="583.15"/>
        <n v="581.92"/>
        <n v="582.4"/>
        <n v="568.44"/>
        <n v="561.31"/>
        <n v="562.56"/>
        <n v="561.07"/>
        <n v="558.47"/>
        <n v="559.56"/>
        <n v="558.82"/>
        <n v="564.45"/>
        <n v="559.34"/>
        <n v="564.2"/>
        <n v="569.32"/>
        <n v="568.96"/>
        <n v="574.42"/>
        <n v="580.97"/>
        <n v="579.55"/>
        <n v="579.05"/>
        <n v="577.41"/>
        <n v="575.0"/>
        <n v="568.54"/>
        <n v="565.55"/>
        <n v="565.52"/>
        <n v="569.63"/>
        <n v="573.43"/>
        <n v="577.63"/>
        <n v="580.36"/>
        <n v="584.69"/>
        <n v="578.41"/>
        <n v="575.36"/>
        <n v="574.68"/>
        <n v="572.89"/>
        <n v="566.65"/>
        <n v="571.09"/>
        <n v="577.19"/>
        <n v="583.4"/>
        <n v="587.89"/>
        <n v="581.86"/>
        <n v="579.41"/>
        <n v="578.93"/>
        <n v="572.61"/>
        <n v="573.09"/>
        <n v="569.61"/>
        <n v="571.28"/>
        <n v="565.46"/>
        <n v="561.78"/>
        <n v="570.93"/>
        <n v="572.87"/>
        <n v="562.2"/>
        <n v="555.96"/>
        <n v="557.53"/>
        <n v="542.56"/>
        <n v="531.64"/>
        <n v="531.71"/>
        <n v="516.88"/>
        <n v="513.59"/>
        <n v="507.14"/>
        <n v="506.71"/>
        <n v="517.69"/>
        <n v="527.35"/>
        <n v="534.38"/>
        <n v="534.32"/>
        <n v="535.56"/>
        <n v="540.14"/>
        <n v="545.48"/>
        <n v="542.02"/>
        <n v="553.23"/>
        <n v="551.72"/>
        <n v="547.8"/>
        <n v="539.49"/>
        <n v="537.2"/>
        <n v="539.54"/>
        <n v="544.8"/>
        <n v="543.68"/>
        <n v="541.99"/>
        <n v="540.67"/>
        <n v="532.6"/>
        <n v="532.71"/>
        <n v="528.63"/>
        <n v="529.63"/>
        <n v="535.09"/>
        <n v="534.15"/>
        <n v="537.13"/>
        <n v="535.57"/>
        <n v="535.13"/>
        <n v="530.4"/>
        <n v="528.35"/>
        <n v="527.81"/>
        <n v="527.14"/>
        <n v="522.84"/>
        <n v="522.36"/>
        <n v="519.07"/>
        <n v="524.12"/>
        <n v="525.66"/>
        <n v="517.24"/>
        <n v="511.86"/>
        <n v="487.66"/>
        <n v="495.45"/>
        <n v="503.32"/>
        <n v="505.52"/>
        <n v="514.67"/>
        <n v="524.85"/>
        <n v="525.58"/>
        <n v="525.87"/>
        <n v="528.56"/>
        <n v="525.69"/>
        <n v="524.36"/>
        <n v="522.67"/>
        <n v="511.66"/>
        <n v="499.68"/>
        <n v="498.28"/>
        <n v="489.66"/>
        <n v="493.44"/>
        <n v="486.23"/>
        <n v="491.04"/>
        <n v="491.65"/>
        <n v="496.4"/>
        <n v="498.63"/>
        <n v="504.63"/>
        <n v="504.81"/>
        <n v="518.28"/>
        <n v="531.54"/>
        <n v="528.22"/>
        <n v="516.77"/>
        <n v="508.6"/>
        <n v="499.83"/>
        <n v="514.11"/>
        <n v="517.13"/>
        <n v="521.83"/>
        <n v="519.84"/>
        <n v="520.66"/>
        <n v="524.97"/>
        <n v="524.58"/>
        <n v="525.48"/>
        <n v="531.92"/>
        <n v="533.21"/>
        <n v="541.64"/>
        <n v="539.61"/>
        <n v="536.04"/>
        <n v="536.54"/>
        <n v="534.33"/>
        <n v="527.96"/>
        <n v="526.8"/>
        <n v="533.98"/>
        <n v="540.02"/>
        <n v="551.39"/>
        <n v="557.22"/>
        <n v="564.97"/>
        <n v="566.45"/>
        <n v="571.84"/>
        <n v="565.21"/>
        <n v="561.99"/>
        <n v="553.21"/>
        <n v="549.17"/>
        <n v="548.95"/>
        <n v="542.73"/>
        <n v="544.51"/>
        <n v="546.5"/>
        <n v="545.5"/>
        <n v="554.62"/>
        <n v="557.52"/>
        <n v="554.31"/>
        <n v="559.67"/>
        <n v="557.21"/>
        <n v="549.14"/>
        <n v="546.63"/>
        <n v="546.67"/>
        <n v="545.22"/>
        <n v="538.02"/>
        <n v="532.39"/>
        <n v="528.12"/>
        <n v="534.53"/>
        <n v="536.91"/>
        <n v="534.02"/>
        <n v="535.84"/>
        <n v="526.65"/>
        <n v="521.79"/>
        <n v="528.16"/>
        <n v="519.58"/>
        <n v="523.06"/>
        <n v="532.21"/>
        <n v="530.29"/>
        <n v="538.75"/>
        <n v="555.72"/>
        <n v="553.2"/>
        <n v="550.37"/>
        <n v="546.91"/>
        <n v="535.05"/>
        <n v="532.1"/>
        <n v="535.06"/>
        <n v="530.39"/>
        <n v="521.75"/>
        <n v="525.0"/>
        <n v="535.4"/>
        <n v="525.26"/>
        <n v="528.66"/>
        <n v="532.41"/>
        <n v="530.38"/>
        <n v="528.85"/>
        <n v="533.04"/>
        <n v="532.97"/>
        <n v="535.98"/>
        <n v="539.51"/>
        <n v="529.88"/>
        <n v="536.25"/>
        <n v="531.45"/>
        <n v="529.76"/>
        <n v="531.33"/>
        <n v="537.11"/>
        <n v="532.52"/>
        <n v="526.24"/>
        <n v="523.01"/>
        <n v="529.35"/>
        <n v="533.02"/>
        <n v="530.16"/>
        <n v="524.0"/>
        <n v="525.56"/>
        <n v="525.1"/>
        <n v="530.79"/>
        <n v="533.01"/>
        <n v="535.25"/>
        <n v="535.66"/>
        <n v="535.23"/>
        <n v="531.35"/>
        <n v="520.54"/>
        <n v="520.5"/>
        <n v="518.23"/>
        <n v="521.08"/>
        <n v="519.0"/>
        <n v="515.18"/>
        <n v="516.11"/>
        <n v="520.35"/>
        <n v="525.55"/>
        <n v="532.4"/>
        <n v="546.71"/>
        <n v="556.79"/>
        <n v="565.0"/>
        <n v="645.0"/>
        <n v="653.01"/>
        <n v="654.3"/>
        <n v="659.0"/>
        <n v="641.0"/>
        <n v="622.52"/>
        <n v="620.5"/>
        <n v="623.31"/>
        <n v="622.65"/>
        <n v="622.05"/>
        <n v="625.5"/>
        <n v="625.34"/>
        <n v="627.16"/>
        <n v="633.16"/>
        <n v="632.25"/>
        <n v="629.71"/>
        <n v="631.25"/>
        <n v="654.27"/>
        <n v="652.29"/>
        <n v="651.66"/>
        <n v="652.66"/>
        <n v="651.24"/>
        <n v="653.46"/>
        <n v="654.19"/>
        <n v="642.9"/>
        <n v="612.33"/>
        <n v="565.05"/>
        <n v="581.11"/>
        <n v="599.05"/>
        <n v="622.0"/>
        <n v="624.56"/>
        <n v="617.68"/>
        <n v="594.1"/>
        <n v="599.71"/>
        <n v="602.82"/>
        <n v="595.25"/>
        <n v="604.12"/>
        <n v="609.6"/>
        <n v="611.43"/>
        <n v="617.42"/>
        <n v="619.43"/>
        <n v="623.78"/>
        <n v="632.32"/>
        <n v="635.02"/>
        <n v="627.02"/>
        <n v="625.94"/>
        <n v="615.43"/>
        <n v="620.0"/>
        <n v="612.4"/>
        <n v="611.0"/>
        <n v="589.38"/>
        <n v="590.22"/>
        <n v="600.73"/>
        <n v="599.85"/>
        <n v="603.13"/>
        <n v="627.0"/>
        <n v="636.53"/>
        <n v="632.15"/>
        <n v="625.56"/>
        <n v="635.32"/>
        <n v="639.01"/>
        <n v="643.15"/>
        <n v="648.85"/>
        <n v="654.46"/>
        <n v="657.2"/>
        <n v="659.58"/>
        <n v="644.2"/>
        <n v="641.73"/>
        <n v="644.01"/>
        <n v="701.5"/>
        <n v="701.26"/>
        <n v="704.55"/>
        <n v="703.08"/>
        <n v="710.01"/>
        <n v="710.05"/>
        <n v="705.85"/>
        <n v="714.72"/>
        <n v="721.9"/>
        <n v="729.47"/>
        <n v="727.01"/>
        <n v="719.43"/>
        <n v="718.5"/>
        <n v="730.23"/>
        <n v="728.65"/>
        <n v="716.73"/>
        <n v="711.33"/>
        <n v="723.03"/>
        <n v="727.0"/>
        <n v="737.43"/>
        <n v="743.0"/>
        <n v="751.82"/>
        <n v="737.63"/>
        <n v="746.06"/>
        <n v="747.49"/>
        <n v="741.27"/>
        <n v="746.7"/>
        <n v="758.96"/>
        <n v="745.63"/>
        <n v="750.0"/>
        <n v="755.09"/>
        <n v="754.2"/>
        <n v="737.0"/>
        <n v="743.83"/>
        <n v="736.75"/>
        <n v="724.17"/>
        <n v="743.01"/>
        <n v="739.43"/>
        <n v="749.0"/>
        <n v="738.15"/>
        <n v="740.0"/>
        <n v="745.53"/>
        <n v="744.0"/>
        <n v="746.62"/>
        <n v="749.52"/>
        <n v="766.43"/>
        <n v="766.9"/>
        <n v="758.34"/>
        <n v="731.26"/>
        <n v="738.64"/>
        <n v="728.92"/>
        <n v="719.06"/>
        <n v="713.0"/>
        <n v="703.54"/>
        <n v="717.32"/>
        <n v="698.61"/>
        <n v="689.1"/>
        <n v="685.37"/>
        <n v="693.41"/>
        <n v="673.26"/>
        <n v="694.46"/>
        <n v="720.12"/>
        <n v="706.48"/>
        <n v="694.39"/>
        <n v="712.35"/>
        <n v="726.8"/>
        <n v="743.27"/>
        <n v="764.65"/>
        <n v="720.5"/>
        <n v="701.86"/>
        <n v="680.15"/>
        <n v="663.06"/>
        <n v="668.77"/>
        <n v="682.13"/>
        <n v="668.87"/>
        <n v="678.6"/>
        <n v="685.05"/>
        <n v="691.38"/>
        <n v="696.03"/>
        <n v="694.05"/>
        <n v="702.51"/>
        <n v="693.58"/>
        <n v="680.78"/>
        <n v="690.59"/>
        <n v="700.86"/>
        <n v="697.68"/>
        <n v="699.77"/>
        <n v="712.0"/>
        <n v="706.02"/>
        <n v="686.9"/>
        <n v="685.34"/>
        <n v="694.0"/>
        <n v="703.36"/>
        <n v="717.13"/>
        <n v="725.15"/>
        <n v="724.77"/>
        <n v="724.51"/>
        <n v="736.0"/>
        <n v="731.83"/>
        <n v="733.52"/>
        <n v="737.46"/>
        <n v="736.15"/>
        <n v="731.0"/>
        <n v="732.5"/>
        <n v="728.76"/>
        <n v="748.74"/>
        <n v="740.94"/>
        <n v="742.43"/>
        <n v="735.37"/>
        <n v="735.56"/>
        <n v="736.28"/>
        <n v="735.55"/>
        <n v="736.05"/>
        <n v="731.01"/>
        <n v="744.26"/>
        <n v="752.71"/>
        <n v="752.69"/>
        <n v="757.3"/>
        <n v="749.33"/>
        <n v="750.01"/>
        <n v="749.55"/>
        <n v="713.61"/>
        <n v="715.59"/>
        <n v="703.03"/>
        <n v="692.36"/>
        <n v="689.55"/>
        <n v="689.0"/>
        <n v="691.0"/>
        <n v="692.0"/>
        <n v="689.01"/>
        <n v="695.72"/>
        <n v="698.11"/>
        <n v="710.0"/>
        <n v="715.72"/>
        <n v="712.8"/>
        <n v="709.0"/>
        <n v="709.26"/>
        <n v="705.65"/>
        <n v="704.11"/>
        <n v="700.63"/>
        <n v="696.8"/>
        <n v="700.52"/>
        <n v="704.18"/>
        <n v="706.86"/>
        <n v="719.71"/>
        <n v="720.28"/>
        <n v="724.0"/>
        <n v="730.66"/>
        <n v="720.56"/>
        <n v="714.61"/>
        <n v="716.55"/>
        <n v="720.58"/>
        <n v="722.34"/>
        <n v="716.43"/>
        <n v="716.51"/>
        <n v="713.12"/>
        <n v="717.31"/>
        <n v="703.26"/>
        <n v="688.45"/>
        <n v="692.01"/>
        <n v="693.08"/>
        <n v="687.0"/>
        <n v="673.45"/>
        <n v="663.28"/>
        <n v="673.0"/>
        <n v="681.41"/>
        <n v="683.65"/>
        <n v="692.13"/>
        <n v="688.88"/>
        <n v="689.09"/>
        <n v="688.22"/>
        <n v="696.43"/>
        <n v="707.24"/>
        <n v="715.91"/>
        <n v="716.85"/>
        <n v="718.03"/>
        <n v="719.05"/>
        <n v="721.19"/>
        <n v="729.0"/>
        <n v="737.1"/>
        <n v="735.83"/>
        <n v="736.56"/>
        <n v="737.5"/>
        <n v="734.27"/>
        <n v="739.3"/>
        <n v="766.77"/>
        <n v="761.09"/>
        <n v="767.85"/>
        <n v="766.82"/>
        <n v="768.79"/>
        <n v="772.34"/>
        <n v="778.09"/>
        <n v="780.57"/>
        <n v="782.78"/>
        <n v="782.97"/>
        <n v="780.4"/>
        <n v="780.11"/>
        <n v="773.44"/>
        <n v="773.53"/>
        <n v="777.0"/>
        <n v="773.13"/>
        <n v="770.05"/>
        <n v="771.78"/>
        <n v="767.07"/>
        <n v="763.18"/>
        <n v="765.85"/>
        <n v="766.61"/>
        <n v="766.84"/>
        <n v="765.38"/>
        <n v="764.3"/>
        <n v="768.41"/>
        <n v="771.0"/>
        <n v="776.2"/>
        <n v="773.58"/>
        <n v="759.66"/>
        <n v="754.0"/>
        <n v="755.8"/>
        <n v="759.11"/>
        <n v="759.96"/>
        <n v="764.66"/>
        <n v="764.44"/>
        <n v="768.53"/>
        <n v="768.3"/>
        <n v="778.44"/>
        <n v="784.15"/>
        <n v="773.07"/>
        <n v="774.31"/>
        <n v="774.97"/>
        <n v="774.23"/>
        <n v="774.09"/>
        <n v="769.5"/>
        <n v="772.89"/>
        <n v="775.65"/>
        <n v="775.54"/>
        <n v="770.75"/>
        <n v="775.87"/>
        <n v="780.58"/>
        <n v="782.06"/>
        <n v="773.0"/>
        <n v="776.0"/>
        <n v="777.5"/>
        <n v="785.57"/>
        <n v="798.03"/>
        <n v="796.03"/>
        <n v="794.0"/>
        <n v="804.82"/>
        <n v="805.14"/>
        <n v="796.32"/>
        <n v="791.5"/>
        <n v="793.59"/>
        <n v="784.0"/>
        <n v="763.45"/>
        <n v="759.03"/>
        <n v="750.56"/>
        <n v="772.55"/>
        <n v="780.19"/>
        <n v="771.67"/>
        <n v="752.18"/>
        <n v="750.38"/>
        <n v="727.54"/>
        <n v="746.97"/>
        <n v="750.51"/>
        <n v="764.23"/>
        <n v="760.0"/>
        <n v="760.6"/>
        <n v="767.0"/>
        <n v="755.25"/>
        <n v="760.52"/>
        <n v="759.8"/>
        <n v="768.24"/>
        <n v="754.83"/>
        <n v="737.03"/>
        <n v="743.1"/>
        <n v="752.9"/>
        <n v="757.34"/>
        <n v="767.23"/>
        <n v="779.02"/>
        <n v="784.35"/>
        <n v="793.34"/>
        <n v="794.01"/>
        <n v="792.92"/>
        <n v="790.29"/>
        <n v="786.27"/>
        <n v="793.27"/>
        <n v="787.1"/>
        <n v="788.58"/>
        <n v="787.28"/>
        <n v="787.66"/>
        <n v="783.2"/>
        <n v="778.92"/>
        <n v="770.41"/>
      </sharedItems>
    </cacheField>
    <cacheField name="Close">
      <sharedItems containsMixedTypes="1" containsNumber="1">
        <n v="663.59"/>
        <n v="666.45"/>
        <n v="657.21"/>
        <n v="648.24"/>
        <n v="620.76"/>
        <n v="621.43"/>
        <n v="624.25"/>
        <n v="627.92"/>
        <n v="623.28"/>
        <n v="626.86"/>
        <n v="631.18"/>
        <n v="637.82"/>
        <n v="584.39"/>
        <n v="583.92"/>
        <n v="579.34"/>
        <n v="567.93"/>
        <n v="566.54"/>
        <n v="578.39"/>
        <n v="576.11"/>
        <n v="578.52"/>
        <n v="579.24"/>
        <n v="583.51"/>
        <n v="594.7"/>
        <n v="607.42"/>
        <n v="605.11"/>
        <n v="608.18"/>
        <n v="609.79"/>
        <n v="604.25"/>
        <n v="610.52"/>
        <n v="608.09"/>
        <n v="603.9"/>
        <n v="604.86"/>
        <n v="602.98"/>
        <n v="612.32"/>
        <n v="606.28"/>
        <n v="604.45"/>
        <n v="608.23"/>
        <n v="607.64"/>
        <n v="616.7"/>
        <n v="616.56"/>
        <n v="620.7"/>
        <n v="619.55"/>
        <n v="612.57"/>
        <n v="603.3"/>
        <n v="605.14"/>
        <n v="605.48"/>
        <n v="598.61"/>
        <n v="603.49"/>
        <n v="616.09"/>
        <n v="614.3"/>
        <n v="619.43"/>
        <n v="623.33"/>
        <n v="632.24"/>
        <n v="631.76"/>
        <n v="638.23"/>
        <n v="644.28"/>
        <n v="640.83"/>
        <n v="647.55"/>
        <n v="645.25"/>
        <n v="653.96"/>
        <n v="646.63"/>
        <n v="639.48"/>
        <n v="645.15"/>
        <n v="640.86"/>
        <n v="633.41"/>
        <n v="630.59"/>
        <n v="629.11"/>
        <n v="625.14"/>
        <n v="634.22"/>
        <n v="649.23"/>
        <n v="622.89"/>
        <n v="604.41"/>
        <n v="607.9"/>
        <n v="605.79"/>
        <n v="597.66"/>
        <n v="594.43"/>
        <n v="595.96"/>
        <n v="599.62"/>
        <n v="608.05"/>
        <n v="613.78"/>
        <n v="613.3"/>
        <n v="603.19"/>
        <n v="602.78"/>
        <n v="605.6"/>
        <n v="609.35"/>
        <n v="595.34"/>
        <n v="605.89"/>
        <n v="611.11"/>
        <n v="607.48"/>
        <n v="611.98"/>
        <n v="603.57"/>
        <n v="602.35"/>
        <n v="609.44"/>
        <n v="627.21"/>
        <n v="621.34"/>
        <n v="598.76"/>
        <n v="612.43"/>
        <n v="599.16"/>
        <n v="607.79"/>
        <n v="602.01"/>
        <n v="589.91"/>
        <n v="592.71"/>
        <n v="586.62"/>
        <n v="579.27"/>
        <n v="569.42"/>
        <n v="577.01"/>
        <n v="568.85"/>
        <n v="578.98"/>
        <n v="576.65"/>
        <n v="578.86"/>
        <n v="566.94"/>
        <n v="563.55"/>
        <n v="559.55"/>
        <n v="557.52"/>
        <n v="562.96"/>
        <n v="569.29"/>
        <n v="579.94"/>
        <n v="575.93"/>
        <n v="563.66"/>
        <n v="569.92"/>
        <n v="559.16"/>
        <n v="563.13"/>
        <n v="567.74"/>
        <n v="562.76"/>
        <n v="578.48"/>
        <n v="578.88"/>
        <n v="586.22"/>
        <n v="594.29"/>
        <n v="584.38"/>
        <n v="584.41"/>
        <n v="580.11"/>
        <n v="569.63"/>
        <n v="568.92"/>
        <n v="574.94"/>
        <n v="573.35"/>
        <n v="575.15"/>
        <n v="579.17"/>
        <n v="591.44"/>
        <n v="609.15"/>
        <n v="613.82"/>
        <n v="605.91"/>
        <n v="606.33"/>
        <n v="611.68"/>
        <n v="633.22"/>
        <n v="630.57"/>
        <n v="631.24"/>
        <n v="630.95"/>
        <n v="627.03"/>
        <n v="639.57"/>
        <n v="641.06"/>
        <n v="638.79"/>
        <n v="640.47"/>
        <n v="640.59"/>
        <n v="640.24"/>
        <n v="658.2"/>
        <n v="666.83"/>
        <n v="665.71"/>
        <n v="671.03"/>
        <n v="675.29"/>
        <n v="673.69"/>
        <n v="667.68"/>
        <n v="675.33"/>
        <n v="674.95"/>
        <n v="676.77"/>
        <n v="667.39"/>
        <n v="675.4"/>
        <n v="686.13"/>
        <n v="679.81"/>
        <n v="683.21"/>
        <n v="679.18"/>
        <n v="678.86"/>
        <n v="697.49"/>
        <n v="704.22"/>
        <n v="698.85"/>
        <n v="690.29"/>
        <n v="688.99"/>
        <n v="704.11"/>
        <n v="707.74"/>
        <n v="708.04"/>
        <n v="716.31"/>
        <n v="725.51"/>
        <n v="726.13"/>
        <n v="731.98"/>
        <n v="747.33"/>
        <n v="747.11"/>
        <n v="751.4"/>
        <n v="754.43"/>
        <n v="752.43"/>
        <n v="759.69"/>
        <n v="754.92"/>
        <n v="760.41"/>
        <n v="765.95"/>
        <n v="765.55"/>
        <n v="755.77"/>
        <n v="742.05"/>
        <n v="742.52"/>
        <n v="749.42"/>
        <n v="742.71"/>
        <n v="738.95"/>
        <n v="742.66"/>
        <n v="753.42"/>
        <n v="693.1"/>
        <n v="679.92"/>
        <n v="676.81"/>
        <n v="678.49"/>
        <n v="675.45"/>
        <n v="675.9"/>
        <n v="673.3"/>
        <n v="678.44"/>
        <n v="685.71"/>
        <n v="686.04"/>
        <n v="681.09"/>
        <n v="679.85"/>
        <n v="665.29"/>
        <n v="650.5"/>
        <n v="661.21"/>
        <n v="664.08"/>
        <n v="657.25"/>
        <n v="650.76"/>
        <n v="645.49"/>
        <n v="645.41"/>
        <n v="666.38"/>
        <n v="668.14"/>
        <n v="664.05"/>
        <n v="666.14"/>
        <n v="659.34"/>
        <n v="668.87"/>
        <n v="681.8"/>
        <n v="690.0"/>
        <n v="696.46"/>
        <n v="693.35"/>
        <n v="689.14"/>
        <n v="685.94"/>
        <n v="689.24"/>
        <n v="682.34"/>
        <n v="683.54"/>
        <n v="694.97"/>
        <n v="695.65"/>
        <n v="700.78"/>
        <n v="700.04"/>
        <n v="718.81"/>
        <n v="719.1"/>
        <n v="718.14"/>
        <n v="720.38"/>
        <n v="713.67"/>
        <n v="707.56"/>
        <n v="706.93"/>
        <n v="704.36"/>
        <n v="698.09"/>
        <n v="705.44"/>
        <n v="721.27"/>
        <n v="721.69"/>
        <n v="735.95"/>
        <n v="732.74"/>
        <n v="731.29"/>
        <n v="736.1"/>
        <n v="739.45"/>
        <n v="737.96"/>
        <n v="722.95"/>
        <n v="713.23"/>
        <n v="709.37"/>
        <n v="702.58"/>
        <n v="700.95"/>
        <n v="739.47"/>
        <n v="752.15"/>
        <n v="751.61"/>
        <n v="748.67"/>
        <n v="751.62"/>
        <n v="751.77"/>
        <n v="753.62"/>
        <n v="773.48"/>
        <n v="756.94"/>
        <n v="763.64"/>
        <n v="768.06"/>
        <n v="771.83"/>
        <n v="783.22"/>
        <n v="780.28"/>
        <n v="778.56"/>
        <n v="780.72"/>
        <n v="785.66"/>
        <n v="790.72"/>
        <n v="804.64"/>
        <n v="790.29"/>
        <n v="793.35"/>
        <n v="797.52"/>
        <n v="788.6"/>
        <n v="787.97"/>
        <n v="797.59"/>
        <n v="799.01"/>
        <n v="803.98"/>
        <n v="819.25"/>
        <n v="836.3"/>
        <n v="829.1"/>
        <n v="830.32"/>
        <n v="829.24"/>
        <n v="832.53"/>
        <n v="825.34"/>
        <n v="823.05"/>
        <n v="819.29"/>
        <n v="812.07"/>
        <n v="805.58"/>
        <n v="809.1"/>
        <n v="812.48"/>
        <n v="809.04"/>
        <n v="808.09"/>
        <n v="807.42"/>
        <n v="810.2"/>
        <n v="800.46"/>
        <n v="792.02"/>
        <n v="799.0"/>
        <n v="810.81"/>
        <n v="803.99"/>
        <n v="792.89"/>
        <n v="780.91"/>
        <n v="772.73"/>
        <n v="775.52"/>
        <n v="788.02"/>
        <n v="788.23"/>
        <n v="787.89"/>
        <n v="779.79"/>
        <n v="791.2"/>
        <n v="780.42"/>
        <n v="763.81"/>
        <n v="797.68"/>
        <n v="797.92"/>
        <n v="805.69"/>
        <n v="811.22"/>
        <n v="806.88"/>
        <n v="799.23"/>
        <n v="816.82"/>
        <n v="822.31"/>
        <n v="818.18"/>
        <n v="827.34"/>
        <n v="843.4"/>
        <n v="859.19"/>
        <n v="854.88"/>
        <n v="871.24"/>
        <n v="869.09"/>
        <n v="877.82"/>
        <n v="875.13"/>
        <n v="884.67"/>
        <n v="913.38"/>
        <n v="901.4"/>
        <n v="906.69"/>
        <n v="906.04"/>
        <n v="904.49"/>
        <n v="886.98"/>
        <n v="880.37"/>
        <n v="870.93"/>
        <n v="878.86"/>
        <n v="865.93"/>
        <n v="868.38"/>
        <n v="868.83"/>
        <n v="865.25"/>
        <n v="856.75"/>
        <n v="857.35"/>
        <n v="862.27"/>
        <n v="877.32"/>
        <n v="887.78"/>
        <n v="877.4"/>
        <n v="869.59"/>
        <n v="874.6"/>
        <n v="872.64"/>
        <n v="883.82"/>
        <n v="898.15"/>
        <n v="898.21"/>
        <n v="882.32"/>
        <n v="878.52"/>
        <n v="867.41"/>
        <n v="863.83"/>
        <n v="871.26"/>
        <n v="874.67"/>
        <n v="877.96"/>
        <n v="885.45"/>
        <n v="879.89"/>
        <n v="884.0"/>
        <n v="891.04"/>
        <n v="902.61"/>
        <n v="902.76"/>
        <n v="903.51"/>
        <n v="917.72"/>
        <n v="920.47"/>
        <n v="922.16"/>
        <n v="917.09"/>
        <n v="916.04"/>
        <n v="908.19"/>
        <n v="894.15"/>
        <n v="908.21"/>
        <n v="901.33"/>
        <n v="900.43"/>
        <n v="885.27"/>
        <n v="882.93"/>
        <n v="879.85"/>
        <n v="888.48"/>
        <n v="885.32"/>
        <n v="901.74"/>
        <n v="904.09"/>
        <n v="902.52"/>
        <n v="894.12"/>
        <n v="888.21"/>
        <n v="890.22"/>
        <n v="887.97"/>
        <n v="883.09"/>
        <n v="878.84"/>
        <n v="867.43"/>
        <n v="857.31"/>
        <n v="854.56"/>
        <n v="863.28"/>
        <n v="863.05"/>
        <n v="866.95"/>
        <n v="871.32"/>
        <n v="867.83"/>
        <n v="864.02"/>
        <n v="847.82"/>
        <n v="846.23"/>
        <n v="853.09"/>
        <n v="844.58"/>
        <n v="858.02"/>
        <n v="869.24"/>
        <n v="877.15"/>
        <n v="877.17"/>
        <n v="885.62"/>
        <n v="886.24"/>
        <n v="893.74"/>
        <n v="890.61"/>
        <n v="886.64"/>
        <n v="885.33"/>
        <n v="883.68"/>
        <n v="900.85"/>
        <n v="895.93"/>
        <n v="900.64"/>
        <n v="884.07"/>
        <n v="884.41"/>
        <n v="874.83"/>
        <n v="875.77"/>
        <n v="873.99"/>
        <n v="873.51"/>
        <n v="884.57"/>
        <n v="885.56"/>
        <n v="873.69"/>
        <n v="869.96"/>
        <n v="863.37"/>
        <n v="851.33"/>
        <n v="853.52"/>
        <n v="865.86"/>
        <n v="869.6"/>
        <n v="873.71"/>
        <n v="879.6"/>
        <n v="895.57"/>
        <n v="886.36"/>
        <s v="&quot;1"/>
        <n v="556.93"/>
        <n v="558.46"/>
        <n v="555.45"/>
        <n v="565.61"/>
        <n v="565.45"/>
        <n v="568.18"/>
        <n v="541.65"/>
        <n v="536.68"/>
        <n v="553.38"/>
        <n v="562.6"/>
        <n v="539.47"/>
        <n v="529.15"/>
        <n v="531.06"/>
        <n v="534.97"/>
        <n v="555.02"/>
        <n v="534.63"/>
        <n v="527.17"/>
        <n v="533.35"/>
        <n v="525.5"/>
        <n v="523.72"/>
        <n v="514.77"/>
        <n v="515.73"/>
        <n v="526.26"/>
        <n v="525.22"/>
        <n v="529.9"/>
        <n v="526.48"/>
        <n v="526.36"/>
        <n v="513.73"/>
        <n v="508.56"/>
        <n v="509.6"/>
        <n v="517.31"/>
        <n v="528.47"/>
        <n v="531.63"/>
        <n v="525.21"/>
        <n v="518.56"/>
        <n v="519.2"/>
        <n v="527.41"/>
        <n v="528.32"/>
        <n v="537.46"/>
        <n v="543.57"/>
        <n v="551.19"/>
        <n v="564.4"/>
        <n v="560.14"/>
        <n v="558.55"/>
        <n v="558.36"/>
        <n v="552.41"/>
        <n v="543.45"/>
        <n v="543.17"/>
        <n v="552.38"/>
        <n v="554.81"/>
        <n v="560.58"/>
        <n v="559.02"/>
        <n v="557.31"/>
        <n v="549.84"/>
        <n v="550.25"/>
        <n v="542.79"/>
        <n v="541.52"/>
        <n v="551.85"/>
        <n v="554.84"/>
        <n v="563.4"/>
        <n v="563.07"/>
        <n v="577.07"/>
        <n v="574.42"/>
        <n v="575.66"/>
        <n v="573.7"/>
        <n v="581.07"/>
        <n v="580.74"/>
        <n v="583.13"/>
        <n v="580.66"/>
        <n v="569.53"/>
        <n v="574.5"/>
        <n v="569.54"/>
        <n v="577.59"/>
        <n v="583.27"/>
        <n v="583.18"/>
        <n v="581.06"/>
        <n v="572.16"/>
        <n v="593.45"/>
        <n v="587.86"/>
        <n v="593.11"/>
        <n v="594.35"/>
        <n v="591.73"/>
        <n v="587.41"/>
        <n v="588.98"/>
        <n v="584.01"/>
        <n v="585.81"/>
        <n v="570.03"/>
        <n v="564.52"/>
        <n v="571.58"/>
        <n v="563.52"/>
        <n v="564.82"/>
        <n v="561.82"/>
        <n v="567.21"/>
        <n v="566.33"/>
        <n v="561.19"/>
        <n v="573.21"/>
        <n v="573.08"/>
        <n v="571.91"/>
        <n v="580.57"/>
        <n v="585.25"/>
        <n v="582.89"/>
        <n v="581.77"/>
        <n v="580.96"/>
        <n v="578.61"/>
        <n v="576.28"/>
        <n v="569.44"/>
        <n v="567.64"/>
        <n v="575.75"/>
        <n v="576.36"/>
        <n v="580.39"/>
        <n v="584.48"/>
        <n v="588.11"/>
        <n v="579.42"/>
        <n v="581.5"/>
        <n v="579.76"/>
        <n v="574.04"/>
        <n v="571.53"/>
        <n v="578.36"/>
        <n v="583.17"/>
        <n v="587.66"/>
        <n v="594.45"/>
        <n v="585.76"/>
        <n v="579.54"/>
        <n v="586.38"/>
        <n v="573.49"/>
        <n v="575.52"/>
        <n v="574.78"/>
        <n v="575.78"/>
        <n v="566.71"/>
        <n v="568.52"/>
        <n v="575.77"/>
        <n v="562.2"/>
        <n v="570.93"/>
        <n v="559.34"/>
        <n v="543.0"/>
        <n v="531.75"/>
        <n v="536.47"/>
        <n v="528.58"/>
        <n v="523.07"/>
        <n v="509.77"/>
        <n v="519.41"/>
        <n v="525.1"/>
        <n v="531.25"/>
        <n v="542.49"/>
        <n v="538.3"/>
        <n v="539.29"/>
        <n v="547.4"/>
        <n v="547.83"/>
        <n v="548.8"/>
        <n v="557.55"/>
        <n v="553.7"/>
        <n v="552.59"/>
        <n v="544.43"/>
        <n v="540.56"/>
        <n v="539.53"/>
        <n v="545.99"/>
        <n v="548.78"/>
        <n v="545.81"/>
        <n v="543.89"/>
        <n v="542.91"/>
        <n v="535.04"/>
        <n v="533.57"/>
        <n v="535.52"/>
        <n v="533.37"/>
        <n v="536.03"/>
        <n v="537.79"/>
        <n v="539.6"/>
        <n v="538.89"/>
        <n v="540.35"/>
        <n v="532.34"/>
        <n v="532.29"/>
        <n v="529.87"/>
        <n v="535.84"/>
        <n v="523.82"/>
        <n v="525.54"/>
        <n v="531.91"/>
        <n v="524.62"/>
        <n v="526.89"/>
        <n v="517.24"/>
        <n v="512.39"/>
        <n v="494.03"/>
        <n v="503.51"/>
        <n v="509.7"/>
        <n v="514.94"/>
        <n v="523.43"/>
        <n v="529.14"/>
        <n v="527.32"/>
        <n v="532.57"/>
        <n v="528.88"/>
        <n v="528.97"/>
        <n v="524.96"/>
        <n v="523.37"/>
        <n v="512.46"/>
        <n v="500.59"/>
        <n v="499.73"/>
        <n v="501.3"/>
        <n v="494.81"/>
        <n v="491.2"/>
        <n v="494.82"/>
        <n v="499.5"/>
        <n v="500.42"/>
        <n v="506.69"/>
        <n v="505.51"/>
        <n v="516.62"/>
        <n v="532.93"/>
        <n v="538.47"/>
        <n v="533.74"/>
        <n v="517.21"/>
        <n v="508.6"/>
        <n v="509.26"/>
        <n v="533.06"/>
        <n v="527.03"/>
        <n v="527.79"/>
        <n v="521.33"/>
        <n v="526.14"/>
        <n v="529.55"/>
        <n v="526.38"/>
        <n v="535.47"/>
        <n v="534.5"/>
        <n v="541.44"/>
        <n v="547.51"/>
        <n v="541.35"/>
        <n v="538.22"/>
        <n v="541.38"/>
        <n v="537.47"/>
        <n v="530.45"/>
        <n v="534.62"/>
        <n v="542.38"/>
        <n v="553.96"/>
        <n v="556.87"/>
        <n v="569.78"/>
        <n v="572.07"/>
        <n v="571.8"/>
        <n v="573.75"/>
        <n v="566.13"/>
        <n v="567.29"/>
        <n v="553.49"/>
        <n v="549.67"/>
        <n v="553.99"/>
        <n v="545.82"/>
        <n v="552.99"/>
        <n v="549.33"/>
        <n v="557.97"/>
        <n v="556.46"/>
        <n v="558.83"/>
        <n v="557.28"/>
        <n v="568.63"/>
        <n v="557.26"/>
        <n v="553.65"/>
        <n v="546.84"/>
        <n v="550.52"/>
        <n v="546.5"/>
        <n v="541.07"/>
        <n v="534.06"/>
        <n v="535.3"/>
        <n v="535.55"/>
        <n v="540.13"/>
        <n v="539.3"/>
        <n v="538.53"/>
        <n v="537.69"/>
        <n v="528.94"/>
        <n v="531.07"/>
        <n v="522.62"/>
        <n v="533.91"/>
        <n v="532.51"/>
        <n v="537.89"/>
        <n v="545.5"/>
        <n v="563.51"/>
        <n v="555.37"/>
        <n v="553.68"/>
        <n v="549.08"/>
        <n v="537.34"/>
        <n v="537.9"/>
        <n v="540.78"/>
        <n v="530.8"/>
        <n v="524.22"/>
        <n v="530.7"/>
        <n v="535.7"/>
        <n v="529.04"/>
        <n v="529.62"/>
        <n v="538.4"/>
        <n v="533.85"/>
        <n v="532.3"/>
        <n v="537.36"/>
        <n v="539.27"/>
        <n v="542.51"/>
        <n v="540.11"/>
        <n v="532.32"/>
        <n v="539.79"/>
        <n v="539.78"/>
        <n v="532.11"/>
        <n v="533.99"/>
        <n v="539.18"/>
        <n v="540.31"/>
        <n v="536.7"/>
        <n v="533.33"/>
        <n v="526.83"/>
        <n v="526.69"/>
        <n v="536.69"/>
        <n v="534.61"/>
        <n v="532.33"/>
        <n v="527.2"/>
        <n v="528.15"/>
        <n v="529.26"/>
        <n v="536.73"/>
        <n v="538.19"/>
        <n v="540.48"/>
        <n v="537.84"/>
        <n v="535.23"/>
        <n v="531.69"/>
        <n v="521.52"/>
        <n v="520.51"/>
        <n v="521.84"/>
        <n v="523.4"/>
        <n v="522.86"/>
        <n v="525.02"/>
        <n v="516.83"/>
        <n v="520.68"/>
        <n v="530.13"/>
        <n v="546.55"/>
        <n v="561.1"/>
        <n v="560.22"/>
        <n v="579.85"/>
        <n v="672.93"/>
        <n v="663.02"/>
        <n v="662.3"/>
        <n v="662.1"/>
        <n v="623.56"/>
        <n v="627.26"/>
        <n v="628.0"/>
        <n v="631.93"/>
        <n v="632.59"/>
        <n v="625.61"/>
        <n v="631.21"/>
        <n v="629.25"/>
        <n v="643.78"/>
        <n v="642.68"/>
        <n v="635.3"/>
        <n v="633.73"/>
        <n v="660.78"/>
        <n v="659.56"/>
        <n v="656.45"/>
        <n v="657.12"/>
        <n v="660.87"/>
        <n v="656.13"/>
        <n v="660.9"/>
        <n v="646.83"/>
        <n v="612.48"/>
        <n v="589.61"/>
        <n v="582.06"/>
        <n v="628.62"/>
        <n v="637.61"/>
        <n v="630.38"/>
        <n v="618.25"/>
        <n v="597.79"/>
        <n v="614.34"/>
        <n v="606.25"/>
        <n v="600.7"/>
        <n v="614.66"/>
        <n v="612.72"/>
        <n v="621.35"/>
        <n v="625.77"/>
        <n v="623.24"/>
        <n v="635.14"/>
        <n v="635.98"/>
        <n v="642.9"/>
        <n v="635.44"/>
        <n v="622.69"/>
        <n v="622.36"/>
        <n v="625.8"/>
        <n v="611.97"/>
        <n v="594.89"/>
        <n v="594.97"/>
        <n v="608.42"/>
        <n v="611.29"/>
        <n v="626.91"/>
        <n v="641.47"/>
        <n v="645.44"/>
        <n v="642.36"/>
        <n v="639.16"/>
        <n v="643.61"/>
        <n v="646.67"/>
        <n v="652.3"/>
        <n v="651.16"/>
        <n v="661.74"/>
        <n v="662.2"/>
        <n v="666.1"/>
        <n v="650.28"/>
        <n v="642.61"/>
        <n v="651.79"/>
        <n v="702.0"/>
        <n v="712.78"/>
        <n v="708.49"/>
        <n v="712.95"/>
        <n v="716.92"/>
        <n v="710.81"/>
        <n v="721.11"/>
        <n v="722.16"/>
        <n v="728.11"/>
        <n v="731.25"/>
        <n v="733.76"/>
        <n v="724.89"/>
        <n v="728.32"/>
        <n v="735.4"/>
        <n v="731.23"/>
        <n v="717.0"/>
        <n v="728.96"/>
        <n v="725.3"/>
        <n v="740.0"/>
        <n v="738.41"/>
        <n v="756.6"/>
        <n v="755.98"/>
        <n v="748.28"/>
        <n v="748.15"/>
        <n v="750.26"/>
        <n v="742.6"/>
        <n v="767.04"/>
        <n v="762.38"/>
        <n v="752.54"/>
        <n v="766.81"/>
        <n v="763.25"/>
        <n v="762.37"/>
        <n v="749.46"/>
        <n v="738.87"/>
        <n v="747.77"/>
        <n v="743.4"/>
        <n v="758.09"/>
        <n v="749.43"/>
        <n v="739.31"/>
        <n v="750.0"/>
        <n v="750.31"/>
        <n v="748.4"/>
        <n v="762.51"/>
        <n v="776.6"/>
        <n v="771.0"/>
        <n v="758.88"/>
        <n v="741.84"/>
        <n v="742.58"/>
        <n v="743.62"/>
        <n v="726.39"/>
        <n v="714.47"/>
        <n v="716.03"/>
        <n v="726.07"/>
        <n v="700.56"/>
        <n v="714.72"/>
        <n v="694.45"/>
        <n v="701.79"/>
        <n v="698.45"/>
        <n v="706.59"/>
        <n v="725.25"/>
        <n v="711.67"/>
        <n v="713.04"/>
        <n v="699.99"/>
        <n v="730.96"/>
        <n v="742.95"/>
        <n v="752.0"/>
        <n v="764.65"/>
        <n v="726.95"/>
        <n v="708.01"/>
        <n v="683.57"/>
        <n v="682.74"/>
        <n v="678.11"/>
        <n v="684.12"/>
        <n v="683.11"/>
        <n v="682.4"/>
        <n v="691.0"/>
        <n v="708.4"/>
        <n v="697.35"/>
        <n v="700.91"/>
        <n v="706.46"/>
        <n v="695.85"/>
        <n v="699.56"/>
        <n v="705.75"/>
        <n v="705.07"/>
        <n v="697.77"/>
        <n v="718.85"/>
        <n v="712.42"/>
        <n v="710.89"/>
        <n v="695.16"/>
        <n v="693.97"/>
        <n v="705.24"/>
        <n v="712.82"/>
        <n v="726.82"/>
        <n v="730.49"/>
        <n v="728.33"/>
        <n v="736.09"/>
        <n v="737.78"/>
        <n v="737.6"/>
        <n v="742.09"/>
        <n v="740.75"/>
        <n v="738.06"/>
        <n v="735.3"/>
        <n v="733.53"/>
        <n v="744.77"/>
        <n v="750.53"/>
        <n v="744.95"/>
        <n v="749.91"/>
        <n v="745.29"/>
        <n v="737.8"/>
        <n v="745.69"/>
        <n v="740.28"/>
        <n v="739.15"/>
        <n v="743.09"/>
        <n v="751.72"/>
        <n v="753.2"/>
        <n v="759.0"/>
        <n v="766.61"/>
        <n v="753.93"/>
        <n v="752.67"/>
        <n v="759.14"/>
        <n v="718.77"/>
        <n v="723.15"/>
        <n v="708.14"/>
        <n v="705.84"/>
        <n v="691.02"/>
        <n v="693.01"/>
        <n v="698.21"/>
        <n v="692.36"/>
        <n v="695.7"/>
        <n v="701.43"/>
        <n v="711.12"/>
        <n v="712.9"/>
        <n v="723.18"/>
        <n v="715.29"/>
        <n v="713.31"/>
        <n v="710.83"/>
        <n v="716.49"/>
        <n v="706.23"/>
        <n v="706.63"/>
        <n v="700.32"/>
        <n v="709.74"/>
        <n v="704.24"/>
        <n v="720.09"/>
        <n v="725.27"/>
        <n v="724.12"/>
        <n v="732.66"/>
        <n v="735.72"/>
        <n v="734.15"/>
        <n v="730.4"/>
        <n v="722.34"/>
        <n v="716.55"/>
        <n v="716.65"/>
        <n v="728.28"/>
        <n v="728.58"/>
        <n v="719.41"/>
        <n v="718.36"/>
        <n v="718.27"/>
        <n v="718.92"/>
        <n v="710.36"/>
        <n v="691.72"/>
        <n v="693.71"/>
        <n v="695.94"/>
        <n v="697.46"/>
        <n v="701.87"/>
        <n v="675.22"/>
        <n v="668.26"/>
        <n v="680.04"/>
        <n v="684.11"/>
        <n v="692.1"/>
        <n v="699.21"/>
        <n v="694.95"/>
        <n v="695.36"/>
        <n v="705.63"/>
        <n v="715.09"/>
        <n v="720.64"/>
        <n v="716.98"/>
        <n v="720.95"/>
        <n v="719.85"/>
        <n v="733.78"/>
        <n v="736.96"/>
        <n v="741.19"/>
        <n v="738.63"/>
        <n v="742.74"/>
        <n v="739.77"/>
        <n v="738.42"/>
        <n v="741.77"/>
        <n v="745.91"/>
        <n v="768.79"/>
        <n v="772.88"/>
        <n v="771.07"/>
        <n v="773.18"/>
        <n v="771.61"/>
        <n v="782.22"/>
        <n v="781.76"/>
        <n v="784.26"/>
        <n v="784.68"/>
        <n v="784.85"/>
        <n v="782.44"/>
        <n v="777.14"/>
        <n v="779.91"/>
        <n v="777.5"/>
        <n v="775.42"/>
        <n v="772.15"/>
        <n v="772.08"/>
        <n v="769.64"/>
        <n v="769.41"/>
        <n v="769.54"/>
        <n v="769.09"/>
        <n v="767.05"/>
        <n v="768.78"/>
        <n v="771.46"/>
        <n v="780.08"/>
        <n v="780.35"/>
        <n v="775.32"/>
        <n v="759.66"/>
        <n v="769.02"/>
        <n v="762.49"/>
        <n v="771.76"/>
        <n v="768.88"/>
        <n v="765.7"/>
        <n v="771.41"/>
        <n v="776.22"/>
        <n v="787.21"/>
        <n v="786.9"/>
        <n v="774.21"/>
        <n v="783.01"/>
        <n v="781.56"/>
        <n v="775.01"/>
        <n v="777.29"/>
        <n v="772.56"/>
        <n v="776.43"/>
        <n v="776.47"/>
        <n v="776.86"/>
        <n v="775.08"/>
        <n v="785.94"/>
        <n v="783.07"/>
        <n v="786.14"/>
        <n v="778.19"/>
        <n v="778.53"/>
        <n v="779.96"/>
        <n v="795.26"/>
        <n v="801.5"/>
        <n v="796.97"/>
        <n v="799.37"/>
        <n v="813.11"/>
        <n v="807.67"/>
        <n v="799.07"/>
        <n v="795.35"/>
        <n v="795.37"/>
        <n v="784.54"/>
        <n v="783.61"/>
        <n v="768.7"/>
        <n v="762.13"/>
        <n v="762.02"/>
        <n v="782.52"/>
        <n v="790.51"/>
        <n v="785.31"/>
        <n v="762.56"/>
        <n v="754.02"/>
        <n v="736.08"/>
        <n v="758.49"/>
        <n v="764.48"/>
        <n v="771.23"/>
        <n v="760.54"/>
        <n v="769.2"/>
        <n v="768.27"/>
        <n v="760.99"/>
        <n v="761.68"/>
        <n v="768.24"/>
        <n v="770.84"/>
        <n v="758.04"/>
        <n v="747.92"/>
        <n v="750.5"/>
        <n v="762.52"/>
        <n v="759.11"/>
        <n v="771.19"/>
        <n v="776.42"/>
        <n v="789.29"/>
        <n v="789.27"/>
        <n v="796.1"/>
        <n v="797.07"/>
        <n v="797.85"/>
        <n v="790.8"/>
        <n v="794.2"/>
        <n v="796.42"/>
        <n v="794.56"/>
        <n v="791.26"/>
        <n v="789.91"/>
        <n v="791.55"/>
        <n v="785.05"/>
        <n v="782.79"/>
        <n v="771.82"/>
      </sharedItems>
    </cacheField>
    <cacheField name="Volume" numFmtId="0">
      <sharedItems>
        <s v="&quot;7"/>
        <s v="&quot;5"/>
        <s v="&quot;6"/>
        <s v="&quot;11"/>
        <s v="&quot;8"/>
        <s v="&quot;4"/>
        <s v="&quot;3"/>
        <s v="&quot;12"/>
        <s v="&quot;21"/>
        <s v="&quot;10"/>
        <s v="&quot;2"/>
        <s v="&quot;16"/>
        <s v="&quot;9"/>
        <s v="&quot;24"/>
        <s v="&quot;23"/>
        <s v="&quot;1"/>
        <s v="&quot;14"/>
        <s v="008.64&quot;"/>
        <s v="000.55&quot;"/>
        <s v="004.24&quot;"/>
        <s v="028.59&quot;"/>
        <s v="022.74&quot;"/>
        <s v="012.42&quot;"/>
        <s v="012.22&quot;"/>
        <s v="033.40&quot;"/>
        <s v="027.60&quot;"/>
        <s v="027.76&quot;"/>
        <s v="024.23&quot;"/>
        <s v="023.30&quot;"/>
        <s v="018.72&quot;"/>
        <s v="019.95&quot;"/>
        <s v="005.19&quot;"/>
        <s v="013.25&quot;"/>
        <s v="007.82&quot;"/>
        <s v="009.01&quot;"/>
        <s v="029.64&quot;"/>
        <s v="032.40&quot;"/>
        <s v="030.73&quot;"/>
        <s v="028.73&quot;"/>
        <s v="022.39&quot;"/>
        <s v="019.51&quot;"/>
        <s v="031.24&quot;"/>
        <s v="029.06&quot;"/>
        <s v="043.07&quot;"/>
        <s v="055.51&quot;"/>
        <s v="060.20&quot;"/>
        <s v="056.69&quot;"/>
        <s v="051.59&quot;"/>
        <s v="050.38&quot;"/>
        <s v="055.28&quot;"/>
        <s v="054.45&quot;"/>
        <s v="066.94&quot;"/>
        <s v="075.19&quot;"/>
        <s v="081.69&quot;"/>
        <s v="074.34&quot;"/>
        <s v="067.03&quot;"/>
        <s v="057.89&quot;"/>
        <s v="070.04&quot;"/>
        <s v="066.93&quot;"/>
        <s v="081.78&quot;"/>
        <s v="083.25&quot;"/>
        <s v="097.61&quot;"/>
        <s v="112.05&quot;"/>
        <s v="108.80&quot;"/>
        <s v="114.40&quot;"/>
        <s v="115.34&quot;"/>
        <s v="106.42&quot;"/>
        <s v="117.64&quot;"/>
        <s v="110.07&quot;"/>
        <s v="101.97&quot;"/>
        <s v="114.26&quot;"/>
        <s v="135.74&quot;"/>
        <s v="138.11&quot;"/>
        <s v="127.15&quot;"/>
        <s v="127.09&quot;"/>
        <s v="119.91&quot;"/>
        <s v="146.25&quot;"/>
        <s v="145.48&quot;"/>
        <s v="153.05&quot;"/>
        <s v="147.38&quot;"/>
        <s v="160.51&quot;"/>
        <s v="161.83&quot;"/>
        <s v="156.92&quot;"/>
        <s v="120.75&quot;"/>
        <s v="098.21&quot;"/>
        <s v="119.94&quot;"/>
        <s v="103.89&quot;"/>
        <s v="132.28&quot;"/>
        <s v="177.74&quot;"/>
        <s v="130.33&quot;"/>
        <s v="135.04&quot;"/>
        <s v="140.07&quot;"/>
        <s v="156.78&quot;"/>
        <s v="174.22&quot;"/>
        <s v="169.72&quot;"/>
        <s v="186.92&quot;"/>
        <s v="183.44&quot;"/>
        <s v="196.61&quot;"/>
        <s v="199.51&quot;"/>
        <s v="207.56&quot;"/>
        <s v="199.05&quot;"/>
        <s v="200.81&quot;"/>
        <s v="200.49&quot;"/>
        <s v="209.19&quot;"/>
        <s v="216.66&quot;"/>
        <s v="216.83&quot;"/>
        <s v="215.87&quot;"/>
        <s v="212.32&quot;"/>
        <s v="199.40&quot;"/>
        <s v="211.58&quot;"/>
        <s v="214.92&quot;"/>
        <s v="216.27&quot;"/>
        <s v="211.46&quot;"/>
        <s v="208.25&quot;"/>
        <s v="196.70&quot;"/>
        <s v="203.99&quot;"/>
        <s v="185.80&quot;"/>
        <s v="169.59&quot;"/>
        <s v="188.84&quot;"/>
        <s v="207.94&quot;"/>
        <s v="195.97&quot;"/>
        <s v="193.88&quot;"/>
        <s v="179.80&quot;"/>
        <s v="154.76&quot;"/>
        <s v="155.55&quot;"/>
        <s v="128.87&quot;"/>
        <s v="&quot;13"/>
        <s v="&quot;41"/>
        <s v="&quot;147"/>
        <s v="&quot;714"/>
        <s v="&quot;932"/>
        <s v="&quot;986"/>
        <s v="&quot;985"/>
        <s v="&quot;978"/>
        <s v="&quot;914"/>
        <s v="&quot;789"/>
        <s v="&quot;977"/>
        <s v="&quot;965"/>
        <s v="&quot;705"/>
        <s v="&quot;876"/>
        <s v="&quot;989"/>
        <s v="&quot;905"/>
        <s v="&quot;955"/>
        <s v="&quot;838"/>
        <s v="&quot;527"/>
        <s v="&quot;988"/>
        <s v="&quot;935"/>
        <s v="&quot;950"/>
        <s v="&quot;786"/>
        <s v="&quot;975"/>
        <s v="&quot;740"/>
        <s v="&quot;938"/>
        <s v="&quot;924"/>
        <s v="&quot;719"/>
        <s v="&quot;861"/>
        <s v="&quot;951"/>
        <s v="&quot;928"/>
        <s v="&quot;926"/>
        <s v="&quot;847"/>
        <s v="&quot;925"/>
        <s v="&quot;893"/>
        <s v="&quot;933"/>
        <s v="&quot;937"/>
        <s v="&quot;852"/>
        <s v="&quot;587"/>
        <s v="&quot;972"/>
        <s v="&quot;623"/>
        <s v="&quot;744"/>
      </sharedItems>
    </cacheField>
    <cacheField name="date2" databaseField="0">
      <fieldGroup base="0">
        <rangePr autoStart="0" autoEnd="0" groupBy="quarters" startDate="2012-01-03T00:00:00Z" endDate="2016-12-31T00:00:00Z"/>
        <groupItems>
          <s v="&lt;01/03/12"/>
          <s v="Qtr1"/>
          <s v="Qtr2"/>
          <s v="Qtr3"/>
          <s v="Qtr4"/>
          <s v="&gt;12/31/16"/>
        </groupItems>
      </fieldGroup>
    </cacheField>
    <cacheField name="date3" databaseField="0">
      <fieldGroup base="0">
        <rangePr autoStart="0" autoEnd="0" groupBy="years" startDate="2012-01-03T00:00:00Z" endDate="2016-12-31T00:00:00Z"/>
        <groupItems>
          <s v="&lt;01/03/12"/>
          <s v="112"/>
          <s v="113"/>
          <s v="114"/>
          <s v="115"/>
          <s v="116"/>
          <s v="&gt;12/31/16"/>
        </groupItems>
      </fieldGroup>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15. Piviot Table" cacheId="0" dataCaption="" compact="0" compactData="0">
  <location ref="I1:J5" firstHeaderRow="0" firstDataRow="1" firstDataCol="0"/>
  <pivotFields>
    <pivotField name="Country" axis="axisRow" compact="0" outline="0" multipleItemSelectionAllowed="1" showAll="0" sortType="ascending">
      <items>
        <item x="0"/>
        <item x="2"/>
        <item x="1"/>
        <item t="default"/>
      </items>
    </pivotField>
    <pivotField name="Age" compact="0" outline="0" multipleItemSelectionAllowed="1" showAll="0">
      <items>
        <item x="0"/>
        <item x="1"/>
        <item x="2"/>
        <item x="3"/>
        <item x="4"/>
        <item x="5"/>
        <item x="6"/>
        <item x="7"/>
        <item x="8"/>
        <item t="default"/>
      </items>
    </pivotField>
    <pivotField name="Salary" dataField="1" compact="0" outline="0" multipleItemSelectionAllowed="1" showAll="0">
      <items>
        <item x="0"/>
        <item x="1"/>
        <item x="2"/>
        <item x="3"/>
        <item x="4"/>
        <item x="5"/>
        <item x="6"/>
        <item x="7"/>
        <item x="8"/>
        <item t="default"/>
      </items>
    </pivotField>
    <pivotField name="Purchased" compact="0" outline="0" multipleItemSelectionAllowed="1" showAll="0">
      <items>
        <item x="0"/>
        <item x="1"/>
        <item t="default"/>
      </items>
    </pivotField>
  </pivotFields>
  <rowFields>
    <field x="0"/>
  </rowFields>
  <dataFields>
    <dataField name="Sum of Salary" fld="2" baseField="0"/>
  </dataFields>
</pivotTableDefinition>
</file>

<file path=xl/pivotTables/pivotTable2.xml><?xml version="1.0" encoding="utf-8"?>
<pivotTableDefinition xmlns="http://schemas.openxmlformats.org/spreadsheetml/2006/main" name="15. Piviot Table 2" cacheId="1" dataCaption="" compact="0" compactData="0">
  <location ref="V2:X3" firstHeaderRow="0" firstDataRow="1" firstDataCol="0"/>
  <pivotFields>
    <pivotField name="Student ID" compact="0" outline="0" multipleItemSelectionAllowed="1" showAll="0">
      <items>
        <item x="0"/>
        <item x="1"/>
        <item x="2"/>
        <item x="3"/>
        <item x="4"/>
        <item x="5"/>
        <item x="6"/>
        <item x="7"/>
        <item x="8"/>
        <item x="9"/>
        <item t="default"/>
      </items>
    </pivotField>
    <pivotField name="Class" dataField="1" compact="0" outline="0" multipleItemSelectionAllowed="1" showAll="0">
      <items>
        <item x="0"/>
        <item x="1"/>
        <item x="2"/>
        <item t="default"/>
      </items>
    </pivotField>
    <pivotField name="Study hrs" dataField="1" compact="0" outline="0" multipleItemSelectionAllowed="1" showAll="0">
      <items>
        <item x="0"/>
        <item x="1"/>
        <item x="2"/>
        <item x="3"/>
        <item x="4"/>
        <item x="5"/>
        <item t="default"/>
      </items>
    </pivotField>
    <pivotField name="Sleeping hrs" dataField="1" compact="0" outline="0" multipleItemSelectionAllowed="1" showAll="0">
      <items>
        <item x="0"/>
        <item x="1"/>
        <item x="2"/>
        <item x="3"/>
        <item x="4"/>
        <item t="default"/>
      </items>
    </pivotField>
    <pivotField name="Social Media usage hrs" compact="0" outline="0" multipleItemSelectionAllowed="1" showAll="0">
      <items>
        <item x="0"/>
        <item x="1"/>
        <item x="2"/>
        <item x="3"/>
        <item t="default"/>
      </items>
    </pivotField>
    <pivotField name="Mobile Games hrs" compact="0" outline="0" multipleItemSelectionAllowed="1" showAll="0">
      <items>
        <item x="0"/>
        <item x="1"/>
        <item x="2"/>
        <item t="default"/>
      </items>
    </pivotField>
    <pivotField name="Percantege" compact="0" outline="0" multipleItemSelectionAllowed="1" showAll="0">
      <items>
        <item x="0"/>
        <item x="1"/>
        <item x="2"/>
        <item x="3"/>
        <item x="4"/>
        <item x="5"/>
        <item x="6"/>
        <item x="7"/>
        <item t="default"/>
      </items>
    </pivotField>
  </pivotFields>
  <colFields>
    <field x="-2"/>
  </colFields>
  <dataFields>
    <dataField name="Sum of Class" fld="1" baseField="0"/>
    <dataField name="Sum of Study hrs" fld="2" baseField="0"/>
    <dataField name="Sum of Sleeping hrs" fld="3" baseField="0"/>
  </dataFields>
</pivotTableDefinition>
</file>

<file path=xl/pivotTables/pivotTable3.xml><?xml version="1.0" encoding="utf-8"?>
<pivotTableDefinition xmlns="http://schemas.openxmlformats.org/spreadsheetml/2006/main" name="15. Piviot Table 3" cacheId="0" dataCaption="" compact="0" compactData="0">
  <location ref="A15:C19" firstHeaderRow="0" firstDataRow="2" firstDataCol="0"/>
  <pivotFields>
    <pivotField name="Country" axis="axisRow" compact="0" outline="0" multipleItemSelectionAllowed="1" showAll="0" sortType="ascending">
      <items>
        <item sd="0" x="0"/>
        <item sd="0" x="2"/>
        <item sd="0" x="1"/>
        <item t="default"/>
      </items>
    </pivotField>
    <pivotField name="Age" compact="0" outline="0" multipleItemSelectionAllowed="1" showAll="0">
      <items>
        <item x="0"/>
        <item x="1"/>
        <item x="2"/>
        <item x="3"/>
        <item x="4"/>
        <item x="5"/>
        <item x="6"/>
        <item x="7"/>
        <item x="8"/>
        <item t="default"/>
      </items>
    </pivotField>
    <pivotField name="Salary" dataField="1" compact="0" outline="0" multipleItemSelectionAllowed="1" showAll="0">
      <items>
        <item x="0"/>
        <item x="1"/>
        <item x="2"/>
        <item x="3"/>
        <item x="4"/>
        <item x="5"/>
        <item x="6"/>
        <item x="7"/>
        <item x="8"/>
        <item t="default"/>
      </items>
    </pivotField>
    <pivotField name="Purchased" axis="axisRow" compact="0" outline="0" multipleItemSelectionAllowed="1" showAll="0" sortType="ascending">
      <items>
        <item x="0"/>
        <item x="1"/>
        <item t="default"/>
      </items>
    </pivotField>
  </pivotFields>
  <rowFields>
    <field x="0"/>
    <field x="3"/>
  </rowFields>
  <dataFields>
    <dataField name="Sum of Salary" fld="2" baseField="0"/>
  </dataFields>
</pivotTableDefinition>
</file>

<file path=xl/pivotTables/pivotTable4.xml><?xml version="1.0" encoding="utf-8"?>
<pivotTableDefinition xmlns="http://schemas.openxmlformats.org/spreadsheetml/2006/main" name="15. Piviot Table 4" cacheId="0" dataCaption="" compact="0" compactData="0">
  <location ref="A22:C25" firstHeaderRow="0" firstDataRow="2" firstDataCol="0"/>
  <pivotFields>
    <pivotField name="Country" axis="axisRow" compact="0" outline="0" multipleItemSelectionAllowed="1" showAll="0" sortType="ascending">
      <items>
        <item x="0"/>
        <item h="1" x="2"/>
        <item h="1" x="1"/>
        <item t="default"/>
      </items>
    </pivotField>
    <pivotField name="Age" compact="0" outline="0" multipleItemSelectionAllowed="1" showAll="0">
      <items>
        <item x="0"/>
        <item x="1"/>
        <item x="2"/>
        <item x="3"/>
        <item x="4"/>
        <item x="5"/>
        <item x="6"/>
        <item x="7"/>
        <item x="8"/>
        <item t="default"/>
      </items>
    </pivotField>
    <pivotField name="Salary" dataField="1" compact="0" outline="0" multipleItemSelectionAllowed="1" showAll="0">
      <items>
        <item x="0"/>
        <item x="1"/>
        <item x="2"/>
        <item x="3"/>
        <item x="4"/>
        <item x="5"/>
        <item x="6"/>
        <item x="7"/>
        <item x="8"/>
        <item t="default"/>
      </items>
    </pivotField>
    <pivotField name="Purchased" axis="axisRow" compact="0" outline="0" multipleItemSelectionAllowed="1" showAll="0" sortType="ascending">
      <items>
        <item h="1" x="0"/>
        <item x="1"/>
        <item t="default"/>
      </items>
    </pivotField>
  </pivotFields>
  <rowFields>
    <field x="0"/>
    <field x="3"/>
  </rowFields>
  <dataFields>
    <dataField name="Sum of Salary" fld="2" baseField="0"/>
  </dataFields>
</pivotTableDefinition>
</file>

<file path=xl/pivotTables/pivotTable5.xml><?xml version="1.0" encoding="utf-8"?>
<pivotTableDefinition xmlns="http://schemas.openxmlformats.org/spreadsheetml/2006/main" name="16. Piviot Chart" cacheId="2" dataCaption="" compact="0" compactData="0">
  <location ref="L5:S23" firstHeaderRow="0" firstDataRow="2" firstDataCol="1"/>
  <pivotFields>
    <pivotField name="Date" axis="axisRow" compact="0" numFmtId="14" outline="0" multipleItemSelectionAllowed="1" showAll="0" sortType="ascending">
      <items>
        <item x="0"/>
        <item x="1"/>
        <item x="2"/>
        <item x="3"/>
        <item x="4"/>
        <item x="5"/>
        <item x="6"/>
        <item x="7"/>
        <item x="8"/>
        <item x="9"/>
        <item x="10"/>
        <item x="11"/>
        <item x="12"/>
        <item x="13"/>
        <item t="default"/>
      </items>
    </pivotField>
    <pivotField name="Ope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t="default"/>
      </items>
    </pivotField>
    <pivotField name="High"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t="default"/>
      </items>
    </pivotField>
    <pivotField name="Low"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t="default"/>
      </items>
    </pivotField>
    <pivotField name="Clos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t="default"/>
      </items>
    </pivotField>
    <pivotField name="Volu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t="default"/>
      </items>
    </pivotField>
    <pivotField name="date2" axis="axisRow" compact="0" outline="0" multipleItemSelectionAllowed="1" showAll="0" sortType="ascending">
      <items>
        <item x="0"/>
        <item x="1"/>
        <item x="2"/>
        <item x="3"/>
        <item x="4"/>
        <item x="5"/>
        <item t="default"/>
      </items>
    </pivotField>
    <pivotField name="date3" axis="axisCol" compact="0" outline="0" multipleItemSelectionAllowed="1" showAll="0" sortType="ascending">
      <items>
        <item x="0"/>
        <item x="1"/>
        <item x="2"/>
        <item x="3"/>
        <item x="4"/>
        <item x="5"/>
        <item x="6"/>
        <item t="default"/>
      </items>
    </pivotField>
  </pivotFields>
  <rowFields>
    <field x="6"/>
    <field x="0"/>
  </rowFields>
  <colFields>
    <field x="7"/>
  </colFields>
  <dataFields>
    <dataField name="Sum of Low" fld="3" baseField="0"/>
  </dataFields>
</pivotTableDefinition>
</file>

<file path=xl/tables/table1.xml><?xml version="1.0" encoding="utf-8"?>
<table xmlns="http://schemas.openxmlformats.org/spreadsheetml/2006/main" ref="C31:F37" displayName="Table_1" name="Table_1" id="1">
  <tableColumns count="4">
    <tableColumn name="Expense date" id="1"/>
    <tableColumn name="Employee" id="2"/>
    <tableColumn name="Food" id="3"/>
    <tableColumn name="Hotel" id="4"/>
  </tableColumns>
  <tableStyleInfo name="5. Sort &amp; filter-style" showColumnStripes="0" showFirstColumn="1" showLastColumn="1" showRowStripes="1"/>
</table>
</file>

<file path=xl/tables/table2.xml><?xml version="1.0" encoding="utf-8"?>
<table xmlns="http://schemas.openxmlformats.org/spreadsheetml/2006/main" ref="C49:F55" displayName="Table_2" name="Table_2" id="2">
  <tableColumns count="4">
    <tableColumn name="Expense date" id="1"/>
    <tableColumn name="Employee" id="2"/>
    <tableColumn name="Food" id="3"/>
    <tableColumn name="Hotel" id="4"/>
  </tableColumns>
  <tableStyleInfo name="5. Sort &amp; filter-style 2" showColumnStripes="0" showFirstColumn="1" showLastColumn="1" showRowStripes="1"/>
</table>
</file>

<file path=xl/tables/table3.xml><?xml version="1.0" encoding="utf-8"?>
<table xmlns="http://schemas.openxmlformats.org/spreadsheetml/2006/main" ref="C5:H16" displayName="Table_3" name="Table_3" id="3">
  <tableColumns count="6">
    <tableColumn name="Department" id="1"/>
    <tableColumn name="Category" id="2"/>
    <tableColumn name="Oct" id="3"/>
    <tableColumn name="Nov" id="4"/>
    <tableColumn name="Dec" id="5"/>
    <tableColumn name="Jan" id="6"/>
  </tableColumns>
  <tableStyleInfo name="6. Tables-style" showColumnStripes="0" showFirstColumn="1" showLastColumn="1" showRowStripes="1"/>
</table>
</file>

<file path=xl/tables/table4.xml><?xml version="1.0" encoding="utf-8"?>
<table xmlns="http://schemas.openxmlformats.org/spreadsheetml/2006/main" ref="C33:H42" displayName="Table_4" name="Table_4" id="4">
  <tableColumns count="6">
    <tableColumn name="Department" id="1"/>
    <tableColumn name="Category" id="2"/>
    <tableColumn name="Oct" id="3"/>
    <tableColumn name="Nov" id="4"/>
    <tableColumn name="Dec" id="5"/>
    <tableColumn name="Total" id="6"/>
  </tableColumns>
  <tableStyleInfo name="6. Tables-style 2" showColumnStripes="0" showFirstColumn="1" showLastColumn="1" showRowStripes="1"/>
</table>
</file>

<file path=xl/tables/table5.xml><?xml version="1.0" encoding="utf-8"?>
<table xmlns="http://schemas.openxmlformats.org/spreadsheetml/2006/main" ref="C53:E62" displayName="Table_5" name="Table_5" id="5">
  <tableColumns count="3">
    <tableColumn name="Department" id="1"/>
    <tableColumn name="Category" id="2"/>
    <tableColumn name="Sales" id="3"/>
  </tableColumns>
  <tableStyleInfo name="6. Tables-style 3" showColumnStripes="0" showFirstColumn="1" showLastColumn="1" showRowStripes="1"/>
</table>
</file>

<file path=xl/tables/table6.xml><?xml version="1.0" encoding="utf-8"?>
<table xmlns="http://schemas.openxmlformats.org/spreadsheetml/2006/main" ref="F31:F34" displayName="Table_6" name="Table_6" id="6">
  <tableColumns count="1">
    <tableColumn name="Department" id="1"/>
  </tableColumns>
  <tableStyleInfo name="7. Drop-downs-style" showColumnStripes="0" showFirstColumn="1" showLastColumn="1" showRowStripes="1"/>
</table>
</file>

<file path=xl/tables/table7.xml><?xml version="1.0" encoding="utf-8"?>
<table xmlns="http://schemas.openxmlformats.org/spreadsheetml/2006/main" ref="C5:G13" displayName="Table_7" name="Table_7" id="7">
  <tableColumns count="5">
    <tableColumn name="Department" id="1"/>
    <tableColumn name="Category" id="2"/>
    <tableColumn name="Oct" id="3"/>
    <tableColumn name="Nov" id="4"/>
    <tableColumn name="Dec" id="5"/>
  </tableColumns>
  <tableStyleInfo name="8. Analyze-style" showColumnStripes="0" showFirstColumn="1" showLastColumn="1" showRowStripes="1"/>
</table>
</file>

<file path=xl/tables/table8.xml><?xml version="1.0" encoding="utf-8"?>
<table xmlns="http://schemas.openxmlformats.org/spreadsheetml/2006/main" ref="C34:G42" displayName="Table_8" name="Table_8" id="8">
  <tableColumns count="5">
    <tableColumn name="Department" id="1"/>
    <tableColumn name="Category" id="2"/>
    <tableColumn name="Oct" id="3"/>
    <tableColumn name="Nov" id="4"/>
    <tableColumn name="Dec" id="5"/>
  </tableColumns>
  <tableStyleInfo name="8. Analyze-style 2" showColumnStripes="0" showFirstColumn="1" showLastColumn="1" showRowStripes="1"/>
</table>
</file>

<file path=xl/tables/table9.xml><?xml version="1.0" encoding="utf-8"?>
<table xmlns="http://schemas.openxmlformats.org/spreadsheetml/2006/main" ref="C54:G62" displayName="Table_9" name="Table_9" id="9">
  <tableColumns count="5">
    <tableColumn name="Department" id="1"/>
    <tableColumn name="Category" id="2"/>
    <tableColumn name="Oct" id="3"/>
    <tableColumn name="Nov" id="4"/>
    <tableColumn name="Dec" id="5"/>
  </tableColumns>
  <tableStyleInfo name="8. Analyze-style 3" showColumnStripes="0" showFirstColumn="1" showLastColumn="1" showRowStripes="1"/>
</table>
</file>

<file path=xl/tables/table10.xml><?xml version="1.0" encoding="utf-8"?>
<table xmlns="http://schemas.openxmlformats.org/spreadsheetml/2006/main" ref="C5:D11" displayName="Table_10" name="Table_10" id="10">
  <tableColumns count="2">
    <tableColumn name="Year" id="1"/>
    <tableColumn name="Conference attendance" id="2"/>
  </tableColumns>
  <tableStyleInfo name="9. Charts-style" showColumnStripes="0" showFirstColumn="1" showLastColumn="1" showRowStripes="1"/>
</table>
</file>

<file path=xl/tables/table11.xml><?xml version="1.0" encoding="utf-8"?>
<table xmlns="http://schemas.openxmlformats.org/spreadsheetml/2006/main" ref="D67:F73" displayName="Table_11" name="Table_11" id="11">
  <tableColumns count="3">
    <tableColumn name="Date" id="1"/>
    <tableColumn name="Conference attendance" id="2"/>
    <tableColumn name="Food sales" id="3"/>
  </tableColumns>
  <tableStyleInfo name="9. Charts-style 2" showColumnStripes="0" showFirstColumn="1" showLastColumn="1" showRowStripes="1"/>
</table>
</file>

<file path=xl/tables/table12.xml><?xml version="1.0" encoding="utf-8"?>
<table xmlns="http://schemas.openxmlformats.org/spreadsheetml/2006/main" ref="A1:D11" displayName="Table_12" name="Table_12" id="12">
  <tableColumns count="4">
    <tableColumn name="Country" id="1"/>
    <tableColumn name="Age" id="2"/>
    <tableColumn name="Salary" id="3"/>
    <tableColumn name="Purchased" id="4"/>
  </tableColumns>
  <tableStyleInfo name="10. Import Data-style" showColumnStripes="0" showFirstColumn="1" showLastColumn="1" showRowStripes="1"/>
</table>
</file>

<file path=xl/tables/table13.xml><?xml version="1.0" encoding="utf-8"?>
<table xmlns="http://schemas.openxmlformats.org/spreadsheetml/2006/main" ref="A1:E10" displayName="Table_13" name="Table_13" id="13">
  <tableColumns count="5">
    <tableColumn name="Name" id="1"/>
    <tableColumn name="DOB" id="2"/>
    <tableColumn name="Email" id="3"/>
    <tableColumn name="Salary" id="4"/>
    <tableColumn name="Rank" id="5"/>
  </tableColumns>
  <tableStyleInfo name="14. Data Validation-style" showColumnStripes="0" showFirstColumn="1" showLastColumn="1" showRowStripes="1"/>
</table>
</file>

<file path=xl/tables/table14.xml><?xml version="1.0" encoding="utf-8"?>
<table xmlns="http://schemas.openxmlformats.org/spreadsheetml/2006/main" ref="I1:J8" displayName="Table_14" name="Table_14" id="14">
  <tableColumns count="2">
    <tableColumn name="City" id="1"/>
    <tableColumn name="Places" id="2"/>
  </tableColumns>
  <tableStyleInfo name="14. Data Validation-style 2" showColumnStripes="0" showFirstColumn="1" showLastColumn="1" showRowStripes="1"/>
</table>
</file>

<file path=xl/tables/table15.xml><?xml version="1.0" encoding="utf-8"?>
<table xmlns="http://schemas.openxmlformats.org/spreadsheetml/2006/main" ref="I11:J13" displayName="Table_15" name="Table_15" id="15">
  <tableColumns count="2">
    <tableColumn name="City" id="1"/>
    <tableColumn name="Place" id="2"/>
  </tableColumns>
  <tableStyleInfo name="14. Data Validation-style 3" showColumnStripes="0" showFirstColumn="1" showLastColumn="1" showRowStripes="1"/>
</table>
</file>

<file path=xl/tables/table16.xml><?xml version="1.0" encoding="utf-8"?>
<table xmlns="http://schemas.openxmlformats.org/spreadsheetml/2006/main" ref="A22:B25" displayName="Table_16" name="Table_16" id="16">
  <tableColumns count="2">
    <tableColumn name="City" id="1"/>
    <tableColumn name="Column2" id="2"/>
  </tableColumns>
  <tableStyleInfo name="14. Data Validation-style 4"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85296"/>
      </a:hlink>
      <a:folHlink>
        <a:srgbClr val="085296"/>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go.microsoft.com/fwlink/?linkid=844719" TargetMode="External"/><Relationship Id="rId2" Type="http://schemas.openxmlformats.org/officeDocument/2006/relationships/hyperlink" Target="https://go.microsoft.com/fwlink/?linkid=844727" TargetMode="External"/><Relationship Id="rId3" Type="http://schemas.openxmlformats.org/officeDocument/2006/relationships/hyperlink" Target="https://go.microsoft.com/fwlink/?linkid=844732" TargetMode="External"/><Relationship Id="rId4" Type="http://schemas.openxmlformats.org/officeDocument/2006/relationships/hyperlink" Target="https://go.microsoft.com/fwlink/?linkid=844737"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go.microsoft.com/fwlink/?linkid=844741" TargetMode="External"/><Relationship Id="rId2" Type="http://schemas.openxmlformats.org/officeDocument/2006/relationships/hyperlink" Target="https://go.microsoft.com/fwlink/?linkid=844745"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go.microsoft.com/fwlink/?linkid=844748" TargetMode="External"/><Relationship Id="rId2" Type="http://schemas.openxmlformats.org/officeDocument/2006/relationships/hyperlink" Target="https://go.microsoft.com/fwlink/?linkid=844751" TargetMode="External"/><Relationship Id="rId3" Type="http://schemas.openxmlformats.org/officeDocument/2006/relationships/hyperlink" Target="https://go.microsoft.com/fwlink/?linkid=844729" TargetMode="External"/><Relationship Id="rId4" Type="http://schemas.openxmlformats.org/officeDocument/2006/relationships/hyperlink" Target="https://go.microsoft.com/fwlink/?linkid=844733" TargetMode="External"/><Relationship Id="rId5" Type="http://schemas.openxmlformats.org/officeDocument/2006/relationships/hyperlink" Target="https://go.microsoft.com/fwlink/?linkid=844736" TargetMode="External"/><Relationship Id="rId6" Type="http://schemas.openxmlformats.org/officeDocument/2006/relationships/hyperlink" Target="https://go.microsoft.com/fwlink/?linkid=844740" TargetMode="External"/><Relationship Id="rId7"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go.microsoft.com/fwlink/?linkid=844743" TargetMode="External"/><Relationship Id="rId2" Type="http://schemas.openxmlformats.org/officeDocument/2006/relationships/hyperlink" Target="https://go.microsoft.com/fwlink/?linkid=844747" TargetMode="External"/><Relationship Id="rId3" Type="http://schemas.openxmlformats.org/officeDocument/2006/relationships/hyperlink" Target="https://go.microsoft.com/fwlink/?linkid=844752"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go.microsoft.com/fwlink/?linkid=844746" TargetMode="External"/><Relationship Id="rId2" Type="http://schemas.openxmlformats.org/officeDocument/2006/relationships/hyperlink" Target="https://go.microsoft.com/fwlink/?linkid=844750" TargetMode="External"/><Relationship Id="rId3" Type="http://schemas.openxmlformats.org/officeDocument/2006/relationships/drawing" Target="../drawings/drawing6.xml"/><Relationship Id="rId6" Type="http://schemas.openxmlformats.org/officeDocument/2006/relationships/table" Target="../tables/table1.xml"/><Relationship Id="rId7"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0" Type="http://schemas.openxmlformats.org/officeDocument/2006/relationships/table" Target="../tables/table5.xml"/><Relationship Id="rId1" Type="http://schemas.openxmlformats.org/officeDocument/2006/relationships/hyperlink" Target="https://go.microsoft.com/fwlink/?linkid=844726" TargetMode="External"/><Relationship Id="rId2" Type="http://schemas.openxmlformats.org/officeDocument/2006/relationships/hyperlink" Target="https://go.microsoft.com/fwlink/?linkid=844728" TargetMode="External"/><Relationship Id="rId3" Type="http://schemas.openxmlformats.org/officeDocument/2006/relationships/hyperlink" Target="https://go.microsoft.com/fwlink/?linkid=844731" TargetMode="External"/><Relationship Id="rId4" Type="http://schemas.openxmlformats.org/officeDocument/2006/relationships/drawing" Target="../drawings/drawing7.xml"/><Relationship Id="rId9" Type="http://schemas.openxmlformats.org/officeDocument/2006/relationships/table" Target="../tables/table4.xml"/><Relationship Id="rId8"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hyperlink" Target="https://go.microsoft.com/fwlink/?linkid=844735" TargetMode="External"/><Relationship Id="rId2" Type="http://schemas.openxmlformats.org/officeDocument/2006/relationships/hyperlink" Target="https://go.microsoft.com/fwlink/?linkid=844742" TargetMode="External"/><Relationship Id="rId3" Type="http://schemas.openxmlformats.org/officeDocument/2006/relationships/drawing" Target="../drawings/drawing8.xml"/><Relationship Id="rId5"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hyperlink" Target="https://go.microsoft.com/fwlink/?linkid=844725" TargetMode="External"/><Relationship Id="rId2" Type="http://schemas.openxmlformats.org/officeDocument/2006/relationships/hyperlink" Target="https://go.microsoft.com/fwlink/?linkid=844730" TargetMode="External"/><Relationship Id="rId3" Type="http://schemas.openxmlformats.org/officeDocument/2006/relationships/drawing" Target="../drawings/drawing9.xml"/><Relationship Id="rId9" Type="http://schemas.openxmlformats.org/officeDocument/2006/relationships/table" Target="../tables/table9.xml"/><Relationship Id="rId7" Type="http://schemas.openxmlformats.org/officeDocument/2006/relationships/table" Target="../tables/table7.xml"/><Relationship Id="rId8"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hyperlink" Target="https://go.microsoft.com/fwlink/?linkid=844734" TargetMode="External"/><Relationship Id="rId2" Type="http://schemas.openxmlformats.org/officeDocument/2006/relationships/hyperlink" Target="https://go.microsoft.com/fwlink/?linkid=844738" TargetMode="External"/><Relationship Id="rId3" Type="http://schemas.openxmlformats.org/officeDocument/2006/relationships/hyperlink" Target="https://go.microsoft.com/fwlink/?linkid=844739" TargetMode="External"/><Relationship Id="rId4" Type="http://schemas.openxmlformats.org/officeDocument/2006/relationships/drawing" Target="../drawings/drawing10.xml"/><Relationship Id="rId7" Type="http://schemas.openxmlformats.org/officeDocument/2006/relationships/table" Target="../tables/table10.xml"/><Relationship Id="rId8" Type="http://schemas.openxmlformats.org/officeDocument/2006/relationships/table" Target="../tables/table1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1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9" Type="http://schemas.openxmlformats.org/officeDocument/2006/relationships/table" Target="../tables/table16.xml"/><Relationship Id="rId6" Type="http://schemas.openxmlformats.org/officeDocument/2006/relationships/table" Target="../tables/table13.xml"/><Relationship Id="rId7" Type="http://schemas.openxmlformats.org/officeDocument/2006/relationships/table" Target="../tables/table14.xml"/><Relationship Id="rId8"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go.microsoft.com/fwlink/?LinkId=846285" TargetMode="External"/><Relationship Id="rId2" Type="http://schemas.openxmlformats.org/officeDocument/2006/relationships/hyperlink" Target="http://go.microsoft.com/fwlink/?LinkId=844969" TargetMode="External"/><Relationship Id="rId3" Type="http://schemas.openxmlformats.org/officeDocument/2006/relationships/hyperlink" Target="http://go.microsoft.com/fwlink/?LinkId=846286" TargetMode="External"/><Relationship Id="rId4"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29.71"/>
    <col customWidth="1" min="2" max="2" width="3.57"/>
    <col customWidth="1" min="3" max="26" width="11.14"/>
  </cols>
  <sheetData>
    <row r="1" ht="15.0" customHeight="1">
      <c r="A1" s="1" t="s">
        <v>0</v>
      </c>
      <c r="B1" s="2"/>
      <c r="C1" s="2"/>
      <c r="D1" s="2"/>
      <c r="E1" s="2"/>
      <c r="F1" s="2"/>
      <c r="G1" s="2"/>
      <c r="H1" s="2"/>
      <c r="I1" s="2"/>
      <c r="J1" s="2"/>
      <c r="K1" s="2"/>
      <c r="L1" s="2"/>
      <c r="M1" s="2"/>
      <c r="N1" s="2"/>
      <c r="O1" s="2"/>
      <c r="P1" s="2"/>
      <c r="Q1" s="2"/>
      <c r="R1" s="2"/>
      <c r="S1" s="2"/>
      <c r="T1" s="2"/>
      <c r="U1" s="2"/>
      <c r="V1" s="2"/>
      <c r="W1" s="2"/>
      <c r="X1" s="2"/>
      <c r="Y1" s="2"/>
      <c r="Z1" s="2"/>
    </row>
    <row r="2" ht="20.25" customHeight="1">
      <c r="A2" s="3" t="s">
        <v>1</v>
      </c>
      <c r="B2" s="2"/>
      <c r="C2" s="2"/>
      <c r="D2" s="2"/>
      <c r="E2" s="2"/>
      <c r="F2" s="2"/>
      <c r="G2" s="2"/>
      <c r="H2" s="2"/>
      <c r="I2" s="2"/>
      <c r="J2" s="2"/>
      <c r="K2" s="2"/>
      <c r="L2" s="2"/>
      <c r="M2" s="2"/>
      <c r="N2" s="2"/>
      <c r="O2" s="2"/>
      <c r="P2" s="2"/>
      <c r="Q2" s="2"/>
      <c r="R2" s="2"/>
      <c r="S2" s="2"/>
      <c r="T2" s="2"/>
      <c r="U2" s="2"/>
      <c r="V2" s="2"/>
      <c r="W2" s="2"/>
      <c r="X2" s="2"/>
      <c r="Y2" s="2"/>
      <c r="Z2" s="2"/>
    </row>
    <row r="3" ht="20.25" customHeight="1">
      <c r="A3" s="4" t="s">
        <v>2</v>
      </c>
      <c r="B3" s="2"/>
      <c r="C3" s="2"/>
      <c r="D3" s="2"/>
      <c r="E3" s="2"/>
      <c r="F3" s="2"/>
      <c r="G3" s="2"/>
      <c r="H3" s="2"/>
      <c r="I3" s="2"/>
      <c r="J3" s="2"/>
      <c r="K3" s="2"/>
      <c r="L3" s="2"/>
      <c r="M3" s="2"/>
      <c r="N3" s="2"/>
      <c r="O3" s="2"/>
      <c r="P3" s="2"/>
      <c r="Q3" s="2"/>
      <c r="R3" s="2"/>
      <c r="S3" s="2"/>
      <c r="T3" s="2"/>
      <c r="U3" s="2"/>
      <c r="V3" s="2"/>
      <c r="W3" s="2"/>
      <c r="X3" s="2"/>
      <c r="Y3" s="2"/>
      <c r="Z3" s="2"/>
    </row>
    <row r="4" ht="264.0" customHeight="1">
      <c r="A4" s="5" t="s">
        <v>3</v>
      </c>
      <c r="B4" s="2"/>
      <c r="C4" s="2"/>
      <c r="D4" s="2"/>
      <c r="E4" s="2"/>
      <c r="F4" s="2"/>
      <c r="G4" s="2"/>
      <c r="H4" s="2"/>
      <c r="I4" s="2"/>
      <c r="J4" s="2"/>
      <c r="K4" s="2"/>
      <c r="L4" s="2"/>
      <c r="M4" s="2"/>
      <c r="N4" s="2"/>
      <c r="O4" s="2"/>
      <c r="P4" s="2"/>
      <c r="Q4" s="2"/>
      <c r="R4" s="2"/>
      <c r="S4" s="2"/>
      <c r="T4" s="2"/>
      <c r="U4" s="2"/>
      <c r="V4" s="2"/>
      <c r="W4" s="2"/>
      <c r="X4" s="2"/>
      <c r="Y4" s="2"/>
      <c r="Z4" s="2"/>
    </row>
    <row r="5" ht="20.25" customHeight="1">
      <c r="A5" s="4"/>
      <c r="B5" s="2"/>
      <c r="C5" s="2"/>
      <c r="D5" s="2"/>
      <c r="E5" s="2"/>
      <c r="F5" s="2"/>
      <c r="G5" s="2"/>
      <c r="H5" s="2"/>
      <c r="I5" s="2"/>
      <c r="J5" s="2"/>
      <c r="K5" s="2"/>
      <c r="L5" s="2"/>
      <c r="M5" s="2"/>
      <c r="N5" s="2"/>
      <c r="O5" s="2"/>
      <c r="P5" s="2"/>
      <c r="Q5" s="2"/>
      <c r="R5" s="2"/>
      <c r="S5" s="2"/>
      <c r="T5" s="2"/>
      <c r="U5" s="2"/>
      <c r="V5" s="2"/>
      <c r="W5" s="2"/>
      <c r="X5" s="2"/>
      <c r="Y5" s="2"/>
      <c r="Z5" s="2"/>
    </row>
    <row r="6" ht="20.25" customHeight="1">
      <c r="A6" s="2"/>
      <c r="B6" s="2"/>
      <c r="C6" s="2"/>
      <c r="D6" s="2"/>
      <c r="E6" s="2"/>
      <c r="F6" s="2"/>
      <c r="G6" s="2"/>
      <c r="H6" s="2"/>
      <c r="I6" s="2"/>
      <c r="J6" s="2"/>
      <c r="K6" s="2"/>
      <c r="L6" s="2"/>
      <c r="M6" s="2"/>
      <c r="N6" s="2"/>
      <c r="O6" s="2"/>
      <c r="P6" s="2"/>
      <c r="Q6" s="2"/>
      <c r="R6" s="2"/>
      <c r="S6" s="2"/>
      <c r="T6" s="2"/>
      <c r="U6" s="2"/>
      <c r="V6" s="2"/>
      <c r="W6" s="2"/>
      <c r="X6" s="2"/>
      <c r="Y6" s="2"/>
      <c r="Z6" s="2"/>
    </row>
    <row r="7" ht="20.25" customHeight="1">
      <c r="A7" s="2"/>
      <c r="B7" s="2"/>
      <c r="C7" s="2"/>
      <c r="D7" s="2"/>
      <c r="E7" s="2"/>
      <c r="F7" s="2"/>
      <c r="G7" s="2"/>
      <c r="H7" s="2"/>
      <c r="I7" s="2"/>
      <c r="J7" s="2"/>
      <c r="K7" s="2"/>
      <c r="L7" s="2"/>
      <c r="M7" s="2"/>
      <c r="N7" s="2"/>
      <c r="O7" s="2"/>
      <c r="P7" s="2"/>
      <c r="Q7" s="2"/>
      <c r="R7" s="2"/>
      <c r="S7" s="2"/>
      <c r="T7" s="2"/>
      <c r="U7" s="2"/>
      <c r="V7" s="2"/>
      <c r="W7" s="2"/>
      <c r="X7" s="2"/>
      <c r="Y7" s="2"/>
      <c r="Z7" s="2"/>
    </row>
    <row r="8" ht="20.25" customHeight="1">
      <c r="A8" s="2"/>
      <c r="B8" s="2"/>
      <c r="C8" s="2"/>
      <c r="D8" s="2"/>
      <c r="E8" s="2"/>
      <c r="F8" s="2"/>
      <c r="G8" s="2"/>
      <c r="H8" s="2"/>
      <c r="I8" s="2"/>
      <c r="J8" s="2"/>
      <c r="K8" s="2"/>
      <c r="L8" s="2"/>
      <c r="M8" s="2"/>
      <c r="N8" s="2"/>
      <c r="O8" s="2"/>
      <c r="P8" s="2"/>
      <c r="Q8" s="2"/>
      <c r="R8" s="2"/>
      <c r="S8" s="2"/>
      <c r="T8" s="2"/>
      <c r="U8" s="2"/>
      <c r="V8" s="2"/>
      <c r="W8" s="2"/>
      <c r="X8" s="2"/>
      <c r="Y8" s="2"/>
      <c r="Z8" s="2"/>
    </row>
    <row r="9" ht="20.25" customHeight="1">
      <c r="A9" s="2"/>
      <c r="B9" s="2"/>
      <c r="C9" s="2"/>
      <c r="D9" s="2"/>
      <c r="E9" s="2"/>
      <c r="F9" s="2"/>
      <c r="G9" s="2"/>
      <c r="H9" s="2"/>
      <c r="I9" s="2"/>
      <c r="J9" s="2"/>
      <c r="K9" s="2"/>
      <c r="L9" s="2"/>
      <c r="M9" s="2"/>
      <c r="N9" s="2"/>
      <c r="O9" s="2"/>
      <c r="P9" s="2"/>
      <c r="Q9" s="2"/>
      <c r="R9" s="2"/>
      <c r="S9" s="2"/>
      <c r="T9" s="2"/>
      <c r="U9" s="2"/>
      <c r="V9" s="2"/>
      <c r="W9" s="2"/>
      <c r="X9" s="2"/>
      <c r="Y9" s="2"/>
      <c r="Z9" s="2"/>
    </row>
    <row r="10" ht="20.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ht="20.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ht="20.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ht="20.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ht="20.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20.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ht="20.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ht="20.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ht="20.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ht="20.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ht="20.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ht="20.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20.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20.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20.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20.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20.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20.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20.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20.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20.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20.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20.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20.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20.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20.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20.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20.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20.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20.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20.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20.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20.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20.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20.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20.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20.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20.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20.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20.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20.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20.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20.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20.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20.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20.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20.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20.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20.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20.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20.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20.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20.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20.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20.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20.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20.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20.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20.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20.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20.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20.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20.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20.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20.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20.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20.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20.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20.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20.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20.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20.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20.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20.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20.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20.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20.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20.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20.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20.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20.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20.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20.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20.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20.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20.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20.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20.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20.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20.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20.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20.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20.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20.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20.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20.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20.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20.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20.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20.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20.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20.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20.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20.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20.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20.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20.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20.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20.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20.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20.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20.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20.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20.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20.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20.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20.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20.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20.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20.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20.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20.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20.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20.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20.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20.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20.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20.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20.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20.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20.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20.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20.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20.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20.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20.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20.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20.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20.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20.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20.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20.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20.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20.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20.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20.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20.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20.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20.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20.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20.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20.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20.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20.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20.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20.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20.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20.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20.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20.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20.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20.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20.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20.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20.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20.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20.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20.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20.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20.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20.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20.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20.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20.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20.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20.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20.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20.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20.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20.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20.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20.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20.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20.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20.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20.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20.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20.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20.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20.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20.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20.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20.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20.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20.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20.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20.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20.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20.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20.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20.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20.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20.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20.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20.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20.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20.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20.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20.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20.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20.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20.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20.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20.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20.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20.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20.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20.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20.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20.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20.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20.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20.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20.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20.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20.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20.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20.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20.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20.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20.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20.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20.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20.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20.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20.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20.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20.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20.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20.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20.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20.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20.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20.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20.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20.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20.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20.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20.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20.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20.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20.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20.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20.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20.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20.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20.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20.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20.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20.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20.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20.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20.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20.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20.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20.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20.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20.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20.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20.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20.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20.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20.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20.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20.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20.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20.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20.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20.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20.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20.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20.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20.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20.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20.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20.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20.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20.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20.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20.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20.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20.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20.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20.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20.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20.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20.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20.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20.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20.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20.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20.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20.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20.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20.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20.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20.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20.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20.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20.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20.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20.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20.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20.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20.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20.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20.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20.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20.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20.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20.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20.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20.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20.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20.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20.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20.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20.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20.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20.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20.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20.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20.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20.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20.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20.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20.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20.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20.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20.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20.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20.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20.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20.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20.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20.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20.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20.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20.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20.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20.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20.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20.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20.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20.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20.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20.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20.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20.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20.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20.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20.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20.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20.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20.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20.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20.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20.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20.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20.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20.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20.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20.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20.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20.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20.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20.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20.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20.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20.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20.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20.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20.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20.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20.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20.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20.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20.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20.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20.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20.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20.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20.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20.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20.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20.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20.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20.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20.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20.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20.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20.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20.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20.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20.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20.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20.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20.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20.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20.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20.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20.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20.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20.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20.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20.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20.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20.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20.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20.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20.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20.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20.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20.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20.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20.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20.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20.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20.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20.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20.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20.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20.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20.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20.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20.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20.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20.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20.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20.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20.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20.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20.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20.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20.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20.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20.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20.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20.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20.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20.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20.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20.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20.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20.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20.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20.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20.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20.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20.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20.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20.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20.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20.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20.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20.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20.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20.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20.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20.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20.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20.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20.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20.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20.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20.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20.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20.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20.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20.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20.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20.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20.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20.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20.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20.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20.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20.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20.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20.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20.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20.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20.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20.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20.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20.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20.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20.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20.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20.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20.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20.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20.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20.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20.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20.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20.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20.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20.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20.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20.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20.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20.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20.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20.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20.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20.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20.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20.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20.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20.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20.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20.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20.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20.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20.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20.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20.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20.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20.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20.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20.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20.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20.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20.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20.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20.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20.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20.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20.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20.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20.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20.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20.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20.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20.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20.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20.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20.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20.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20.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20.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20.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20.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20.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20.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20.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20.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20.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20.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20.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20.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20.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20.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20.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20.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20.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20.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20.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20.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20.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20.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20.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20.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20.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20.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20.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20.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20.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20.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20.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20.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20.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20.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20.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20.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20.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20.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20.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20.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20.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20.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20.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20.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20.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20.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20.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20.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20.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20.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20.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20.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20.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20.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20.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20.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20.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20.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20.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20.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20.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20.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20.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20.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20.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20.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20.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20.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20.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20.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20.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20.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20.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20.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20.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20.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20.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20.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20.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20.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20.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20.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20.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20.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20.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20.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20.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20.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20.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20.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20.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20.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20.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20.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20.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20.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20.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20.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20.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20.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20.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20.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20.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20.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20.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20.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20.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20.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20.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20.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20.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20.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20.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20.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20.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20.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20.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20.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20.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20.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20.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20.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20.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20.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20.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20.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20.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20.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20.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20.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20.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20.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20.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20.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20.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20.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20.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20.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20.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20.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20.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20.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20.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20.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20.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20.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20.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20.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20.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20.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20.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20.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20.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20.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20.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20.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20.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20.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20.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20.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20.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20.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20.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20.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20.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20.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20.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20.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20.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20.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20.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20.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20.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20.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20.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20.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20.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20.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20.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20.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20.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20.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20.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20.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20.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20.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20.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20.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20.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20.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20.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20.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20.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20.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20.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20.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20.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20.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20.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20.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20.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20.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20.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20.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20.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20.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20.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20.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20.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20.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20.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20.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20.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20.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20.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20.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20.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20.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20.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20.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20.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20.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20.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20.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20.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20.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20.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20.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20.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20.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20.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20.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20.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20.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20.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20.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20.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20.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20.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20.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20.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20.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20.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20.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20.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20.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20.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20.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20.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20.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20.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20.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20.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20.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20.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20.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20.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20.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20.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20.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20.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20.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20.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20.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20.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20.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20.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20.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20.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20.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20.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20.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20.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20.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20.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20.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20.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20.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20.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20.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20.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20.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20.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20.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20.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20.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20.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20.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20.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20.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20.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20.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20.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20.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20.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20.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20.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20.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20.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20.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20.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20.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20.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20.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20.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20.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20.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20.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20.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20.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20.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20.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20.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20.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20.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20.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20.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20.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20.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20.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20.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20.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20.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20.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20.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20.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20.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20.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20.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20.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20.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20.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20.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20.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20.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20.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20.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20.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20.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20.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20.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20.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20.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20.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20.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20.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20.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20.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20.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20.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20.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20.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20.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20.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20.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20.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20.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20.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20.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20.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20.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20.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20.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20.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20.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20.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20.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20.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20.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20.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20.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20.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20.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20.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20.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20.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20.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20.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20.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20.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20.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20.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20.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20.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20.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20.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20.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20.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20.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20.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20.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20.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20.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20.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20.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20.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20.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20.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20.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20.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20.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20.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20.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20.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20.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20.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20.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20.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20.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20.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20.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20.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20.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20.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20.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20.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20.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20.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20.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20.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20.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20.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20.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20.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20.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20.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20.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20.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20.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20.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20.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20.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20.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20.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20.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20.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20.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20.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20.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20.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20.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2.71"/>
    <col customWidth="1" min="2" max="2" width="82.86"/>
    <col customWidth="1" min="3" max="26" width="8.86"/>
  </cols>
  <sheetData>
    <row r="1" ht="60.0" customHeight="1">
      <c r="A1" s="6" t="s">
        <v>4</v>
      </c>
      <c r="B1" s="7"/>
      <c r="C1" s="2"/>
      <c r="D1" s="2"/>
      <c r="E1" s="2"/>
      <c r="F1" s="2"/>
      <c r="G1" s="2"/>
      <c r="H1" s="2"/>
      <c r="I1" s="2"/>
      <c r="J1" s="2"/>
      <c r="K1" s="2"/>
      <c r="L1" s="2"/>
      <c r="M1" s="2"/>
      <c r="N1" s="2"/>
      <c r="O1" s="2"/>
      <c r="P1" s="2"/>
      <c r="Q1" s="2"/>
      <c r="R1" s="2"/>
      <c r="S1" s="2"/>
      <c r="T1" s="2"/>
      <c r="U1" s="2"/>
      <c r="V1" s="2"/>
      <c r="W1" s="2"/>
      <c r="X1" s="2"/>
      <c r="Y1" s="2"/>
      <c r="Z1" s="2"/>
    </row>
    <row r="2" ht="15.0" customHeight="1">
      <c r="A2" s="6" t="s">
        <v>5</v>
      </c>
      <c r="B2" s="2"/>
      <c r="C2" s="2"/>
      <c r="D2" s="2"/>
      <c r="E2" s="2"/>
      <c r="F2" s="2"/>
      <c r="G2" s="2"/>
      <c r="H2" s="2"/>
      <c r="I2" s="2"/>
      <c r="J2" s="2"/>
      <c r="K2" s="2"/>
      <c r="L2" s="2"/>
      <c r="M2" s="2"/>
      <c r="N2" s="2"/>
      <c r="O2" s="2"/>
      <c r="P2" s="2"/>
      <c r="Q2" s="2"/>
      <c r="R2" s="2"/>
      <c r="S2" s="2"/>
      <c r="T2" s="2"/>
      <c r="U2" s="2"/>
      <c r="V2" s="2"/>
      <c r="W2" s="2"/>
      <c r="X2" s="2"/>
      <c r="Y2" s="2"/>
      <c r="Z2" s="2"/>
    </row>
    <row r="3" ht="15.0" customHeight="1">
      <c r="A3" s="6" t="s">
        <v>6</v>
      </c>
      <c r="B3" s="8"/>
      <c r="C3" s="9" t="s">
        <v>7</v>
      </c>
      <c r="D3" s="9" t="s">
        <v>8</v>
      </c>
      <c r="E3" s="2"/>
      <c r="F3" s="9" t="s">
        <v>9</v>
      </c>
      <c r="G3" s="9" t="s">
        <v>8</v>
      </c>
      <c r="H3" s="2"/>
      <c r="I3" s="2"/>
      <c r="J3" s="2"/>
      <c r="K3" s="2"/>
      <c r="L3" s="2"/>
      <c r="M3" s="2"/>
      <c r="N3" s="2"/>
      <c r="O3" s="2"/>
      <c r="P3" s="2"/>
      <c r="Q3" s="2"/>
      <c r="R3" s="2"/>
      <c r="S3" s="2"/>
      <c r="T3" s="2"/>
      <c r="U3" s="2"/>
      <c r="V3" s="2"/>
      <c r="W3" s="2"/>
      <c r="X3" s="2"/>
      <c r="Y3" s="2"/>
      <c r="Z3" s="2"/>
    </row>
    <row r="4" ht="15.0" customHeight="1">
      <c r="A4" s="6" t="s">
        <v>10</v>
      </c>
      <c r="B4" s="2"/>
      <c r="C4" s="10" t="s">
        <v>11</v>
      </c>
      <c r="D4" s="10">
        <v>50.0</v>
      </c>
      <c r="E4" s="2"/>
      <c r="F4" s="10" t="s">
        <v>12</v>
      </c>
      <c r="G4" s="10">
        <v>50.0</v>
      </c>
      <c r="H4" s="2"/>
      <c r="I4" s="2"/>
      <c r="J4" s="2"/>
      <c r="K4" s="2"/>
      <c r="L4" s="2"/>
      <c r="M4" s="2"/>
      <c r="N4" s="2"/>
      <c r="O4" s="2"/>
      <c r="P4" s="2"/>
      <c r="Q4" s="2"/>
      <c r="R4" s="2"/>
      <c r="S4" s="2"/>
      <c r="T4" s="2"/>
      <c r="U4" s="2"/>
      <c r="V4" s="2"/>
      <c r="W4" s="2"/>
      <c r="X4" s="2"/>
      <c r="Y4" s="2"/>
      <c r="Z4" s="2"/>
    </row>
    <row r="5" ht="15.0" customHeight="1">
      <c r="A5" s="6" t="s">
        <v>13</v>
      </c>
      <c r="B5" s="11"/>
      <c r="C5" s="10" t="s">
        <v>14</v>
      </c>
      <c r="D5" s="10">
        <v>20.0</v>
      </c>
      <c r="E5" s="11"/>
      <c r="F5" s="10" t="s">
        <v>15</v>
      </c>
      <c r="G5" s="10">
        <v>30.0</v>
      </c>
      <c r="H5" s="11"/>
      <c r="I5" s="11"/>
      <c r="J5" s="11"/>
      <c r="K5" s="11"/>
      <c r="L5" s="11"/>
      <c r="M5" s="11"/>
      <c r="N5" s="11"/>
      <c r="O5" s="11"/>
      <c r="P5" s="11"/>
      <c r="Q5" s="11"/>
      <c r="R5" s="11"/>
      <c r="S5" s="11"/>
      <c r="T5" s="11"/>
      <c r="U5" s="11"/>
      <c r="V5" s="11"/>
      <c r="W5" s="11"/>
      <c r="X5" s="11"/>
      <c r="Y5" s="11"/>
      <c r="Z5" s="11"/>
    </row>
    <row r="6" ht="15.0" customHeight="1">
      <c r="A6" s="6" t="s">
        <v>16</v>
      </c>
      <c r="B6" s="12"/>
      <c r="C6" s="10" t="s">
        <v>17</v>
      </c>
      <c r="D6" s="10">
        <v>60.0</v>
      </c>
      <c r="E6" s="11"/>
      <c r="F6" s="10" t="s">
        <v>18</v>
      </c>
      <c r="G6" s="10">
        <v>10.0</v>
      </c>
      <c r="H6" s="11"/>
      <c r="I6" s="11"/>
      <c r="J6" s="11">
        <f>SUM(F5,D4,F6,D14,D13,D15)</f>
        <v>160</v>
      </c>
      <c r="K6" s="11"/>
      <c r="L6" s="11"/>
      <c r="M6" s="11"/>
      <c r="N6" s="11"/>
      <c r="O6" s="11"/>
      <c r="P6" s="11"/>
      <c r="Q6" s="11"/>
      <c r="R6" s="11"/>
      <c r="S6" s="11"/>
      <c r="T6" s="11"/>
      <c r="U6" s="11"/>
      <c r="V6" s="11"/>
      <c r="W6" s="11"/>
      <c r="X6" s="11"/>
      <c r="Y6" s="11"/>
      <c r="Z6" s="11"/>
    </row>
    <row r="7" ht="15.0" customHeight="1">
      <c r="A7" s="6" t="s">
        <v>19</v>
      </c>
      <c r="B7" s="11"/>
      <c r="C7" s="10" t="s">
        <v>20</v>
      </c>
      <c r="D7" s="10">
        <v>40.0</v>
      </c>
      <c r="E7" s="11"/>
      <c r="F7" s="10" t="s">
        <v>21</v>
      </c>
      <c r="G7" s="10">
        <v>50.0</v>
      </c>
      <c r="H7" s="11"/>
      <c r="I7" s="11"/>
      <c r="J7" s="11"/>
      <c r="K7" s="11"/>
      <c r="L7" s="11"/>
      <c r="M7" s="11"/>
      <c r="N7" s="11"/>
      <c r="O7" s="11"/>
      <c r="P7" s="11"/>
      <c r="Q7" s="11"/>
      <c r="R7" s="11"/>
      <c r="S7" s="11"/>
      <c r="T7" s="11"/>
      <c r="U7" s="11"/>
      <c r="V7" s="11"/>
      <c r="W7" s="11"/>
      <c r="X7" s="11"/>
      <c r="Y7" s="11"/>
      <c r="Z7" s="11"/>
    </row>
    <row r="8" ht="15.0" customHeight="1">
      <c r="A8" s="6" t="s">
        <v>22</v>
      </c>
      <c r="B8" s="11"/>
      <c r="C8" s="11"/>
      <c r="D8" s="13">
        <f>SUM(D4:D7)</f>
        <v>170</v>
      </c>
      <c r="E8" s="11"/>
      <c r="F8" s="11"/>
      <c r="G8" s="13"/>
      <c r="H8" s="11"/>
      <c r="I8" s="11"/>
      <c r="J8" s="11"/>
      <c r="K8" s="11"/>
      <c r="L8" s="11"/>
      <c r="M8" s="11"/>
      <c r="N8" s="11"/>
      <c r="O8" s="11"/>
      <c r="P8" s="11"/>
      <c r="Q8" s="11"/>
      <c r="R8" s="11"/>
      <c r="S8" s="11"/>
      <c r="T8" s="11"/>
      <c r="U8" s="11"/>
      <c r="V8" s="11"/>
      <c r="W8" s="11"/>
      <c r="X8" s="11"/>
      <c r="Y8" s="11"/>
      <c r="Z8" s="11"/>
    </row>
    <row r="9" ht="15.0" customHeight="1">
      <c r="A9" s="6" t="s">
        <v>23</v>
      </c>
      <c r="B9" s="11"/>
      <c r="C9" s="11"/>
      <c r="D9" s="11"/>
      <c r="E9" s="11"/>
      <c r="F9" s="11"/>
      <c r="G9" s="11"/>
      <c r="H9" s="11"/>
      <c r="I9" s="11"/>
      <c r="J9" s="11"/>
      <c r="K9" s="11"/>
      <c r="L9" s="11"/>
      <c r="M9" s="11"/>
      <c r="N9" s="11"/>
      <c r="O9" s="11"/>
      <c r="P9" s="11"/>
      <c r="Q9" s="11"/>
      <c r="R9" s="11"/>
      <c r="S9" s="11"/>
      <c r="T9" s="11"/>
      <c r="U9" s="11"/>
      <c r="V9" s="11"/>
      <c r="W9" s="11"/>
      <c r="X9" s="11"/>
      <c r="Y9" s="11"/>
      <c r="Z9" s="11"/>
    </row>
    <row r="10" ht="15.0" customHeight="1">
      <c r="A10" s="6" t="s">
        <v>24</v>
      </c>
      <c r="B10" s="11"/>
      <c r="C10" s="9" t="s">
        <v>25</v>
      </c>
      <c r="D10" s="9" t="s">
        <v>8</v>
      </c>
      <c r="E10" s="11"/>
      <c r="F10" s="9" t="s">
        <v>25</v>
      </c>
      <c r="G10" s="9" t="s">
        <v>8</v>
      </c>
      <c r="H10" s="11"/>
      <c r="I10" s="11"/>
      <c r="J10" s="11"/>
      <c r="K10" s="11"/>
      <c r="L10" s="11"/>
      <c r="M10" s="11"/>
      <c r="N10" s="11"/>
      <c r="O10" s="11"/>
      <c r="P10" s="11"/>
      <c r="Q10" s="11"/>
      <c r="R10" s="11"/>
      <c r="S10" s="11"/>
      <c r="T10" s="11"/>
      <c r="U10" s="11"/>
      <c r="V10" s="11"/>
      <c r="W10" s="11"/>
      <c r="X10" s="11"/>
      <c r="Y10" s="11"/>
      <c r="Z10" s="11"/>
    </row>
    <row r="11" ht="15.0" customHeight="1">
      <c r="A11" s="6" t="s">
        <v>26</v>
      </c>
      <c r="B11" s="11"/>
      <c r="C11" s="10" t="s">
        <v>27</v>
      </c>
      <c r="D11" s="10">
        <v>50.0</v>
      </c>
      <c r="E11" s="11"/>
      <c r="F11" s="10" t="s">
        <v>27</v>
      </c>
      <c r="G11" s="10">
        <v>50.0</v>
      </c>
      <c r="H11" s="11"/>
      <c r="I11" s="11"/>
      <c r="J11" s="11"/>
      <c r="K11" s="11"/>
      <c r="L11" s="11"/>
      <c r="M11" s="11"/>
      <c r="N11" s="11"/>
      <c r="O11" s="11"/>
      <c r="P11" s="11"/>
      <c r="Q11" s="11"/>
      <c r="R11" s="11"/>
      <c r="S11" s="11"/>
      <c r="T11" s="11"/>
      <c r="U11" s="11"/>
      <c r="V11" s="11"/>
      <c r="W11" s="11"/>
      <c r="X11" s="11"/>
      <c r="Y11" s="11"/>
      <c r="Z11" s="11"/>
    </row>
    <row r="12" ht="15.0" customHeight="1">
      <c r="A12" s="6" t="s">
        <v>28</v>
      </c>
      <c r="B12" s="11"/>
      <c r="C12" s="10" t="s">
        <v>29</v>
      </c>
      <c r="D12" s="10">
        <v>100.0</v>
      </c>
      <c r="E12" s="11"/>
      <c r="F12" s="10" t="s">
        <v>29</v>
      </c>
      <c r="G12" s="10">
        <v>100.0</v>
      </c>
      <c r="H12" s="11"/>
      <c r="I12" s="11"/>
      <c r="J12" s="11"/>
      <c r="K12" s="11"/>
      <c r="L12" s="11"/>
      <c r="M12" s="11"/>
      <c r="N12" s="11"/>
      <c r="O12" s="11"/>
      <c r="P12" s="11"/>
      <c r="Q12" s="11"/>
      <c r="R12" s="11"/>
      <c r="S12" s="11"/>
      <c r="T12" s="11"/>
      <c r="U12" s="11"/>
      <c r="V12" s="11"/>
      <c r="W12" s="11"/>
      <c r="X12" s="11"/>
      <c r="Y12" s="11"/>
      <c r="Z12" s="11"/>
    </row>
    <row r="13" ht="15.0" customHeight="1">
      <c r="A13" s="6" t="s">
        <v>30</v>
      </c>
      <c r="B13" s="11"/>
      <c r="C13" s="10" t="s">
        <v>31</v>
      </c>
      <c r="D13" s="10">
        <v>40.0</v>
      </c>
      <c r="E13" s="11"/>
      <c r="F13" s="10" t="s">
        <v>31</v>
      </c>
      <c r="G13" s="10">
        <v>40.0</v>
      </c>
      <c r="H13" s="11"/>
      <c r="I13" s="11"/>
      <c r="J13" s="11"/>
      <c r="K13" s="11"/>
      <c r="L13" s="11"/>
      <c r="M13" s="11"/>
      <c r="N13" s="11"/>
      <c r="O13" s="11"/>
      <c r="P13" s="11"/>
      <c r="Q13" s="11"/>
      <c r="R13" s="11"/>
      <c r="S13" s="11"/>
      <c r="T13" s="11"/>
      <c r="U13" s="11"/>
      <c r="V13" s="11"/>
      <c r="W13" s="11"/>
      <c r="X13" s="11"/>
      <c r="Y13" s="11"/>
      <c r="Z13" s="11"/>
    </row>
    <row r="14" ht="15.0" customHeight="1">
      <c r="A14" s="6"/>
      <c r="B14" s="11"/>
      <c r="C14" s="10" t="s">
        <v>32</v>
      </c>
      <c r="D14" s="10">
        <v>50.0</v>
      </c>
      <c r="E14" s="11"/>
      <c r="F14" s="10" t="s">
        <v>32</v>
      </c>
      <c r="G14" s="10">
        <v>50.0</v>
      </c>
      <c r="H14" s="11"/>
      <c r="I14" s="11"/>
      <c r="J14" s="11"/>
      <c r="K14" s="11"/>
      <c r="L14" s="11"/>
      <c r="M14" s="11"/>
      <c r="N14" s="11"/>
      <c r="O14" s="11"/>
      <c r="P14" s="11"/>
      <c r="Q14" s="11"/>
      <c r="R14" s="11"/>
      <c r="S14" s="11"/>
      <c r="T14" s="11"/>
      <c r="U14" s="11"/>
      <c r="V14" s="11"/>
      <c r="W14" s="11"/>
      <c r="X14" s="11"/>
      <c r="Y14" s="11"/>
      <c r="Z14" s="11"/>
    </row>
    <row r="15" ht="15.0" customHeight="1">
      <c r="A15" s="6"/>
      <c r="B15" s="11"/>
      <c r="C15" s="10" t="s">
        <v>33</v>
      </c>
      <c r="D15" s="10">
        <v>20.0</v>
      </c>
      <c r="E15" s="11"/>
      <c r="F15" s="10" t="s">
        <v>33</v>
      </c>
      <c r="G15" s="10">
        <v>20.0</v>
      </c>
      <c r="H15" s="11"/>
      <c r="I15" s="11"/>
      <c r="J15" s="11"/>
      <c r="K15" s="11"/>
      <c r="L15" s="11"/>
      <c r="M15" s="11"/>
      <c r="N15" s="11"/>
      <c r="O15" s="11"/>
      <c r="P15" s="11"/>
      <c r="Q15" s="11"/>
      <c r="R15" s="11"/>
      <c r="S15" s="11"/>
      <c r="T15" s="11"/>
      <c r="U15" s="11"/>
      <c r="V15" s="11"/>
      <c r="W15" s="11"/>
      <c r="X15" s="11"/>
      <c r="Y15" s="11"/>
      <c r="Z15" s="11"/>
    </row>
    <row r="16" ht="15.0" customHeight="1">
      <c r="A16" s="6"/>
      <c r="B16" s="11"/>
      <c r="C16" s="11"/>
      <c r="D16" s="13">
        <f>SUMIF(D11:D15,"&gt;50")</f>
        <v>100</v>
      </c>
      <c r="E16" s="11"/>
      <c r="F16" s="11"/>
      <c r="G16" s="14">
        <f>SUMIF(G11:G15,"&lt;100")</f>
        <v>160</v>
      </c>
      <c r="H16" s="11"/>
      <c r="I16" s="11"/>
      <c r="J16" s="11"/>
      <c r="K16" s="11"/>
      <c r="L16" s="11"/>
      <c r="M16" s="11"/>
      <c r="N16" s="11"/>
      <c r="O16" s="11"/>
      <c r="P16" s="11"/>
      <c r="Q16" s="11"/>
      <c r="R16" s="11"/>
      <c r="S16" s="11"/>
      <c r="T16" s="11"/>
      <c r="U16" s="11"/>
      <c r="V16" s="11"/>
      <c r="W16" s="11"/>
      <c r="X16" s="11"/>
      <c r="Y16" s="11"/>
      <c r="Z16" s="11"/>
    </row>
    <row r="17" ht="15.0" customHeight="1">
      <c r="A17" s="6"/>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ht="15.0" customHeight="1">
      <c r="A18" s="6"/>
      <c r="B18" s="11"/>
      <c r="C18" s="11"/>
      <c r="D18" s="11"/>
      <c r="E18" s="11"/>
      <c r="F18" s="11"/>
      <c r="G18" s="11"/>
      <c r="H18" s="11"/>
      <c r="I18" s="11"/>
      <c r="J18" s="11"/>
      <c r="K18" s="11"/>
      <c r="L18" s="11"/>
      <c r="M18" s="11"/>
      <c r="N18" s="11"/>
      <c r="O18" s="11"/>
      <c r="P18" s="11"/>
      <c r="Q18" s="11"/>
      <c r="R18" s="11"/>
      <c r="S18" s="11"/>
      <c r="T18" s="11"/>
      <c r="U18" s="11"/>
      <c r="V18" s="11"/>
      <c r="W18" s="11"/>
      <c r="X18" s="11"/>
      <c r="Y18" s="11"/>
      <c r="Z18" s="11"/>
    </row>
    <row r="19" ht="15.0" customHeight="1">
      <c r="A19" s="6"/>
      <c r="B19" s="11"/>
      <c r="C19" s="11"/>
      <c r="D19" s="11"/>
      <c r="E19" s="11"/>
      <c r="F19" s="11"/>
      <c r="G19" s="11"/>
      <c r="H19" s="11"/>
      <c r="I19" s="11"/>
      <c r="J19" s="11"/>
      <c r="K19" s="11"/>
      <c r="L19" s="11"/>
      <c r="M19" s="11"/>
      <c r="N19" s="11"/>
      <c r="O19" s="11"/>
      <c r="P19" s="11"/>
      <c r="Q19" s="11"/>
      <c r="R19" s="11"/>
      <c r="S19" s="11"/>
      <c r="T19" s="11"/>
      <c r="U19" s="11"/>
      <c r="V19" s="11"/>
      <c r="W19" s="11"/>
      <c r="X19" s="11"/>
      <c r="Y19" s="11"/>
      <c r="Z19" s="11"/>
    </row>
    <row r="20" ht="15.0" customHeight="1">
      <c r="A20" s="6"/>
      <c r="B20" s="11"/>
      <c r="C20" s="11"/>
      <c r="D20" s="11"/>
      <c r="E20" s="11"/>
      <c r="F20" s="11"/>
      <c r="G20" s="11"/>
      <c r="H20" s="11"/>
      <c r="I20" s="11"/>
      <c r="J20" s="11"/>
      <c r="K20" s="11"/>
      <c r="L20" s="11"/>
      <c r="M20" s="11"/>
      <c r="N20" s="11"/>
      <c r="O20" s="11"/>
      <c r="P20" s="11"/>
      <c r="Q20" s="11"/>
      <c r="R20" s="11"/>
      <c r="S20" s="11"/>
      <c r="T20" s="11"/>
      <c r="U20" s="11"/>
      <c r="V20" s="11"/>
      <c r="W20" s="11"/>
      <c r="X20" s="11"/>
      <c r="Y20" s="11"/>
      <c r="Z20" s="11"/>
    </row>
    <row r="21" ht="15.0" customHeight="1">
      <c r="A21" s="6"/>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ht="15.0" customHeight="1">
      <c r="A22" s="6"/>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ht="15.0" customHeight="1">
      <c r="A23" s="6"/>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ht="15.0" customHeight="1">
      <c r="A24" s="6"/>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ht="15.75" customHeight="1">
      <c r="A25" s="6"/>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6"/>
      <c r="B26" s="2"/>
      <c r="C26" s="2"/>
      <c r="D26" s="2"/>
      <c r="E26" s="2"/>
      <c r="F26" s="2"/>
      <c r="G26" s="2"/>
      <c r="H26" s="2"/>
      <c r="I26" s="2"/>
      <c r="J26" s="2"/>
      <c r="K26" s="2"/>
      <c r="L26" s="2"/>
      <c r="M26" s="2"/>
      <c r="N26" s="2"/>
      <c r="O26" s="2"/>
      <c r="P26" s="2"/>
      <c r="Q26" s="2"/>
      <c r="R26" s="2"/>
      <c r="S26" s="2"/>
      <c r="T26" s="2"/>
      <c r="U26" s="2"/>
      <c r="V26" s="2"/>
      <c r="W26" s="2"/>
      <c r="X26" s="2"/>
      <c r="Y26" s="2"/>
      <c r="Z26" s="2"/>
    </row>
    <row r="27" ht="15.0" customHeight="1">
      <c r="A27" s="6" t="s">
        <v>34</v>
      </c>
      <c r="B27" s="2"/>
      <c r="C27" s="2"/>
      <c r="D27" s="2"/>
      <c r="E27" s="2"/>
      <c r="F27" s="2"/>
      <c r="G27" s="2"/>
      <c r="H27" s="2"/>
      <c r="I27" s="2"/>
      <c r="J27" s="2"/>
      <c r="K27" s="2"/>
      <c r="L27" s="2"/>
      <c r="M27" s="2"/>
      <c r="N27" s="2"/>
      <c r="O27" s="2"/>
      <c r="P27" s="2"/>
      <c r="Q27" s="2"/>
      <c r="R27" s="2"/>
      <c r="S27" s="2"/>
      <c r="T27" s="2"/>
      <c r="U27" s="2"/>
      <c r="V27" s="2"/>
      <c r="W27" s="2"/>
      <c r="X27" s="2"/>
      <c r="Y27" s="2"/>
      <c r="Z27" s="2"/>
    </row>
    <row r="28" ht="15.0" customHeight="1">
      <c r="A28" s="6" t="s">
        <v>35</v>
      </c>
      <c r="B28" s="2"/>
      <c r="C28" s="2"/>
      <c r="D28" s="2"/>
      <c r="E28" s="2"/>
      <c r="F28" s="2"/>
      <c r="G28" s="2"/>
      <c r="H28" s="2"/>
      <c r="I28" s="2"/>
      <c r="J28" s="2"/>
      <c r="K28" s="2"/>
      <c r="L28" s="2"/>
      <c r="M28" s="2"/>
      <c r="N28" s="2"/>
      <c r="O28" s="2"/>
      <c r="P28" s="2"/>
      <c r="Q28" s="2"/>
      <c r="R28" s="2"/>
      <c r="S28" s="2"/>
      <c r="T28" s="2"/>
      <c r="U28" s="2"/>
      <c r="V28" s="2"/>
      <c r="W28" s="2"/>
      <c r="X28" s="2"/>
      <c r="Y28" s="2"/>
      <c r="Z28" s="2"/>
    </row>
    <row r="29" ht="15.0" customHeight="1">
      <c r="A29" s="6" t="s">
        <v>36</v>
      </c>
      <c r="B29" s="2"/>
      <c r="C29" s="2"/>
      <c r="D29" s="2"/>
      <c r="E29" s="2"/>
      <c r="F29" s="2"/>
      <c r="G29" s="2"/>
      <c r="H29" s="2"/>
      <c r="I29" s="2"/>
      <c r="J29" s="2"/>
      <c r="K29" s="2"/>
      <c r="L29" s="2"/>
      <c r="M29" s="2"/>
      <c r="N29" s="2"/>
      <c r="O29" s="2"/>
      <c r="P29" s="2"/>
      <c r="Q29" s="2"/>
      <c r="R29" s="2"/>
      <c r="S29" s="2"/>
      <c r="T29" s="2"/>
      <c r="U29" s="2"/>
      <c r="V29" s="2"/>
      <c r="W29" s="2"/>
      <c r="X29" s="2"/>
      <c r="Y29" s="2"/>
      <c r="Z29" s="2"/>
    </row>
    <row r="30" ht="15.0" customHeight="1">
      <c r="A30" s="6" t="s">
        <v>37</v>
      </c>
      <c r="B30" s="2"/>
      <c r="C30" s="2"/>
      <c r="D30" s="2"/>
      <c r="E30" s="2"/>
      <c r="F30" s="2"/>
      <c r="G30" s="2"/>
      <c r="H30" s="2"/>
      <c r="I30" s="2"/>
      <c r="J30" s="2"/>
      <c r="K30" s="2"/>
      <c r="L30" s="2"/>
      <c r="M30" s="2"/>
      <c r="N30" s="2"/>
      <c r="O30" s="2"/>
      <c r="P30" s="2"/>
      <c r="Q30" s="2"/>
      <c r="R30" s="2"/>
      <c r="S30" s="2"/>
      <c r="T30" s="2"/>
      <c r="U30" s="2"/>
      <c r="V30" s="2"/>
      <c r="W30" s="2"/>
      <c r="X30" s="2"/>
      <c r="Y30" s="2"/>
      <c r="Z30" s="2"/>
    </row>
    <row r="31" ht="15.0" customHeight="1">
      <c r="A31" s="6" t="s">
        <v>38</v>
      </c>
      <c r="B31" s="2"/>
      <c r="C31" s="2"/>
      <c r="D31" s="2"/>
      <c r="E31" s="2"/>
      <c r="F31" s="2"/>
      <c r="G31" s="2"/>
      <c r="H31" s="2"/>
      <c r="I31" s="2"/>
      <c r="J31" s="2"/>
      <c r="K31" s="2"/>
      <c r="L31" s="2"/>
      <c r="M31" s="2"/>
      <c r="N31" s="2"/>
      <c r="O31" s="2"/>
      <c r="P31" s="2"/>
      <c r="Q31" s="2"/>
      <c r="R31" s="2"/>
      <c r="S31" s="2"/>
      <c r="T31" s="2"/>
      <c r="U31" s="2"/>
      <c r="V31" s="2"/>
      <c r="W31" s="2"/>
      <c r="X31" s="2"/>
      <c r="Y31" s="2"/>
      <c r="Z31" s="2"/>
    </row>
    <row r="32" ht="15.0" customHeight="1">
      <c r="A32" s="6" t="s">
        <v>39</v>
      </c>
      <c r="B32" s="2"/>
      <c r="C32" s="2"/>
      <c r="D32" s="2"/>
      <c r="E32" s="2"/>
      <c r="F32" s="2"/>
      <c r="G32" s="2"/>
      <c r="H32" s="2"/>
      <c r="I32" s="2"/>
      <c r="J32" s="2"/>
      <c r="K32" s="2"/>
      <c r="L32" s="2"/>
      <c r="M32" s="2"/>
      <c r="N32" s="2"/>
      <c r="O32" s="2"/>
      <c r="P32" s="2"/>
      <c r="Q32" s="2"/>
      <c r="R32" s="2"/>
      <c r="S32" s="2"/>
      <c r="T32" s="2"/>
      <c r="U32" s="2"/>
      <c r="V32" s="2"/>
      <c r="W32" s="2"/>
      <c r="X32" s="2"/>
      <c r="Y32" s="2"/>
      <c r="Z32" s="2"/>
    </row>
    <row r="33" ht="15.0" customHeight="1">
      <c r="A33" s="6" t="s">
        <v>40</v>
      </c>
      <c r="B33" s="2"/>
      <c r="C33" s="2"/>
      <c r="D33" s="2"/>
      <c r="E33" s="2"/>
      <c r="F33" s="2"/>
      <c r="G33" s="2"/>
      <c r="H33" s="2"/>
      <c r="I33" s="2"/>
      <c r="J33" s="2"/>
      <c r="K33" s="2"/>
      <c r="L33" s="2"/>
      <c r="M33" s="2"/>
      <c r="N33" s="2"/>
      <c r="O33" s="2"/>
      <c r="P33" s="2"/>
      <c r="Q33" s="2"/>
      <c r="R33" s="2"/>
      <c r="S33" s="2"/>
      <c r="T33" s="2"/>
      <c r="U33" s="2"/>
      <c r="V33" s="2"/>
      <c r="W33" s="2"/>
      <c r="X33" s="2"/>
      <c r="Y33" s="2"/>
      <c r="Z33" s="2"/>
    </row>
    <row r="34" ht="15.0" customHeight="1">
      <c r="A34" s="6" t="s">
        <v>41</v>
      </c>
      <c r="B34" s="2"/>
      <c r="C34" s="2"/>
      <c r="D34" s="2"/>
      <c r="E34" s="2"/>
      <c r="F34" s="2"/>
      <c r="G34" s="2"/>
      <c r="H34" s="2"/>
      <c r="I34" s="2"/>
      <c r="J34" s="2"/>
      <c r="K34" s="2"/>
      <c r="L34" s="2"/>
      <c r="M34" s="2"/>
      <c r="N34" s="2"/>
      <c r="O34" s="2"/>
      <c r="P34" s="2"/>
      <c r="Q34" s="2"/>
      <c r="R34" s="2"/>
      <c r="S34" s="2"/>
      <c r="T34" s="2"/>
      <c r="U34" s="2"/>
      <c r="V34" s="2"/>
      <c r="W34" s="2"/>
      <c r="X34" s="2"/>
      <c r="Y34" s="2"/>
      <c r="Z34" s="2"/>
    </row>
    <row r="35" ht="15.0" customHeight="1">
      <c r="A35" s="6" t="s">
        <v>42</v>
      </c>
      <c r="B35" s="2"/>
      <c r="C35" s="2"/>
      <c r="D35" s="2"/>
      <c r="E35" s="2"/>
      <c r="F35" s="2"/>
      <c r="G35" s="2"/>
      <c r="H35" s="2"/>
      <c r="I35" s="2"/>
      <c r="J35" s="2"/>
      <c r="K35" s="2"/>
      <c r="L35" s="2"/>
      <c r="M35" s="2"/>
      <c r="N35" s="2"/>
      <c r="O35" s="2"/>
      <c r="P35" s="2"/>
      <c r="Q35" s="2"/>
      <c r="R35" s="2"/>
      <c r="S35" s="2"/>
      <c r="T35" s="2"/>
      <c r="U35" s="2"/>
      <c r="V35" s="2"/>
      <c r="W35" s="2"/>
      <c r="X35" s="2"/>
      <c r="Y35" s="2"/>
      <c r="Z35" s="2"/>
    </row>
    <row r="36" ht="15.0" customHeight="1">
      <c r="A36" s="6" t="s">
        <v>43</v>
      </c>
      <c r="B36" s="2"/>
      <c r="C36" s="2"/>
      <c r="D36" s="2"/>
      <c r="E36" s="2"/>
      <c r="F36" s="2"/>
      <c r="G36" s="2"/>
      <c r="H36" s="2"/>
      <c r="I36" s="2"/>
      <c r="J36" s="2"/>
      <c r="K36" s="2"/>
      <c r="L36" s="2"/>
      <c r="M36" s="2"/>
      <c r="N36" s="2"/>
      <c r="O36" s="2"/>
      <c r="P36" s="2"/>
      <c r="Q36" s="2"/>
      <c r="R36" s="2"/>
      <c r="S36" s="2"/>
      <c r="T36" s="2"/>
      <c r="U36" s="2"/>
      <c r="V36" s="2"/>
      <c r="W36" s="2"/>
      <c r="X36" s="2"/>
      <c r="Y36" s="2"/>
      <c r="Z36" s="2"/>
    </row>
    <row r="37" ht="15.0" customHeight="1">
      <c r="A37" s="6" t="s">
        <v>44</v>
      </c>
      <c r="B37" s="2"/>
      <c r="C37" s="9" t="s">
        <v>7</v>
      </c>
      <c r="D37" s="9" t="s">
        <v>8</v>
      </c>
      <c r="E37" s="2"/>
      <c r="F37" s="2"/>
      <c r="G37" s="2"/>
      <c r="H37" s="2"/>
      <c r="I37" s="2"/>
      <c r="J37" s="2"/>
      <c r="K37" s="2"/>
      <c r="L37" s="2"/>
      <c r="M37" s="2"/>
      <c r="N37" s="2"/>
      <c r="O37" s="2"/>
      <c r="P37" s="2"/>
      <c r="Q37" s="2"/>
      <c r="R37" s="2"/>
      <c r="S37" s="2"/>
      <c r="T37" s="2"/>
      <c r="U37" s="2"/>
      <c r="V37" s="2"/>
      <c r="W37" s="2"/>
      <c r="X37" s="2"/>
      <c r="Y37" s="2"/>
      <c r="Z37" s="2"/>
    </row>
    <row r="38" ht="15.0" customHeight="1">
      <c r="A38" s="6" t="s">
        <v>45</v>
      </c>
      <c r="B38" s="2"/>
      <c r="C38" s="10" t="s">
        <v>11</v>
      </c>
      <c r="D38" s="10">
        <v>50.0</v>
      </c>
      <c r="E38" s="11"/>
      <c r="F38" s="2"/>
      <c r="G38" s="2"/>
      <c r="H38" s="2"/>
      <c r="I38" s="2"/>
      <c r="J38" s="2"/>
      <c r="K38" s="2"/>
      <c r="L38" s="2"/>
      <c r="M38" s="2"/>
      <c r="N38" s="2"/>
      <c r="O38" s="2"/>
      <c r="P38" s="2"/>
      <c r="Q38" s="2"/>
      <c r="R38" s="2"/>
      <c r="S38" s="2"/>
      <c r="T38" s="2"/>
      <c r="U38" s="2"/>
      <c r="V38" s="2"/>
      <c r="W38" s="2"/>
      <c r="X38" s="2"/>
      <c r="Y38" s="2"/>
      <c r="Z38" s="2"/>
    </row>
    <row r="39" ht="15.0" customHeight="1">
      <c r="A39" s="6" t="s">
        <v>46</v>
      </c>
      <c r="B39" s="2"/>
      <c r="C39" s="10" t="s">
        <v>14</v>
      </c>
      <c r="D39" s="10">
        <v>20.0</v>
      </c>
      <c r="E39" s="11"/>
      <c r="F39" s="2"/>
      <c r="G39" s="2"/>
      <c r="H39" s="2"/>
      <c r="I39" s="2"/>
      <c r="J39" s="2"/>
      <c r="K39" s="2"/>
      <c r="L39" s="2"/>
      <c r="M39" s="2"/>
      <c r="N39" s="2"/>
      <c r="O39" s="2"/>
      <c r="P39" s="2"/>
      <c r="Q39" s="2"/>
      <c r="R39" s="2"/>
      <c r="S39" s="2"/>
      <c r="T39" s="2"/>
      <c r="U39" s="2"/>
      <c r="V39" s="2"/>
      <c r="W39" s="2"/>
      <c r="X39" s="2"/>
      <c r="Y39" s="2"/>
      <c r="Z39" s="2"/>
    </row>
    <row r="40" ht="15.0" customHeight="1">
      <c r="A40" s="6" t="s">
        <v>47</v>
      </c>
      <c r="B40" s="2"/>
      <c r="C40" s="10" t="s">
        <v>17</v>
      </c>
      <c r="D40" s="10">
        <v>60.0</v>
      </c>
      <c r="E40" s="11"/>
      <c r="F40" s="2"/>
      <c r="G40" s="2"/>
      <c r="H40" s="2"/>
      <c r="I40" s="2"/>
      <c r="J40" s="2"/>
      <c r="K40" s="2"/>
      <c r="L40" s="2"/>
      <c r="M40" s="2"/>
      <c r="N40" s="2"/>
      <c r="O40" s="2"/>
      <c r="P40" s="2"/>
      <c r="Q40" s="2"/>
      <c r="R40" s="2"/>
      <c r="S40" s="2"/>
      <c r="T40" s="2"/>
      <c r="U40" s="2"/>
      <c r="V40" s="2"/>
      <c r="W40" s="2"/>
      <c r="X40" s="2"/>
      <c r="Y40" s="2"/>
      <c r="Z40" s="2"/>
    </row>
    <row r="41" ht="15.0" customHeight="1">
      <c r="A41" s="6" t="s">
        <v>48</v>
      </c>
      <c r="B41" s="2"/>
      <c r="C41" s="10" t="s">
        <v>20</v>
      </c>
      <c r="D41" s="10">
        <v>40.0</v>
      </c>
      <c r="E41" s="11"/>
      <c r="F41" s="2"/>
      <c r="G41" s="2"/>
      <c r="H41" s="2"/>
      <c r="I41" s="2"/>
      <c r="J41" s="2"/>
      <c r="K41" s="2"/>
      <c r="L41" s="2"/>
      <c r="M41" s="2"/>
      <c r="N41" s="2"/>
      <c r="O41" s="2"/>
      <c r="P41" s="2"/>
      <c r="Q41" s="2"/>
      <c r="R41" s="2"/>
      <c r="S41" s="2"/>
      <c r="T41" s="2"/>
      <c r="U41" s="2"/>
      <c r="V41" s="2"/>
      <c r="W41" s="2"/>
      <c r="X41" s="2"/>
      <c r="Y41" s="2"/>
      <c r="Z41" s="2"/>
    </row>
    <row r="42" ht="15.0" customHeight="1">
      <c r="A42" s="6" t="s">
        <v>49</v>
      </c>
      <c r="B42" s="2"/>
      <c r="C42" s="11"/>
      <c r="D42" s="13">
        <f>SUM(D38:D41)</f>
        <v>170</v>
      </c>
      <c r="E42" s="11"/>
      <c r="F42" s="11"/>
      <c r="G42" s="11"/>
      <c r="H42" s="2"/>
      <c r="I42" s="2"/>
      <c r="J42" s="2"/>
      <c r="K42" s="2"/>
      <c r="L42" s="2"/>
      <c r="M42" s="2"/>
      <c r="N42" s="2"/>
      <c r="O42" s="2"/>
      <c r="P42" s="2"/>
      <c r="Q42" s="2"/>
      <c r="R42" s="2"/>
      <c r="S42" s="2"/>
      <c r="T42" s="2"/>
      <c r="U42" s="2"/>
      <c r="V42" s="2"/>
      <c r="W42" s="2"/>
      <c r="X42" s="2"/>
      <c r="Y42" s="2"/>
      <c r="Z42" s="2"/>
    </row>
    <row r="43" ht="15.0" customHeight="1">
      <c r="A43" s="6" t="s">
        <v>50</v>
      </c>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6"/>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6"/>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6"/>
      <c r="B46" s="2"/>
      <c r="C46" s="2"/>
      <c r="D46" s="2"/>
      <c r="E46" s="2"/>
      <c r="F46" s="2"/>
      <c r="G46" s="2"/>
      <c r="H46" s="2"/>
      <c r="I46" s="2"/>
      <c r="J46" s="2"/>
      <c r="K46" s="2"/>
      <c r="L46" s="2"/>
      <c r="M46" s="2"/>
      <c r="N46" s="2"/>
      <c r="O46" s="2"/>
      <c r="P46" s="2"/>
      <c r="Q46" s="2"/>
      <c r="R46" s="2"/>
      <c r="S46" s="2"/>
      <c r="T46" s="2"/>
      <c r="U46" s="2"/>
      <c r="V46" s="2"/>
      <c r="W46" s="2"/>
      <c r="X46" s="2"/>
      <c r="Y46" s="2"/>
      <c r="Z46" s="2"/>
    </row>
    <row r="47" ht="15.0" customHeight="1">
      <c r="A47" s="6"/>
      <c r="B47" s="2"/>
      <c r="C47" s="9" t="s">
        <v>25</v>
      </c>
      <c r="D47" s="9" t="s">
        <v>8</v>
      </c>
      <c r="E47" s="11"/>
      <c r="F47" s="9" t="s">
        <v>25</v>
      </c>
      <c r="G47" s="9" t="s">
        <v>8</v>
      </c>
      <c r="H47" s="2"/>
      <c r="I47" s="2"/>
      <c r="J47" s="2"/>
      <c r="K47" s="2"/>
      <c r="L47" s="2"/>
      <c r="M47" s="2"/>
      <c r="N47" s="2"/>
      <c r="O47" s="2"/>
      <c r="P47" s="2"/>
      <c r="Q47" s="2"/>
      <c r="R47" s="2"/>
      <c r="S47" s="2"/>
      <c r="T47" s="2"/>
      <c r="U47" s="2"/>
      <c r="V47" s="2"/>
      <c r="W47" s="2"/>
      <c r="X47" s="2"/>
      <c r="Y47" s="2"/>
      <c r="Z47" s="2"/>
    </row>
    <row r="48" ht="15.0" customHeight="1">
      <c r="A48" s="6"/>
      <c r="B48" s="2"/>
      <c r="C48" s="10" t="s">
        <v>51</v>
      </c>
      <c r="D48" s="10">
        <v>20.0</v>
      </c>
      <c r="E48" s="11"/>
      <c r="F48" s="10" t="s">
        <v>52</v>
      </c>
      <c r="G48" s="10">
        <v>20.0</v>
      </c>
      <c r="H48" s="2"/>
      <c r="I48" s="2"/>
      <c r="J48" s="2"/>
      <c r="K48" s="2"/>
      <c r="L48" s="2"/>
      <c r="M48" s="2"/>
      <c r="N48" s="2"/>
      <c r="O48" s="2"/>
      <c r="P48" s="2"/>
      <c r="Q48" s="2"/>
      <c r="R48" s="2"/>
      <c r="S48" s="2"/>
      <c r="T48" s="2"/>
      <c r="U48" s="2"/>
      <c r="V48" s="2"/>
      <c r="W48" s="2"/>
      <c r="X48" s="2"/>
      <c r="Y48" s="2"/>
      <c r="Z48" s="2"/>
    </row>
    <row r="49" ht="15.0" customHeight="1">
      <c r="A49" s="6"/>
      <c r="B49" s="2"/>
      <c r="C49" s="10"/>
      <c r="D49" s="10"/>
      <c r="E49" s="11"/>
      <c r="F49" s="10" t="s">
        <v>53</v>
      </c>
      <c r="G49" s="10">
        <v>10.0</v>
      </c>
      <c r="H49" s="2"/>
      <c r="I49" s="2"/>
      <c r="J49" s="2"/>
      <c r="K49" s="2"/>
      <c r="L49" s="2"/>
      <c r="M49" s="2"/>
      <c r="N49" s="2"/>
      <c r="O49" s="2"/>
      <c r="P49" s="2"/>
      <c r="Q49" s="2"/>
      <c r="R49" s="2"/>
      <c r="S49" s="2"/>
      <c r="T49" s="2"/>
      <c r="U49" s="2"/>
      <c r="V49" s="2"/>
      <c r="W49" s="2"/>
      <c r="X49" s="2"/>
      <c r="Y49" s="2"/>
      <c r="Z49" s="2"/>
    </row>
    <row r="50" ht="15.0" customHeight="1">
      <c r="A50" s="6"/>
      <c r="B50" s="2"/>
      <c r="C50" s="10"/>
      <c r="D50" s="10"/>
      <c r="E50" s="11"/>
      <c r="F50" s="10" t="s">
        <v>54</v>
      </c>
      <c r="G50" s="10">
        <v>10.0</v>
      </c>
      <c r="H50" s="2"/>
      <c r="I50" s="2"/>
      <c r="J50" s="2"/>
      <c r="K50" s="2"/>
      <c r="L50" s="2"/>
      <c r="M50" s="2"/>
      <c r="N50" s="2"/>
      <c r="O50" s="2"/>
      <c r="P50" s="2"/>
      <c r="Q50" s="2"/>
      <c r="R50" s="2"/>
      <c r="S50" s="2"/>
      <c r="T50" s="2"/>
      <c r="U50" s="2"/>
      <c r="V50" s="2"/>
      <c r="W50" s="2"/>
      <c r="X50" s="2"/>
      <c r="Y50" s="2"/>
      <c r="Z50" s="2"/>
    </row>
    <row r="51" ht="15.0" customHeight="1">
      <c r="A51" s="6"/>
      <c r="B51" s="2"/>
      <c r="C51" s="10"/>
      <c r="D51" s="10"/>
      <c r="E51" s="11"/>
      <c r="F51" s="10" t="s">
        <v>55</v>
      </c>
      <c r="G51" s="10">
        <v>40.0</v>
      </c>
      <c r="H51" s="2"/>
      <c r="I51" s="2"/>
      <c r="J51" s="2"/>
      <c r="K51" s="2"/>
      <c r="L51" s="2"/>
      <c r="M51" s="2"/>
      <c r="N51" s="2"/>
      <c r="O51" s="2"/>
      <c r="P51" s="2"/>
      <c r="Q51" s="2"/>
      <c r="R51" s="2"/>
      <c r="S51" s="2"/>
      <c r="T51" s="2"/>
      <c r="U51" s="2"/>
      <c r="V51" s="2"/>
      <c r="W51" s="2"/>
      <c r="X51" s="2"/>
      <c r="Y51" s="2"/>
      <c r="Z51" s="2"/>
    </row>
    <row r="52" ht="15.75" customHeight="1">
      <c r="A52" s="6"/>
      <c r="B52" s="2"/>
      <c r="C52" s="2"/>
      <c r="D52" s="2"/>
      <c r="E52" s="2"/>
      <c r="F52" s="2"/>
      <c r="G52" s="2"/>
      <c r="H52" s="2"/>
      <c r="I52" s="2"/>
      <c r="J52" s="2"/>
      <c r="K52" s="2"/>
      <c r="L52" s="2"/>
      <c r="M52" s="2"/>
      <c r="N52" s="2"/>
      <c r="O52" s="2"/>
      <c r="P52" s="2"/>
      <c r="Q52" s="2"/>
      <c r="R52" s="2"/>
      <c r="S52" s="2"/>
      <c r="T52" s="2"/>
      <c r="U52" s="2"/>
      <c r="V52" s="2"/>
      <c r="W52" s="2"/>
      <c r="X52" s="2"/>
      <c r="Y52" s="2"/>
      <c r="Z52" s="2"/>
    </row>
    <row r="53" ht="15.0" customHeight="1">
      <c r="A53" s="6"/>
      <c r="B53" s="2"/>
      <c r="C53" s="2"/>
      <c r="D53" s="2"/>
      <c r="E53" s="9" t="s">
        <v>56</v>
      </c>
      <c r="F53" s="2"/>
      <c r="G53" s="2"/>
      <c r="H53" s="2"/>
      <c r="I53" s="2"/>
      <c r="J53" s="2"/>
      <c r="K53" s="2"/>
      <c r="L53" s="2"/>
      <c r="M53" s="2"/>
      <c r="N53" s="2"/>
      <c r="O53" s="2"/>
      <c r="P53" s="2"/>
      <c r="Q53" s="2"/>
      <c r="R53" s="2"/>
      <c r="S53" s="2"/>
      <c r="T53" s="2"/>
      <c r="U53" s="2"/>
      <c r="V53" s="2"/>
      <c r="W53" s="2"/>
      <c r="X53" s="2"/>
      <c r="Y53" s="2"/>
      <c r="Z53" s="2"/>
    </row>
    <row r="54" ht="15.0" customHeight="1">
      <c r="A54" s="6"/>
      <c r="B54" s="2"/>
      <c r="C54" s="2"/>
      <c r="D54" s="2"/>
      <c r="E54" s="13">
        <f>SUM(D48,G48:G51,100)</f>
        <v>200</v>
      </c>
      <c r="F54" s="2"/>
      <c r="G54" s="2"/>
      <c r="H54" s="2"/>
      <c r="I54" s="2"/>
      <c r="J54" s="2"/>
      <c r="K54" s="2"/>
      <c r="L54" s="2"/>
      <c r="M54" s="2"/>
      <c r="N54" s="2"/>
      <c r="O54" s="2"/>
      <c r="P54" s="2"/>
      <c r="Q54" s="2"/>
      <c r="R54" s="2"/>
      <c r="S54" s="2"/>
      <c r="T54" s="2"/>
      <c r="U54" s="2"/>
      <c r="V54" s="2"/>
      <c r="W54" s="2"/>
      <c r="X54" s="2"/>
      <c r="Y54" s="2"/>
      <c r="Z54" s="2"/>
    </row>
    <row r="55" ht="15.75" customHeight="1">
      <c r="A55" s="6"/>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6"/>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6"/>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6"/>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6"/>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6"/>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6"/>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6"/>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6"/>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6"/>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6"/>
      <c r="B65" s="2"/>
      <c r="C65" s="2"/>
      <c r="D65" s="2"/>
      <c r="E65" s="2"/>
      <c r="F65" s="2"/>
      <c r="G65" s="2"/>
      <c r="H65" s="2"/>
      <c r="I65" s="2"/>
      <c r="J65" s="2"/>
      <c r="K65" s="2"/>
      <c r="L65" s="2"/>
      <c r="M65" s="2"/>
      <c r="N65" s="2"/>
      <c r="O65" s="2"/>
      <c r="P65" s="2"/>
      <c r="Q65" s="2"/>
      <c r="R65" s="2"/>
      <c r="S65" s="2"/>
      <c r="T65" s="2"/>
      <c r="U65" s="2"/>
      <c r="V65" s="2"/>
      <c r="W65" s="2"/>
      <c r="X65" s="2"/>
      <c r="Y65" s="2"/>
      <c r="Z65" s="2"/>
    </row>
    <row r="66" ht="15.0" customHeight="1">
      <c r="A66" s="6" t="s">
        <v>57</v>
      </c>
      <c r="B66" s="2"/>
      <c r="C66" s="2"/>
      <c r="D66" s="2"/>
      <c r="E66" s="2"/>
      <c r="F66" s="2"/>
      <c r="G66" s="2"/>
      <c r="H66" s="2"/>
      <c r="I66" s="2"/>
      <c r="J66" s="2"/>
      <c r="K66" s="2"/>
      <c r="L66" s="2"/>
      <c r="M66" s="2"/>
      <c r="N66" s="2"/>
      <c r="O66" s="2"/>
      <c r="P66" s="2"/>
      <c r="Q66" s="2"/>
      <c r="R66" s="2"/>
      <c r="S66" s="2"/>
      <c r="T66" s="2"/>
      <c r="U66" s="2"/>
      <c r="V66" s="2"/>
      <c r="W66" s="2"/>
      <c r="X66" s="2"/>
      <c r="Y66" s="2"/>
      <c r="Z66" s="2"/>
    </row>
    <row r="67" ht="15.0" customHeight="1">
      <c r="A67" s="6" t="s">
        <v>58</v>
      </c>
      <c r="B67" s="2"/>
      <c r="C67" s="2"/>
      <c r="D67" s="2"/>
      <c r="E67" s="2"/>
      <c r="F67" s="2"/>
      <c r="G67" s="2"/>
      <c r="H67" s="2"/>
      <c r="I67" s="2"/>
      <c r="J67" s="2"/>
      <c r="K67" s="2"/>
      <c r="L67" s="2"/>
      <c r="M67" s="2"/>
      <c r="N67" s="2"/>
      <c r="O67" s="2"/>
      <c r="P67" s="2"/>
      <c r="Q67" s="2"/>
      <c r="R67" s="2"/>
      <c r="S67" s="2"/>
      <c r="T67" s="2"/>
      <c r="U67" s="2"/>
      <c r="V67" s="2"/>
      <c r="W67" s="2"/>
      <c r="X67" s="2"/>
      <c r="Y67" s="2"/>
      <c r="Z67" s="2"/>
    </row>
    <row r="68" ht="15.0" customHeight="1">
      <c r="A68" s="6" t="s">
        <v>59</v>
      </c>
      <c r="B68" s="2"/>
      <c r="C68" s="2"/>
      <c r="D68" s="2"/>
      <c r="E68" s="2"/>
      <c r="F68" s="2"/>
      <c r="G68" s="2"/>
      <c r="H68" s="2"/>
      <c r="I68" s="2"/>
      <c r="J68" s="2"/>
      <c r="K68" s="2"/>
      <c r="L68" s="2"/>
      <c r="M68" s="2"/>
      <c r="N68" s="2"/>
      <c r="O68" s="2"/>
      <c r="P68" s="2"/>
      <c r="Q68" s="2"/>
      <c r="R68" s="2"/>
      <c r="S68" s="2"/>
      <c r="T68" s="2"/>
      <c r="U68" s="2"/>
      <c r="V68" s="2"/>
      <c r="W68" s="2"/>
      <c r="X68" s="2"/>
      <c r="Y68" s="2"/>
      <c r="Z68" s="2"/>
    </row>
    <row r="69" ht="15.0" customHeight="1">
      <c r="A69" s="6" t="s">
        <v>60</v>
      </c>
      <c r="B69" s="2"/>
      <c r="C69" s="2"/>
      <c r="D69" s="2"/>
      <c r="E69" s="2"/>
      <c r="F69" s="2"/>
      <c r="G69" s="2"/>
      <c r="H69" s="2"/>
      <c r="I69" s="2"/>
      <c r="J69" s="2"/>
      <c r="K69" s="2"/>
      <c r="L69" s="2"/>
      <c r="M69" s="2"/>
      <c r="N69" s="2"/>
      <c r="O69" s="2"/>
      <c r="P69" s="2"/>
      <c r="Q69" s="2"/>
      <c r="R69" s="2"/>
      <c r="S69" s="2"/>
      <c r="T69" s="2"/>
      <c r="U69" s="2"/>
      <c r="V69" s="2"/>
      <c r="W69" s="2"/>
      <c r="X69" s="2"/>
      <c r="Y69" s="2"/>
      <c r="Z69" s="2"/>
    </row>
    <row r="70" ht="15.0" customHeight="1">
      <c r="A70" s="6" t="s">
        <v>61</v>
      </c>
      <c r="B70" s="2"/>
      <c r="C70" s="2"/>
      <c r="D70" s="2"/>
      <c r="E70" s="2"/>
      <c r="F70" s="2"/>
      <c r="G70" s="2"/>
      <c r="H70" s="2"/>
      <c r="I70" s="2"/>
      <c r="J70" s="2"/>
      <c r="K70" s="2"/>
      <c r="L70" s="2"/>
      <c r="M70" s="2"/>
      <c r="N70" s="2"/>
      <c r="O70" s="2"/>
      <c r="P70" s="2"/>
      <c r="Q70" s="2"/>
      <c r="R70" s="2"/>
      <c r="S70" s="2"/>
      <c r="T70" s="2"/>
      <c r="U70" s="2"/>
      <c r="V70" s="2"/>
      <c r="W70" s="2"/>
      <c r="X70" s="2"/>
      <c r="Y70" s="2"/>
      <c r="Z70" s="2"/>
    </row>
    <row r="71" ht="15.0" customHeight="1">
      <c r="A71" s="15" t="s">
        <v>62</v>
      </c>
      <c r="B71" s="2"/>
      <c r="C71" s="2"/>
      <c r="D71" s="2"/>
      <c r="E71" s="2"/>
      <c r="F71" s="2"/>
      <c r="G71" s="2"/>
      <c r="H71" s="2"/>
      <c r="I71" s="2"/>
      <c r="J71" s="2"/>
      <c r="K71" s="2"/>
      <c r="L71" s="2"/>
      <c r="M71" s="2"/>
      <c r="N71" s="2"/>
      <c r="O71" s="2"/>
      <c r="P71" s="2"/>
      <c r="Q71" s="2"/>
      <c r="R71" s="2"/>
      <c r="S71" s="2"/>
      <c r="T71" s="2"/>
      <c r="U71" s="2"/>
      <c r="V71" s="2"/>
      <c r="W71" s="2"/>
      <c r="X71" s="2"/>
      <c r="Y71" s="2"/>
      <c r="Z71" s="2"/>
    </row>
    <row r="72" ht="15.0" customHeight="1">
      <c r="A72" s="6" t="s">
        <v>63</v>
      </c>
      <c r="B72" s="2"/>
      <c r="C72" s="9" t="s">
        <v>25</v>
      </c>
      <c r="D72" s="9" t="s">
        <v>8</v>
      </c>
      <c r="E72" s="2"/>
      <c r="F72" s="9" t="s">
        <v>25</v>
      </c>
      <c r="G72" s="9" t="s">
        <v>8</v>
      </c>
      <c r="H72" s="2"/>
      <c r="I72" s="2"/>
      <c r="J72" s="2"/>
      <c r="K72" s="2"/>
      <c r="L72" s="2"/>
      <c r="M72" s="2"/>
      <c r="N72" s="2"/>
      <c r="O72" s="2"/>
      <c r="P72" s="2"/>
      <c r="Q72" s="2"/>
      <c r="R72" s="2"/>
      <c r="S72" s="2"/>
      <c r="T72" s="2"/>
      <c r="U72" s="2"/>
      <c r="V72" s="2"/>
      <c r="W72" s="2"/>
      <c r="X72" s="2"/>
      <c r="Y72" s="2"/>
      <c r="Z72" s="2"/>
    </row>
    <row r="73" ht="15.0" customHeight="1">
      <c r="A73" s="16" t="s">
        <v>64</v>
      </c>
      <c r="B73" s="2"/>
      <c r="C73" s="10" t="s">
        <v>27</v>
      </c>
      <c r="D73" s="10">
        <v>50.0</v>
      </c>
      <c r="E73" s="2"/>
      <c r="F73" s="10" t="s">
        <v>27</v>
      </c>
      <c r="G73" s="10">
        <v>50.0</v>
      </c>
      <c r="H73" s="2"/>
      <c r="I73" s="2"/>
      <c r="J73" s="2"/>
      <c r="K73" s="2"/>
      <c r="L73" s="2"/>
      <c r="M73" s="2"/>
      <c r="N73" s="2"/>
      <c r="O73" s="2"/>
      <c r="P73" s="2"/>
      <c r="Q73" s="2"/>
      <c r="R73" s="2"/>
      <c r="S73" s="2"/>
      <c r="T73" s="2"/>
      <c r="U73" s="2"/>
      <c r="V73" s="2"/>
      <c r="W73" s="2"/>
      <c r="X73" s="2"/>
      <c r="Y73" s="2"/>
      <c r="Z73" s="2"/>
    </row>
    <row r="74" ht="15.0" customHeight="1">
      <c r="A74" s="6" t="s">
        <v>65</v>
      </c>
      <c r="B74" s="2"/>
      <c r="C74" s="10" t="s">
        <v>29</v>
      </c>
      <c r="D74" s="10">
        <v>100.0</v>
      </c>
      <c r="E74" s="2"/>
      <c r="F74" s="10" t="s">
        <v>29</v>
      </c>
      <c r="G74" s="10">
        <v>100.0</v>
      </c>
      <c r="H74" s="2"/>
      <c r="I74" s="2"/>
      <c r="J74" s="2"/>
      <c r="K74" s="2"/>
      <c r="L74" s="2"/>
      <c r="M74" s="2"/>
      <c r="N74" s="2"/>
      <c r="O74" s="2"/>
      <c r="P74" s="2"/>
      <c r="Q74" s="2"/>
      <c r="R74" s="2"/>
      <c r="S74" s="2"/>
      <c r="T74" s="2"/>
      <c r="U74" s="2"/>
      <c r="V74" s="2"/>
      <c r="W74" s="2"/>
      <c r="X74" s="2"/>
      <c r="Y74" s="2"/>
      <c r="Z74" s="2"/>
    </row>
    <row r="75" ht="15.0" customHeight="1">
      <c r="A75" s="6"/>
      <c r="B75" s="2"/>
      <c r="C75" s="10" t="s">
        <v>31</v>
      </c>
      <c r="D75" s="10">
        <v>40.0</v>
      </c>
      <c r="E75" s="2"/>
      <c r="F75" s="10" t="s">
        <v>31</v>
      </c>
      <c r="G75" s="10">
        <v>40.0</v>
      </c>
      <c r="H75" s="2"/>
      <c r="I75" s="2"/>
      <c r="J75" s="2"/>
      <c r="K75" s="2"/>
      <c r="L75" s="2"/>
      <c r="M75" s="2"/>
      <c r="N75" s="2"/>
      <c r="O75" s="2"/>
      <c r="P75" s="2"/>
      <c r="Q75" s="2"/>
      <c r="R75" s="2"/>
      <c r="S75" s="2"/>
      <c r="T75" s="2"/>
      <c r="U75" s="2"/>
      <c r="V75" s="2"/>
      <c r="W75" s="2"/>
      <c r="X75" s="2"/>
      <c r="Y75" s="2"/>
      <c r="Z75" s="2"/>
    </row>
    <row r="76" ht="15.0" customHeight="1">
      <c r="A76" s="6"/>
      <c r="B76" s="2"/>
      <c r="C76" s="10" t="s">
        <v>32</v>
      </c>
      <c r="D76" s="10">
        <v>50.0</v>
      </c>
      <c r="E76" s="2"/>
      <c r="F76" s="10" t="s">
        <v>32</v>
      </c>
      <c r="G76" s="10">
        <v>50.0</v>
      </c>
      <c r="H76" s="2"/>
      <c r="I76" s="2"/>
      <c r="J76" s="2"/>
      <c r="K76" s="2"/>
      <c r="L76" s="2"/>
      <c r="M76" s="2"/>
      <c r="N76" s="2"/>
      <c r="O76" s="2"/>
      <c r="P76" s="2"/>
      <c r="Q76" s="2"/>
      <c r="R76" s="2"/>
      <c r="S76" s="2"/>
      <c r="T76" s="2"/>
      <c r="U76" s="2"/>
      <c r="V76" s="2"/>
      <c r="W76" s="2"/>
      <c r="X76" s="2"/>
      <c r="Y76" s="2"/>
      <c r="Z76" s="2"/>
    </row>
    <row r="77" ht="15.0" customHeight="1">
      <c r="A77" s="6"/>
      <c r="B77" s="2"/>
      <c r="C77" s="10" t="s">
        <v>33</v>
      </c>
      <c r="D77" s="10">
        <v>20.0</v>
      </c>
      <c r="E77" s="2"/>
      <c r="F77" s="10" t="s">
        <v>33</v>
      </c>
      <c r="G77" s="10">
        <v>20.0</v>
      </c>
      <c r="H77" s="2"/>
      <c r="I77" s="2"/>
      <c r="J77" s="2"/>
      <c r="K77" s="2"/>
      <c r="L77" s="2"/>
      <c r="M77" s="2"/>
      <c r="N77" s="2"/>
      <c r="O77" s="2"/>
      <c r="P77" s="2"/>
      <c r="Q77" s="2"/>
      <c r="R77" s="2"/>
      <c r="S77" s="2"/>
      <c r="T77" s="2"/>
      <c r="U77" s="2"/>
      <c r="V77" s="2"/>
      <c r="W77" s="2"/>
      <c r="X77" s="2"/>
      <c r="Y77" s="2"/>
      <c r="Z77" s="2"/>
    </row>
    <row r="78" ht="15.0" customHeight="1">
      <c r="A78" s="6"/>
      <c r="B78" s="2"/>
      <c r="C78" s="2"/>
      <c r="D78" s="13">
        <f>SUMIF(D73:D77,"&gt;50")</f>
        <v>100</v>
      </c>
      <c r="E78" s="2"/>
      <c r="F78" s="11"/>
      <c r="G78" s="14">
        <f>SUMIF(G73:G77,"&gt;=50")</f>
        <v>200</v>
      </c>
      <c r="H78" s="2"/>
      <c r="I78" s="2"/>
      <c r="J78" s="2"/>
      <c r="K78" s="2"/>
      <c r="L78" s="2"/>
      <c r="M78" s="2"/>
      <c r="N78" s="2"/>
      <c r="O78" s="2"/>
      <c r="P78" s="2"/>
      <c r="Q78" s="2"/>
      <c r="R78" s="2"/>
      <c r="S78" s="2"/>
      <c r="T78" s="2"/>
      <c r="U78" s="2"/>
      <c r="V78" s="2"/>
      <c r="W78" s="2"/>
      <c r="X78" s="2"/>
      <c r="Y78" s="2"/>
      <c r="Z78" s="2"/>
    </row>
    <row r="79" ht="15.0" customHeight="1">
      <c r="A79" s="6"/>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6"/>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6"/>
      <c r="B81" s="2"/>
      <c r="C81" s="2"/>
      <c r="D81" s="2"/>
      <c r="E81" s="2"/>
      <c r="F81" s="2"/>
      <c r="G81" s="2"/>
      <c r="H81" s="2"/>
      <c r="I81" s="2"/>
      <c r="J81" s="2"/>
      <c r="K81" s="2"/>
      <c r="L81" s="2"/>
      <c r="M81" s="2"/>
      <c r="N81" s="2"/>
      <c r="O81" s="2"/>
      <c r="P81" s="2"/>
      <c r="Q81" s="2"/>
      <c r="R81" s="2"/>
      <c r="S81" s="2"/>
      <c r="T81" s="2"/>
      <c r="U81" s="2"/>
      <c r="V81" s="2"/>
      <c r="W81" s="2"/>
      <c r="X81" s="2"/>
      <c r="Y81" s="2"/>
      <c r="Z81" s="2"/>
    </row>
    <row r="82" ht="15.0" customHeight="1">
      <c r="A82" s="6"/>
      <c r="B82" s="2"/>
      <c r="C82" s="2"/>
      <c r="D82" s="2"/>
      <c r="E82" s="2"/>
      <c r="F82" s="2"/>
      <c r="G82" s="2"/>
      <c r="H82" s="2"/>
      <c r="I82" s="2"/>
      <c r="J82" s="2"/>
      <c r="K82" s="2"/>
      <c r="L82" s="2"/>
      <c r="M82" s="2"/>
      <c r="N82" s="2"/>
      <c r="O82" s="2"/>
      <c r="P82" s="2"/>
      <c r="Q82" s="2"/>
      <c r="R82" s="2"/>
      <c r="S82" s="2"/>
      <c r="T82" s="2"/>
      <c r="U82" s="2"/>
      <c r="V82" s="2"/>
      <c r="W82" s="2"/>
      <c r="X82" s="2"/>
      <c r="Y82" s="2"/>
      <c r="Z82" s="2"/>
    </row>
    <row r="83" ht="15.0" customHeight="1">
      <c r="A83" s="6"/>
      <c r="B83" s="2"/>
      <c r="C83" s="2"/>
      <c r="D83" s="2"/>
      <c r="E83" s="2"/>
      <c r="F83" s="2"/>
      <c r="G83" s="2"/>
      <c r="H83" s="2"/>
      <c r="I83" s="2"/>
      <c r="J83" s="2"/>
      <c r="K83" s="2"/>
      <c r="L83" s="2"/>
      <c r="M83" s="2"/>
      <c r="N83" s="2"/>
      <c r="O83" s="2"/>
      <c r="P83" s="2"/>
      <c r="Q83" s="2"/>
      <c r="R83" s="2"/>
      <c r="S83" s="2"/>
      <c r="T83" s="2"/>
      <c r="U83" s="2"/>
      <c r="V83" s="2"/>
      <c r="W83" s="2"/>
      <c r="X83" s="2"/>
      <c r="Y83" s="2"/>
      <c r="Z83" s="2"/>
    </row>
    <row r="84" ht="15.0" customHeight="1">
      <c r="A84" s="6"/>
      <c r="B84" s="2"/>
      <c r="C84" s="2"/>
      <c r="D84" s="2"/>
      <c r="E84" s="2"/>
      <c r="F84" s="2"/>
      <c r="G84" s="2"/>
      <c r="H84" s="2"/>
      <c r="I84" s="2"/>
      <c r="J84" s="2"/>
      <c r="K84" s="2"/>
      <c r="L84" s="2"/>
      <c r="M84" s="2"/>
      <c r="N84" s="2"/>
      <c r="O84" s="2"/>
      <c r="P84" s="2"/>
      <c r="Q84" s="2"/>
      <c r="R84" s="2"/>
      <c r="S84" s="2"/>
      <c r="T84" s="2"/>
      <c r="U84" s="2"/>
      <c r="V84" s="2"/>
      <c r="W84" s="2"/>
      <c r="X84" s="2"/>
      <c r="Y84" s="2"/>
      <c r="Z84" s="2"/>
    </row>
    <row r="85" ht="15.0" customHeight="1">
      <c r="A85" s="6"/>
      <c r="B85" s="2"/>
      <c r="C85" s="2"/>
      <c r="D85" s="2"/>
      <c r="E85" s="2"/>
      <c r="F85" s="2"/>
      <c r="G85" s="2"/>
      <c r="H85" s="2"/>
      <c r="I85" s="2"/>
      <c r="J85" s="2"/>
      <c r="K85" s="2"/>
      <c r="L85" s="2"/>
      <c r="M85" s="2"/>
      <c r="N85" s="2"/>
      <c r="O85" s="2"/>
      <c r="P85" s="2"/>
      <c r="Q85" s="2"/>
      <c r="R85" s="2"/>
      <c r="S85" s="2"/>
      <c r="T85" s="2"/>
      <c r="U85" s="2"/>
      <c r="V85" s="2"/>
      <c r="W85" s="2"/>
      <c r="X85" s="2"/>
      <c r="Y85" s="2"/>
      <c r="Z85" s="2"/>
    </row>
    <row r="86" ht="15.0" customHeight="1">
      <c r="A86" s="6" t="s">
        <v>66</v>
      </c>
      <c r="B86" s="2"/>
      <c r="C86" s="2"/>
      <c r="D86" s="2"/>
      <c r="E86" s="2"/>
      <c r="F86" s="2"/>
      <c r="G86" s="2"/>
      <c r="H86" s="2"/>
      <c r="I86" s="2"/>
      <c r="J86" s="2"/>
      <c r="K86" s="2"/>
      <c r="L86" s="2"/>
      <c r="M86" s="2"/>
      <c r="N86" s="2"/>
      <c r="O86" s="2"/>
      <c r="P86" s="2"/>
      <c r="Q86" s="2"/>
      <c r="R86" s="2"/>
      <c r="S86" s="2"/>
      <c r="T86" s="2"/>
      <c r="U86" s="2"/>
      <c r="V86" s="2"/>
      <c r="W86" s="2"/>
      <c r="X86" s="2"/>
      <c r="Y86" s="2"/>
      <c r="Z86" s="2"/>
    </row>
    <row r="87" ht="15.0" customHeight="1">
      <c r="A87" s="15" t="s">
        <v>67</v>
      </c>
      <c r="B87" s="2"/>
      <c r="C87" s="2"/>
      <c r="D87" s="2"/>
      <c r="E87" s="2"/>
      <c r="F87" s="2"/>
      <c r="G87" s="2"/>
      <c r="H87" s="2"/>
      <c r="I87" s="2"/>
      <c r="J87" s="2"/>
      <c r="K87" s="2"/>
      <c r="L87" s="2"/>
      <c r="M87" s="2"/>
      <c r="N87" s="2"/>
      <c r="O87" s="2"/>
      <c r="P87" s="2"/>
      <c r="Q87" s="2"/>
      <c r="R87" s="2"/>
      <c r="S87" s="2"/>
      <c r="T87" s="2"/>
      <c r="U87" s="2"/>
      <c r="V87" s="2"/>
      <c r="W87" s="2"/>
      <c r="X87" s="2"/>
      <c r="Y87" s="2"/>
      <c r="Z87" s="2"/>
    </row>
    <row r="88" ht="15.0" customHeight="1">
      <c r="A88" s="15" t="s">
        <v>68</v>
      </c>
      <c r="B88" s="2"/>
      <c r="C88" s="2"/>
      <c r="D88" s="2"/>
      <c r="E88" s="2"/>
      <c r="F88" s="2"/>
      <c r="G88" s="2"/>
      <c r="H88" s="2"/>
      <c r="I88" s="2"/>
      <c r="J88" s="2"/>
      <c r="K88" s="2"/>
      <c r="L88" s="2"/>
      <c r="M88" s="2"/>
      <c r="N88" s="2"/>
      <c r="O88" s="2"/>
      <c r="P88" s="2"/>
      <c r="Q88" s="2"/>
      <c r="R88" s="2"/>
      <c r="S88" s="2"/>
      <c r="T88" s="2"/>
      <c r="U88" s="2"/>
      <c r="V88" s="2"/>
      <c r="W88" s="2"/>
      <c r="X88" s="2"/>
      <c r="Y88" s="2"/>
      <c r="Z88" s="2"/>
    </row>
    <row r="89" ht="15.0" customHeight="1">
      <c r="A89" s="15" t="s">
        <v>69</v>
      </c>
      <c r="B89" s="2"/>
      <c r="C89" s="2"/>
      <c r="D89" s="2"/>
      <c r="E89" s="2"/>
      <c r="F89" s="2"/>
      <c r="G89" s="2"/>
      <c r="H89" s="2"/>
      <c r="I89" s="2"/>
      <c r="J89" s="2"/>
      <c r="K89" s="2"/>
      <c r="L89" s="2"/>
      <c r="M89" s="2"/>
      <c r="N89" s="2"/>
      <c r="O89" s="2"/>
      <c r="P89" s="2"/>
      <c r="Q89" s="2"/>
      <c r="R89" s="2"/>
      <c r="S89" s="2"/>
      <c r="T89" s="2"/>
      <c r="U89" s="2"/>
      <c r="V89" s="2"/>
      <c r="W89" s="2"/>
      <c r="X89" s="2"/>
      <c r="Y89" s="2"/>
      <c r="Z89" s="2"/>
    </row>
    <row r="90" ht="15.0" customHeight="1">
      <c r="A90" s="15" t="s">
        <v>70</v>
      </c>
      <c r="B90" s="2"/>
      <c r="C90" s="2"/>
      <c r="D90" s="2"/>
      <c r="E90" s="2"/>
      <c r="F90" s="2"/>
      <c r="G90" s="2"/>
      <c r="H90" s="2"/>
      <c r="I90" s="2"/>
      <c r="J90" s="2"/>
      <c r="K90" s="2"/>
      <c r="L90" s="2"/>
      <c r="M90" s="2"/>
      <c r="N90" s="2"/>
      <c r="O90" s="2"/>
      <c r="P90" s="2"/>
      <c r="Q90" s="2"/>
      <c r="R90" s="2"/>
      <c r="S90" s="2"/>
      <c r="T90" s="2"/>
      <c r="U90" s="2"/>
      <c r="V90" s="2"/>
      <c r="W90" s="2"/>
      <c r="X90" s="2"/>
      <c r="Y90" s="2"/>
      <c r="Z90" s="2"/>
    </row>
    <row r="91" ht="15.0" customHeight="1">
      <c r="A91" s="6" t="s">
        <v>71</v>
      </c>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6"/>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6"/>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6"/>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6"/>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6"/>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6"/>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6"/>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6"/>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6"/>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6"/>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6"/>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6"/>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6"/>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6"/>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6"/>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6"/>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6"/>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6"/>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6"/>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6"/>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6"/>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6"/>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6"/>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6"/>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6"/>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6"/>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6"/>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6"/>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6"/>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6"/>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6"/>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6"/>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6"/>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6"/>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6"/>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6"/>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6"/>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6"/>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6"/>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6"/>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6"/>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6"/>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6"/>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6"/>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6"/>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6"/>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6"/>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6"/>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6"/>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6"/>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6"/>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6"/>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6"/>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6"/>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6"/>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6"/>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6"/>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6"/>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6"/>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6"/>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6"/>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6"/>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6"/>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6"/>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6"/>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6"/>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6"/>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6"/>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6"/>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6"/>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6"/>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6"/>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6"/>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6"/>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6"/>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6"/>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6"/>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6"/>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6"/>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6"/>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6"/>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6"/>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6"/>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6"/>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6"/>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6"/>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6"/>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6"/>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6"/>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6"/>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6"/>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6"/>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6"/>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6"/>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6"/>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6"/>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6"/>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6"/>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6"/>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6"/>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6"/>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6"/>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6"/>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6"/>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6"/>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6"/>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6"/>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6"/>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6"/>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6"/>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6"/>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6"/>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6"/>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6"/>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6"/>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6"/>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6"/>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6"/>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6"/>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6"/>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6"/>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6"/>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6"/>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6"/>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6"/>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6"/>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6"/>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6"/>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6"/>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6"/>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6"/>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6"/>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6"/>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6"/>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6"/>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6"/>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6"/>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6"/>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6"/>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6"/>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6"/>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6"/>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6"/>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6"/>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6"/>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6"/>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6"/>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6"/>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6"/>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6"/>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6"/>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6"/>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6"/>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6"/>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6"/>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6"/>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6"/>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6"/>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6"/>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6"/>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6"/>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6"/>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6"/>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6"/>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6"/>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6"/>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6"/>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6"/>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6"/>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6"/>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6"/>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6"/>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6"/>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6"/>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6"/>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6"/>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6"/>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6"/>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6"/>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6"/>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6"/>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6"/>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6"/>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6"/>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6"/>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6"/>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6"/>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6"/>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6"/>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6"/>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6"/>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6"/>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6"/>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6"/>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6"/>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6"/>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6"/>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6"/>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6"/>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6"/>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6"/>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6"/>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6"/>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6"/>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6"/>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6"/>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6"/>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6"/>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6"/>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6"/>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6"/>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6"/>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6"/>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6"/>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6"/>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6"/>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6"/>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6"/>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6"/>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6"/>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6"/>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6"/>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6"/>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6"/>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6"/>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6"/>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6"/>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6"/>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6"/>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6"/>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6"/>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6"/>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6"/>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6"/>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6"/>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6"/>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6"/>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6"/>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6"/>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6"/>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6"/>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6"/>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6"/>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6"/>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6"/>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6"/>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6"/>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6"/>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6"/>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6"/>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6"/>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6"/>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6"/>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6"/>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6"/>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6"/>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6"/>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6"/>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6"/>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6"/>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6"/>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6"/>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6"/>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6"/>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6"/>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6"/>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6"/>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6"/>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6"/>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6"/>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6"/>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6"/>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6"/>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6"/>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6"/>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6"/>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6"/>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6"/>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6"/>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6"/>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6"/>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6"/>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6"/>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6"/>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6"/>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6"/>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6"/>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6"/>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6"/>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6"/>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6"/>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6"/>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6"/>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6"/>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6"/>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6"/>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6"/>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6"/>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6"/>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6"/>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6"/>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6"/>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6"/>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6"/>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6"/>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6"/>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6"/>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6"/>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6"/>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6"/>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6"/>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6"/>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6"/>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6"/>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6"/>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6"/>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6"/>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6"/>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6"/>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6"/>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6"/>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6"/>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6"/>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6"/>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6"/>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6"/>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6"/>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6"/>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6"/>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6"/>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6"/>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6"/>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6"/>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6"/>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6"/>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6"/>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6"/>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6"/>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6"/>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6"/>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6"/>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6"/>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6"/>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6"/>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6"/>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6"/>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6"/>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6"/>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6"/>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6"/>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6"/>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6"/>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6"/>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6"/>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6"/>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6"/>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6"/>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6"/>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6"/>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6"/>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6"/>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6"/>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6"/>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6"/>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6"/>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6"/>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6"/>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6"/>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6"/>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6"/>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6"/>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6"/>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6"/>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6"/>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6"/>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6"/>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6"/>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6"/>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6"/>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6"/>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6"/>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6"/>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6"/>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6"/>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6"/>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6"/>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6"/>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6"/>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6"/>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6"/>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6"/>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6"/>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6"/>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6"/>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6"/>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6"/>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6"/>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6"/>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6"/>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6"/>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6"/>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6"/>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6"/>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6"/>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6"/>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6"/>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6"/>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6"/>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6"/>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6"/>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6"/>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6"/>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6"/>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6"/>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6"/>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6"/>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6"/>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6"/>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6"/>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6"/>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6"/>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6"/>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6"/>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6"/>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6"/>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6"/>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6"/>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6"/>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6"/>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6"/>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6"/>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6"/>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6"/>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6"/>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6"/>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6"/>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6"/>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6"/>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6"/>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6"/>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6"/>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6"/>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6"/>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6"/>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6"/>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6"/>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6"/>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6"/>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6"/>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6"/>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6"/>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6"/>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6"/>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6"/>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6"/>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6"/>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6"/>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6"/>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6"/>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6"/>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6"/>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6"/>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6"/>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6"/>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6"/>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6"/>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6"/>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6"/>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6"/>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6"/>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6"/>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6"/>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6"/>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6"/>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6"/>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6"/>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6"/>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6"/>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6"/>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6"/>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6"/>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6"/>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6"/>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6"/>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6"/>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6"/>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6"/>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6"/>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6"/>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6"/>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6"/>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6"/>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6"/>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6"/>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6"/>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6"/>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6"/>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6"/>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6"/>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6"/>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6"/>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6"/>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6"/>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6"/>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6"/>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6"/>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6"/>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6"/>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6"/>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6"/>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6"/>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6"/>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6"/>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6"/>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6"/>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6"/>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6"/>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6"/>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6"/>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6"/>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6"/>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6"/>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6"/>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6"/>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6"/>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6"/>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6"/>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6"/>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6"/>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6"/>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6"/>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6"/>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6"/>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6"/>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6"/>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6"/>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6"/>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6"/>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6"/>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6"/>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6"/>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6"/>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6"/>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6"/>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6"/>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6"/>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6"/>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6"/>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6"/>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6"/>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6"/>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6"/>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6"/>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6"/>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6"/>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6"/>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6"/>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6"/>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6"/>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6"/>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6"/>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6"/>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6"/>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6"/>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6"/>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6"/>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6"/>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6"/>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6"/>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6"/>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6"/>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6"/>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6"/>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6"/>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6"/>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6"/>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6"/>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6"/>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6"/>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6"/>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6"/>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6"/>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6"/>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6"/>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6"/>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6"/>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6"/>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6"/>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6"/>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6"/>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6"/>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6"/>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6"/>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6"/>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6"/>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6"/>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6"/>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6"/>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6"/>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6"/>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6"/>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6"/>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6"/>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6"/>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6"/>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6"/>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6"/>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6"/>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6"/>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6"/>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6"/>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6"/>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6"/>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6"/>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6"/>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6"/>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6"/>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6"/>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6"/>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6"/>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6"/>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6"/>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6"/>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6"/>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6"/>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6"/>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6"/>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6"/>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6"/>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6"/>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6"/>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6"/>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6"/>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6"/>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6"/>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6"/>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6"/>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6"/>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6"/>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6"/>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6"/>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6"/>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6"/>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6"/>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6"/>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6"/>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6"/>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6"/>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6"/>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6"/>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6"/>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6"/>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6"/>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6"/>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6"/>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6"/>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6"/>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6"/>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6"/>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6"/>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6"/>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6"/>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6"/>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6"/>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6"/>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6"/>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6"/>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6"/>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6"/>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6"/>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6"/>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6"/>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6"/>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6"/>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6"/>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6"/>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6"/>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6"/>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6"/>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6"/>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6"/>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6"/>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6"/>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6"/>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6"/>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6"/>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6"/>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6"/>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6"/>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6"/>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6"/>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6"/>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6"/>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6"/>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6"/>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6"/>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6"/>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6"/>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6"/>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6"/>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6"/>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6"/>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6"/>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6"/>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6"/>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6"/>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6"/>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6"/>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6"/>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6"/>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6"/>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6"/>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6"/>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6"/>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6"/>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6"/>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6"/>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6"/>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6"/>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6"/>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6"/>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6"/>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6"/>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6"/>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6"/>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6"/>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6"/>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6"/>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6"/>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6"/>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6"/>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6"/>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6"/>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6"/>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6"/>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6"/>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6"/>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6"/>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6"/>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6"/>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6"/>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6"/>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6"/>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6"/>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6"/>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6"/>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6"/>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6"/>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6"/>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6"/>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6"/>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6"/>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6"/>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6"/>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6"/>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6"/>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6"/>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6"/>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6"/>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6"/>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6"/>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6"/>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6"/>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6"/>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6"/>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6"/>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6"/>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6"/>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6"/>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6"/>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6"/>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6"/>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6"/>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6"/>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6"/>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6"/>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6"/>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6"/>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6"/>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6"/>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6"/>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6"/>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6"/>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6"/>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6"/>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6"/>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6"/>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6"/>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6"/>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6"/>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6"/>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6"/>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6"/>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6"/>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6"/>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6"/>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6"/>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6"/>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6"/>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6"/>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6"/>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6"/>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6"/>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6"/>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6"/>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6"/>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6"/>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6"/>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6"/>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6"/>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6"/>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6"/>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6"/>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6"/>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6"/>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6"/>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6"/>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6"/>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6"/>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6"/>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6"/>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6"/>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6"/>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6"/>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6"/>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6"/>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6"/>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6"/>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6"/>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6"/>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6"/>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6"/>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6"/>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6"/>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6"/>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6"/>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6"/>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6"/>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6"/>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6"/>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6"/>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6"/>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6"/>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6"/>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6"/>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6"/>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6"/>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6"/>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6"/>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6"/>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6"/>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6"/>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6"/>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6"/>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6"/>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6"/>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6"/>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6"/>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6"/>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6"/>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6"/>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6"/>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6"/>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6"/>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6"/>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6"/>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6"/>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6"/>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6"/>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6"/>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6"/>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6"/>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6"/>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6"/>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6"/>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6"/>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6"/>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6"/>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6"/>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6"/>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6"/>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6"/>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6"/>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6"/>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6"/>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6"/>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6"/>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6"/>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6"/>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6"/>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6"/>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6"/>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6"/>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6"/>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6"/>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6"/>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6"/>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6"/>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6"/>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6"/>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6"/>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6"/>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6"/>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6"/>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6"/>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6"/>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6"/>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6"/>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6"/>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display="NOTE: If you find you are making a lot of SUMIF formulas, you might find that a PivotTable is a better solution. See the PivotTable worksheet for more information." location="null!A1" ref="A71"/>
    <hyperlink r:id="rId1" ref="A87"/>
    <hyperlink r:id="rId2" ref="A88"/>
    <hyperlink r:id="rId3" ref="A89"/>
    <hyperlink r:id="rId4" ref="A90"/>
  </hyperlinks>
  <printOptions/>
  <pageMargins bottom="0.75" footer="0.0" header="0.0" left="0.7" right="0.7" top="0.75"/>
  <pageSetup orientation="portrait"/>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2.71"/>
    <col customWidth="1" min="2" max="2" width="82.86"/>
    <col customWidth="1" min="3" max="26" width="8.86"/>
  </cols>
  <sheetData>
    <row r="1" ht="60.0" customHeight="1">
      <c r="A1" s="6" t="s">
        <v>72</v>
      </c>
      <c r="B1" s="2"/>
      <c r="C1" s="2"/>
      <c r="D1" s="2"/>
      <c r="E1" s="2"/>
      <c r="F1" s="2"/>
      <c r="G1" s="2"/>
      <c r="H1" s="2"/>
      <c r="I1" s="2"/>
      <c r="J1" s="2"/>
      <c r="K1" s="2"/>
      <c r="L1" s="2"/>
      <c r="M1" s="2"/>
      <c r="N1" s="2"/>
      <c r="O1" s="2"/>
      <c r="P1" s="2"/>
      <c r="Q1" s="2"/>
      <c r="R1" s="2"/>
      <c r="S1" s="2"/>
      <c r="T1" s="2"/>
      <c r="U1" s="2"/>
      <c r="V1" s="2"/>
      <c r="W1" s="2"/>
      <c r="X1" s="2"/>
      <c r="Y1" s="2"/>
      <c r="Z1" s="2"/>
    </row>
    <row r="2" ht="15.0" customHeight="1">
      <c r="A2" s="6" t="s">
        <v>73</v>
      </c>
      <c r="B2" s="2"/>
      <c r="C2" s="2"/>
      <c r="D2" s="2"/>
      <c r="E2" s="2"/>
      <c r="F2" s="2"/>
      <c r="G2" s="2"/>
      <c r="H2" s="2"/>
      <c r="I2" s="2"/>
      <c r="J2" s="2"/>
      <c r="K2" s="2"/>
      <c r="L2" s="2"/>
      <c r="M2" s="2"/>
      <c r="N2" s="2"/>
      <c r="O2" s="2"/>
      <c r="P2" s="2"/>
      <c r="Q2" s="2"/>
      <c r="R2" s="2"/>
      <c r="S2" s="2"/>
      <c r="T2" s="2"/>
      <c r="U2" s="2"/>
      <c r="V2" s="2"/>
      <c r="W2" s="2"/>
      <c r="X2" s="2"/>
      <c r="Y2" s="2"/>
      <c r="Z2" s="2"/>
    </row>
    <row r="3" ht="15.0" customHeight="1">
      <c r="A3" s="6" t="s">
        <v>74</v>
      </c>
      <c r="B3" s="2"/>
      <c r="C3" s="9" t="s">
        <v>75</v>
      </c>
      <c r="D3" s="9" t="s">
        <v>76</v>
      </c>
      <c r="E3" s="9" t="s">
        <v>77</v>
      </c>
      <c r="F3" s="9" t="s">
        <v>76</v>
      </c>
      <c r="G3" s="9" t="s">
        <v>77</v>
      </c>
      <c r="H3" s="2"/>
      <c r="I3" s="2"/>
      <c r="J3" s="2"/>
      <c r="K3" s="2"/>
      <c r="L3" s="2"/>
      <c r="M3" s="2"/>
      <c r="N3" s="2"/>
      <c r="O3" s="2"/>
      <c r="P3" s="2"/>
      <c r="Q3" s="2"/>
      <c r="R3" s="2"/>
      <c r="S3" s="2"/>
      <c r="T3" s="2"/>
      <c r="U3" s="2"/>
      <c r="V3" s="2"/>
      <c r="W3" s="2"/>
      <c r="X3" s="2"/>
      <c r="Y3" s="2"/>
      <c r="Z3" s="2"/>
    </row>
    <row r="4" ht="15.0" customHeight="1">
      <c r="A4" s="6" t="s">
        <v>78</v>
      </c>
      <c r="B4" s="2"/>
      <c r="C4" s="10">
        <v>50.0</v>
      </c>
      <c r="D4" s="10">
        <v>50.0</v>
      </c>
      <c r="E4" s="13">
        <f t="shared" ref="E4:E7" si="1">SUM(C4:D4)</f>
        <v>100</v>
      </c>
      <c r="F4" s="10">
        <v>75.0</v>
      </c>
      <c r="G4" s="10">
        <f t="shared" ref="G4:G7" si="2">SUM(E4:F4)</f>
        <v>175</v>
      </c>
      <c r="H4" s="2"/>
      <c r="I4" s="2"/>
      <c r="J4" s="2"/>
      <c r="K4" s="2"/>
      <c r="L4" s="2"/>
      <c r="M4" s="2"/>
      <c r="N4" s="2"/>
      <c r="O4" s="2"/>
      <c r="P4" s="2"/>
      <c r="Q4" s="2"/>
      <c r="R4" s="2"/>
      <c r="S4" s="2"/>
      <c r="T4" s="2"/>
      <c r="U4" s="2"/>
      <c r="V4" s="2"/>
      <c r="W4" s="2"/>
      <c r="X4" s="2"/>
      <c r="Y4" s="2"/>
      <c r="Z4" s="2"/>
    </row>
    <row r="5" ht="15.0" customHeight="1">
      <c r="A5" s="6" t="s">
        <v>79</v>
      </c>
      <c r="B5" s="2"/>
      <c r="C5" s="10">
        <v>50.0</v>
      </c>
      <c r="D5" s="10">
        <v>60.0</v>
      </c>
      <c r="E5" s="13">
        <f t="shared" si="1"/>
        <v>110</v>
      </c>
      <c r="F5" s="10">
        <v>75.0</v>
      </c>
      <c r="G5" s="10">
        <f t="shared" si="2"/>
        <v>185</v>
      </c>
      <c r="H5" s="2"/>
      <c r="I5" s="2"/>
      <c r="J5" s="11"/>
      <c r="K5" s="11"/>
      <c r="L5" s="11"/>
      <c r="M5" s="11"/>
      <c r="N5" s="11"/>
      <c r="O5" s="11"/>
      <c r="P5" s="11"/>
      <c r="Q5" s="11"/>
      <c r="R5" s="11"/>
      <c r="S5" s="11"/>
      <c r="T5" s="11"/>
      <c r="U5" s="11"/>
      <c r="V5" s="11"/>
      <c r="W5" s="11"/>
      <c r="X5" s="11"/>
      <c r="Y5" s="11"/>
      <c r="Z5" s="11"/>
    </row>
    <row r="6" ht="15.0" customHeight="1">
      <c r="A6" s="6" t="s">
        <v>80</v>
      </c>
      <c r="B6" s="2"/>
      <c r="C6" s="10">
        <v>50.0</v>
      </c>
      <c r="D6" s="10">
        <v>70.0</v>
      </c>
      <c r="E6" s="13">
        <f t="shared" si="1"/>
        <v>120</v>
      </c>
      <c r="F6" s="10">
        <v>75.0</v>
      </c>
      <c r="G6" s="10">
        <f t="shared" si="2"/>
        <v>195</v>
      </c>
      <c r="H6" s="2"/>
      <c r="I6" s="2"/>
      <c r="J6" s="11"/>
      <c r="K6" s="11"/>
      <c r="L6" s="11"/>
      <c r="M6" s="11"/>
      <c r="N6" s="11"/>
      <c r="O6" s="11"/>
      <c r="P6" s="11"/>
      <c r="Q6" s="11"/>
      <c r="R6" s="11"/>
      <c r="S6" s="11"/>
      <c r="T6" s="11"/>
      <c r="U6" s="11"/>
      <c r="V6" s="11"/>
      <c r="W6" s="11"/>
      <c r="X6" s="11"/>
      <c r="Y6" s="11"/>
      <c r="Z6" s="11"/>
    </row>
    <row r="7" ht="15.0" customHeight="1">
      <c r="A7" s="6" t="s">
        <v>81</v>
      </c>
      <c r="B7" s="2"/>
      <c r="C7" s="10">
        <v>50.0</v>
      </c>
      <c r="D7" s="10">
        <v>80.0</v>
      </c>
      <c r="E7" s="13">
        <f t="shared" si="1"/>
        <v>130</v>
      </c>
      <c r="F7" s="10">
        <v>75.0</v>
      </c>
      <c r="G7" s="10">
        <f t="shared" si="2"/>
        <v>205</v>
      </c>
      <c r="H7" s="2"/>
      <c r="I7" s="2"/>
      <c r="J7" s="11"/>
      <c r="K7" s="11"/>
      <c r="L7" s="11"/>
      <c r="M7" s="11"/>
      <c r="N7" s="11"/>
      <c r="O7" s="11"/>
      <c r="P7" s="11"/>
      <c r="Q7" s="11"/>
      <c r="R7" s="11"/>
      <c r="S7" s="11"/>
      <c r="T7" s="11"/>
      <c r="U7" s="11"/>
      <c r="V7" s="11"/>
      <c r="W7" s="11"/>
      <c r="X7" s="11"/>
      <c r="Y7" s="11"/>
      <c r="Z7" s="11"/>
    </row>
    <row r="8" ht="15.0" customHeight="1">
      <c r="A8" s="6" t="s">
        <v>82</v>
      </c>
      <c r="B8" s="2"/>
      <c r="C8" s="2"/>
      <c r="D8" s="2"/>
      <c r="E8" s="2"/>
      <c r="F8" s="2"/>
      <c r="G8" s="2"/>
      <c r="H8" s="2"/>
      <c r="I8" s="2"/>
      <c r="J8" s="11"/>
      <c r="K8" s="11"/>
      <c r="L8" s="11"/>
      <c r="M8" s="11"/>
      <c r="N8" s="11"/>
      <c r="O8" s="11"/>
      <c r="P8" s="11"/>
      <c r="Q8" s="11"/>
      <c r="R8" s="11"/>
      <c r="S8" s="11"/>
      <c r="T8" s="11"/>
      <c r="U8" s="11"/>
      <c r="V8" s="11"/>
      <c r="W8" s="11"/>
      <c r="X8" s="11"/>
      <c r="Y8" s="11"/>
      <c r="Z8" s="11"/>
    </row>
    <row r="9" ht="15.0" customHeight="1">
      <c r="A9" s="6" t="s">
        <v>83</v>
      </c>
      <c r="B9" s="2"/>
      <c r="C9" s="2"/>
      <c r="D9" s="2"/>
      <c r="E9" s="2"/>
      <c r="F9" s="2"/>
      <c r="G9" s="2"/>
      <c r="H9" s="2"/>
      <c r="I9" s="2"/>
      <c r="J9" s="11"/>
      <c r="K9" s="11"/>
      <c r="L9" s="11"/>
      <c r="M9" s="11"/>
      <c r="N9" s="11"/>
      <c r="O9" s="11"/>
      <c r="P9" s="11"/>
      <c r="Q9" s="11"/>
      <c r="R9" s="11"/>
      <c r="S9" s="11"/>
      <c r="T9" s="11"/>
      <c r="U9" s="11"/>
      <c r="V9" s="11"/>
      <c r="W9" s="11"/>
      <c r="X9" s="11"/>
      <c r="Y9" s="11"/>
      <c r="Z9" s="11"/>
    </row>
    <row r="10" ht="15.0" customHeight="1">
      <c r="A10" s="6"/>
      <c r="B10" s="2"/>
      <c r="C10" s="9" t="s">
        <v>75</v>
      </c>
      <c r="D10" s="9" t="s">
        <v>76</v>
      </c>
      <c r="E10" s="9" t="s">
        <v>77</v>
      </c>
      <c r="F10" s="9" t="s">
        <v>76</v>
      </c>
      <c r="G10" s="9" t="s">
        <v>77</v>
      </c>
      <c r="H10" s="2"/>
      <c r="I10" s="2"/>
      <c r="J10" s="11"/>
      <c r="K10" s="11"/>
      <c r="L10" s="11"/>
      <c r="M10" s="11"/>
      <c r="N10" s="11"/>
      <c r="O10" s="11"/>
      <c r="P10" s="11"/>
      <c r="Q10" s="11"/>
      <c r="R10" s="11"/>
      <c r="S10" s="11"/>
      <c r="T10" s="11"/>
      <c r="U10" s="11"/>
      <c r="V10" s="11"/>
      <c r="W10" s="11"/>
      <c r="X10" s="11"/>
      <c r="Y10" s="11"/>
      <c r="Z10" s="11"/>
    </row>
    <row r="11" ht="15.0" customHeight="1">
      <c r="A11" s="6"/>
      <c r="B11" s="2"/>
      <c r="C11" s="10">
        <v>50.0</v>
      </c>
      <c r="D11" s="10">
        <v>50.0</v>
      </c>
      <c r="E11" s="10">
        <f t="shared" ref="E11:E14" si="3">SUM(C11:D11)</f>
        <v>100</v>
      </c>
      <c r="F11" s="10">
        <v>75.0</v>
      </c>
      <c r="G11" s="10">
        <f t="shared" ref="G11:G14" si="4">SUM(E11:F11)</f>
        <v>175</v>
      </c>
      <c r="H11" s="2"/>
      <c r="I11" s="2"/>
      <c r="J11" s="11"/>
      <c r="K11" s="11"/>
      <c r="L11" s="11"/>
      <c r="M11" s="11"/>
      <c r="N11" s="11"/>
      <c r="O11" s="11"/>
      <c r="P11" s="11"/>
      <c r="Q11" s="11"/>
      <c r="R11" s="11"/>
      <c r="S11" s="11"/>
      <c r="T11" s="11"/>
      <c r="U11" s="11"/>
      <c r="V11" s="11"/>
      <c r="W11" s="11"/>
      <c r="X11" s="11"/>
      <c r="Y11" s="11"/>
      <c r="Z11" s="11"/>
    </row>
    <row r="12" ht="15.0" customHeight="1">
      <c r="A12" s="6"/>
      <c r="B12" s="2"/>
      <c r="C12" s="10">
        <v>50.0</v>
      </c>
      <c r="D12" s="10">
        <v>60.0</v>
      </c>
      <c r="E12" s="10">
        <f t="shared" si="3"/>
        <v>110</v>
      </c>
      <c r="F12" s="10">
        <v>75.0</v>
      </c>
      <c r="G12" s="10">
        <f t="shared" si="4"/>
        <v>185</v>
      </c>
      <c r="H12" s="2"/>
      <c r="I12" s="2"/>
      <c r="J12" s="11"/>
      <c r="K12" s="11"/>
      <c r="L12" s="11"/>
      <c r="M12" s="11"/>
      <c r="N12" s="11"/>
      <c r="O12" s="11"/>
      <c r="P12" s="11"/>
      <c r="Q12" s="11"/>
      <c r="R12" s="11"/>
      <c r="S12" s="11"/>
      <c r="T12" s="11"/>
      <c r="U12" s="11"/>
      <c r="V12" s="11"/>
      <c r="W12" s="11"/>
      <c r="X12" s="11"/>
      <c r="Y12" s="11"/>
      <c r="Z12" s="11"/>
    </row>
    <row r="13" ht="15.0" customHeight="1">
      <c r="A13" s="6"/>
      <c r="B13" s="2"/>
      <c r="C13" s="10">
        <v>50.0</v>
      </c>
      <c r="D13" s="10">
        <v>70.0</v>
      </c>
      <c r="E13" s="10">
        <f t="shared" si="3"/>
        <v>120</v>
      </c>
      <c r="F13" s="10">
        <v>75.0</v>
      </c>
      <c r="G13" s="10">
        <f t="shared" si="4"/>
        <v>195</v>
      </c>
      <c r="H13" s="2"/>
      <c r="I13" s="2"/>
      <c r="J13" s="11"/>
      <c r="K13" s="11"/>
      <c r="L13" s="11"/>
      <c r="M13" s="11"/>
      <c r="N13" s="11"/>
      <c r="O13" s="11"/>
      <c r="P13" s="11"/>
      <c r="Q13" s="11"/>
      <c r="R13" s="11"/>
      <c r="S13" s="11"/>
      <c r="T13" s="11"/>
      <c r="U13" s="11"/>
      <c r="V13" s="11"/>
      <c r="W13" s="11"/>
      <c r="X13" s="11"/>
      <c r="Y13" s="11"/>
      <c r="Z13" s="11"/>
    </row>
    <row r="14" ht="15.0" customHeight="1">
      <c r="A14" s="6"/>
      <c r="B14" s="2"/>
      <c r="C14" s="17">
        <v>50.0</v>
      </c>
      <c r="D14" s="17">
        <v>80.0</v>
      </c>
      <c r="E14" s="17">
        <f t="shared" si="3"/>
        <v>130</v>
      </c>
      <c r="F14" s="17">
        <v>75.0</v>
      </c>
      <c r="G14" s="17">
        <f t="shared" si="4"/>
        <v>205</v>
      </c>
      <c r="H14" s="2"/>
      <c r="I14" s="2"/>
      <c r="J14" s="11"/>
      <c r="K14" s="11"/>
      <c r="L14" s="11"/>
      <c r="M14" s="11"/>
      <c r="N14" s="11"/>
      <c r="O14" s="11"/>
      <c r="P14" s="11"/>
      <c r="Q14" s="11"/>
      <c r="R14" s="11"/>
      <c r="S14" s="11"/>
      <c r="T14" s="11"/>
      <c r="U14" s="11"/>
      <c r="V14" s="11"/>
      <c r="W14" s="11"/>
      <c r="X14" s="11"/>
      <c r="Y14" s="11"/>
      <c r="Z14" s="11"/>
    </row>
    <row r="15" ht="15.0" customHeight="1">
      <c r="A15" s="6"/>
      <c r="B15" s="2"/>
      <c r="C15" s="13">
        <f t="shared" ref="C15:G15" si="5">SUM(C11:C14)</f>
        <v>200</v>
      </c>
      <c r="D15" s="13">
        <f t="shared" si="5"/>
        <v>260</v>
      </c>
      <c r="E15" s="13">
        <f t="shared" si="5"/>
        <v>460</v>
      </c>
      <c r="F15" s="13">
        <f t="shared" si="5"/>
        <v>300</v>
      </c>
      <c r="G15" s="13">
        <f t="shared" si="5"/>
        <v>760</v>
      </c>
      <c r="H15" s="2"/>
      <c r="I15" s="2"/>
      <c r="J15" s="11"/>
      <c r="K15" s="11"/>
      <c r="L15" s="11"/>
      <c r="M15" s="11"/>
      <c r="N15" s="11"/>
      <c r="O15" s="11"/>
      <c r="P15" s="11"/>
      <c r="Q15" s="11"/>
      <c r="R15" s="11"/>
      <c r="S15" s="11"/>
      <c r="T15" s="11"/>
      <c r="U15" s="11"/>
      <c r="V15" s="11"/>
      <c r="W15" s="11"/>
      <c r="X15" s="11"/>
      <c r="Y15" s="11"/>
      <c r="Z15" s="11"/>
    </row>
    <row r="16" ht="15.0" customHeight="1">
      <c r="A16" s="6"/>
      <c r="B16" s="2"/>
      <c r="C16" s="11"/>
      <c r="D16" s="11"/>
      <c r="E16" s="11"/>
      <c r="F16" s="11"/>
      <c r="G16" s="11"/>
      <c r="H16" s="2"/>
      <c r="I16" s="2"/>
      <c r="J16" s="11"/>
      <c r="K16" s="11"/>
      <c r="L16" s="11"/>
      <c r="M16" s="11"/>
      <c r="N16" s="11"/>
      <c r="O16" s="11"/>
      <c r="P16" s="11"/>
      <c r="Q16" s="11"/>
      <c r="R16" s="11"/>
      <c r="S16" s="11"/>
      <c r="T16" s="11"/>
      <c r="U16" s="11"/>
      <c r="V16" s="11"/>
      <c r="W16" s="11"/>
      <c r="X16" s="11"/>
      <c r="Y16" s="11"/>
      <c r="Z16" s="11"/>
    </row>
    <row r="17" ht="15.0" customHeight="1">
      <c r="A17" s="6"/>
      <c r="B17" s="2"/>
      <c r="C17" s="11"/>
      <c r="D17" s="11"/>
      <c r="E17" s="11"/>
      <c r="F17" s="11"/>
      <c r="G17" s="11"/>
      <c r="H17" s="2"/>
      <c r="I17" s="2"/>
      <c r="J17" s="11"/>
      <c r="K17" s="11"/>
      <c r="L17" s="11"/>
      <c r="M17" s="11"/>
      <c r="N17" s="11"/>
      <c r="O17" s="11"/>
      <c r="P17" s="11"/>
      <c r="Q17" s="11"/>
      <c r="R17" s="11"/>
      <c r="S17" s="11"/>
      <c r="T17" s="11"/>
      <c r="U17" s="11"/>
      <c r="V17" s="11"/>
      <c r="W17" s="11"/>
      <c r="X17" s="11"/>
      <c r="Y17" s="11"/>
      <c r="Z17" s="11"/>
    </row>
    <row r="18" ht="15.0" customHeight="1">
      <c r="A18" s="6"/>
      <c r="B18" s="2"/>
      <c r="C18" s="2"/>
      <c r="D18" s="2"/>
      <c r="E18" s="2"/>
      <c r="F18" s="2"/>
      <c r="G18" s="2"/>
      <c r="H18" s="2"/>
      <c r="I18" s="2"/>
      <c r="J18" s="11"/>
      <c r="K18" s="11"/>
      <c r="L18" s="11"/>
      <c r="M18" s="11"/>
      <c r="N18" s="11"/>
      <c r="O18" s="11"/>
      <c r="P18" s="11"/>
      <c r="Q18" s="11"/>
      <c r="R18" s="11"/>
      <c r="S18" s="11"/>
      <c r="T18" s="11"/>
      <c r="U18" s="11"/>
      <c r="V18" s="11"/>
      <c r="W18" s="11"/>
      <c r="X18" s="11"/>
      <c r="Y18" s="11"/>
      <c r="Z18" s="11"/>
    </row>
    <row r="19" ht="15.0" customHeight="1">
      <c r="A19" s="6"/>
      <c r="B19" s="2"/>
      <c r="C19" s="2"/>
      <c r="D19" s="2"/>
      <c r="E19" s="2"/>
      <c r="F19" s="2"/>
      <c r="G19" s="2"/>
      <c r="H19" s="2"/>
      <c r="I19" s="2"/>
      <c r="J19" s="11"/>
      <c r="K19" s="11"/>
      <c r="L19" s="11"/>
      <c r="M19" s="11"/>
      <c r="N19" s="11"/>
      <c r="O19" s="11"/>
      <c r="P19" s="11"/>
      <c r="Q19" s="11"/>
      <c r="R19" s="11"/>
      <c r="S19" s="11"/>
      <c r="T19" s="11"/>
      <c r="U19" s="11"/>
      <c r="V19" s="11"/>
      <c r="W19" s="11"/>
      <c r="X19" s="11"/>
      <c r="Y19" s="11"/>
      <c r="Z19" s="11"/>
    </row>
    <row r="20" ht="15.0" customHeight="1">
      <c r="A20" s="6"/>
      <c r="B20" s="2"/>
      <c r="C20" s="2"/>
      <c r="D20" s="2"/>
      <c r="E20" s="2"/>
      <c r="F20" s="2"/>
      <c r="G20" s="2"/>
      <c r="H20" s="2"/>
      <c r="I20" s="2"/>
      <c r="J20" s="11"/>
      <c r="K20" s="11"/>
      <c r="L20" s="11"/>
      <c r="M20" s="11"/>
      <c r="N20" s="11"/>
      <c r="O20" s="11"/>
      <c r="P20" s="11"/>
      <c r="Q20" s="11"/>
      <c r="R20" s="11"/>
      <c r="S20" s="11"/>
      <c r="T20" s="11"/>
      <c r="U20" s="11"/>
      <c r="V20" s="11"/>
      <c r="W20" s="11"/>
      <c r="X20" s="11"/>
      <c r="Y20" s="11"/>
      <c r="Z20" s="11"/>
    </row>
    <row r="21" ht="15.0" customHeight="1">
      <c r="A21" s="6"/>
      <c r="B21" s="2"/>
      <c r="C21" s="2"/>
      <c r="D21" s="2"/>
      <c r="E21" s="2"/>
      <c r="F21" s="2"/>
      <c r="G21" s="2"/>
      <c r="H21" s="2"/>
      <c r="I21" s="2"/>
      <c r="J21" s="11"/>
      <c r="K21" s="11"/>
      <c r="L21" s="11"/>
      <c r="M21" s="11"/>
      <c r="N21" s="11"/>
      <c r="O21" s="11"/>
      <c r="P21" s="11"/>
      <c r="Q21" s="11"/>
      <c r="R21" s="11"/>
      <c r="S21" s="11"/>
      <c r="T21" s="11"/>
      <c r="U21" s="11"/>
      <c r="V21" s="11"/>
      <c r="W21" s="11"/>
      <c r="X21" s="11"/>
      <c r="Y21" s="11"/>
      <c r="Z21" s="11"/>
    </row>
    <row r="22" ht="15.0" customHeight="1">
      <c r="A22" s="6"/>
      <c r="B22" s="2"/>
      <c r="C22" s="11"/>
      <c r="D22" s="11"/>
      <c r="E22" s="11"/>
      <c r="F22" s="11"/>
      <c r="G22" s="11"/>
      <c r="H22" s="11"/>
      <c r="I22" s="11"/>
      <c r="J22" s="11"/>
      <c r="K22" s="11"/>
      <c r="L22" s="11"/>
      <c r="M22" s="11"/>
      <c r="N22" s="11"/>
      <c r="O22" s="11"/>
      <c r="P22" s="11"/>
      <c r="Q22" s="11"/>
      <c r="R22" s="11"/>
      <c r="S22" s="11"/>
      <c r="T22" s="11"/>
      <c r="U22" s="11"/>
      <c r="V22" s="11"/>
      <c r="W22" s="11"/>
      <c r="X22" s="11"/>
      <c r="Y22" s="11"/>
      <c r="Z22" s="11"/>
    </row>
    <row r="23" ht="15.0" customHeight="1">
      <c r="A23" s="6"/>
      <c r="B23" s="2"/>
      <c r="C23" s="11"/>
      <c r="D23" s="11"/>
      <c r="E23" s="11"/>
      <c r="F23" s="11"/>
      <c r="G23" s="11"/>
      <c r="H23" s="11"/>
      <c r="I23" s="11"/>
      <c r="J23" s="11"/>
      <c r="K23" s="11"/>
      <c r="L23" s="11"/>
      <c r="M23" s="11"/>
      <c r="N23" s="11"/>
      <c r="O23" s="11"/>
      <c r="P23" s="11"/>
      <c r="Q23" s="11"/>
      <c r="R23" s="11"/>
      <c r="S23" s="11"/>
      <c r="T23" s="11"/>
      <c r="U23" s="11"/>
      <c r="V23" s="11"/>
      <c r="W23" s="11"/>
      <c r="X23" s="11"/>
      <c r="Y23" s="11"/>
      <c r="Z23" s="11"/>
    </row>
    <row r="24" ht="15.0" customHeight="1">
      <c r="A24" s="6"/>
      <c r="B24" s="2"/>
      <c r="C24" s="11"/>
      <c r="D24" s="11"/>
      <c r="E24" s="11"/>
      <c r="F24" s="11"/>
      <c r="G24" s="11"/>
      <c r="H24" s="11"/>
      <c r="I24" s="11"/>
      <c r="J24" s="11"/>
      <c r="K24" s="11"/>
      <c r="L24" s="11"/>
      <c r="M24" s="11"/>
      <c r="N24" s="11"/>
      <c r="O24" s="11"/>
      <c r="P24" s="11"/>
      <c r="Q24" s="11"/>
      <c r="R24" s="11"/>
      <c r="S24" s="11"/>
      <c r="T24" s="11"/>
      <c r="U24" s="11"/>
      <c r="V24" s="11"/>
      <c r="W24" s="11"/>
      <c r="X24" s="11"/>
      <c r="Y24" s="11"/>
      <c r="Z24" s="11"/>
    </row>
    <row r="25" ht="15.75" customHeight="1">
      <c r="A25" s="6"/>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6"/>
      <c r="B26" s="2"/>
      <c r="C26" s="2"/>
      <c r="D26" s="2"/>
      <c r="E26" s="2"/>
      <c r="F26" s="2"/>
      <c r="G26" s="2"/>
      <c r="H26" s="2"/>
      <c r="I26" s="2"/>
      <c r="J26" s="2"/>
      <c r="K26" s="2"/>
      <c r="L26" s="2"/>
      <c r="M26" s="2"/>
      <c r="N26" s="2"/>
      <c r="O26" s="2"/>
      <c r="P26" s="2"/>
      <c r="Q26" s="2"/>
      <c r="R26" s="2"/>
      <c r="S26" s="2"/>
      <c r="T26" s="2"/>
      <c r="U26" s="2"/>
      <c r="V26" s="2"/>
      <c r="W26" s="2"/>
      <c r="X26" s="2"/>
      <c r="Y26" s="2"/>
      <c r="Z26" s="2"/>
    </row>
    <row r="27" ht="15.0" customHeight="1">
      <c r="A27" s="6" t="s">
        <v>84</v>
      </c>
      <c r="B27" s="2"/>
      <c r="C27" s="2"/>
      <c r="D27" s="2"/>
      <c r="E27" s="2"/>
      <c r="F27" s="2"/>
      <c r="G27" s="2"/>
      <c r="H27" s="2"/>
      <c r="I27" s="2"/>
      <c r="J27" s="2"/>
      <c r="K27" s="2"/>
      <c r="L27" s="2"/>
      <c r="M27" s="2"/>
      <c r="N27" s="2"/>
      <c r="O27" s="2"/>
      <c r="P27" s="2"/>
      <c r="Q27" s="2"/>
      <c r="R27" s="2"/>
      <c r="S27" s="2"/>
      <c r="T27" s="2"/>
      <c r="U27" s="2"/>
      <c r="V27" s="2"/>
      <c r="W27" s="2"/>
      <c r="X27" s="2"/>
      <c r="Y27" s="2"/>
      <c r="Z27" s="2"/>
    </row>
    <row r="28" ht="15.0" customHeight="1">
      <c r="A28" s="6" t="s">
        <v>85</v>
      </c>
      <c r="B28" s="2"/>
      <c r="C28" s="2"/>
      <c r="D28" s="2"/>
      <c r="E28" s="2"/>
      <c r="F28" s="2"/>
      <c r="G28" s="2"/>
      <c r="H28" s="2"/>
      <c r="I28" s="2"/>
      <c r="J28" s="2"/>
      <c r="K28" s="2"/>
      <c r="L28" s="2"/>
      <c r="M28" s="2"/>
      <c r="N28" s="2"/>
      <c r="O28" s="2"/>
      <c r="P28" s="2"/>
      <c r="Q28" s="2"/>
      <c r="R28" s="2"/>
      <c r="S28" s="2"/>
      <c r="T28" s="2"/>
      <c r="U28" s="2"/>
      <c r="V28" s="2"/>
      <c r="W28" s="2"/>
      <c r="X28" s="2"/>
      <c r="Y28" s="2"/>
      <c r="Z28" s="2"/>
    </row>
    <row r="29" ht="15.0" customHeight="1">
      <c r="A29" s="6" t="s">
        <v>86</v>
      </c>
      <c r="B29" s="2"/>
      <c r="C29" s="2"/>
      <c r="D29" s="2"/>
      <c r="E29" s="2"/>
      <c r="F29" s="2"/>
      <c r="G29" s="2"/>
      <c r="H29" s="2"/>
      <c r="I29" s="2"/>
      <c r="J29" s="2"/>
      <c r="K29" s="2"/>
      <c r="L29" s="2"/>
      <c r="M29" s="2"/>
      <c r="N29" s="2"/>
      <c r="O29" s="2"/>
      <c r="P29" s="2"/>
      <c r="Q29" s="2"/>
      <c r="R29" s="2"/>
      <c r="S29" s="2"/>
      <c r="T29" s="2"/>
      <c r="U29" s="2"/>
      <c r="V29" s="2"/>
      <c r="W29" s="2"/>
      <c r="X29" s="2"/>
      <c r="Y29" s="2"/>
      <c r="Z29" s="2"/>
    </row>
    <row r="30" ht="15.0" customHeight="1">
      <c r="A30" s="6" t="s">
        <v>87</v>
      </c>
      <c r="B30" s="2"/>
      <c r="C30" s="2"/>
      <c r="D30" s="2"/>
      <c r="E30" s="2"/>
      <c r="F30" s="2"/>
      <c r="G30" s="2"/>
      <c r="H30" s="2"/>
      <c r="I30" s="2"/>
      <c r="J30" s="2"/>
      <c r="K30" s="2"/>
      <c r="L30" s="2"/>
      <c r="M30" s="2"/>
      <c r="N30" s="2"/>
      <c r="O30" s="2"/>
      <c r="P30" s="2"/>
      <c r="Q30" s="2"/>
      <c r="R30" s="2"/>
      <c r="S30" s="2"/>
      <c r="T30" s="2"/>
      <c r="U30" s="2"/>
      <c r="V30" s="2"/>
      <c r="W30" s="2"/>
      <c r="X30" s="2"/>
      <c r="Y30" s="2"/>
      <c r="Z30" s="2"/>
    </row>
    <row r="31" ht="15.0" customHeight="1">
      <c r="A31" s="6" t="s">
        <v>88</v>
      </c>
      <c r="B31" s="2"/>
      <c r="C31" s="2"/>
      <c r="D31" s="2"/>
      <c r="E31" s="2"/>
      <c r="F31" s="2"/>
      <c r="G31" s="2"/>
      <c r="H31" s="2"/>
      <c r="I31" s="2"/>
      <c r="J31" s="2"/>
      <c r="K31" s="2"/>
      <c r="L31" s="2"/>
      <c r="M31" s="2"/>
      <c r="N31" s="2"/>
      <c r="O31" s="2"/>
      <c r="P31" s="2"/>
      <c r="Q31" s="2"/>
      <c r="R31" s="2"/>
      <c r="S31" s="2"/>
      <c r="T31" s="2"/>
      <c r="U31" s="2"/>
      <c r="V31" s="2"/>
      <c r="W31" s="2"/>
      <c r="X31" s="2"/>
      <c r="Y31" s="2"/>
      <c r="Z31" s="2"/>
    </row>
    <row r="32" ht="15.75" customHeight="1">
      <c r="A32" s="6"/>
      <c r="B32" s="2"/>
      <c r="C32" s="2"/>
      <c r="D32" s="2"/>
      <c r="E32" s="2"/>
      <c r="F32" s="2"/>
      <c r="G32" s="2"/>
      <c r="H32" s="2"/>
      <c r="I32" s="2"/>
      <c r="J32" s="2"/>
      <c r="K32" s="2"/>
      <c r="L32" s="2"/>
      <c r="M32" s="2"/>
      <c r="N32" s="2"/>
      <c r="O32" s="2"/>
      <c r="P32" s="2"/>
      <c r="Q32" s="2"/>
      <c r="R32" s="2"/>
      <c r="S32" s="2"/>
      <c r="T32" s="2"/>
      <c r="U32" s="2"/>
      <c r="V32" s="2"/>
      <c r="W32" s="2"/>
      <c r="X32" s="2"/>
      <c r="Y32" s="2"/>
      <c r="Z32" s="2"/>
    </row>
    <row r="33" ht="15.0" customHeight="1">
      <c r="A33" s="6"/>
      <c r="B33" s="2"/>
      <c r="C33" s="9" t="s">
        <v>89</v>
      </c>
      <c r="D33" s="9" t="s">
        <v>90</v>
      </c>
      <c r="E33" s="9" t="s">
        <v>91</v>
      </c>
      <c r="F33" s="9" t="s">
        <v>92</v>
      </c>
      <c r="G33" s="2"/>
      <c r="H33" s="2"/>
      <c r="I33" s="2"/>
      <c r="J33" s="2"/>
      <c r="K33" s="2"/>
      <c r="L33" s="2"/>
      <c r="M33" s="2"/>
      <c r="N33" s="2"/>
      <c r="O33" s="2"/>
      <c r="P33" s="2"/>
      <c r="Q33" s="2"/>
      <c r="R33" s="2"/>
      <c r="S33" s="2"/>
      <c r="T33" s="2"/>
      <c r="U33" s="2"/>
      <c r="V33" s="2"/>
      <c r="W33" s="2"/>
      <c r="X33" s="2"/>
      <c r="Y33" s="2"/>
      <c r="Z33" s="2"/>
    </row>
    <row r="34" ht="15.0" customHeight="1">
      <c r="A34" s="6"/>
      <c r="B34" s="2"/>
      <c r="C34" s="18" t="s">
        <v>93</v>
      </c>
      <c r="D34" s="18" t="s">
        <v>7</v>
      </c>
      <c r="E34" s="10" t="s">
        <v>94</v>
      </c>
      <c r="F34" s="10">
        <v>100.0</v>
      </c>
      <c r="G34" s="2"/>
      <c r="H34" s="2"/>
      <c r="I34" s="2"/>
      <c r="J34" s="2"/>
      <c r="K34" s="2"/>
      <c r="L34" s="2"/>
      <c r="M34" s="2"/>
      <c r="N34" s="2"/>
      <c r="O34" s="2"/>
      <c r="P34" s="2"/>
      <c r="Q34" s="2"/>
      <c r="R34" s="2"/>
      <c r="S34" s="2"/>
      <c r="T34" s="2"/>
      <c r="U34" s="2"/>
      <c r="V34" s="2"/>
      <c r="W34" s="2"/>
      <c r="X34" s="2"/>
      <c r="Y34" s="2"/>
      <c r="Z34" s="2"/>
    </row>
    <row r="35" ht="15.0" customHeight="1">
      <c r="A35" s="6"/>
      <c r="B35" s="2"/>
      <c r="C35" s="18" t="s">
        <v>93</v>
      </c>
      <c r="D35" s="18" t="s">
        <v>7</v>
      </c>
      <c r="E35" s="10" t="s">
        <v>95</v>
      </c>
      <c r="F35" s="10">
        <v>200.0</v>
      </c>
      <c r="G35" s="2"/>
      <c r="H35" s="2"/>
      <c r="I35" s="2"/>
      <c r="J35" s="2"/>
      <c r="K35" s="2"/>
      <c r="L35" s="2"/>
      <c r="M35" s="2"/>
      <c r="N35" s="2"/>
      <c r="O35" s="2"/>
      <c r="P35" s="2"/>
      <c r="Q35" s="2"/>
      <c r="R35" s="2"/>
      <c r="S35" s="2"/>
      <c r="T35" s="2"/>
      <c r="U35" s="2"/>
      <c r="V35" s="2"/>
      <c r="W35" s="2"/>
      <c r="X35" s="2"/>
      <c r="Y35" s="2"/>
      <c r="Z35" s="2"/>
    </row>
    <row r="36" ht="15.0" customHeight="1">
      <c r="A36" s="6"/>
      <c r="B36" s="2"/>
      <c r="C36" s="18" t="s">
        <v>93</v>
      </c>
      <c r="D36" s="18" t="s">
        <v>7</v>
      </c>
      <c r="E36" s="10" t="s">
        <v>96</v>
      </c>
      <c r="F36" s="10">
        <v>50.0</v>
      </c>
      <c r="G36" s="2"/>
      <c r="H36" s="2"/>
      <c r="I36" s="2"/>
      <c r="J36" s="2"/>
      <c r="K36" s="2"/>
      <c r="L36" s="2"/>
      <c r="M36" s="2"/>
      <c r="N36" s="2"/>
      <c r="O36" s="2"/>
      <c r="P36" s="2"/>
      <c r="Q36" s="2"/>
      <c r="R36" s="2"/>
      <c r="S36" s="2"/>
      <c r="T36" s="2"/>
      <c r="U36" s="2"/>
      <c r="V36" s="2"/>
      <c r="W36" s="2"/>
      <c r="X36" s="2"/>
      <c r="Y36" s="2"/>
      <c r="Z36" s="2"/>
    </row>
    <row r="37" ht="15.0" customHeight="1">
      <c r="A37" s="6"/>
      <c r="B37" s="2"/>
      <c r="C37" s="18" t="s">
        <v>93</v>
      </c>
      <c r="D37" s="18" t="s">
        <v>7</v>
      </c>
      <c r="E37" s="10" t="s">
        <v>97</v>
      </c>
      <c r="F37" s="10">
        <v>100.0</v>
      </c>
      <c r="G37" s="2"/>
      <c r="H37" s="2"/>
      <c r="I37" s="2"/>
      <c r="J37" s="2"/>
      <c r="K37" s="2"/>
      <c r="L37" s="2"/>
      <c r="M37" s="2"/>
      <c r="N37" s="2"/>
      <c r="O37" s="2"/>
      <c r="P37" s="2"/>
      <c r="Q37" s="2"/>
      <c r="R37" s="2"/>
      <c r="S37" s="2"/>
      <c r="T37" s="2"/>
      <c r="U37" s="2"/>
      <c r="V37" s="2"/>
      <c r="W37" s="2"/>
      <c r="X37" s="2"/>
      <c r="Y37" s="2"/>
      <c r="Z37" s="2"/>
    </row>
    <row r="38" ht="15.0" customHeight="1">
      <c r="A38" s="6"/>
      <c r="B38" s="2"/>
      <c r="C38" s="2"/>
      <c r="D38" s="2"/>
      <c r="E38" s="2"/>
      <c r="F38" s="2"/>
      <c r="G38" s="2"/>
      <c r="H38" s="2"/>
      <c r="I38" s="2"/>
      <c r="J38" s="2"/>
      <c r="K38" s="2"/>
      <c r="L38" s="2"/>
      <c r="M38" s="2"/>
      <c r="N38" s="2"/>
      <c r="O38" s="2"/>
      <c r="P38" s="2"/>
      <c r="Q38" s="2"/>
      <c r="R38" s="2"/>
      <c r="S38" s="2"/>
      <c r="T38" s="2"/>
      <c r="U38" s="2"/>
      <c r="V38" s="2"/>
      <c r="W38" s="2"/>
      <c r="X38" s="2"/>
      <c r="Y38" s="2"/>
      <c r="Z38" s="2"/>
    </row>
    <row r="39" ht="15.0" customHeight="1">
      <c r="A39" s="6"/>
      <c r="B39" s="2"/>
      <c r="C39" s="2"/>
      <c r="D39" s="2"/>
      <c r="E39" s="2"/>
      <c r="F39" s="2"/>
      <c r="G39" s="2"/>
      <c r="H39" s="2"/>
      <c r="I39" s="2"/>
      <c r="J39" s="2"/>
      <c r="K39" s="2"/>
      <c r="L39" s="2"/>
      <c r="M39" s="2"/>
      <c r="N39" s="2"/>
      <c r="O39" s="2"/>
      <c r="P39" s="2"/>
      <c r="Q39" s="2"/>
      <c r="R39" s="2"/>
      <c r="S39" s="2"/>
      <c r="T39" s="2"/>
      <c r="U39" s="2"/>
      <c r="V39" s="2"/>
      <c r="W39" s="2"/>
      <c r="X39" s="2"/>
      <c r="Y39" s="2"/>
      <c r="Z39" s="2"/>
    </row>
    <row r="40" ht="15.0" customHeight="1">
      <c r="A40" s="6"/>
      <c r="B40" s="2"/>
      <c r="C40" s="2"/>
      <c r="D40" s="2"/>
      <c r="E40" s="2"/>
      <c r="F40" s="2"/>
      <c r="G40" s="2"/>
      <c r="H40" s="2"/>
      <c r="I40" s="2"/>
      <c r="J40" s="2"/>
      <c r="K40" s="2"/>
      <c r="L40" s="2"/>
      <c r="M40" s="2"/>
      <c r="N40" s="2"/>
      <c r="O40" s="2"/>
      <c r="P40" s="2"/>
      <c r="Q40" s="2"/>
      <c r="R40" s="2"/>
      <c r="S40" s="2"/>
      <c r="T40" s="2"/>
      <c r="U40" s="2"/>
      <c r="V40" s="2"/>
      <c r="W40" s="2"/>
      <c r="X40" s="2"/>
      <c r="Y40" s="2"/>
      <c r="Z40" s="2"/>
    </row>
    <row r="41" ht="15.0" customHeight="1">
      <c r="A41" s="6"/>
      <c r="B41" s="2"/>
      <c r="C41" s="2"/>
      <c r="D41" s="2"/>
      <c r="E41" s="2"/>
      <c r="F41" s="2"/>
      <c r="G41" s="2"/>
      <c r="H41" s="2"/>
      <c r="I41" s="2"/>
      <c r="J41" s="2"/>
      <c r="K41" s="2"/>
      <c r="L41" s="2"/>
      <c r="M41" s="2"/>
      <c r="N41" s="2"/>
      <c r="O41" s="2"/>
      <c r="P41" s="2"/>
      <c r="Q41" s="2"/>
      <c r="R41" s="2"/>
      <c r="S41" s="2"/>
      <c r="T41" s="2"/>
      <c r="U41" s="2"/>
      <c r="V41" s="2"/>
      <c r="W41" s="2"/>
      <c r="X41" s="2"/>
      <c r="Y41" s="2"/>
      <c r="Z41" s="2"/>
    </row>
    <row r="42" ht="15.0" customHeight="1">
      <c r="A42" s="6"/>
      <c r="B42" s="2"/>
      <c r="C42" s="2"/>
      <c r="D42" s="2"/>
      <c r="E42" s="2"/>
      <c r="F42" s="2"/>
      <c r="G42" s="2"/>
      <c r="H42" s="2"/>
      <c r="I42" s="2"/>
      <c r="J42" s="2"/>
      <c r="K42" s="2"/>
      <c r="L42" s="2"/>
      <c r="M42" s="2"/>
      <c r="N42" s="2"/>
      <c r="O42" s="2"/>
      <c r="P42" s="2"/>
      <c r="Q42" s="2"/>
      <c r="R42" s="2"/>
      <c r="S42" s="2"/>
      <c r="T42" s="2"/>
      <c r="U42" s="2"/>
      <c r="V42" s="2"/>
      <c r="W42" s="2"/>
      <c r="X42" s="2"/>
      <c r="Y42" s="2"/>
      <c r="Z42" s="2"/>
    </row>
    <row r="43" ht="15.0" customHeight="1">
      <c r="A43" s="6"/>
      <c r="B43" s="2"/>
      <c r="C43" s="2"/>
      <c r="D43" s="2"/>
      <c r="E43" s="2"/>
      <c r="F43" s="2"/>
      <c r="G43" s="2"/>
      <c r="H43" s="2"/>
      <c r="I43" s="2"/>
      <c r="J43" s="2"/>
      <c r="K43" s="2"/>
      <c r="L43" s="2"/>
      <c r="M43" s="2"/>
      <c r="N43" s="2"/>
      <c r="O43" s="2"/>
      <c r="P43" s="2"/>
      <c r="Q43" s="2"/>
      <c r="R43" s="2"/>
      <c r="S43" s="2"/>
      <c r="T43" s="2"/>
      <c r="U43" s="2"/>
      <c r="V43" s="2"/>
      <c r="W43" s="2"/>
      <c r="X43" s="2"/>
      <c r="Y43" s="2"/>
      <c r="Z43" s="2"/>
    </row>
    <row r="44" ht="15.0" customHeight="1">
      <c r="A44" s="6"/>
      <c r="B44" s="2"/>
      <c r="C44" s="2"/>
      <c r="D44" s="2"/>
      <c r="E44" s="2"/>
      <c r="F44" s="2"/>
      <c r="G44" s="2"/>
      <c r="H44" s="2"/>
      <c r="I44" s="2"/>
      <c r="J44" s="2"/>
      <c r="K44" s="2"/>
      <c r="L44" s="2"/>
      <c r="M44" s="2"/>
      <c r="N44" s="2"/>
      <c r="O44" s="2"/>
      <c r="P44" s="2"/>
      <c r="Q44" s="2"/>
      <c r="R44" s="2"/>
      <c r="S44" s="2"/>
      <c r="T44" s="2"/>
      <c r="U44" s="2"/>
      <c r="V44" s="2"/>
      <c r="W44" s="2"/>
      <c r="X44" s="2"/>
      <c r="Y44" s="2"/>
      <c r="Z44" s="2"/>
    </row>
    <row r="45" ht="15.0" customHeight="1">
      <c r="A45" s="6"/>
      <c r="B45" s="2"/>
      <c r="C45" s="2"/>
      <c r="D45" s="2"/>
      <c r="E45" s="2"/>
      <c r="F45" s="2"/>
      <c r="G45" s="2"/>
      <c r="H45" s="2"/>
      <c r="I45" s="2"/>
      <c r="J45" s="2"/>
      <c r="K45" s="2"/>
      <c r="L45" s="2"/>
      <c r="M45" s="2"/>
      <c r="N45" s="2"/>
      <c r="O45" s="2"/>
      <c r="P45" s="2"/>
      <c r="Q45" s="2"/>
      <c r="R45" s="2"/>
      <c r="S45" s="2"/>
      <c r="T45" s="2"/>
      <c r="U45" s="2"/>
      <c r="V45" s="2"/>
      <c r="W45" s="2"/>
      <c r="X45" s="2"/>
      <c r="Y45" s="2"/>
      <c r="Z45" s="2"/>
    </row>
    <row r="46" ht="15.0" customHeight="1">
      <c r="A46" s="6"/>
      <c r="B46" s="2"/>
      <c r="C46" s="9"/>
      <c r="D46" s="9" t="s">
        <v>98</v>
      </c>
      <c r="E46" s="9" t="s">
        <v>99</v>
      </c>
      <c r="F46" s="9" t="s">
        <v>100</v>
      </c>
      <c r="G46" s="2"/>
      <c r="H46" s="2"/>
      <c r="I46" s="2"/>
      <c r="J46" s="2"/>
      <c r="K46" s="2"/>
      <c r="L46" s="2"/>
      <c r="M46" s="2"/>
      <c r="N46" s="2"/>
      <c r="O46" s="2"/>
      <c r="P46" s="2"/>
      <c r="Q46" s="2"/>
      <c r="R46" s="2"/>
      <c r="S46" s="2"/>
      <c r="T46" s="2"/>
      <c r="U46" s="2"/>
      <c r="V46" s="2"/>
      <c r="W46" s="2"/>
      <c r="X46" s="2"/>
      <c r="Y46" s="2"/>
      <c r="Z46" s="2"/>
    </row>
    <row r="47" ht="15.0" customHeight="1">
      <c r="A47" s="6"/>
      <c r="B47" s="2"/>
      <c r="C47" s="18" t="s">
        <v>101</v>
      </c>
      <c r="D47" s="10">
        <v>35.0</v>
      </c>
      <c r="E47" s="10">
        <v>44.0</v>
      </c>
      <c r="F47" s="10">
        <v>79.0</v>
      </c>
      <c r="G47" s="2"/>
      <c r="H47" s="14" t="s">
        <v>102</v>
      </c>
      <c r="I47" s="2"/>
      <c r="J47" s="2"/>
      <c r="K47" s="2"/>
      <c r="L47" s="2"/>
      <c r="M47" s="2"/>
      <c r="N47" s="2"/>
      <c r="O47" s="2"/>
      <c r="P47" s="2"/>
      <c r="Q47" s="2"/>
      <c r="R47" s="2"/>
      <c r="S47" s="2"/>
      <c r="T47" s="2"/>
      <c r="U47" s="2"/>
      <c r="V47" s="2"/>
      <c r="W47" s="2"/>
      <c r="X47" s="2"/>
      <c r="Y47" s="2"/>
      <c r="Z47" s="2"/>
    </row>
    <row r="48" ht="15.0" customHeight="1">
      <c r="A48" s="6"/>
      <c r="B48" s="2"/>
      <c r="C48" s="18" t="s">
        <v>103</v>
      </c>
      <c r="D48" s="10">
        <v>74.0</v>
      </c>
      <c r="E48" s="10">
        <v>64.0</v>
      </c>
      <c r="F48" s="10">
        <v>56.0</v>
      </c>
      <c r="G48" s="2"/>
      <c r="H48" s="14" t="s">
        <v>104</v>
      </c>
      <c r="I48" s="2"/>
      <c r="J48" s="2"/>
      <c r="K48" s="2"/>
      <c r="L48" s="2"/>
      <c r="M48" s="2"/>
      <c r="N48" s="2"/>
      <c r="O48" s="2"/>
      <c r="P48" s="2"/>
      <c r="Q48" s="2"/>
      <c r="R48" s="2"/>
      <c r="S48" s="2"/>
      <c r="T48" s="2"/>
      <c r="U48" s="2"/>
      <c r="V48" s="2"/>
      <c r="W48" s="2"/>
      <c r="X48" s="2"/>
      <c r="Y48" s="2"/>
      <c r="Z48" s="2"/>
    </row>
    <row r="49" ht="15.0" customHeight="1">
      <c r="A49" s="6"/>
      <c r="B49" s="2"/>
      <c r="C49" s="18" t="s">
        <v>105</v>
      </c>
      <c r="D49" s="10">
        <v>82.0</v>
      </c>
      <c r="E49" s="10">
        <v>50.0</v>
      </c>
      <c r="F49" s="10">
        <v>83.0</v>
      </c>
      <c r="G49" s="2"/>
      <c r="H49" s="14" t="s">
        <v>106</v>
      </c>
      <c r="I49" s="2"/>
      <c r="J49" s="2"/>
      <c r="K49" s="2"/>
      <c r="L49" s="2"/>
      <c r="M49" s="2"/>
      <c r="N49" s="2"/>
      <c r="O49" s="2"/>
      <c r="P49" s="2"/>
      <c r="Q49" s="2"/>
      <c r="R49" s="2"/>
      <c r="S49" s="2"/>
      <c r="T49" s="2"/>
      <c r="U49" s="2"/>
      <c r="V49" s="2"/>
      <c r="W49" s="2"/>
      <c r="X49" s="2"/>
      <c r="Y49" s="2"/>
      <c r="Z49" s="2"/>
    </row>
    <row r="50" ht="15.0" customHeight="1">
      <c r="A50" s="6"/>
      <c r="B50" s="2"/>
      <c r="C50" s="18" t="s">
        <v>107</v>
      </c>
      <c r="D50" s="10">
        <v>90.0</v>
      </c>
      <c r="E50" s="10">
        <v>22.0</v>
      </c>
      <c r="F50" s="10">
        <v>89.0</v>
      </c>
      <c r="G50" s="2"/>
      <c r="H50" s="14" t="s">
        <v>108</v>
      </c>
      <c r="I50" s="2"/>
      <c r="J50" s="2"/>
      <c r="K50" s="2"/>
      <c r="L50" s="2"/>
      <c r="M50" s="2"/>
      <c r="N50" s="2"/>
      <c r="O50" s="2"/>
      <c r="P50" s="2"/>
      <c r="Q50" s="2"/>
      <c r="R50" s="2"/>
      <c r="S50" s="2"/>
      <c r="T50" s="2"/>
      <c r="U50" s="2"/>
      <c r="V50" s="2"/>
      <c r="W50" s="2"/>
      <c r="X50" s="2"/>
      <c r="Y50" s="2"/>
      <c r="Z50" s="2"/>
    </row>
    <row r="51" ht="15.0" customHeight="1">
      <c r="A51" s="6"/>
      <c r="B51" s="2"/>
      <c r="C51" s="2"/>
      <c r="D51" s="2"/>
      <c r="E51" s="2"/>
      <c r="F51" s="2"/>
      <c r="G51" s="2"/>
      <c r="H51" s="2"/>
      <c r="I51" s="2"/>
      <c r="J51" s="2"/>
      <c r="K51" s="2"/>
      <c r="L51" s="2"/>
      <c r="M51" s="2"/>
      <c r="N51" s="2"/>
      <c r="O51" s="2"/>
      <c r="P51" s="2"/>
      <c r="Q51" s="2"/>
      <c r="R51" s="2"/>
      <c r="S51" s="2"/>
      <c r="T51" s="2"/>
      <c r="U51" s="2"/>
      <c r="V51" s="2"/>
      <c r="W51" s="2"/>
      <c r="X51" s="2"/>
      <c r="Y51" s="2"/>
      <c r="Z51" s="2"/>
    </row>
    <row r="52" ht="15.0" customHeight="1">
      <c r="A52" s="6"/>
      <c r="B52" s="2"/>
      <c r="C52" s="2"/>
      <c r="D52" s="2"/>
      <c r="E52" s="2"/>
      <c r="F52" s="2"/>
      <c r="G52" s="2"/>
      <c r="H52" s="2"/>
      <c r="I52" s="2"/>
      <c r="J52" s="2"/>
      <c r="K52" s="2"/>
      <c r="L52" s="2"/>
      <c r="M52" s="2"/>
      <c r="N52" s="2"/>
      <c r="O52" s="2"/>
      <c r="P52" s="2"/>
      <c r="Q52" s="2"/>
      <c r="R52" s="2"/>
      <c r="S52" s="2"/>
      <c r="T52" s="2"/>
      <c r="U52" s="2"/>
      <c r="V52" s="2"/>
      <c r="W52" s="2"/>
      <c r="X52" s="2"/>
      <c r="Y52" s="2"/>
      <c r="Z52" s="2"/>
    </row>
    <row r="53" ht="15.0" customHeight="1">
      <c r="A53" s="6"/>
      <c r="B53" s="2"/>
      <c r="C53" s="2"/>
      <c r="D53" s="2"/>
      <c r="E53" s="2"/>
      <c r="F53" s="2"/>
      <c r="G53" s="2"/>
      <c r="H53" s="2"/>
      <c r="I53" s="2"/>
      <c r="J53" s="2"/>
      <c r="K53" s="2"/>
      <c r="L53" s="2"/>
      <c r="M53" s="2"/>
      <c r="N53" s="2"/>
      <c r="O53" s="2"/>
      <c r="P53" s="2"/>
      <c r="Q53" s="2"/>
      <c r="R53" s="2"/>
      <c r="S53" s="2"/>
      <c r="T53" s="2"/>
      <c r="U53" s="2"/>
      <c r="V53" s="2"/>
      <c r="W53" s="2"/>
      <c r="X53" s="2"/>
      <c r="Y53" s="2"/>
      <c r="Z53" s="2"/>
    </row>
    <row r="54" ht="15.0" customHeight="1">
      <c r="A54" s="6"/>
      <c r="B54" s="2"/>
      <c r="C54" s="2"/>
      <c r="D54" s="2"/>
      <c r="E54" s="2"/>
      <c r="F54" s="2"/>
      <c r="G54" s="2"/>
      <c r="H54" s="2"/>
      <c r="I54" s="2"/>
      <c r="J54" s="2"/>
      <c r="K54" s="2"/>
      <c r="L54" s="2"/>
      <c r="M54" s="2"/>
      <c r="N54" s="2"/>
      <c r="O54" s="2"/>
      <c r="P54" s="2"/>
      <c r="Q54" s="2"/>
      <c r="R54" s="2"/>
      <c r="S54" s="2"/>
      <c r="T54" s="2"/>
      <c r="U54" s="2"/>
      <c r="V54" s="2"/>
      <c r="W54" s="2"/>
      <c r="X54" s="2"/>
      <c r="Y54" s="2"/>
      <c r="Z54" s="2"/>
    </row>
    <row r="55" ht="15.0" customHeight="1">
      <c r="A55" s="6"/>
      <c r="B55" s="2"/>
      <c r="C55" s="2"/>
      <c r="D55" s="2"/>
      <c r="E55" s="2"/>
      <c r="F55" s="2"/>
      <c r="G55" s="2"/>
      <c r="H55" s="2"/>
      <c r="I55" s="2"/>
      <c r="J55" s="2"/>
      <c r="K55" s="2"/>
      <c r="L55" s="2"/>
      <c r="M55" s="2"/>
      <c r="N55" s="2"/>
      <c r="O55" s="2"/>
      <c r="P55" s="2"/>
      <c r="Q55" s="2"/>
      <c r="R55" s="2"/>
      <c r="S55" s="2"/>
      <c r="T55" s="2"/>
      <c r="U55" s="2"/>
      <c r="V55" s="2"/>
      <c r="W55" s="2"/>
      <c r="X55" s="2"/>
      <c r="Y55" s="2"/>
      <c r="Z55" s="2"/>
    </row>
    <row r="56" ht="15.0" customHeight="1">
      <c r="A56" s="6"/>
      <c r="B56" s="2"/>
      <c r="C56" s="2"/>
      <c r="D56" s="2"/>
      <c r="E56" s="2"/>
      <c r="F56" s="2"/>
      <c r="G56" s="2"/>
      <c r="H56" s="2"/>
      <c r="I56" s="2"/>
      <c r="J56" s="2"/>
      <c r="K56" s="2"/>
      <c r="L56" s="2"/>
      <c r="M56" s="2"/>
      <c r="N56" s="2"/>
      <c r="O56" s="2"/>
      <c r="P56" s="2"/>
      <c r="Q56" s="2"/>
      <c r="R56" s="2"/>
      <c r="S56" s="2"/>
      <c r="T56" s="2"/>
      <c r="U56" s="2"/>
      <c r="V56" s="2"/>
      <c r="W56" s="2"/>
      <c r="X56" s="2"/>
      <c r="Y56" s="2"/>
      <c r="Z56" s="2"/>
    </row>
    <row r="57" ht="15.0" customHeight="1">
      <c r="A57" s="6"/>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6"/>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6"/>
      <c r="B59" s="2"/>
      <c r="C59" s="2"/>
      <c r="D59" s="2"/>
      <c r="E59" s="2"/>
      <c r="F59" s="2"/>
      <c r="G59" s="2"/>
      <c r="H59" s="2"/>
      <c r="I59" s="2"/>
      <c r="J59" s="2"/>
      <c r="K59" s="2"/>
      <c r="L59" s="2"/>
      <c r="M59" s="2"/>
      <c r="N59" s="2"/>
      <c r="O59" s="2"/>
      <c r="P59" s="2"/>
      <c r="Q59" s="2"/>
      <c r="R59" s="2"/>
      <c r="S59" s="2"/>
      <c r="T59" s="2"/>
      <c r="U59" s="2"/>
      <c r="V59" s="2"/>
      <c r="W59" s="2"/>
      <c r="X59" s="2"/>
      <c r="Y59" s="2"/>
      <c r="Z59" s="2"/>
    </row>
    <row r="60" ht="15.0" customHeight="1">
      <c r="A60" s="6"/>
      <c r="B60" s="2"/>
      <c r="C60" s="9" t="s">
        <v>109</v>
      </c>
      <c r="D60" s="9"/>
      <c r="E60" s="9"/>
      <c r="F60" s="9"/>
      <c r="G60" s="9"/>
      <c r="H60" s="9"/>
      <c r="I60" s="2"/>
      <c r="J60" s="2"/>
      <c r="K60" s="2"/>
      <c r="L60" s="2"/>
      <c r="M60" s="2"/>
      <c r="N60" s="2"/>
      <c r="O60" s="2"/>
      <c r="P60" s="2"/>
      <c r="Q60" s="2"/>
      <c r="R60" s="2"/>
      <c r="S60" s="2"/>
      <c r="T60" s="2"/>
      <c r="U60" s="2"/>
      <c r="V60" s="2"/>
      <c r="W60" s="2"/>
      <c r="X60" s="2"/>
      <c r="Y60" s="2"/>
      <c r="Z60" s="2"/>
    </row>
    <row r="61" ht="15.0" customHeight="1">
      <c r="A61" s="6"/>
      <c r="B61" s="2"/>
      <c r="C61" s="18">
        <v>15.0</v>
      </c>
      <c r="D61" s="18">
        <v>30.0</v>
      </c>
      <c r="E61" s="18">
        <v>45.0</v>
      </c>
      <c r="F61" s="18">
        <v>60.0</v>
      </c>
      <c r="G61" s="18">
        <v>75.0</v>
      </c>
      <c r="H61" s="18">
        <v>90.0</v>
      </c>
      <c r="I61" s="2"/>
      <c r="J61" s="2"/>
      <c r="K61" s="2"/>
      <c r="L61" s="2"/>
      <c r="M61" s="2"/>
      <c r="N61" s="2"/>
      <c r="O61" s="2"/>
      <c r="P61" s="2"/>
      <c r="Q61" s="2"/>
      <c r="R61" s="2"/>
      <c r="S61" s="2"/>
      <c r="T61" s="2"/>
      <c r="U61" s="2"/>
      <c r="V61" s="2"/>
      <c r="W61" s="2"/>
      <c r="X61" s="2"/>
      <c r="Y61" s="2"/>
      <c r="Z61" s="2"/>
    </row>
    <row r="62" ht="15.75" customHeight="1">
      <c r="A62" s="6"/>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6"/>
      <c r="B63" s="2"/>
      <c r="C63" s="2"/>
      <c r="D63" s="2"/>
      <c r="E63" s="2"/>
      <c r="F63" s="2"/>
      <c r="G63" s="2"/>
      <c r="H63" s="2"/>
      <c r="I63" s="2"/>
      <c r="J63" s="2"/>
      <c r="K63" s="2"/>
      <c r="L63" s="2"/>
      <c r="M63" s="2"/>
      <c r="N63" s="2"/>
      <c r="O63" s="2"/>
      <c r="P63" s="2"/>
      <c r="Q63" s="2"/>
      <c r="R63" s="2"/>
      <c r="S63" s="2"/>
      <c r="T63" s="2"/>
      <c r="U63" s="2"/>
      <c r="V63" s="2"/>
      <c r="W63" s="2"/>
      <c r="X63" s="2"/>
      <c r="Y63" s="2"/>
      <c r="Z63" s="2"/>
    </row>
    <row r="64" ht="15.0" customHeight="1">
      <c r="A64" s="6" t="s">
        <v>66</v>
      </c>
      <c r="B64" s="2"/>
      <c r="C64" s="2"/>
      <c r="D64" s="2"/>
      <c r="E64" s="2"/>
      <c r="F64" s="2"/>
      <c r="G64" s="2"/>
      <c r="H64" s="2"/>
      <c r="I64" s="2"/>
      <c r="J64" s="2"/>
      <c r="K64" s="2"/>
      <c r="L64" s="2"/>
      <c r="M64" s="2"/>
      <c r="N64" s="2"/>
      <c r="O64" s="2"/>
      <c r="P64" s="2"/>
      <c r="Q64" s="2"/>
      <c r="R64" s="2"/>
      <c r="S64" s="2"/>
      <c r="T64" s="2"/>
      <c r="U64" s="2"/>
      <c r="V64" s="2"/>
      <c r="W64" s="2"/>
      <c r="X64" s="2"/>
      <c r="Y64" s="2"/>
      <c r="Z64" s="2"/>
    </row>
    <row r="65" ht="15.0" customHeight="1">
      <c r="A65" s="15" t="s">
        <v>110</v>
      </c>
      <c r="B65" s="2"/>
      <c r="C65" s="2"/>
      <c r="D65" s="2"/>
      <c r="E65" s="2"/>
      <c r="F65" s="2"/>
      <c r="G65" s="2"/>
      <c r="H65" s="2"/>
      <c r="I65" s="2"/>
      <c r="J65" s="2"/>
      <c r="K65" s="2"/>
      <c r="L65" s="2"/>
      <c r="M65" s="2"/>
      <c r="N65" s="2"/>
      <c r="O65" s="2"/>
      <c r="P65" s="2"/>
      <c r="Q65" s="2"/>
      <c r="R65" s="2"/>
      <c r="S65" s="2"/>
      <c r="T65" s="2"/>
      <c r="U65" s="2"/>
      <c r="V65" s="2"/>
      <c r="W65" s="2"/>
      <c r="X65" s="2"/>
      <c r="Y65" s="2"/>
      <c r="Z65" s="2"/>
    </row>
    <row r="66" ht="15.0" customHeight="1">
      <c r="A66" s="15" t="s">
        <v>111</v>
      </c>
      <c r="B66" s="2"/>
      <c r="C66" s="2"/>
      <c r="D66" s="2"/>
      <c r="E66" s="2"/>
      <c r="F66" s="2"/>
      <c r="G66" s="2"/>
      <c r="H66" s="2"/>
      <c r="I66" s="2"/>
      <c r="J66" s="2"/>
      <c r="K66" s="2"/>
      <c r="L66" s="2"/>
      <c r="M66" s="2"/>
      <c r="N66" s="2"/>
      <c r="O66" s="2"/>
      <c r="P66" s="2"/>
      <c r="Q66" s="2"/>
      <c r="R66" s="2"/>
      <c r="S66" s="2"/>
      <c r="T66" s="2"/>
      <c r="U66" s="2"/>
      <c r="V66" s="2"/>
      <c r="W66" s="2"/>
      <c r="X66" s="2"/>
      <c r="Y66" s="2"/>
      <c r="Z66" s="2"/>
    </row>
    <row r="67" ht="15.0" customHeight="1">
      <c r="A67" s="6" t="s">
        <v>71</v>
      </c>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6"/>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6"/>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6"/>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6"/>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6"/>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6"/>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6"/>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6"/>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6"/>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6"/>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6"/>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6"/>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6"/>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6"/>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6"/>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6"/>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6"/>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6"/>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6"/>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6"/>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6"/>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6"/>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6"/>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6"/>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6"/>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6"/>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6"/>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6"/>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6"/>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6"/>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6"/>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6"/>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6"/>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6"/>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6"/>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6"/>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6"/>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6"/>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6"/>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6"/>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6"/>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6"/>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6"/>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6"/>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6"/>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6"/>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6"/>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6"/>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6"/>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6"/>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6"/>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6"/>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6"/>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6"/>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6"/>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6"/>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6"/>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6"/>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6"/>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6"/>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6"/>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6"/>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6"/>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6"/>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6"/>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6"/>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6"/>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6"/>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6"/>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6"/>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6"/>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6"/>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6"/>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6"/>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6"/>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6"/>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6"/>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6"/>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6"/>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6"/>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6"/>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6"/>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6"/>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6"/>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6"/>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6"/>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6"/>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6"/>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6"/>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6"/>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6"/>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6"/>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6"/>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6"/>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6"/>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6"/>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6"/>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6"/>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6"/>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6"/>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6"/>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6"/>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6"/>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6"/>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6"/>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6"/>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6"/>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6"/>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6"/>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6"/>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6"/>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6"/>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6"/>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6"/>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6"/>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6"/>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6"/>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6"/>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6"/>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6"/>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6"/>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6"/>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6"/>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6"/>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6"/>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6"/>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6"/>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6"/>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6"/>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6"/>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6"/>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6"/>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6"/>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6"/>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6"/>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6"/>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6"/>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6"/>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6"/>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6"/>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6"/>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6"/>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6"/>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6"/>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6"/>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6"/>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6"/>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6"/>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6"/>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6"/>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6"/>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6"/>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6"/>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6"/>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6"/>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6"/>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6"/>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6"/>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6"/>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6"/>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6"/>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6"/>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6"/>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6"/>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6"/>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6"/>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6"/>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6"/>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6"/>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6"/>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6"/>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6"/>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6"/>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6"/>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6"/>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6"/>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6"/>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6"/>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6"/>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6"/>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6"/>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6"/>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6"/>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6"/>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6"/>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6"/>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6"/>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6"/>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6"/>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6"/>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6"/>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6"/>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6"/>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6"/>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6"/>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6"/>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6"/>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6"/>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6"/>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6"/>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6"/>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6"/>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6"/>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6"/>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6"/>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6"/>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6"/>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6"/>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6"/>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6"/>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6"/>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6"/>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6"/>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6"/>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6"/>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6"/>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6"/>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6"/>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6"/>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6"/>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6"/>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6"/>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6"/>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6"/>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6"/>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6"/>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6"/>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6"/>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6"/>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6"/>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6"/>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6"/>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6"/>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6"/>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6"/>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6"/>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6"/>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6"/>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6"/>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6"/>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6"/>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6"/>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6"/>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6"/>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6"/>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6"/>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6"/>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6"/>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6"/>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6"/>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6"/>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6"/>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6"/>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6"/>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6"/>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6"/>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6"/>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6"/>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6"/>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6"/>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6"/>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6"/>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6"/>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6"/>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6"/>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6"/>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6"/>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6"/>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6"/>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6"/>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6"/>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6"/>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6"/>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6"/>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6"/>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6"/>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6"/>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6"/>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6"/>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6"/>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6"/>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6"/>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6"/>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6"/>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6"/>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6"/>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6"/>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6"/>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6"/>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6"/>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6"/>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6"/>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6"/>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6"/>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6"/>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6"/>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6"/>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6"/>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6"/>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6"/>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6"/>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6"/>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6"/>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6"/>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6"/>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6"/>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6"/>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6"/>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6"/>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6"/>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6"/>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6"/>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6"/>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6"/>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6"/>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6"/>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6"/>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6"/>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6"/>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6"/>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6"/>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6"/>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6"/>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6"/>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6"/>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6"/>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6"/>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6"/>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6"/>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6"/>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6"/>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6"/>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6"/>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6"/>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6"/>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6"/>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6"/>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6"/>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6"/>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6"/>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6"/>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6"/>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6"/>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6"/>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6"/>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6"/>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6"/>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6"/>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6"/>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6"/>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6"/>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6"/>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6"/>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6"/>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6"/>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6"/>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6"/>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6"/>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6"/>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6"/>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6"/>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6"/>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6"/>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6"/>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6"/>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6"/>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6"/>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6"/>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6"/>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6"/>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6"/>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6"/>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6"/>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6"/>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6"/>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6"/>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6"/>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6"/>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6"/>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6"/>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6"/>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6"/>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6"/>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6"/>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6"/>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6"/>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6"/>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6"/>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6"/>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6"/>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6"/>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6"/>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6"/>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6"/>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6"/>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6"/>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6"/>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6"/>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6"/>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6"/>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6"/>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6"/>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6"/>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6"/>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6"/>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6"/>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6"/>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6"/>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6"/>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6"/>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6"/>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6"/>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6"/>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6"/>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6"/>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6"/>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6"/>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6"/>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6"/>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6"/>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6"/>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6"/>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6"/>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6"/>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6"/>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6"/>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6"/>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6"/>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6"/>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6"/>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6"/>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6"/>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6"/>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6"/>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6"/>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6"/>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6"/>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6"/>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6"/>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6"/>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6"/>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6"/>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6"/>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6"/>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6"/>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6"/>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6"/>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6"/>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6"/>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6"/>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6"/>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6"/>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6"/>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6"/>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6"/>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6"/>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6"/>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6"/>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6"/>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6"/>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6"/>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6"/>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6"/>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6"/>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6"/>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6"/>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6"/>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6"/>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6"/>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6"/>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6"/>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6"/>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6"/>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6"/>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6"/>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6"/>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6"/>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6"/>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6"/>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6"/>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6"/>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6"/>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6"/>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6"/>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6"/>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6"/>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6"/>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6"/>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6"/>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6"/>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6"/>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6"/>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6"/>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6"/>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6"/>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6"/>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6"/>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6"/>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6"/>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6"/>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6"/>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6"/>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6"/>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6"/>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6"/>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6"/>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6"/>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6"/>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6"/>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6"/>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6"/>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6"/>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6"/>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6"/>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6"/>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6"/>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6"/>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6"/>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6"/>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6"/>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6"/>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6"/>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6"/>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6"/>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6"/>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6"/>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6"/>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6"/>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6"/>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6"/>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6"/>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6"/>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6"/>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6"/>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6"/>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6"/>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6"/>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6"/>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6"/>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6"/>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6"/>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6"/>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6"/>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6"/>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6"/>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6"/>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6"/>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6"/>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6"/>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6"/>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6"/>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6"/>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6"/>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6"/>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6"/>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6"/>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6"/>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6"/>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6"/>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6"/>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6"/>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6"/>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6"/>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6"/>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6"/>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6"/>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6"/>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6"/>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6"/>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6"/>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6"/>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6"/>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6"/>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6"/>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6"/>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6"/>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6"/>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6"/>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6"/>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6"/>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6"/>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6"/>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6"/>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6"/>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6"/>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6"/>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6"/>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6"/>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6"/>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6"/>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6"/>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6"/>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6"/>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6"/>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6"/>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6"/>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6"/>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6"/>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6"/>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6"/>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6"/>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6"/>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6"/>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6"/>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6"/>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6"/>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6"/>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6"/>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6"/>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6"/>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6"/>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6"/>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6"/>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6"/>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6"/>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6"/>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6"/>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6"/>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6"/>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6"/>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6"/>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6"/>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6"/>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6"/>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6"/>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6"/>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6"/>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6"/>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6"/>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6"/>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6"/>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6"/>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6"/>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6"/>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6"/>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6"/>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6"/>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6"/>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6"/>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6"/>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6"/>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6"/>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6"/>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6"/>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6"/>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6"/>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6"/>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6"/>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6"/>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6"/>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6"/>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6"/>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6"/>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6"/>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6"/>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6"/>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6"/>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6"/>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6"/>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6"/>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6"/>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6"/>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6"/>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6"/>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6"/>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6"/>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6"/>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6"/>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6"/>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6"/>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6"/>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6"/>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6"/>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6"/>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6"/>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6"/>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6"/>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6"/>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6"/>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6"/>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6"/>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6"/>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6"/>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6"/>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6"/>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6"/>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6"/>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6"/>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6"/>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6"/>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6"/>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6"/>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6"/>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6"/>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6"/>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6"/>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6"/>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6"/>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6"/>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6"/>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6"/>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6"/>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6"/>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6"/>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6"/>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6"/>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6"/>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6"/>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6"/>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6"/>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6"/>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6"/>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6"/>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6"/>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6"/>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6"/>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6"/>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6"/>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6"/>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6"/>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6"/>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6"/>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6"/>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6"/>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6"/>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6"/>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6"/>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6"/>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6"/>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6"/>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6"/>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6"/>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6"/>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6"/>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6"/>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6"/>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6"/>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6"/>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6"/>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6"/>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6"/>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6"/>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6"/>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6"/>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6"/>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6"/>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6"/>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6"/>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6"/>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6"/>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6"/>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6"/>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6"/>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6"/>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6"/>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6"/>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6"/>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6"/>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6"/>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6"/>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6"/>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6"/>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6"/>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6"/>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6"/>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6"/>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6"/>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6"/>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6"/>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6"/>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6"/>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6"/>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6"/>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6"/>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6"/>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6"/>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6"/>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6"/>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6"/>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6"/>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6"/>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6"/>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6"/>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6"/>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6"/>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6"/>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6"/>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6"/>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6"/>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6"/>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6"/>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6"/>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6"/>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6"/>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6"/>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6"/>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6"/>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6"/>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6"/>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6"/>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6"/>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6"/>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6"/>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6"/>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6"/>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6"/>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6"/>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6"/>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6"/>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6"/>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6"/>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6"/>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6"/>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6"/>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6"/>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6"/>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6"/>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6"/>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6"/>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6"/>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6"/>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6"/>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6"/>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6"/>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6"/>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6"/>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6"/>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6"/>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6"/>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6"/>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6"/>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6"/>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6"/>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6"/>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6"/>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6"/>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6"/>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6"/>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6"/>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6"/>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6"/>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6"/>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6"/>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6"/>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6"/>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6"/>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6"/>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6"/>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6"/>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6"/>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6"/>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6"/>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6"/>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6"/>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6"/>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6"/>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6"/>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6"/>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6"/>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6"/>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6"/>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6"/>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6"/>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6"/>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6"/>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6"/>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6"/>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6"/>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6"/>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6"/>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6"/>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6"/>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6"/>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6"/>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6"/>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6"/>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6"/>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6"/>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6"/>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6"/>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6"/>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6"/>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6"/>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6"/>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6"/>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6"/>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6"/>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6"/>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6"/>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6"/>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6"/>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6"/>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6"/>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6"/>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6"/>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6"/>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6"/>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6"/>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6"/>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6"/>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6"/>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6"/>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6"/>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6"/>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6"/>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6"/>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6"/>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6"/>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6"/>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6"/>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6"/>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6"/>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6"/>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6"/>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6"/>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6"/>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6"/>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6"/>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6"/>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6"/>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6"/>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6"/>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6"/>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6"/>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6"/>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6"/>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6"/>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6"/>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6"/>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6"/>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6"/>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6"/>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6"/>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id="rId1" ref="A65"/>
    <hyperlink r:id="rId2" ref="A66"/>
  </hyperlinks>
  <printOptions/>
  <pageMargins bottom="0.75" footer="0.0" header="0.0" left="0.7" right="0.7" top="0.75"/>
  <pageSetup orientation="portrait"/>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2.71"/>
    <col customWidth="1" min="2" max="2" width="82.86"/>
    <col customWidth="1" min="3" max="3" width="33.86"/>
    <col customWidth="1" min="4" max="4" width="10.29"/>
    <col customWidth="1" min="5" max="5" width="9.86"/>
    <col customWidth="1" min="6" max="7" width="15.57"/>
    <col customWidth="1" min="8" max="8" width="9.86"/>
    <col customWidth="1" min="9" max="26" width="8.86"/>
  </cols>
  <sheetData>
    <row r="1" ht="60.0" customHeight="1">
      <c r="A1" s="6" t="s">
        <v>112</v>
      </c>
      <c r="B1" s="2"/>
      <c r="F1" s="2"/>
      <c r="G1" s="2"/>
      <c r="I1" s="2"/>
      <c r="J1" s="2"/>
      <c r="K1" s="2"/>
      <c r="L1" s="2"/>
      <c r="M1" s="2"/>
      <c r="N1" s="2"/>
      <c r="O1" s="2"/>
      <c r="P1" s="2"/>
      <c r="Q1" s="2"/>
      <c r="R1" s="2"/>
      <c r="S1" s="2"/>
      <c r="T1" s="2"/>
      <c r="U1" s="2"/>
      <c r="V1" s="2"/>
      <c r="W1" s="2"/>
      <c r="X1" s="2"/>
      <c r="Y1" s="2"/>
      <c r="Z1" s="2"/>
    </row>
    <row r="2" ht="15.0" customHeight="1">
      <c r="A2" s="6" t="s">
        <v>113</v>
      </c>
      <c r="B2" s="2"/>
      <c r="F2" s="2"/>
      <c r="G2" s="2"/>
      <c r="I2" s="2"/>
      <c r="J2" s="2"/>
      <c r="K2" s="2"/>
      <c r="L2" s="2"/>
      <c r="M2" s="2"/>
      <c r="N2" s="2"/>
      <c r="O2" s="2"/>
      <c r="P2" s="2"/>
      <c r="Q2" s="2"/>
      <c r="R2" s="2"/>
      <c r="S2" s="2"/>
      <c r="T2" s="2"/>
      <c r="U2" s="2"/>
      <c r="V2" s="2"/>
      <c r="W2" s="2"/>
      <c r="X2" s="2"/>
      <c r="Y2" s="2"/>
      <c r="Z2" s="2"/>
    </row>
    <row r="3" ht="15.0" customHeight="1">
      <c r="A3" s="6" t="s">
        <v>114</v>
      </c>
      <c r="B3" s="2"/>
      <c r="F3" s="2"/>
      <c r="G3" s="2"/>
      <c r="I3" s="2"/>
      <c r="J3" s="2"/>
      <c r="K3" s="2"/>
      <c r="L3" s="2"/>
      <c r="M3" s="2"/>
      <c r="N3" s="2"/>
      <c r="O3" s="2"/>
      <c r="P3" s="2"/>
      <c r="Q3" s="2"/>
      <c r="R3" s="2"/>
      <c r="S3" s="2"/>
      <c r="T3" s="2"/>
      <c r="U3" s="2"/>
      <c r="V3" s="2"/>
      <c r="W3" s="2"/>
      <c r="X3" s="2"/>
      <c r="Y3" s="2"/>
      <c r="Z3" s="2"/>
    </row>
    <row r="4" ht="15.0" customHeight="1">
      <c r="A4" s="6" t="s">
        <v>115</v>
      </c>
      <c r="B4" s="2"/>
      <c r="C4" s="9" t="s">
        <v>116</v>
      </c>
      <c r="D4" s="9" t="s">
        <v>117</v>
      </c>
      <c r="E4" s="9" t="s">
        <v>118</v>
      </c>
      <c r="F4" s="2"/>
      <c r="G4" s="2"/>
      <c r="I4" s="2"/>
      <c r="J4" s="2"/>
      <c r="K4" s="2"/>
      <c r="L4" s="2"/>
      <c r="M4" s="2"/>
      <c r="N4" s="2"/>
      <c r="O4" s="2"/>
      <c r="P4" s="2"/>
      <c r="Q4" s="2"/>
      <c r="R4" s="2"/>
      <c r="S4" s="2"/>
      <c r="T4" s="2"/>
      <c r="U4" s="2"/>
      <c r="V4" s="2"/>
      <c r="W4" s="2"/>
      <c r="X4" s="2"/>
      <c r="Y4" s="2"/>
      <c r="Z4" s="2"/>
    </row>
    <row r="5" ht="15.0" customHeight="1">
      <c r="A5" s="6" t="s">
        <v>119</v>
      </c>
      <c r="B5" s="2"/>
      <c r="C5" s="19" t="s">
        <v>120</v>
      </c>
      <c r="D5" s="20" t="s">
        <v>121</v>
      </c>
      <c r="E5" s="21" t="s">
        <v>122</v>
      </c>
      <c r="F5" s="2"/>
      <c r="G5" s="2"/>
      <c r="I5" s="11"/>
      <c r="J5" s="11"/>
      <c r="K5" s="11"/>
      <c r="L5" s="11"/>
      <c r="M5" s="11"/>
      <c r="N5" s="11"/>
      <c r="O5" s="11"/>
      <c r="P5" s="11"/>
      <c r="Q5" s="11"/>
      <c r="R5" s="11"/>
      <c r="S5" s="11"/>
      <c r="T5" s="11"/>
      <c r="U5" s="11"/>
      <c r="V5" s="11"/>
      <c r="W5" s="11"/>
      <c r="X5" s="11"/>
      <c r="Y5" s="11"/>
      <c r="Z5" s="11"/>
    </row>
    <row r="6" ht="15.0" customHeight="1">
      <c r="A6" s="6" t="s">
        <v>123</v>
      </c>
      <c r="B6" s="2"/>
      <c r="C6" s="19" t="s">
        <v>124</v>
      </c>
      <c r="D6" s="2" t="s">
        <v>125</v>
      </c>
      <c r="E6" s="21" t="s">
        <v>126</v>
      </c>
      <c r="F6" s="2"/>
      <c r="G6" s="2"/>
      <c r="I6" s="11"/>
      <c r="J6" s="11"/>
      <c r="K6" s="11"/>
      <c r="L6" s="11"/>
      <c r="M6" s="11"/>
      <c r="N6" s="11"/>
      <c r="O6" s="11"/>
      <c r="P6" s="11"/>
      <c r="Q6" s="11"/>
      <c r="R6" s="11"/>
      <c r="S6" s="11"/>
      <c r="T6" s="11"/>
      <c r="U6" s="11"/>
      <c r="V6" s="11"/>
      <c r="W6" s="11"/>
      <c r="X6" s="11"/>
      <c r="Y6" s="11"/>
      <c r="Z6" s="11"/>
    </row>
    <row r="7" ht="15.0" customHeight="1">
      <c r="A7" s="6" t="s">
        <v>83</v>
      </c>
      <c r="B7" s="2"/>
      <c r="C7" s="19" t="s">
        <v>127</v>
      </c>
      <c r="D7" s="2" t="s">
        <v>98</v>
      </c>
      <c r="E7" s="21" t="s">
        <v>128</v>
      </c>
      <c r="F7" s="2"/>
      <c r="G7" s="2"/>
      <c r="I7" s="11"/>
      <c r="J7" s="11"/>
      <c r="K7" s="11"/>
      <c r="L7" s="11"/>
      <c r="M7" s="11"/>
      <c r="N7" s="11"/>
      <c r="O7" s="11"/>
      <c r="P7" s="11"/>
      <c r="Q7" s="11"/>
      <c r="R7" s="11"/>
      <c r="S7" s="11"/>
      <c r="T7" s="11"/>
      <c r="U7" s="11"/>
      <c r="V7" s="11"/>
      <c r="W7" s="11"/>
      <c r="X7" s="11"/>
      <c r="Y7" s="11"/>
      <c r="Z7" s="11"/>
    </row>
    <row r="8" ht="15.0" customHeight="1">
      <c r="A8" s="6"/>
      <c r="B8" s="2"/>
      <c r="C8" s="19" t="s">
        <v>129</v>
      </c>
      <c r="D8" s="2" t="s">
        <v>130</v>
      </c>
      <c r="E8" s="21" t="s">
        <v>131</v>
      </c>
      <c r="F8" s="2"/>
      <c r="G8" s="2"/>
      <c r="I8" s="11"/>
      <c r="J8" s="11"/>
      <c r="K8" s="11"/>
      <c r="L8" s="11"/>
      <c r="M8" s="11"/>
      <c r="N8" s="11"/>
      <c r="O8" s="11"/>
      <c r="P8" s="11"/>
      <c r="Q8" s="11"/>
      <c r="R8" s="11"/>
      <c r="S8" s="11"/>
      <c r="T8" s="11"/>
      <c r="U8" s="11"/>
      <c r="V8" s="11"/>
      <c r="W8" s="11"/>
      <c r="X8" s="11"/>
      <c r="Y8" s="11"/>
      <c r="Z8" s="11"/>
    </row>
    <row r="9" ht="15.0" customHeight="1">
      <c r="A9" s="6"/>
      <c r="B9" s="2"/>
      <c r="C9" s="22" t="s">
        <v>132</v>
      </c>
      <c r="D9" s="23" t="s">
        <v>133</v>
      </c>
      <c r="E9" s="24" t="s">
        <v>134</v>
      </c>
      <c r="F9" s="2"/>
      <c r="G9" s="2"/>
      <c r="I9" s="11"/>
      <c r="J9" s="11"/>
      <c r="K9" s="11"/>
      <c r="L9" s="11"/>
      <c r="M9" s="11"/>
      <c r="N9" s="11"/>
      <c r="O9" s="11"/>
      <c r="P9" s="11"/>
      <c r="Q9" s="11"/>
      <c r="R9" s="11"/>
      <c r="S9" s="11"/>
      <c r="T9" s="11"/>
      <c r="U9" s="11"/>
      <c r="V9" s="11"/>
      <c r="W9" s="11"/>
      <c r="X9" s="11"/>
      <c r="Y9" s="11"/>
      <c r="Z9" s="11"/>
    </row>
    <row r="10" ht="15.0" customHeight="1">
      <c r="A10" s="6"/>
      <c r="B10" s="2"/>
      <c r="F10" s="2"/>
      <c r="G10" s="2"/>
      <c r="I10" s="11"/>
      <c r="J10" s="11"/>
      <c r="K10" s="11"/>
      <c r="L10" s="11"/>
      <c r="M10" s="11"/>
      <c r="N10" s="11"/>
      <c r="O10" s="11"/>
      <c r="P10" s="11"/>
      <c r="Q10" s="11"/>
      <c r="R10" s="11"/>
      <c r="S10" s="11"/>
      <c r="T10" s="11"/>
      <c r="U10" s="11"/>
      <c r="V10" s="11"/>
      <c r="W10" s="11"/>
      <c r="X10" s="11"/>
      <c r="Y10" s="11"/>
      <c r="Z10" s="11"/>
    </row>
    <row r="11" ht="15.0" customHeight="1">
      <c r="A11" s="6"/>
      <c r="B11" s="2"/>
      <c r="F11" s="2"/>
      <c r="G11" s="2"/>
      <c r="I11" s="11"/>
      <c r="J11" s="11"/>
      <c r="K11" s="11"/>
      <c r="L11" s="11"/>
      <c r="M11" s="11"/>
      <c r="N11" s="11"/>
      <c r="O11" s="11"/>
      <c r="P11" s="11"/>
      <c r="Q11" s="11"/>
      <c r="R11" s="11"/>
      <c r="S11" s="11"/>
      <c r="T11" s="11"/>
      <c r="U11" s="11"/>
      <c r="V11" s="11"/>
      <c r="W11" s="11"/>
      <c r="X11" s="11"/>
      <c r="Y11" s="11"/>
      <c r="Z11" s="11"/>
    </row>
    <row r="12" ht="15.0" customHeight="1">
      <c r="A12" s="6"/>
      <c r="B12" s="2"/>
      <c r="F12" s="2"/>
      <c r="G12" s="2"/>
      <c r="I12" s="11"/>
      <c r="J12" s="11"/>
      <c r="K12" s="11"/>
      <c r="L12" s="11"/>
      <c r="M12" s="11"/>
      <c r="N12" s="11"/>
      <c r="O12" s="11"/>
      <c r="P12" s="11"/>
      <c r="Q12" s="11"/>
      <c r="R12" s="11"/>
      <c r="S12" s="11"/>
      <c r="T12" s="11"/>
      <c r="U12" s="11"/>
      <c r="V12" s="11"/>
      <c r="W12" s="11"/>
      <c r="X12" s="11"/>
      <c r="Y12" s="11"/>
      <c r="Z12" s="11"/>
    </row>
    <row r="13" ht="15.0" customHeight="1">
      <c r="A13" s="6"/>
      <c r="B13" s="2"/>
      <c r="F13" s="2"/>
      <c r="G13" s="2"/>
      <c r="I13" s="11"/>
      <c r="J13" s="11"/>
      <c r="K13" s="11"/>
      <c r="L13" s="11"/>
      <c r="M13" s="11"/>
      <c r="N13" s="11"/>
      <c r="O13" s="11"/>
      <c r="P13" s="11"/>
      <c r="Q13" s="11"/>
      <c r="R13" s="11"/>
      <c r="S13" s="11"/>
      <c r="T13" s="11"/>
      <c r="U13" s="11"/>
      <c r="V13" s="11"/>
      <c r="W13" s="11"/>
      <c r="X13" s="11"/>
      <c r="Y13" s="11"/>
      <c r="Z13" s="11"/>
    </row>
    <row r="14" ht="15.0" customHeight="1">
      <c r="A14" s="6"/>
      <c r="B14" s="2"/>
      <c r="F14" s="2"/>
      <c r="G14" s="2"/>
      <c r="I14" s="11"/>
      <c r="J14" s="11"/>
      <c r="K14" s="11"/>
      <c r="L14" s="11"/>
      <c r="M14" s="11"/>
      <c r="N14" s="11"/>
      <c r="O14" s="11"/>
      <c r="P14" s="11"/>
      <c r="Q14" s="11"/>
      <c r="R14" s="11"/>
      <c r="S14" s="11"/>
      <c r="T14" s="11"/>
      <c r="U14" s="11"/>
      <c r="V14" s="11"/>
      <c r="W14" s="11"/>
      <c r="X14" s="11"/>
      <c r="Y14" s="11"/>
      <c r="Z14" s="11"/>
    </row>
    <row r="15" ht="15.0" customHeight="1">
      <c r="A15" s="6"/>
      <c r="B15" s="2"/>
      <c r="F15" s="2"/>
      <c r="G15" s="2"/>
      <c r="I15" s="11"/>
      <c r="J15" s="11"/>
      <c r="K15" s="11"/>
      <c r="L15" s="11"/>
      <c r="M15" s="11"/>
      <c r="N15" s="11"/>
      <c r="O15" s="11"/>
      <c r="P15" s="11"/>
      <c r="Q15" s="11"/>
      <c r="R15" s="11"/>
      <c r="S15" s="11"/>
      <c r="T15" s="11"/>
      <c r="U15" s="11"/>
      <c r="V15" s="11"/>
      <c r="W15" s="11"/>
      <c r="X15" s="11"/>
      <c r="Y15" s="11"/>
      <c r="Z15" s="11"/>
    </row>
    <row r="16" ht="15.0" customHeight="1">
      <c r="A16" s="6"/>
      <c r="B16" s="2"/>
      <c r="F16" s="2"/>
      <c r="G16" s="2"/>
      <c r="I16" s="11"/>
      <c r="J16" s="11"/>
      <c r="K16" s="11"/>
      <c r="L16" s="11"/>
      <c r="M16" s="11"/>
      <c r="N16" s="11"/>
      <c r="O16" s="11"/>
      <c r="P16" s="11"/>
      <c r="Q16" s="11"/>
      <c r="R16" s="11"/>
      <c r="S16" s="11"/>
      <c r="T16" s="11"/>
      <c r="U16" s="11"/>
      <c r="V16" s="11"/>
      <c r="W16" s="11"/>
      <c r="X16" s="11"/>
      <c r="Y16" s="11"/>
      <c r="Z16" s="11"/>
    </row>
    <row r="17" ht="15.0" customHeight="1">
      <c r="A17" s="6"/>
      <c r="B17" s="2"/>
      <c r="F17" s="2"/>
      <c r="G17" s="2"/>
      <c r="I17" s="11"/>
      <c r="J17" s="11"/>
      <c r="K17" s="11"/>
      <c r="L17" s="11"/>
      <c r="M17" s="11"/>
      <c r="N17" s="11"/>
      <c r="O17" s="11"/>
      <c r="P17" s="11"/>
      <c r="Q17" s="11"/>
      <c r="R17" s="11"/>
      <c r="S17" s="11"/>
      <c r="T17" s="11"/>
      <c r="U17" s="11"/>
      <c r="V17" s="11"/>
      <c r="W17" s="11"/>
      <c r="X17" s="11"/>
      <c r="Y17" s="11"/>
      <c r="Z17" s="11"/>
    </row>
    <row r="18" ht="15.0" customHeight="1">
      <c r="A18" s="6"/>
      <c r="B18" s="2"/>
      <c r="F18" s="2"/>
      <c r="G18" s="2"/>
      <c r="I18" s="11"/>
      <c r="J18" s="11"/>
      <c r="K18" s="11"/>
      <c r="L18" s="11"/>
      <c r="M18" s="11"/>
      <c r="N18" s="11"/>
      <c r="O18" s="11"/>
      <c r="P18" s="11"/>
      <c r="Q18" s="11"/>
      <c r="R18" s="11"/>
      <c r="S18" s="11"/>
      <c r="T18" s="11"/>
      <c r="U18" s="11"/>
      <c r="V18" s="11"/>
      <c r="W18" s="11"/>
      <c r="X18" s="11"/>
      <c r="Y18" s="11"/>
      <c r="Z18" s="11"/>
    </row>
    <row r="19" ht="15.0" customHeight="1">
      <c r="A19" s="6"/>
      <c r="B19" s="2"/>
      <c r="F19" s="2"/>
      <c r="G19" s="2"/>
      <c r="I19" s="11"/>
      <c r="J19" s="11"/>
      <c r="K19" s="11"/>
      <c r="L19" s="11"/>
      <c r="M19" s="11"/>
      <c r="N19" s="11"/>
      <c r="O19" s="11"/>
      <c r="P19" s="11"/>
      <c r="Q19" s="11"/>
      <c r="R19" s="11"/>
      <c r="S19" s="11"/>
      <c r="T19" s="11"/>
      <c r="U19" s="11"/>
      <c r="V19" s="11"/>
      <c r="W19" s="11"/>
      <c r="X19" s="11"/>
      <c r="Y19" s="11"/>
      <c r="Z19" s="11"/>
    </row>
    <row r="20" ht="15.0" customHeight="1">
      <c r="A20" s="6"/>
      <c r="B20" s="2"/>
      <c r="F20" s="2"/>
      <c r="G20" s="2"/>
      <c r="I20" s="11"/>
      <c r="J20" s="11"/>
      <c r="K20" s="11"/>
      <c r="L20" s="11"/>
      <c r="M20" s="11"/>
      <c r="N20" s="11"/>
      <c r="O20" s="11"/>
      <c r="P20" s="11"/>
      <c r="Q20" s="11"/>
      <c r="R20" s="11"/>
      <c r="S20" s="11"/>
      <c r="T20" s="11"/>
      <c r="U20" s="11"/>
      <c r="V20" s="11"/>
      <c r="W20" s="11"/>
      <c r="X20" s="11"/>
      <c r="Y20" s="11"/>
      <c r="Z20" s="11"/>
    </row>
    <row r="21" ht="15.0" customHeight="1">
      <c r="A21" s="6"/>
      <c r="B21" s="2"/>
      <c r="F21" s="2"/>
      <c r="G21" s="2"/>
      <c r="I21" s="11"/>
      <c r="J21" s="11"/>
      <c r="K21" s="11"/>
      <c r="L21" s="11"/>
      <c r="M21" s="11"/>
      <c r="N21" s="11"/>
      <c r="O21" s="11"/>
      <c r="P21" s="11"/>
      <c r="Q21" s="11"/>
      <c r="R21" s="11"/>
      <c r="S21" s="11"/>
      <c r="T21" s="11"/>
      <c r="U21" s="11"/>
      <c r="V21" s="11"/>
      <c r="W21" s="11"/>
      <c r="X21" s="11"/>
      <c r="Y21" s="11"/>
      <c r="Z21" s="11"/>
    </row>
    <row r="22" ht="15.0" customHeight="1">
      <c r="A22" s="6"/>
      <c r="B22" s="2"/>
      <c r="C22" s="11"/>
      <c r="D22" s="11"/>
      <c r="E22" s="11"/>
      <c r="F22" s="11"/>
      <c r="G22" s="11"/>
      <c r="H22" s="11"/>
      <c r="I22" s="11"/>
      <c r="J22" s="11"/>
      <c r="K22" s="11"/>
      <c r="L22" s="11"/>
      <c r="M22" s="11"/>
      <c r="N22" s="11"/>
      <c r="O22" s="11"/>
      <c r="P22" s="11"/>
      <c r="Q22" s="11"/>
      <c r="R22" s="11"/>
      <c r="S22" s="11"/>
      <c r="T22" s="11"/>
      <c r="U22" s="11"/>
      <c r="V22" s="11"/>
      <c r="W22" s="11"/>
      <c r="X22" s="11"/>
      <c r="Y22" s="11"/>
      <c r="Z22" s="11"/>
    </row>
    <row r="23" ht="15.0" customHeight="1">
      <c r="A23" s="6"/>
      <c r="B23" s="2"/>
      <c r="C23" s="11"/>
      <c r="D23" s="11"/>
      <c r="E23" s="11"/>
      <c r="F23" s="11"/>
      <c r="G23" s="11"/>
      <c r="H23" s="11"/>
      <c r="I23" s="11"/>
      <c r="J23" s="11"/>
      <c r="K23" s="11"/>
      <c r="L23" s="11"/>
      <c r="M23" s="11"/>
      <c r="N23" s="11"/>
      <c r="O23" s="11"/>
      <c r="P23" s="11"/>
      <c r="Q23" s="11"/>
      <c r="R23" s="11"/>
      <c r="S23" s="11"/>
      <c r="T23" s="11"/>
      <c r="U23" s="11"/>
      <c r="V23" s="11"/>
      <c r="W23" s="11"/>
      <c r="X23" s="11"/>
      <c r="Y23" s="11"/>
      <c r="Z23" s="11"/>
    </row>
    <row r="24" ht="15.0" customHeight="1">
      <c r="A24" s="6"/>
      <c r="B24" s="2"/>
      <c r="C24" s="11"/>
      <c r="D24" s="11"/>
      <c r="E24" s="11"/>
      <c r="F24" s="11"/>
      <c r="G24" s="11"/>
      <c r="H24" s="11"/>
      <c r="I24" s="11"/>
      <c r="J24" s="11"/>
      <c r="K24" s="11"/>
      <c r="L24" s="11"/>
      <c r="M24" s="11"/>
      <c r="N24" s="11"/>
      <c r="O24" s="11"/>
      <c r="P24" s="11"/>
      <c r="Q24" s="11"/>
      <c r="R24" s="11"/>
      <c r="S24" s="11"/>
      <c r="T24" s="11"/>
      <c r="U24" s="11"/>
      <c r="V24" s="11"/>
      <c r="W24" s="11"/>
      <c r="X24" s="11"/>
      <c r="Y24" s="11"/>
      <c r="Z24" s="11"/>
    </row>
    <row r="25" ht="15.75" customHeight="1">
      <c r="A25" s="6"/>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6"/>
      <c r="B26" s="2"/>
      <c r="C26" s="2"/>
      <c r="D26" s="2"/>
      <c r="E26" s="2"/>
      <c r="F26" s="2"/>
      <c r="G26" s="2"/>
      <c r="H26" s="2"/>
      <c r="I26" s="2"/>
      <c r="J26" s="2"/>
      <c r="K26" s="2"/>
      <c r="L26" s="2"/>
      <c r="M26" s="2"/>
      <c r="N26" s="2"/>
      <c r="O26" s="2"/>
      <c r="P26" s="2"/>
      <c r="Q26" s="2"/>
      <c r="R26" s="2"/>
      <c r="S26" s="2"/>
      <c r="T26" s="2"/>
      <c r="U26" s="2"/>
      <c r="V26" s="2"/>
      <c r="W26" s="2"/>
      <c r="X26" s="2"/>
      <c r="Y26" s="2"/>
      <c r="Z26" s="2"/>
    </row>
    <row r="27" ht="15.0" customHeight="1">
      <c r="A27" s="6" t="s">
        <v>135</v>
      </c>
      <c r="B27" s="2"/>
      <c r="C27" s="2"/>
      <c r="D27" s="2"/>
      <c r="E27" s="2"/>
      <c r="F27" s="2"/>
      <c r="G27" s="2"/>
      <c r="H27" s="2"/>
      <c r="I27" s="2"/>
      <c r="J27" s="2"/>
      <c r="K27" s="2"/>
      <c r="L27" s="2"/>
      <c r="M27" s="2"/>
      <c r="N27" s="2"/>
      <c r="O27" s="2"/>
      <c r="P27" s="2"/>
      <c r="Q27" s="2"/>
      <c r="R27" s="2"/>
      <c r="S27" s="2"/>
      <c r="T27" s="2"/>
      <c r="U27" s="2"/>
      <c r="V27" s="2"/>
      <c r="W27" s="2"/>
      <c r="X27" s="2"/>
      <c r="Y27" s="2"/>
      <c r="Z27" s="2"/>
    </row>
    <row r="28" ht="15.0" customHeight="1">
      <c r="A28" s="6" t="s">
        <v>136</v>
      </c>
      <c r="B28" s="2"/>
      <c r="C28" s="2"/>
      <c r="D28" s="2"/>
      <c r="E28" s="2"/>
      <c r="F28" s="2"/>
      <c r="G28" s="2"/>
      <c r="H28" s="2"/>
      <c r="I28" s="2"/>
      <c r="J28" s="2"/>
      <c r="K28" s="2"/>
      <c r="L28" s="2"/>
      <c r="M28" s="2"/>
      <c r="N28" s="2"/>
      <c r="O28" s="2"/>
      <c r="P28" s="2"/>
      <c r="Q28" s="2"/>
      <c r="R28" s="2"/>
      <c r="S28" s="2"/>
      <c r="T28" s="2"/>
      <c r="U28" s="2"/>
      <c r="V28" s="2"/>
      <c r="W28" s="2"/>
      <c r="X28" s="2"/>
      <c r="Y28" s="2"/>
      <c r="Z28" s="2"/>
    </row>
    <row r="29" ht="15.0" customHeight="1">
      <c r="A29" s="6" t="s">
        <v>137</v>
      </c>
      <c r="B29" s="2"/>
      <c r="C29" s="2"/>
      <c r="D29" s="2"/>
      <c r="E29" s="2"/>
      <c r="F29" s="2"/>
      <c r="G29" s="2"/>
      <c r="H29" s="2"/>
      <c r="I29" s="2"/>
      <c r="J29" s="2"/>
      <c r="K29" s="2"/>
      <c r="L29" s="2"/>
      <c r="M29" s="2"/>
      <c r="N29" s="2"/>
      <c r="O29" s="2"/>
      <c r="P29" s="2"/>
      <c r="Q29" s="2"/>
      <c r="R29" s="2"/>
      <c r="S29" s="2"/>
      <c r="T29" s="2"/>
      <c r="U29" s="2"/>
      <c r="V29" s="2"/>
      <c r="W29" s="2"/>
      <c r="X29" s="2"/>
      <c r="Y29" s="2"/>
      <c r="Z29" s="2"/>
    </row>
    <row r="30" ht="15.0" customHeight="1">
      <c r="A30" s="6" t="s">
        <v>138</v>
      </c>
      <c r="B30" s="2"/>
      <c r="F30" s="2"/>
      <c r="G30" s="2"/>
      <c r="H30" s="2"/>
      <c r="I30" s="2"/>
      <c r="J30" s="2"/>
      <c r="K30" s="2"/>
      <c r="L30" s="2"/>
      <c r="M30" s="2"/>
      <c r="N30" s="2"/>
      <c r="O30" s="2"/>
      <c r="P30" s="2"/>
      <c r="Q30" s="2"/>
      <c r="R30" s="2"/>
      <c r="S30" s="2"/>
      <c r="T30" s="2"/>
      <c r="U30" s="2"/>
      <c r="V30" s="2"/>
      <c r="W30" s="2"/>
      <c r="X30" s="2"/>
      <c r="Y30" s="2"/>
      <c r="Z30" s="2"/>
    </row>
    <row r="31" ht="15.0" customHeight="1">
      <c r="A31" s="6" t="s">
        <v>139</v>
      </c>
      <c r="B31" s="2"/>
      <c r="C31" s="9" t="s">
        <v>140</v>
      </c>
      <c r="D31" s="9" t="s">
        <v>117</v>
      </c>
      <c r="E31" s="9" t="s">
        <v>118</v>
      </c>
      <c r="F31" s="9" t="s">
        <v>141</v>
      </c>
      <c r="G31" s="2"/>
      <c r="H31" s="2"/>
      <c r="I31" s="2"/>
      <c r="J31" s="2"/>
      <c r="K31" s="2"/>
      <c r="L31" s="2"/>
      <c r="M31" s="2"/>
      <c r="N31" s="2"/>
      <c r="O31" s="2"/>
      <c r="P31" s="2"/>
      <c r="Q31" s="2"/>
      <c r="R31" s="2"/>
      <c r="S31" s="2"/>
      <c r="T31" s="2"/>
      <c r="U31" s="2"/>
      <c r="V31" s="2"/>
      <c r="W31" s="2"/>
      <c r="X31" s="2"/>
      <c r="Y31" s="2"/>
      <c r="Z31" s="2"/>
    </row>
    <row r="32" ht="15.0" customHeight="1">
      <c r="A32" s="6" t="s">
        <v>142</v>
      </c>
      <c r="B32" s="2"/>
      <c r="C32" s="10" t="s">
        <v>143</v>
      </c>
      <c r="D32" s="25" t="s">
        <v>121</v>
      </c>
      <c r="E32" s="25" t="s">
        <v>122</v>
      </c>
      <c r="F32" s="25" t="s">
        <v>144</v>
      </c>
      <c r="H32" s="2"/>
      <c r="I32" s="2"/>
      <c r="J32" s="2"/>
      <c r="K32" s="2"/>
      <c r="L32" s="2"/>
      <c r="M32" s="2"/>
      <c r="N32" s="2"/>
      <c r="O32" s="2"/>
      <c r="P32" s="2"/>
      <c r="Q32" s="2"/>
      <c r="R32" s="2"/>
      <c r="S32" s="2"/>
      <c r="T32" s="2"/>
      <c r="U32" s="2"/>
      <c r="V32" s="2"/>
      <c r="W32" s="2"/>
      <c r="X32" s="2"/>
      <c r="Y32" s="2"/>
      <c r="Z32" s="2"/>
    </row>
    <row r="33" ht="15.0" customHeight="1">
      <c r="A33" s="6" t="s">
        <v>145</v>
      </c>
      <c r="B33" s="2"/>
      <c r="C33" s="10" t="s">
        <v>125</v>
      </c>
      <c r="D33" s="25" t="s">
        <v>126</v>
      </c>
      <c r="E33" s="25" t="s">
        <v>146</v>
      </c>
      <c r="I33" s="2"/>
      <c r="J33" s="2"/>
      <c r="K33" s="2"/>
      <c r="L33" s="2"/>
      <c r="M33" s="2"/>
      <c r="N33" s="2"/>
      <c r="O33" s="2"/>
      <c r="P33" s="2"/>
      <c r="Q33" s="2"/>
      <c r="R33" s="2"/>
      <c r="S33" s="2"/>
      <c r="T33" s="2"/>
      <c r="U33" s="2"/>
      <c r="V33" s="2"/>
      <c r="W33" s="2"/>
      <c r="X33" s="2"/>
      <c r="Y33" s="2"/>
      <c r="Z33" s="2"/>
    </row>
    <row r="34" ht="15.0" customHeight="1">
      <c r="A34" s="6" t="s">
        <v>147</v>
      </c>
      <c r="B34" s="2"/>
      <c r="C34" s="10" t="s">
        <v>98</v>
      </c>
      <c r="D34" s="25" t="s">
        <v>128</v>
      </c>
      <c r="E34" s="25" t="s">
        <v>148</v>
      </c>
      <c r="I34" s="2"/>
      <c r="J34" s="2"/>
      <c r="K34" s="2"/>
      <c r="L34" s="2"/>
      <c r="M34" s="2"/>
      <c r="N34" s="2"/>
      <c r="O34" s="2"/>
      <c r="P34" s="2"/>
      <c r="Q34" s="2"/>
      <c r="R34" s="2"/>
      <c r="S34" s="2"/>
      <c r="T34" s="2"/>
      <c r="U34" s="2"/>
      <c r="V34" s="2"/>
      <c r="W34" s="2"/>
      <c r="X34" s="2"/>
      <c r="Y34" s="2"/>
      <c r="Z34" s="2"/>
    </row>
    <row r="35" ht="15.0" customHeight="1">
      <c r="A35" s="6" t="s">
        <v>149</v>
      </c>
      <c r="B35" s="2"/>
      <c r="C35" s="10" t="s">
        <v>150</v>
      </c>
      <c r="I35" s="2"/>
      <c r="J35" s="2"/>
      <c r="K35" s="2"/>
      <c r="L35" s="2"/>
      <c r="M35" s="2"/>
      <c r="N35" s="2"/>
      <c r="O35" s="2"/>
      <c r="P35" s="2"/>
      <c r="Q35" s="2"/>
      <c r="R35" s="2"/>
      <c r="S35" s="2"/>
      <c r="T35" s="2"/>
      <c r="U35" s="2"/>
      <c r="V35" s="2"/>
      <c r="W35" s="2"/>
      <c r="X35" s="2"/>
      <c r="Y35" s="2"/>
      <c r="Z35" s="2"/>
    </row>
    <row r="36" ht="15.0" customHeight="1">
      <c r="A36" s="6"/>
      <c r="B36" s="2"/>
      <c r="C36" s="10" t="s">
        <v>151</v>
      </c>
      <c r="I36" s="2"/>
      <c r="J36" s="2"/>
      <c r="K36" s="2"/>
      <c r="L36" s="2"/>
      <c r="M36" s="2"/>
      <c r="N36" s="2"/>
      <c r="O36" s="2"/>
      <c r="P36" s="2"/>
      <c r="Q36" s="2"/>
      <c r="R36" s="2"/>
      <c r="S36" s="2"/>
      <c r="T36" s="2"/>
      <c r="U36" s="2"/>
      <c r="V36" s="2"/>
      <c r="W36" s="2"/>
      <c r="X36" s="2"/>
      <c r="Y36" s="2"/>
      <c r="Z36" s="2"/>
    </row>
    <row r="37" ht="15.0" customHeight="1">
      <c r="A37" s="6"/>
      <c r="B37" s="2"/>
      <c r="C37" s="10" t="s">
        <v>152</v>
      </c>
      <c r="D37" s="25" t="s">
        <v>153</v>
      </c>
      <c r="E37" s="25" t="s">
        <v>154</v>
      </c>
      <c r="F37" s="25" t="s">
        <v>146</v>
      </c>
      <c r="I37" s="2"/>
      <c r="J37" s="2"/>
      <c r="K37" s="2"/>
      <c r="L37" s="2"/>
      <c r="M37" s="2"/>
      <c r="N37" s="2"/>
      <c r="O37" s="2"/>
      <c r="P37" s="2"/>
      <c r="Q37" s="2"/>
      <c r="R37" s="2"/>
      <c r="S37" s="2"/>
      <c r="T37" s="2"/>
      <c r="U37" s="2"/>
      <c r="V37" s="2"/>
      <c r="W37" s="2"/>
      <c r="X37" s="2"/>
      <c r="Y37" s="2"/>
      <c r="Z37" s="2"/>
    </row>
    <row r="38" ht="15.0" customHeight="1">
      <c r="A38" s="6"/>
      <c r="B38" s="2"/>
      <c r="C38" s="10" t="s">
        <v>155</v>
      </c>
      <c r="I38" s="2"/>
      <c r="J38" s="2"/>
      <c r="K38" s="2"/>
      <c r="L38" s="2"/>
      <c r="M38" s="2"/>
      <c r="N38" s="2"/>
      <c r="O38" s="2"/>
      <c r="P38" s="2"/>
      <c r="Q38" s="2"/>
      <c r="R38" s="2"/>
      <c r="S38" s="2"/>
      <c r="T38" s="2"/>
      <c r="U38" s="2"/>
      <c r="V38" s="2"/>
      <c r="W38" s="2"/>
      <c r="X38" s="2"/>
      <c r="Y38" s="2"/>
      <c r="Z38" s="2"/>
    </row>
    <row r="39" ht="15.0" customHeight="1">
      <c r="A39" s="6"/>
      <c r="B39" s="2"/>
      <c r="C39" s="17" t="s">
        <v>133</v>
      </c>
      <c r="D39" s="26" t="s">
        <v>134</v>
      </c>
      <c r="E39" s="26" t="s">
        <v>156</v>
      </c>
      <c r="F39" s="26" t="s">
        <v>157</v>
      </c>
      <c r="I39" s="2"/>
      <c r="J39" s="2"/>
      <c r="K39" s="2"/>
      <c r="L39" s="2"/>
      <c r="M39" s="2"/>
      <c r="N39" s="2"/>
      <c r="O39" s="2"/>
      <c r="P39" s="2"/>
      <c r="Q39" s="2"/>
      <c r="R39" s="2"/>
      <c r="S39" s="2"/>
      <c r="T39" s="2"/>
      <c r="U39" s="2"/>
      <c r="V39" s="2"/>
      <c r="W39" s="2"/>
      <c r="X39" s="2"/>
      <c r="Y39" s="2"/>
      <c r="Z39" s="2"/>
    </row>
    <row r="40" ht="15.0" customHeight="1">
      <c r="A40" s="6"/>
      <c r="B40" s="2"/>
      <c r="C40" s="27"/>
      <c r="D40" s="27"/>
      <c r="E40" s="27"/>
      <c r="F40" s="27"/>
      <c r="G40" s="2"/>
      <c r="I40" s="2"/>
      <c r="J40" s="2"/>
      <c r="K40" s="2"/>
      <c r="L40" s="2"/>
      <c r="M40" s="2"/>
      <c r="N40" s="2"/>
      <c r="O40" s="2"/>
      <c r="P40" s="2"/>
      <c r="Q40" s="2"/>
      <c r="R40" s="2"/>
      <c r="S40" s="2"/>
      <c r="T40" s="2"/>
      <c r="U40" s="2"/>
      <c r="V40" s="2"/>
      <c r="W40" s="2"/>
      <c r="X40" s="2"/>
      <c r="Y40" s="2"/>
      <c r="Z40" s="2"/>
    </row>
    <row r="41" ht="15.0" customHeight="1">
      <c r="A41" s="6"/>
      <c r="B41" s="2"/>
      <c r="F41" s="2"/>
      <c r="G41" s="2"/>
      <c r="I41" s="2"/>
      <c r="J41" s="2"/>
      <c r="K41" s="2"/>
      <c r="L41" s="2"/>
      <c r="M41" s="2"/>
      <c r="N41" s="2"/>
      <c r="O41" s="2"/>
      <c r="P41" s="2"/>
      <c r="Q41" s="2"/>
      <c r="R41" s="2"/>
      <c r="S41" s="2"/>
      <c r="T41" s="2"/>
      <c r="U41" s="2"/>
      <c r="V41" s="2"/>
      <c r="W41" s="2"/>
      <c r="X41" s="2"/>
      <c r="Y41" s="2"/>
      <c r="Z41" s="2"/>
    </row>
    <row r="42" ht="15.0" customHeight="1">
      <c r="A42" s="6"/>
      <c r="B42" s="2"/>
      <c r="F42" s="2"/>
      <c r="G42" s="2"/>
      <c r="I42" s="2"/>
      <c r="J42" s="2"/>
      <c r="K42" s="2"/>
      <c r="L42" s="2"/>
      <c r="M42" s="2"/>
      <c r="N42" s="2"/>
      <c r="O42" s="2"/>
      <c r="P42" s="2"/>
      <c r="Q42" s="2"/>
      <c r="R42" s="2"/>
      <c r="S42" s="2"/>
      <c r="T42" s="2"/>
      <c r="U42" s="2"/>
      <c r="V42" s="2"/>
      <c r="W42" s="2"/>
      <c r="X42" s="2"/>
      <c r="Y42" s="2"/>
      <c r="Z42" s="2"/>
    </row>
    <row r="43" ht="15.0" customHeight="1">
      <c r="A43" s="6"/>
      <c r="B43" s="2"/>
      <c r="F43" s="2"/>
      <c r="I43" s="2"/>
      <c r="J43" s="2"/>
      <c r="K43" s="2"/>
      <c r="L43" s="2"/>
      <c r="M43" s="2"/>
      <c r="N43" s="2"/>
      <c r="O43" s="2"/>
      <c r="P43" s="2"/>
      <c r="Q43" s="2"/>
      <c r="R43" s="2"/>
      <c r="S43" s="2"/>
      <c r="T43" s="2"/>
      <c r="U43" s="2"/>
      <c r="V43" s="2"/>
      <c r="W43" s="2"/>
      <c r="X43" s="2"/>
      <c r="Y43" s="2"/>
      <c r="Z43" s="2"/>
    </row>
    <row r="44" ht="15.0" customHeight="1">
      <c r="A44" s="6"/>
      <c r="B44" s="2"/>
      <c r="F44" s="2"/>
      <c r="I44" s="2"/>
      <c r="J44" s="2"/>
      <c r="K44" s="2"/>
      <c r="L44" s="2"/>
      <c r="M44" s="2"/>
      <c r="N44" s="2"/>
      <c r="O44" s="2"/>
      <c r="P44" s="2"/>
      <c r="Q44" s="2"/>
      <c r="R44" s="2"/>
      <c r="S44" s="2"/>
      <c r="T44" s="2"/>
      <c r="U44" s="2"/>
      <c r="V44" s="2"/>
      <c r="W44" s="2"/>
      <c r="X44" s="2"/>
      <c r="Y44" s="2"/>
      <c r="Z44" s="2"/>
    </row>
    <row r="45" ht="15.0" customHeight="1">
      <c r="A45" s="6"/>
      <c r="B45" s="2"/>
      <c r="F45" s="2"/>
      <c r="I45" s="2"/>
      <c r="J45" s="2"/>
      <c r="K45" s="2"/>
      <c r="L45" s="2"/>
      <c r="M45" s="2"/>
      <c r="N45" s="2"/>
      <c r="O45" s="2"/>
      <c r="P45" s="2"/>
      <c r="Q45" s="2"/>
      <c r="R45" s="2"/>
      <c r="S45" s="2"/>
      <c r="T45" s="2"/>
      <c r="U45" s="2"/>
      <c r="V45" s="2"/>
      <c r="W45" s="2"/>
      <c r="X45" s="2"/>
      <c r="Y45" s="2"/>
      <c r="Z45" s="2"/>
    </row>
    <row r="46" ht="15.0" customHeight="1">
      <c r="A46" s="6"/>
      <c r="B46" s="2"/>
      <c r="F46" s="2"/>
      <c r="I46" s="2"/>
      <c r="J46" s="2"/>
      <c r="K46" s="2"/>
      <c r="L46" s="2"/>
      <c r="M46" s="2"/>
      <c r="N46" s="2"/>
      <c r="O46" s="2"/>
      <c r="P46" s="2"/>
      <c r="Q46" s="2"/>
      <c r="R46" s="2"/>
      <c r="S46" s="2"/>
      <c r="T46" s="2"/>
      <c r="U46" s="2"/>
      <c r="V46" s="2"/>
      <c r="W46" s="2"/>
      <c r="X46" s="2"/>
      <c r="Y46" s="2"/>
      <c r="Z46" s="2"/>
    </row>
    <row r="47" ht="15.0" customHeight="1">
      <c r="A47" s="6"/>
      <c r="B47" s="2"/>
      <c r="F47" s="2"/>
      <c r="I47" s="2"/>
      <c r="J47" s="2"/>
      <c r="K47" s="2"/>
      <c r="L47" s="2"/>
      <c r="M47" s="2"/>
      <c r="N47" s="2"/>
      <c r="O47" s="2"/>
      <c r="P47" s="2"/>
      <c r="Q47" s="2"/>
      <c r="R47" s="2"/>
      <c r="S47" s="2"/>
      <c r="T47" s="2"/>
      <c r="U47" s="2"/>
      <c r="V47" s="2"/>
      <c r="W47" s="2"/>
      <c r="X47" s="2"/>
      <c r="Y47" s="2"/>
      <c r="Z47" s="2"/>
    </row>
    <row r="48" ht="15.0" customHeight="1">
      <c r="A48" s="6"/>
      <c r="B48" s="2"/>
      <c r="F48" s="2"/>
      <c r="I48" s="2"/>
      <c r="J48" s="2"/>
      <c r="K48" s="2"/>
      <c r="L48" s="2"/>
      <c r="M48" s="2"/>
      <c r="N48" s="2"/>
      <c r="O48" s="2"/>
      <c r="P48" s="2"/>
      <c r="Q48" s="2"/>
      <c r="R48" s="2"/>
      <c r="S48" s="2"/>
      <c r="T48" s="2"/>
      <c r="U48" s="2"/>
      <c r="V48" s="2"/>
      <c r="W48" s="2"/>
      <c r="X48" s="2"/>
      <c r="Y48" s="2"/>
      <c r="Z48" s="2"/>
    </row>
    <row r="49" ht="15.0" customHeight="1">
      <c r="A49" s="6" t="s">
        <v>158</v>
      </c>
      <c r="B49" s="2"/>
      <c r="F49" s="2"/>
      <c r="I49" s="2"/>
      <c r="J49" s="2"/>
      <c r="K49" s="2"/>
      <c r="L49" s="2"/>
      <c r="M49" s="2"/>
      <c r="N49" s="2"/>
      <c r="O49" s="2"/>
      <c r="P49" s="2"/>
      <c r="Q49" s="2"/>
      <c r="R49" s="2"/>
      <c r="S49" s="2"/>
      <c r="T49" s="2"/>
      <c r="U49" s="2"/>
      <c r="V49" s="2"/>
      <c r="W49" s="2"/>
      <c r="X49" s="2"/>
      <c r="Y49" s="2"/>
      <c r="Z49" s="2"/>
    </row>
    <row r="50" ht="15.0" customHeight="1">
      <c r="A50" s="6" t="s">
        <v>159</v>
      </c>
      <c r="B50" s="2"/>
      <c r="F50" s="2"/>
      <c r="I50" s="2"/>
      <c r="J50" s="2"/>
      <c r="K50" s="2"/>
      <c r="L50" s="2"/>
      <c r="M50" s="2"/>
      <c r="N50" s="2"/>
      <c r="O50" s="2"/>
      <c r="P50" s="2"/>
      <c r="Q50" s="2"/>
      <c r="R50" s="2"/>
      <c r="S50" s="2"/>
      <c r="T50" s="2"/>
      <c r="U50" s="2"/>
      <c r="V50" s="2"/>
      <c r="W50" s="2"/>
      <c r="X50" s="2"/>
      <c r="Y50" s="2"/>
      <c r="Z50" s="2"/>
    </row>
    <row r="51" ht="15.0" customHeight="1">
      <c r="A51" s="6" t="s">
        <v>160</v>
      </c>
      <c r="B51" s="2"/>
      <c r="F51" s="2"/>
      <c r="I51" s="2"/>
      <c r="J51" s="2"/>
      <c r="K51" s="2"/>
      <c r="L51" s="2"/>
      <c r="M51" s="2"/>
      <c r="N51" s="2"/>
      <c r="O51" s="2"/>
      <c r="P51" s="2"/>
      <c r="Q51" s="2"/>
      <c r="R51" s="2"/>
      <c r="S51" s="2"/>
      <c r="T51" s="2"/>
      <c r="U51" s="2"/>
      <c r="V51" s="2"/>
      <c r="W51" s="2"/>
      <c r="X51" s="2"/>
      <c r="Y51" s="2"/>
      <c r="Z51" s="2"/>
    </row>
    <row r="52" ht="15.0" customHeight="1">
      <c r="A52" s="6" t="s">
        <v>161</v>
      </c>
      <c r="B52" s="2"/>
      <c r="F52" s="2"/>
      <c r="I52" s="2"/>
      <c r="J52" s="2"/>
      <c r="K52" s="2"/>
      <c r="L52" s="2"/>
      <c r="M52" s="2"/>
      <c r="N52" s="2"/>
      <c r="O52" s="2"/>
      <c r="P52" s="2"/>
      <c r="Q52" s="2"/>
      <c r="R52" s="2"/>
      <c r="S52" s="2"/>
      <c r="T52" s="2"/>
      <c r="U52" s="2"/>
      <c r="V52" s="2"/>
      <c r="W52" s="2"/>
      <c r="X52" s="2"/>
      <c r="Y52" s="2"/>
      <c r="Z52" s="2"/>
    </row>
    <row r="53" ht="15.0" customHeight="1">
      <c r="A53" s="6" t="s">
        <v>162</v>
      </c>
      <c r="B53" s="2"/>
      <c r="F53" s="2"/>
      <c r="I53" s="2"/>
      <c r="J53" s="2"/>
      <c r="K53" s="2"/>
      <c r="L53" s="2"/>
      <c r="M53" s="2"/>
      <c r="N53" s="2"/>
      <c r="O53" s="2"/>
      <c r="P53" s="2"/>
      <c r="Q53" s="2"/>
      <c r="R53" s="2"/>
      <c r="S53" s="2"/>
      <c r="T53" s="2"/>
      <c r="U53" s="2"/>
      <c r="V53" s="2"/>
      <c r="W53" s="2"/>
      <c r="X53" s="2"/>
      <c r="Y53" s="2"/>
      <c r="Z53" s="2"/>
    </row>
    <row r="54" ht="15.0" customHeight="1">
      <c r="A54" s="6" t="s">
        <v>163</v>
      </c>
      <c r="B54" s="2"/>
      <c r="F54" s="2"/>
      <c r="I54" s="2"/>
      <c r="J54" s="2"/>
      <c r="K54" s="2"/>
      <c r="L54" s="2"/>
      <c r="M54" s="2"/>
      <c r="N54" s="2"/>
      <c r="O54" s="2"/>
      <c r="P54" s="2"/>
      <c r="Q54" s="2"/>
      <c r="R54" s="2"/>
      <c r="S54" s="2"/>
      <c r="T54" s="2"/>
      <c r="U54" s="2"/>
      <c r="V54" s="2"/>
      <c r="W54" s="2"/>
      <c r="X54" s="2"/>
      <c r="Y54" s="2"/>
      <c r="Z54" s="2"/>
    </row>
    <row r="55" ht="15.0" customHeight="1">
      <c r="A55" s="6" t="s">
        <v>164</v>
      </c>
      <c r="B55" s="2"/>
      <c r="C55" s="9" t="s">
        <v>165</v>
      </c>
      <c r="D55" s="2"/>
      <c r="E55" s="9" t="s">
        <v>117</v>
      </c>
      <c r="F55" s="9" t="s">
        <v>166</v>
      </c>
      <c r="G55" s="9" t="s">
        <v>167</v>
      </c>
      <c r="H55" s="9" t="s">
        <v>118</v>
      </c>
      <c r="I55" s="2"/>
      <c r="J55" s="2"/>
      <c r="K55" s="2"/>
      <c r="L55" s="2"/>
      <c r="M55" s="2"/>
      <c r="N55" s="2"/>
      <c r="O55" s="2"/>
      <c r="P55" s="2"/>
      <c r="Q55" s="2"/>
      <c r="R55" s="2"/>
      <c r="S55" s="2"/>
      <c r="T55" s="2"/>
      <c r="U55" s="2"/>
      <c r="V55" s="2"/>
      <c r="W55" s="2"/>
      <c r="X55" s="2"/>
      <c r="Y55" s="2"/>
      <c r="Z55" s="2"/>
    </row>
    <row r="56" ht="15.0" customHeight="1">
      <c r="A56" s="6" t="s">
        <v>168</v>
      </c>
      <c r="B56" s="2"/>
      <c r="C56" s="10" t="s">
        <v>169</v>
      </c>
      <c r="D56" s="2"/>
      <c r="E56" s="13" t="str">
        <f>LEFT(C56,FIND(" ",C56)-1)</f>
        <v>Yvonne</v>
      </c>
      <c r="F56" s="13" t="str">
        <f>RIGHT(C56,LEN(C56)-FIND(" ",C56))</f>
        <v>Francis McKay</v>
      </c>
      <c r="G56" s="13" t="str">
        <f>LEFT(F56,FIND(" ",F56)-1)</f>
        <v>Francis</v>
      </c>
      <c r="H56" s="13" t="str">
        <f>RIGHT(F56,LEN(F56)-FIND(" ",F56))</f>
        <v>McKay</v>
      </c>
      <c r="I56" s="2"/>
      <c r="J56" s="2"/>
      <c r="K56" s="2"/>
      <c r="L56" s="2"/>
      <c r="M56" s="2"/>
      <c r="N56" s="2"/>
      <c r="O56" s="2"/>
      <c r="P56" s="2"/>
      <c r="Q56" s="2"/>
      <c r="R56" s="2"/>
      <c r="S56" s="2"/>
      <c r="T56" s="2"/>
      <c r="U56" s="2"/>
      <c r="V56" s="2"/>
      <c r="W56" s="2"/>
      <c r="X56" s="2"/>
      <c r="Y56" s="2"/>
      <c r="Z56" s="2"/>
    </row>
    <row r="57" ht="15.0" customHeight="1">
      <c r="A57" s="6" t="s">
        <v>170</v>
      </c>
      <c r="B57" s="2"/>
      <c r="F57" s="2"/>
      <c r="I57" s="2"/>
      <c r="J57" s="2"/>
      <c r="K57" s="2"/>
      <c r="L57" s="2"/>
      <c r="M57" s="2"/>
      <c r="N57" s="2"/>
      <c r="O57" s="2"/>
      <c r="P57" s="2"/>
      <c r="Q57" s="2"/>
      <c r="R57" s="2"/>
      <c r="S57" s="2"/>
      <c r="T57" s="2"/>
      <c r="U57" s="2"/>
      <c r="V57" s="2"/>
      <c r="W57" s="2"/>
      <c r="X57" s="2"/>
      <c r="Y57" s="2"/>
      <c r="Z57" s="2"/>
    </row>
    <row r="58" ht="15.0" customHeight="1">
      <c r="A58" s="6" t="s">
        <v>171</v>
      </c>
      <c r="B58" s="2"/>
      <c r="F58" s="2"/>
      <c r="I58" s="2"/>
      <c r="J58" s="2"/>
      <c r="K58" s="2"/>
      <c r="L58" s="2"/>
      <c r="M58" s="2"/>
      <c r="N58" s="2"/>
      <c r="O58" s="2"/>
      <c r="P58" s="2"/>
      <c r="Q58" s="2"/>
      <c r="R58" s="2"/>
      <c r="S58" s="2"/>
      <c r="T58" s="2"/>
      <c r="U58" s="2"/>
      <c r="V58" s="2"/>
      <c r="W58" s="2"/>
      <c r="X58" s="2"/>
      <c r="Y58" s="2"/>
      <c r="Z58" s="2"/>
    </row>
    <row r="59" ht="15.0" customHeight="1">
      <c r="A59" s="6" t="s">
        <v>172</v>
      </c>
      <c r="B59" s="2"/>
      <c r="C59" s="2"/>
      <c r="F59" s="2"/>
      <c r="I59" s="2"/>
      <c r="J59" s="2"/>
      <c r="K59" s="2"/>
      <c r="L59" s="2"/>
      <c r="M59" s="2"/>
      <c r="N59" s="2"/>
      <c r="O59" s="2"/>
      <c r="P59" s="2"/>
      <c r="Q59" s="2"/>
      <c r="R59" s="2"/>
      <c r="S59" s="2"/>
      <c r="T59" s="2"/>
      <c r="U59" s="2"/>
      <c r="V59" s="2"/>
      <c r="W59" s="2"/>
      <c r="X59" s="2"/>
      <c r="Y59" s="2"/>
      <c r="Z59" s="2"/>
    </row>
    <row r="60" ht="15.0" customHeight="1">
      <c r="A60" s="6" t="s">
        <v>173</v>
      </c>
      <c r="B60" s="2"/>
      <c r="C60" s="2"/>
      <c r="F60" s="2"/>
      <c r="I60" s="2"/>
      <c r="J60" s="2"/>
      <c r="K60" s="2"/>
      <c r="L60" s="2"/>
      <c r="M60" s="2"/>
      <c r="N60" s="2"/>
      <c r="O60" s="2"/>
      <c r="P60" s="2"/>
      <c r="Q60" s="2"/>
      <c r="R60" s="2"/>
      <c r="S60" s="2"/>
      <c r="T60" s="2"/>
      <c r="U60" s="2"/>
      <c r="V60" s="2"/>
      <c r="W60" s="2"/>
      <c r="X60" s="2"/>
      <c r="Y60" s="2"/>
      <c r="Z60" s="2"/>
    </row>
    <row r="61" ht="15.0" customHeight="1">
      <c r="A61" s="6" t="s">
        <v>174</v>
      </c>
      <c r="B61" s="2"/>
      <c r="F61" s="2"/>
      <c r="I61" s="2"/>
      <c r="J61" s="2"/>
      <c r="K61" s="2"/>
      <c r="L61" s="2"/>
      <c r="M61" s="2"/>
      <c r="N61" s="2"/>
      <c r="O61" s="2"/>
      <c r="P61" s="2"/>
      <c r="Q61" s="2"/>
      <c r="R61" s="2"/>
      <c r="S61" s="2"/>
      <c r="T61" s="2"/>
      <c r="U61" s="2"/>
      <c r="V61" s="2"/>
      <c r="W61" s="2"/>
      <c r="X61" s="2"/>
      <c r="Y61" s="2"/>
      <c r="Z61" s="2"/>
    </row>
    <row r="62" ht="15.0" customHeight="1">
      <c r="A62" s="6" t="s">
        <v>175</v>
      </c>
      <c r="B62" s="2"/>
      <c r="C62" s="2"/>
      <c r="F62" s="2"/>
      <c r="I62" s="2"/>
      <c r="J62" s="2"/>
      <c r="K62" s="2"/>
      <c r="L62" s="2"/>
      <c r="M62" s="2"/>
      <c r="N62" s="2"/>
      <c r="O62" s="2"/>
      <c r="P62" s="2"/>
      <c r="Q62" s="2"/>
      <c r="R62" s="2"/>
      <c r="S62" s="2"/>
      <c r="T62" s="2"/>
      <c r="U62" s="2"/>
      <c r="V62" s="2"/>
      <c r="W62" s="2"/>
      <c r="X62" s="2"/>
      <c r="Y62" s="2"/>
      <c r="Z62" s="2"/>
    </row>
    <row r="63" ht="15.0" customHeight="1">
      <c r="A63" s="6" t="s">
        <v>176</v>
      </c>
      <c r="B63" s="2"/>
      <c r="C63" s="2"/>
      <c r="F63" s="2"/>
      <c r="I63" s="2"/>
      <c r="J63" s="2"/>
      <c r="K63" s="2"/>
      <c r="L63" s="2"/>
      <c r="M63" s="2"/>
      <c r="N63" s="2"/>
      <c r="O63" s="2"/>
      <c r="P63" s="2"/>
      <c r="Q63" s="2"/>
      <c r="R63" s="2"/>
      <c r="S63" s="2"/>
      <c r="T63" s="2"/>
      <c r="U63" s="2"/>
      <c r="V63" s="2"/>
      <c r="W63" s="2"/>
      <c r="X63" s="2"/>
      <c r="Y63" s="2"/>
      <c r="Z63" s="2"/>
    </row>
    <row r="64" ht="15.0" customHeight="1">
      <c r="A64" s="6"/>
      <c r="B64" s="2"/>
      <c r="F64" s="2"/>
      <c r="I64" s="2"/>
      <c r="J64" s="2"/>
      <c r="K64" s="2"/>
      <c r="L64" s="2"/>
      <c r="M64" s="2"/>
      <c r="N64" s="2"/>
      <c r="O64" s="2"/>
      <c r="P64" s="2"/>
      <c r="Q64" s="2"/>
      <c r="R64" s="2"/>
      <c r="S64" s="2"/>
      <c r="T64" s="2"/>
      <c r="U64" s="2"/>
      <c r="V64" s="2"/>
      <c r="W64" s="2"/>
      <c r="X64" s="2"/>
      <c r="Y64" s="2"/>
      <c r="Z64" s="2"/>
    </row>
    <row r="65" ht="15.0" customHeight="1">
      <c r="A65" s="6"/>
      <c r="B65" s="2"/>
      <c r="C65" s="2"/>
      <c r="F65" s="2"/>
      <c r="I65" s="2"/>
      <c r="J65" s="2"/>
      <c r="K65" s="2"/>
      <c r="L65" s="2"/>
      <c r="M65" s="2"/>
      <c r="N65" s="2"/>
      <c r="O65" s="2"/>
      <c r="P65" s="2"/>
      <c r="Q65" s="2"/>
      <c r="R65" s="2"/>
      <c r="S65" s="2"/>
      <c r="T65" s="2"/>
      <c r="U65" s="2"/>
      <c r="V65" s="2"/>
      <c r="W65" s="2"/>
      <c r="X65" s="2"/>
      <c r="Y65" s="2"/>
      <c r="Z65" s="2"/>
    </row>
    <row r="66" ht="15.0" customHeight="1">
      <c r="A66" s="6"/>
      <c r="B66" s="2"/>
      <c r="C66" s="2"/>
      <c r="F66" s="2"/>
      <c r="I66" s="2"/>
      <c r="J66" s="2"/>
      <c r="K66" s="2"/>
      <c r="L66" s="2"/>
      <c r="M66" s="2"/>
      <c r="N66" s="2"/>
      <c r="O66" s="2"/>
      <c r="P66" s="2"/>
      <c r="Q66" s="2"/>
      <c r="R66" s="2"/>
      <c r="S66" s="2"/>
      <c r="T66" s="2"/>
      <c r="U66" s="2"/>
      <c r="V66" s="2"/>
      <c r="W66" s="2"/>
      <c r="X66" s="2"/>
      <c r="Y66" s="2"/>
      <c r="Z66" s="2"/>
    </row>
    <row r="67" ht="15.0" customHeight="1">
      <c r="A67" s="6"/>
      <c r="B67" s="2"/>
      <c r="F67" s="2"/>
      <c r="I67" s="2"/>
      <c r="J67" s="2"/>
      <c r="K67" s="2"/>
      <c r="L67" s="2"/>
      <c r="M67" s="2"/>
      <c r="N67" s="2"/>
      <c r="O67" s="2"/>
      <c r="P67" s="2"/>
      <c r="Q67" s="2"/>
      <c r="R67" s="2"/>
      <c r="S67" s="2"/>
      <c r="T67" s="2"/>
      <c r="U67" s="2"/>
      <c r="V67" s="2"/>
      <c r="W67" s="2"/>
      <c r="X67" s="2"/>
      <c r="Y67" s="2"/>
      <c r="Z67" s="2"/>
    </row>
    <row r="68" ht="15.0" customHeight="1">
      <c r="A68" s="6"/>
      <c r="B68" s="2"/>
      <c r="C68" s="2"/>
      <c r="F68" s="2"/>
      <c r="I68" s="2"/>
      <c r="J68" s="2"/>
      <c r="K68" s="2"/>
      <c r="L68" s="2"/>
      <c r="M68" s="2"/>
      <c r="N68" s="2"/>
      <c r="O68" s="2"/>
      <c r="P68" s="2"/>
      <c r="Q68" s="2"/>
      <c r="R68" s="2"/>
      <c r="S68" s="2"/>
      <c r="T68" s="2"/>
      <c r="U68" s="2"/>
      <c r="V68" s="2"/>
      <c r="W68" s="2"/>
      <c r="X68" s="2"/>
      <c r="Y68" s="2"/>
      <c r="Z68" s="2"/>
    </row>
    <row r="69" ht="15.0" customHeight="1">
      <c r="A69" s="6"/>
      <c r="B69" s="2"/>
      <c r="C69" s="2"/>
      <c r="F69" s="2"/>
      <c r="G69" s="2"/>
      <c r="I69" s="2"/>
      <c r="J69" s="2"/>
      <c r="K69" s="2"/>
      <c r="L69" s="2"/>
      <c r="M69" s="2"/>
      <c r="N69" s="2"/>
      <c r="O69" s="2"/>
      <c r="P69" s="2"/>
      <c r="Q69" s="2"/>
      <c r="R69" s="2"/>
      <c r="S69" s="2"/>
      <c r="T69" s="2"/>
      <c r="U69" s="2"/>
      <c r="V69" s="2"/>
      <c r="W69" s="2"/>
      <c r="X69" s="2"/>
      <c r="Y69" s="2"/>
      <c r="Z69" s="2"/>
    </row>
    <row r="70" ht="15.0" customHeight="1">
      <c r="A70" s="6"/>
      <c r="B70" s="2"/>
      <c r="F70" s="2"/>
      <c r="G70" s="2"/>
      <c r="I70" s="2"/>
      <c r="J70" s="2"/>
      <c r="K70" s="2"/>
      <c r="L70" s="2"/>
      <c r="M70" s="2"/>
      <c r="N70" s="2"/>
      <c r="O70" s="2"/>
      <c r="P70" s="2"/>
      <c r="Q70" s="2"/>
      <c r="R70" s="2"/>
      <c r="S70" s="2"/>
      <c r="T70" s="2"/>
      <c r="U70" s="2"/>
      <c r="V70" s="2"/>
      <c r="W70" s="2"/>
      <c r="X70" s="2"/>
      <c r="Y70" s="2"/>
      <c r="Z70" s="2"/>
    </row>
    <row r="71" ht="15.0" customHeight="1">
      <c r="A71" s="6"/>
      <c r="B71" s="2"/>
      <c r="F71" s="2"/>
      <c r="G71" s="2"/>
      <c r="I71" s="2"/>
      <c r="J71" s="2"/>
      <c r="K71" s="2"/>
      <c r="L71" s="2"/>
      <c r="M71" s="2"/>
      <c r="N71" s="2"/>
      <c r="O71" s="2"/>
      <c r="P71" s="2"/>
      <c r="Q71" s="2"/>
      <c r="R71" s="2"/>
      <c r="S71" s="2"/>
      <c r="T71" s="2"/>
      <c r="U71" s="2"/>
      <c r="V71" s="2"/>
      <c r="W71" s="2"/>
      <c r="X71" s="2"/>
      <c r="Y71" s="2"/>
      <c r="Z71" s="2"/>
    </row>
    <row r="72" ht="15.0" customHeight="1">
      <c r="A72" s="6"/>
      <c r="B72" s="2"/>
      <c r="F72" s="2"/>
      <c r="G72" s="2"/>
      <c r="I72" s="2"/>
      <c r="J72" s="2"/>
      <c r="K72" s="2"/>
      <c r="L72" s="2"/>
      <c r="M72" s="2"/>
      <c r="N72" s="2"/>
      <c r="O72" s="2"/>
      <c r="P72" s="2"/>
      <c r="Q72" s="2"/>
      <c r="R72" s="2"/>
      <c r="S72" s="2"/>
      <c r="T72" s="2"/>
      <c r="U72" s="2"/>
      <c r="V72" s="2"/>
      <c r="W72" s="2"/>
      <c r="X72" s="2"/>
      <c r="Y72" s="2"/>
      <c r="Z72" s="2"/>
    </row>
    <row r="73" ht="15.0" customHeight="1">
      <c r="A73" s="6"/>
      <c r="B73" s="2"/>
      <c r="F73" s="2"/>
      <c r="G73" s="2"/>
      <c r="I73" s="2"/>
      <c r="J73" s="2"/>
      <c r="K73" s="2"/>
      <c r="L73" s="2"/>
      <c r="M73" s="2"/>
      <c r="N73" s="2"/>
      <c r="O73" s="2"/>
      <c r="P73" s="2"/>
      <c r="Q73" s="2"/>
      <c r="R73" s="2"/>
      <c r="S73" s="2"/>
      <c r="T73" s="2"/>
      <c r="U73" s="2"/>
      <c r="V73" s="2"/>
      <c r="W73" s="2"/>
      <c r="X73" s="2"/>
      <c r="Y73" s="2"/>
      <c r="Z73" s="2"/>
    </row>
    <row r="74" ht="15.0" customHeight="1">
      <c r="A74" s="6"/>
      <c r="B74" s="2"/>
      <c r="F74" s="2"/>
      <c r="G74" s="2"/>
      <c r="I74" s="2"/>
      <c r="J74" s="2"/>
      <c r="K74" s="2"/>
      <c r="L74" s="2"/>
      <c r="M74" s="2"/>
      <c r="N74" s="2"/>
      <c r="O74" s="2"/>
      <c r="P74" s="2"/>
      <c r="Q74" s="2"/>
      <c r="R74" s="2"/>
      <c r="S74" s="2"/>
      <c r="T74" s="2"/>
      <c r="U74" s="2"/>
      <c r="V74" s="2"/>
      <c r="W74" s="2"/>
      <c r="X74" s="2"/>
      <c r="Y74" s="2"/>
      <c r="Z74" s="2"/>
    </row>
    <row r="75" ht="15.0" customHeight="1">
      <c r="A75" s="6"/>
      <c r="B75" s="2"/>
      <c r="F75" s="2"/>
      <c r="G75" s="2"/>
      <c r="I75" s="2"/>
      <c r="J75" s="2"/>
      <c r="K75" s="2"/>
      <c r="L75" s="2"/>
      <c r="M75" s="2"/>
      <c r="N75" s="2"/>
      <c r="O75" s="2"/>
      <c r="P75" s="2"/>
      <c r="Q75" s="2"/>
      <c r="R75" s="2"/>
      <c r="S75" s="2"/>
      <c r="T75" s="2"/>
      <c r="U75" s="2"/>
      <c r="V75" s="2"/>
      <c r="W75" s="2"/>
      <c r="X75" s="2"/>
      <c r="Y75" s="2"/>
      <c r="Z75" s="2"/>
    </row>
    <row r="76" ht="15.0" customHeight="1">
      <c r="A76" s="6"/>
      <c r="B76" s="2"/>
      <c r="F76" s="2"/>
      <c r="G76" s="2"/>
      <c r="I76" s="2"/>
      <c r="J76" s="2"/>
      <c r="K76" s="2"/>
      <c r="L76" s="2"/>
      <c r="M76" s="2"/>
      <c r="N76" s="2"/>
      <c r="O76" s="2"/>
      <c r="P76" s="2"/>
      <c r="Q76" s="2"/>
      <c r="R76" s="2"/>
      <c r="S76" s="2"/>
      <c r="T76" s="2"/>
      <c r="U76" s="2"/>
      <c r="V76" s="2"/>
      <c r="W76" s="2"/>
      <c r="X76" s="2"/>
      <c r="Y76" s="2"/>
      <c r="Z76" s="2"/>
    </row>
    <row r="77" ht="15.0" customHeight="1">
      <c r="A77" s="6"/>
      <c r="B77" s="2"/>
      <c r="F77" s="2"/>
      <c r="G77" s="2"/>
      <c r="I77" s="2"/>
      <c r="J77" s="2"/>
      <c r="K77" s="2"/>
      <c r="L77" s="2"/>
      <c r="M77" s="2"/>
      <c r="N77" s="2"/>
      <c r="O77" s="2"/>
      <c r="P77" s="2"/>
      <c r="Q77" s="2"/>
      <c r="R77" s="2"/>
      <c r="S77" s="2"/>
      <c r="T77" s="2"/>
      <c r="U77" s="2"/>
      <c r="V77" s="2"/>
      <c r="W77" s="2"/>
      <c r="X77" s="2"/>
      <c r="Y77" s="2"/>
      <c r="Z77" s="2"/>
    </row>
    <row r="78" ht="15.0" customHeight="1">
      <c r="A78" s="6"/>
      <c r="B78" s="2"/>
      <c r="F78" s="2"/>
      <c r="G78" s="2"/>
      <c r="I78" s="2"/>
      <c r="J78" s="2"/>
      <c r="K78" s="2"/>
      <c r="L78" s="2"/>
      <c r="M78" s="2"/>
      <c r="N78" s="2"/>
      <c r="O78" s="2"/>
      <c r="P78" s="2"/>
      <c r="Q78" s="2"/>
      <c r="R78" s="2"/>
      <c r="S78" s="2"/>
      <c r="T78" s="2"/>
      <c r="U78" s="2"/>
      <c r="V78" s="2"/>
      <c r="W78" s="2"/>
      <c r="X78" s="2"/>
      <c r="Y78" s="2"/>
      <c r="Z78" s="2"/>
    </row>
    <row r="79" ht="15.0" customHeight="1">
      <c r="A79" s="6" t="s">
        <v>66</v>
      </c>
      <c r="B79" s="2"/>
      <c r="F79" s="2"/>
      <c r="G79" s="2"/>
      <c r="I79" s="2"/>
      <c r="J79" s="2"/>
      <c r="K79" s="2"/>
      <c r="L79" s="2"/>
      <c r="M79" s="2"/>
      <c r="N79" s="2"/>
      <c r="O79" s="2"/>
      <c r="P79" s="2"/>
      <c r="Q79" s="2"/>
      <c r="R79" s="2"/>
      <c r="S79" s="2"/>
      <c r="T79" s="2"/>
      <c r="U79" s="2"/>
      <c r="V79" s="2"/>
      <c r="W79" s="2"/>
      <c r="X79" s="2"/>
      <c r="Y79" s="2"/>
      <c r="Z79" s="2"/>
    </row>
    <row r="80" ht="15.0" customHeight="1">
      <c r="A80" s="15" t="s">
        <v>177</v>
      </c>
      <c r="B80" s="2"/>
      <c r="F80" s="2"/>
      <c r="G80" s="2"/>
      <c r="I80" s="2"/>
      <c r="J80" s="2"/>
      <c r="K80" s="2"/>
      <c r="L80" s="2"/>
      <c r="M80" s="2"/>
      <c r="N80" s="2"/>
      <c r="O80" s="2"/>
      <c r="P80" s="2"/>
      <c r="Q80" s="2"/>
      <c r="R80" s="2"/>
      <c r="S80" s="2"/>
      <c r="T80" s="2"/>
      <c r="U80" s="2"/>
      <c r="V80" s="2"/>
      <c r="W80" s="2"/>
      <c r="X80" s="2"/>
      <c r="Y80" s="2"/>
      <c r="Z80" s="2"/>
    </row>
    <row r="81" ht="15.0" customHeight="1">
      <c r="A81" s="15" t="s">
        <v>178</v>
      </c>
      <c r="B81" s="2"/>
      <c r="F81" s="2"/>
      <c r="G81" s="2"/>
      <c r="I81" s="2"/>
      <c r="J81" s="2"/>
      <c r="K81" s="2"/>
      <c r="L81" s="2"/>
      <c r="M81" s="2"/>
      <c r="N81" s="2"/>
      <c r="O81" s="2"/>
      <c r="P81" s="2"/>
      <c r="Q81" s="2"/>
      <c r="R81" s="2"/>
      <c r="S81" s="2"/>
      <c r="T81" s="2"/>
      <c r="U81" s="2"/>
      <c r="V81" s="2"/>
      <c r="W81" s="2"/>
      <c r="X81" s="2"/>
      <c r="Y81" s="2"/>
      <c r="Z81" s="2"/>
    </row>
    <row r="82" ht="15.0" customHeight="1">
      <c r="A82" s="15" t="s">
        <v>179</v>
      </c>
      <c r="B82" s="2"/>
      <c r="F82" s="2"/>
      <c r="G82" s="2"/>
      <c r="I82" s="2"/>
      <c r="J82" s="2"/>
      <c r="K82" s="2"/>
      <c r="L82" s="2"/>
      <c r="M82" s="2"/>
      <c r="N82" s="2"/>
      <c r="O82" s="2"/>
      <c r="P82" s="2"/>
      <c r="Q82" s="2"/>
      <c r="R82" s="2"/>
      <c r="S82" s="2"/>
      <c r="T82" s="2"/>
      <c r="U82" s="2"/>
      <c r="V82" s="2"/>
      <c r="W82" s="2"/>
      <c r="X82" s="2"/>
      <c r="Y82" s="2"/>
      <c r="Z82" s="2"/>
    </row>
    <row r="83" ht="15.0" customHeight="1">
      <c r="A83" s="15" t="s">
        <v>180</v>
      </c>
      <c r="B83" s="2"/>
      <c r="F83" s="2"/>
      <c r="G83" s="2"/>
      <c r="I83" s="2"/>
      <c r="J83" s="2"/>
      <c r="K83" s="2"/>
      <c r="L83" s="2"/>
      <c r="M83" s="2"/>
      <c r="N83" s="2"/>
      <c r="O83" s="2"/>
      <c r="P83" s="2"/>
      <c r="Q83" s="2"/>
      <c r="R83" s="2"/>
      <c r="S83" s="2"/>
      <c r="T83" s="2"/>
      <c r="U83" s="2"/>
      <c r="V83" s="2"/>
      <c r="W83" s="2"/>
      <c r="X83" s="2"/>
      <c r="Y83" s="2"/>
      <c r="Z83" s="2"/>
    </row>
    <row r="84" ht="15.0" customHeight="1">
      <c r="A84" s="15" t="s">
        <v>181</v>
      </c>
      <c r="B84" s="2"/>
      <c r="F84" s="2"/>
      <c r="G84" s="2"/>
      <c r="I84" s="2"/>
      <c r="J84" s="2"/>
      <c r="K84" s="2"/>
      <c r="L84" s="2"/>
      <c r="M84" s="2"/>
      <c r="N84" s="2"/>
      <c r="O84" s="2"/>
      <c r="P84" s="2"/>
      <c r="Q84" s="2"/>
      <c r="R84" s="2"/>
      <c r="S84" s="2"/>
      <c r="T84" s="2"/>
      <c r="U84" s="2"/>
      <c r="V84" s="2"/>
      <c r="W84" s="2"/>
      <c r="X84" s="2"/>
      <c r="Y84" s="2"/>
      <c r="Z84" s="2"/>
    </row>
    <row r="85" ht="15.0" customHeight="1">
      <c r="A85" s="15" t="s">
        <v>182</v>
      </c>
      <c r="B85" s="2"/>
      <c r="F85" s="2"/>
      <c r="G85" s="2"/>
      <c r="I85" s="2"/>
      <c r="J85" s="2"/>
      <c r="K85" s="2"/>
      <c r="L85" s="2"/>
      <c r="M85" s="2"/>
      <c r="N85" s="2"/>
      <c r="O85" s="2"/>
      <c r="P85" s="2"/>
      <c r="Q85" s="2"/>
      <c r="R85" s="2"/>
      <c r="S85" s="2"/>
      <c r="T85" s="2"/>
      <c r="U85" s="2"/>
      <c r="V85" s="2"/>
      <c r="W85" s="2"/>
      <c r="X85" s="2"/>
      <c r="Y85" s="2"/>
      <c r="Z85" s="2"/>
    </row>
    <row r="86" ht="15.0" customHeight="1">
      <c r="A86" s="6" t="s">
        <v>71</v>
      </c>
      <c r="B86" s="2"/>
      <c r="F86" s="2"/>
      <c r="G86" s="2"/>
      <c r="I86" s="2"/>
      <c r="J86" s="2"/>
      <c r="K86" s="2"/>
      <c r="L86" s="2"/>
      <c r="M86" s="2"/>
      <c r="N86" s="2"/>
      <c r="O86" s="2"/>
      <c r="P86" s="2"/>
      <c r="Q86" s="2"/>
      <c r="R86" s="2"/>
      <c r="S86" s="2"/>
      <c r="T86" s="2"/>
      <c r="U86" s="2"/>
      <c r="V86" s="2"/>
      <c r="W86" s="2"/>
      <c r="X86" s="2"/>
      <c r="Y86" s="2"/>
      <c r="Z86" s="2"/>
    </row>
    <row r="87" ht="15.75" customHeight="1">
      <c r="A87" s="6"/>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6"/>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6"/>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6"/>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6"/>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6"/>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6"/>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6"/>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6"/>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6"/>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6"/>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6"/>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6"/>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6"/>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6"/>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6"/>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6"/>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6"/>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6"/>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6"/>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6"/>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6"/>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6"/>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6"/>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6"/>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6"/>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6"/>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6"/>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6"/>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6"/>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6"/>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6"/>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6"/>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6"/>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6"/>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6"/>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6"/>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6"/>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6"/>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6"/>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6"/>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6"/>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6"/>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6"/>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6"/>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6"/>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6"/>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6"/>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6"/>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6"/>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6"/>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6"/>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6"/>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6"/>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6"/>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6"/>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6"/>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6"/>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6"/>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6"/>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6"/>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6"/>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6"/>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6"/>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6"/>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6"/>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6"/>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6"/>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6"/>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6"/>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6"/>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6"/>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6"/>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6"/>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6"/>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6"/>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6"/>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6"/>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6"/>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6"/>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6"/>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6"/>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6"/>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6"/>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6"/>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6"/>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6"/>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6"/>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6"/>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6"/>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6"/>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6"/>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6"/>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6"/>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6"/>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6"/>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6"/>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6"/>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6"/>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6"/>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6"/>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6"/>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6"/>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6"/>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6"/>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6"/>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6"/>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6"/>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6"/>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6"/>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6"/>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6"/>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6"/>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6"/>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6"/>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6"/>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6"/>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6"/>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6"/>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6"/>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6"/>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6"/>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6"/>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6"/>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6"/>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6"/>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6"/>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6"/>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6"/>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6"/>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6"/>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6"/>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6"/>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6"/>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6"/>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6"/>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6"/>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6"/>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6"/>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6"/>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6"/>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6"/>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6"/>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6"/>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6"/>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6"/>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6"/>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6"/>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6"/>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6"/>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6"/>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6"/>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6"/>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6"/>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6"/>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6"/>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6"/>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6"/>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6"/>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6"/>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6"/>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6"/>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6"/>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6"/>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6"/>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6"/>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6"/>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6"/>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6"/>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6"/>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6"/>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6"/>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6"/>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6"/>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6"/>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6"/>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6"/>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6"/>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6"/>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6"/>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6"/>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6"/>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6"/>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6"/>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6"/>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6"/>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6"/>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6"/>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6"/>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6"/>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6"/>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6"/>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6"/>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6"/>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6"/>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6"/>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6"/>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6"/>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6"/>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6"/>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6"/>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6"/>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6"/>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6"/>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6"/>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6"/>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6"/>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6"/>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6"/>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6"/>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6"/>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6"/>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6"/>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6"/>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6"/>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6"/>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6"/>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6"/>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6"/>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6"/>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6"/>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6"/>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6"/>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6"/>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6"/>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6"/>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6"/>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6"/>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6"/>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6"/>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6"/>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6"/>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6"/>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6"/>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6"/>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6"/>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6"/>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6"/>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6"/>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6"/>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6"/>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6"/>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6"/>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6"/>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6"/>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6"/>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6"/>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6"/>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6"/>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6"/>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6"/>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6"/>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6"/>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6"/>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6"/>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6"/>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6"/>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6"/>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6"/>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6"/>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6"/>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6"/>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6"/>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6"/>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6"/>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6"/>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6"/>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6"/>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6"/>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6"/>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6"/>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6"/>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6"/>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6"/>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6"/>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6"/>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6"/>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6"/>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6"/>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6"/>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6"/>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6"/>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6"/>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6"/>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6"/>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6"/>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6"/>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6"/>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6"/>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6"/>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6"/>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6"/>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6"/>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6"/>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6"/>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6"/>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6"/>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6"/>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6"/>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6"/>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6"/>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6"/>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6"/>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6"/>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6"/>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6"/>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6"/>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6"/>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6"/>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6"/>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6"/>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6"/>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6"/>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6"/>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6"/>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6"/>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6"/>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6"/>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6"/>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6"/>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6"/>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6"/>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6"/>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6"/>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6"/>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6"/>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6"/>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6"/>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6"/>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6"/>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6"/>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6"/>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6"/>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6"/>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6"/>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6"/>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6"/>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6"/>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6"/>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6"/>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6"/>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6"/>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6"/>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6"/>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6"/>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6"/>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6"/>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6"/>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6"/>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6"/>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6"/>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6"/>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6"/>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6"/>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6"/>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6"/>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6"/>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6"/>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6"/>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6"/>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6"/>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6"/>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6"/>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6"/>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6"/>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6"/>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6"/>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6"/>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6"/>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6"/>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6"/>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6"/>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6"/>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6"/>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6"/>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6"/>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6"/>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6"/>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6"/>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6"/>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6"/>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6"/>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6"/>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6"/>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6"/>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6"/>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6"/>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6"/>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6"/>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6"/>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6"/>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6"/>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6"/>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6"/>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6"/>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6"/>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6"/>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6"/>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6"/>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6"/>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6"/>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6"/>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6"/>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6"/>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6"/>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6"/>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6"/>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6"/>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6"/>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6"/>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6"/>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6"/>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6"/>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6"/>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6"/>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6"/>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6"/>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6"/>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6"/>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6"/>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6"/>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6"/>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6"/>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6"/>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6"/>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6"/>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6"/>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6"/>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6"/>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6"/>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6"/>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6"/>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6"/>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6"/>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6"/>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6"/>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6"/>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6"/>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6"/>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6"/>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6"/>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6"/>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6"/>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6"/>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6"/>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6"/>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6"/>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6"/>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6"/>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6"/>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6"/>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6"/>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6"/>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6"/>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6"/>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6"/>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6"/>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6"/>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6"/>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6"/>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6"/>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6"/>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6"/>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6"/>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6"/>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6"/>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6"/>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6"/>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6"/>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6"/>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6"/>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6"/>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6"/>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6"/>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6"/>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6"/>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6"/>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6"/>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6"/>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6"/>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6"/>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6"/>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6"/>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6"/>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6"/>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6"/>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6"/>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6"/>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6"/>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6"/>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6"/>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6"/>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6"/>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6"/>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6"/>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6"/>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6"/>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6"/>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6"/>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6"/>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6"/>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6"/>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6"/>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6"/>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6"/>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6"/>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6"/>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6"/>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6"/>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6"/>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6"/>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6"/>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6"/>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6"/>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6"/>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6"/>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6"/>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6"/>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6"/>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6"/>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6"/>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6"/>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6"/>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6"/>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6"/>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6"/>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6"/>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6"/>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6"/>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6"/>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6"/>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6"/>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6"/>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6"/>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6"/>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6"/>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6"/>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6"/>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6"/>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6"/>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6"/>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6"/>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6"/>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6"/>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6"/>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6"/>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6"/>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6"/>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6"/>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6"/>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6"/>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6"/>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6"/>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6"/>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6"/>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6"/>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6"/>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6"/>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6"/>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6"/>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6"/>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6"/>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6"/>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6"/>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6"/>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6"/>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6"/>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6"/>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6"/>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6"/>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6"/>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6"/>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6"/>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6"/>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6"/>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6"/>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6"/>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6"/>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6"/>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6"/>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6"/>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6"/>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6"/>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6"/>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6"/>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6"/>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6"/>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6"/>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6"/>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6"/>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6"/>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6"/>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6"/>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6"/>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6"/>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6"/>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6"/>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6"/>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6"/>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6"/>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6"/>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6"/>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6"/>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6"/>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6"/>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6"/>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6"/>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6"/>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6"/>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6"/>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6"/>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6"/>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6"/>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6"/>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6"/>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6"/>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6"/>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6"/>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6"/>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6"/>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6"/>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6"/>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6"/>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6"/>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6"/>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6"/>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6"/>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6"/>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6"/>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6"/>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6"/>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6"/>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6"/>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6"/>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6"/>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6"/>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6"/>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6"/>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6"/>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6"/>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6"/>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6"/>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6"/>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6"/>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6"/>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6"/>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6"/>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6"/>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6"/>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6"/>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6"/>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6"/>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6"/>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6"/>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6"/>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6"/>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6"/>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6"/>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6"/>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6"/>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6"/>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6"/>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6"/>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6"/>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6"/>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6"/>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6"/>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6"/>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6"/>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6"/>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6"/>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6"/>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6"/>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6"/>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6"/>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6"/>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6"/>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6"/>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6"/>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6"/>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6"/>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6"/>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6"/>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6"/>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6"/>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6"/>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6"/>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6"/>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6"/>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6"/>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6"/>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6"/>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6"/>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6"/>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6"/>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6"/>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6"/>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6"/>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6"/>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6"/>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6"/>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6"/>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6"/>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6"/>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6"/>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6"/>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6"/>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6"/>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6"/>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6"/>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6"/>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6"/>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6"/>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6"/>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6"/>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6"/>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6"/>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6"/>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6"/>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6"/>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6"/>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6"/>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6"/>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6"/>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6"/>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6"/>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6"/>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6"/>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6"/>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6"/>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6"/>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6"/>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6"/>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6"/>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6"/>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6"/>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6"/>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6"/>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6"/>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6"/>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6"/>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6"/>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6"/>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6"/>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6"/>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6"/>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6"/>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6"/>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6"/>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6"/>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6"/>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6"/>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6"/>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6"/>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6"/>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6"/>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6"/>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6"/>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6"/>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6"/>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6"/>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6"/>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6"/>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6"/>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6"/>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6"/>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6"/>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6"/>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6"/>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6"/>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6"/>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6"/>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6"/>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6"/>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6"/>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6"/>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6"/>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6"/>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6"/>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6"/>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6"/>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6"/>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6"/>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6"/>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6"/>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6"/>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6"/>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6"/>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6"/>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6"/>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6"/>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6"/>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6"/>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6"/>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6"/>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6"/>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6"/>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6"/>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6"/>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6"/>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6"/>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6"/>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6"/>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6"/>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6"/>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6"/>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6"/>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6"/>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6"/>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6"/>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6"/>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6"/>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6"/>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6"/>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6"/>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6"/>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6"/>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6"/>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6"/>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6"/>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6"/>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6"/>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6"/>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6"/>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6"/>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6"/>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6"/>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6"/>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6"/>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6"/>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6"/>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6"/>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6"/>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6"/>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6"/>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6"/>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6"/>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6"/>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6"/>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6"/>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6"/>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6"/>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6"/>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6"/>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6"/>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6"/>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6"/>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6"/>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6"/>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6"/>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6"/>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6"/>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6"/>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6"/>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6"/>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6"/>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6"/>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6"/>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6"/>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6"/>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6"/>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6"/>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6"/>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6"/>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6"/>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6"/>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6"/>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6"/>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6"/>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6"/>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6"/>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6"/>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6"/>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6"/>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6"/>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6"/>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6"/>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6"/>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6"/>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6"/>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6"/>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6"/>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6"/>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6"/>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6"/>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6"/>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6"/>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6"/>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6"/>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6"/>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6"/>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6"/>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6"/>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6"/>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6"/>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6"/>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6"/>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6"/>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6"/>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6"/>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6"/>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6"/>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6"/>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6"/>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6"/>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6"/>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6"/>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6"/>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6"/>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6"/>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6"/>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6"/>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6"/>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6"/>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id="rId1" ref="A80"/>
    <hyperlink r:id="rId2" ref="A81"/>
    <hyperlink r:id="rId3" ref="A82"/>
    <hyperlink r:id="rId4" ref="A83"/>
    <hyperlink r:id="rId5" ref="A84"/>
    <hyperlink r:id="rId6" ref="A85"/>
  </hyperlinks>
  <printOptions/>
  <pageMargins bottom="0.75" footer="0.0" header="0.0" left="0.7" right="0.7" top="0.75"/>
  <pageSetup orientation="portrait"/>
  <drawing r:id="rId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2.71"/>
    <col customWidth="1" min="2" max="2" width="82.86"/>
    <col customWidth="1" min="3" max="26" width="8.86"/>
  </cols>
  <sheetData>
    <row r="1" ht="60.0" customHeight="1">
      <c r="A1" s="6" t="s">
        <v>183</v>
      </c>
      <c r="B1" s="2"/>
      <c r="I1" s="2"/>
      <c r="J1" s="2"/>
      <c r="K1" s="2"/>
      <c r="L1" s="2"/>
      <c r="M1" s="2"/>
      <c r="N1" s="2"/>
      <c r="O1" s="2"/>
      <c r="P1" s="2"/>
      <c r="Q1" s="2"/>
      <c r="R1" s="2"/>
      <c r="S1" s="2"/>
      <c r="T1" s="2"/>
      <c r="U1" s="2"/>
      <c r="V1" s="2"/>
      <c r="W1" s="2"/>
      <c r="X1" s="2"/>
      <c r="Y1" s="2"/>
      <c r="Z1" s="2"/>
    </row>
    <row r="2" ht="15.0" customHeight="1">
      <c r="A2" s="6" t="s">
        <v>184</v>
      </c>
      <c r="B2" s="2"/>
      <c r="I2" s="2"/>
      <c r="J2" s="2"/>
      <c r="K2" s="2"/>
      <c r="L2" s="2"/>
      <c r="M2" s="2"/>
      <c r="N2" s="2"/>
      <c r="O2" s="2"/>
      <c r="P2" s="2"/>
      <c r="Q2" s="2"/>
      <c r="R2" s="2"/>
      <c r="S2" s="2"/>
      <c r="T2" s="2"/>
      <c r="U2" s="2"/>
      <c r="V2" s="2"/>
      <c r="W2" s="2"/>
      <c r="X2" s="2"/>
      <c r="Y2" s="2"/>
      <c r="Z2" s="2"/>
    </row>
    <row r="3" ht="15.0" customHeight="1">
      <c r="A3" s="6" t="s">
        <v>185</v>
      </c>
      <c r="B3" s="2"/>
      <c r="I3" s="2"/>
      <c r="J3" s="2"/>
      <c r="K3" s="2"/>
      <c r="L3" s="2"/>
      <c r="M3" s="2"/>
      <c r="N3" s="2"/>
      <c r="O3" s="2"/>
      <c r="P3" s="2"/>
      <c r="Q3" s="2"/>
      <c r="R3" s="2"/>
      <c r="S3" s="2"/>
      <c r="T3" s="2"/>
      <c r="U3" s="2"/>
      <c r="V3" s="2"/>
      <c r="W3" s="2"/>
      <c r="X3" s="2"/>
      <c r="Y3" s="2"/>
      <c r="Z3" s="2"/>
    </row>
    <row r="4" ht="15.0" customHeight="1">
      <c r="A4" s="6" t="s">
        <v>186</v>
      </c>
      <c r="B4" s="2"/>
      <c r="I4" s="2"/>
      <c r="J4" s="2"/>
      <c r="K4" s="2"/>
      <c r="L4" s="2"/>
      <c r="M4" s="2"/>
      <c r="N4" s="2"/>
      <c r="O4" s="2"/>
      <c r="P4" s="2"/>
      <c r="Q4" s="2"/>
      <c r="R4" s="2"/>
      <c r="S4" s="2"/>
      <c r="T4" s="2"/>
      <c r="U4" s="2"/>
      <c r="V4" s="2"/>
      <c r="W4" s="2"/>
      <c r="X4" s="2"/>
      <c r="Y4" s="2"/>
      <c r="Z4" s="2"/>
    </row>
    <row r="5" ht="15.0" customHeight="1">
      <c r="A5" s="6" t="s">
        <v>187</v>
      </c>
      <c r="B5" s="2"/>
      <c r="C5" s="9" t="s">
        <v>25</v>
      </c>
      <c r="D5" s="10" t="s">
        <v>27</v>
      </c>
      <c r="E5" s="10" t="s">
        <v>29</v>
      </c>
      <c r="F5" s="10" t="s">
        <v>31</v>
      </c>
      <c r="G5" s="10" t="s">
        <v>32</v>
      </c>
      <c r="H5" s="10" t="s">
        <v>33</v>
      </c>
      <c r="I5" s="11"/>
      <c r="J5" s="11"/>
      <c r="K5" s="11"/>
      <c r="L5" s="11"/>
      <c r="M5" s="11"/>
      <c r="N5" s="11"/>
      <c r="O5" s="11"/>
      <c r="P5" s="11"/>
      <c r="Q5" s="11"/>
      <c r="R5" s="11"/>
      <c r="S5" s="11"/>
      <c r="T5" s="11"/>
      <c r="U5" s="11"/>
      <c r="V5" s="11"/>
      <c r="W5" s="11"/>
      <c r="X5" s="11"/>
      <c r="Y5" s="11"/>
      <c r="Z5" s="11"/>
    </row>
    <row r="6" ht="15.0" customHeight="1">
      <c r="A6" s="6" t="s">
        <v>188</v>
      </c>
      <c r="B6" s="2"/>
      <c r="C6" s="9" t="s">
        <v>8</v>
      </c>
      <c r="D6" s="10">
        <v>50.0</v>
      </c>
      <c r="E6" s="10">
        <v>100.0</v>
      </c>
      <c r="F6" s="10">
        <v>40.0</v>
      </c>
      <c r="G6" s="10">
        <v>50.0</v>
      </c>
      <c r="H6" s="10">
        <v>20.0</v>
      </c>
      <c r="I6" s="11"/>
      <c r="J6" s="11"/>
      <c r="K6" s="11"/>
      <c r="L6" s="11"/>
      <c r="M6" s="11"/>
      <c r="N6" s="11"/>
      <c r="O6" s="11"/>
      <c r="P6" s="11"/>
      <c r="Q6" s="11"/>
      <c r="R6" s="11"/>
      <c r="S6" s="11"/>
      <c r="T6" s="11"/>
      <c r="U6" s="11"/>
      <c r="V6" s="11"/>
      <c r="W6" s="11"/>
      <c r="X6" s="11"/>
      <c r="Y6" s="11"/>
      <c r="Z6" s="11"/>
    </row>
    <row r="7" ht="15.0" customHeight="1">
      <c r="A7" s="6" t="s">
        <v>189</v>
      </c>
      <c r="B7" s="2"/>
      <c r="I7" s="11"/>
      <c r="J7" s="11"/>
      <c r="K7" s="11"/>
      <c r="L7" s="9" t="s">
        <v>25</v>
      </c>
      <c r="M7" s="9" t="s">
        <v>8</v>
      </c>
      <c r="N7" s="11"/>
      <c r="O7" s="11"/>
      <c r="P7" s="11"/>
      <c r="Q7" s="11"/>
      <c r="R7" s="11"/>
      <c r="S7" s="11"/>
      <c r="T7" s="11"/>
      <c r="U7" s="11"/>
      <c r="V7" s="11"/>
      <c r="W7" s="11"/>
      <c r="X7" s="11"/>
      <c r="Y7" s="11"/>
      <c r="Z7" s="11"/>
    </row>
    <row r="8" ht="15.0" customHeight="1">
      <c r="A8" s="6" t="s">
        <v>190</v>
      </c>
      <c r="B8" s="2"/>
      <c r="I8" s="11"/>
      <c r="J8" s="11"/>
      <c r="K8" s="11"/>
      <c r="L8" s="10" t="s">
        <v>27</v>
      </c>
      <c r="M8" s="10">
        <v>50.0</v>
      </c>
      <c r="N8" s="11"/>
      <c r="O8" s="11"/>
      <c r="P8" s="11"/>
      <c r="Q8" s="11"/>
      <c r="R8" s="11"/>
      <c r="S8" s="11"/>
      <c r="T8" s="11"/>
      <c r="U8" s="11"/>
      <c r="V8" s="11"/>
      <c r="W8" s="11"/>
      <c r="X8" s="11"/>
      <c r="Y8" s="11"/>
      <c r="Z8" s="11"/>
    </row>
    <row r="9" ht="15.0" customHeight="1">
      <c r="A9" s="6" t="s">
        <v>30</v>
      </c>
      <c r="B9" s="2" t="s">
        <v>191</v>
      </c>
      <c r="C9" s="9" t="s">
        <v>25</v>
      </c>
      <c r="D9" s="9" t="s">
        <v>8</v>
      </c>
      <c r="I9" s="11"/>
      <c r="J9" s="11"/>
      <c r="K9" s="11"/>
      <c r="L9" s="10" t="s">
        <v>29</v>
      </c>
      <c r="M9" s="10">
        <v>100.0</v>
      </c>
      <c r="N9" s="11"/>
      <c r="O9" s="11"/>
      <c r="P9" s="11"/>
      <c r="Q9" s="11"/>
      <c r="R9" s="11"/>
      <c r="S9" s="11"/>
      <c r="T9" s="11"/>
      <c r="U9" s="11"/>
      <c r="V9" s="11"/>
      <c r="W9" s="11"/>
      <c r="X9" s="11"/>
      <c r="Y9" s="11"/>
      <c r="Z9" s="11"/>
    </row>
    <row r="10" ht="15.0" customHeight="1">
      <c r="A10" s="6"/>
      <c r="B10" s="2"/>
      <c r="C10" s="10" t="s">
        <v>27</v>
      </c>
      <c r="D10" s="10">
        <v>50.0</v>
      </c>
      <c r="I10" s="11"/>
      <c r="J10" s="11"/>
      <c r="K10" s="11"/>
      <c r="L10" s="10" t="s">
        <v>31</v>
      </c>
      <c r="M10" s="10">
        <v>40.0</v>
      </c>
      <c r="N10" s="11"/>
      <c r="O10" s="11"/>
      <c r="P10" s="11"/>
      <c r="Q10" s="11"/>
      <c r="R10" s="11"/>
      <c r="S10" s="11"/>
      <c r="T10" s="11"/>
      <c r="U10" s="11"/>
      <c r="V10" s="11"/>
      <c r="W10" s="11"/>
      <c r="X10" s="11"/>
      <c r="Y10" s="11"/>
      <c r="Z10" s="11"/>
    </row>
    <row r="11" ht="15.0" customHeight="1">
      <c r="A11" s="6"/>
      <c r="B11" s="2"/>
      <c r="C11" s="10" t="s">
        <v>29</v>
      </c>
      <c r="D11" s="10">
        <v>100.0</v>
      </c>
      <c r="I11" s="11"/>
      <c r="J11" s="11"/>
      <c r="K11" s="11"/>
      <c r="L11" s="10" t="s">
        <v>32</v>
      </c>
      <c r="M11" s="10">
        <v>50.0</v>
      </c>
      <c r="N11" s="11"/>
      <c r="O11" s="11"/>
      <c r="P11" s="11"/>
      <c r="Q11" s="11"/>
      <c r="R11" s="11"/>
      <c r="S11" s="11"/>
      <c r="T11" s="11"/>
      <c r="U11" s="11"/>
      <c r="V11" s="11"/>
      <c r="W11" s="11"/>
      <c r="X11" s="11"/>
      <c r="Y11" s="11"/>
      <c r="Z11" s="11"/>
    </row>
    <row r="12" ht="15.0" customHeight="1">
      <c r="A12" s="6"/>
      <c r="B12" s="2"/>
      <c r="C12" s="10" t="s">
        <v>31</v>
      </c>
      <c r="D12" s="10">
        <v>40.0</v>
      </c>
      <c r="I12" s="11"/>
      <c r="J12" s="11"/>
      <c r="K12" s="11"/>
      <c r="L12" s="10" t="s">
        <v>33</v>
      </c>
      <c r="M12" s="10">
        <v>20.0</v>
      </c>
      <c r="N12" s="11"/>
      <c r="O12" s="11"/>
      <c r="P12" s="11"/>
      <c r="Q12" s="11"/>
      <c r="R12" s="11"/>
      <c r="S12" s="11"/>
      <c r="T12" s="11"/>
      <c r="U12" s="11"/>
      <c r="V12" s="11"/>
      <c r="W12" s="11"/>
      <c r="X12" s="11"/>
      <c r="Y12" s="11"/>
      <c r="Z12" s="11"/>
    </row>
    <row r="13" ht="15.0" customHeight="1">
      <c r="A13" s="6"/>
      <c r="B13" s="2"/>
      <c r="C13" s="10" t="s">
        <v>32</v>
      </c>
      <c r="D13" s="10">
        <v>50.0</v>
      </c>
      <c r="I13" s="11"/>
      <c r="J13" s="11"/>
      <c r="K13" s="11"/>
      <c r="L13" s="11"/>
      <c r="M13" s="11"/>
      <c r="N13" s="11"/>
      <c r="O13" s="11"/>
      <c r="P13" s="11"/>
      <c r="Q13" s="11"/>
      <c r="R13" s="11"/>
      <c r="S13" s="11"/>
      <c r="T13" s="11"/>
      <c r="U13" s="11"/>
      <c r="V13" s="11"/>
      <c r="W13" s="11"/>
      <c r="X13" s="11"/>
      <c r="Y13" s="11"/>
      <c r="Z13" s="11"/>
    </row>
    <row r="14" ht="15.0" customHeight="1">
      <c r="A14" s="6"/>
      <c r="B14" s="2"/>
      <c r="C14" s="10" t="s">
        <v>33</v>
      </c>
      <c r="D14" s="10">
        <v>20.0</v>
      </c>
      <c r="I14" s="11"/>
      <c r="J14" s="11"/>
      <c r="K14" s="11"/>
      <c r="L14" s="11"/>
      <c r="M14" s="11"/>
      <c r="N14" s="11"/>
      <c r="O14" s="11"/>
      <c r="P14" s="11"/>
      <c r="Q14" s="11"/>
      <c r="R14" s="11"/>
      <c r="S14" s="11"/>
      <c r="T14" s="11"/>
      <c r="U14" s="11"/>
      <c r="V14" s="11"/>
      <c r="W14" s="11"/>
      <c r="X14" s="11"/>
      <c r="Y14" s="11"/>
      <c r="Z14" s="11"/>
    </row>
    <row r="15" ht="15.0" customHeight="1">
      <c r="A15" s="6"/>
      <c r="B15" s="2"/>
      <c r="I15" s="11"/>
      <c r="J15" s="11"/>
      <c r="K15" s="11"/>
      <c r="L15" s="11"/>
      <c r="M15" s="11"/>
      <c r="N15" s="11"/>
      <c r="O15" s="11"/>
      <c r="P15" s="11"/>
      <c r="Q15" s="11"/>
      <c r="R15" s="11"/>
      <c r="S15" s="11"/>
      <c r="T15" s="11"/>
      <c r="U15" s="11"/>
      <c r="V15" s="11"/>
      <c r="W15" s="11"/>
      <c r="X15" s="11"/>
      <c r="Y15" s="11"/>
      <c r="Z15" s="11"/>
    </row>
    <row r="16" ht="15.0" customHeight="1">
      <c r="A16" s="6"/>
      <c r="B16" s="2"/>
      <c r="I16" s="11"/>
      <c r="J16" s="11"/>
      <c r="K16" s="11"/>
      <c r="L16" s="11"/>
      <c r="M16" s="11"/>
      <c r="N16" s="11"/>
      <c r="O16" s="11"/>
      <c r="P16" s="11"/>
      <c r="Q16" s="11"/>
      <c r="R16" s="11"/>
      <c r="S16" s="11"/>
      <c r="T16" s="11"/>
      <c r="U16" s="11"/>
      <c r="V16" s="11"/>
      <c r="W16" s="11"/>
      <c r="X16" s="11"/>
      <c r="Y16" s="11"/>
      <c r="Z16" s="11"/>
    </row>
    <row r="17" ht="15.0" customHeight="1">
      <c r="A17" s="6"/>
      <c r="B17" s="2"/>
      <c r="I17" s="11"/>
      <c r="J17" s="11"/>
      <c r="K17" s="11"/>
      <c r="L17" s="11"/>
      <c r="M17" s="11"/>
      <c r="N17" s="11"/>
      <c r="O17" s="11"/>
      <c r="P17" s="11"/>
      <c r="Q17" s="11"/>
      <c r="R17" s="11"/>
      <c r="S17" s="11"/>
      <c r="T17" s="11"/>
      <c r="U17" s="11"/>
      <c r="V17" s="11"/>
      <c r="W17" s="11"/>
      <c r="X17" s="11"/>
      <c r="Y17" s="11"/>
      <c r="Z17" s="11"/>
    </row>
    <row r="18" ht="15.0" customHeight="1">
      <c r="A18" s="6"/>
      <c r="B18" s="2"/>
      <c r="I18" s="11"/>
      <c r="J18" s="11"/>
      <c r="K18" s="11"/>
      <c r="L18" s="11"/>
      <c r="M18" s="11"/>
      <c r="N18" s="11"/>
      <c r="O18" s="11"/>
      <c r="P18" s="11"/>
      <c r="Q18" s="11"/>
      <c r="R18" s="11"/>
      <c r="S18" s="11"/>
      <c r="T18" s="11"/>
      <c r="U18" s="11"/>
      <c r="V18" s="11"/>
      <c r="W18" s="11"/>
      <c r="X18" s="11"/>
      <c r="Y18" s="11"/>
      <c r="Z18" s="11"/>
    </row>
    <row r="19" ht="15.0" customHeight="1">
      <c r="A19" s="6"/>
      <c r="B19" s="2"/>
      <c r="I19" s="11"/>
      <c r="J19" s="11"/>
      <c r="K19" s="11"/>
      <c r="L19" s="9"/>
      <c r="M19" s="9"/>
      <c r="N19" s="11"/>
      <c r="O19" s="11"/>
      <c r="P19" s="11"/>
      <c r="Q19" s="11"/>
      <c r="R19" s="11"/>
      <c r="S19" s="11"/>
      <c r="T19" s="11"/>
      <c r="U19" s="11"/>
      <c r="V19" s="11"/>
      <c r="W19" s="11"/>
      <c r="X19" s="11"/>
      <c r="Y19" s="11"/>
      <c r="Z19" s="11"/>
    </row>
    <row r="20" ht="15.0" customHeight="1">
      <c r="A20" s="6"/>
      <c r="B20" s="2"/>
      <c r="I20" s="11"/>
      <c r="J20" s="11"/>
      <c r="K20" s="11"/>
      <c r="L20" s="10"/>
      <c r="M20" s="10"/>
      <c r="N20" s="11"/>
      <c r="O20" s="11"/>
      <c r="P20" s="11"/>
      <c r="Q20" s="11"/>
      <c r="R20" s="11"/>
      <c r="S20" s="11"/>
      <c r="T20" s="11"/>
      <c r="U20" s="11"/>
      <c r="V20" s="11"/>
      <c r="W20" s="11"/>
      <c r="X20" s="11"/>
      <c r="Y20" s="11"/>
      <c r="Z20" s="11"/>
    </row>
    <row r="21" ht="15.0" customHeight="1">
      <c r="A21" s="6"/>
      <c r="B21" s="2"/>
      <c r="I21" s="11"/>
      <c r="J21" s="11"/>
      <c r="K21" s="11"/>
      <c r="L21" s="10"/>
      <c r="M21" s="10"/>
      <c r="N21" s="11"/>
      <c r="O21" s="11"/>
      <c r="P21" s="11"/>
      <c r="Q21" s="11"/>
      <c r="R21" s="11"/>
      <c r="S21" s="11"/>
      <c r="T21" s="11"/>
      <c r="U21" s="11"/>
      <c r="V21" s="11"/>
      <c r="W21" s="11"/>
      <c r="X21" s="11"/>
      <c r="Y21" s="11"/>
      <c r="Z21" s="11"/>
    </row>
    <row r="22" ht="15.0" customHeight="1">
      <c r="A22" s="6"/>
      <c r="B22" s="2"/>
      <c r="C22" s="11"/>
      <c r="D22" s="11"/>
      <c r="E22" s="11"/>
      <c r="F22" s="11"/>
      <c r="G22" s="11"/>
      <c r="H22" s="11"/>
      <c r="I22" s="11"/>
      <c r="J22" s="11"/>
      <c r="K22" s="11"/>
      <c r="L22" s="10"/>
      <c r="M22" s="10"/>
      <c r="N22" s="11"/>
      <c r="O22" s="11"/>
      <c r="P22" s="11"/>
      <c r="Q22" s="11"/>
      <c r="R22" s="11"/>
      <c r="S22" s="11"/>
      <c r="T22" s="11"/>
      <c r="U22" s="11"/>
      <c r="V22" s="11"/>
      <c r="W22" s="11"/>
      <c r="X22" s="11"/>
      <c r="Y22" s="11"/>
      <c r="Z22" s="11"/>
    </row>
    <row r="23" ht="15.0" customHeight="1">
      <c r="A23" s="6"/>
      <c r="B23" s="2"/>
      <c r="C23" s="11"/>
      <c r="D23" s="11"/>
      <c r="E23" s="11"/>
      <c r="F23" s="11"/>
      <c r="G23" s="11"/>
      <c r="H23" s="11"/>
      <c r="I23" s="11"/>
      <c r="J23" s="11"/>
      <c r="K23" s="11"/>
      <c r="L23" s="10"/>
      <c r="M23" s="10"/>
      <c r="N23" s="11"/>
      <c r="O23" s="11"/>
      <c r="P23" s="11"/>
      <c r="Q23" s="11"/>
      <c r="R23" s="11"/>
      <c r="S23" s="11"/>
      <c r="T23" s="11"/>
      <c r="U23" s="11"/>
      <c r="V23" s="11"/>
      <c r="W23" s="11"/>
      <c r="X23" s="11"/>
      <c r="Y23" s="11"/>
      <c r="Z23" s="11"/>
    </row>
    <row r="24" ht="15.0" customHeight="1">
      <c r="A24" s="6"/>
      <c r="B24" s="2"/>
      <c r="C24" s="11"/>
      <c r="D24" s="11"/>
      <c r="E24" s="11"/>
      <c r="F24" s="11"/>
      <c r="G24" s="11"/>
      <c r="H24" s="11"/>
      <c r="I24" s="11"/>
      <c r="J24" s="11"/>
      <c r="K24" s="11"/>
      <c r="L24" s="10"/>
      <c r="M24" s="10"/>
      <c r="N24" s="11"/>
      <c r="O24" s="11"/>
      <c r="P24" s="11"/>
      <c r="Q24" s="11"/>
      <c r="R24" s="11"/>
      <c r="S24" s="11"/>
      <c r="T24" s="11"/>
      <c r="U24" s="11"/>
      <c r="V24" s="11"/>
      <c r="W24" s="11"/>
      <c r="X24" s="11"/>
      <c r="Y24" s="11"/>
      <c r="Z24" s="11"/>
    </row>
    <row r="25" ht="15.75" customHeight="1">
      <c r="A25" s="6"/>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6"/>
      <c r="B26" s="2"/>
      <c r="C26" s="2"/>
      <c r="D26" s="2"/>
      <c r="E26" s="2"/>
      <c r="F26" s="2"/>
      <c r="G26" s="2"/>
      <c r="H26" s="2"/>
      <c r="I26" s="2"/>
      <c r="J26" s="2"/>
      <c r="K26" s="2"/>
      <c r="L26" s="2"/>
      <c r="M26" s="2"/>
      <c r="N26" s="2"/>
      <c r="O26" s="2"/>
      <c r="P26" s="2"/>
      <c r="Q26" s="2"/>
      <c r="R26" s="2"/>
      <c r="S26" s="2"/>
      <c r="T26" s="2"/>
      <c r="U26" s="2"/>
      <c r="V26" s="2"/>
      <c r="W26" s="2"/>
      <c r="X26" s="2"/>
      <c r="Y26" s="2"/>
      <c r="Z26" s="2"/>
    </row>
    <row r="27" ht="15.0" customHeight="1">
      <c r="A27" s="6" t="s">
        <v>192</v>
      </c>
      <c r="B27" s="2"/>
      <c r="C27" s="2"/>
      <c r="D27" s="2"/>
      <c r="E27" s="2"/>
      <c r="F27" s="2"/>
      <c r="G27" s="2"/>
      <c r="H27" s="2"/>
      <c r="I27" s="2"/>
      <c r="J27" s="2"/>
      <c r="K27" s="2"/>
      <c r="L27" s="2"/>
      <c r="M27" s="2"/>
      <c r="N27" s="2"/>
      <c r="O27" s="2"/>
      <c r="P27" s="2"/>
      <c r="Q27" s="2"/>
      <c r="R27" s="2"/>
      <c r="S27" s="2"/>
      <c r="T27" s="2"/>
      <c r="U27" s="2"/>
      <c r="V27" s="2"/>
      <c r="W27" s="2"/>
      <c r="X27" s="2"/>
      <c r="Y27" s="2"/>
      <c r="Z27" s="2"/>
    </row>
    <row r="28" ht="15.0" customHeight="1">
      <c r="A28" s="6" t="s">
        <v>193</v>
      </c>
      <c r="B28" s="2"/>
      <c r="C28" s="2"/>
      <c r="D28" s="2"/>
      <c r="E28" s="2"/>
      <c r="F28" s="2"/>
      <c r="G28" s="2"/>
      <c r="H28" s="2"/>
      <c r="I28" s="2"/>
      <c r="J28" s="2"/>
      <c r="K28" s="2"/>
      <c r="L28" s="2"/>
      <c r="M28" s="2"/>
      <c r="N28" s="2"/>
      <c r="O28" s="2"/>
      <c r="P28" s="2"/>
      <c r="Q28" s="2"/>
      <c r="R28" s="2"/>
      <c r="S28" s="2"/>
      <c r="T28" s="2"/>
      <c r="U28" s="2"/>
      <c r="V28" s="2"/>
      <c r="W28" s="2"/>
      <c r="X28" s="2"/>
      <c r="Y28" s="2"/>
      <c r="Z28" s="2"/>
    </row>
    <row r="29" ht="15.0" customHeight="1">
      <c r="A29" s="6" t="s">
        <v>194</v>
      </c>
      <c r="B29" s="2"/>
      <c r="H29" s="2"/>
      <c r="I29" s="2"/>
      <c r="J29" s="2"/>
      <c r="K29" s="2"/>
      <c r="L29" s="2"/>
      <c r="M29" s="2"/>
      <c r="N29" s="2"/>
      <c r="O29" s="2"/>
      <c r="P29" s="2"/>
      <c r="Q29" s="2"/>
      <c r="R29" s="2"/>
      <c r="S29" s="2"/>
      <c r="T29" s="2"/>
      <c r="U29" s="2"/>
      <c r="V29" s="2"/>
      <c r="W29" s="2"/>
      <c r="X29" s="2"/>
      <c r="Y29" s="2"/>
      <c r="Z29" s="2"/>
    </row>
    <row r="30" ht="15.0" customHeight="1">
      <c r="A30" s="16" t="s">
        <v>195</v>
      </c>
      <c r="B30" s="2"/>
      <c r="H30" s="2"/>
      <c r="I30" s="2"/>
      <c r="J30" s="2"/>
      <c r="K30" s="2"/>
      <c r="L30" s="2"/>
      <c r="M30" s="2"/>
      <c r="N30" s="2"/>
      <c r="O30" s="2"/>
      <c r="P30" s="2"/>
      <c r="Q30" s="2"/>
      <c r="R30" s="2"/>
      <c r="S30" s="2"/>
      <c r="T30" s="2"/>
      <c r="U30" s="2"/>
      <c r="V30" s="2"/>
      <c r="W30" s="2"/>
      <c r="X30" s="2"/>
      <c r="Y30" s="2"/>
      <c r="Z30" s="2"/>
    </row>
    <row r="31" ht="15.0" customHeight="1">
      <c r="A31" s="6" t="s">
        <v>196</v>
      </c>
      <c r="B31" s="2"/>
      <c r="H31" s="2"/>
      <c r="I31" s="2"/>
      <c r="J31" s="2"/>
      <c r="K31" s="2"/>
      <c r="L31" s="2"/>
      <c r="M31" s="2"/>
      <c r="N31" s="2"/>
      <c r="O31" s="2"/>
      <c r="P31" s="2"/>
      <c r="Q31" s="2"/>
      <c r="R31" s="2"/>
      <c r="S31" s="2"/>
      <c r="T31" s="2"/>
      <c r="U31" s="2"/>
      <c r="V31" s="2"/>
      <c r="W31" s="2"/>
      <c r="X31" s="2"/>
      <c r="Y31" s="2"/>
      <c r="Z31" s="2"/>
    </row>
    <row r="32" ht="15.0" customHeight="1">
      <c r="A32" s="6" t="s">
        <v>197</v>
      </c>
      <c r="B32" s="2"/>
      <c r="H32" s="2"/>
      <c r="I32" s="2"/>
      <c r="J32" s="2"/>
      <c r="K32" s="2"/>
      <c r="L32" s="2" t="str">
        <f t="array" ref="L32:M37">TRANSPOSE(C33:H34)</f>
        <v>Item</v>
      </c>
      <c r="M32" s="2" t="s">
        <v>8</v>
      </c>
      <c r="N32" s="2"/>
      <c r="O32" s="2"/>
      <c r="P32" s="2"/>
      <c r="Q32" s="2"/>
      <c r="R32" s="2"/>
      <c r="S32" s="2"/>
      <c r="T32" s="2"/>
      <c r="U32" s="2"/>
      <c r="V32" s="2"/>
      <c r="W32" s="2"/>
      <c r="X32" s="2"/>
      <c r="Y32" s="2"/>
      <c r="Z32" s="2"/>
    </row>
    <row r="33" ht="15.0" customHeight="1">
      <c r="A33" s="6" t="s">
        <v>198</v>
      </c>
      <c r="B33" s="2"/>
      <c r="C33" s="9" t="s">
        <v>25</v>
      </c>
      <c r="D33" s="10" t="s">
        <v>27</v>
      </c>
      <c r="E33" s="10" t="s">
        <v>29</v>
      </c>
      <c r="F33" s="10" t="s">
        <v>31</v>
      </c>
      <c r="G33" s="10" t="s">
        <v>32</v>
      </c>
      <c r="H33" s="10" t="s">
        <v>33</v>
      </c>
      <c r="I33" s="2"/>
      <c r="J33" s="2"/>
      <c r="K33" s="2"/>
      <c r="L33" s="2" t="s">
        <v>27</v>
      </c>
      <c r="M33" s="2">
        <v>50.0</v>
      </c>
      <c r="N33" s="2"/>
      <c r="O33" s="2"/>
      <c r="P33" s="2"/>
      <c r="Q33" s="2"/>
      <c r="R33" s="2"/>
      <c r="S33" s="2"/>
      <c r="T33" s="2"/>
      <c r="U33" s="2"/>
      <c r="V33" s="2"/>
      <c r="W33" s="2"/>
      <c r="X33" s="2"/>
      <c r="Y33" s="2"/>
      <c r="Z33" s="2"/>
    </row>
    <row r="34" ht="15.0" customHeight="1">
      <c r="A34" s="6"/>
      <c r="B34" s="2"/>
      <c r="C34" s="9" t="s">
        <v>8</v>
      </c>
      <c r="D34" s="10">
        <v>50.0</v>
      </c>
      <c r="E34" s="10">
        <v>100.0</v>
      </c>
      <c r="F34" s="10">
        <v>40.0</v>
      </c>
      <c r="G34" s="10">
        <v>50.0</v>
      </c>
      <c r="H34" s="10">
        <v>20.0</v>
      </c>
      <c r="I34" s="2"/>
      <c r="J34" s="2"/>
      <c r="K34" s="2"/>
      <c r="L34" s="2" t="s">
        <v>29</v>
      </c>
      <c r="M34" s="2">
        <v>100.0</v>
      </c>
      <c r="N34" s="2"/>
      <c r="O34" s="2"/>
      <c r="P34" s="2"/>
      <c r="Q34" s="2"/>
      <c r="R34" s="2"/>
      <c r="S34" s="2"/>
      <c r="T34" s="2"/>
      <c r="U34" s="2"/>
      <c r="V34" s="2"/>
      <c r="W34" s="2"/>
      <c r="X34" s="2"/>
      <c r="Y34" s="2"/>
      <c r="Z34" s="2"/>
    </row>
    <row r="35" ht="15.0" customHeight="1">
      <c r="A35" s="6"/>
      <c r="B35" s="2"/>
      <c r="I35" s="2"/>
      <c r="J35" s="2"/>
      <c r="K35" s="2"/>
      <c r="L35" s="2" t="s">
        <v>31</v>
      </c>
      <c r="M35" s="2">
        <v>40.0</v>
      </c>
      <c r="N35" s="2"/>
      <c r="O35" s="2"/>
      <c r="P35" s="2"/>
      <c r="Q35" s="2"/>
      <c r="R35" s="2"/>
      <c r="S35" s="2"/>
      <c r="T35" s="2"/>
      <c r="U35" s="2"/>
      <c r="V35" s="2"/>
      <c r="W35" s="2"/>
      <c r="X35" s="2"/>
      <c r="Y35" s="2"/>
      <c r="Z35" s="2"/>
    </row>
    <row r="36" ht="15.0" customHeight="1">
      <c r="A36" s="6"/>
      <c r="B36" s="2"/>
      <c r="I36" s="2"/>
      <c r="J36" s="2"/>
      <c r="K36" s="2"/>
      <c r="L36" s="2" t="s">
        <v>32</v>
      </c>
      <c r="M36" s="2">
        <v>50.0</v>
      </c>
      <c r="N36" s="2"/>
      <c r="O36" s="2"/>
      <c r="P36" s="2"/>
      <c r="Q36" s="2"/>
      <c r="R36" s="2"/>
      <c r="S36" s="2"/>
      <c r="T36" s="2"/>
      <c r="U36" s="2"/>
      <c r="V36" s="2"/>
      <c r="W36" s="2"/>
      <c r="X36" s="2"/>
      <c r="Y36" s="2"/>
      <c r="Z36" s="2"/>
    </row>
    <row r="37" ht="15.0" customHeight="1">
      <c r="A37" s="6"/>
      <c r="B37" s="2"/>
      <c r="I37" s="2"/>
      <c r="J37" s="2"/>
      <c r="K37" s="2"/>
      <c r="L37" s="2" t="s">
        <v>33</v>
      </c>
      <c r="M37" s="2">
        <v>20.0</v>
      </c>
      <c r="N37" s="2"/>
      <c r="O37" s="2"/>
      <c r="P37" s="2"/>
      <c r="Q37" s="2"/>
      <c r="R37" s="2"/>
      <c r="S37" s="2"/>
      <c r="T37" s="2"/>
      <c r="U37" s="2"/>
      <c r="V37" s="2"/>
      <c r="W37" s="2"/>
      <c r="X37" s="2"/>
      <c r="Y37" s="2"/>
      <c r="Z37" s="2"/>
    </row>
    <row r="38" ht="15.0" customHeight="1">
      <c r="A38" s="6"/>
      <c r="B38" s="2"/>
      <c r="C38" s="2"/>
      <c r="D38" s="2"/>
      <c r="I38" s="2"/>
      <c r="J38" s="2"/>
      <c r="K38" s="2"/>
      <c r="L38" s="2"/>
      <c r="M38" s="2"/>
      <c r="N38" s="2"/>
      <c r="O38" s="2"/>
      <c r="P38" s="2"/>
      <c r="Q38" s="2"/>
      <c r="R38" s="2"/>
      <c r="S38" s="2"/>
      <c r="T38" s="2"/>
      <c r="U38" s="2"/>
      <c r="V38" s="2"/>
      <c r="W38" s="2"/>
      <c r="X38" s="2"/>
      <c r="Y38" s="2"/>
      <c r="Z38" s="2"/>
    </row>
    <row r="39" ht="15.0" customHeight="1">
      <c r="A39" s="6"/>
      <c r="B39" s="2"/>
      <c r="C39" s="2"/>
      <c r="D39" s="2"/>
      <c r="I39" s="2"/>
      <c r="J39" s="2"/>
      <c r="K39" s="2"/>
      <c r="L39" s="2"/>
      <c r="M39" s="2"/>
      <c r="N39" s="2"/>
      <c r="O39" s="2"/>
      <c r="P39" s="2"/>
      <c r="Q39" s="2"/>
      <c r="R39" s="2"/>
      <c r="S39" s="2"/>
      <c r="T39" s="2"/>
      <c r="U39" s="2"/>
      <c r="V39" s="2"/>
      <c r="W39" s="2"/>
      <c r="X39" s="2"/>
      <c r="Y39" s="2"/>
      <c r="Z39" s="2"/>
    </row>
    <row r="40" ht="15.0" customHeight="1">
      <c r="A40" s="6"/>
      <c r="B40" s="2"/>
      <c r="C40" s="13" t="str">
        <f t="array" ref="C40:D45">TRANSPOSE(C33:H34)</f>
        <v>Item</v>
      </c>
      <c r="D40" s="13" t="s">
        <v>8</v>
      </c>
      <c r="I40" s="2"/>
      <c r="J40" s="2"/>
      <c r="K40" s="2"/>
      <c r="L40" s="2"/>
      <c r="M40" s="2"/>
      <c r="N40" s="2"/>
      <c r="O40" s="2"/>
      <c r="P40" s="2"/>
      <c r="Q40" s="2"/>
      <c r="R40" s="2"/>
      <c r="S40" s="2"/>
      <c r="T40" s="2"/>
      <c r="U40" s="2"/>
      <c r="V40" s="2"/>
      <c r="W40" s="2"/>
      <c r="X40" s="2"/>
      <c r="Y40" s="2"/>
      <c r="Z40" s="2"/>
    </row>
    <row r="41" ht="15.0" customHeight="1">
      <c r="A41" s="6"/>
      <c r="B41" s="2"/>
      <c r="C41" s="13" t="s">
        <v>27</v>
      </c>
      <c r="D41" s="13">
        <v>50.0</v>
      </c>
      <c r="I41" s="2"/>
      <c r="J41" s="2"/>
      <c r="K41" s="2"/>
      <c r="L41" s="2"/>
      <c r="M41" s="2"/>
      <c r="N41" s="2"/>
      <c r="O41" s="2"/>
      <c r="P41" s="2"/>
      <c r="Q41" s="2"/>
      <c r="R41" s="2"/>
      <c r="S41" s="2"/>
      <c r="T41" s="2"/>
      <c r="U41" s="2"/>
      <c r="V41" s="2"/>
      <c r="W41" s="2"/>
      <c r="X41" s="2"/>
      <c r="Y41" s="2"/>
      <c r="Z41" s="2"/>
    </row>
    <row r="42" ht="15.0" customHeight="1">
      <c r="A42" s="6"/>
      <c r="B42" s="2"/>
      <c r="C42" s="13" t="s">
        <v>29</v>
      </c>
      <c r="D42" s="13">
        <v>100.0</v>
      </c>
      <c r="I42" s="2"/>
      <c r="J42" s="2"/>
      <c r="K42" s="2"/>
      <c r="L42" s="2"/>
      <c r="M42" s="2"/>
      <c r="N42" s="2"/>
      <c r="O42" s="2"/>
      <c r="P42" s="2"/>
      <c r="Q42" s="2"/>
      <c r="R42" s="2"/>
      <c r="S42" s="2"/>
      <c r="T42" s="2"/>
      <c r="U42" s="2"/>
      <c r="V42" s="2"/>
      <c r="W42" s="2"/>
      <c r="X42" s="2"/>
      <c r="Y42" s="2"/>
      <c r="Z42" s="2"/>
    </row>
    <row r="43" ht="15.0" customHeight="1">
      <c r="A43" s="6"/>
      <c r="B43" s="2"/>
      <c r="C43" s="13" t="s">
        <v>31</v>
      </c>
      <c r="D43" s="13">
        <v>40.0</v>
      </c>
      <c r="I43" s="2"/>
      <c r="J43" s="2"/>
      <c r="K43" s="2"/>
      <c r="L43" s="2"/>
      <c r="M43" s="2"/>
      <c r="N43" s="2"/>
      <c r="O43" s="2"/>
      <c r="P43" s="2"/>
      <c r="Q43" s="2"/>
      <c r="R43" s="2"/>
      <c r="S43" s="2"/>
      <c r="T43" s="2"/>
      <c r="U43" s="2"/>
      <c r="V43" s="2"/>
      <c r="W43" s="2"/>
      <c r="X43" s="2"/>
      <c r="Y43" s="2"/>
      <c r="Z43" s="2"/>
    </row>
    <row r="44" ht="15.0" customHeight="1">
      <c r="A44" s="6"/>
      <c r="B44" s="2"/>
      <c r="C44" s="13" t="s">
        <v>32</v>
      </c>
      <c r="D44" s="13">
        <v>50.0</v>
      </c>
      <c r="I44" s="2"/>
      <c r="J44" s="2"/>
      <c r="K44" s="2"/>
      <c r="L44" s="2"/>
      <c r="M44" s="2"/>
      <c r="N44" s="2"/>
      <c r="O44" s="2"/>
      <c r="P44" s="2"/>
      <c r="Q44" s="2"/>
      <c r="R44" s="2"/>
      <c r="S44" s="2"/>
      <c r="T44" s="2"/>
      <c r="U44" s="2"/>
      <c r="V44" s="2"/>
      <c r="W44" s="2"/>
      <c r="X44" s="2"/>
      <c r="Y44" s="2"/>
      <c r="Z44" s="2"/>
    </row>
    <row r="45" ht="15.0" customHeight="1">
      <c r="A45" s="6"/>
      <c r="B45" s="2"/>
      <c r="C45" s="13" t="s">
        <v>33</v>
      </c>
      <c r="D45" s="13">
        <v>20.0</v>
      </c>
      <c r="I45" s="2"/>
      <c r="J45" s="2"/>
      <c r="K45" s="2"/>
      <c r="L45" s="2"/>
      <c r="M45" s="2"/>
      <c r="N45" s="2"/>
      <c r="O45" s="2"/>
      <c r="P45" s="2"/>
      <c r="Q45" s="2"/>
      <c r="R45" s="2"/>
      <c r="S45" s="2"/>
      <c r="T45" s="2"/>
      <c r="U45" s="2"/>
      <c r="V45" s="2"/>
      <c r="W45" s="2"/>
      <c r="X45" s="2"/>
      <c r="Y45" s="2"/>
      <c r="Z45" s="2"/>
    </row>
    <row r="46" ht="15.0" customHeight="1">
      <c r="A46" s="6"/>
      <c r="B46" s="2"/>
      <c r="I46" s="2"/>
      <c r="J46" s="2"/>
      <c r="K46" s="2"/>
      <c r="L46" s="2"/>
      <c r="M46" s="2"/>
      <c r="N46" s="2"/>
      <c r="O46" s="2"/>
      <c r="P46" s="2"/>
      <c r="Q46" s="2"/>
      <c r="R46" s="2"/>
      <c r="S46" s="2"/>
      <c r="T46" s="2"/>
      <c r="U46" s="2"/>
      <c r="V46" s="2"/>
      <c r="W46" s="2"/>
      <c r="X46" s="2"/>
      <c r="Y46" s="2"/>
      <c r="Z46" s="2"/>
    </row>
    <row r="47" ht="15.0" customHeight="1">
      <c r="A47" s="6"/>
      <c r="B47" s="2"/>
      <c r="I47" s="2"/>
      <c r="J47" s="2"/>
      <c r="K47" s="2"/>
      <c r="L47" s="2"/>
      <c r="M47" s="2"/>
      <c r="N47" s="2"/>
      <c r="O47" s="2"/>
      <c r="P47" s="2"/>
      <c r="Q47" s="2"/>
      <c r="R47" s="2"/>
      <c r="S47" s="2"/>
      <c r="T47" s="2"/>
      <c r="U47" s="2"/>
      <c r="V47" s="2"/>
      <c r="W47" s="2"/>
      <c r="X47" s="2"/>
      <c r="Y47" s="2"/>
      <c r="Z47" s="2"/>
    </row>
    <row r="48" ht="15.0" customHeight="1">
      <c r="A48" s="6"/>
      <c r="B48" s="2"/>
      <c r="I48" s="2"/>
      <c r="J48" s="2"/>
      <c r="K48" s="2"/>
      <c r="L48" s="2"/>
      <c r="M48" s="2"/>
      <c r="N48" s="2"/>
      <c r="O48" s="2"/>
      <c r="P48" s="2"/>
      <c r="Q48" s="2"/>
      <c r="R48" s="2"/>
      <c r="S48" s="2"/>
      <c r="T48" s="2"/>
      <c r="U48" s="2"/>
      <c r="V48" s="2"/>
      <c r="W48" s="2"/>
      <c r="X48" s="2"/>
      <c r="Y48" s="2"/>
      <c r="Z48" s="2"/>
    </row>
    <row r="49" ht="15.0" customHeight="1">
      <c r="A49" s="6"/>
      <c r="B49" s="2"/>
      <c r="I49" s="2"/>
      <c r="J49" s="2"/>
      <c r="K49" s="2"/>
      <c r="L49" s="2"/>
      <c r="M49" s="2"/>
      <c r="N49" s="2"/>
      <c r="O49" s="2"/>
      <c r="P49" s="2"/>
      <c r="Q49" s="2"/>
      <c r="R49" s="2"/>
      <c r="S49" s="2"/>
      <c r="T49" s="2"/>
      <c r="U49" s="2"/>
      <c r="V49" s="2"/>
      <c r="W49" s="2"/>
      <c r="X49" s="2"/>
      <c r="Y49" s="2"/>
      <c r="Z49" s="2"/>
    </row>
    <row r="50" ht="15.0" customHeight="1">
      <c r="A50" s="6"/>
      <c r="B50" s="2"/>
      <c r="I50" s="2"/>
      <c r="J50" s="2"/>
      <c r="K50" s="2"/>
      <c r="L50" s="2"/>
      <c r="M50" s="2"/>
      <c r="N50" s="2"/>
      <c r="O50" s="2"/>
      <c r="P50" s="2"/>
      <c r="Q50" s="2"/>
      <c r="R50" s="2"/>
      <c r="S50" s="2"/>
      <c r="T50" s="2"/>
      <c r="U50" s="2"/>
      <c r="V50" s="2"/>
      <c r="W50" s="2"/>
      <c r="X50" s="2"/>
      <c r="Y50" s="2"/>
      <c r="Z50" s="2"/>
    </row>
    <row r="51" ht="15.0" customHeight="1">
      <c r="A51" s="6"/>
      <c r="B51" s="2"/>
      <c r="I51" s="2"/>
      <c r="J51" s="2"/>
      <c r="K51" s="2"/>
      <c r="L51" s="2"/>
      <c r="M51" s="2"/>
      <c r="N51" s="2"/>
      <c r="O51" s="2"/>
      <c r="P51" s="2"/>
      <c r="Q51" s="2"/>
      <c r="R51" s="2"/>
      <c r="S51" s="2"/>
      <c r="T51" s="2"/>
      <c r="U51" s="2"/>
      <c r="V51" s="2"/>
      <c r="W51" s="2"/>
      <c r="X51" s="2"/>
      <c r="Y51" s="2"/>
      <c r="Z51" s="2"/>
    </row>
    <row r="52" ht="15.0" customHeight="1">
      <c r="A52" s="6"/>
      <c r="B52" s="2"/>
      <c r="I52" s="2"/>
      <c r="J52" s="2"/>
      <c r="K52" s="2"/>
      <c r="L52" s="2"/>
      <c r="M52" s="2"/>
      <c r="N52" s="2"/>
      <c r="O52" s="2"/>
      <c r="P52" s="2"/>
      <c r="Q52" s="2"/>
      <c r="R52" s="2"/>
      <c r="S52" s="2"/>
      <c r="T52" s="2"/>
      <c r="U52" s="2"/>
      <c r="V52" s="2"/>
      <c r="W52" s="2"/>
      <c r="X52" s="2"/>
      <c r="Y52" s="2"/>
      <c r="Z52" s="2"/>
    </row>
    <row r="53" ht="15.0" customHeight="1">
      <c r="A53" s="6"/>
      <c r="B53" s="2"/>
      <c r="I53" s="2"/>
      <c r="J53" s="2"/>
      <c r="K53" s="2"/>
      <c r="L53" s="2"/>
      <c r="M53" s="2"/>
      <c r="N53" s="2"/>
      <c r="O53" s="2"/>
      <c r="P53" s="2"/>
      <c r="Q53" s="2"/>
      <c r="R53" s="2"/>
      <c r="S53" s="2"/>
      <c r="T53" s="2"/>
      <c r="U53" s="2"/>
      <c r="V53" s="2"/>
      <c r="W53" s="2"/>
      <c r="X53" s="2"/>
      <c r="Y53" s="2"/>
      <c r="Z53" s="2"/>
    </row>
    <row r="54" ht="15.0" customHeight="1">
      <c r="A54" s="6" t="s">
        <v>199</v>
      </c>
      <c r="B54" s="2"/>
      <c r="I54" s="2"/>
      <c r="J54" s="2"/>
      <c r="K54" s="2"/>
      <c r="L54" s="2"/>
      <c r="M54" s="2"/>
      <c r="N54" s="2"/>
      <c r="O54" s="2"/>
      <c r="P54" s="2"/>
      <c r="Q54" s="2"/>
      <c r="R54" s="2"/>
      <c r="S54" s="2"/>
      <c r="T54" s="2"/>
      <c r="U54" s="2"/>
      <c r="V54" s="2"/>
      <c r="W54" s="2"/>
      <c r="X54" s="2"/>
      <c r="Y54" s="2"/>
      <c r="Z54" s="2"/>
    </row>
    <row r="55" ht="15.0" customHeight="1">
      <c r="A55" s="6" t="s">
        <v>200</v>
      </c>
      <c r="B55" s="2"/>
      <c r="I55" s="2"/>
      <c r="J55" s="2"/>
      <c r="K55" s="2"/>
      <c r="L55" s="2"/>
      <c r="M55" s="2"/>
      <c r="N55" s="2"/>
      <c r="O55" s="2"/>
      <c r="P55" s="2"/>
      <c r="Q55" s="2"/>
      <c r="R55" s="2"/>
      <c r="S55" s="2"/>
      <c r="T55" s="2"/>
      <c r="U55" s="2"/>
      <c r="V55" s="2"/>
      <c r="W55" s="2"/>
      <c r="X55" s="2"/>
      <c r="Y55" s="2"/>
      <c r="Z55" s="2"/>
    </row>
    <row r="56" ht="15.0" customHeight="1">
      <c r="A56" s="6" t="s">
        <v>201</v>
      </c>
      <c r="B56" s="2"/>
      <c r="I56" s="2"/>
      <c r="J56" s="2"/>
      <c r="K56" s="2"/>
      <c r="L56" s="2"/>
      <c r="M56" s="2"/>
      <c r="N56" s="2"/>
      <c r="O56" s="2"/>
      <c r="P56" s="2"/>
      <c r="Q56" s="2"/>
      <c r="R56" s="2"/>
      <c r="S56" s="2"/>
      <c r="T56" s="2"/>
      <c r="U56" s="2"/>
      <c r="V56" s="2"/>
      <c r="W56" s="2"/>
      <c r="X56" s="2"/>
      <c r="Y56" s="2"/>
      <c r="Z56" s="2"/>
    </row>
    <row r="57" ht="15.0" customHeight="1">
      <c r="A57" s="6" t="s">
        <v>202</v>
      </c>
      <c r="B57" s="2"/>
      <c r="I57" s="2"/>
      <c r="J57" s="2"/>
      <c r="K57" s="2"/>
      <c r="L57" s="2"/>
      <c r="M57" s="2"/>
      <c r="N57" s="2"/>
      <c r="O57" s="2"/>
      <c r="P57" s="2"/>
      <c r="Q57" s="2"/>
      <c r="R57" s="2"/>
      <c r="S57" s="2"/>
      <c r="T57" s="2"/>
      <c r="U57" s="2"/>
      <c r="V57" s="2"/>
      <c r="W57" s="2"/>
      <c r="X57" s="2"/>
      <c r="Y57" s="2"/>
      <c r="Z57" s="2"/>
    </row>
    <row r="58" ht="15.0" customHeight="1">
      <c r="A58" s="6" t="s">
        <v>203</v>
      </c>
      <c r="B58" s="2"/>
      <c r="I58" s="2"/>
      <c r="J58" s="2"/>
      <c r="K58" s="2"/>
      <c r="L58" s="2"/>
      <c r="M58" s="2"/>
      <c r="N58" s="2"/>
      <c r="O58" s="2"/>
      <c r="P58" s="2"/>
      <c r="Q58" s="2"/>
      <c r="R58" s="2"/>
      <c r="S58" s="2"/>
      <c r="T58" s="2"/>
      <c r="U58" s="2"/>
      <c r="V58" s="2"/>
      <c r="W58" s="2"/>
      <c r="X58" s="2"/>
      <c r="Y58" s="2"/>
      <c r="Z58" s="2"/>
    </row>
    <row r="59" ht="15.0" customHeight="1">
      <c r="A59" s="6" t="s">
        <v>204</v>
      </c>
      <c r="B59" s="2"/>
      <c r="I59" s="2"/>
      <c r="J59" s="2"/>
      <c r="K59" s="2"/>
      <c r="L59" s="2"/>
      <c r="M59" s="2"/>
      <c r="N59" s="2"/>
      <c r="O59" s="2"/>
      <c r="P59" s="2"/>
      <c r="Q59" s="2"/>
      <c r="R59" s="2"/>
      <c r="S59" s="2"/>
      <c r="T59" s="2"/>
      <c r="U59" s="2"/>
      <c r="V59" s="2"/>
      <c r="W59" s="2"/>
      <c r="X59" s="2"/>
      <c r="Y59" s="2"/>
      <c r="Z59" s="2"/>
    </row>
    <row r="60" ht="15.0" customHeight="1">
      <c r="A60" s="6"/>
      <c r="B60" s="2"/>
      <c r="I60" s="2"/>
      <c r="J60" s="2"/>
      <c r="K60" s="2"/>
      <c r="L60" s="2"/>
      <c r="M60" s="2"/>
      <c r="N60" s="2"/>
      <c r="O60" s="2"/>
      <c r="P60" s="2"/>
      <c r="Q60" s="2"/>
      <c r="R60" s="2"/>
      <c r="S60" s="2"/>
      <c r="T60" s="2"/>
      <c r="U60" s="2"/>
      <c r="V60" s="2"/>
      <c r="W60" s="2"/>
      <c r="X60" s="2"/>
      <c r="Y60" s="2"/>
      <c r="Z60" s="2"/>
    </row>
    <row r="61" ht="15.0" customHeight="1">
      <c r="A61" s="6"/>
      <c r="B61" s="2"/>
      <c r="I61" s="2"/>
      <c r="J61" s="2"/>
      <c r="K61" s="2"/>
      <c r="L61" s="2"/>
      <c r="M61" s="2"/>
      <c r="N61" s="2"/>
      <c r="O61" s="2"/>
      <c r="P61" s="2"/>
      <c r="Q61" s="2"/>
      <c r="R61" s="2"/>
      <c r="S61" s="2"/>
      <c r="T61" s="2"/>
      <c r="U61" s="2"/>
      <c r="V61" s="2"/>
      <c r="W61" s="2"/>
      <c r="X61" s="2"/>
      <c r="Y61" s="2"/>
      <c r="Z61" s="2"/>
    </row>
    <row r="62" ht="15.75" customHeight="1">
      <c r="A62" s="6"/>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6"/>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6"/>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6"/>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6"/>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6"/>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6"/>
      <c r="B68" s="2"/>
      <c r="C68" s="2"/>
      <c r="D68" s="2"/>
      <c r="E68" s="2"/>
      <c r="F68" s="2"/>
      <c r="G68" s="2"/>
      <c r="H68" s="2"/>
      <c r="I68" s="2"/>
      <c r="J68" s="2"/>
      <c r="K68" s="2"/>
      <c r="L68" s="2"/>
      <c r="M68" s="2"/>
      <c r="N68" s="2"/>
      <c r="O68" s="2"/>
      <c r="P68" s="2"/>
      <c r="Q68" s="2"/>
      <c r="R68" s="2"/>
      <c r="S68" s="2"/>
      <c r="T68" s="2"/>
      <c r="U68" s="2"/>
      <c r="V68" s="2"/>
      <c r="W68" s="2"/>
      <c r="X68" s="2"/>
      <c r="Y68" s="2"/>
      <c r="Z68" s="2"/>
    </row>
    <row r="69" ht="15.0" customHeight="1">
      <c r="A69" s="6"/>
      <c r="B69" s="2"/>
      <c r="I69" s="2"/>
      <c r="J69" s="2"/>
      <c r="K69" s="2"/>
      <c r="L69" s="2"/>
      <c r="M69" s="2"/>
      <c r="N69" s="2"/>
      <c r="O69" s="2"/>
      <c r="P69" s="2"/>
      <c r="Q69" s="2"/>
      <c r="R69" s="2"/>
      <c r="S69" s="2"/>
      <c r="T69" s="2"/>
      <c r="U69" s="2"/>
      <c r="V69" s="2"/>
      <c r="W69" s="2"/>
      <c r="X69" s="2"/>
      <c r="Y69" s="2"/>
      <c r="Z69" s="2"/>
    </row>
    <row r="70" ht="15.0" customHeight="1">
      <c r="A70" s="6"/>
      <c r="B70" s="2"/>
      <c r="I70" s="2"/>
      <c r="J70" s="2"/>
      <c r="K70" s="2"/>
      <c r="L70" s="2"/>
      <c r="M70" s="2"/>
      <c r="N70" s="2"/>
      <c r="O70" s="2"/>
      <c r="P70" s="2"/>
      <c r="Q70" s="2"/>
      <c r="R70" s="2"/>
      <c r="S70" s="2"/>
      <c r="T70" s="2"/>
      <c r="U70" s="2"/>
      <c r="V70" s="2"/>
      <c r="W70" s="2"/>
      <c r="X70" s="2"/>
      <c r="Y70" s="2"/>
      <c r="Z70" s="2"/>
    </row>
    <row r="71" ht="15.0" customHeight="1">
      <c r="A71" s="6"/>
      <c r="B71" s="2"/>
      <c r="I71" s="2"/>
      <c r="J71" s="2"/>
      <c r="K71" s="2"/>
      <c r="L71" s="2"/>
      <c r="M71" s="2"/>
      <c r="N71" s="2"/>
      <c r="O71" s="2"/>
      <c r="P71" s="2"/>
      <c r="Q71" s="2"/>
      <c r="R71" s="2"/>
      <c r="S71" s="2"/>
      <c r="T71" s="2"/>
      <c r="U71" s="2"/>
      <c r="V71" s="2"/>
      <c r="W71" s="2"/>
      <c r="X71" s="2"/>
      <c r="Y71" s="2"/>
      <c r="Z71" s="2"/>
    </row>
    <row r="72" ht="15.0" customHeight="1">
      <c r="A72" s="6" t="s">
        <v>66</v>
      </c>
      <c r="B72" s="2"/>
      <c r="I72" s="2"/>
      <c r="J72" s="2"/>
      <c r="K72" s="2"/>
      <c r="L72" s="2"/>
      <c r="M72" s="2"/>
      <c r="N72" s="2"/>
      <c r="O72" s="2"/>
      <c r="P72" s="2"/>
      <c r="Q72" s="2"/>
      <c r="R72" s="2"/>
      <c r="S72" s="2"/>
      <c r="T72" s="2"/>
      <c r="U72" s="2"/>
      <c r="V72" s="2"/>
      <c r="W72" s="2"/>
      <c r="X72" s="2"/>
      <c r="Y72" s="2"/>
      <c r="Z72" s="2"/>
    </row>
    <row r="73" ht="15.0" customHeight="1">
      <c r="A73" s="15" t="s">
        <v>205</v>
      </c>
      <c r="B73" s="2"/>
      <c r="I73" s="2"/>
      <c r="J73" s="2"/>
      <c r="K73" s="2"/>
      <c r="L73" s="2"/>
      <c r="M73" s="2"/>
      <c r="N73" s="2"/>
      <c r="O73" s="2"/>
      <c r="P73" s="2"/>
      <c r="Q73" s="2"/>
      <c r="R73" s="2"/>
      <c r="S73" s="2"/>
      <c r="T73" s="2"/>
      <c r="U73" s="2"/>
      <c r="V73" s="2"/>
      <c r="W73" s="2"/>
      <c r="X73" s="2"/>
      <c r="Y73" s="2"/>
      <c r="Z73" s="2"/>
    </row>
    <row r="74" ht="15.0" customHeight="1">
      <c r="A74" s="15" t="s">
        <v>206</v>
      </c>
      <c r="B74" s="2"/>
      <c r="I74" s="2"/>
      <c r="J74" s="2"/>
      <c r="K74" s="2"/>
      <c r="L74" s="2"/>
      <c r="M74" s="2"/>
      <c r="N74" s="2"/>
      <c r="O74" s="2"/>
      <c r="P74" s="2"/>
      <c r="Q74" s="2"/>
      <c r="R74" s="2"/>
      <c r="S74" s="2"/>
      <c r="T74" s="2"/>
      <c r="U74" s="2"/>
      <c r="V74" s="2"/>
      <c r="W74" s="2"/>
      <c r="X74" s="2"/>
      <c r="Y74" s="2"/>
      <c r="Z74" s="2"/>
    </row>
    <row r="75" ht="15.0" customHeight="1">
      <c r="A75" s="15" t="s">
        <v>207</v>
      </c>
      <c r="B75" s="2"/>
      <c r="I75" s="2"/>
      <c r="J75" s="2"/>
      <c r="K75" s="2"/>
      <c r="L75" s="2"/>
      <c r="M75" s="2"/>
      <c r="N75" s="2"/>
      <c r="O75" s="2"/>
      <c r="P75" s="2"/>
      <c r="Q75" s="2"/>
      <c r="R75" s="2"/>
      <c r="S75" s="2"/>
      <c r="T75" s="2"/>
      <c r="U75" s="2"/>
      <c r="V75" s="2"/>
      <c r="W75" s="2"/>
      <c r="X75" s="2"/>
      <c r="Y75" s="2"/>
      <c r="Z75" s="2"/>
    </row>
    <row r="76" ht="15.0" customHeight="1">
      <c r="A76" s="6" t="s">
        <v>71</v>
      </c>
      <c r="B76" s="2"/>
      <c r="I76" s="2"/>
      <c r="J76" s="2"/>
      <c r="K76" s="2"/>
      <c r="L76" s="2"/>
      <c r="M76" s="2"/>
      <c r="N76" s="2"/>
      <c r="O76" s="2"/>
      <c r="P76" s="2"/>
      <c r="Q76" s="2"/>
      <c r="R76" s="2"/>
      <c r="S76" s="2"/>
      <c r="T76" s="2"/>
      <c r="U76" s="2"/>
      <c r="V76" s="2"/>
      <c r="W76" s="2"/>
      <c r="X76" s="2"/>
      <c r="Y76" s="2"/>
      <c r="Z76" s="2"/>
    </row>
    <row r="77" ht="15.75" customHeight="1">
      <c r="A77" s="6"/>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6"/>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6"/>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6"/>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6"/>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6"/>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6"/>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6"/>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6"/>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6"/>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6"/>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6"/>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6"/>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6"/>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6"/>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6"/>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6"/>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6"/>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6"/>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6"/>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6"/>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6"/>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6"/>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6"/>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6"/>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6"/>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6"/>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6"/>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6"/>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6"/>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6"/>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6"/>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6"/>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6"/>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6"/>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6"/>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6"/>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6"/>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6"/>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6"/>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6"/>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6"/>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6"/>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6"/>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6"/>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6"/>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6"/>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6"/>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6"/>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6"/>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6"/>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6"/>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6"/>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6"/>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6"/>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6"/>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6"/>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6"/>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6"/>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6"/>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6"/>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6"/>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6"/>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6"/>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6"/>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6"/>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6"/>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6"/>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6"/>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6"/>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6"/>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6"/>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6"/>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6"/>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6"/>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6"/>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6"/>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6"/>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6"/>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6"/>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6"/>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6"/>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6"/>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6"/>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6"/>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6"/>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6"/>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6"/>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6"/>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6"/>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6"/>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6"/>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6"/>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6"/>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6"/>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6"/>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6"/>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6"/>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6"/>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6"/>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6"/>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6"/>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6"/>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6"/>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6"/>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6"/>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6"/>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6"/>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6"/>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6"/>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6"/>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6"/>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6"/>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6"/>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6"/>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6"/>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6"/>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6"/>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6"/>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6"/>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6"/>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6"/>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6"/>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6"/>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6"/>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6"/>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6"/>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6"/>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6"/>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6"/>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6"/>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6"/>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6"/>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6"/>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6"/>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6"/>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6"/>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6"/>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6"/>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6"/>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6"/>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6"/>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6"/>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6"/>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6"/>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6"/>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6"/>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6"/>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6"/>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6"/>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6"/>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6"/>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6"/>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6"/>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6"/>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6"/>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6"/>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6"/>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6"/>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6"/>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6"/>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6"/>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6"/>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6"/>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6"/>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6"/>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6"/>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6"/>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6"/>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6"/>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6"/>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6"/>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6"/>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6"/>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6"/>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6"/>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6"/>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6"/>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6"/>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6"/>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6"/>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6"/>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6"/>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6"/>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6"/>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6"/>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6"/>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6"/>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6"/>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6"/>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6"/>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6"/>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6"/>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6"/>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6"/>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6"/>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6"/>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6"/>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6"/>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6"/>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6"/>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6"/>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6"/>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6"/>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6"/>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6"/>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6"/>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6"/>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6"/>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6"/>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6"/>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6"/>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6"/>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6"/>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6"/>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6"/>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6"/>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6"/>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6"/>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6"/>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6"/>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6"/>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6"/>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6"/>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6"/>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6"/>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6"/>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6"/>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6"/>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6"/>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6"/>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6"/>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6"/>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6"/>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6"/>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6"/>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6"/>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6"/>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6"/>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6"/>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6"/>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6"/>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6"/>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6"/>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6"/>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6"/>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6"/>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6"/>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6"/>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6"/>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6"/>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6"/>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6"/>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6"/>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6"/>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6"/>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6"/>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6"/>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6"/>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6"/>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6"/>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6"/>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6"/>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6"/>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6"/>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6"/>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6"/>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6"/>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6"/>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6"/>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6"/>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6"/>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6"/>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6"/>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6"/>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6"/>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6"/>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6"/>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6"/>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6"/>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6"/>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6"/>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6"/>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6"/>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6"/>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6"/>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6"/>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6"/>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6"/>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6"/>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6"/>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6"/>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6"/>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6"/>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6"/>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6"/>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6"/>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6"/>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6"/>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6"/>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6"/>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6"/>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6"/>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6"/>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6"/>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6"/>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6"/>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6"/>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6"/>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6"/>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6"/>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6"/>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6"/>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6"/>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6"/>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6"/>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6"/>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6"/>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6"/>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6"/>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6"/>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6"/>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6"/>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6"/>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6"/>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6"/>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6"/>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6"/>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6"/>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6"/>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6"/>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6"/>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6"/>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6"/>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6"/>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6"/>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6"/>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6"/>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6"/>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6"/>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6"/>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6"/>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6"/>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6"/>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6"/>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6"/>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6"/>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6"/>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6"/>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6"/>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6"/>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6"/>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6"/>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6"/>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6"/>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6"/>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6"/>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6"/>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6"/>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6"/>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6"/>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6"/>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6"/>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6"/>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6"/>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6"/>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6"/>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6"/>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6"/>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6"/>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6"/>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6"/>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6"/>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6"/>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6"/>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6"/>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6"/>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6"/>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6"/>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6"/>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6"/>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6"/>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6"/>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6"/>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6"/>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6"/>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6"/>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6"/>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6"/>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6"/>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6"/>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6"/>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6"/>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6"/>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6"/>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6"/>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6"/>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6"/>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6"/>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6"/>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6"/>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6"/>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6"/>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6"/>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6"/>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6"/>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6"/>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6"/>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6"/>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6"/>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6"/>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6"/>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6"/>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6"/>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6"/>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6"/>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6"/>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6"/>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6"/>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6"/>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6"/>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6"/>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6"/>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6"/>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6"/>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6"/>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6"/>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6"/>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6"/>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6"/>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6"/>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6"/>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6"/>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6"/>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6"/>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6"/>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6"/>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6"/>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6"/>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6"/>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6"/>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6"/>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6"/>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6"/>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6"/>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6"/>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6"/>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6"/>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6"/>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6"/>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6"/>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6"/>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6"/>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6"/>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6"/>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6"/>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6"/>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6"/>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6"/>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6"/>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6"/>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6"/>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6"/>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6"/>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6"/>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6"/>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6"/>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6"/>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6"/>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6"/>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6"/>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6"/>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6"/>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6"/>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6"/>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6"/>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6"/>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6"/>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6"/>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6"/>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6"/>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6"/>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6"/>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6"/>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6"/>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6"/>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6"/>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6"/>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6"/>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6"/>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6"/>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6"/>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6"/>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6"/>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6"/>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6"/>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6"/>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6"/>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6"/>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6"/>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6"/>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6"/>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6"/>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6"/>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6"/>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6"/>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6"/>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6"/>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6"/>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6"/>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6"/>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6"/>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6"/>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6"/>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6"/>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6"/>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6"/>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6"/>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6"/>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6"/>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6"/>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6"/>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6"/>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6"/>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6"/>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6"/>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6"/>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6"/>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6"/>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6"/>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6"/>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6"/>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6"/>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6"/>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6"/>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6"/>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6"/>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6"/>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6"/>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6"/>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6"/>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6"/>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6"/>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6"/>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6"/>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6"/>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6"/>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6"/>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6"/>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6"/>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6"/>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6"/>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6"/>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6"/>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6"/>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6"/>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6"/>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6"/>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6"/>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6"/>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6"/>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6"/>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6"/>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6"/>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6"/>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6"/>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6"/>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6"/>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6"/>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6"/>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6"/>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6"/>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6"/>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6"/>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6"/>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6"/>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6"/>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6"/>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6"/>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6"/>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6"/>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6"/>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6"/>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6"/>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6"/>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6"/>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6"/>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6"/>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6"/>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6"/>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6"/>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6"/>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6"/>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6"/>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6"/>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6"/>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6"/>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6"/>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6"/>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6"/>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6"/>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6"/>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6"/>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6"/>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6"/>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6"/>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6"/>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6"/>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6"/>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6"/>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6"/>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6"/>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6"/>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6"/>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6"/>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6"/>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6"/>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6"/>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6"/>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6"/>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6"/>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6"/>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6"/>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6"/>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6"/>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6"/>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6"/>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6"/>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6"/>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6"/>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6"/>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6"/>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6"/>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6"/>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6"/>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6"/>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6"/>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6"/>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6"/>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6"/>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6"/>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6"/>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6"/>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6"/>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6"/>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6"/>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6"/>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6"/>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6"/>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6"/>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6"/>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6"/>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6"/>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6"/>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6"/>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6"/>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6"/>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6"/>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6"/>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6"/>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6"/>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6"/>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6"/>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6"/>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6"/>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6"/>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6"/>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6"/>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6"/>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6"/>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6"/>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6"/>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6"/>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6"/>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6"/>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6"/>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6"/>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6"/>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6"/>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6"/>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6"/>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6"/>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6"/>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6"/>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6"/>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6"/>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6"/>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6"/>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6"/>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6"/>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6"/>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6"/>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6"/>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6"/>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6"/>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6"/>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6"/>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6"/>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6"/>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6"/>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6"/>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6"/>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6"/>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6"/>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6"/>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6"/>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6"/>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6"/>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6"/>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6"/>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6"/>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6"/>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6"/>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6"/>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6"/>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6"/>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6"/>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6"/>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6"/>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6"/>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6"/>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6"/>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6"/>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6"/>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6"/>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6"/>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6"/>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6"/>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6"/>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6"/>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6"/>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6"/>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6"/>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6"/>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6"/>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6"/>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6"/>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6"/>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6"/>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6"/>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6"/>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6"/>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6"/>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6"/>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6"/>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6"/>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6"/>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6"/>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6"/>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6"/>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6"/>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6"/>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6"/>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6"/>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6"/>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6"/>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6"/>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6"/>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6"/>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6"/>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6"/>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6"/>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6"/>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6"/>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6"/>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6"/>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6"/>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6"/>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6"/>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6"/>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6"/>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6"/>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6"/>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6"/>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6"/>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6"/>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6"/>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6"/>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6"/>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6"/>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6"/>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6"/>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6"/>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6"/>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6"/>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6"/>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6"/>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6"/>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6"/>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6"/>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6"/>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6"/>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6"/>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6"/>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6"/>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6"/>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6"/>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6"/>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6"/>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6"/>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6"/>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6"/>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6"/>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6"/>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6"/>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6"/>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6"/>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6"/>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6"/>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6"/>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6"/>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6"/>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6"/>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6"/>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6"/>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6"/>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6"/>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6"/>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6"/>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6"/>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6"/>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6"/>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6"/>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6"/>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6"/>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6"/>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6"/>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6"/>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6"/>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6"/>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6"/>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6"/>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6"/>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6"/>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6"/>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6"/>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6"/>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6"/>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6"/>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6"/>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6"/>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6"/>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6"/>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6"/>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6"/>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6"/>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6"/>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6"/>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6"/>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6"/>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6"/>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6"/>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6"/>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6"/>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6"/>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6"/>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6"/>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6"/>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6"/>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6"/>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6"/>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6"/>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6"/>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6"/>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6"/>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6"/>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6"/>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6"/>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6"/>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6"/>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6"/>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6"/>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6"/>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6"/>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6"/>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6"/>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6"/>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6"/>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6"/>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6"/>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6"/>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6"/>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6"/>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6"/>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6"/>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6"/>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6"/>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6"/>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6"/>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6"/>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6"/>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6"/>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6"/>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6"/>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6"/>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6"/>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6"/>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6"/>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6"/>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6"/>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6"/>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6"/>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6"/>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6"/>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6"/>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6"/>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6"/>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6"/>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6"/>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6"/>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6"/>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6"/>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6"/>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6"/>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6"/>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6"/>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6"/>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6"/>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6"/>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6"/>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6"/>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6"/>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6"/>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6"/>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id="rId1" ref="A73"/>
    <hyperlink r:id="rId2" ref="A74"/>
    <hyperlink r:id="rId3" ref="A75"/>
  </hyperlinks>
  <printOptions/>
  <pageMargins bottom="0.75" footer="0.0" header="0.0" left="0.7" right="0.7" top="0.75"/>
  <pageSetup orientation="portrait"/>
  <drawing r:id="rId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2.71"/>
    <col customWidth="1" min="2" max="2" width="82.86"/>
    <col customWidth="1" min="3" max="3" width="15.14"/>
    <col customWidth="1" min="4" max="4" width="12.57"/>
    <col customWidth="1" min="5" max="5" width="8.29"/>
    <col customWidth="1" min="6" max="6" width="9.29"/>
    <col customWidth="1" min="7" max="7" width="10.86"/>
    <col customWidth="1" min="8" max="26" width="8.86"/>
  </cols>
  <sheetData>
    <row r="1" ht="60.0" customHeight="1">
      <c r="A1" s="6" t="s">
        <v>208</v>
      </c>
      <c r="B1" s="2"/>
      <c r="H1" s="2"/>
      <c r="I1" s="2"/>
      <c r="J1" s="2"/>
      <c r="K1" s="2"/>
      <c r="L1" s="2"/>
      <c r="M1" s="2"/>
      <c r="N1" s="2"/>
      <c r="O1" s="2"/>
      <c r="P1" s="2"/>
      <c r="Q1" s="2"/>
      <c r="R1" s="2"/>
      <c r="S1" s="2"/>
      <c r="T1" s="2"/>
      <c r="U1" s="2"/>
      <c r="V1" s="2"/>
      <c r="W1" s="2"/>
      <c r="X1" s="2"/>
      <c r="Y1" s="2"/>
      <c r="Z1" s="2"/>
    </row>
    <row r="2" ht="15.0" customHeight="1">
      <c r="A2" s="6" t="s">
        <v>209</v>
      </c>
      <c r="B2" s="2"/>
      <c r="C2" s="2"/>
      <c r="D2" s="2"/>
      <c r="E2" s="2"/>
      <c r="F2" s="2"/>
      <c r="G2" s="2"/>
      <c r="H2" s="2"/>
      <c r="I2" s="2"/>
      <c r="J2" s="2"/>
      <c r="K2" s="2"/>
      <c r="L2" s="2"/>
      <c r="M2" s="2"/>
      <c r="N2" s="2"/>
      <c r="O2" s="2"/>
      <c r="P2" s="2"/>
      <c r="Q2" s="2"/>
      <c r="R2" s="2"/>
      <c r="S2" s="2"/>
      <c r="T2" s="2"/>
      <c r="U2" s="2"/>
      <c r="V2" s="2"/>
      <c r="W2" s="2"/>
      <c r="X2" s="2"/>
      <c r="Y2" s="2"/>
      <c r="Z2" s="2"/>
    </row>
    <row r="3" ht="15.0" customHeight="1">
      <c r="A3" s="6" t="s">
        <v>210</v>
      </c>
      <c r="B3" s="2"/>
      <c r="H3" s="2"/>
      <c r="I3" s="2"/>
      <c r="J3" s="2"/>
      <c r="K3" s="2"/>
      <c r="L3" s="2"/>
      <c r="M3" s="2"/>
      <c r="N3" s="2"/>
      <c r="O3" s="2"/>
      <c r="P3" s="2"/>
      <c r="Q3" s="2"/>
      <c r="R3" s="2"/>
      <c r="S3" s="2"/>
      <c r="T3" s="2"/>
      <c r="U3" s="2"/>
      <c r="V3" s="2"/>
      <c r="W3" s="2"/>
      <c r="X3" s="2"/>
      <c r="Y3" s="2"/>
      <c r="Z3" s="2"/>
    </row>
    <row r="4" ht="15.0" customHeight="1">
      <c r="A4" s="6" t="s">
        <v>211</v>
      </c>
      <c r="B4" s="2"/>
      <c r="H4" s="2"/>
      <c r="I4" s="2"/>
      <c r="J4" s="2"/>
      <c r="K4" s="2"/>
      <c r="L4" s="2"/>
      <c r="M4" s="2"/>
      <c r="N4" s="2"/>
      <c r="O4" s="2"/>
      <c r="P4" s="2"/>
      <c r="Q4" s="2"/>
      <c r="R4" s="2"/>
      <c r="S4" s="2"/>
      <c r="T4" s="2"/>
      <c r="U4" s="2"/>
      <c r="V4" s="2"/>
      <c r="W4" s="2"/>
      <c r="X4" s="2"/>
      <c r="Y4" s="2"/>
      <c r="Z4" s="2"/>
    </row>
    <row r="5" ht="15.0" customHeight="1">
      <c r="A5" s="6" t="s">
        <v>212</v>
      </c>
      <c r="B5" s="2"/>
      <c r="C5" s="9" t="s">
        <v>213</v>
      </c>
      <c r="D5" s="9" t="s">
        <v>90</v>
      </c>
      <c r="E5" s="9" t="s">
        <v>214</v>
      </c>
      <c r="F5" s="9" t="s">
        <v>215</v>
      </c>
      <c r="G5" s="9" t="s">
        <v>216</v>
      </c>
      <c r="H5" s="11"/>
      <c r="I5" s="11"/>
      <c r="J5" s="11"/>
      <c r="K5" s="11"/>
      <c r="L5" s="11"/>
      <c r="M5" s="11"/>
      <c r="N5" s="11"/>
      <c r="O5" s="11"/>
      <c r="P5" s="11"/>
      <c r="Q5" s="11"/>
      <c r="R5" s="11"/>
      <c r="S5" s="11"/>
      <c r="T5" s="11"/>
      <c r="U5" s="11"/>
      <c r="V5" s="11"/>
      <c r="W5" s="11"/>
      <c r="X5" s="11"/>
      <c r="Y5" s="11"/>
      <c r="Z5" s="11"/>
    </row>
    <row r="6" ht="15.0" customHeight="1">
      <c r="A6" s="6" t="s">
        <v>217</v>
      </c>
      <c r="B6" s="2"/>
      <c r="C6" s="2" t="s">
        <v>9</v>
      </c>
      <c r="D6" s="2" t="s">
        <v>15</v>
      </c>
      <c r="E6" s="28">
        <v>75000.0</v>
      </c>
      <c r="F6" s="28">
        <v>82000.0</v>
      </c>
      <c r="G6" s="28">
        <v>2000000.0</v>
      </c>
      <c r="H6" s="11"/>
      <c r="I6" s="11"/>
      <c r="J6" s="11"/>
      <c r="K6" s="11"/>
      <c r="L6" s="11"/>
      <c r="M6" s="11"/>
      <c r="N6" s="11"/>
      <c r="O6" s="11"/>
      <c r="P6" s="11"/>
      <c r="Q6" s="11"/>
      <c r="R6" s="11"/>
      <c r="S6" s="11"/>
      <c r="T6" s="11"/>
      <c r="U6" s="11"/>
      <c r="V6" s="11"/>
      <c r="W6" s="11"/>
      <c r="X6" s="11"/>
      <c r="Y6" s="11"/>
      <c r="Z6" s="11"/>
    </row>
    <row r="7" ht="15.0" customHeight="1">
      <c r="A7" s="6" t="s">
        <v>218</v>
      </c>
      <c r="B7" s="2"/>
      <c r="C7" s="2" t="s">
        <v>219</v>
      </c>
      <c r="D7" s="2" t="s">
        <v>220</v>
      </c>
      <c r="E7" s="28">
        <v>25000.0</v>
      </c>
      <c r="F7" s="28">
        <v>80000.0</v>
      </c>
      <c r="G7" s="28">
        <v>120000.0</v>
      </c>
      <c r="H7" s="11"/>
      <c r="I7" s="11"/>
      <c r="J7" s="11"/>
      <c r="K7" s="11"/>
      <c r="L7" s="11"/>
      <c r="M7" s="11"/>
      <c r="N7" s="11"/>
      <c r="O7" s="11"/>
      <c r="P7" s="11"/>
      <c r="Q7" s="11"/>
      <c r="R7" s="11"/>
      <c r="S7" s="11"/>
      <c r="T7" s="11"/>
      <c r="U7" s="11"/>
      <c r="V7" s="11"/>
      <c r="W7" s="11"/>
      <c r="X7" s="11"/>
      <c r="Y7" s="11"/>
      <c r="Z7" s="11"/>
    </row>
    <row r="8" ht="15.0" customHeight="1">
      <c r="A8" s="6" t="s">
        <v>30</v>
      </c>
      <c r="B8" s="2"/>
      <c r="C8" s="10" t="s">
        <v>9</v>
      </c>
      <c r="D8" s="10" t="s">
        <v>12</v>
      </c>
      <c r="E8" s="29">
        <v>90000.0</v>
      </c>
      <c r="F8" s="29">
        <v>110000.0</v>
      </c>
      <c r="G8" s="29">
        <v>120000.0</v>
      </c>
      <c r="H8" s="11"/>
      <c r="I8" s="11"/>
      <c r="J8" s="11"/>
      <c r="K8" s="11"/>
      <c r="L8" s="11"/>
      <c r="M8" s="11"/>
      <c r="N8" s="11"/>
      <c r="O8" s="11"/>
      <c r="P8" s="11"/>
      <c r="Q8" s="11"/>
      <c r="R8" s="11"/>
      <c r="S8" s="11"/>
      <c r="T8" s="11"/>
      <c r="U8" s="11"/>
      <c r="V8" s="11"/>
      <c r="W8" s="11"/>
      <c r="X8" s="11"/>
      <c r="Y8" s="11"/>
      <c r="Z8" s="11"/>
    </row>
    <row r="9" ht="15.0" customHeight="1">
      <c r="A9" s="6"/>
      <c r="B9" s="2"/>
      <c r="C9" s="10" t="s">
        <v>93</v>
      </c>
      <c r="D9" s="10" t="s">
        <v>7</v>
      </c>
      <c r="E9" s="29">
        <v>10000.0</v>
      </c>
      <c r="F9" s="29">
        <v>30000.0</v>
      </c>
      <c r="G9" s="29">
        <v>40000.0</v>
      </c>
      <c r="H9" s="11"/>
      <c r="I9" s="11"/>
      <c r="J9" s="11"/>
      <c r="K9" s="11"/>
      <c r="L9" s="11"/>
      <c r="M9" s="11"/>
      <c r="N9" s="11"/>
      <c r="O9" s="11"/>
      <c r="P9" s="11"/>
      <c r="Q9" s="11"/>
      <c r="R9" s="11"/>
      <c r="S9" s="11"/>
      <c r="T9" s="11"/>
      <c r="U9" s="11"/>
      <c r="V9" s="11"/>
      <c r="W9" s="11"/>
      <c r="X9" s="11"/>
      <c r="Y9" s="11"/>
      <c r="Z9" s="11"/>
    </row>
    <row r="10" ht="15.0" customHeight="1">
      <c r="A10" s="6"/>
      <c r="B10" s="2"/>
      <c r="C10" s="2" t="s">
        <v>93</v>
      </c>
      <c r="D10" s="2" t="s">
        <v>221</v>
      </c>
      <c r="E10" s="28">
        <v>30000.0</v>
      </c>
      <c r="F10" s="28">
        <v>80000.0</v>
      </c>
      <c r="G10" s="28">
        <v>30000.0</v>
      </c>
      <c r="H10" s="11"/>
      <c r="I10" s="11"/>
      <c r="J10" s="11"/>
      <c r="K10" s="11"/>
      <c r="L10" s="11"/>
      <c r="M10" s="11"/>
      <c r="N10" s="11"/>
      <c r="O10" s="11"/>
      <c r="P10" s="11"/>
      <c r="Q10" s="11"/>
      <c r="R10" s="11"/>
      <c r="S10" s="11"/>
      <c r="T10" s="11"/>
      <c r="U10" s="11"/>
      <c r="V10" s="11"/>
      <c r="W10" s="11"/>
      <c r="X10" s="11"/>
      <c r="Y10" s="11"/>
      <c r="Z10" s="11"/>
    </row>
    <row r="11" ht="15.0" customHeight="1">
      <c r="A11" s="6"/>
      <c r="B11" s="2"/>
      <c r="C11" s="10" t="s">
        <v>222</v>
      </c>
      <c r="D11" s="10" t="s">
        <v>223</v>
      </c>
      <c r="E11" s="29">
        <v>90000.0</v>
      </c>
      <c r="F11" s="29">
        <v>35000.0</v>
      </c>
      <c r="G11" s="29">
        <v>25000.0</v>
      </c>
      <c r="H11" s="11"/>
      <c r="I11" s="11"/>
      <c r="J11" s="11"/>
      <c r="K11" s="11"/>
      <c r="L11" s="11"/>
      <c r="M11" s="11"/>
      <c r="N11" s="11"/>
      <c r="O11" s="11"/>
      <c r="P11" s="11"/>
      <c r="Q11" s="11"/>
      <c r="R11" s="11"/>
      <c r="S11" s="11"/>
      <c r="T11" s="11"/>
      <c r="U11" s="11"/>
      <c r="V11" s="11"/>
      <c r="W11" s="11"/>
      <c r="X11" s="11"/>
      <c r="Y11" s="11"/>
      <c r="Z11" s="11"/>
    </row>
    <row r="12" ht="15.0" customHeight="1">
      <c r="A12" s="6"/>
      <c r="B12" s="2"/>
      <c r="C12" s="10" t="s">
        <v>219</v>
      </c>
      <c r="D12" s="10" t="s">
        <v>224</v>
      </c>
      <c r="E12" s="29">
        <v>30000.0</v>
      </c>
      <c r="F12" s="29">
        <v>15000.0</v>
      </c>
      <c r="G12" s="29">
        <v>20000.0</v>
      </c>
      <c r="H12" s="11"/>
      <c r="I12" s="11"/>
      <c r="J12" s="11"/>
      <c r="K12" s="11"/>
      <c r="L12" s="11"/>
      <c r="M12" s="11"/>
      <c r="N12" s="11"/>
      <c r="O12" s="11"/>
      <c r="P12" s="11"/>
      <c r="Q12" s="11"/>
      <c r="R12" s="11"/>
      <c r="S12" s="11"/>
      <c r="T12" s="11"/>
      <c r="U12" s="11"/>
      <c r="V12" s="11"/>
      <c r="W12" s="11"/>
      <c r="X12" s="11"/>
      <c r="Y12" s="11"/>
      <c r="Z12" s="11"/>
    </row>
    <row r="13" ht="15.0" customHeight="1">
      <c r="A13" s="6"/>
      <c r="B13" s="2"/>
      <c r="C13" s="2" t="s">
        <v>222</v>
      </c>
      <c r="D13" s="2" t="s">
        <v>225</v>
      </c>
      <c r="E13" s="28">
        <v>80000.0</v>
      </c>
      <c r="F13" s="28">
        <v>40000.0</v>
      </c>
      <c r="G13" s="28">
        <v>20000.0</v>
      </c>
      <c r="H13" s="11"/>
      <c r="I13" s="11"/>
      <c r="J13" s="11"/>
      <c r="K13" s="11"/>
      <c r="L13" s="11"/>
      <c r="M13" s="11"/>
      <c r="N13" s="11"/>
      <c r="O13" s="11"/>
      <c r="P13" s="11"/>
      <c r="Q13" s="11"/>
      <c r="R13" s="11"/>
      <c r="S13" s="11"/>
      <c r="T13" s="11"/>
      <c r="U13" s="11"/>
      <c r="V13" s="11"/>
      <c r="W13" s="11"/>
      <c r="X13" s="11"/>
      <c r="Y13" s="11"/>
      <c r="Z13" s="11"/>
    </row>
    <row r="14" ht="15.0" customHeight="1">
      <c r="A14" s="6"/>
      <c r="B14" s="2"/>
      <c r="H14" s="11"/>
      <c r="I14" s="11"/>
      <c r="J14" s="11"/>
      <c r="K14" s="11"/>
      <c r="L14" s="11"/>
      <c r="M14" s="11"/>
      <c r="N14" s="11"/>
      <c r="O14" s="11"/>
      <c r="P14" s="11"/>
      <c r="Q14" s="11"/>
      <c r="R14" s="11"/>
      <c r="S14" s="11"/>
      <c r="T14" s="11"/>
      <c r="U14" s="11"/>
      <c r="V14" s="11"/>
      <c r="W14" s="11"/>
      <c r="X14" s="11"/>
      <c r="Y14" s="11"/>
      <c r="Z14" s="11"/>
    </row>
    <row r="15" ht="15.0" customHeight="1">
      <c r="A15" s="6"/>
      <c r="B15" s="2"/>
      <c r="H15" s="11"/>
      <c r="I15" s="11"/>
      <c r="J15" s="11"/>
      <c r="K15" s="11"/>
      <c r="L15" s="11"/>
      <c r="M15" s="11"/>
      <c r="N15" s="11"/>
      <c r="O15" s="11"/>
      <c r="P15" s="11"/>
      <c r="Q15" s="11"/>
      <c r="R15" s="11"/>
      <c r="S15" s="11"/>
      <c r="T15" s="11"/>
      <c r="U15" s="11"/>
      <c r="V15" s="11"/>
      <c r="W15" s="11"/>
      <c r="X15" s="11"/>
      <c r="Y15" s="11"/>
      <c r="Z15" s="11"/>
    </row>
    <row r="16" ht="15.0" customHeight="1">
      <c r="A16" s="6"/>
      <c r="B16" s="2"/>
      <c r="H16" s="11"/>
      <c r="I16" s="11"/>
      <c r="J16" s="11"/>
      <c r="K16" s="11"/>
      <c r="L16" s="11"/>
      <c r="M16" s="11"/>
      <c r="N16" s="11"/>
      <c r="O16" s="11"/>
      <c r="P16" s="11"/>
      <c r="Q16" s="11"/>
      <c r="R16" s="11"/>
      <c r="S16" s="11"/>
      <c r="T16" s="11"/>
      <c r="U16" s="11"/>
      <c r="V16" s="11"/>
      <c r="W16" s="11"/>
      <c r="X16" s="11"/>
      <c r="Y16" s="11"/>
      <c r="Z16" s="11"/>
    </row>
    <row r="17" ht="15.0" customHeight="1">
      <c r="A17" s="6"/>
      <c r="B17" s="2"/>
      <c r="H17" s="11"/>
      <c r="I17" s="11"/>
      <c r="J17" s="11"/>
      <c r="K17" s="11"/>
      <c r="L17" s="11"/>
      <c r="M17" s="11"/>
      <c r="N17" s="11"/>
      <c r="O17" s="11"/>
      <c r="P17" s="11"/>
      <c r="Q17" s="11"/>
      <c r="R17" s="11"/>
      <c r="S17" s="11"/>
      <c r="T17" s="11"/>
      <c r="U17" s="11"/>
      <c r="V17" s="11"/>
      <c r="W17" s="11"/>
      <c r="X17" s="11"/>
      <c r="Y17" s="11"/>
      <c r="Z17" s="11"/>
    </row>
    <row r="18" ht="15.0" customHeight="1">
      <c r="A18" s="6"/>
      <c r="B18" s="2"/>
      <c r="H18" s="11"/>
      <c r="I18" s="11"/>
      <c r="J18" s="11"/>
      <c r="K18" s="11"/>
      <c r="L18" s="11"/>
      <c r="M18" s="11"/>
      <c r="N18" s="11"/>
      <c r="O18" s="11"/>
      <c r="P18" s="11"/>
      <c r="Q18" s="11"/>
      <c r="R18" s="11"/>
      <c r="S18" s="11"/>
      <c r="T18" s="11"/>
      <c r="U18" s="11"/>
      <c r="V18" s="11"/>
      <c r="W18" s="11"/>
      <c r="X18" s="11"/>
      <c r="Y18" s="11"/>
      <c r="Z18" s="11"/>
    </row>
    <row r="19" ht="15.0" customHeight="1">
      <c r="A19" s="6"/>
      <c r="B19" s="2"/>
      <c r="H19" s="11"/>
      <c r="I19" s="11"/>
      <c r="J19" s="11"/>
      <c r="K19" s="11"/>
      <c r="L19" s="11"/>
      <c r="M19" s="11"/>
      <c r="N19" s="11"/>
      <c r="O19" s="11"/>
      <c r="P19" s="11"/>
      <c r="Q19" s="11"/>
      <c r="R19" s="11"/>
      <c r="S19" s="11"/>
      <c r="T19" s="11"/>
      <c r="U19" s="11"/>
      <c r="V19" s="11"/>
      <c r="W19" s="11"/>
      <c r="X19" s="11"/>
      <c r="Y19" s="11"/>
      <c r="Z19" s="11"/>
    </row>
    <row r="20" ht="15.0" customHeight="1">
      <c r="A20" s="6"/>
      <c r="B20" s="2"/>
      <c r="H20" s="11"/>
      <c r="I20" s="11"/>
      <c r="J20" s="11"/>
      <c r="K20" s="11"/>
      <c r="L20" s="11"/>
      <c r="M20" s="11"/>
      <c r="N20" s="11"/>
      <c r="O20" s="11"/>
      <c r="P20" s="11"/>
      <c r="Q20" s="11"/>
      <c r="R20" s="11"/>
      <c r="S20" s="11"/>
      <c r="T20" s="11"/>
      <c r="U20" s="11"/>
      <c r="V20" s="11"/>
      <c r="W20" s="11"/>
      <c r="X20" s="11"/>
      <c r="Y20" s="11"/>
      <c r="Z20" s="11"/>
    </row>
    <row r="21" ht="15.0" customHeight="1">
      <c r="A21" s="6"/>
      <c r="B21" s="2"/>
      <c r="H21" s="11"/>
      <c r="I21" s="11"/>
      <c r="J21" s="11"/>
      <c r="K21" s="11"/>
      <c r="L21" s="11"/>
      <c r="M21" s="11"/>
      <c r="N21" s="11"/>
      <c r="O21" s="11"/>
      <c r="P21" s="11"/>
      <c r="Q21" s="11"/>
      <c r="R21" s="11"/>
      <c r="S21" s="11"/>
      <c r="T21" s="11"/>
      <c r="U21" s="11"/>
      <c r="V21" s="11"/>
      <c r="W21" s="11"/>
      <c r="X21" s="11"/>
      <c r="Y21" s="11"/>
      <c r="Z21" s="11"/>
    </row>
    <row r="22" ht="15.0" customHeight="1">
      <c r="A22" s="6"/>
      <c r="B22" s="2"/>
      <c r="C22" s="11"/>
      <c r="D22" s="11"/>
      <c r="E22" s="11"/>
      <c r="F22" s="11"/>
      <c r="G22" s="11"/>
      <c r="H22" s="11"/>
      <c r="I22" s="11"/>
      <c r="J22" s="11"/>
      <c r="K22" s="11"/>
      <c r="L22" s="11"/>
      <c r="M22" s="11"/>
      <c r="N22" s="11"/>
      <c r="O22" s="11"/>
      <c r="P22" s="11"/>
      <c r="Q22" s="11"/>
      <c r="R22" s="11"/>
      <c r="S22" s="11"/>
      <c r="T22" s="11"/>
      <c r="U22" s="11"/>
      <c r="V22" s="11"/>
      <c r="W22" s="11"/>
      <c r="X22" s="11"/>
      <c r="Y22" s="11"/>
      <c r="Z22" s="11"/>
    </row>
    <row r="23" ht="15.0" customHeight="1">
      <c r="A23" s="6"/>
      <c r="B23" s="2"/>
      <c r="C23" s="11"/>
      <c r="D23" s="11"/>
      <c r="E23" s="11"/>
      <c r="F23" s="11"/>
      <c r="G23" s="11"/>
      <c r="H23" s="11"/>
      <c r="I23" s="11"/>
      <c r="J23" s="11"/>
      <c r="K23" s="11"/>
      <c r="L23" s="11"/>
      <c r="M23" s="11"/>
      <c r="N23" s="11"/>
      <c r="O23" s="11"/>
      <c r="P23" s="11"/>
      <c r="Q23" s="11"/>
      <c r="R23" s="11"/>
      <c r="S23" s="11"/>
      <c r="T23" s="11"/>
      <c r="U23" s="11"/>
      <c r="V23" s="11"/>
      <c r="W23" s="11"/>
      <c r="X23" s="11"/>
      <c r="Y23" s="11"/>
      <c r="Z23" s="11"/>
    </row>
    <row r="24" ht="15.0" customHeight="1">
      <c r="A24" s="6"/>
      <c r="B24" s="2"/>
      <c r="C24" s="11"/>
      <c r="D24" s="11"/>
      <c r="E24" s="11"/>
      <c r="F24" s="11"/>
      <c r="G24" s="11"/>
      <c r="H24" s="11"/>
      <c r="I24" s="11"/>
      <c r="J24" s="11"/>
      <c r="K24" s="11"/>
      <c r="L24" s="11"/>
      <c r="M24" s="11"/>
      <c r="N24" s="11"/>
      <c r="O24" s="11"/>
      <c r="P24" s="11"/>
      <c r="Q24" s="11"/>
      <c r="R24" s="11"/>
      <c r="S24" s="11"/>
      <c r="T24" s="11"/>
      <c r="U24" s="11"/>
      <c r="V24" s="11"/>
      <c r="W24" s="11"/>
      <c r="X24" s="11"/>
      <c r="Y24" s="11"/>
      <c r="Z24" s="11"/>
    </row>
    <row r="25" ht="15.75" customHeight="1">
      <c r="A25" s="6"/>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6"/>
      <c r="B26" s="2"/>
      <c r="C26" s="2"/>
      <c r="D26" s="2"/>
      <c r="E26" s="2"/>
      <c r="F26" s="2"/>
      <c r="G26" s="2"/>
      <c r="H26" s="2"/>
      <c r="I26" s="2"/>
      <c r="J26" s="2"/>
      <c r="K26" s="2"/>
      <c r="L26" s="2"/>
      <c r="M26" s="2"/>
      <c r="N26" s="2"/>
      <c r="O26" s="2"/>
      <c r="P26" s="2"/>
      <c r="Q26" s="2"/>
      <c r="R26" s="2"/>
      <c r="S26" s="2"/>
      <c r="T26" s="2"/>
      <c r="U26" s="2"/>
      <c r="V26" s="2"/>
      <c r="W26" s="2"/>
      <c r="X26" s="2"/>
      <c r="Y26" s="2"/>
      <c r="Z26" s="2"/>
    </row>
    <row r="27" ht="15.0" customHeight="1">
      <c r="A27" s="6" t="s">
        <v>226</v>
      </c>
      <c r="B27" s="2"/>
      <c r="H27" s="2"/>
      <c r="I27" s="2"/>
      <c r="J27" s="2"/>
      <c r="K27" s="2"/>
      <c r="L27" s="2"/>
      <c r="M27" s="2"/>
      <c r="N27" s="2"/>
      <c r="O27" s="2"/>
      <c r="P27" s="2"/>
      <c r="Q27" s="2"/>
      <c r="R27" s="2"/>
      <c r="S27" s="2"/>
      <c r="T27" s="2"/>
      <c r="U27" s="2"/>
      <c r="V27" s="2"/>
      <c r="W27" s="2"/>
      <c r="X27" s="2"/>
      <c r="Y27" s="2"/>
      <c r="Z27" s="2"/>
    </row>
    <row r="28" ht="15.0" customHeight="1">
      <c r="A28" s="6" t="s">
        <v>227</v>
      </c>
      <c r="B28" s="2"/>
      <c r="H28" s="2"/>
      <c r="I28" s="2"/>
      <c r="J28" s="2"/>
      <c r="K28" s="2"/>
      <c r="L28" s="2"/>
      <c r="M28" s="2"/>
      <c r="N28" s="2"/>
      <c r="O28" s="2"/>
      <c r="P28" s="2"/>
      <c r="Q28" s="2"/>
      <c r="R28" s="2"/>
      <c r="S28" s="2"/>
      <c r="T28" s="2"/>
      <c r="U28" s="2"/>
      <c r="V28" s="2"/>
      <c r="W28" s="2"/>
      <c r="X28" s="2"/>
      <c r="Y28" s="2"/>
      <c r="Z28" s="2"/>
    </row>
    <row r="29" ht="15.0" customHeight="1">
      <c r="A29" s="6" t="s">
        <v>228</v>
      </c>
      <c r="B29" s="2"/>
      <c r="H29" s="2"/>
      <c r="I29" s="2"/>
      <c r="J29" s="2"/>
      <c r="K29" s="2"/>
      <c r="L29" s="2"/>
      <c r="M29" s="2"/>
      <c r="N29" s="2"/>
      <c r="O29" s="2"/>
      <c r="P29" s="2"/>
      <c r="Q29" s="2"/>
      <c r="R29" s="2"/>
      <c r="S29" s="2"/>
      <c r="T29" s="2"/>
      <c r="U29" s="2"/>
      <c r="V29" s="2"/>
      <c r="W29" s="2"/>
      <c r="X29" s="2"/>
      <c r="Y29" s="2"/>
      <c r="Z29" s="2"/>
    </row>
    <row r="30" ht="15.0" customHeight="1">
      <c r="A30" s="6" t="s">
        <v>229</v>
      </c>
      <c r="B30" s="2"/>
      <c r="H30" s="2"/>
      <c r="I30" s="2"/>
      <c r="J30" s="2"/>
      <c r="K30" s="2"/>
      <c r="L30" s="2"/>
      <c r="M30" s="2"/>
      <c r="N30" s="2"/>
      <c r="O30" s="2"/>
      <c r="P30" s="2"/>
      <c r="Q30" s="2"/>
      <c r="R30" s="2"/>
      <c r="S30" s="2"/>
      <c r="T30" s="2"/>
      <c r="U30" s="2"/>
      <c r="V30" s="2"/>
      <c r="W30" s="2"/>
      <c r="X30" s="2"/>
      <c r="Y30" s="2"/>
      <c r="Z30" s="2"/>
    </row>
    <row r="31" ht="15.0" customHeight="1">
      <c r="A31" s="6" t="s">
        <v>230</v>
      </c>
      <c r="B31" s="2"/>
      <c r="C31" s="30" t="s">
        <v>231</v>
      </c>
      <c r="D31" s="30" t="s">
        <v>232</v>
      </c>
      <c r="E31" s="30" t="s">
        <v>233</v>
      </c>
      <c r="F31" s="30" t="s">
        <v>234</v>
      </c>
      <c r="H31" s="2"/>
      <c r="I31" s="2"/>
      <c r="J31" s="2"/>
      <c r="K31" s="2"/>
      <c r="L31" s="2"/>
      <c r="M31" s="2"/>
      <c r="N31" s="2"/>
      <c r="O31" s="2"/>
      <c r="P31" s="2"/>
      <c r="Q31" s="2"/>
      <c r="R31" s="2"/>
      <c r="S31" s="2"/>
      <c r="T31" s="2"/>
      <c r="U31" s="2"/>
      <c r="V31" s="2"/>
      <c r="W31" s="2"/>
      <c r="X31" s="2"/>
      <c r="Y31" s="2"/>
      <c r="Z31" s="2"/>
    </row>
    <row r="32" ht="15.0" customHeight="1">
      <c r="A32" s="6" t="s">
        <v>235</v>
      </c>
      <c r="B32" s="2"/>
      <c r="C32" s="31">
        <f>TODAY()</f>
        <v>45422</v>
      </c>
      <c r="D32" s="32" t="s">
        <v>236</v>
      </c>
      <c r="E32" s="33">
        <v>30.0</v>
      </c>
      <c r="F32" s="34">
        <v>3085.0</v>
      </c>
      <c r="H32" s="2"/>
      <c r="I32" s="2"/>
      <c r="J32" s="2"/>
      <c r="K32" s="2"/>
      <c r="L32" s="2"/>
      <c r="M32" s="2"/>
      <c r="N32" s="2"/>
      <c r="O32" s="2"/>
      <c r="P32" s="2"/>
      <c r="Q32" s="2"/>
      <c r="R32" s="2"/>
      <c r="S32" s="2"/>
      <c r="T32" s="2"/>
      <c r="U32" s="2"/>
      <c r="V32" s="2"/>
      <c r="W32" s="2"/>
      <c r="X32" s="2"/>
      <c r="Y32" s="2"/>
      <c r="Z32" s="2"/>
    </row>
    <row r="33" ht="15.0" customHeight="1">
      <c r="A33" s="6" t="s">
        <v>237</v>
      </c>
      <c r="B33" s="2"/>
      <c r="C33" s="31">
        <f>TODAY()-2</f>
        <v>45420</v>
      </c>
      <c r="D33" s="32" t="s">
        <v>238</v>
      </c>
      <c r="E33" s="33">
        <v>21.0</v>
      </c>
      <c r="F33" s="34">
        <v>3820.0</v>
      </c>
      <c r="H33" s="2"/>
      <c r="I33" s="2"/>
      <c r="J33" s="2"/>
      <c r="K33" s="2"/>
      <c r="L33" s="2"/>
      <c r="M33" s="2"/>
      <c r="N33" s="2"/>
      <c r="O33" s="2"/>
      <c r="P33" s="2"/>
      <c r="Q33" s="2"/>
      <c r="R33" s="2"/>
      <c r="S33" s="2"/>
      <c r="T33" s="2"/>
      <c r="U33" s="2"/>
      <c r="V33" s="2"/>
      <c r="W33" s="2"/>
      <c r="X33" s="2"/>
      <c r="Y33" s="2"/>
      <c r="Z33" s="2"/>
    </row>
    <row r="34" ht="15.0" customHeight="1">
      <c r="A34" s="6"/>
      <c r="B34" s="2"/>
      <c r="C34" s="31">
        <f>TODAY()-5</f>
        <v>45417</v>
      </c>
      <c r="D34" s="32" t="s">
        <v>239</v>
      </c>
      <c r="E34" s="33">
        <v>45.0</v>
      </c>
      <c r="F34" s="34">
        <v>5050.0</v>
      </c>
      <c r="H34" s="2"/>
      <c r="I34" s="2"/>
      <c r="J34" s="2"/>
      <c r="K34" s="2"/>
      <c r="L34" s="2"/>
      <c r="M34" s="2"/>
      <c r="N34" s="2"/>
      <c r="O34" s="2"/>
      <c r="P34" s="2"/>
      <c r="Q34" s="2"/>
      <c r="R34" s="2"/>
      <c r="S34" s="2"/>
      <c r="T34" s="2"/>
      <c r="U34" s="2"/>
      <c r="V34" s="2"/>
      <c r="W34" s="2"/>
      <c r="X34" s="2"/>
      <c r="Y34" s="2"/>
      <c r="Z34" s="2"/>
    </row>
    <row r="35" ht="15.0" customHeight="1">
      <c r="A35" s="6"/>
      <c r="B35" s="2"/>
      <c r="C35" s="31">
        <f>TODAY()-3</f>
        <v>45419</v>
      </c>
      <c r="D35" s="32" t="s">
        <v>240</v>
      </c>
      <c r="E35" s="33">
        <v>62.0</v>
      </c>
      <c r="F35" s="33">
        <v>2112.0</v>
      </c>
      <c r="H35" s="2"/>
      <c r="I35" s="2"/>
      <c r="J35" s="2"/>
      <c r="K35" s="2"/>
      <c r="L35" s="2"/>
      <c r="M35" s="2"/>
      <c r="N35" s="2"/>
      <c r="O35" s="2"/>
      <c r="P35" s="2"/>
      <c r="Q35" s="2"/>
      <c r="R35" s="2"/>
      <c r="S35" s="2"/>
      <c r="T35" s="2"/>
      <c r="U35" s="2"/>
      <c r="V35" s="2"/>
      <c r="W35" s="2"/>
      <c r="X35" s="2"/>
      <c r="Y35" s="2"/>
      <c r="Z35" s="2"/>
    </row>
    <row r="36" ht="15.0" customHeight="1">
      <c r="A36" s="6"/>
      <c r="B36" s="2"/>
      <c r="C36" s="31">
        <f>TODAY()-4</f>
        <v>45418</v>
      </c>
      <c r="D36" s="32" t="s">
        <v>241</v>
      </c>
      <c r="E36" s="33">
        <v>69.0</v>
      </c>
      <c r="F36" s="33">
        <v>528.0</v>
      </c>
      <c r="H36" s="2"/>
      <c r="I36" s="2"/>
      <c r="J36" s="2"/>
      <c r="K36" s="2"/>
      <c r="L36" s="2"/>
      <c r="M36" s="2"/>
      <c r="N36" s="2"/>
      <c r="O36" s="2"/>
      <c r="P36" s="2"/>
      <c r="Q36" s="2"/>
      <c r="R36" s="2"/>
      <c r="S36" s="2"/>
      <c r="T36" s="2"/>
      <c r="U36" s="2"/>
      <c r="V36" s="2"/>
      <c r="W36" s="2"/>
      <c r="X36" s="2"/>
      <c r="Y36" s="2"/>
      <c r="Z36" s="2"/>
    </row>
    <row r="37" ht="15.0" customHeight="1">
      <c r="A37" s="6"/>
      <c r="B37" s="2"/>
      <c r="C37" s="31">
        <f>TODAY()-6</f>
        <v>45416</v>
      </c>
      <c r="D37" s="32" t="s">
        <v>242</v>
      </c>
      <c r="E37" s="33">
        <v>25.0</v>
      </c>
      <c r="F37" s="33">
        <v>1611.0</v>
      </c>
      <c r="H37" s="2"/>
      <c r="I37" s="2"/>
      <c r="J37" s="2"/>
      <c r="K37" s="2"/>
      <c r="L37" s="2"/>
      <c r="M37" s="2"/>
      <c r="N37" s="2"/>
      <c r="O37" s="2"/>
      <c r="P37" s="2"/>
      <c r="Q37" s="2"/>
      <c r="R37" s="2"/>
      <c r="S37" s="2"/>
      <c r="T37" s="2"/>
      <c r="U37" s="2"/>
      <c r="V37" s="2"/>
      <c r="W37" s="2"/>
      <c r="X37" s="2"/>
      <c r="Y37" s="2"/>
      <c r="Z37" s="2"/>
    </row>
    <row r="38" ht="15.0" customHeight="1">
      <c r="A38" s="6"/>
      <c r="B38" s="2"/>
      <c r="H38" s="2"/>
      <c r="I38" s="2"/>
      <c r="J38" s="2"/>
      <c r="K38" s="2"/>
      <c r="L38" s="2"/>
      <c r="M38" s="2"/>
      <c r="N38" s="2"/>
      <c r="O38" s="2"/>
      <c r="P38" s="2"/>
      <c r="Q38" s="2"/>
      <c r="R38" s="2"/>
      <c r="S38" s="2"/>
      <c r="T38" s="2"/>
      <c r="U38" s="2"/>
      <c r="V38" s="2"/>
      <c r="W38" s="2"/>
      <c r="X38" s="2"/>
      <c r="Y38" s="2"/>
      <c r="Z38" s="2"/>
    </row>
    <row r="39" ht="15.0" customHeight="1">
      <c r="A39" s="6"/>
      <c r="B39" s="2"/>
      <c r="H39" s="2"/>
      <c r="I39" s="2"/>
      <c r="J39" s="2"/>
      <c r="K39" s="2"/>
      <c r="L39" s="2"/>
      <c r="M39" s="2"/>
      <c r="N39" s="2"/>
      <c r="O39" s="2"/>
      <c r="P39" s="2"/>
      <c r="Q39" s="2"/>
      <c r="R39" s="2"/>
      <c r="S39" s="2"/>
      <c r="T39" s="2"/>
      <c r="U39" s="2"/>
      <c r="V39" s="2"/>
      <c r="W39" s="2"/>
      <c r="X39" s="2"/>
      <c r="Y39" s="2"/>
      <c r="Z39" s="2"/>
    </row>
    <row r="40" ht="15.0" customHeight="1">
      <c r="A40" s="6"/>
      <c r="B40" s="2"/>
      <c r="H40" s="2"/>
      <c r="I40" s="2"/>
      <c r="J40" s="2"/>
      <c r="K40" s="2"/>
      <c r="L40" s="2"/>
      <c r="M40" s="2"/>
      <c r="N40" s="2"/>
      <c r="O40" s="2"/>
      <c r="P40" s="2"/>
      <c r="Q40" s="2"/>
      <c r="R40" s="2"/>
      <c r="S40" s="2"/>
      <c r="T40" s="2"/>
      <c r="U40" s="2"/>
      <c r="V40" s="2"/>
      <c r="W40" s="2"/>
      <c r="X40" s="2"/>
      <c r="Y40" s="2"/>
      <c r="Z40" s="2"/>
    </row>
    <row r="41" ht="15.0" customHeight="1">
      <c r="A41" s="6"/>
      <c r="B41" s="2"/>
      <c r="H41" s="2"/>
      <c r="I41" s="2"/>
      <c r="J41" s="2"/>
      <c r="K41" s="2"/>
      <c r="L41" s="2"/>
      <c r="M41" s="2"/>
      <c r="N41" s="2"/>
      <c r="O41" s="2"/>
      <c r="P41" s="2"/>
      <c r="Q41" s="2"/>
      <c r="R41" s="2"/>
      <c r="S41" s="2"/>
      <c r="T41" s="2"/>
      <c r="U41" s="2"/>
      <c r="V41" s="2"/>
      <c r="W41" s="2"/>
      <c r="X41" s="2"/>
      <c r="Y41" s="2"/>
      <c r="Z41" s="2"/>
    </row>
    <row r="42" ht="15.0" customHeight="1">
      <c r="A42" s="6"/>
      <c r="B42" s="2"/>
      <c r="H42" s="2"/>
      <c r="I42" s="2"/>
      <c r="J42" s="2"/>
      <c r="K42" s="2"/>
      <c r="L42" s="2"/>
      <c r="M42" s="2"/>
      <c r="N42" s="2"/>
      <c r="O42" s="2"/>
      <c r="P42" s="2"/>
      <c r="Q42" s="2"/>
      <c r="R42" s="2"/>
      <c r="S42" s="2"/>
      <c r="T42" s="2"/>
      <c r="U42" s="2"/>
      <c r="V42" s="2"/>
      <c r="W42" s="2"/>
      <c r="X42" s="2"/>
      <c r="Y42" s="2"/>
      <c r="Z42" s="2"/>
    </row>
    <row r="43" ht="15.0" customHeight="1">
      <c r="A43" s="6" t="s">
        <v>243</v>
      </c>
      <c r="B43" s="2"/>
      <c r="H43" s="2"/>
      <c r="I43" s="2"/>
      <c r="J43" s="2"/>
      <c r="K43" s="2"/>
      <c r="L43" s="2"/>
      <c r="M43" s="2"/>
      <c r="N43" s="2"/>
      <c r="O43" s="2"/>
      <c r="P43" s="2"/>
      <c r="Q43" s="2"/>
      <c r="R43" s="2"/>
      <c r="S43" s="2"/>
      <c r="T43" s="2"/>
      <c r="U43" s="2"/>
      <c r="V43" s="2"/>
      <c r="W43" s="2"/>
      <c r="X43" s="2"/>
      <c r="Y43" s="2"/>
      <c r="Z43" s="2"/>
    </row>
    <row r="44" ht="15.0" customHeight="1">
      <c r="A44" s="6" t="s">
        <v>244</v>
      </c>
      <c r="B44" s="2"/>
      <c r="H44" s="2"/>
      <c r="I44" s="2"/>
      <c r="J44" s="2"/>
      <c r="K44" s="2"/>
      <c r="L44" s="2"/>
      <c r="M44" s="2"/>
      <c r="N44" s="2"/>
      <c r="O44" s="2"/>
      <c r="P44" s="2"/>
      <c r="Q44" s="2"/>
      <c r="R44" s="2"/>
      <c r="S44" s="2"/>
      <c r="T44" s="2"/>
      <c r="U44" s="2"/>
      <c r="V44" s="2"/>
      <c r="W44" s="2"/>
      <c r="X44" s="2"/>
      <c r="Y44" s="2"/>
      <c r="Z44" s="2"/>
    </row>
    <row r="45" ht="15.0" customHeight="1">
      <c r="A45" s="6" t="s">
        <v>245</v>
      </c>
      <c r="B45" s="2"/>
      <c r="H45" s="2"/>
      <c r="I45" s="2"/>
      <c r="J45" s="2"/>
      <c r="K45" s="2"/>
      <c r="L45" s="2"/>
      <c r="M45" s="2"/>
      <c r="N45" s="2"/>
      <c r="O45" s="2"/>
      <c r="P45" s="2"/>
      <c r="Q45" s="2"/>
      <c r="R45" s="2"/>
      <c r="S45" s="2"/>
      <c r="T45" s="2"/>
      <c r="U45" s="2"/>
      <c r="V45" s="2"/>
      <c r="W45" s="2"/>
      <c r="X45" s="2"/>
      <c r="Y45" s="2"/>
      <c r="Z45" s="2"/>
    </row>
    <row r="46" ht="15.0" customHeight="1">
      <c r="A46" s="6" t="s">
        <v>246</v>
      </c>
      <c r="B46" s="2"/>
      <c r="H46" s="2"/>
      <c r="I46" s="2"/>
      <c r="J46" s="2"/>
      <c r="K46" s="2"/>
      <c r="L46" s="2"/>
      <c r="M46" s="2"/>
      <c r="N46" s="2"/>
      <c r="O46" s="2"/>
      <c r="P46" s="2"/>
      <c r="Q46" s="2"/>
      <c r="R46" s="2"/>
      <c r="S46" s="2"/>
      <c r="T46" s="2"/>
      <c r="U46" s="2"/>
      <c r="V46" s="2"/>
      <c r="W46" s="2"/>
      <c r="X46" s="2"/>
      <c r="Y46" s="2"/>
      <c r="Z46" s="2"/>
    </row>
    <row r="47" ht="15.0" customHeight="1">
      <c r="A47" s="6" t="s">
        <v>247</v>
      </c>
      <c r="B47" s="2"/>
      <c r="H47" s="2"/>
      <c r="I47" s="2"/>
      <c r="J47" s="2"/>
      <c r="K47" s="2"/>
      <c r="L47" s="2"/>
      <c r="M47" s="2"/>
      <c r="N47" s="2"/>
      <c r="O47" s="2"/>
      <c r="P47" s="2"/>
      <c r="Q47" s="2"/>
      <c r="R47" s="2"/>
      <c r="S47" s="2"/>
      <c r="T47" s="2"/>
      <c r="U47" s="2"/>
      <c r="V47" s="2"/>
      <c r="W47" s="2"/>
      <c r="X47" s="2"/>
      <c r="Y47" s="2"/>
      <c r="Z47" s="2"/>
    </row>
    <row r="48" ht="15.0" customHeight="1">
      <c r="A48" s="6"/>
      <c r="B48" s="2"/>
      <c r="H48" s="2"/>
      <c r="I48" s="2"/>
      <c r="J48" s="2"/>
      <c r="K48" s="2"/>
      <c r="L48" s="2"/>
      <c r="M48" s="2"/>
      <c r="N48" s="2"/>
      <c r="O48" s="2"/>
      <c r="P48" s="2"/>
      <c r="Q48" s="2"/>
      <c r="R48" s="2"/>
      <c r="S48" s="2"/>
      <c r="T48" s="2"/>
      <c r="U48" s="2"/>
      <c r="V48" s="2"/>
      <c r="W48" s="2"/>
      <c r="X48" s="2"/>
      <c r="Y48" s="2"/>
      <c r="Z48" s="2"/>
    </row>
    <row r="49" ht="15.0" customHeight="1">
      <c r="A49" s="6"/>
      <c r="B49" s="2"/>
      <c r="C49" s="30" t="s">
        <v>231</v>
      </c>
      <c r="D49" s="30" t="s">
        <v>232</v>
      </c>
      <c r="E49" s="30" t="s">
        <v>233</v>
      </c>
      <c r="F49" s="30" t="s">
        <v>234</v>
      </c>
      <c r="H49" s="2"/>
      <c r="I49" s="2"/>
      <c r="J49" s="2"/>
      <c r="K49" s="2"/>
      <c r="L49" s="2"/>
      <c r="M49" s="2"/>
      <c r="N49" s="2"/>
      <c r="O49" s="2"/>
      <c r="P49" s="2"/>
      <c r="Q49" s="2"/>
      <c r="R49" s="2"/>
      <c r="S49" s="2"/>
      <c r="T49" s="2"/>
      <c r="U49" s="2"/>
      <c r="V49" s="2"/>
      <c r="W49" s="2"/>
      <c r="X49" s="2"/>
      <c r="Y49" s="2"/>
      <c r="Z49" s="2"/>
    </row>
    <row r="50" ht="15.0" hidden="1" customHeight="1">
      <c r="A50" s="6"/>
      <c r="B50" s="2"/>
      <c r="C50" s="31">
        <f>TODAY()-2</f>
        <v>45420</v>
      </c>
      <c r="D50" s="32" t="s">
        <v>238</v>
      </c>
      <c r="E50" s="33">
        <v>21.0</v>
      </c>
      <c r="F50" s="33">
        <v>3820.0</v>
      </c>
      <c r="H50" s="2"/>
      <c r="I50" s="2"/>
      <c r="J50" s="2"/>
      <c r="K50" s="2"/>
      <c r="L50" s="2"/>
      <c r="M50" s="2"/>
      <c r="N50" s="2"/>
      <c r="O50" s="2"/>
      <c r="P50" s="2"/>
      <c r="Q50" s="2"/>
      <c r="R50" s="2"/>
      <c r="S50" s="2"/>
      <c r="T50" s="2"/>
      <c r="U50" s="2"/>
      <c r="V50" s="2"/>
      <c r="W50" s="2"/>
      <c r="X50" s="2"/>
      <c r="Y50" s="2"/>
      <c r="Z50" s="2"/>
    </row>
    <row r="51" ht="15.0" hidden="1" customHeight="1">
      <c r="A51" s="6"/>
      <c r="B51" s="2"/>
      <c r="C51" s="31">
        <f>TODAY()-3</f>
        <v>45419</v>
      </c>
      <c r="D51" s="32" t="s">
        <v>240</v>
      </c>
      <c r="E51" s="33">
        <v>62.0</v>
      </c>
      <c r="F51" s="33">
        <v>2112.0</v>
      </c>
      <c r="H51" s="2"/>
      <c r="I51" s="2"/>
      <c r="J51" s="2"/>
      <c r="K51" s="2"/>
      <c r="L51" s="2"/>
      <c r="M51" s="2"/>
      <c r="N51" s="2"/>
      <c r="O51" s="2"/>
      <c r="P51" s="2"/>
      <c r="Q51" s="2"/>
      <c r="R51" s="2"/>
      <c r="S51" s="2"/>
      <c r="T51" s="2"/>
      <c r="U51" s="2"/>
      <c r="V51" s="2"/>
      <c r="W51" s="2"/>
      <c r="X51" s="2"/>
      <c r="Y51" s="2"/>
      <c r="Z51" s="2"/>
    </row>
    <row r="52" ht="15.0" customHeight="1">
      <c r="A52" s="6"/>
      <c r="B52" s="2"/>
      <c r="C52" s="31">
        <f>TODAY()</f>
        <v>45422</v>
      </c>
      <c r="D52" s="32" t="s">
        <v>236</v>
      </c>
      <c r="E52" s="33">
        <v>30.0</v>
      </c>
      <c r="F52" s="33">
        <v>3085.0</v>
      </c>
      <c r="H52" s="2"/>
      <c r="I52" s="2"/>
      <c r="J52" s="2"/>
      <c r="K52" s="2"/>
      <c r="L52" s="2"/>
      <c r="M52" s="2"/>
      <c r="N52" s="2"/>
      <c r="O52" s="2"/>
      <c r="P52" s="2"/>
      <c r="Q52" s="2"/>
      <c r="R52" s="2"/>
      <c r="S52" s="2"/>
      <c r="T52" s="2"/>
      <c r="U52" s="2"/>
      <c r="V52" s="2"/>
      <c r="W52" s="2"/>
      <c r="X52" s="2"/>
      <c r="Y52" s="2"/>
      <c r="Z52" s="2"/>
    </row>
    <row r="53" ht="15.0" hidden="1" customHeight="1">
      <c r="A53" s="6"/>
      <c r="B53" s="2"/>
      <c r="C53" s="31">
        <f>TODAY()-6</f>
        <v>45416</v>
      </c>
      <c r="D53" s="32" t="s">
        <v>242</v>
      </c>
      <c r="E53" s="33">
        <v>25.0</v>
      </c>
      <c r="F53" s="33">
        <v>1611.0</v>
      </c>
      <c r="H53" s="2"/>
      <c r="I53" s="2"/>
      <c r="J53" s="2"/>
      <c r="K53" s="2"/>
      <c r="L53" s="2"/>
      <c r="M53" s="2"/>
      <c r="N53" s="2"/>
      <c r="O53" s="2"/>
      <c r="P53" s="2"/>
      <c r="Q53" s="2"/>
      <c r="R53" s="2"/>
      <c r="S53" s="2"/>
      <c r="T53" s="2"/>
      <c r="U53" s="2"/>
      <c r="V53" s="2"/>
      <c r="W53" s="2"/>
      <c r="X53" s="2"/>
      <c r="Y53" s="2"/>
      <c r="Z53" s="2"/>
    </row>
    <row r="54" ht="15.0" customHeight="1">
      <c r="A54" s="6"/>
      <c r="B54" s="2"/>
      <c r="C54" s="31">
        <f>TODAY()-5</f>
        <v>45417</v>
      </c>
      <c r="D54" s="32" t="s">
        <v>239</v>
      </c>
      <c r="E54" s="33">
        <v>45.0</v>
      </c>
      <c r="F54" s="33">
        <v>5050.0</v>
      </c>
      <c r="H54" s="2"/>
      <c r="I54" s="2"/>
      <c r="J54" s="2"/>
      <c r="K54" s="2"/>
      <c r="L54" s="2"/>
      <c r="M54" s="2"/>
      <c r="N54" s="2"/>
      <c r="O54" s="2"/>
      <c r="P54" s="2"/>
      <c r="Q54" s="2"/>
      <c r="R54" s="2"/>
      <c r="S54" s="2"/>
      <c r="T54" s="2"/>
      <c r="U54" s="2"/>
      <c r="V54" s="2"/>
      <c r="W54" s="2"/>
      <c r="X54" s="2"/>
      <c r="Y54" s="2"/>
      <c r="Z54" s="2"/>
    </row>
    <row r="55" ht="15.0" hidden="1" customHeight="1">
      <c r="A55" s="6"/>
      <c r="B55" s="2"/>
      <c r="C55" s="31">
        <f>TODAY()-4</f>
        <v>45418</v>
      </c>
      <c r="D55" s="32" t="s">
        <v>241</v>
      </c>
      <c r="E55" s="33">
        <v>69.0</v>
      </c>
      <c r="F55" s="33">
        <v>528.0</v>
      </c>
      <c r="H55" s="2"/>
      <c r="I55" s="2"/>
      <c r="J55" s="2"/>
      <c r="K55" s="2"/>
      <c r="L55" s="2"/>
      <c r="M55" s="2"/>
      <c r="N55" s="2"/>
      <c r="O55" s="2"/>
      <c r="P55" s="2"/>
      <c r="Q55" s="2"/>
      <c r="R55" s="2"/>
      <c r="S55" s="2"/>
      <c r="T55" s="2"/>
      <c r="U55" s="2"/>
      <c r="V55" s="2"/>
      <c r="W55" s="2"/>
      <c r="X55" s="2"/>
      <c r="Y55" s="2"/>
      <c r="Z55" s="2"/>
    </row>
    <row r="56" ht="15.0" customHeight="1">
      <c r="A56" s="6"/>
      <c r="B56" s="2"/>
      <c r="C56" s="2"/>
      <c r="D56" s="2"/>
      <c r="E56" s="2"/>
      <c r="F56" s="2"/>
      <c r="H56" s="2"/>
      <c r="I56" s="2"/>
      <c r="J56" s="2"/>
      <c r="K56" s="2"/>
      <c r="L56" s="2"/>
      <c r="M56" s="2"/>
      <c r="N56" s="2"/>
      <c r="O56" s="2"/>
      <c r="P56" s="2"/>
      <c r="Q56" s="2"/>
      <c r="R56" s="2"/>
      <c r="S56" s="2"/>
      <c r="T56" s="2"/>
      <c r="U56" s="2"/>
      <c r="V56" s="2"/>
      <c r="W56" s="2"/>
      <c r="X56" s="2"/>
      <c r="Y56" s="2"/>
      <c r="Z56" s="2"/>
    </row>
    <row r="57" ht="15.0" customHeight="1">
      <c r="A57" s="6"/>
      <c r="B57" s="2"/>
      <c r="C57" s="2"/>
      <c r="D57" s="2"/>
      <c r="E57" s="2"/>
      <c r="F57" s="2"/>
      <c r="H57" s="2"/>
      <c r="I57" s="2"/>
      <c r="J57" s="2"/>
      <c r="K57" s="2"/>
      <c r="L57" s="2"/>
      <c r="M57" s="2"/>
      <c r="N57" s="2"/>
      <c r="O57" s="2"/>
      <c r="P57" s="2"/>
      <c r="Q57" s="2"/>
      <c r="R57" s="2"/>
      <c r="S57" s="2"/>
      <c r="T57" s="2"/>
      <c r="U57" s="2"/>
      <c r="V57" s="2"/>
      <c r="W57" s="2"/>
      <c r="X57" s="2"/>
      <c r="Y57" s="2"/>
      <c r="Z57" s="2"/>
    </row>
    <row r="58" ht="15.0" customHeight="1">
      <c r="A58" s="6"/>
      <c r="B58" s="2"/>
      <c r="C58" s="2"/>
      <c r="D58" s="2"/>
      <c r="E58" s="2"/>
      <c r="F58" s="2"/>
      <c r="H58" s="2"/>
      <c r="I58" s="2"/>
      <c r="J58" s="2"/>
      <c r="K58" s="2"/>
      <c r="L58" s="2"/>
      <c r="M58" s="2"/>
      <c r="N58" s="2"/>
      <c r="O58" s="2"/>
      <c r="P58" s="2"/>
      <c r="Q58" s="2"/>
      <c r="R58" s="2"/>
      <c r="S58" s="2"/>
      <c r="T58" s="2"/>
      <c r="U58" s="2"/>
      <c r="V58" s="2"/>
      <c r="W58" s="2"/>
      <c r="X58" s="2"/>
      <c r="Y58" s="2"/>
      <c r="Z58" s="2"/>
    </row>
    <row r="59" ht="15.0" customHeight="1">
      <c r="A59" s="6"/>
      <c r="B59" s="2"/>
      <c r="C59" s="2"/>
      <c r="D59" s="2"/>
      <c r="E59" s="2"/>
      <c r="F59" s="2"/>
      <c r="H59" s="2"/>
      <c r="I59" s="2"/>
      <c r="J59" s="2"/>
      <c r="K59" s="2"/>
      <c r="L59" s="2"/>
      <c r="M59" s="2"/>
      <c r="N59" s="2"/>
      <c r="O59" s="2"/>
      <c r="P59" s="2"/>
      <c r="Q59" s="2"/>
      <c r="R59" s="2"/>
      <c r="S59" s="2"/>
      <c r="T59" s="2"/>
      <c r="U59" s="2"/>
      <c r="V59" s="2"/>
      <c r="W59" s="2"/>
      <c r="X59" s="2"/>
      <c r="Y59" s="2"/>
      <c r="Z59" s="2"/>
    </row>
    <row r="60" ht="15.0" customHeight="1">
      <c r="A60" s="6" t="s">
        <v>66</v>
      </c>
      <c r="B60" s="2"/>
      <c r="H60" s="2"/>
      <c r="I60" s="2"/>
      <c r="J60" s="2"/>
      <c r="K60" s="2"/>
      <c r="L60" s="2"/>
      <c r="M60" s="2"/>
      <c r="N60" s="2"/>
      <c r="O60" s="2"/>
      <c r="P60" s="2"/>
      <c r="Q60" s="2"/>
      <c r="R60" s="2"/>
      <c r="S60" s="2"/>
      <c r="T60" s="2"/>
      <c r="U60" s="2"/>
      <c r="V60" s="2"/>
      <c r="W60" s="2"/>
      <c r="X60" s="2"/>
      <c r="Y60" s="2"/>
      <c r="Z60" s="2"/>
    </row>
    <row r="61" ht="15.0" customHeight="1">
      <c r="A61" s="15" t="s">
        <v>248</v>
      </c>
      <c r="B61" s="2"/>
      <c r="H61" s="2"/>
      <c r="I61" s="2"/>
      <c r="J61" s="2"/>
      <c r="K61" s="2"/>
      <c r="L61" s="2"/>
      <c r="M61" s="2"/>
      <c r="N61" s="2"/>
      <c r="O61" s="2"/>
      <c r="P61" s="2"/>
      <c r="Q61" s="2"/>
      <c r="R61" s="2"/>
      <c r="S61" s="2"/>
      <c r="T61" s="2"/>
      <c r="U61" s="2"/>
      <c r="V61" s="2"/>
      <c r="W61" s="2"/>
      <c r="X61" s="2"/>
      <c r="Y61" s="2"/>
      <c r="Z61" s="2"/>
    </row>
    <row r="62" ht="15.0" customHeight="1">
      <c r="A62" s="15" t="s">
        <v>249</v>
      </c>
      <c r="B62" s="2"/>
      <c r="H62" s="2"/>
      <c r="I62" s="2"/>
      <c r="J62" s="2"/>
      <c r="K62" s="2"/>
      <c r="L62" s="2"/>
      <c r="M62" s="2"/>
      <c r="N62" s="2"/>
      <c r="O62" s="2"/>
      <c r="P62" s="2"/>
      <c r="Q62" s="2"/>
      <c r="R62" s="2"/>
      <c r="S62" s="2"/>
      <c r="T62" s="2"/>
      <c r="U62" s="2"/>
      <c r="V62" s="2"/>
      <c r="W62" s="2"/>
      <c r="X62" s="2"/>
      <c r="Y62" s="2"/>
      <c r="Z62" s="2"/>
    </row>
    <row r="63" ht="15.0" customHeight="1">
      <c r="A63" s="6" t="s">
        <v>71</v>
      </c>
      <c r="B63" s="2"/>
      <c r="H63" s="2"/>
      <c r="I63" s="2"/>
      <c r="J63" s="2"/>
      <c r="K63" s="2"/>
      <c r="L63" s="2"/>
      <c r="M63" s="2"/>
      <c r="N63" s="2"/>
      <c r="O63" s="2"/>
      <c r="P63" s="2"/>
      <c r="Q63" s="2"/>
      <c r="R63" s="2"/>
      <c r="S63" s="2"/>
      <c r="T63" s="2"/>
      <c r="U63" s="2"/>
      <c r="V63" s="2"/>
      <c r="W63" s="2"/>
      <c r="X63" s="2"/>
      <c r="Y63" s="2"/>
      <c r="Z63" s="2"/>
    </row>
    <row r="64" ht="15.75" customHeight="1">
      <c r="A64" s="6"/>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6"/>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6"/>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6"/>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6"/>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6"/>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6"/>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6"/>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6"/>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6"/>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6"/>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6"/>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6"/>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6"/>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6"/>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6"/>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6"/>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6"/>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6"/>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6"/>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6"/>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6"/>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6"/>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6"/>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6"/>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6"/>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6"/>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6"/>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6"/>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6"/>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6"/>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6"/>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6"/>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6"/>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6"/>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6"/>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6"/>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6"/>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6"/>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6"/>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6"/>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6"/>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6"/>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6"/>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6"/>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6"/>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6"/>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6"/>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6"/>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6"/>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6"/>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6"/>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6"/>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6"/>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6"/>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6"/>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6"/>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6"/>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6"/>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6"/>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6"/>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6"/>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6"/>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6"/>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6"/>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6"/>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6"/>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6"/>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6"/>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6"/>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6"/>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6"/>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6"/>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6"/>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6"/>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6"/>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6"/>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6"/>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6"/>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6"/>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6"/>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6"/>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6"/>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6"/>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6"/>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6"/>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6"/>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6"/>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6"/>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6"/>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6"/>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6"/>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6"/>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6"/>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6"/>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6"/>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6"/>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6"/>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6"/>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6"/>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6"/>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6"/>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6"/>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6"/>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6"/>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6"/>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6"/>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6"/>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6"/>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6"/>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6"/>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6"/>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6"/>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6"/>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6"/>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6"/>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6"/>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6"/>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6"/>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6"/>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6"/>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6"/>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6"/>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6"/>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6"/>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6"/>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6"/>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6"/>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6"/>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6"/>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6"/>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6"/>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6"/>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6"/>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6"/>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6"/>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6"/>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6"/>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6"/>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6"/>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6"/>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6"/>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6"/>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6"/>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6"/>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6"/>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6"/>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6"/>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6"/>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6"/>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6"/>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6"/>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6"/>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6"/>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6"/>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6"/>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6"/>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6"/>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6"/>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6"/>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6"/>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6"/>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6"/>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6"/>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6"/>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6"/>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6"/>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6"/>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6"/>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6"/>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6"/>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6"/>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6"/>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6"/>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6"/>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6"/>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6"/>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6"/>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6"/>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6"/>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6"/>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6"/>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6"/>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6"/>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6"/>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6"/>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6"/>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6"/>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6"/>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6"/>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6"/>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6"/>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6"/>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6"/>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6"/>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6"/>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6"/>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6"/>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6"/>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6"/>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6"/>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6"/>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6"/>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6"/>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6"/>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6"/>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6"/>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6"/>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6"/>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6"/>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6"/>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6"/>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6"/>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6"/>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6"/>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6"/>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6"/>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6"/>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6"/>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6"/>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6"/>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6"/>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6"/>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6"/>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6"/>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6"/>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6"/>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6"/>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6"/>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6"/>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6"/>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6"/>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6"/>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6"/>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6"/>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6"/>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6"/>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6"/>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6"/>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6"/>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6"/>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6"/>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6"/>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6"/>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6"/>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6"/>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6"/>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6"/>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6"/>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6"/>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6"/>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6"/>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6"/>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6"/>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6"/>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6"/>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6"/>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6"/>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6"/>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6"/>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6"/>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6"/>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6"/>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6"/>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6"/>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6"/>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6"/>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6"/>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6"/>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6"/>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6"/>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6"/>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6"/>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6"/>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6"/>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6"/>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6"/>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6"/>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6"/>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6"/>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6"/>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6"/>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6"/>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6"/>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6"/>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6"/>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6"/>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6"/>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6"/>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6"/>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6"/>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6"/>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6"/>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6"/>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6"/>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6"/>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6"/>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6"/>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6"/>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6"/>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6"/>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6"/>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6"/>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6"/>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6"/>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6"/>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6"/>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6"/>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6"/>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6"/>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6"/>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6"/>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6"/>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6"/>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6"/>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6"/>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6"/>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6"/>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6"/>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6"/>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6"/>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6"/>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6"/>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6"/>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6"/>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6"/>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6"/>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6"/>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6"/>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6"/>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6"/>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6"/>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6"/>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6"/>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6"/>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6"/>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6"/>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6"/>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6"/>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6"/>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6"/>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6"/>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6"/>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6"/>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6"/>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6"/>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6"/>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6"/>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6"/>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6"/>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6"/>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6"/>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6"/>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6"/>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6"/>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6"/>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6"/>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6"/>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6"/>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6"/>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6"/>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6"/>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6"/>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6"/>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6"/>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6"/>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6"/>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6"/>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6"/>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6"/>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6"/>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6"/>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6"/>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6"/>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6"/>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6"/>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6"/>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6"/>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6"/>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6"/>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6"/>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6"/>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6"/>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6"/>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6"/>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6"/>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6"/>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6"/>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6"/>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6"/>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6"/>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6"/>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6"/>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6"/>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6"/>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6"/>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6"/>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6"/>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6"/>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6"/>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6"/>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6"/>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6"/>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6"/>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6"/>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6"/>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6"/>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6"/>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6"/>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6"/>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6"/>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6"/>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6"/>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6"/>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6"/>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6"/>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6"/>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6"/>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6"/>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6"/>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6"/>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6"/>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6"/>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6"/>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6"/>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6"/>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6"/>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6"/>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6"/>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6"/>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6"/>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6"/>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6"/>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6"/>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6"/>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6"/>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6"/>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6"/>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6"/>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6"/>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6"/>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6"/>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6"/>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6"/>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6"/>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6"/>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6"/>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6"/>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6"/>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6"/>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6"/>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6"/>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6"/>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6"/>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6"/>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6"/>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6"/>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6"/>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6"/>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6"/>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6"/>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6"/>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6"/>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6"/>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6"/>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6"/>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6"/>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6"/>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6"/>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6"/>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6"/>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6"/>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6"/>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6"/>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6"/>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6"/>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6"/>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6"/>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6"/>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6"/>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6"/>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6"/>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6"/>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6"/>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6"/>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6"/>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6"/>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6"/>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6"/>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6"/>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6"/>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6"/>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6"/>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6"/>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6"/>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6"/>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6"/>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6"/>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6"/>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6"/>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6"/>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6"/>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6"/>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6"/>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6"/>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6"/>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6"/>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6"/>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6"/>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6"/>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6"/>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6"/>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6"/>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6"/>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6"/>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6"/>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6"/>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6"/>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6"/>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6"/>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6"/>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6"/>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6"/>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6"/>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6"/>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6"/>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6"/>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6"/>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6"/>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6"/>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6"/>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6"/>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6"/>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6"/>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6"/>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6"/>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6"/>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6"/>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6"/>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6"/>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6"/>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6"/>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6"/>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6"/>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6"/>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6"/>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6"/>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6"/>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6"/>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6"/>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6"/>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6"/>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6"/>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6"/>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6"/>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6"/>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6"/>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6"/>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6"/>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6"/>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6"/>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6"/>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6"/>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6"/>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6"/>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6"/>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6"/>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6"/>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6"/>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6"/>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6"/>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6"/>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6"/>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6"/>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6"/>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6"/>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6"/>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6"/>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6"/>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6"/>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6"/>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6"/>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6"/>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6"/>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6"/>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6"/>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6"/>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6"/>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6"/>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6"/>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6"/>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6"/>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6"/>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6"/>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6"/>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6"/>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6"/>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6"/>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6"/>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6"/>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6"/>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6"/>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6"/>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6"/>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6"/>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6"/>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6"/>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6"/>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6"/>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6"/>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6"/>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6"/>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6"/>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6"/>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6"/>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6"/>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6"/>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6"/>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6"/>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6"/>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6"/>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6"/>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6"/>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6"/>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6"/>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6"/>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6"/>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6"/>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6"/>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6"/>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6"/>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6"/>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6"/>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6"/>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6"/>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6"/>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6"/>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6"/>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6"/>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6"/>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6"/>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6"/>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6"/>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6"/>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6"/>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6"/>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6"/>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6"/>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6"/>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6"/>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6"/>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6"/>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6"/>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6"/>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6"/>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6"/>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6"/>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6"/>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6"/>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6"/>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6"/>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6"/>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6"/>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6"/>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6"/>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6"/>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6"/>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6"/>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6"/>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6"/>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6"/>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6"/>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6"/>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6"/>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6"/>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6"/>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6"/>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6"/>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6"/>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6"/>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6"/>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6"/>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6"/>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6"/>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6"/>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6"/>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6"/>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6"/>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6"/>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6"/>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6"/>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6"/>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6"/>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6"/>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6"/>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6"/>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6"/>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6"/>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6"/>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6"/>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6"/>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6"/>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6"/>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6"/>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6"/>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6"/>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6"/>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6"/>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6"/>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6"/>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6"/>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6"/>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6"/>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6"/>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6"/>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6"/>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6"/>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6"/>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6"/>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6"/>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6"/>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6"/>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6"/>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6"/>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6"/>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6"/>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6"/>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6"/>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6"/>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6"/>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6"/>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6"/>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6"/>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6"/>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6"/>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6"/>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6"/>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6"/>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6"/>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6"/>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6"/>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6"/>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6"/>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6"/>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6"/>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6"/>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6"/>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6"/>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6"/>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6"/>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6"/>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6"/>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6"/>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6"/>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6"/>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6"/>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6"/>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6"/>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6"/>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6"/>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6"/>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6"/>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6"/>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6"/>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6"/>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6"/>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6"/>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6"/>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6"/>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6"/>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6"/>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6"/>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6"/>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6"/>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6"/>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6"/>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6"/>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6"/>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6"/>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6"/>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6"/>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6"/>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6"/>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6"/>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6"/>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6"/>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6"/>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6"/>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6"/>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6"/>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6"/>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6"/>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6"/>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6"/>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6"/>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6"/>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6"/>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6"/>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6"/>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6"/>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6"/>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6"/>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6"/>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6"/>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6"/>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6"/>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6"/>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6"/>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6"/>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6"/>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6"/>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6"/>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6"/>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6"/>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6"/>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6"/>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6"/>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6"/>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6"/>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6"/>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6"/>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6"/>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6"/>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6"/>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6"/>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6"/>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6"/>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6"/>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6"/>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6"/>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6"/>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6"/>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6"/>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6"/>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6"/>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6"/>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6"/>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6"/>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6"/>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6"/>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6"/>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6"/>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6"/>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6"/>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6"/>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6"/>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6"/>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6"/>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6"/>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6"/>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6"/>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6"/>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6"/>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6"/>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6"/>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6"/>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6"/>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6"/>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6"/>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6"/>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6"/>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6"/>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6"/>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6"/>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6"/>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6"/>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6"/>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6"/>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6"/>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6"/>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6"/>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6"/>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6"/>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6"/>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6"/>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6"/>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6"/>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6"/>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6"/>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6"/>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6"/>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6"/>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6"/>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6"/>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6"/>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6"/>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6"/>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6"/>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6"/>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6"/>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6"/>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6"/>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6"/>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6"/>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6"/>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6"/>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6"/>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6"/>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6"/>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6"/>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6"/>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6"/>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6"/>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6"/>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6"/>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6"/>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6"/>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6"/>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6"/>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6"/>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6"/>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6"/>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6"/>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6"/>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6"/>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6"/>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6"/>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6"/>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6"/>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6"/>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6"/>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6"/>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6"/>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6"/>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6"/>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6"/>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6"/>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6"/>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6"/>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6"/>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6"/>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6"/>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6"/>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6"/>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6"/>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6"/>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6"/>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autoFilter ref="$C$5:$G$5"/>
  <hyperlinks>
    <hyperlink r:id="rId1" ref="A61"/>
    <hyperlink r:id="rId2" ref="A62"/>
  </hyperlinks>
  <printOptions/>
  <pageMargins bottom="0.75" footer="0.0" header="0.0" left="0.7" right="0.7" top="0.75"/>
  <pageSetup orientation="portrait"/>
  <drawing r:id="rId3"/>
  <tableParts count="2">
    <tablePart r:id="rId6"/>
    <tablePart r:id="rId7"/>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2.71"/>
    <col customWidth="1" min="2" max="2" width="82.86"/>
    <col customWidth="1" min="3" max="3" width="13.86"/>
    <col customWidth="1" min="4" max="4" width="11.0"/>
    <col customWidth="1" min="5" max="8" width="9.29"/>
    <col customWidth="1" min="9" max="26" width="8.86"/>
  </cols>
  <sheetData>
    <row r="1" ht="60.0" customHeight="1">
      <c r="A1" s="6" t="s">
        <v>250</v>
      </c>
      <c r="B1" s="35"/>
      <c r="I1" s="2"/>
      <c r="J1" s="2"/>
      <c r="K1" s="2"/>
      <c r="L1" s="2"/>
      <c r="M1" s="2"/>
      <c r="N1" s="2"/>
      <c r="O1" s="2"/>
      <c r="P1" s="2"/>
      <c r="Q1" s="2"/>
      <c r="R1" s="2"/>
      <c r="S1" s="2"/>
      <c r="T1" s="2"/>
      <c r="U1" s="2"/>
      <c r="V1" s="2"/>
      <c r="W1" s="2"/>
      <c r="X1" s="2"/>
      <c r="Y1" s="2"/>
      <c r="Z1" s="2"/>
    </row>
    <row r="2" ht="15.0" customHeight="1">
      <c r="A2" s="6" t="s">
        <v>251</v>
      </c>
      <c r="B2" s="2"/>
      <c r="I2" s="2"/>
      <c r="J2" s="2"/>
      <c r="K2" s="2"/>
      <c r="L2" s="2"/>
      <c r="M2" s="2"/>
      <c r="N2" s="2"/>
      <c r="O2" s="2"/>
      <c r="P2" s="2"/>
      <c r="Q2" s="2"/>
      <c r="R2" s="2"/>
      <c r="S2" s="2"/>
      <c r="T2" s="2"/>
      <c r="U2" s="2"/>
      <c r="V2" s="2"/>
      <c r="W2" s="2"/>
      <c r="X2" s="2"/>
      <c r="Y2" s="2"/>
      <c r="Z2" s="2"/>
    </row>
    <row r="3" ht="15.0" customHeight="1">
      <c r="A3" s="6" t="s">
        <v>252</v>
      </c>
      <c r="B3" s="36"/>
      <c r="I3" s="2"/>
      <c r="J3" s="2"/>
      <c r="K3" s="2"/>
      <c r="L3" s="2"/>
      <c r="M3" s="2"/>
      <c r="N3" s="2"/>
      <c r="O3" s="2"/>
      <c r="P3" s="2"/>
      <c r="Q3" s="2"/>
      <c r="R3" s="2"/>
      <c r="S3" s="2"/>
      <c r="T3" s="2"/>
      <c r="U3" s="2"/>
      <c r="V3" s="2"/>
      <c r="W3" s="2"/>
      <c r="X3" s="2"/>
      <c r="Y3" s="2"/>
      <c r="Z3" s="2"/>
    </row>
    <row r="4" ht="15.0" customHeight="1">
      <c r="A4" s="6" t="s">
        <v>253</v>
      </c>
      <c r="B4" s="2"/>
      <c r="I4" s="2"/>
      <c r="J4" s="2"/>
      <c r="K4" s="2"/>
      <c r="L4" s="2"/>
      <c r="M4" s="2"/>
      <c r="N4" s="2"/>
      <c r="O4" s="2"/>
      <c r="P4" s="2"/>
      <c r="Q4" s="2"/>
      <c r="R4" s="2"/>
      <c r="S4" s="2"/>
      <c r="T4" s="2"/>
      <c r="U4" s="2"/>
      <c r="V4" s="2"/>
      <c r="W4" s="2"/>
      <c r="X4" s="2"/>
      <c r="Y4" s="2"/>
      <c r="Z4" s="2"/>
    </row>
    <row r="5" ht="15.0" customHeight="1">
      <c r="A5" s="6" t="s">
        <v>254</v>
      </c>
      <c r="B5" s="11"/>
      <c r="C5" s="30" t="s">
        <v>213</v>
      </c>
      <c r="D5" s="30" t="s">
        <v>90</v>
      </c>
      <c r="E5" s="30" t="s">
        <v>214</v>
      </c>
      <c r="F5" s="30" t="s">
        <v>215</v>
      </c>
      <c r="G5" s="30" t="s">
        <v>216</v>
      </c>
      <c r="H5" s="32" t="s">
        <v>98</v>
      </c>
      <c r="I5" s="11"/>
      <c r="J5" s="11"/>
      <c r="K5" s="11"/>
      <c r="L5" s="11"/>
      <c r="M5" s="11"/>
      <c r="N5" s="11"/>
      <c r="O5" s="11"/>
      <c r="P5" s="11"/>
      <c r="Q5" s="11"/>
      <c r="R5" s="11"/>
      <c r="S5" s="11"/>
      <c r="T5" s="11"/>
      <c r="U5" s="11"/>
      <c r="V5" s="11"/>
      <c r="W5" s="11"/>
      <c r="X5" s="11"/>
      <c r="Y5" s="11"/>
      <c r="Z5" s="11"/>
    </row>
    <row r="6" ht="15.0" customHeight="1">
      <c r="A6" s="6" t="s">
        <v>255</v>
      </c>
      <c r="B6" s="37"/>
      <c r="C6" s="30" t="s">
        <v>93</v>
      </c>
      <c r="D6" s="30" t="s">
        <v>221</v>
      </c>
      <c r="E6" s="30">
        <v>30000.0</v>
      </c>
      <c r="F6" s="30">
        <v>80000.0</v>
      </c>
      <c r="G6" s="30">
        <v>30000.0</v>
      </c>
      <c r="H6" s="38"/>
      <c r="I6" s="11"/>
      <c r="J6" s="11"/>
      <c r="K6" s="11"/>
      <c r="L6" s="11"/>
      <c r="M6" s="11"/>
      <c r="N6" s="11"/>
      <c r="O6" s="11"/>
      <c r="P6" s="11"/>
      <c r="Q6" s="11"/>
      <c r="R6" s="11"/>
      <c r="S6" s="11"/>
      <c r="T6" s="11"/>
      <c r="U6" s="11"/>
      <c r="V6" s="11"/>
      <c r="W6" s="11"/>
      <c r="X6" s="11"/>
      <c r="Y6" s="11"/>
      <c r="Z6" s="11"/>
    </row>
    <row r="7" ht="15.0" customHeight="1">
      <c r="A7" s="6" t="s">
        <v>256</v>
      </c>
      <c r="B7" s="11"/>
      <c r="C7" s="30" t="s">
        <v>93</v>
      </c>
      <c r="D7" s="30" t="s">
        <v>7</v>
      </c>
      <c r="E7" s="30">
        <v>10000.0</v>
      </c>
      <c r="F7" s="30">
        <v>30000.0</v>
      </c>
      <c r="G7" s="30">
        <v>40000.0</v>
      </c>
      <c r="H7" s="38"/>
      <c r="I7" s="11"/>
      <c r="J7" s="11"/>
      <c r="K7" s="11"/>
      <c r="L7" s="11"/>
      <c r="M7" s="11"/>
      <c r="N7" s="11"/>
      <c r="O7" s="11"/>
      <c r="P7" s="11"/>
      <c r="Q7" s="11"/>
      <c r="R7" s="11"/>
      <c r="S7" s="11"/>
      <c r="T7" s="11"/>
      <c r="U7" s="11"/>
      <c r="V7" s="11"/>
      <c r="W7" s="11"/>
      <c r="X7" s="11"/>
      <c r="Y7" s="11"/>
      <c r="Z7" s="11"/>
    </row>
    <row r="8" ht="15.0" customHeight="1">
      <c r="A8" s="6" t="s">
        <v>257</v>
      </c>
      <c r="B8" s="11"/>
      <c r="C8" s="30" t="s">
        <v>219</v>
      </c>
      <c r="D8" s="30" t="s">
        <v>224</v>
      </c>
      <c r="E8" s="30">
        <v>30000.0</v>
      </c>
      <c r="F8" s="30">
        <v>15000.0</v>
      </c>
      <c r="G8" s="30">
        <v>20000.0</v>
      </c>
      <c r="H8" s="38"/>
      <c r="I8" s="11"/>
      <c r="J8" s="11"/>
      <c r="K8" s="11"/>
      <c r="L8" s="11"/>
      <c r="M8" s="11"/>
      <c r="N8" s="11"/>
      <c r="O8" s="11"/>
      <c r="P8" s="11"/>
      <c r="Q8" s="11"/>
      <c r="R8" s="11"/>
      <c r="S8" s="11"/>
      <c r="T8" s="11"/>
      <c r="U8" s="11"/>
      <c r="V8" s="11"/>
      <c r="W8" s="11"/>
      <c r="X8" s="11"/>
      <c r="Y8" s="11"/>
      <c r="Z8" s="11"/>
    </row>
    <row r="9" ht="15.0" customHeight="1">
      <c r="A9" s="16" t="s">
        <v>258</v>
      </c>
      <c r="B9" s="11"/>
      <c r="C9" s="30" t="s">
        <v>219</v>
      </c>
      <c r="D9" s="30" t="s">
        <v>220</v>
      </c>
      <c r="E9" s="30">
        <v>25000.0</v>
      </c>
      <c r="F9" s="30">
        <v>80000.0</v>
      </c>
      <c r="G9" s="30">
        <v>120000.0</v>
      </c>
      <c r="H9" s="38"/>
      <c r="I9" s="11"/>
      <c r="J9" s="11"/>
      <c r="K9" s="11"/>
      <c r="L9" s="11"/>
      <c r="M9" s="11"/>
      <c r="N9" s="11"/>
      <c r="O9" s="11"/>
      <c r="P9" s="11"/>
      <c r="Q9" s="11"/>
      <c r="R9" s="11"/>
      <c r="S9" s="11"/>
      <c r="T9" s="11"/>
      <c r="U9" s="11"/>
      <c r="V9" s="11"/>
      <c r="W9" s="11"/>
      <c r="X9" s="11"/>
      <c r="Y9" s="11"/>
      <c r="Z9" s="11"/>
    </row>
    <row r="10" ht="15.0" customHeight="1">
      <c r="A10" s="6" t="s">
        <v>30</v>
      </c>
      <c r="B10" s="11"/>
      <c r="C10" s="30" t="s">
        <v>222</v>
      </c>
      <c r="D10" s="30" t="s">
        <v>259</v>
      </c>
      <c r="E10" s="30">
        <v>80000.0</v>
      </c>
      <c r="F10" s="30">
        <v>40000.0</v>
      </c>
      <c r="G10" s="30">
        <v>20000.0</v>
      </c>
      <c r="H10" s="38"/>
      <c r="I10" s="11"/>
      <c r="J10" s="11"/>
      <c r="K10" s="11"/>
      <c r="L10" s="11"/>
      <c r="M10" s="11"/>
      <c r="N10" s="11"/>
      <c r="O10" s="11"/>
      <c r="P10" s="11"/>
      <c r="Q10" s="11"/>
      <c r="R10" s="11"/>
      <c r="S10" s="11"/>
      <c r="T10" s="11"/>
      <c r="U10" s="11"/>
      <c r="V10" s="11"/>
      <c r="W10" s="11"/>
      <c r="X10" s="11"/>
      <c r="Y10" s="11"/>
      <c r="Z10" s="11"/>
    </row>
    <row r="11" ht="15.0" customHeight="1">
      <c r="A11" s="6"/>
      <c r="B11" s="11"/>
      <c r="C11" s="30" t="s">
        <v>222</v>
      </c>
      <c r="D11" s="30" t="s">
        <v>223</v>
      </c>
      <c r="E11" s="30">
        <v>90000.0</v>
      </c>
      <c r="F11" s="30">
        <v>35000.0</v>
      </c>
      <c r="G11" s="30">
        <v>25000.0</v>
      </c>
      <c r="H11" s="38"/>
      <c r="I11" s="11"/>
      <c r="J11" s="11"/>
      <c r="K11" s="11"/>
      <c r="L11" s="11"/>
      <c r="M11" s="11"/>
      <c r="N11" s="11"/>
      <c r="O11" s="11"/>
      <c r="P11" s="11"/>
      <c r="Q11" s="11"/>
      <c r="R11" s="11"/>
      <c r="S11" s="11"/>
      <c r="T11" s="11"/>
      <c r="U11" s="11"/>
      <c r="V11" s="11"/>
      <c r="W11" s="11"/>
      <c r="X11" s="11"/>
      <c r="Y11" s="11"/>
      <c r="Z11" s="11"/>
    </row>
    <row r="12" ht="15.0" customHeight="1">
      <c r="A12" s="6"/>
      <c r="B12" s="11"/>
      <c r="C12" s="30" t="s">
        <v>9</v>
      </c>
      <c r="D12" s="30" t="s">
        <v>12</v>
      </c>
      <c r="E12" s="30">
        <v>90000.0</v>
      </c>
      <c r="F12" s="30">
        <v>110000.0</v>
      </c>
      <c r="G12" s="30">
        <v>200000.0</v>
      </c>
      <c r="H12" s="38"/>
      <c r="I12" s="11"/>
      <c r="J12" s="11"/>
      <c r="K12" s="11"/>
      <c r="L12" s="11"/>
      <c r="M12" s="11"/>
      <c r="N12" s="11"/>
      <c r="O12" s="11"/>
      <c r="P12" s="11"/>
      <c r="Q12" s="11"/>
      <c r="R12" s="11"/>
      <c r="S12" s="11"/>
      <c r="T12" s="11"/>
      <c r="U12" s="11"/>
      <c r="V12" s="11"/>
      <c r="W12" s="11"/>
      <c r="X12" s="11"/>
      <c r="Y12" s="11"/>
      <c r="Z12" s="11"/>
    </row>
    <row r="13" ht="15.0" customHeight="1">
      <c r="A13" s="6"/>
      <c r="B13" s="11"/>
      <c r="C13" s="30" t="s">
        <v>9</v>
      </c>
      <c r="D13" s="30" t="s">
        <v>15</v>
      </c>
      <c r="E13" s="30">
        <v>75000.0</v>
      </c>
      <c r="F13" s="30">
        <v>82000.0</v>
      </c>
      <c r="G13" s="30">
        <v>150000.0</v>
      </c>
      <c r="H13" s="38"/>
      <c r="I13" s="11"/>
      <c r="J13" s="11"/>
      <c r="K13" s="11"/>
      <c r="L13" s="11"/>
      <c r="M13" s="11"/>
      <c r="N13" s="11"/>
      <c r="O13" s="11"/>
      <c r="P13" s="11"/>
      <c r="Q13" s="11"/>
      <c r="R13" s="11"/>
      <c r="S13" s="11"/>
      <c r="T13" s="11"/>
      <c r="U13" s="11"/>
      <c r="V13" s="11"/>
      <c r="W13" s="11"/>
      <c r="X13" s="11"/>
      <c r="Y13" s="11"/>
      <c r="Z13" s="11"/>
    </row>
    <row r="14" ht="15.0" customHeight="1">
      <c r="A14" s="6"/>
      <c r="B14" s="11"/>
      <c r="C14" s="30" t="s">
        <v>260</v>
      </c>
      <c r="D14" s="30" t="s">
        <v>261</v>
      </c>
      <c r="E14" s="30">
        <v>10.0</v>
      </c>
      <c r="F14" s="30">
        <v>12.0</v>
      </c>
      <c r="G14" s="30">
        <v>14.0</v>
      </c>
      <c r="H14" s="38"/>
      <c r="I14" s="11"/>
      <c r="J14" s="11"/>
      <c r="K14" s="11"/>
      <c r="L14" s="11"/>
      <c r="M14" s="11"/>
      <c r="N14" s="11"/>
      <c r="O14" s="11"/>
      <c r="P14" s="11"/>
      <c r="Q14" s="11"/>
      <c r="R14" s="11"/>
      <c r="S14" s="11"/>
      <c r="T14" s="11"/>
      <c r="U14" s="11"/>
      <c r="V14" s="11"/>
      <c r="W14" s="11"/>
      <c r="X14" s="11"/>
      <c r="Y14" s="11"/>
      <c r="Z14" s="11"/>
    </row>
    <row r="15" ht="15.0" customHeight="1">
      <c r="A15" s="6"/>
      <c r="B15" s="11"/>
      <c r="C15" s="30" t="s">
        <v>262</v>
      </c>
      <c r="D15" s="30" t="s">
        <v>262</v>
      </c>
      <c r="E15" s="30" t="s">
        <v>263</v>
      </c>
      <c r="F15" s="30" t="s">
        <v>263</v>
      </c>
      <c r="G15" s="30" t="s">
        <v>264</v>
      </c>
      <c r="H15" s="30"/>
      <c r="I15" s="11"/>
      <c r="J15" s="11"/>
      <c r="K15" s="11"/>
      <c r="L15" s="11"/>
      <c r="M15" s="11"/>
      <c r="N15" s="11"/>
      <c r="O15" s="11"/>
      <c r="P15" s="11"/>
      <c r="Q15" s="11"/>
      <c r="R15" s="11"/>
      <c r="S15" s="11"/>
      <c r="T15" s="11"/>
      <c r="U15" s="11"/>
      <c r="V15" s="11"/>
      <c r="W15" s="11"/>
      <c r="X15" s="11"/>
      <c r="Y15" s="11"/>
      <c r="Z15" s="11"/>
    </row>
    <row r="16" ht="15.0" customHeight="1">
      <c r="A16" s="6"/>
      <c r="B16" s="11"/>
      <c r="C16" s="30" t="s">
        <v>265</v>
      </c>
      <c r="D16" s="30" t="s">
        <v>265</v>
      </c>
      <c r="E16" s="30" t="s">
        <v>265</v>
      </c>
      <c r="F16" s="30" t="s">
        <v>265</v>
      </c>
      <c r="G16" s="30" t="s">
        <v>266</v>
      </c>
      <c r="H16" s="30"/>
      <c r="I16" s="11"/>
      <c r="J16" s="11"/>
      <c r="K16" s="11"/>
      <c r="L16" s="11"/>
      <c r="M16" s="11"/>
      <c r="N16" s="11"/>
      <c r="O16" s="11"/>
      <c r="P16" s="11"/>
      <c r="Q16" s="11"/>
      <c r="R16" s="11"/>
      <c r="S16" s="11"/>
      <c r="T16" s="11"/>
      <c r="U16" s="11"/>
      <c r="V16" s="11"/>
      <c r="W16" s="11"/>
      <c r="X16" s="11"/>
      <c r="Y16" s="11"/>
      <c r="Z16" s="11"/>
    </row>
    <row r="17" ht="15.0" customHeight="1">
      <c r="A17" s="6"/>
      <c r="B17" s="11"/>
      <c r="I17" s="11"/>
      <c r="J17" s="11"/>
      <c r="K17" s="11"/>
      <c r="L17" s="11"/>
      <c r="M17" s="11"/>
      <c r="N17" s="11"/>
      <c r="O17" s="11"/>
      <c r="P17" s="11"/>
      <c r="Q17" s="11"/>
      <c r="R17" s="11"/>
      <c r="S17" s="11"/>
      <c r="T17" s="11"/>
      <c r="U17" s="11"/>
      <c r="V17" s="11"/>
      <c r="W17" s="11"/>
      <c r="X17" s="11"/>
      <c r="Y17" s="11"/>
      <c r="Z17" s="11"/>
    </row>
    <row r="18" ht="15.0" customHeight="1">
      <c r="A18" s="6"/>
      <c r="B18" s="11"/>
      <c r="I18" s="11"/>
      <c r="J18" s="11"/>
      <c r="K18" s="11"/>
      <c r="L18" s="11"/>
      <c r="M18" s="11"/>
      <c r="N18" s="11"/>
      <c r="O18" s="11"/>
      <c r="P18" s="11"/>
      <c r="Q18" s="11"/>
      <c r="R18" s="11"/>
      <c r="S18" s="11"/>
      <c r="T18" s="11"/>
      <c r="U18" s="11"/>
      <c r="V18" s="11"/>
      <c r="W18" s="11"/>
      <c r="X18" s="11"/>
      <c r="Y18" s="11"/>
      <c r="Z18" s="11"/>
    </row>
    <row r="19" ht="15.0" customHeight="1">
      <c r="A19" s="6"/>
      <c r="B19" s="11"/>
      <c r="I19" s="11"/>
      <c r="J19" s="11"/>
      <c r="K19" s="11"/>
      <c r="L19" s="11"/>
      <c r="M19" s="11"/>
      <c r="N19" s="11"/>
      <c r="O19" s="11"/>
      <c r="P19" s="11"/>
      <c r="Q19" s="11"/>
      <c r="R19" s="11"/>
      <c r="S19" s="11"/>
      <c r="T19" s="11"/>
      <c r="U19" s="11"/>
      <c r="V19" s="11"/>
      <c r="W19" s="11"/>
      <c r="X19" s="11"/>
      <c r="Y19" s="11"/>
      <c r="Z19" s="11"/>
    </row>
    <row r="20" ht="15.0" customHeight="1">
      <c r="A20" s="6"/>
      <c r="B20" s="11"/>
      <c r="I20" s="11"/>
      <c r="J20" s="11"/>
      <c r="K20" s="11"/>
      <c r="L20" s="11"/>
      <c r="M20" s="11"/>
      <c r="N20" s="11"/>
      <c r="O20" s="11"/>
      <c r="P20" s="11"/>
      <c r="Q20" s="11"/>
      <c r="R20" s="11"/>
      <c r="S20" s="11"/>
      <c r="T20" s="11"/>
      <c r="U20" s="11"/>
      <c r="V20" s="11"/>
      <c r="W20" s="11"/>
      <c r="X20" s="11"/>
      <c r="Y20" s="11"/>
      <c r="Z20" s="11"/>
    </row>
    <row r="21" ht="15.0" customHeight="1">
      <c r="A21" s="6"/>
      <c r="B21" s="11"/>
      <c r="I21" s="11"/>
      <c r="J21" s="11"/>
      <c r="K21" s="11"/>
      <c r="L21" s="11"/>
      <c r="M21" s="11"/>
      <c r="N21" s="11"/>
      <c r="O21" s="11"/>
      <c r="P21" s="11"/>
      <c r="Q21" s="11"/>
      <c r="R21" s="11"/>
      <c r="S21" s="11"/>
      <c r="T21" s="11"/>
      <c r="U21" s="11"/>
      <c r="V21" s="11"/>
      <c r="W21" s="11"/>
      <c r="X21" s="11"/>
      <c r="Y21" s="11"/>
      <c r="Z21" s="11"/>
    </row>
    <row r="22" ht="15.0" customHeight="1">
      <c r="A22" s="6"/>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ht="15.0" customHeight="1">
      <c r="A23" s="6"/>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ht="15.0" customHeight="1">
      <c r="A24" s="6"/>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ht="15.75" customHeight="1">
      <c r="A25" s="6"/>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6"/>
      <c r="B26" s="2"/>
      <c r="C26" s="2"/>
      <c r="D26" s="2"/>
      <c r="E26" s="2"/>
      <c r="F26" s="2"/>
      <c r="G26" s="2"/>
      <c r="H26" s="2"/>
      <c r="I26" s="2"/>
      <c r="J26" s="2"/>
      <c r="K26" s="2"/>
      <c r="L26" s="2"/>
      <c r="M26" s="2"/>
      <c r="N26" s="2"/>
      <c r="O26" s="2"/>
      <c r="P26" s="2"/>
      <c r="Q26" s="2"/>
      <c r="R26" s="2"/>
      <c r="S26" s="2"/>
      <c r="T26" s="2"/>
      <c r="U26" s="2"/>
      <c r="V26" s="2"/>
      <c r="W26" s="2"/>
      <c r="X26" s="2"/>
      <c r="Y26" s="2"/>
      <c r="Z26" s="2"/>
    </row>
    <row r="27" ht="15.0" customHeight="1">
      <c r="A27" s="6" t="s">
        <v>267</v>
      </c>
      <c r="B27" s="2"/>
      <c r="I27" s="2"/>
      <c r="J27" s="2"/>
      <c r="K27" s="2"/>
      <c r="L27" s="2"/>
      <c r="M27" s="2"/>
      <c r="N27" s="2"/>
      <c r="O27" s="2"/>
      <c r="P27" s="2"/>
      <c r="Q27" s="2"/>
      <c r="R27" s="2"/>
      <c r="S27" s="2"/>
      <c r="T27" s="2"/>
      <c r="U27" s="2"/>
      <c r="V27" s="2"/>
      <c r="W27" s="2"/>
      <c r="X27" s="2"/>
      <c r="Y27" s="2"/>
      <c r="Z27" s="2"/>
    </row>
    <row r="28" ht="15.0" customHeight="1">
      <c r="A28" s="6" t="s">
        <v>268</v>
      </c>
      <c r="B28" s="2"/>
      <c r="I28" s="2"/>
      <c r="J28" s="2"/>
      <c r="K28" s="2"/>
      <c r="L28" s="2"/>
      <c r="M28" s="2"/>
      <c r="N28" s="2"/>
      <c r="O28" s="2"/>
      <c r="P28" s="2"/>
      <c r="Q28" s="2"/>
      <c r="R28" s="2"/>
      <c r="S28" s="2"/>
      <c r="T28" s="2"/>
      <c r="U28" s="2"/>
      <c r="V28" s="2"/>
      <c r="W28" s="2"/>
      <c r="X28" s="2"/>
      <c r="Y28" s="2"/>
      <c r="Z28" s="2"/>
    </row>
    <row r="29" ht="15.0" customHeight="1">
      <c r="A29" s="6" t="s">
        <v>269</v>
      </c>
      <c r="B29" s="2"/>
      <c r="I29" s="2"/>
      <c r="J29" s="2"/>
      <c r="K29" s="2"/>
      <c r="L29" s="2"/>
      <c r="M29" s="2"/>
      <c r="N29" s="2"/>
      <c r="O29" s="2"/>
      <c r="P29" s="2"/>
      <c r="Q29" s="2"/>
      <c r="R29" s="2"/>
      <c r="S29" s="2"/>
      <c r="T29" s="2"/>
      <c r="U29" s="2"/>
      <c r="V29" s="2"/>
      <c r="W29" s="2"/>
      <c r="X29" s="2"/>
      <c r="Y29" s="2"/>
      <c r="Z29" s="2"/>
    </row>
    <row r="30" ht="15.0" customHeight="1">
      <c r="A30" s="6" t="s">
        <v>270</v>
      </c>
      <c r="B30" s="2"/>
      <c r="I30" s="2"/>
      <c r="J30" s="2"/>
      <c r="K30" s="2"/>
      <c r="L30" s="2"/>
      <c r="M30" s="2"/>
      <c r="N30" s="2"/>
      <c r="O30" s="2"/>
      <c r="P30" s="2"/>
      <c r="Q30" s="2"/>
      <c r="R30" s="2"/>
      <c r="S30" s="2"/>
      <c r="T30" s="2"/>
      <c r="U30" s="2"/>
      <c r="V30" s="2"/>
      <c r="W30" s="2"/>
      <c r="X30" s="2"/>
      <c r="Y30" s="2"/>
      <c r="Z30" s="2"/>
    </row>
    <row r="31" ht="15.0" customHeight="1">
      <c r="A31" s="6" t="s">
        <v>271</v>
      </c>
      <c r="B31" s="2"/>
      <c r="C31" s="2"/>
      <c r="D31" s="2"/>
      <c r="E31" s="2"/>
      <c r="F31" s="2"/>
      <c r="G31" s="2"/>
      <c r="I31" s="2"/>
      <c r="J31" s="2"/>
      <c r="K31" s="2"/>
      <c r="L31" s="2"/>
      <c r="M31" s="2"/>
      <c r="N31" s="2"/>
      <c r="O31" s="2"/>
      <c r="P31" s="2"/>
      <c r="Q31" s="2"/>
      <c r="R31" s="2"/>
      <c r="S31" s="2"/>
      <c r="T31" s="2"/>
      <c r="U31" s="2"/>
      <c r="V31" s="2"/>
      <c r="W31" s="2"/>
      <c r="X31" s="2"/>
      <c r="Y31" s="2"/>
      <c r="Z31" s="2"/>
    </row>
    <row r="32" ht="15.0" customHeight="1">
      <c r="A32" s="6" t="s">
        <v>272</v>
      </c>
      <c r="B32" s="2"/>
      <c r="C32" s="2"/>
      <c r="D32" s="2"/>
      <c r="E32" s="2"/>
      <c r="F32" s="2"/>
      <c r="G32" s="2"/>
      <c r="I32" s="2"/>
      <c r="J32" s="2"/>
      <c r="K32" s="2"/>
      <c r="L32" s="2"/>
      <c r="M32" s="2"/>
      <c r="N32" s="2"/>
      <c r="O32" s="2"/>
      <c r="P32" s="2"/>
      <c r="Q32" s="2"/>
      <c r="R32" s="2"/>
      <c r="S32" s="2"/>
      <c r="T32" s="2"/>
      <c r="U32" s="2"/>
      <c r="V32" s="2"/>
      <c r="W32" s="2"/>
      <c r="X32" s="2"/>
      <c r="Y32" s="2"/>
      <c r="Z32" s="2"/>
    </row>
    <row r="33" ht="15.0" customHeight="1">
      <c r="A33" s="6" t="s">
        <v>273</v>
      </c>
      <c r="B33" s="2"/>
      <c r="C33" s="39" t="s">
        <v>213</v>
      </c>
      <c r="D33" s="39" t="s">
        <v>90</v>
      </c>
      <c r="E33" s="39" t="s">
        <v>214</v>
      </c>
      <c r="F33" s="39" t="s">
        <v>215</v>
      </c>
      <c r="G33" s="39" t="s">
        <v>216</v>
      </c>
      <c r="H33" s="39" t="s">
        <v>274</v>
      </c>
      <c r="I33" s="2"/>
      <c r="J33" s="2"/>
      <c r="K33" s="2"/>
      <c r="L33" s="2"/>
      <c r="M33" s="2"/>
      <c r="N33" s="2"/>
      <c r="O33" s="2"/>
      <c r="P33" s="2"/>
      <c r="Q33" s="2"/>
      <c r="R33" s="2"/>
      <c r="S33" s="2"/>
      <c r="T33" s="2"/>
      <c r="U33" s="2"/>
      <c r="V33" s="2"/>
      <c r="W33" s="2"/>
      <c r="X33" s="2"/>
      <c r="Y33" s="2"/>
      <c r="Z33" s="2"/>
    </row>
    <row r="34" ht="15.0" customHeight="1">
      <c r="A34" s="6"/>
      <c r="B34" s="2"/>
      <c r="C34" s="40" t="s">
        <v>93</v>
      </c>
      <c r="D34" s="40" t="s">
        <v>221</v>
      </c>
      <c r="E34" s="41">
        <v>30000.0</v>
      </c>
      <c r="F34" s="41">
        <v>80000.0</v>
      </c>
      <c r="G34" s="41">
        <v>30000.0</v>
      </c>
      <c r="H34" s="42">
        <f t="shared" ref="H34:H41" si="1">SUBTOTAL(109,H26:H33)</f>
        <v>0</v>
      </c>
      <c r="I34" s="2"/>
      <c r="J34" s="2"/>
      <c r="K34" s="2"/>
      <c r="L34" s="2"/>
      <c r="M34" s="2"/>
      <c r="N34" s="2"/>
      <c r="O34" s="2"/>
      <c r="P34" s="2"/>
      <c r="Q34" s="2"/>
      <c r="R34" s="2"/>
      <c r="S34" s="2"/>
      <c r="T34" s="2"/>
      <c r="U34" s="2"/>
      <c r="V34" s="2"/>
      <c r="W34" s="2"/>
      <c r="X34" s="2"/>
      <c r="Y34" s="2"/>
      <c r="Z34" s="2"/>
    </row>
    <row r="35" ht="15.0" customHeight="1">
      <c r="A35" s="6"/>
      <c r="B35" s="2"/>
      <c r="C35" s="30" t="s">
        <v>93</v>
      </c>
      <c r="D35" s="30" t="s">
        <v>7</v>
      </c>
      <c r="E35" s="42">
        <v>10000.0</v>
      </c>
      <c r="F35" s="42">
        <v>30000.0</v>
      </c>
      <c r="G35" s="42">
        <v>40000.0</v>
      </c>
      <c r="H35" s="42">
        <f t="shared" si="1"/>
        <v>0</v>
      </c>
      <c r="I35" s="2"/>
      <c r="J35" s="2"/>
      <c r="K35" s="2"/>
      <c r="L35" s="2"/>
      <c r="M35" s="2"/>
      <c r="N35" s="2"/>
      <c r="O35" s="2"/>
      <c r="P35" s="2"/>
      <c r="Q35" s="2"/>
      <c r="R35" s="2"/>
      <c r="S35" s="2"/>
      <c r="T35" s="2"/>
      <c r="U35" s="2"/>
      <c r="V35" s="2"/>
      <c r="W35" s="2"/>
      <c r="X35" s="2"/>
      <c r="Y35" s="2"/>
      <c r="Z35" s="2"/>
    </row>
    <row r="36" ht="15.0" customHeight="1">
      <c r="A36" s="6"/>
      <c r="B36" s="2"/>
      <c r="C36" s="40" t="s">
        <v>219</v>
      </c>
      <c r="D36" s="40" t="s">
        <v>224</v>
      </c>
      <c r="E36" s="41">
        <v>30000.0</v>
      </c>
      <c r="F36" s="41">
        <v>15000.0</v>
      </c>
      <c r="G36" s="41">
        <v>20000.0</v>
      </c>
      <c r="H36" s="42">
        <f t="shared" si="1"/>
        <v>0</v>
      </c>
      <c r="I36" s="2"/>
      <c r="J36" s="2"/>
      <c r="K36" s="2"/>
      <c r="L36" s="2"/>
      <c r="M36" s="2"/>
      <c r="N36" s="2"/>
      <c r="O36" s="2"/>
      <c r="P36" s="2"/>
      <c r="Q36" s="2"/>
      <c r="R36" s="2"/>
      <c r="S36" s="2"/>
      <c r="T36" s="2"/>
      <c r="U36" s="2"/>
      <c r="V36" s="2"/>
      <c r="W36" s="2"/>
      <c r="X36" s="2"/>
      <c r="Y36" s="2"/>
      <c r="Z36" s="2"/>
    </row>
    <row r="37" ht="15.0" customHeight="1">
      <c r="A37" s="6"/>
      <c r="B37" s="2"/>
      <c r="C37" s="30" t="s">
        <v>219</v>
      </c>
      <c r="D37" s="30" t="s">
        <v>220</v>
      </c>
      <c r="E37" s="42">
        <v>25000.0</v>
      </c>
      <c r="F37" s="42">
        <v>80000.0</v>
      </c>
      <c r="G37" s="42">
        <v>120000.0</v>
      </c>
      <c r="H37" s="42">
        <f t="shared" si="1"/>
        <v>0</v>
      </c>
      <c r="I37" s="2"/>
      <c r="J37" s="2"/>
      <c r="K37" s="2"/>
      <c r="L37" s="2"/>
      <c r="M37" s="2"/>
      <c r="N37" s="2"/>
      <c r="O37" s="2"/>
      <c r="P37" s="2"/>
      <c r="Q37" s="2"/>
      <c r="R37" s="2"/>
      <c r="S37" s="2"/>
      <c r="T37" s="2"/>
      <c r="U37" s="2"/>
      <c r="V37" s="2"/>
      <c r="W37" s="2"/>
      <c r="X37" s="2"/>
      <c r="Y37" s="2"/>
      <c r="Z37" s="2"/>
    </row>
    <row r="38" ht="15.0" customHeight="1">
      <c r="A38" s="6"/>
      <c r="B38" s="2"/>
      <c r="C38" s="40" t="s">
        <v>222</v>
      </c>
      <c r="D38" s="40" t="s">
        <v>225</v>
      </c>
      <c r="E38" s="41">
        <v>80000.0</v>
      </c>
      <c r="F38" s="41">
        <v>40000.0</v>
      </c>
      <c r="G38" s="41">
        <v>20000.0</v>
      </c>
      <c r="H38" s="42">
        <f t="shared" si="1"/>
        <v>0</v>
      </c>
      <c r="I38" s="2"/>
      <c r="J38" s="2"/>
      <c r="K38" s="2"/>
      <c r="L38" s="2"/>
      <c r="M38" s="2"/>
      <c r="N38" s="2"/>
      <c r="O38" s="2"/>
      <c r="P38" s="2"/>
      <c r="Q38" s="2"/>
      <c r="R38" s="2"/>
      <c r="S38" s="2"/>
      <c r="T38" s="2"/>
      <c r="U38" s="2"/>
      <c r="V38" s="2"/>
      <c r="W38" s="2"/>
      <c r="X38" s="2"/>
      <c r="Y38" s="2"/>
      <c r="Z38" s="2"/>
    </row>
    <row r="39" ht="15.0" customHeight="1">
      <c r="A39" s="6"/>
      <c r="B39" s="2"/>
      <c r="C39" s="30" t="s">
        <v>222</v>
      </c>
      <c r="D39" s="30" t="s">
        <v>223</v>
      </c>
      <c r="E39" s="42">
        <v>90000.0</v>
      </c>
      <c r="F39" s="42">
        <v>35000.0</v>
      </c>
      <c r="G39" s="42">
        <v>25000.0</v>
      </c>
      <c r="H39" s="42">
        <f t="shared" si="1"/>
        <v>0</v>
      </c>
      <c r="I39" s="2"/>
      <c r="J39" s="2"/>
      <c r="K39" s="2"/>
      <c r="L39" s="2"/>
      <c r="M39" s="2"/>
      <c r="N39" s="2"/>
      <c r="O39" s="2"/>
      <c r="P39" s="2"/>
      <c r="Q39" s="2"/>
      <c r="R39" s="2"/>
      <c r="S39" s="2"/>
      <c r="T39" s="2"/>
      <c r="U39" s="2"/>
      <c r="V39" s="2"/>
      <c r="W39" s="2"/>
      <c r="X39" s="2"/>
      <c r="Y39" s="2"/>
      <c r="Z39" s="2"/>
    </row>
    <row r="40" ht="15.0" customHeight="1">
      <c r="A40" s="6"/>
      <c r="B40" s="2"/>
      <c r="C40" s="40" t="s">
        <v>9</v>
      </c>
      <c r="D40" s="40" t="s">
        <v>12</v>
      </c>
      <c r="E40" s="41">
        <v>90000.0</v>
      </c>
      <c r="F40" s="41">
        <v>110000.0</v>
      </c>
      <c r="G40" s="41">
        <v>200000.0</v>
      </c>
      <c r="H40" s="42">
        <f t="shared" si="1"/>
        <v>0</v>
      </c>
      <c r="I40" s="2"/>
      <c r="J40" s="2"/>
      <c r="K40" s="2"/>
      <c r="L40" s="2"/>
      <c r="M40" s="2"/>
      <c r="N40" s="2"/>
      <c r="O40" s="2"/>
      <c r="P40" s="2"/>
      <c r="Q40" s="2"/>
      <c r="R40" s="2"/>
      <c r="S40" s="2"/>
      <c r="T40" s="2"/>
      <c r="U40" s="2"/>
      <c r="V40" s="2"/>
      <c r="W40" s="2"/>
      <c r="X40" s="2"/>
      <c r="Y40" s="2"/>
      <c r="Z40" s="2"/>
    </row>
    <row r="41" ht="15.0" customHeight="1">
      <c r="A41" s="6"/>
      <c r="B41" s="2"/>
      <c r="C41" s="30" t="s">
        <v>9</v>
      </c>
      <c r="D41" s="30" t="s">
        <v>15</v>
      </c>
      <c r="E41" s="42">
        <v>75000.0</v>
      </c>
      <c r="F41" s="42">
        <v>82000.0</v>
      </c>
      <c r="G41" s="42">
        <v>150000.0</v>
      </c>
      <c r="H41" s="42">
        <f t="shared" si="1"/>
        <v>0</v>
      </c>
      <c r="I41" s="2"/>
      <c r="J41" s="2"/>
      <c r="K41" s="2"/>
      <c r="L41" s="2"/>
      <c r="M41" s="2"/>
      <c r="N41" s="2"/>
      <c r="O41" s="2"/>
      <c r="P41" s="2"/>
      <c r="Q41" s="2"/>
      <c r="R41" s="2"/>
      <c r="S41" s="2"/>
      <c r="T41" s="2"/>
      <c r="U41" s="2"/>
      <c r="V41" s="2"/>
      <c r="W41" s="2"/>
      <c r="X41" s="2"/>
      <c r="Y41" s="2"/>
      <c r="Z41" s="2"/>
    </row>
    <row r="42" ht="15.0" customHeight="1">
      <c r="A42" s="6"/>
      <c r="B42" s="2"/>
      <c r="C42" s="30">
        <f t="shared" ref="C42:H42" si="2">SUBTOTAL(109,C34:C41)</f>
        <v>0</v>
      </c>
      <c r="D42" s="30">
        <f t="shared" si="2"/>
        <v>0</v>
      </c>
      <c r="E42" s="42">
        <f t="shared" si="2"/>
        <v>430000</v>
      </c>
      <c r="F42" s="42">
        <f t="shared" si="2"/>
        <v>472000</v>
      </c>
      <c r="G42" s="42">
        <f t="shared" si="2"/>
        <v>605000</v>
      </c>
      <c r="H42" s="42">
        <f t="shared" si="2"/>
        <v>0</v>
      </c>
      <c r="I42" s="2"/>
      <c r="J42" s="2"/>
      <c r="K42" s="2"/>
      <c r="L42" s="2"/>
      <c r="M42" s="2"/>
      <c r="N42" s="2"/>
      <c r="O42" s="2"/>
      <c r="P42" s="2"/>
      <c r="Q42" s="2"/>
      <c r="R42" s="2"/>
      <c r="S42" s="2"/>
      <c r="T42" s="2"/>
      <c r="U42" s="2"/>
      <c r="V42" s="2"/>
      <c r="W42" s="2"/>
      <c r="X42" s="2"/>
      <c r="Y42" s="2"/>
      <c r="Z42" s="2"/>
    </row>
    <row r="43" ht="15.0" customHeight="1">
      <c r="A43" s="6"/>
      <c r="B43" s="2"/>
      <c r="I43" s="2"/>
      <c r="J43" s="2"/>
      <c r="K43" s="2"/>
      <c r="L43" s="2"/>
      <c r="M43" s="2"/>
      <c r="N43" s="2"/>
      <c r="O43" s="2"/>
      <c r="P43" s="2"/>
      <c r="Q43" s="2"/>
      <c r="R43" s="2"/>
      <c r="S43" s="2"/>
      <c r="T43" s="2"/>
      <c r="U43" s="2"/>
      <c r="V43" s="2"/>
      <c r="W43" s="2"/>
      <c r="X43" s="2"/>
      <c r="Y43" s="2"/>
      <c r="Z43" s="2"/>
    </row>
    <row r="44" ht="15.0" customHeight="1">
      <c r="A44" s="6"/>
      <c r="B44" s="2"/>
      <c r="I44" s="2"/>
      <c r="J44" s="2"/>
      <c r="K44" s="2"/>
      <c r="L44" s="2"/>
      <c r="M44" s="2"/>
      <c r="N44" s="2"/>
      <c r="O44" s="2"/>
      <c r="P44" s="2"/>
      <c r="Q44" s="2"/>
      <c r="R44" s="2"/>
      <c r="S44" s="2"/>
      <c r="T44" s="2"/>
      <c r="U44" s="2"/>
      <c r="V44" s="2"/>
      <c r="W44" s="2"/>
      <c r="X44" s="2"/>
      <c r="Y44" s="2"/>
      <c r="Z44" s="2"/>
    </row>
    <row r="45" ht="15.0" customHeight="1">
      <c r="A45" s="6"/>
      <c r="B45" s="2"/>
      <c r="I45" s="2"/>
      <c r="J45" s="2"/>
      <c r="K45" s="2"/>
      <c r="L45" s="2"/>
      <c r="M45" s="2"/>
      <c r="N45" s="2"/>
      <c r="O45" s="2"/>
      <c r="P45" s="2"/>
      <c r="Q45" s="2"/>
      <c r="R45" s="2"/>
      <c r="S45" s="2"/>
      <c r="T45" s="2"/>
      <c r="U45" s="2"/>
      <c r="V45" s="2"/>
      <c r="W45" s="2"/>
      <c r="X45" s="2"/>
      <c r="Y45" s="2"/>
      <c r="Z45" s="2"/>
    </row>
    <row r="46" ht="15.0" customHeight="1">
      <c r="A46" s="6"/>
      <c r="B46" s="2"/>
      <c r="I46" s="2"/>
      <c r="J46" s="2"/>
      <c r="K46" s="2"/>
      <c r="L46" s="2"/>
      <c r="M46" s="2"/>
      <c r="N46" s="2"/>
      <c r="O46" s="2"/>
      <c r="P46" s="2"/>
      <c r="Q46" s="2"/>
      <c r="R46" s="2"/>
      <c r="S46" s="2"/>
      <c r="T46" s="2"/>
      <c r="U46" s="2"/>
      <c r="V46" s="2"/>
      <c r="W46" s="2"/>
      <c r="X46" s="2"/>
      <c r="Y46" s="2"/>
      <c r="Z46" s="2"/>
    </row>
    <row r="47" ht="15.0" customHeight="1">
      <c r="A47" s="6" t="s">
        <v>275</v>
      </c>
      <c r="B47" s="2"/>
      <c r="I47" s="2"/>
      <c r="J47" s="2"/>
      <c r="K47" s="2"/>
      <c r="L47" s="2"/>
      <c r="M47" s="2"/>
      <c r="N47" s="2"/>
      <c r="O47" s="2"/>
      <c r="P47" s="2"/>
      <c r="Q47" s="2"/>
      <c r="R47" s="2"/>
      <c r="S47" s="2"/>
      <c r="T47" s="2"/>
      <c r="U47" s="2"/>
      <c r="V47" s="2"/>
      <c r="W47" s="2"/>
      <c r="X47" s="2"/>
      <c r="Y47" s="2"/>
      <c r="Z47" s="2"/>
    </row>
    <row r="48" ht="15.0" customHeight="1">
      <c r="A48" s="6" t="s">
        <v>276</v>
      </c>
      <c r="B48" s="2"/>
      <c r="I48" s="2"/>
      <c r="J48" s="2"/>
      <c r="K48" s="2"/>
      <c r="L48" s="2"/>
      <c r="M48" s="2"/>
      <c r="N48" s="2"/>
      <c r="O48" s="2"/>
      <c r="P48" s="2"/>
      <c r="Q48" s="2"/>
      <c r="R48" s="2"/>
      <c r="S48" s="2"/>
      <c r="T48" s="2"/>
      <c r="U48" s="2"/>
      <c r="V48" s="2"/>
      <c r="W48" s="2"/>
      <c r="X48" s="2"/>
      <c r="Y48" s="2"/>
      <c r="Z48" s="2"/>
    </row>
    <row r="49" ht="15.0" customHeight="1">
      <c r="A49" s="6" t="s">
        <v>277</v>
      </c>
      <c r="B49" s="2"/>
      <c r="I49" s="2"/>
      <c r="J49" s="2"/>
      <c r="K49" s="2"/>
      <c r="L49" s="2"/>
      <c r="M49" s="2"/>
      <c r="N49" s="2"/>
      <c r="O49" s="2"/>
      <c r="P49" s="2"/>
      <c r="Q49" s="2"/>
      <c r="R49" s="2"/>
      <c r="S49" s="2"/>
      <c r="T49" s="2"/>
      <c r="U49" s="2"/>
      <c r="V49" s="2"/>
      <c r="W49" s="2"/>
      <c r="X49" s="2"/>
      <c r="Y49" s="2"/>
      <c r="Z49" s="2"/>
    </row>
    <row r="50" ht="15.0" customHeight="1">
      <c r="A50" s="6" t="s">
        <v>278</v>
      </c>
      <c r="B50" s="2"/>
      <c r="I50" s="2"/>
      <c r="J50" s="2"/>
      <c r="K50" s="2"/>
      <c r="L50" s="2"/>
      <c r="M50" s="2"/>
      <c r="N50" s="2"/>
      <c r="O50" s="2"/>
      <c r="P50" s="2"/>
      <c r="Q50" s="2"/>
      <c r="R50" s="2"/>
      <c r="S50" s="2"/>
      <c r="T50" s="2"/>
      <c r="U50" s="2"/>
      <c r="V50" s="2"/>
      <c r="W50" s="2"/>
      <c r="X50" s="2"/>
      <c r="Y50" s="2"/>
      <c r="Z50" s="2"/>
    </row>
    <row r="51" ht="15.0" customHeight="1">
      <c r="A51" s="6" t="s">
        <v>279</v>
      </c>
      <c r="B51" s="2"/>
      <c r="I51" s="2"/>
      <c r="J51" s="2"/>
      <c r="K51" s="2"/>
      <c r="L51" s="2"/>
      <c r="M51" s="2"/>
      <c r="N51" s="2"/>
      <c r="O51" s="2"/>
      <c r="P51" s="2"/>
      <c r="Q51" s="2"/>
      <c r="R51" s="2"/>
      <c r="S51" s="2"/>
      <c r="T51" s="2"/>
      <c r="U51" s="2"/>
      <c r="V51" s="2"/>
      <c r="W51" s="2"/>
      <c r="X51" s="2"/>
      <c r="Y51" s="2"/>
      <c r="Z51" s="2"/>
    </row>
    <row r="52" ht="15.0" customHeight="1">
      <c r="A52" s="6" t="s">
        <v>280</v>
      </c>
      <c r="B52" s="2"/>
      <c r="I52" s="2"/>
      <c r="J52" s="2"/>
      <c r="K52" s="2"/>
      <c r="L52" s="2"/>
      <c r="M52" s="2"/>
      <c r="N52" s="2"/>
      <c r="O52" s="2"/>
      <c r="P52" s="2"/>
      <c r="Q52" s="2"/>
      <c r="R52" s="2"/>
      <c r="S52" s="2"/>
      <c r="T52" s="2"/>
      <c r="U52" s="2"/>
      <c r="V52" s="2"/>
      <c r="W52" s="2"/>
      <c r="X52" s="2"/>
      <c r="Y52" s="2"/>
      <c r="Z52" s="2"/>
    </row>
    <row r="53" ht="15.0" customHeight="1">
      <c r="A53" s="6" t="s">
        <v>281</v>
      </c>
      <c r="B53" s="2"/>
      <c r="C53" s="39" t="s">
        <v>213</v>
      </c>
      <c r="D53" s="39" t="s">
        <v>90</v>
      </c>
      <c r="E53" s="39" t="s">
        <v>282</v>
      </c>
      <c r="I53" s="2"/>
      <c r="J53" s="2"/>
      <c r="K53" s="2"/>
      <c r="L53" s="2"/>
      <c r="M53" s="2"/>
      <c r="N53" s="2"/>
      <c r="O53" s="2"/>
      <c r="P53" s="2"/>
      <c r="Q53" s="2"/>
      <c r="R53" s="2"/>
      <c r="S53" s="2"/>
      <c r="T53" s="2"/>
      <c r="U53" s="2"/>
      <c r="V53" s="2"/>
      <c r="W53" s="2"/>
      <c r="X53" s="2"/>
      <c r="Y53" s="2"/>
      <c r="Z53" s="2"/>
    </row>
    <row r="54" ht="15.0" customHeight="1">
      <c r="A54" s="6" t="s">
        <v>283</v>
      </c>
      <c r="B54" s="2"/>
      <c r="C54" s="40" t="s">
        <v>93</v>
      </c>
      <c r="D54" s="40" t="s">
        <v>221</v>
      </c>
      <c r="E54" s="42">
        <v>1000.0</v>
      </c>
      <c r="I54" s="2"/>
      <c r="J54" s="2"/>
      <c r="K54" s="2"/>
      <c r="L54" s="2"/>
      <c r="M54" s="2"/>
      <c r="N54" s="2"/>
      <c r="O54" s="2"/>
      <c r="P54" s="2"/>
      <c r="Q54" s="2"/>
      <c r="R54" s="2"/>
      <c r="S54" s="2"/>
      <c r="T54" s="2"/>
      <c r="U54" s="2"/>
      <c r="V54" s="2"/>
      <c r="W54" s="2"/>
      <c r="X54" s="2"/>
      <c r="Y54" s="2"/>
      <c r="Z54" s="2"/>
    </row>
    <row r="55" ht="15.0" customHeight="1">
      <c r="A55" s="6" t="s">
        <v>284</v>
      </c>
      <c r="B55" s="2"/>
      <c r="C55" s="30" t="s">
        <v>93</v>
      </c>
      <c r="D55" s="30" t="s">
        <v>7</v>
      </c>
      <c r="E55" s="42">
        <v>2000.0</v>
      </c>
      <c r="I55" s="2"/>
      <c r="J55" s="2"/>
      <c r="K55" s="2"/>
      <c r="L55" s="2"/>
      <c r="M55" s="2"/>
      <c r="N55" s="2"/>
      <c r="O55" s="2"/>
      <c r="P55" s="2"/>
      <c r="Q55" s="2"/>
      <c r="R55" s="2"/>
      <c r="S55" s="2"/>
      <c r="T55" s="2"/>
      <c r="U55" s="2"/>
      <c r="V55" s="2"/>
      <c r="W55" s="2"/>
      <c r="X55" s="2"/>
      <c r="Y55" s="2"/>
      <c r="Z55" s="2"/>
    </row>
    <row r="56" ht="15.0" customHeight="1">
      <c r="A56" s="6" t="s">
        <v>285</v>
      </c>
      <c r="B56" s="2"/>
      <c r="C56" s="40" t="s">
        <v>219</v>
      </c>
      <c r="D56" s="40" t="s">
        <v>224</v>
      </c>
      <c r="E56" s="42">
        <v>3000.0</v>
      </c>
      <c r="I56" s="2"/>
      <c r="J56" s="2"/>
      <c r="K56" s="2"/>
      <c r="L56" s="2"/>
      <c r="M56" s="2"/>
      <c r="N56" s="2"/>
      <c r="O56" s="2"/>
      <c r="P56" s="2"/>
      <c r="Q56" s="2"/>
      <c r="R56" s="2"/>
      <c r="S56" s="2"/>
      <c r="T56" s="2"/>
      <c r="U56" s="2"/>
      <c r="V56" s="2"/>
      <c r="W56" s="2"/>
      <c r="X56" s="2"/>
      <c r="Y56" s="2"/>
      <c r="Z56" s="2"/>
    </row>
    <row r="57" ht="15.0" customHeight="1">
      <c r="A57" s="6" t="s">
        <v>204</v>
      </c>
      <c r="B57" s="2"/>
      <c r="C57" s="30" t="s">
        <v>219</v>
      </c>
      <c r="D57" s="30" t="s">
        <v>220</v>
      </c>
      <c r="E57" s="42">
        <v>1000.0</v>
      </c>
      <c r="I57" s="2"/>
      <c r="J57" s="2"/>
      <c r="K57" s="2"/>
      <c r="L57" s="2"/>
      <c r="M57" s="2"/>
      <c r="N57" s="2"/>
      <c r="O57" s="2"/>
      <c r="P57" s="2"/>
      <c r="Q57" s="2"/>
      <c r="R57" s="2"/>
      <c r="S57" s="2"/>
      <c r="T57" s="2"/>
      <c r="U57" s="2"/>
      <c r="V57" s="2"/>
      <c r="W57" s="2"/>
      <c r="X57" s="2"/>
      <c r="Y57" s="2"/>
      <c r="Z57" s="2"/>
    </row>
    <row r="58" ht="15.0" customHeight="1">
      <c r="A58" s="6"/>
      <c r="B58" s="2"/>
      <c r="C58" s="40" t="s">
        <v>222</v>
      </c>
      <c r="D58" s="40" t="s">
        <v>225</v>
      </c>
      <c r="E58" s="42">
        <v>2000.0</v>
      </c>
      <c r="I58" s="2"/>
      <c r="J58" s="2"/>
      <c r="K58" s="2"/>
      <c r="L58" s="2"/>
      <c r="M58" s="2"/>
      <c r="N58" s="2"/>
      <c r="O58" s="2"/>
      <c r="P58" s="2"/>
      <c r="Q58" s="2"/>
      <c r="R58" s="2"/>
      <c r="S58" s="2"/>
      <c r="T58" s="2"/>
      <c r="U58" s="2"/>
      <c r="V58" s="2"/>
      <c r="W58" s="2"/>
      <c r="X58" s="2"/>
      <c r="Y58" s="2"/>
      <c r="Z58" s="2"/>
    </row>
    <row r="59" ht="15.0" customHeight="1">
      <c r="A59" s="6"/>
      <c r="B59" s="2"/>
      <c r="C59" s="30" t="s">
        <v>222</v>
      </c>
      <c r="D59" s="30" t="s">
        <v>223</v>
      </c>
      <c r="E59" s="42">
        <v>3000.0</v>
      </c>
      <c r="F59" s="2"/>
      <c r="G59" s="2"/>
      <c r="H59" s="2"/>
      <c r="I59" s="2"/>
      <c r="J59" s="2"/>
      <c r="K59" s="2"/>
      <c r="L59" s="2"/>
      <c r="M59" s="2"/>
      <c r="N59" s="2"/>
      <c r="O59" s="2"/>
      <c r="P59" s="2"/>
      <c r="Q59" s="2"/>
      <c r="R59" s="2"/>
      <c r="S59" s="2"/>
      <c r="T59" s="2"/>
      <c r="U59" s="2"/>
      <c r="V59" s="2"/>
      <c r="W59" s="2"/>
      <c r="X59" s="2"/>
      <c r="Y59" s="2"/>
      <c r="Z59" s="2"/>
    </row>
    <row r="60" ht="15.0" customHeight="1">
      <c r="A60" s="6"/>
      <c r="B60" s="2"/>
      <c r="C60" s="40" t="s">
        <v>9</v>
      </c>
      <c r="D60" s="40" t="s">
        <v>12</v>
      </c>
      <c r="E60" s="42">
        <v>4000.0</v>
      </c>
      <c r="F60" s="2"/>
      <c r="G60" s="2"/>
      <c r="H60" s="2"/>
      <c r="I60" s="2"/>
      <c r="J60" s="2"/>
      <c r="K60" s="2"/>
      <c r="L60" s="2"/>
      <c r="M60" s="2"/>
      <c r="N60" s="2"/>
      <c r="O60" s="2"/>
      <c r="P60" s="2"/>
      <c r="Q60" s="2"/>
      <c r="R60" s="2"/>
      <c r="S60" s="2"/>
      <c r="T60" s="2"/>
      <c r="U60" s="2"/>
      <c r="V60" s="2"/>
      <c r="W60" s="2"/>
      <c r="X60" s="2"/>
      <c r="Y60" s="2"/>
      <c r="Z60" s="2"/>
    </row>
    <row r="61" ht="15.0" customHeight="1">
      <c r="A61" s="6"/>
      <c r="B61" s="2"/>
      <c r="C61" s="30" t="s">
        <v>9</v>
      </c>
      <c r="D61" s="30" t="s">
        <v>15</v>
      </c>
      <c r="E61" s="42">
        <v>8000.0</v>
      </c>
      <c r="F61" s="2"/>
      <c r="G61" s="2"/>
      <c r="H61" s="2"/>
      <c r="I61" s="2"/>
      <c r="J61" s="2"/>
      <c r="K61" s="2"/>
      <c r="L61" s="2"/>
      <c r="M61" s="2"/>
      <c r="N61" s="2"/>
      <c r="O61" s="2"/>
      <c r="P61" s="2"/>
      <c r="Q61" s="2"/>
      <c r="R61" s="2"/>
      <c r="S61" s="2"/>
      <c r="T61" s="2"/>
      <c r="U61" s="2"/>
      <c r="V61" s="2"/>
      <c r="W61" s="2"/>
      <c r="X61" s="2"/>
      <c r="Y61" s="2"/>
      <c r="Z61" s="2"/>
    </row>
    <row r="62" ht="15.0" customHeight="1">
      <c r="A62" s="6"/>
      <c r="B62" s="2"/>
      <c r="C62" s="32" t="s">
        <v>274</v>
      </c>
      <c r="D62" s="32"/>
      <c r="E62" s="42">
        <f>SUBTOTAL(101,'6. Tables'!$E$54:$E$61)</f>
        <v>3000</v>
      </c>
      <c r="F62" s="2"/>
      <c r="G62" s="2"/>
      <c r="H62" s="2"/>
      <c r="I62" s="2"/>
      <c r="J62" s="2"/>
      <c r="K62" s="2"/>
      <c r="L62" s="2"/>
      <c r="M62" s="2"/>
      <c r="N62" s="2"/>
      <c r="O62" s="2"/>
      <c r="P62" s="2"/>
      <c r="Q62" s="2"/>
      <c r="R62" s="2"/>
      <c r="S62" s="2"/>
      <c r="T62" s="2"/>
      <c r="U62" s="2"/>
      <c r="V62" s="2"/>
      <c r="W62" s="2"/>
      <c r="X62" s="2"/>
      <c r="Y62" s="2"/>
      <c r="Z62" s="2"/>
    </row>
    <row r="63" ht="15.75" customHeight="1">
      <c r="A63" s="6"/>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6"/>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6"/>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6"/>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6"/>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6"/>
      <c r="B68" s="2"/>
      <c r="C68" s="2"/>
      <c r="D68" s="2"/>
      <c r="E68" s="2"/>
      <c r="F68" s="2"/>
      <c r="G68" s="2"/>
      <c r="H68" s="2"/>
      <c r="I68" s="2"/>
      <c r="J68" s="2"/>
      <c r="K68" s="2"/>
      <c r="L68" s="2"/>
      <c r="M68" s="2"/>
      <c r="N68" s="2"/>
      <c r="O68" s="2"/>
      <c r="P68" s="2"/>
      <c r="Q68" s="2"/>
      <c r="R68" s="2"/>
      <c r="S68" s="2"/>
      <c r="T68" s="2"/>
      <c r="U68" s="2"/>
      <c r="V68" s="2"/>
      <c r="W68" s="2"/>
      <c r="X68" s="2"/>
      <c r="Y68" s="2"/>
      <c r="Z68" s="2"/>
    </row>
    <row r="69" ht="15.0" customHeight="1">
      <c r="A69" s="6"/>
      <c r="C69" s="2"/>
      <c r="D69" s="2"/>
      <c r="E69" s="2"/>
      <c r="I69" s="2"/>
      <c r="J69" s="2"/>
      <c r="K69" s="2"/>
      <c r="L69" s="2"/>
      <c r="M69" s="2"/>
      <c r="N69" s="2"/>
      <c r="O69" s="2"/>
      <c r="P69" s="2"/>
      <c r="Q69" s="2"/>
      <c r="R69" s="2"/>
      <c r="S69" s="2"/>
      <c r="T69" s="2"/>
      <c r="U69" s="2"/>
      <c r="V69" s="2"/>
      <c r="W69" s="2"/>
      <c r="X69" s="2"/>
      <c r="Y69" s="2"/>
      <c r="Z69" s="2"/>
    </row>
    <row r="70" ht="15.0" customHeight="1">
      <c r="A70" s="6"/>
      <c r="I70" s="2"/>
      <c r="J70" s="2"/>
      <c r="K70" s="2"/>
      <c r="L70" s="2"/>
      <c r="M70" s="2"/>
      <c r="N70" s="2"/>
      <c r="O70" s="2"/>
      <c r="P70" s="2"/>
      <c r="Q70" s="2"/>
      <c r="R70" s="2"/>
      <c r="S70" s="2"/>
      <c r="T70" s="2"/>
      <c r="U70" s="2"/>
      <c r="V70" s="2"/>
      <c r="W70" s="2"/>
      <c r="X70" s="2"/>
      <c r="Y70" s="2"/>
      <c r="Z70" s="2"/>
    </row>
    <row r="71" ht="15.0" customHeight="1">
      <c r="A71" s="6"/>
      <c r="I71" s="2"/>
      <c r="J71" s="2"/>
      <c r="K71" s="2"/>
      <c r="L71" s="2"/>
      <c r="M71" s="2"/>
      <c r="N71" s="2"/>
      <c r="O71" s="2"/>
      <c r="P71" s="2"/>
      <c r="Q71" s="2"/>
      <c r="R71" s="2"/>
      <c r="S71" s="2"/>
      <c r="T71" s="2"/>
      <c r="U71" s="2"/>
      <c r="V71" s="2"/>
      <c r="W71" s="2"/>
      <c r="X71" s="2"/>
      <c r="Y71" s="2"/>
      <c r="Z71" s="2"/>
    </row>
    <row r="72" ht="15.0" customHeight="1">
      <c r="A72" s="6" t="s">
        <v>66</v>
      </c>
      <c r="I72" s="2"/>
      <c r="J72" s="2"/>
      <c r="K72" s="2"/>
      <c r="L72" s="2"/>
      <c r="M72" s="2"/>
      <c r="N72" s="2"/>
      <c r="O72" s="2"/>
      <c r="P72" s="2"/>
      <c r="Q72" s="2"/>
      <c r="R72" s="2"/>
      <c r="S72" s="2"/>
      <c r="T72" s="2"/>
      <c r="U72" s="2"/>
      <c r="V72" s="2"/>
      <c r="W72" s="2"/>
      <c r="X72" s="2"/>
      <c r="Y72" s="2"/>
      <c r="Z72" s="2"/>
    </row>
    <row r="73" ht="15.0" customHeight="1">
      <c r="A73" s="15" t="s">
        <v>286</v>
      </c>
      <c r="I73" s="2"/>
      <c r="J73" s="2"/>
      <c r="K73" s="2"/>
      <c r="L73" s="2"/>
      <c r="M73" s="2"/>
      <c r="N73" s="2"/>
      <c r="O73" s="2"/>
      <c r="P73" s="2"/>
      <c r="Q73" s="2"/>
      <c r="R73" s="2"/>
      <c r="S73" s="2"/>
      <c r="T73" s="2"/>
      <c r="U73" s="2"/>
      <c r="V73" s="2"/>
      <c r="W73" s="2"/>
      <c r="X73" s="2"/>
      <c r="Y73" s="2"/>
      <c r="Z73" s="2"/>
    </row>
    <row r="74" ht="15.0" customHeight="1">
      <c r="A74" s="15" t="s">
        <v>287</v>
      </c>
      <c r="I74" s="2"/>
      <c r="J74" s="2"/>
      <c r="K74" s="2"/>
      <c r="L74" s="2"/>
      <c r="M74" s="2"/>
      <c r="N74" s="2"/>
      <c r="O74" s="2"/>
      <c r="P74" s="2"/>
      <c r="Q74" s="2"/>
      <c r="R74" s="2"/>
      <c r="S74" s="2"/>
      <c r="T74" s="2"/>
      <c r="U74" s="2"/>
      <c r="V74" s="2"/>
      <c r="W74" s="2"/>
      <c r="X74" s="2"/>
      <c r="Y74" s="2"/>
      <c r="Z74" s="2"/>
    </row>
    <row r="75" ht="15.0" customHeight="1">
      <c r="A75" s="15" t="s">
        <v>288</v>
      </c>
      <c r="I75" s="2"/>
      <c r="J75" s="2"/>
      <c r="K75" s="2"/>
      <c r="L75" s="2"/>
      <c r="M75" s="2"/>
      <c r="N75" s="2"/>
      <c r="O75" s="2"/>
      <c r="P75" s="2"/>
      <c r="Q75" s="2"/>
      <c r="R75" s="2"/>
      <c r="S75" s="2"/>
      <c r="T75" s="2"/>
      <c r="U75" s="2"/>
      <c r="V75" s="2"/>
      <c r="W75" s="2"/>
      <c r="X75" s="2"/>
      <c r="Y75" s="2"/>
      <c r="Z75" s="2"/>
    </row>
    <row r="76" ht="15.0" customHeight="1">
      <c r="A76" s="6" t="s">
        <v>71</v>
      </c>
      <c r="B76" s="25" t="s">
        <v>289</v>
      </c>
      <c r="I76" s="2"/>
      <c r="J76" s="2"/>
      <c r="K76" s="2"/>
      <c r="L76" s="2"/>
      <c r="M76" s="2"/>
      <c r="N76" s="2"/>
      <c r="O76" s="2"/>
      <c r="P76" s="2"/>
      <c r="Q76" s="2"/>
      <c r="R76" s="2"/>
      <c r="S76" s="2"/>
      <c r="T76" s="2"/>
      <c r="U76" s="2"/>
      <c r="V76" s="2"/>
      <c r="W76" s="2"/>
      <c r="X76" s="2"/>
      <c r="Y76" s="2"/>
      <c r="Z76" s="2"/>
    </row>
    <row r="77" ht="15.0" customHeight="1">
      <c r="A77" s="6"/>
      <c r="B77" s="2"/>
      <c r="F77" s="2"/>
      <c r="G77" s="2"/>
      <c r="H77" s="2"/>
      <c r="I77" s="2"/>
      <c r="J77" s="2"/>
      <c r="K77" s="2"/>
      <c r="L77" s="2"/>
      <c r="M77" s="2"/>
      <c r="N77" s="2"/>
      <c r="O77" s="2"/>
      <c r="P77" s="2"/>
      <c r="Q77" s="2"/>
      <c r="R77" s="2"/>
      <c r="S77" s="2"/>
      <c r="T77" s="2"/>
      <c r="U77" s="2"/>
      <c r="V77" s="2"/>
      <c r="W77" s="2"/>
      <c r="X77" s="2"/>
      <c r="Y77" s="2"/>
      <c r="Z77" s="2"/>
    </row>
    <row r="78" ht="15.75" customHeight="1">
      <c r="A78" s="6"/>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6"/>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6"/>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6"/>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6"/>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6"/>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6"/>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6"/>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6"/>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6"/>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6"/>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6"/>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6"/>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6"/>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6"/>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6"/>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6"/>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6"/>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6"/>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6"/>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6"/>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6"/>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6"/>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6"/>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6"/>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6"/>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6"/>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6"/>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6"/>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6"/>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6"/>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6"/>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6"/>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6"/>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6"/>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6"/>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6"/>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6"/>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6"/>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6"/>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6"/>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6"/>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6"/>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6"/>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6"/>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6"/>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6"/>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6"/>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6"/>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6"/>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6"/>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6"/>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6"/>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6"/>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6"/>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6"/>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6"/>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6"/>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6"/>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6"/>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6"/>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6"/>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6"/>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6"/>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6"/>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6"/>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6"/>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6"/>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6"/>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6"/>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6"/>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6"/>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6"/>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6"/>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6"/>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6"/>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6"/>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6"/>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6"/>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6"/>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6"/>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6"/>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6"/>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6"/>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6"/>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6"/>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6"/>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6"/>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6"/>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6"/>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6"/>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6"/>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6"/>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6"/>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6"/>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6"/>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6"/>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6"/>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6"/>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6"/>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6"/>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6"/>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6"/>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6"/>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6"/>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6"/>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6"/>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6"/>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6"/>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6"/>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6"/>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6"/>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6"/>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6"/>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6"/>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6"/>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6"/>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6"/>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6"/>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6"/>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6"/>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6"/>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6"/>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6"/>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6"/>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6"/>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6"/>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6"/>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6"/>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6"/>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6"/>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6"/>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6"/>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6"/>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6"/>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6"/>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6"/>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6"/>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6"/>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6"/>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6"/>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6"/>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6"/>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6"/>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6"/>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6"/>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6"/>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6"/>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6"/>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6"/>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6"/>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6"/>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6"/>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6"/>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6"/>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6"/>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6"/>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6"/>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6"/>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6"/>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6"/>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6"/>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6"/>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6"/>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6"/>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6"/>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6"/>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6"/>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6"/>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6"/>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6"/>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6"/>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6"/>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6"/>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6"/>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6"/>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6"/>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6"/>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6"/>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6"/>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6"/>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6"/>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6"/>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6"/>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6"/>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6"/>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6"/>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6"/>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6"/>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6"/>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6"/>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6"/>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6"/>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6"/>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6"/>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6"/>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6"/>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6"/>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6"/>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6"/>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6"/>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6"/>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6"/>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6"/>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6"/>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6"/>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6"/>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6"/>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6"/>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6"/>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6"/>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6"/>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6"/>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6"/>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6"/>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6"/>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6"/>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6"/>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6"/>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6"/>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6"/>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6"/>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6"/>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6"/>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6"/>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6"/>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6"/>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6"/>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6"/>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6"/>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6"/>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6"/>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6"/>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6"/>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6"/>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6"/>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6"/>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6"/>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6"/>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6"/>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6"/>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6"/>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6"/>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6"/>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6"/>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6"/>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6"/>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6"/>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6"/>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6"/>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6"/>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6"/>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6"/>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6"/>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6"/>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6"/>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6"/>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6"/>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6"/>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6"/>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6"/>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6"/>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6"/>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6"/>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6"/>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6"/>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6"/>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6"/>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6"/>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6"/>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6"/>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6"/>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6"/>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6"/>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6"/>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6"/>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6"/>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6"/>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6"/>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6"/>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6"/>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6"/>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6"/>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6"/>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6"/>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6"/>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6"/>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6"/>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6"/>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6"/>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6"/>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6"/>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6"/>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6"/>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6"/>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6"/>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6"/>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6"/>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6"/>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6"/>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6"/>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6"/>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6"/>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6"/>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6"/>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6"/>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6"/>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6"/>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6"/>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6"/>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6"/>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6"/>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6"/>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6"/>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6"/>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6"/>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6"/>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6"/>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6"/>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6"/>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6"/>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6"/>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6"/>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6"/>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6"/>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6"/>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6"/>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6"/>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6"/>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6"/>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6"/>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6"/>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6"/>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6"/>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6"/>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6"/>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6"/>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6"/>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6"/>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6"/>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6"/>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6"/>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6"/>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6"/>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6"/>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6"/>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6"/>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6"/>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6"/>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6"/>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6"/>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6"/>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6"/>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6"/>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6"/>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6"/>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6"/>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6"/>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6"/>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6"/>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6"/>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6"/>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6"/>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6"/>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6"/>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6"/>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6"/>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6"/>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6"/>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6"/>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6"/>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6"/>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6"/>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6"/>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6"/>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6"/>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6"/>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6"/>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6"/>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6"/>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6"/>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6"/>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6"/>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6"/>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6"/>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6"/>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6"/>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6"/>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6"/>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6"/>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6"/>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6"/>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6"/>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6"/>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6"/>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6"/>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6"/>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6"/>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6"/>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6"/>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6"/>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6"/>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6"/>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6"/>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6"/>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6"/>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6"/>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6"/>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6"/>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6"/>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6"/>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6"/>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6"/>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6"/>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6"/>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6"/>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6"/>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6"/>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6"/>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6"/>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6"/>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6"/>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6"/>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6"/>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6"/>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6"/>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6"/>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6"/>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6"/>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6"/>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6"/>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6"/>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6"/>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6"/>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6"/>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6"/>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6"/>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6"/>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6"/>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6"/>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6"/>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6"/>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6"/>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6"/>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6"/>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6"/>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6"/>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6"/>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6"/>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6"/>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6"/>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6"/>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6"/>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6"/>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6"/>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6"/>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6"/>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6"/>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6"/>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6"/>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6"/>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6"/>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6"/>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6"/>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6"/>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6"/>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6"/>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6"/>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6"/>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6"/>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6"/>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6"/>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6"/>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6"/>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6"/>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6"/>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6"/>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6"/>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6"/>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6"/>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6"/>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6"/>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6"/>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6"/>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6"/>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6"/>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6"/>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6"/>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6"/>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6"/>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6"/>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6"/>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6"/>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6"/>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6"/>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6"/>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6"/>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6"/>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6"/>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6"/>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6"/>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6"/>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6"/>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6"/>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6"/>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6"/>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6"/>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6"/>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6"/>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6"/>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6"/>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6"/>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6"/>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6"/>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6"/>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6"/>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6"/>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6"/>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6"/>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6"/>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6"/>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6"/>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6"/>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6"/>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6"/>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6"/>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6"/>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6"/>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6"/>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6"/>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6"/>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6"/>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6"/>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6"/>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6"/>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6"/>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6"/>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6"/>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6"/>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6"/>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6"/>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6"/>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6"/>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6"/>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6"/>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6"/>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6"/>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6"/>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6"/>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6"/>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6"/>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6"/>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6"/>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6"/>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6"/>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6"/>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6"/>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6"/>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6"/>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6"/>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6"/>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6"/>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6"/>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6"/>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6"/>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6"/>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6"/>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6"/>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6"/>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6"/>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6"/>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6"/>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6"/>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6"/>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6"/>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6"/>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6"/>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6"/>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6"/>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6"/>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6"/>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6"/>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6"/>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6"/>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6"/>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6"/>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6"/>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6"/>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6"/>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6"/>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6"/>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6"/>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6"/>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6"/>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6"/>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6"/>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6"/>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6"/>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6"/>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6"/>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6"/>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6"/>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6"/>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6"/>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6"/>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6"/>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6"/>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6"/>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6"/>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6"/>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6"/>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6"/>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6"/>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6"/>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6"/>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6"/>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6"/>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6"/>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6"/>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6"/>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6"/>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6"/>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6"/>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6"/>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6"/>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6"/>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6"/>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6"/>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6"/>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6"/>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6"/>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6"/>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6"/>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6"/>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6"/>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6"/>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6"/>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6"/>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6"/>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6"/>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6"/>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6"/>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6"/>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6"/>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6"/>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6"/>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6"/>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6"/>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6"/>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6"/>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6"/>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6"/>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6"/>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6"/>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6"/>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6"/>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6"/>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6"/>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6"/>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6"/>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6"/>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6"/>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6"/>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6"/>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6"/>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6"/>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6"/>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6"/>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6"/>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6"/>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6"/>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6"/>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6"/>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6"/>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6"/>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6"/>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6"/>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6"/>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6"/>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6"/>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6"/>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6"/>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6"/>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6"/>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6"/>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6"/>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6"/>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6"/>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6"/>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6"/>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6"/>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6"/>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6"/>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6"/>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6"/>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6"/>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6"/>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6"/>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6"/>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6"/>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6"/>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6"/>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6"/>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6"/>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6"/>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6"/>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6"/>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6"/>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6"/>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6"/>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6"/>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6"/>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6"/>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6"/>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6"/>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6"/>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6"/>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6"/>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6"/>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6"/>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6"/>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6"/>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6"/>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6"/>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6"/>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6"/>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6"/>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6"/>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6"/>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6"/>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6"/>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6"/>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6"/>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6"/>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6"/>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6"/>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6"/>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6"/>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6"/>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6"/>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6"/>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6"/>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6"/>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6"/>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6"/>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6"/>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6"/>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6"/>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6"/>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6"/>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6"/>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6"/>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6"/>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6"/>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6"/>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6"/>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6"/>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6"/>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6"/>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6"/>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6"/>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6"/>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6"/>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6"/>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6"/>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6"/>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6"/>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6"/>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6"/>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6"/>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6"/>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6"/>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6"/>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6"/>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6"/>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6"/>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6"/>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6"/>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6"/>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6"/>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6"/>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6"/>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6"/>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6"/>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6"/>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6"/>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6"/>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6"/>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6"/>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6"/>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6"/>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6"/>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6"/>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6"/>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6"/>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6"/>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6"/>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6"/>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6"/>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6"/>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6"/>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6"/>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6"/>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6"/>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6"/>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6"/>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6"/>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6"/>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6"/>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6"/>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6"/>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6"/>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6"/>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6"/>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6"/>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6"/>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6"/>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6"/>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6"/>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6"/>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6"/>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6"/>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6"/>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6"/>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6"/>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6"/>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6"/>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6"/>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6"/>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6"/>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6"/>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6"/>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6"/>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6"/>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6"/>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6"/>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6"/>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6"/>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6"/>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6"/>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6"/>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6"/>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6"/>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6"/>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6"/>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6"/>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6"/>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6"/>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6"/>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6"/>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6"/>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6"/>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6"/>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6"/>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6"/>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6"/>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6"/>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6"/>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6"/>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6"/>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6"/>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6"/>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6"/>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6"/>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6"/>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6"/>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6"/>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6"/>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6"/>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6"/>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6"/>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6"/>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6"/>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6"/>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6"/>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6"/>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6"/>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6"/>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6"/>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6"/>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6"/>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6"/>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6"/>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6"/>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6"/>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6"/>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6"/>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6"/>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6"/>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6"/>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6"/>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6"/>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6"/>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6"/>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6"/>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6"/>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6"/>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6"/>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6"/>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6"/>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6"/>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6"/>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6"/>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6"/>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6"/>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6"/>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6"/>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6"/>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6"/>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6"/>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6"/>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6"/>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6"/>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6"/>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6"/>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6"/>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6"/>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6"/>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6"/>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6"/>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6"/>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6"/>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6"/>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id="rId1" ref="A73"/>
    <hyperlink r:id="rId2" ref="A74"/>
    <hyperlink r:id="rId3" ref="A75"/>
  </hyperlinks>
  <printOptions/>
  <pageMargins bottom="0.75" footer="0.0" header="0.0" left="0.7" right="0.7" top="0.75"/>
  <pageSetup orientation="portrait"/>
  <drawing r:id="rId4"/>
  <tableParts count="3">
    <tablePart r:id="rId8"/>
    <tablePart r:id="rId9"/>
    <tablePart r:id="rId10"/>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2.71"/>
    <col customWidth="1" min="2" max="2" width="82.86"/>
    <col customWidth="1" min="3" max="4" width="11.71"/>
    <col customWidth="1" min="5" max="6" width="13.86"/>
    <col customWidth="1" min="7" max="26" width="8.86"/>
  </cols>
  <sheetData>
    <row r="1" ht="60.0" customHeight="1">
      <c r="A1" s="6" t="s">
        <v>290</v>
      </c>
      <c r="B1" s="2"/>
      <c r="G1" s="2"/>
      <c r="H1" s="2"/>
      <c r="I1" s="2"/>
      <c r="J1" s="2"/>
      <c r="K1" s="2"/>
      <c r="L1" s="2"/>
      <c r="M1" s="2"/>
      <c r="N1" s="2"/>
      <c r="O1" s="2"/>
      <c r="P1" s="2"/>
      <c r="Q1" s="2"/>
      <c r="R1" s="2"/>
      <c r="S1" s="2"/>
      <c r="T1" s="2"/>
      <c r="U1" s="2"/>
      <c r="V1" s="2"/>
      <c r="W1" s="2"/>
      <c r="X1" s="2"/>
      <c r="Y1" s="2"/>
      <c r="Z1" s="2"/>
    </row>
    <row r="2" ht="15.0" customHeight="1">
      <c r="A2" s="6" t="s">
        <v>291</v>
      </c>
      <c r="B2" s="2"/>
      <c r="G2" s="2"/>
      <c r="H2" s="2"/>
      <c r="I2" s="2"/>
      <c r="J2" s="2"/>
      <c r="K2" s="2"/>
      <c r="L2" s="2"/>
      <c r="M2" s="2"/>
      <c r="N2" s="2"/>
      <c r="O2" s="2"/>
      <c r="P2" s="2"/>
      <c r="Q2" s="2"/>
      <c r="R2" s="2"/>
      <c r="S2" s="2"/>
      <c r="T2" s="2"/>
      <c r="U2" s="2"/>
      <c r="V2" s="2"/>
      <c r="W2" s="2"/>
      <c r="X2" s="2"/>
      <c r="Y2" s="2"/>
      <c r="Z2" s="2"/>
    </row>
    <row r="3" ht="15.0" customHeight="1">
      <c r="A3" s="6" t="s">
        <v>292</v>
      </c>
      <c r="B3" s="2"/>
      <c r="C3" s="9" t="s">
        <v>233</v>
      </c>
      <c r="D3" s="9" t="s">
        <v>213</v>
      </c>
      <c r="G3" s="2"/>
      <c r="H3" s="2"/>
      <c r="I3" s="2"/>
      <c r="J3" s="2"/>
      <c r="K3" s="2"/>
      <c r="L3" s="2"/>
      <c r="M3" s="2"/>
      <c r="N3" s="2"/>
      <c r="O3" s="2"/>
      <c r="P3" s="2"/>
      <c r="Q3" s="2"/>
      <c r="R3" s="2"/>
      <c r="S3" s="2"/>
      <c r="T3" s="2"/>
      <c r="U3" s="2"/>
      <c r="V3" s="2"/>
      <c r="W3" s="2"/>
      <c r="X3" s="2"/>
      <c r="Y3" s="2"/>
      <c r="Z3" s="2"/>
    </row>
    <row r="4" ht="15.0" customHeight="1">
      <c r="A4" s="6" t="s">
        <v>293</v>
      </c>
      <c r="B4" s="2"/>
      <c r="C4" s="10" t="s">
        <v>11</v>
      </c>
      <c r="D4" s="13" t="s">
        <v>219</v>
      </c>
      <c r="G4" s="2"/>
      <c r="H4" s="2"/>
      <c r="I4" s="2"/>
      <c r="J4" s="2"/>
      <c r="K4" s="2"/>
      <c r="L4" s="2"/>
      <c r="M4" s="2"/>
      <c r="N4" s="2"/>
      <c r="O4" s="2"/>
      <c r="P4" s="2"/>
      <c r="Q4" s="2"/>
      <c r="R4" s="2"/>
      <c r="S4" s="2"/>
      <c r="T4" s="2"/>
      <c r="U4" s="2"/>
      <c r="V4" s="2"/>
      <c r="W4" s="2"/>
      <c r="X4" s="2"/>
      <c r="Y4" s="2"/>
      <c r="Z4" s="2"/>
    </row>
    <row r="5" ht="15.0" customHeight="1">
      <c r="A5" s="6" t="s">
        <v>294</v>
      </c>
      <c r="B5" s="2"/>
      <c r="C5" s="10" t="s">
        <v>12</v>
      </c>
      <c r="D5" s="13" t="s">
        <v>219</v>
      </c>
      <c r="E5" s="11"/>
      <c r="G5" s="11"/>
      <c r="H5" s="11"/>
      <c r="I5" s="11"/>
      <c r="J5" s="11"/>
      <c r="K5" s="11"/>
      <c r="L5" s="11"/>
      <c r="M5" s="11"/>
      <c r="N5" s="11"/>
      <c r="O5" s="11"/>
      <c r="P5" s="11"/>
      <c r="Q5" s="11"/>
      <c r="R5" s="11"/>
      <c r="S5" s="11"/>
      <c r="T5" s="11"/>
      <c r="U5" s="11"/>
      <c r="V5" s="11"/>
      <c r="W5" s="11"/>
      <c r="X5" s="11"/>
      <c r="Y5" s="11"/>
      <c r="Z5" s="11"/>
    </row>
    <row r="6" ht="15.0" customHeight="1">
      <c r="A6" s="6" t="s">
        <v>295</v>
      </c>
      <c r="B6" s="2"/>
      <c r="C6" s="10" t="s">
        <v>17</v>
      </c>
      <c r="D6" s="13"/>
      <c r="E6" s="11"/>
      <c r="G6" s="11"/>
      <c r="H6" s="11"/>
      <c r="I6" s="11"/>
      <c r="J6" s="11"/>
      <c r="K6" s="11"/>
      <c r="L6" s="11"/>
      <c r="M6" s="11"/>
      <c r="N6" s="11"/>
      <c r="O6" s="11"/>
      <c r="P6" s="11"/>
      <c r="Q6" s="11"/>
      <c r="R6" s="11"/>
      <c r="S6" s="11"/>
      <c r="T6" s="11"/>
      <c r="U6" s="11"/>
      <c r="V6" s="11"/>
      <c r="W6" s="11"/>
      <c r="X6" s="11"/>
      <c r="Y6" s="11"/>
      <c r="Z6" s="11"/>
    </row>
    <row r="7" ht="15.0" customHeight="1">
      <c r="A7" s="6" t="s">
        <v>296</v>
      </c>
      <c r="B7" s="2"/>
      <c r="C7" s="10" t="s">
        <v>20</v>
      </c>
      <c r="D7" s="13"/>
      <c r="E7" s="11"/>
      <c r="G7" s="11"/>
      <c r="H7" s="11"/>
      <c r="I7" s="11"/>
      <c r="J7" s="11"/>
      <c r="K7" s="11"/>
      <c r="L7" s="11"/>
      <c r="M7" s="11"/>
      <c r="N7" s="11"/>
      <c r="O7" s="11"/>
      <c r="P7" s="11"/>
      <c r="Q7" s="11"/>
      <c r="R7" s="11"/>
      <c r="S7" s="11"/>
      <c r="T7" s="11"/>
      <c r="U7" s="11"/>
      <c r="V7" s="11"/>
      <c r="W7" s="11"/>
      <c r="X7" s="11"/>
      <c r="Y7" s="11"/>
      <c r="Z7" s="11"/>
    </row>
    <row r="8" ht="15.0" customHeight="1">
      <c r="A8" s="6" t="s">
        <v>297</v>
      </c>
      <c r="B8" s="2"/>
      <c r="C8" s="10" t="s">
        <v>298</v>
      </c>
      <c r="D8" s="13"/>
      <c r="E8" s="11"/>
      <c r="G8" s="11"/>
      <c r="H8" s="11"/>
      <c r="I8" s="11"/>
      <c r="J8" s="11"/>
      <c r="K8" s="11"/>
      <c r="L8" s="11"/>
      <c r="M8" s="11"/>
      <c r="N8" s="11"/>
      <c r="O8" s="11"/>
      <c r="P8" s="11"/>
      <c r="Q8" s="11"/>
      <c r="R8" s="11"/>
      <c r="S8" s="11"/>
      <c r="T8" s="11"/>
      <c r="U8" s="11"/>
      <c r="V8" s="11"/>
      <c r="W8" s="11"/>
      <c r="X8" s="11"/>
      <c r="Y8" s="11"/>
      <c r="Z8" s="11"/>
    </row>
    <row r="9" ht="15.0" customHeight="1">
      <c r="A9" s="6" t="s">
        <v>299</v>
      </c>
      <c r="B9" s="2"/>
      <c r="C9" s="10" t="s">
        <v>300</v>
      </c>
      <c r="D9" s="13"/>
      <c r="E9" s="11"/>
      <c r="G9" s="11"/>
      <c r="H9" s="11"/>
      <c r="I9" s="11"/>
      <c r="J9" s="11"/>
      <c r="K9" s="11"/>
      <c r="L9" s="11"/>
      <c r="M9" s="11"/>
      <c r="N9" s="11"/>
      <c r="O9" s="11"/>
      <c r="P9" s="11"/>
      <c r="Q9" s="11"/>
      <c r="R9" s="11"/>
      <c r="S9" s="11"/>
      <c r="T9" s="11"/>
      <c r="U9" s="11"/>
      <c r="V9" s="11"/>
      <c r="W9" s="11"/>
      <c r="X9" s="11"/>
      <c r="Y9" s="11"/>
      <c r="Z9" s="11"/>
    </row>
    <row r="10" ht="15.0" customHeight="1">
      <c r="A10" s="6" t="s">
        <v>30</v>
      </c>
      <c r="B10" s="2"/>
      <c r="C10" s="10" t="s">
        <v>301</v>
      </c>
      <c r="D10" s="13"/>
      <c r="E10" s="11"/>
      <c r="G10" s="11"/>
      <c r="H10" s="11"/>
      <c r="I10" s="11"/>
      <c r="J10" s="11"/>
      <c r="K10" s="11"/>
      <c r="L10" s="11"/>
      <c r="M10" s="11"/>
      <c r="N10" s="11"/>
      <c r="O10" s="11"/>
      <c r="P10" s="11"/>
      <c r="Q10" s="11"/>
      <c r="R10" s="11"/>
      <c r="S10" s="11"/>
      <c r="T10" s="11"/>
      <c r="U10" s="11"/>
      <c r="V10" s="11"/>
      <c r="W10" s="11"/>
      <c r="X10" s="11"/>
      <c r="Y10" s="11"/>
      <c r="Z10" s="11"/>
    </row>
    <row r="11" ht="15.0" customHeight="1">
      <c r="A11" s="6"/>
      <c r="B11" s="2"/>
      <c r="C11" s="10" t="s">
        <v>27</v>
      </c>
      <c r="D11" s="13"/>
      <c r="E11" s="11"/>
      <c r="G11" s="11"/>
      <c r="H11" s="11"/>
      <c r="I11" s="11"/>
      <c r="J11" s="11"/>
      <c r="K11" s="11"/>
      <c r="L11" s="11"/>
      <c r="M11" s="11"/>
      <c r="N11" s="11"/>
      <c r="O11" s="11"/>
      <c r="P11" s="11"/>
      <c r="Q11" s="11"/>
      <c r="R11" s="11"/>
      <c r="S11" s="11"/>
      <c r="T11" s="11"/>
      <c r="U11" s="11"/>
      <c r="V11" s="11"/>
      <c r="W11" s="11"/>
      <c r="X11" s="11"/>
      <c r="Y11" s="11"/>
      <c r="Z11" s="11"/>
    </row>
    <row r="12" ht="15.0" customHeight="1">
      <c r="A12" s="6"/>
      <c r="B12" s="2"/>
      <c r="C12" s="10" t="s">
        <v>15</v>
      </c>
      <c r="D12" s="13"/>
      <c r="E12" s="11"/>
      <c r="G12" s="11"/>
      <c r="H12" s="11"/>
      <c r="I12" s="11"/>
      <c r="J12" s="11"/>
      <c r="K12" s="11"/>
      <c r="L12" s="11"/>
      <c r="M12" s="11"/>
      <c r="N12" s="11"/>
      <c r="O12" s="11"/>
      <c r="P12" s="11"/>
      <c r="Q12" s="11"/>
      <c r="R12" s="11"/>
      <c r="S12" s="11"/>
      <c r="T12" s="11"/>
      <c r="U12" s="11"/>
      <c r="V12" s="11"/>
      <c r="W12" s="11"/>
      <c r="X12" s="11"/>
      <c r="Y12" s="11"/>
      <c r="Z12" s="11"/>
    </row>
    <row r="13" ht="15.0" customHeight="1">
      <c r="A13" s="6"/>
      <c r="B13" s="2"/>
      <c r="C13" s="10" t="s">
        <v>31</v>
      </c>
      <c r="D13" s="13"/>
      <c r="E13" s="11"/>
      <c r="G13" s="11"/>
      <c r="H13" s="11"/>
      <c r="I13" s="11"/>
      <c r="J13" s="11"/>
      <c r="K13" s="11"/>
      <c r="L13" s="11"/>
      <c r="M13" s="11"/>
      <c r="N13" s="11"/>
      <c r="O13" s="11"/>
      <c r="P13" s="11"/>
      <c r="Q13" s="11"/>
      <c r="R13" s="11"/>
      <c r="S13" s="11"/>
      <c r="T13" s="11"/>
      <c r="U13" s="11"/>
      <c r="V13" s="11"/>
      <c r="W13" s="11"/>
      <c r="X13" s="11"/>
      <c r="Y13" s="11"/>
      <c r="Z13" s="11"/>
    </row>
    <row r="14" ht="15.0" customHeight="1">
      <c r="A14" s="6"/>
      <c r="B14" s="2"/>
      <c r="C14" s="10" t="s">
        <v>32</v>
      </c>
      <c r="D14" s="13"/>
      <c r="E14" s="11"/>
      <c r="G14" s="11"/>
      <c r="H14" s="11"/>
      <c r="I14" s="11"/>
      <c r="J14" s="11"/>
      <c r="K14" s="11"/>
      <c r="L14" s="11"/>
      <c r="M14" s="11"/>
      <c r="N14" s="11"/>
      <c r="O14" s="11"/>
      <c r="P14" s="11"/>
      <c r="Q14" s="11"/>
      <c r="R14" s="11"/>
      <c r="S14" s="11"/>
      <c r="T14" s="11"/>
      <c r="U14" s="11"/>
      <c r="V14" s="11"/>
      <c r="W14" s="11"/>
      <c r="X14" s="11"/>
      <c r="Y14" s="11"/>
      <c r="Z14" s="11"/>
    </row>
    <row r="15" ht="15.0" customHeight="1">
      <c r="A15" s="6"/>
      <c r="B15" s="2"/>
      <c r="C15" s="10" t="s">
        <v>33</v>
      </c>
      <c r="D15" s="13"/>
      <c r="E15" s="11"/>
      <c r="G15" s="11"/>
      <c r="H15" s="11"/>
      <c r="I15" s="11"/>
      <c r="J15" s="11"/>
      <c r="K15" s="11"/>
      <c r="L15" s="11"/>
      <c r="M15" s="11"/>
      <c r="N15" s="11"/>
      <c r="O15" s="11"/>
      <c r="P15" s="11"/>
      <c r="Q15" s="11"/>
      <c r="R15" s="11"/>
      <c r="S15" s="11"/>
      <c r="T15" s="11"/>
      <c r="U15" s="11"/>
      <c r="V15" s="11"/>
      <c r="W15" s="11"/>
      <c r="X15" s="11"/>
      <c r="Y15" s="11"/>
      <c r="Z15" s="11"/>
    </row>
    <row r="16" ht="15.0" customHeight="1">
      <c r="A16" s="6"/>
      <c r="B16" s="2"/>
      <c r="C16" s="11"/>
      <c r="D16" s="11"/>
      <c r="E16" s="11"/>
      <c r="F16" s="11"/>
      <c r="G16" s="11"/>
      <c r="H16" s="11"/>
      <c r="I16" s="11"/>
      <c r="J16" s="11"/>
      <c r="K16" s="11"/>
      <c r="L16" s="11"/>
      <c r="M16" s="11"/>
      <c r="N16" s="11"/>
      <c r="O16" s="11"/>
      <c r="P16" s="11"/>
      <c r="Q16" s="11"/>
      <c r="R16" s="11"/>
      <c r="S16" s="11"/>
      <c r="T16" s="11"/>
      <c r="U16" s="11"/>
      <c r="V16" s="11"/>
      <c r="W16" s="11"/>
      <c r="X16" s="11"/>
      <c r="Y16" s="11"/>
      <c r="Z16" s="11"/>
    </row>
    <row r="17" ht="15.0" customHeight="1">
      <c r="A17" s="6"/>
      <c r="B17" s="2"/>
      <c r="C17" s="11"/>
      <c r="D17" s="11"/>
      <c r="E17" s="11"/>
      <c r="F17" s="11"/>
      <c r="G17" s="11"/>
      <c r="H17" s="11"/>
      <c r="I17" s="11"/>
      <c r="J17" s="11"/>
      <c r="K17" s="11"/>
      <c r="L17" s="11"/>
      <c r="M17" s="11"/>
      <c r="N17" s="11"/>
      <c r="O17" s="11"/>
      <c r="P17" s="11"/>
      <c r="Q17" s="11"/>
      <c r="R17" s="11"/>
      <c r="S17" s="11"/>
      <c r="T17" s="11"/>
      <c r="U17" s="11"/>
      <c r="V17" s="11"/>
      <c r="W17" s="11"/>
      <c r="X17" s="11"/>
      <c r="Y17" s="11"/>
      <c r="Z17" s="11"/>
    </row>
    <row r="18" ht="15.0" customHeight="1">
      <c r="A18" s="6"/>
      <c r="B18" s="2"/>
      <c r="G18" s="11"/>
      <c r="H18" s="11"/>
      <c r="I18" s="11"/>
      <c r="J18" s="11"/>
      <c r="K18" s="11"/>
      <c r="L18" s="11"/>
      <c r="M18" s="11"/>
      <c r="N18" s="11"/>
      <c r="O18" s="11"/>
      <c r="P18" s="11"/>
      <c r="Q18" s="11"/>
      <c r="R18" s="11"/>
      <c r="S18" s="11"/>
      <c r="T18" s="11"/>
      <c r="U18" s="11"/>
      <c r="V18" s="11"/>
      <c r="W18" s="11"/>
      <c r="X18" s="11"/>
      <c r="Y18" s="11"/>
      <c r="Z18" s="11"/>
    </row>
    <row r="19" ht="15.0" customHeight="1">
      <c r="A19" s="6"/>
      <c r="B19" s="2"/>
      <c r="G19" s="11"/>
      <c r="H19" s="11"/>
      <c r="I19" s="11"/>
      <c r="J19" s="11"/>
      <c r="K19" s="11"/>
      <c r="L19" s="11"/>
      <c r="M19" s="11"/>
      <c r="N19" s="11"/>
      <c r="O19" s="11"/>
      <c r="P19" s="11"/>
      <c r="Q19" s="11"/>
      <c r="R19" s="11"/>
      <c r="S19" s="11"/>
      <c r="T19" s="11"/>
      <c r="U19" s="11"/>
      <c r="V19" s="11"/>
      <c r="W19" s="11"/>
      <c r="X19" s="11"/>
      <c r="Y19" s="11"/>
      <c r="Z19" s="11"/>
    </row>
    <row r="20" ht="15.0" customHeight="1">
      <c r="A20" s="6"/>
      <c r="B20" s="2"/>
      <c r="G20" s="11"/>
      <c r="H20" s="11"/>
      <c r="I20" s="11"/>
      <c r="J20" s="11"/>
      <c r="K20" s="11"/>
      <c r="L20" s="11"/>
      <c r="M20" s="11"/>
      <c r="N20" s="11"/>
      <c r="O20" s="11"/>
      <c r="P20" s="11"/>
      <c r="Q20" s="11"/>
      <c r="R20" s="11"/>
      <c r="S20" s="11"/>
      <c r="T20" s="11"/>
      <c r="U20" s="11"/>
      <c r="V20" s="11"/>
      <c r="W20" s="11"/>
      <c r="X20" s="11"/>
      <c r="Y20" s="11"/>
      <c r="Z20" s="11"/>
    </row>
    <row r="21" ht="15.0" customHeight="1">
      <c r="A21" s="6"/>
      <c r="B21" s="2"/>
      <c r="G21" s="11"/>
      <c r="H21" s="11"/>
      <c r="I21" s="11"/>
      <c r="J21" s="11"/>
      <c r="K21" s="11"/>
      <c r="L21" s="11"/>
      <c r="M21" s="11"/>
      <c r="N21" s="11"/>
      <c r="O21" s="11"/>
      <c r="P21" s="11"/>
      <c r="Q21" s="11"/>
      <c r="R21" s="11"/>
      <c r="S21" s="11"/>
      <c r="T21" s="11"/>
      <c r="U21" s="11"/>
      <c r="V21" s="11"/>
      <c r="W21" s="11"/>
      <c r="X21" s="11"/>
      <c r="Y21" s="11"/>
      <c r="Z21" s="11"/>
    </row>
    <row r="22" ht="15.0" customHeight="1">
      <c r="A22" s="6"/>
      <c r="B22" s="2"/>
      <c r="C22" s="11"/>
      <c r="D22" s="11"/>
      <c r="E22" s="11"/>
      <c r="F22" s="11"/>
      <c r="G22" s="11"/>
      <c r="H22" s="11"/>
      <c r="I22" s="11"/>
      <c r="J22" s="11"/>
      <c r="K22" s="11"/>
      <c r="L22" s="11"/>
      <c r="M22" s="11"/>
      <c r="N22" s="11"/>
      <c r="O22" s="11"/>
      <c r="P22" s="11"/>
      <c r="Q22" s="11"/>
      <c r="R22" s="11"/>
      <c r="S22" s="11"/>
      <c r="T22" s="11"/>
      <c r="U22" s="11"/>
      <c r="V22" s="11"/>
      <c r="W22" s="11"/>
      <c r="X22" s="11"/>
      <c r="Y22" s="11"/>
      <c r="Z22" s="11"/>
    </row>
    <row r="23" ht="15.0" customHeight="1">
      <c r="A23" s="6"/>
      <c r="B23" s="2"/>
      <c r="C23" s="11"/>
      <c r="D23" s="11"/>
      <c r="E23" s="11"/>
      <c r="F23" s="11"/>
      <c r="G23" s="11"/>
      <c r="H23" s="11"/>
      <c r="I23" s="11"/>
      <c r="J23" s="11"/>
      <c r="K23" s="11"/>
      <c r="L23" s="11"/>
      <c r="M23" s="11"/>
      <c r="N23" s="11"/>
      <c r="O23" s="11"/>
      <c r="P23" s="11"/>
      <c r="Q23" s="11"/>
      <c r="R23" s="11"/>
      <c r="S23" s="11"/>
      <c r="T23" s="11"/>
      <c r="U23" s="11"/>
      <c r="V23" s="11"/>
      <c r="W23" s="11"/>
      <c r="X23" s="11"/>
      <c r="Y23" s="11"/>
      <c r="Z23" s="11"/>
    </row>
    <row r="24" ht="15.0" customHeight="1">
      <c r="A24" s="6"/>
      <c r="B24" s="2"/>
      <c r="C24" s="11"/>
      <c r="D24" s="11"/>
      <c r="E24" s="11"/>
      <c r="F24" s="11"/>
      <c r="G24" s="11"/>
      <c r="H24" s="11"/>
      <c r="I24" s="11"/>
      <c r="J24" s="11"/>
      <c r="K24" s="11"/>
      <c r="L24" s="11"/>
      <c r="M24" s="11"/>
      <c r="N24" s="11"/>
      <c r="O24" s="11"/>
      <c r="P24" s="11"/>
      <c r="Q24" s="11"/>
      <c r="R24" s="11"/>
      <c r="S24" s="11"/>
      <c r="T24" s="11"/>
      <c r="U24" s="11"/>
      <c r="V24" s="11"/>
      <c r="W24" s="11"/>
      <c r="X24" s="11"/>
      <c r="Y24" s="11"/>
      <c r="Z24" s="11"/>
    </row>
    <row r="25" ht="15.75" customHeight="1">
      <c r="A25" s="6"/>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6"/>
      <c r="B26" s="2"/>
      <c r="C26" s="2"/>
      <c r="D26" s="2"/>
      <c r="E26" s="2"/>
      <c r="F26" s="2"/>
      <c r="G26" s="2"/>
      <c r="H26" s="2"/>
      <c r="I26" s="2"/>
      <c r="J26" s="2"/>
      <c r="K26" s="2"/>
      <c r="L26" s="2"/>
      <c r="M26" s="2"/>
      <c r="N26" s="2"/>
      <c r="O26" s="2"/>
      <c r="P26" s="2"/>
      <c r="Q26" s="2"/>
      <c r="R26" s="2"/>
      <c r="S26" s="2"/>
      <c r="T26" s="2"/>
      <c r="U26" s="2"/>
      <c r="V26" s="2"/>
      <c r="W26" s="2"/>
      <c r="X26" s="2"/>
      <c r="Y26" s="2"/>
      <c r="Z26" s="2"/>
    </row>
    <row r="27" ht="15.0" customHeight="1">
      <c r="A27" s="6" t="s">
        <v>302</v>
      </c>
      <c r="B27" s="2"/>
      <c r="C27" s="2"/>
      <c r="D27" s="2"/>
      <c r="E27" s="2"/>
      <c r="F27" s="2"/>
      <c r="G27" s="2"/>
      <c r="H27" s="2"/>
      <c r="I27" s="2"/>
      <c r="J27" s="2"/>
      <c r="K27" s="2"/>
      <c r="L27" s="2"/>
      <c r="M27" s="2"/>
      <c r="N27" s="2"/>
      <c r="O27" s="2"/>
      <c r="P27" s="2"/>
      <c r="Q27" s="2"/>
      <c r="R27" s="2"/>
      <c r="S27" s="2"/>
      <c r="T27" s="2"/>
      <c r="U27" s="2"/>
      <c r="V27" s="2"/>
      <c r="W27" s="2"/>
      <c r="X27" s="2"/>
      <c r="Y27" s="2"/>
      <c r="Z27" s="2"/>
    </row>
    <row r="28" ht="15.0" customHeight="1">
      <c r="A28" s="6" t="s">
        <v>303</v>
      </c>
      <c r="B28" s="2"/>
      <c r="C28" s="2"/>
      <c r="D28" s="2"/>
      <c r="E28" s="2"/>
      <c r="F28" s="2"/>
      <c r="G28" s="2"/>
      <c r="H28" s="2"/>
      <c r="I28" s="2"/>
      <c r="J28" s="2"/>
      <c r="K28" s="2"/>
      <c r="L28" s="2"/>
      <c r="M28" s="2"/>
      <c r="N28" s="2"/>
      <c r="O28" s="2"/>
      <c r="P28" s="2"/>
      <c r="Q28" s="2"/>
      <c r="R28" s="2"/>
      <c r="S28" s="2"/>
      <c r="T28" s="2"/>
      <c r="U28" s="2"/>
      <c r="V28" s="2"/>
      <c r="W28" s="2"/>
      <c r="X28" s="2"/>
      <c r="Y28" s="2"/>
      <c r="Z28" s="2"/>
    </row>
    <row r="29" ht="15.0" customHeight="1">
      <c r="A29" s="6" t="s">
        <v>304</v>
      </c>
      <c r="B29" s="2"/>
      <c r="G29" s="2"/>
      <c r="H29" s="2"/>
      <c r="I29" s="2"/>
      <c r="J29" s="2"/>
      <c r="K29" s="2"/>
      <c r="L29" s="2"/>
      <c r="M29" s="2"/>
      <c r="N29" s="2"/>
      <c r="O29" s="2"/>
      <c r="P29" s="2"/>
      <c r="Q29" s="2"/>
      <c r="R29" s="2"/>
      <c r="S29" s="2"/>
      <c r="T29" s="2"/>
      <c r="U29" s="2"/>
      <c r="V29" s="2"/>
      <c r="W29" s="2"/>
      <c r="X29" s="2"/>
      <c r="Y29" s="2"/>
      <c r="Z29" s="2"/>
    </row>
    <row r="30" ht="15.0" customHeight="1">
      <c r="A30" s="6" t="s">
        <v>305</v>
      </c>
      <c r="B30" s="2"/>
      <c r="E30" s="2"/>
      <c r="G30" s="2"/>
      <c r="H30" s="2"/>
      <c r="I30" s="2"/>
      <c r="J30" s="2"/>
      <c r="K30" s="2"/>
      <c r="L30" s="2"/>
      <c r="M30" s="2"/>
      <c r="N30" s="2"/>
      <c r="O30" s="2"/>
      <c r="P30" s="2"/>
      <c r="Q30" s="2"/>
      <c r="R30" s="2"/>
      <c r="S30" s="2"/>
      <c r="T30" s="2"/>
      <c r="U30" s="2"/>
      <c r="V30" s="2"/>
      <c r="W30" s="2"/>
      <c r="X30" s="2"/>
      <c r="Y30" s="2"/>
      <c r="Z30" s="2"/>
    </row>
    <row r="31" ht="15.0" customHeight="1">
      <c r="A31" s="6" t="s">
        <v>306</v>
      </c>
      <c r="B31" s="2"/>
      <c r="C31" s="9" t="s">
        <v>233</v>
      </c>
      <c r="D31" s="9" t="s">
        <v>213</v>
      </c>
      <c r="E31" s="2"/>
      <c r="F31" s="39" t="s">
        <v>213</v>
      </c>
      <c r="G31" s="2"/>
      <c r="H31" s="2"/>
      <c r="I31" s="2"/>
      <c r="J31" s="2"/>
      <c r="K31" s="2"/>
      <c r="L31" s="2"/>
      <c r="M31" s="2"/>
      <c r="N31" s="2"/>
      <c r="O31" s="2"/>
      <c r="P31" s="2"/>
      <c r="Q31" s="2"/>
      <c r="R31" s="2"/>
      <c r="S31" s="2"/>
      <c r="T31" s="2"/>
      <c r="U31" s="2"/>
      <c r="V31" s="2"/>
      <c r="W31" s="2"/>
      <c r="X31" s="2"/>
      <c r="Y31" s="2"/>
      <c r="Z31" s="2"/>
    </row>
    <row r="32" ht="15.0" customHeight="1">
      <c r="A32" s="6" t="s">
        <v>307</v>
      </c>
      <c r="B32" s="2"/>
      <c r="C32" s="10" t="s">
        <v>11</v>
      </c>
      <c r="D32" s="10" t="s">
        <v>9</v>
      </c>
      <c r="E32" s="2"/>
      <c r="F32" s="40" t="s">
        <v>93</v>
      </c>
      <c r="G32" s="2"/>
      <c r="H32" s="2"/>
      <c r="I32" s="2"/>
      <c r="J32" s="2"/>
      <c r="K32" s="2"/>
      <c r="L32" s="2"/>
      <c r="M32" s="2"/>
      <c r="N32" s="2"/>
      <c r="O32" s="2"/>
      <c r="P32" s="2"/>
      <c r="Q32" s="2"/>
      <c r="R32" s="2"/>
      <c r="S32" s="2"/>
      <c r="T32" s="2"/>
      <c r="U32" s="2"/>
      <c r="V32" s="2"/>
      <c r="W32" s="2"/>
      <c r="X32" s="2"/>
      <c r="Y32" s="2"/>
      <c r="Z32" s="2"/>
    </row>
    <row r="33" ht="15.0" customHeight="1">
      <c r="A33" s="6" t="s">
        <v>308</v>
      </c>
      <c r="B33" s="2"/>
      <c r="C33" s="10" t="s">
        <v>12</v>
      </c>
      <c r="D33" s="10" t="s">
        <v>219</v>
      </c>
      <c r="E33" s="2"/>
      <c r="F33" s="40" t="s">
        <v>9</v>
      </c>
      <c r="G33" s="2"/>
      <c r="H33" s="2"/>
      <c r="I33" s="2"/>
      <c r="J33" s="2"/>
      <c r="K33" s="2"/>
      <c r="L33" s="2"/>
      <c r="M33" s="2"/>
      <c r="N33" s="2"/>
      <c r="O33" s="2"/>
      <c r="P33" s="2"/>
      <c r="Q33" s="2"/>
      <c r="R33" s="2"/>
      <c r="S33" s="2"/>
      <c r="T33" s="2"/>
      <c r="U33" s="2"/>
      <c r="V33" s="2"/>
      <c r="W33" s="2"/>
      <c r="X33" s="2"/>
      <c r="Y33" s="2"/>
      <c r="Z33" s="2"/>
    </row>
    <row r="34" ht="15.0" customHeight="1">
      <c r="A34" s="6" t="s">
        <v>309</v>
      </c>
      <c r="B34" s="2"/>
      <c r="C34" s="10" t="s">
        <v>17</v>
      </c>
      <c r="D34" s="10" t="s">
        <v>9</v>
      </c>
      <c r="E34" s="2"/>
      <c r="F34" s="40" t="s">
        <v>219</v>
      </c>
      <c r="G34" s="2"/>
      <c r="H34" s="2"/>
      <c r="I34" s="2"/>
      <c r="J34" s="2"/>
      <c r="K34" s="2"/>
      <c r="L34" s="2"/>
      <c r="M34" s="2"/>
      <c r="N34" s="2"/>
      <c r="O34" s="2"/>
      <c r="P34" s="2"/>
      <c r="Q34" s="2"/>
      <c r="R34" s="2"/>
      <c r="S34" s="2"/>
      <c r="T34" s="2"/>
      <c r="U34" s="2"/>
      <c r="V34" s="2"/>
      <c r="W34" s="2"/>
      <c r="X34" s="2"/>
      <c r="Y34" s="2"/>
      <c r="Z34" s="2"/>
    </row>
    <row r="35" ht="15.0" customHeight="1">
      <c r="A35" s="6" t="s">
        <v>310</v>
      </c>
      <c r="B35" s="2"/>
      <c r="C35" s="10" t="s">
        <v>20</v>
      </c>
      <c r="D35" s="10" t="s">
        <v>219</v>
      </c>
      <c r="E35" s="2"/>
      <c r="G35" s="2"/>
      <c r="H35" s="2"/>
      <c r="I35" s="2"/>
      <c r="J35" s="2"/>
      <c r="K35" s="2"/>
      <c r="L35" s="2"/>
      <c r="M35" s="2"/>
      <c r="N35" s="2"/>
      <c r="O35" s="2"/>
      <c r="P35" s="2"/>
      <c r="Q35" s="2"/>
      <c r="R35" s="2"/>
      <c r="S35" s="2"/>
      <c r="T35" s="2"/>
      <c r="U35" s="2"/>
      <c r="V35" s="2"/>
      <c r="W35" s="2"/>
      <c r="X35" s="2"/>
      <c r="Y35" s="2"/>
      <c r="Z35" s="2"/>
    </row>
    <row r="36" ht="15.0" customHeight="1">
      <c r="A36" s="6" t="s">
        <v>311</v>
      </c>
      <c r="B36" s="2"/>
      <c r="C36" s="10" t="s">
        <v>298</v>
      </c>
      <c r="D36" s="10" t="s">
        <v>219</v>
      </c>
      <c r="G36" s="2"/>
      <c r="H36" s="2"/>
      <c r="I36" s="2"/>
      <c r="J36" s="2"/>
      <c r="K36" s="2"/>
      <c r="L36" s="2"/>
      <c r="M36" s="2"/>
      <c r="N36" s="2"/>
      <c r="O36" s="2"/>
      <c r="P36" s="2"/>
      <c r="Q36" s="2"/>
      <c r="R36" s="2"/>
      <c r="S36" s="2"/>
      <c r="T36" s="2"/>
      <c r="U36" s="2"/>
      <c r="V36" s="2"/>
      <c r="W36" s="2"/>
      <c r="X36" s="2"/>
      <c r="Y36" s="2"/>
      <c r="Z36" s="2"/>
    </row>
    <row r="37" ht="15.0" customHeight="1">
      <c r="A37" s="6" t="s">
        <v>312</v>
      </c>
      <c r="B37" s="2"/>
      <c r="C37" s="10" t="s">
        <v>300</v>
      </c>
      <c r="D37" s="10" t="s">
        <v>219</v>
      </c>
      <c r="G37" s="2"/>
      <c r="H37" s="2"/>
      <c r="I37" s="2"/>
      <c r="J37" s="2"/>
      <c r="K37" s="2"/>
      <c r="L37" s="2"/>
      <c r="M37" s="2"/>
      <c r="N37" s="2"/>
      <c r="O37" s="2"/>
      <c r="P37" s="2"/>
      <c r="Q37" s="2"/>
      <c r="R37" s="2"/>
      <c r="S37" s="2"/>
      <c r="T37" s="2"/>
      <c r="U37" s="2"/>
      <c r="V37" s="2"/>
      <c r="W37" s="2"/>
      <c r="X37" s="2"/>
      <c r="Y37" s="2"/>
      <c r="Z37" s="2"/>
    </row>
    <row r="38" ht="15.0" customHeight="1">
      <c r="A38" s="6" t="s">
        <v>247</v>
      </c>
      <c r="B38" s="2"/>
      <c r="C38" s="10" t="s">
        <v>301</v>
      </c>
      <c r="D38" s="10" t="s">
        <v>9</v>
      </c>
      <c r="G38" s="2"/>
      <c r="H38" s="2"/>
      <c r="I38" s="2"/>
      <c r="J38" s="2"/>
      <c r="K38" s="2"/>
      <c r="L38" s="2"/>
      <c r="M38" s="2"/>
      <c r="N38" s="2"/>
      <c r="O38" s="2"/>
      <c r="P38" s="2"/>
      <c r="Q38" s="2"/>
      <c r="R38" s="2"/>
      <c r="S38" s="2"/>
      <c r="T38" s="2"/>
      <c r="U38" s="2"/>
      <c r="V38" s="2"/>
      <c r="W38" s="2"/>
      <c r="X38" s="2"/>
      <c r="Y38" s="2"/>
      <c r="Z38" s="2"/>
    </row>
    <row r="39" ht="15.0" customHeight="1">
      <c r="A39" s="6"/>
      <c r="B39" s="2"/>
      <c r="C39" s="10" t="s">
        <v>27</v>
      </c>
      <c r="D39" s="10" t="s">
        <v>9</v>
      </c>
      <c r="G39" s="2"/>
      <c r="H39" s="2"/>
      <c r="I39" s="2"/>
      <c r="J39" s="2"/>
      <c r="K39" s="2"/>
      <c r="L39" s="2"/>
      <c r="M39" s="2"/>
      <c r="N39" s="2"/>
      <c r="O39" s="2"/>
      <c r="P39" s="2"/>
      <c r="Q39" s="2"/>
      <c r="R39" s="2"/>
      <c r="S39" s="2"/>
      <c r="T39" s="2"/>
      <c r="U39" s="2"/>
      <c r="V39" s="2"/>
      <c r="W39" s="2"/>
      <c r="X39" s="2"/>
      <c r="Y39" s="2"/>
      <c r="Z39" s="2"/>
    </row>
    <row r="40" ht="15.0" customHeight="1">
      <c r="A40" s="6"/>
      <c r="B40" s="2"/>
      <c r="C40" s="10" t="s">
        <v>15</v>
      </c>
      <c r="D40" s="10" t="s">
        <v>9</v>
      </c>
      <c r="G40" s="2"/>
      <c r="H40" s="2"/>
      <c r="I40" s="2"/>
      <c r="J40" s="2"/>
      <c r="K40" s="2"/>
      <c r="L40" s="2"/>
      <c r="M40" s="2"/>
      <c r="N40" s="2"/>
      <c r="O40" s="2"/>
      <c r="P40" s="2"/>
      <c r="Q40" s="2"/>
      <c r="R40" s="2"/>
      <c r="S40" s="2"/>
      <c r="T40" s="2"/>
      <c r="U40" s="2"/>
      <c r="V40" s="2"/>
      <c r="W40" s="2"/>
      <c r="X40" s="2"/>
      <c r="Y40" s="2"/>
      <c r="Z40" s="2"/>
    </row>
    <row r="41" ht="15.0" customHeight="1">
      <c r="A41" s="6"/>
      <c r="B41" s="2"/>
      <c r="C41" s="10" t="s">
        <v>31</v>
      </c>
      <c r="D41" s="10" t="s">
        <v>9</v>
      </c>
      <c r="G41" s="2"/>
      <c r="H41" s="2"/>
      <c r="I41" s="2"/>
      <c r="J41" s="2"/>
      <c r="K41" s="2"/>
      <c r="L41" s="2"/>
      <c r="M41" s="2"/>
      <c r="N41" s="2"/>
      <c r="O41" s="2"/>
      <c r="P41" s="2"/>
      <c r="Q41" s="2"/>
      <c r="R41" s="2"/>
      <c r="S41" s="2"/>
      <c r="T41" s="2"/>
      <c r="U41" s="2"/>
      <c r="V41" s="2"/>
      <c r="W41" s="2"/>
      <c r="X41" s="2"/>
      <c r="Y41" s="2"/>
      <c r="Z41" s="2"/>
    </row>
    <row r="42" ht="15.0" customHeight="1">
      <c r="A42" s="6"/>
      <c r="B42" s="2"/>
      <c r="C42" s="10" t="s">
        <v>32</v>
      </c>
      <c r="D42" s="10" t="s">
        <v>9</v>
      </c>
      <c r="G42" s="2"/>
      <c r="H42" s="2"/>
      <c r="I42" s="2"/>
      <c r="J42" s="2"/>
      <c r="K42" s="2"/>
      <c r="L42" s="2"/>
      <c r="M42" s="2"/>
      <c r="N42" s="2"/>
      <c r="O42" s="2"/>
      <c r="P42" s="2"/>
      <c r="Q42" s="2"/>
      <c r="R42" s="2"/>
      <c r="S42" s="2"/>
      <c r="T42" s="2"/>
      <c r="U42" s="2"/>
      <c r="V42" s="2"/>
      <c r="W42" s="2"/>
      <c r="X42" s="2"/>
      <c r="Y42" s="2"/>
      <c r="Z42" s="2"/>
    </row>
    <row r="43" ht="15.0" customHeight="1">
      <c r="A43" s="6"/>
      <c r="B43" s="2"/>
      <c r="C43" s="10" t="s">
        <v>33</v>
      </c>
      <c r="D43" s="10" t="s">
        <v>9</v>
      </c>
      <c r="G43" s="2"/>
      <c r="H43" s="2"/>
      <c r="I43" s="2"/>
      <c r="J43" s="2"/>
      <c r="K43" s="2"/>
      <c r="L43" s="2"/>
      <c r="M43" s="2"/>
      <c r="N43" s="2"/>
      <c r="O43" s="2"/>
      <c r="P43" s="2"/>
      <c r="Q43" s="2"/>
      <c r="R43" s="2"/>
      <c r="S43" s="2"/>
      <c r="T43" s="2"/>
      <c r="U43" s="2"/>
      <c r="V43" s="2"/>
      <c r="W43" s="2"/>
      <c r="X43" s="2"/>
      <c r="Y43" s="2"/>
      <c r="Z43" s="2"/>
    </row>
    <row r="44" ht="15.0" customHeight="1">
      <c r="A44" s="6"/>
      <c r="B44" s="2"/>
      <c r="C44" s="2"/>
      <c r="G44" s="2"/>
      <c r="H44" s="2"/>
      <c r="I44" s="2"/>
      <c r="J44" s="2"/>
      <c r="K44" s="2"/>
      <c r="L44" s="2"/>
      <c r="M44" s="2"/>
      <c r="N44" s="2"/>
      <c r="O44" s="2"/>
      <c r="P44" s="2"/>
      <c r="Q44" s="2"/>
      <c r="R44" s="2"/>
      <c r="S44" s="2"/>
      <c r="T44" s="2"/>
      <c r="U44" s="2"/>
      <c r="V44" s="2"/>
      <c r="W44" s="2"/>
      <c r="X44" s="2"/>
      <c r="Y44" s="2"/>
      <c r="Z44" s="2"/>
    </row>
    <row r="45" ht="15.0" customHeight="1">
      <c r="A45" s="6"/>
      <c r="B45" s="2"/>
      <c r="G45" s="2"/>
      <c r="H45" s="2"/>
      <c r="I45" s="2"/>
      <c r="J45" s="2"/>
      <c r="K45" s="2"/>
      <c r="L45" s="2"/>
      <c r="M45" s="2"/>
      <c r="N45" s="2"/>
      <c r="O45" s="2"/>
      <c r="P45" s="2"/>
      <c r="Q45" s="2"/>
      <c r="R45" s="2"/>
      <c r="S45" s="2"/>
      <c r="T45" s="2"/>
      <c r="U45" s="2"/>
      <c r="V45" s="2"/>
      <c r="W45" s="2"/>
      <c r="X45" s="2"/>
      <c r="Y45" s="2"/>
      <c r="Z45" s="2"/>
    </row>
    <row r="46" ht="15.0" customHeight="1">
      <c r="A46" s="6"/>
      <c r="B46" s="2"/>
      <c r="G46" s="2"/>
      <c r="H46" s="2"/>
      <c r="I46" s="2"/>
      <c r="J46" s="2"/>
      <c r="K46" s="2"/>
      <c r="L46" s="2"/>
      <c r="M46" s="2"/>
      <c r="N46" s="2"/>
      <c r="O46" s="2"/>
      <c r="P46" s="2"/>
      <c r="Q46" s="2"/>
      <c r="R46" s="2"/>
      <c r="S46" s="2"/>
      <c r="T46" s="2"/>
      <c r="U46" s="2"/>
      <c r="V46" s="2"/>
      <c r="W46" s="2"/>
      <c r="X46" s="2"/>
      <c r="Y46" s="2"/>
      <c r="Z46" s="2"/>
    </row>
    <row r="47" ht="15.0" customHeight="1">
      <c r="A47" s="6"/>
      <c r="B47" s="2"/>
      <c r="G47" s="2"/>
      <c r="H47" s="2"/>
      <c r="I47" s="2"/>
      <c r="J47" s="2"/>
      <c r="K47" s="2"/>
      <c r="L47" s="2"/>
      <c r="M47" s="2"/>
      <c r="N47" s="2"/>
      <c r="O47" s="2"/>
      <c r="P47" s="2"/>
      <c r="Q47" s="2"/>
      <c r="R47" s="2"/>
      <c r="S47" s="2"/>
      <c r="T47" s="2"/>
      <c r="U47" s="2"/>
      <c r="V47" s="2"/>
      <c r="W47" s="2"/>
      <c r="X47" s="2"/>
      <c r="Y47" s="2"/>
      <c r="Z47" s="2"/>
    </row>
    <row r="48" ht="15.0" customHeight="1">
      <c r="A48" s="6"/>
      <c r="B48" s="2"/>
      <c r="G48" s="2"/>
      <c r="H48" s="2"/>
      <c r="I48" s="2"/>
      <c r="J48" s="2"/>
      <c r="K48" s="2"/>
      <c r="L48" s="2"/>
      <c r="M48" s="2"/>
      <c r="N48" s="2"/>
      <c r="O48" s="2"/>
      <c r="P48" s="2"/>
      <c r="Q48" s="2"/>
      <c r="R48" s="2"/>
      <c r="S48" s="2"/>
      <c r="T48" s="2"/>
      <c r="U48" s="2"/>
      <c r="V48" s="2"/>
      <c r="W48" s="2"/>
      <c r="X48" s="2"/>
      <c r="Y48" s="2"/>
      <c r="Z48" s="2"/>
    </row>
    <row r="49" ht="15.0" customHeight="1">
      <c r="A49" s="6"/>
      <c r="B49" s="2"/>
      <c r="G49" s="2"/>
      <c r="H49" s="2"/>
      <c r="I49" s="2"/>
      <c r="J49" s="2"/>
      <c r="K49" s="2"/>
      <c r="L49" s="2"/>
      <c r="M49" s="2"/>
      <c r="N49" s="2"/>
      <c r="O49" s="2"/>
      <c r="P49" s="2"/>
      <c r="Q49" s="2"/>
      <c r="R49" s="2"/>
      <c r="S49" s="2"/>
      <c r="T49" s="2"/>
      <c r="U49" s="2"/>
      <c r="V49" s="2"/>
      <c r="W49" s="2"/>
      <c r="X49" s="2"/>
      <c r="Y49" s="2"/>
      <c r="Z49" s="2"/>
    </row>
    <row r="50" ht="15.0" customHeight="1">
      <c r="A50" s="6"/>
      <c r="B50" s="2"/>
      <c r="G50" s="2"/>
      <c r="H50" s="2"/>
      <c r="I50" s="2"/>
      <c r="J50" s="2"/>
      <c r="K50" s="2"/>
      <c r="L50" s="2"/>
      <c r="M50" s="2"/>
      <c r="N50" s="2"/>
      <c r="O50" s="2"/>
      <c r="P50" s="2"/>
      <c r="Q50" s="2"/>
      <c r="R50" s="2"/>
      <c r="S50" s="2"/>
      <c r="T50" s="2"/>
      <c r="U50" s="2"/>
      <c r="V50" s="2"/>
      <c r="W50" s="2"/>
      <c r="X50" s="2"/>
      <c r="Y50" s="2"/>
      <c r="Z50" s="2"/>
    </row>
    <row r="51" ht="15.0" customHeight="1">
      <c r="A51" s="6"/>
      <c r="B51" s="2"/>
      <c r="G51" s="2"/>
      <c r="H51" s="2"/>
      <c r="I51" s="2"/>
      <c r="J51" s="2"/>
      <c r="K51" s="2"/>
      <c r="L51" s="2"/>
      <c r="M51" s="2"/>
      <c r="N51" s="2"/>
      <c r="O51" s="2"/>
      <c r="P51" s="2"/>
      <c r="Q51" s="2"/>
      <c r="R51" s="2"/>
      <c r="S51" s="2"/>
      <c r="T51" s="2"/>
      <c r="U51" s="2"/>
      <c r="V51" s="2"/>
      <c r="W51" s="2"/>
      <c r="X51" s="2"/>
      <c r="Y51" s="2"/>
      <c r="Z51" s="2"/>
    </row>
    <row r="52" ht="15.0" customHeight="1">
      <c r="A52" s="6"/>
      <c r="B52" s="2"/>
      <c r="G52" s="2"/>
      <c r="H52" s="2"/>
      <c r="I52" s="2"/>
      <c r="J52" s="2"/>
      <c r="K52" s="2"/>
      <c r="L52" s="2"/>
      <c r="M52" s="2"/>
      <c r="N52" s="2"/>
      <c r="O52" s="2"/>
      <c r="P52" s="2"/>
      <c r="Q52" s="2"/>
      <c r="R52" s="2"/>
      <c r="S52" s="2"/>
      <c r="T52" s="2"/>
      <c r="U52" s="2"/>
      <c r="V52" s="2"/>
      <c r="W52" s="2"/>
      <c r="X52" s="2"/>
      <c r="Y52" s="2"/>
      <c r="Z52" s="2"/>
    </row>
    <row r="53" ht="15.0" customHeight="1">
      <c r="A53" s="6"/>
      <c r="B53" s="2"/>
      <c r="G53" s="2"/>
      <c r="H53" s="2"/>
      <c r="I53" s="2"/>
      <c r="J53" s="2"/>
      <c r="K53" s="2"/>
      <c r="L53" s="2"/>
      <c r="M53" s="2"/>
      <c r="N53" s="2"/>
      <c r="O53" s="2"/>
      <c r="P53" s="2"/>
      <c r="Q53" s="2"/>
      <c r="R53" s="2"/>
      <c r="S53" s="2"/>
      <c r="T53" s="2"/>
      <c r="U53" s="2"/>
      <c r="V53" s="2"/>
      <c r="W53" s="2"/>
      <c r="X53" s="2"/>
      <c r="Y53" s="2"/>
      <c r="Z53" s="2"/>
    </row>
    <row r="54" ht="15.0" customHeight="1">
      <c r="A54" s="6"/>
      <c r="B54" s="2"/>
      <c r="G54" s="2"/>
      <c r="H54" s="2"/>
      <c r="I54" s="2"/>
      <c r="J54" s="2"/>
      <c r="K54" s="2"/>
      <c r="L54" s="2"/>
      <c r="M54" s="2"/>
      <c r="N54" s="2"/>
      <c r="O54" s="2"/>
      <c r="P54" s="2"/>
      <c r="Q54" s="2"/>
      <c r="R54" s="2"/>
      <c r="S54" s="2"/>
      <c r="T54" s="2"/>
      <c r="U54" s="2"/>
      <c r="V54" s="2"/>
      <c r="W54" s="2"/>
      <c r="X54" s="2"/>
      <c r="Y54" s="2"/>
      <c r="Z54" s="2"/>
    </row>
    <row r="55" ht="15.0" customHeight="1">
      <c r="A55" s="6"/>
      <c r="B55" s="2"/>
      <c r="G55" s="2"/>
      <c r="H55" s="2"/>
      <c r="I55" s="2"/>
      <c r="J55" s="2"/>
      <c r="K55" s="2"/>
      <c r="L55" s="2"/>
      <c r="M55" s="2"/>
      <c r="N55" s="2"/>
      <c r="O55" s="2"/>
      <c r="P55" s="2"/>
      <c r="Q55" s="2"/>
      <c r="R55" s="2"/>
      <c r="S55" s="2"/>
      <c r="T55" s="2"/>
      <c r="U55" s="2"/>
      <c r="V55" s="2"/>
      <c r="W55" s="2"/>
      <c r="X55" s="2"/>
      <c r="Y55" s="2"/>
      <c r="Z55" s="2"/>
    </row>
    <row r="56" ht="15.0" customHeight="1">
      <c r="A56" s="6"/>
      <c r="B56" s="2"/>
      <c r="G56" s="2"/>
      <c r="H56" s="2"/>
      <c r="I56" s="2"/>
      <c r="J56" s="2"/>
      <c r="K56" s="2"/>
      <c r="L56" s="2"/>
      <c r="M56" s="2"/>
      <c r="N56" s="2"/>
      <c r="O56" s="2"/>
      <c r="P56" s="2"/>
      <c r="Q56" s="2"/>
      <c r="R56" s="2"/>
      <c r="S56" s="2"/>
      <c r="T56" s="2"/>
      <c r="U56" s="2"/>
      <c r="V56" s="2"/>
      <c r="W56" s="2"/>
      <c r="X56" s="2"/>
      <c r="Y56" s="2"/>
      <c r="Z56" s="2"/>
    </row>
    <row r="57" ht="15.0" customHeight="1">
      <c r="A57" s="6"/>
      <c r="B57" s="2"/>
      <c r="G57" s="2"/>
      <c r="H57" s="2"/>
      <c r="I57" s="2"/>
      <c r="J57" s="2"/>
      <c r="K57" s="2"/>
      <c r="L57" s="2"/>
      <c r="M57" s="2"/>
      <c r="N57" s="2"/>
      <c r="O57" s="2"/>
      <c r="P57" s="2"/>
      <c r="Q57" s="2"/>
      <c r="R57" s="2"/>
      <c r="S57" s="2"/>
      <c r="T57" s="2"/>
      <c r="U57" s="2"/>
      <c r="V57" s="2"/>
      <c r="W57" s="2"/>
      <c r="X57" s="2"/>
      <c r="Y57" s="2"/>
      <c r="Z57" s="2"/>
    </row>
    <row r="58" ht="15.75" customHeight="1">
      <c r="A58" s="6"/>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6"/>
      <c r="B59" s="2"/>
      <c r="C59" s="2"/>
      <c r="D59" s="2"/>
      <c r="E59" s="2"/>
      <c r="F59" s="2"/>
      <c r="G59" s="2"/>
      <c r="H59" s="2"/>
      <c r="I59" s="2"/>
      <c r="J59" s="2"/>
      <c r="K59" s="2"/>
      <c r="L59" s="2"/>
      <c r="M59" s="2"/>
      <c r="N59" s="2"/>
      <c r="O59" s="2"/>
      <c r="P59" s="2"/>
      <c r="Q59" s="2"/>
      <c r="R59" s="2"/>
      <c r="S59" s="2"/>
      <c r="T59" s="2"/>
      <c r="U59" s="2"/>
      <c r="V59" s="2"/>
      <c r="W59" s="2"/>
      <c r="X59" s="2"/>
      <c r="Y59" s="2"/>
      <c r="Z59" s="2"/>
    </row>
    <row r="60" ht="15.0" customHeight="1">
      <c r="A60" s="6" t="s">
        <v>66</v>
      </c>
      <c r="B60" s="2"/>
      <c r="G60" s="2"/>
      <c r="H60" s="2"/>
      <c r="I60" s="2"/>
      <c r="J60" s="2"/>
      <c r="K60" s="2"/>
      <c r="L60" s="2"/>
      <c r="M60" s="2"/>
      <c r="N60" s="2"/>
      <c r="O60" s="2"/>
      <c r="P60" s="2"/>
      <c r="Q60" s="2"/>
      <c r="R60" s="2"/>
      <c r="S60" s="2"/>
      <c r="T60" s="2"/>
      <c r="U60" s="2"/>
      <c r="V60" s="2"/>
      <c r="W60" s="2"/>
      <c r="X60" s="2"/>
      <c r="Y60" s="2"/>
      <c r="Z60" s="2"/>
    </row>
    <row r="61" ht="15.0" customHeight="1">
      <c r="A61" s="15" t="s">
        <v>313</v>
      </c>
      <c r="B61" s="2"/>
      <c r="G61" s="2"/>
      <c r="H61" s="2"/>
      <c r="I61" s="2"/>
      <c r="J61" s="2"/>
      <c r="K61" s="2"/>
      <c r="L61" s="2"/>
      <c r="M61" s="2"/>
      <c r="N61" s="2"/>
      <c r="O61" s="2"/>
      <c r="P61" s="2"/>
      <c r="Q61" s="2"/>
      <c r="R61" s="2"/>
      <c r="S61" s="2"/>
      <c r="T61" s="2"/>
      <c r="U61" s="2"/>
      <c r="V61" s="2"/>
      <c r="W61" s="2"/>
      <c r="X61" s="2"/>
      <c r="Y61" s="2"/>
      <c r="Z61" s="2"/>
    </row>
    <row r="62" ht="15.0" customHeight="1">
      <c r="A62" s="15" t="s">
        <v>314</v>
      </c>
      <c r="B62" s="2"/>
      <c r="G62" s="2"/>
      <c r="H62" s="2"/>
      <c r="I62" s="2"/>
      <c r="J62" s="2"/>
      <c r="K62" s="2"/>
      <c r="L62" s="2"/>
      <c r="M62" s="2"/>
      <c r="N62" s="2"/>
      <c r="O62" s="2"/>
      <c r="P62" s="2"/>
      <c r="Q62" s="2"/>
      <c r="R62" s="2"/>
      <c r="S62" s="2"/>
      <c r="T62" s="2"/>
      <c r="U62" s="2"/>
      <c r="V62" s="2"/>
      <c r="W62" s="2"/>
      <c r="X62" s="2"/>
      <c r="Y62" s="2"/>
      <c r="Z62" s="2"/>
    </row>
    <row r="63" ht="15.0" customHeight="1">
      <c r="A63" s="6" t="s">
        <v>71</v>
      </c>
      <c r="B63" s="2"/>
      <c r="G63" s="2"/>
      <c r="H63" s="2"/>
      <c r="I63" s="2"/>
      <c r="J63" s="2"/>
      <c r="K63" s="2"/>
      <c r="L63" s="2"/>
      <c r="M63" s="2"/>
      <c r="N63" s="2"/>
      <c r="O63" s="2"/>
      <c r="P63" s="2"/>
      <c r="Q63" s="2"/>
      <c r="R63" s="2"/>
      <c r="S63" s="2"/>
      <c r="T63" s="2"/>
      <c r="U63" s="2"/>
      <c r="V63" s="2"/>
      <c r="W63" s="2"/>
      <c r="X63" s="2"/>
      <c r="Y63" s="2"/>
      <c r="Z63" s="2"/>
    </row>
    <row r="64" ht="15.75" customHeight="1">
      <c r="A64" s="6"/>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6"/>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6"/>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6"/>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6"/>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6"/>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6"/>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6"/>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6"/>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6"/>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6"/>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6"/>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6"/>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6"/>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6"/>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6"/>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6"/>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6"/>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6"/>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6"/>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6"/>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6"/>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6"/>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6"/>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6"/>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6"/>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6"/>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6"/>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6"/>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6"/>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6"/>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6"/>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6"/>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6"/>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6"/>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6"/>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6"/>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6"/>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6"/>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6"/>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6"/>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6"/>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6"/>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6"/>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6"/>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6"/>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6"/>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6"/>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6"/>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6"/>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6"/>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6"/>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6"/>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6"/>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6"/>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6"/>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6"/>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6"/>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6"/>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6"/>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6"/>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6"/>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6"/>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6"/>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6"/>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6"/>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6"/>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6"/>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6"/>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6"/>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6"/>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6"/>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6"/>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6"/>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6"/>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6"/>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6"/>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6"/>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6"/>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6"/>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6"/>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6"/>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6"/>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6"/>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6"/>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6"/>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6"/>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6"/>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6"/>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6"/>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6"/>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6"/>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6"/>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6"/>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6"/>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6"/>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6"/>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6"/>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6"/>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6"/>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6"/>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6"/>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6"/>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6"/>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6"/>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6"/>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6"/>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6"/>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6"/>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6"/>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6"/>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6"/>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6"/>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6"/>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6"/>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6"/>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6"/>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6"/>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6"/>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6"/>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6"/>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6"/>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6"/>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6"/>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6"/>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6"/>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6"/>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6"/>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6"/>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6"/>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6"/>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6"/>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6"/>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6"/>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6"/>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6"/>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6"/>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6"/>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6"/>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6"/>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6"/>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6"/>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6"/>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6"/>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6"/>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6"/>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6"/>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6"/>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6"/>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6"/>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6"/>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6"/>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6"/>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6"/>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6"/>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6"/>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6"/>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6"/>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6"/>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6"/>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6"/>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6"/>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6"/>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6"/>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6"/>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6"/>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6"/>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6"/>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6"/>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6"/>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6"/>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6"/>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6"/>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6"/>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6"/>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6"/>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6"/>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6"/>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6"/>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6"/>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6"/>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6"/>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6"/>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6"/>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6"/>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6"/>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6"/>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6"/>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6"/>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6"/>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6"/>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6"/>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6"/>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6"/>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6"/>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6"/>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6"/>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6"/>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6"/>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6"/>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6"/>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6"/>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6"/>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6"/>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6"/>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6"/>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6"/>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6"/>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6"/>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6"/>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6"/>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6"/>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6"/>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6"/>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6"/>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6"/>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6"/>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6"/>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6"/>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6"/>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6"/>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6"/>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6"/>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6"/>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6"/>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6"/>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6"/>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6"/>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6"/>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6"/>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6"/>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6"/>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6"/>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6"/>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6"/>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6"/>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6"/>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6"/>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6"/>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6"/>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6"/>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6"/>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6"/>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6"/>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6"/>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6"/>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6"/>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6"/>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6"/>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6"/>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6"/>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6"/>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6"/>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6"/>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6"/>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6"/>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6"/>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6"/>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6"/>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6"/>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6"/>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6"/>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6"/>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6"/>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6"/>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6"/>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6"/>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6"/>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6"/>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6"/>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6"/>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6"/>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6"/>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6"/>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6"/>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6"/>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6"/>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6"/>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6"/>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6"/>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6"/>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6"/>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6"/>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6"/>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6"/>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6"/>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6"/>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6"/>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6"/>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6"/>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6"/>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6"/>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6"/>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6"/>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6"/>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6"/>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6"/>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6"/>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6"/>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6"/>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6"/>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6"/>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6"/>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6"/>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6"/>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6"/>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6"/>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6"/>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6"/>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6"/>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6"/>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6"/>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6"/>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6"/>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6"/>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6"/>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6"/>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6"/>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6"/>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6"/>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6"/>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6"/>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6"/>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6"/>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6"/>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6"/>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6"/>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6"/>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6"/>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6"/>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6"/>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6"/>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6"/>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6"/>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6"/>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6"/>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6"/>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6"/>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6"/>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6"/>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6"/>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6"/>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6"/>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6"/>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6"/>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6"/>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6"/>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6"/>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6"/>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6"/>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6"/>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6"/>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6"/>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6"/>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6"/>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6"/>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6"/>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6"/>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6"/>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6"/>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6"/>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6"/>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6"/>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6"/>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6"/>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6"/>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6"/>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6"/>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6"/>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6"/>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6"/>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6"/>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6"/>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6"/>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6"/>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6"/>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6"/>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6"/>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6"/>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6"/>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6"/>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6"/>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6"/>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6"/>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6"/>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6"/>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6"/>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6"/>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6"/>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6"/>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6"/>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6"/>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6"/>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6"/>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6"/>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6"/>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6"/>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6"/>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6"/>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6"/>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6"/>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6"/>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6"/>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6"/>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6"/>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6"/>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6"/>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6"/>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6"/>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6"/>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6"/>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6"/>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6"/>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6"/>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6"/>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6"/>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6"/>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6"/>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6"/>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6"/>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6"/>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6"/>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6"/>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6"/>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6"/>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6"/>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6"/>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6"/>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6"/>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6"/>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6"/>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6"/>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6"/>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6"/>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6"/>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6"/>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6"/>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6"/>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6"/>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6"/>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6"/>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6"/>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6"/>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6"/>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6"/>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6"/>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6"/>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6"/>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6"/>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6"/>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6"/>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6"/>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6"/>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6"/>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6"/>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6"/>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6"/>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6"/>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6"/>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6"/>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6"/>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6"/>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6"/>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6"/>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6"/>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6"/>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6"/>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6"/>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6"/>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6"/>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6"/>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6"/>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6"/>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6"/>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6"/>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6"/>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6"/>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6"/>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6"/>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6"/>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6"/>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6"/>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6"/>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6"/>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6"/>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6"/>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6"/>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6"/>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6"/>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6"/>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6"/>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6"/>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6"/>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6"/>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6"/>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6"/>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6"/>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6"/>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6"/>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6"/>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6"/>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6"/>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6"/>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6"/>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6"/>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6"/>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6"/>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6"/>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6"/>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6"/>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6"/>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6"/>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6"/>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6"/>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6"/>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6"/>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6"/>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6"/>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6"/>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6"/>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6"/>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6"/>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6"/>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6"/>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6"/>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6"/>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6"/>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6"/>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6"/>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6"/>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6"/>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6"/>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6"/>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6"/>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6"/>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6"/>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6"/>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6"/>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6"/>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6"/>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6"/>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6"/>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6"/>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6"/>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6"/>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6"/>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6"/>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6"/>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6"/>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6"/>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6"/>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6"/>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6"/>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6"/>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6"/>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6"/>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6"/>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6"/>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6"/>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6"/>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6"/>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6"/>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6"/>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6"/>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6"/>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6"/>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6"/>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6"/>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6"/>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6"/>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6"/>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6"/>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6"/>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6"/>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6"/>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6"/>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6"/>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6"/>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6"/>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6"/>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6"/>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6"/>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6"/>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6"/>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6"/>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6"/>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6"/>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6"/>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6"/>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6"/>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6"/>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6"/>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6"/>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6"/>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6"/>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6"/>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6"/>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6"/>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6"/>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6"/>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6"/>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6"/>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6"/>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6"/>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6"/>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6"/>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6"/>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6"/>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6"/>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6"/>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6"/>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6"/>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6"/>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6"/>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6"/>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6"/>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6"/>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6"/>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6"/>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6"/>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6"/>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6"/>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6"/>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6"/>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6"/>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6"/>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6"/>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6"/>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6"/>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6"/>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6"/>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6"/>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6"/>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6"/>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6"/>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6"/>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6"/>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6"/>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6"/>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6"/>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6"/>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6"/>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6"/>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6"/>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6"/>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6"/>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6"/>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6"/>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6"/>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6"/>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6"/>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6"/>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6"/>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6"/>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6"/>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6"/>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6"/>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6"/>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6"/>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6"/>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6"/>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6"/>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6"/>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6"/>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6"/>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6"/>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6"/>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6"/>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6"/>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6"/>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6"/>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6"/>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6"/>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6"/>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6"/>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6"/>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6"/>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6"/>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6"/>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6"/>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6"/>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6"/>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6"/>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6"/>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6"/>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6"/>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6"/>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6"/>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6"/>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6"/>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6"/>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6"/>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6"/>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6"/>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6"/>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6"/>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6"/>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6"/>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6"/>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6"/>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6"/>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6"/>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6"/>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6"/>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6"/>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6"/>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6"/>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6"/>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6"/>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6"/>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6"/>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6"/>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6"/>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6"/>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6"/>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6"/>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6"/>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6"/>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6"/>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6"/>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6"/>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6"/>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6"/>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6"/>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6"/>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6"/>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6"/>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6"/>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6"/>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6"/>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6"/>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6"/>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6"/>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6"/>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6"/>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6"/>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6"/>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6"/>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6"/>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6"/>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6"/>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6"/>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6"/>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6"/>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6"/>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6"/>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6"/>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6"/>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6"/>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6"/>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6"/>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6"/>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6"/>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6"/>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6"/>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6"/>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6"/>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6"/>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6"/>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6"/>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6"/>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6"/>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6"/>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6"/>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6"/>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6"/>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6"/>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6"/>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6"/>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6"/>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6"/>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6"/>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6"/>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6"/>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6"/>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6"/>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6"/>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6"/>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6"/>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6"/>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6"/>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6"/>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6"/>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6"/>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6"/>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6"/>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6"/>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6"/>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6"/>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6"/>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6"/>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6"/>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6"/>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6"/>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6"/>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6"/>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6"/>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6"/>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6"/>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6"/>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6"/>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6"/>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6"/>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6"/>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6"/>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6"/>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6"/>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6"/>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6"/>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6"/>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6"/>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6"/>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6"/>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6"/>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6"/>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6"/>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6"/>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6"/>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6"/>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6"/>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6"/>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6"/>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6"/>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6"/>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6"/>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6"/>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6"/>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6"/>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6"/>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6"/>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6"/>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6"/>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6"/>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6"/>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6"/>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6"/>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6"/>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6"/>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6"/>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6"/>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6"/>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6"/>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6"/>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6"/>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6"/>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6"/>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6"/>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6"/>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6"/>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6"/>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6"/>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6"/>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6"/>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6"/>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6"/>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6"/>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6"/>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6"/>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6"/>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6"/>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6"/>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6"/>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6"/>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6"/>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6"/>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6"/>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6"/>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6"/>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6"/>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6"/>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6"/>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6"/>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6"/>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6"/>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6"/>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6"/>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6"/>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6"/>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6"/>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6"/>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6"/>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6"/>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6"/>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6"/>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6"/>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6"/>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6"/>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6"/>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6"/>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6"/>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6"/>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6"/>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6"/>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6"/>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6"/>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6"/>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6"/>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6"/>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6"/>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6"/>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6"/>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6"/>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6"/>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6"/>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6"/>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6"/>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6"/>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6"/>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6"/>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6"/>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6"/>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6"/>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6"/>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6"/>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6"/>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6"/>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6"/>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6"/>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6"/>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6"/>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6"/>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6"/>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6"/>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6"/>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6"/>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6"/>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6"/>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6"/>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6"/>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6"/>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6"/>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6"/>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6"/>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6"/>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6"/>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6"/>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6"/>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dataValidation type="list" allowBlank="1" showErrorMessage="1" sqref="D4:D5 D32:D43">
      <formula1>"Produce,Meat,Bakery"</formula1>
    </dataValidation>
  </dataValidations>
  <hyperlinks>
    <hyperlink r:id="rId1" ref="A61"/>
    <hyperlink r:id="rId2" ref="A62"/>
  </hyperlinks>
  <printOptions/>
  <pageMargins bottom="0.75" footer="0.0" header="0.0" left="0.7" right="0.7" top="0.75"/>
  <pageSetup orientation="portrait"/>
  <drawing r:id="rId3"/>
  <tableParts count="1">
    <tablePart r:id="rId5"/>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2.71"/>
    <col customWidth="1" min="2" max="2" width="82.86"/>
    <col customWidth="1" min="3" max="3" width="13.86"/>
    <col customWidth="1" min="4" max="4" width="11.0"/>
    <col customWidth="1" min="5" max="5" width="10.86"/>
    <col customWidth="1" min="6" max="7" width="11.86"/>
    <col customWidth="1" min="8" max="26" width="8.86"/>
  </cols>
  <sheetData>
    <row r="1" ht="60.0" customHeight="1">
      <c r="A1" s="6" t="s">
        <v>315</v>
      </c>
      <c r="B1" s="2"/>
      <c r="H1" s="2"/>
      <c r="I1" s="2"/>
      <c r="J1" s="2"/>
      <c r="K1" s="2"/>
      <c r="L1" s="2"/>
      <c r="M1" s="2"/>
      <c r="N1" s="2"/>
      <c r="O1" s="2"/>
      <c r="P1" s="2"/>
      <c r="Q1" s="2"/>
      <c r="R1" s="2"/>
      <c r="S1" s="2"/>
      <c r="T1" s="2"/>
      <c r="U1" s="2"/>
      <c r="V1" s="2"/>
      <c r="W1" s="2"/>
      <c r="X1" s="2"/>
      <c r="Y1" s="2"/>
      <c r="Z1" s="2"/>
    </row>
    <row r="2" ht="15.0" customHeight="1">
      <c r="A2" s="6" t="s">
        <v>316</v>
      </c>
      <c r="B2" s="2"/>
      <c r="H2" s="2"/>
      <c r="I2" s="2"/>
      <c r="J2" s="2"/>
      <c r="K2" s="2"/>
      <c r="L2" s="2"/>
      <c r="M2" s="2"/>
      <c r="N2" s="2"/>
      <c r="O2" s="2"/>
      <c r="P2" s="2"/>
      <c r="Q2" s="2"/>
      <c r="R2" s="2"/>
      <c r="S2" s="2"/>
      <c r="T2" s="2"/>
      <c r="U2" s="2"/>
      <c r="V2" s="2"/>
      <c r="W2" s="2"/>
      <c r="X2" s="2"/>
      <c r="Y2" s="2"/>
      <c r="Z2" s="2"/>
    </row>
    <row r="3" ht="15.0" customHeight="1">
      <c r="A3" s="6" t="s">
        <v>317</v>
      </c>
      <c r="B3" s="2"/>
      <c r="H3" s="2"/>
      <c r="I3" s="2"/>
      <c r="J3" s="2"/>
      <c r="K3" s="2"/>
      <c r="L3" s="2"/>
      <c r="M3" s="2"/>
      <c r="N3" s="2"/>
      <c r="O3" s="2"/>
      <c r="P3" s="2"/>
      <c r="Q3" s="2"/>
      <c r="R3" s="2"/>
      <c r="S3" s="2"/>
      <c r="T3" s="2"/>
      <c r="U3" s="2"/>
      <c r="V3" s="2"/>
      <c r="W3" s="2"/>
      <c r="X3" s="2"/>
      <c r="Y3" s="2"/>
      <c r="Z3" s="2"/>
    </row>
    <row r="4" ht="15.0" customHeight="1">
      <c r="A4" s="6" t="s">
        <v>318</v>
      </c>
      <c r="B4" s="2"/>
      <c r="H4" s="2"/>
      <c r="I4" s="2"/>
      <c r="J4" s="2"/>
      <c r="K4" s="2"/>
      <c r="L4" s="2"/>
      <c r="M4" s="2"/>
      <c r="N4" s="2"/>
      <c r="O4" s="2"/>
      <c r="P4" s="2"/>
      <c r="Q4" s="2"/>
      <c r="R4" s="2"/>
      <c r="S4" s="2"/>
      <c r="T4" s="2"/>
      <c r="U4" s="2"/>
      <c r="V4" s="2"/>
      <c r="W4" s="2"/>
      <c r="X4" s="2"/>
      <c r="Y4" s="2"/>
      <c r="Z4" s="2"/>
    </row>
    <row r="5" ht="15.0" customHeight="1">
      <c r="A5" s="6" t="s">
        <v>319</v>
      </c>
      <c r="B5" s="2"/>
      <c r="C5" s="30" t="s">
        <v>213</v>
      </c>
      <c r="D5" s="30" t="s">
        <v>90</v>
      </c>
      <c r="E5" s="30" t="s">
        <v>214</v>
      </c>
      <c r="F5" s="30" t="s">
        <v>215</v>
      </c>
      <c r="G5" s="30" t="s">
        <v>216</v>
      </c>
      <c r="H5" s="11"/>
      <c r="I5" s="11"/>
      <c r="J5" s="11"/>
      <c r="K5" s="11"/>
      <c r="L5" s="11"/>
      <c r="M5" s="11"/>
      <c r="N5" s="11"/>
      <c r="O5" s="11"/>
      <c r="P5" s="11"/>
      <c r="Q5" s="11"/>
      <c r="R5" s="11"/>
      <c r="S5" s="11"/>
      <c r="T5" s="11"/>
      <c r="U5" s="11"/>
      <c r="V5" s="11"/>
      <c r="W5" s="11"/>
      <c r="X5" s="11"/>
      <c r="Y5" s="11"/>
      <c r="Z5" s="11"/>
    </row>
    <row r="6" ht="15.0" customHeight="1">
      <c r="A6" s="6" t="s">
        <v>320</v>
      </c>
      <c r="B6" s="2"/>
      <c r="C6" s="30" t="s">
        <v>93</v>
      </c>
      <c r="D6" s="30" t="s">
        <v>221</v>
      </c>
      <c r="E6" s="42">
        <v>30000.0</v>
      </c>
      <c r="F6" s="42">
        <v>80000.0</v>
      </c>
      <c r="G6" s="42">
        <v>30000.0</v>
      </c>
      <c r="H6" s="11"/>
      <c r="I6" s="11"/>
      <c r="J6" s="11"/>
      <c r="K6" s="11"/>
      <c r="L6" s="11"/>
      <c r="M6" s="11"/>
      <c r="N6" s="11"/>
      <c r="O6" s="11"/>
      <c r="P6" s="11"/>
      <c r="Q6" s="11"/>
      <c r="R6" s="11"/>
      <c r="S6" s="11"/>
      <c r="T6" s="11"/>
      <c r="U6" s="11"/>
      <c r="V6" s="11"/>
      <c r="W6" s="11"/>
      <c r="X6" s="11"/>
      <c r="Y6" s="11"/>
      <c r="Z6" s="11"/>
    </row>
    <row r="7" ht="15.0" customHeight="1">
      <c r="A7" s="6" t="s">
        <v>321</v>
      </c>
      <c r="B7" s="2"/>
      <c r="C7" s="30" t="s">
        <v>93</v>
      </c>
      <c r="D7" s="30" t="s">
        <v>7</v>
      </c>
      <c r="E7" s="42">
        <v>10000.0</v>
      </c>
      <c r="F7" s="42">
        <v>30000.0</v>
      </c>
      <c r="G7" s="42">
        <v>40000.0</v>
      </c>
      <c r="H7" s="11"/>
      <c r="I7" s="11"/>
      <c r="J7" s="11"/>
      <c r="K7" s="11"/>
      <c r="L7" s="11"/>
      <c r="M7" s="11"/>
      <c r="N7" s="11"/>
      <c r="O7" s="11"/>
      <c r="P7" s="11"/>
      <c r="Q7" s="11"/>
      <c r="R7" s="11"/>
      <c r="S7" s="11"/>
      <c r="T7" s="11"/>
      <c r="U7" s="11"/>
      <c r="V7" s="11"/>
      <c r="W7" s="11"/>
      <c r="X7" s="11"/>
      <c r="Y7" s="11"/>
      <c r="Z7" s="11"/>
    </row>
    <row r="8" ht="15.0" customHeight="1">
      <c r="A8" s="6" t="s">
        <v>322</v>
      </c>
      <c r="B8" s="2"/>
      <c r="C8" s="30" t="s">
        <v>219</v>
      </c>
      <c r="D8" s="30" t="s">
        <v>224</v>
      </c>
      <c r="E8" s="42">
        <v>30000.0</v>
      </c>
      <c r="F8" s="42">
        <v>15000.0</v>
      </c>
      <c r="G8" s="42">
        <v>20000.0</v>
      </c>
      <c r="H8" s="11"/>
      <c r="I8" s="11"/>
      <c r="J8" s="11"/>
      <c r="K8" s="11"/>
      <c r="L8" s="11"/>
      <c r="M8" s="11"/>
      <c r="N8" s="11"/>
      <c r="O8" s="11"/>
      <c r="P8" s="11"/>
      <c r="Q8" s="11"/>
      <c r="R8" s="11"/>
      <c r="S8" s="11"/>
      <c r="T8" s="11"/>
      <c r="U8" s="11"/>
      <c r="V8" s="11"/>
      <c r="W8" s="11"/>
      <c r="X8" s="11"/>
      <c r="Y8" s="11"/>
      <c r="Z8" s="11"/>
    </row>
    <row r="9" ht="15.0" customHeight="1">
      <c r="A9" s="6" t="s">
        <v>323</v>
      </c>
      <c r="B9" s="2"/>
      <c r="C9" s="30" t="s">
        <v>219</v>
      </c>
      <c r="D9" s="30" t="s">
        <v>220</v>
      </c>
      <c r="E9" s="42">
        <v>25000.0</v>
      </c>
      <c r="F9" s="42">
        <v>80000.0</v>
      </c>
      <c r="G9" s="42">
        <v>120000.0</v>
      </c>
      <c r="H9" s="11"/>
      <c r="I9" s="11"/>
      <c r="J9" s="11"/>
      <c r="K9" s="11"/>
      <c r="L9" s="11"/>
      <c r="M9" s="11"/>
      <c r="N9" s="11"/>
      <c r="O9" s="11"/>
      <c r="P9" s="11"/>
      <c r="Q9" s="11"/>
      <c r="R9" s="11"/>
      <c r="S9" s="11"/>
      <c r="T9" s="11"/>
      <c r="U9" s="11"/>
      <c r="V9" s="11"/>
      <c r="W9" s="11"/>
      <c r="X9" s="11"/>
      <c r="Y9" s="11"/>
      <c r="Z9" s="11"/>
    </row>
    <row r="10" ht="15.0" customHeight="1">
      <c r="A10" s="6" t="s">
        <v>30</v>
      </c>
      <c r="B10" s="2"/>
      <c r="C10" s="30" t="s">
        <v>222</v>
      </c>
      <c r="D10" s="30" t="s">
        <v>259</v>
      </c>
      <c r="E10" s="42">
        <v>80000.0</v>
      </c>
      <c r="F10" s="42">
        <v>40000.0</v>
      </c>
      <c r="G10" s="42">
        <v>20000.0</v>
      </c>
      <c r="H10" s="11"/>
      <c r="I10" s="11"/>
      <c r="J10" s="11"/>
      <c r="K10" s="11"/>
      <c r="L10" s="11"/>
      <c r="M10" s="11"/>
      <c r="N10" s="11"/>
      <c r="O10" s="11"/>
      <c r="P10" s="11"/>
      <c r="Q10" s="11"/>
      <c r="R10" s="11"/>
      <c r="S10" s="11"/>
      <c r="T10" s="11"/>
      <c r="U10" s="11"/>
      <c r="V10" s="11"/>
      <c r="W10" s="11"/>
      <c r="X10" s="11"/>
      <c r="Y10" s="11"/>
      <c r="Z10" s="11"/>
    </row>
    <row r="11" ht="15.0" customHeight="1">
      <c r="A11" s="6"/>
      <c r="B11" s="2"/>
      <c r="C11" s="30" t="s">
        <v>222</v>
      </c>
      <c r="D11" s="30" t="s">
        <v>223</v>
      </c>
      <c r="E11" s="42">
        <v>90000.0</v>
      </c>
      <c r="F11" s="42">
        <v>35000.0</v>
      </c>
      <c r="G11" s="42">
        <v>25000.0</v>
      </c>
      <c r="H11" s="11"/>
      <c r="I11" s="11"/>
      <c r="J11" s="11"/>
      <c r="K11" s="11"/>
      <c r="L11" s="11"/>
      <c r="M11" s="11"/>
      <c r="N11" s="11"/>
      <c r="O11" s="11"/>
      <c r="P11" s="11"/>
      <c r="Q11" s="11"/>
      <c r="R11" s="11"/>
      <c r="S11" s="11"/>
      <c r="T11" s="11"/>
      <c r="U11" s="11"/>
      <c r="V11" s="11"/>
      <c r="W11" s="11"/>
      <c r="X11" s="11"/>
      <c r="Y11" s="11"/>
      <c r="Z11" s="11"/>
    </row>
    <row r="12" ht="15.0" customHeight="1">
      <c r="A12" s="6"/>
      <c r="B12" s="2"/>
      <c r="C12" s="30" t="s">
        <v>9</v>
      </c>
      <c r="D12" s="30" t="s">
        <v>12</v>
      </c>
      <c r="E12" s="42">
        <v>90000.0</v>
      </c>
      <c r="F12" s="42">
        <v>110000.0</v>
      </c>
      <c r="G12" s="42">
        <v>200000.0</v>
      </c>
      <c r="H12" s="11"/>
      <c r="I12" s="11"/>
      <c r="J12" s="11"/>
      <c r="K12" s="11"/>
      <c r="L12" s="11"/>
      <c r="M12" s="11"/>
      <c r="N12" s="11"/>
      <c r="O12" s="11"/>
      <c r="P12" s="11"/>
      <c r="Q12" s="11"/>
      <c r="R12" s="11"/>
      <c r="S12" s="11"/>
      <c r="T12" s="11"/>
      <c r="U12" s="11"/>
      <c r="V12" s="11"/>
      <c r="W12" s="11"/>
      <c r="X12" s="11"/>
      <c r="Y12" s="11"/>
      <c r="Z12" s="11"/>
    </row>
    <row r="13" ht="15.0" customHeight="1">
      <c r="A13" s="6"/>
      <c r="B13" s="2"/>
      <c r="C13" s="30" t="s">
        <v>9</v>
      </c>
      <c r="D13" s="30" t="s">
        <v>15</v>
      </c>
      <c r="E13" s="42">
        <v>75000.0</v>
      </c>
      <c r="F13" s="42">
        <v>82000.0</v>
      </c>
      <c r="G13" s="42">
        <v>150000.0</v>
      </c>
      <c r="H13" s="11"/>
      <c r="I13" s="11"/>
      <c r="J13" s="11"/>
      <c r="K13" s="11"/>
      <c r="L13" s="11"/>
      <c r="M13" s="11"/>
      <c r="N13" s="11"/>
      <c r="O13" s="11"/>
      <c r="P13" s="11"/>
      <c r="Q13" s="11"/>
      <c r="R13" s="11"/>
      <c r="S13" s="11"/>
      <c r="T13" s="11"/>
      <c r="U13" s="11"/>
      <c r="V13" s="11"/>
      <c r="W13" s="11"/>
      <c r="X13" s="11"/>
      <c r="Y13" s="11"/>
      <c r="Z13" s="11"/>
    </row>
    <row r="14" ht="15.0" customHeight="1">
      <c r="A14" s="6"/>
      <c r="B14" s="2"/>
      <c r="H14" s="11"/>
      <c r="I14" s="11"/>
      <c r="J14" s="11"/>
      <c r="K14" s="11"/>
      <c r="L14" s="11"/>
      <c r="M14" s="11"/>
      <c r="N14" s="11"/>
      <c r="O14" s="11"/>
      <c r="P14" s="11"/>
      <c r="Q14" s="11"/>
      <c r="R14" s="11"/>
      <c r="S14" s="11"/>
      <c r="T14" s="11"/>
      <c r="U14" s="11"/>
      <c r="V14" s="11"/>
      <c r="W14" s="11"/>
      <c r="X14" s="11"/>
      <c r="Y14" s="11"/>
      <c r="Z14" s="11"/>
    </row>
    <row r="15" ht="15.0" customHeight="1">
      <c r="A15" s="6"/>
      <c r="B15" s="2"/>
      <c r="H15" s="11"/>
      <c r="I15" s="11"/>
      <c r="J15" s="11"/>
      <c r="K15" s="11"/>
      <c r="L15" s="11"/>
      <c r="M15" s="11"/>
      <c r="N15" s="11"/>
      <c r="O15" s="11"/>
      <c r="P15" s="11"/>
      <c r="Q15" s="11"/>
      <c r="R15" s="11"/>
      <c r="S15" s="11"/>
      <c r="T15" s="11"/>
      <c r="U15" s="11"/>
      <c r="V15" s="11"/>
      <c r="W15" s="11"/>
      <c r="X15" s="11"/>
      <c r="Y15" s="11"/>
      <c r="Z15" s="11"/>
    </row>
    <row r="16" ht="15.0" customHeight="1">
      <c r="A16" s="6"/>
      <c r="B16" s="2"/>
      <c r="H16" s="11"/>
      <c r="I16" s="11"/>
      <c r="J16" s="11"/>
      <c r="K16" s="11"/>
      <c r="L16" s="11"/>
      <c r="M16" s="11"/>
      <c r="N16" s="11"/>
      <c r="O16" s="11"/>
      <c r="P16" s="11"/>
      <c r="Q16" s="11"/>
      <c r="R16" s="11"/>
      <c r="S16" s="11"/>
      <c r="T16" s="11"/>
      <c r="U16" s="11"/>
      <c r="V16" s="11"/>
      <c r="W16" s="11"/>
      <c r="X16" s="11"/>
      <c r="Y16" s="11"/>
      <c r="Z16" s="11"/>
    </row>
    <row r="17" ht="15.0" customHeight="1">
      <c r="A17" s="6"/>
      <c r="B17" s="2"/>
      <c r="H17" s="11"/>
      <c r="I17" s="11"/>
      <c r="J17" s="11"/>
      <c r="K17" s="11"/>
      <c r="L17" s="11"/>
      <c r="M17" s="11"/>
      <c r="N17" s="11"/>
      <c r="O17" s="11"/>
      <c r="P17" s="11"/>
      <c r="Q17" s="11"/>
      <c r="R17" s="11"/>
      <c r="S17" s="11"/>
      <c r="T17" s="11"/>
      <c r="U17" s="11"/>
      <c r="V17" s="11"/>
      <c r="W17" s="11"/>
      <c r="X17" s="11"/>
      <c r="Y17" s="11"/>
      <c r="Z17" s="11"/>
    </row>
    <row r="18" ht="15.0" customHeight="1">
      <c r="A18" s="6"/>
      <c r="B18" s="2"/>
      <c r="H18" s="11"/>
      <c r="I18" s="11"/>
      <c r="J18" s="11"/>
      <c r="K18" s="11"/>
      <c r="L18" s="11"/>
      <c r="M18" s="11"/>
      <c r="N18" s="11"/>
      <c r="O18" s="11"/>
      <c r="P18" s="11"/>
      <c r="Q18" s="11"/>
      <c r="R18" s="11"/>
      <c r="S18" s="11"/>
      <c r="T18" s="11"/>
      <c r="U18" s="11"/>
      <c r="V18" s="11"/>
      <c r="W18" s="11"/>
      <c r="X18" s="11"/>
      <c r="Y18" s="11"/>
      <c r="Z18" s="11"/>
    </row>
    <row r="19" ht="15.0" customHeight="1">
      <c r="A19" s="6"/>
      <c r="B19" s="2"/>
      <c r="H19" s="11"/>
      <c r="I19" s="11"/>
      <c r="J19" s="11"/>
      <c r="K19" s="11"/>
      <c r="L19" s="11"/>
      <c r="M19" s="11"/>
      <c r="N19" s="11"/>
      <c r="O19" s="11"/>
      <c r="P19" s="11"/>
      <c r="Q19" s="11"/>
      <c r="R19" s="11"/>
      <c r="S19" s="11"/>
      <c r="T19" s="11"/>
      <c r="U19" s="11"/>
      <c r="V19" s="11"/>
      <c r="W19" s="11"/>
      <c r="X19" s="11"/>
      <c r="Y19" s="11"/>
      <c r="Z19" s="11"/>
    </row>
    <row r="20" ht="15.0" customHeight="1">
      <c r="A20" s="6"/>
      <c r="B20" s="2"/>
      <c r="H20" s="11"/>
      <c r="I20" s="11"/>
      <c r="J20" s="11"/>
      <c r="K20" s="11"/>
      <c r="L20" s="11"/>
      <c r="M20" s="11"/>
      <c r="N20" s="11"/>
      <c r="O20" s="11"/>
      <c r="P20" s="11"/>
      <c r="Q20" s="11"/>
      <c r="R20" s="11"/>
      <c r="S20" s="11"/>
      <c r="T20" s="11"/>
      <c r="U20" s="11"/>
      <c r="V20" s="11"/>
      <c r="W20" s="11"/>
      <c r="X20" s="11"/>
      <c r="Y20" s="11"/>
      <c r="Z20" s="11"/>
    </row>
    <row r="21" ht="15.0" customHeight="1">
      <c r="A21" s="6"/>
      <c r="B21" s="2"/>
      <c r="H21" s="11"/>
      <c r="I21" s="11"/>
      <c r="J21" s="11"/>
      <c r="K21" s="11"/>
      <c r="L21" s="11"/>
      <c r="M21" s="11"/>
      <c r="N21" s="11"/>
      <c r="O21" s="11"/>
      <c r="P21" s="11"/>
      <c r="Q21" s="11"/>
      <c r="R21" s="11"/>
      <c r="S21" s="11"/>
      <c r="T21" s="11"/>
      <c r="U21" s="11"/>
      <c r="V21" s="11"/>
      <c r="W21" s="11"/>
      <c r="X21" s="11"/>
      <c r="Y21" s="11"/>
      <c r="Z21" s="11"/>
    </row>
    <row r="22" ht="15.0" customHeight="1">
      <c r="A22" s="6"/>
      <c r="B22" s="2"/>
      <c r="C22" s="11"/>
      <c r="D22" s="11"/>
      <c r="E22" s="11"/>
      <c r="F22" s="11"/>
      <c r="G22" s="11"/>
      <c r="H22" s="11"/>
      <c r="I22" s="11"/>
      <c r="J22" s="11"/>
      <c r="K22" s="11"/>
      <c r="L22" s="11"/>
      <c r="M22" s="11"/>
      <c r="N22" s="11"/>
      <c r="O22" s="11"/>
      <c r="P22" s="11"/>
      <c r="Q22" s="11"/>
      <c r="R22" s="11"/>
      <c r="S22" s="11"/>
      <c r="T22" s="11"/>
      <c r="U22" s="11"/>
      <c r="V22" s="11"/>
      <c r="W22" s="11"/>
      <c r="X22" s="11"/>
      <c r="Y22" s="11"/>
      <c r="Z22" s="11"/>
    </row>
    <row r="23" ht="15.0" customHeight="1">
      <c r="A23" s="6"/>
      <c r="B23" s="2"/>
      <c r="C23" s="11"/>
      <c r="D23" s="11"/>
      <c r="E23" s="11"/>
      <c r="F23" s="11"/>
      <c r="G23" s="11"/>
      <c r="H23" s="11"/>
      <c r="I23" s="11"/>
      <c r="J23" s="11"/>
      <c r="K23" s="11"/>
      <c r="L23" s="11"/>
      <c r="M23" s="11"/>
      <c r="N23" s="11"/>
      <c r="O23" s="11"/>
      <c r="P23" s="11"/>
      <c r="Q23" s="11"/>
      <c r="R23" s="11"/>
      <c r="S23" s="11"/>
      <c r="T23" s="11"/>
      <c r="U23" s="11"/>
      <c r="V23" s="11"/>
      <c r="W23" s="11"/>
      <c r="X23" s="11"/>
      <c r="Y23" s="11"/>
      <c r="Z23" s="11"/>
    </row>
    <row r="24" ht="15.0" customHeight="1">
      <c r="A24" s="6"/>
      <c r="B24" s="2"/>
      <c r="C24" s="11"/>
      <c r="D24" s="11"/>
      <c r="E24" s="11"/>
      <c r="F24" s="11"/>
      <c r="G24" s="11"/>
      <c r="H24" s="11"/>
      <c r="I24" s="11"/>
      <c r="J24" s="11"/>
      <c r="K24" s="11"/>
      <c r="L24" s="11"/>
      <c r="M24" s="11"/>
      <c r="N24" s="11"/>
      <c r="O24" s="11"/>
      <c r="P24" s="11"/>
      <c r="Q24" s="11"/>
      <c r="R24" s="11"/>
      <c r="S24" s="11"/>
      <c r="T24" s="11"/>
      <c r="U24" s="11"/>
      <c r="V24" s="11"/>
      <c r="W24" s="11"/>
      <c r="X24" s="11"/>
      <c r="Y24" s="11"/>
      <c r="Z24" s="11"/>
    </row>
    <row r="25" ht="15.75" customHeight="1">
      <c r="A25" s="6"/>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6"/>
      <c r="B26" s="2"/>
      <c r="C26" s="2"/>
      <c r="D26" s="2"/>
      <c r="E26" s="2"/>
      <c r="F26" s="2"/>
      <c r="G26" s="2"/>
      <c r="H26" s="2"/>
      <c r="I26" s="2"/>
      <c r="J26" s="2"/>
      <c r="K26" s="2"/>
      <c r="L26" s="2"/>
      <c r="M26" s="2"/>
      <c r="N26" s="2"/>
      <c r="O26" s="2"/>
      <c r="P26" s="2"/>
      <c r="Q26" s="2"/>
      <c r="R26" s="2"/>
      <c r="S26" s="2"/>
      <c r="T26" s="2"/>
      <c r="U26" s="2"/>
      <c r="V26" s="2"/>
      <c r="W26" s="2"/>
      <c r="X26" s="2"/>
      <c r="Y26" s="2"/>
      <c r="Z26" s="2"/>
    </row>
    <row r="27" ht="15.0" customHeight="1">
      <c r="A27" s="6" t="s">
        <v>324</v>
      </c>
      <c r="B27" s="2"/>
      <c r="H27" s="2"/>
      <c r="I27" s="2"/>
      <c r="J27" s="2"/>
      <c r="K27" s="2"/>
      <c r="L27" s="2"/>
      <c r="M27" s="2"/>
      <c r="N27" s="2"/>
      <c r="O27" s="2"/>
      <c r="P27" s="2"/>
      <c r="Q27" s="2"/>
      <c r="R27" s="2"/>
      <c r="S27" s="2"/>
      <c r="T27" s="2"/>
      <c r="U27" s="2"/>
      <c r="V27" s="2"/>
      <c r="W27" s="2"/>
      <c r="X27" s="2"/>
      <c r="Y27" s="2"/>
      <c r="Z27" s="2"/>
    </row>
    <row r="28" ht="15.0" customHeight="1">
      <c r="A28" s="6" t="s">
        <v>325</v>
      </c>
      <c r="B28" s="2"/>
      <c r="H28" s="2"/>
      <c r="I28" s="2"/>
      <c r="J28" s="2"/>
      <c r="K28" s="2"/>
      <c r="L28" s="2"/>
      <c r="M28" s="2"/>
      <c r="N28" s="2"/>
      <c r="O28" s="2"/>
      <c r="P28" s="2"/>
      <c r="Q28" s="2"/>
      <c r="R28" s="2"/>
      <c r="S28" s="2"/>
      <c r="T28" s="2"/>
      <c r="U28" s="2"/>
      <c r="V28" s="2"/>
      <c r="W28" s="2"/>
      <c r="X28" s="2"/>
      <c r="Y28" s="2"/>
      <c r="Z28" s="2"/>
    </row>
    <row r="29" ht="15.0" customHeight="1">
      <c r="A29" s="6" t="s">
        <v>326</v>
      </c>
      <c r="B29" s="2"/>
      <c r="H29" s="2"/>
      <c r="I29" s="2"/>
      <c r="J29" s="2"/>
      <c r="K29" s="2"/>
      <c r="L29" s="2"/>
      <c r="M29" s="2"/>
      <c r="N29" s="2"/>
      <c r="O29" s="2"/>
      <c r="P29" s="2"/>
      <c r="Q29" s="2"/>
      <c r="R29" s="2"/>
      <c r="S29" s="2"/>
      <c r="T29" s="2"/>
      <c r="U29" s="2"/>
      <c r="V29" s="2"/>
      <c r="W29" s="2"/>
      <c r="X29" s="2"/>
      <c r="Y29" s="2"/>
      <c r="Z29" s="2"/>
    </row>
    <row r="30" ht="15.0" customHeight="1">
      <c r="A30" s="6" t="s">
        <v>327</v>
      </c>
      <c r="B30" s="2"/>
      <c r="H30" s="2"/>
      <c r="I30" s="2"/>
      <c r="J30" s="2"/>
      <c r="K30" s="2"/>
      <c r="L30" s="2"/>
      <c r="M30" s="2"/>
      <c r="N30" s="2"/>
      <c r="O30" s="2"/>
      <c r="P30" s="2"/>
      <c r="Q30" s="2"/>
      <c r="R30" s="2"/>
      <c r="S30" s="2"/>
      <c r="T30" s="2"/>
      <c r="U30" s="2"/>
      <c r="V30" s="2"/>
      <c r="W30" s="2"/>
      <c r="X30" s="2"/>
      <c r="Y30" s="2"/>
      <c r="Z30" s="2"/>
    </row>
    <row r="31" ht="15.0" customHeight="1">
      <c r="A31" s="6" t="s">
        <v>328</v>
      </c>
      <c r="B31" s="2"/>
      <c r="C31" s="2"/>
      <c r="D31" s="2"/>
      <c r="E31" s="2"/>
      <c r="F31" s="2"/>
      <c r="G31" s="2"/>
      <c r="H31" s="2"/>
      <c r="I31" s="2"/>
      <c r="J31" s="2"/>
      <c r="K31" s="2"/>
      <c r="L31" s="2"/>
      <c r="M31" s="2"/>
      <c r="N31" s="2"/>
      <c r="O31" s="2"/>
      <c r="P31" s="2"/>
      <c r="Q31" s="2"/>
      <c r="R31" s="2"/>
      <c r="S31" s="2"/>
      <c r="T31" s="2"/>
      <c r="U31" s="2"/>
      <c r="V31" s="2"/>
      <c r="W31" s="2"/>
      <c r="X31" s="2"/>
      <c r="Y31" s="2"/>
      <c r="Z31" s="2"/>
    </row>
    <row r="32" ht="15.0" customHeight="1">
      <c r="A32" s="6" t="s">
        <v>329</v>
      </c>
      <c r="B32" s="2"/>
      <c r="H32" s="2"/>
      <c r="I32" s="2"/>
      <c r="J32" s="2"/>
      <c r="K32" s="2"/>
      <c r="L32" s="2"/>
      <c r="M32" s="2"/>
      <c r="N32" s="2"/>
      <c r="O32" s="2"/>
      <c r="P32" s="2"/>
      <c r="Q32" s="2"/>
      <c r="R32" s="2"/>
      <c r="S32" s="2"/>
      <c r="T32" s="2"/>
      <c r="U32" s="2"/>
      <c r="V32" s="2"/>
      <c r="W32" s="2"/>
      <c r="X32" s="2"/>
      <c r="Y32" s="2"/>
      <c r="Z32" s="2"/>
    </row>
    <row r="33" ht="15.0" customHeight="1">
      <c r="A33" s="6" t="s">
        <v>330</v>
      </c>
      <c r="B33" s="2"/>
      <c r="C33" s="2"/>
      <c r="D33" s="2"/>
      <c r="E33" s="2"/>
      <c r="F33" s="2"/>
      <c r="G33" s="2"/>
      <c r="H33" s="2"/>
      <c r="I33" s="2"/>
      <c r="J33" s="2"/>
      <c r="K33" s="2"/>
      <c r="L33" s="2"/>
      <c r="M33" s="2"/>
      <c r="N33" s="2"/>
      <c r="O33" s="2"/>
      <c r="P33" s="2"/>
      <c r="Q33" s="2"/>
      <c r="R33" s="2"/>
      <c r="S33" s="2"/>
      <c r="T33" s="2"/>
      <c r="U33" s="2"/>
      <c r="V33" s="2"/>
      <c r="W33" s="2"/>
      <c r="X33" s="2"/>
      <c r="Y33" s="2"/>
      <c r="Z33" s="2"/>
    </row>
    <row r="34" ht="15.0" customHeight="1">
      <c r="A34" s="6" t="s">
        <v>273</v>
      </c>
      <c r="B34" s="2"/>
      <c r="C34" s="30" t="s">
        <v>213</v>
      </c>
      <c r="D34" s="30" t="s">
        <v>90</v>
      </c>
      <c r="E34" s="30" t="s">
        <v>214</v>
      </c>
      <c r="F34" s="30" t="s">
        <v>215</v>
      </c>
      <c r="G34" s="30" t="s">
        <v>216</v>
      </c>
      <c r="H34" s="2"/>
      <c r="I34" s="2"/>
      <c r="J34" s="2"/>
      <c r="K34" s="2"/>
      <c r="L34" s="2"/>
      <c r="M34" s="2"/>
      <c r="N34" s="2"/>
      <c r="O34" s="2"/>
      <c r="P34" s="2"/>
      <c r="Q34" s="2"/>
      <c r="R34" s="2"/>
      <c r="S34" s="2"/>
      <c r="T34" s="2"/>
      <c r="U34" s="2"/>
      <c r="V34" s="2"/>
      <c r="W34" s="2"/>
      <c r="X34" s="2"/>
      <c r="Y34" s="2"/>
      <c r="Z34" s="2"/>
    </row>
    <row r="35" ht="15.0" customHeight="1">
      <c r="A35" s="6"/>
      <c r="B35" s="2"/>
      <c r="C35" s="30" t="s">
        <v>219</v>
      </c>
      <c r="D35" s="30" t="s">
        <v>224</v>
      </c>
      <c r="E35" s="42">
        <v>30000.0</v>
      </c>
      <c r="F35" s="42">
        <v>15000.0</v>
      </c>
      <c r="G35" s="42">
        <v>20000.0</v>
      </c>
      <c r="H35" s="2"/>
      <c r="I35" s="2"/>
      <c r="J35" s="2"/>
      <c r="K35" s="2"/>
      <c r="L35" s="2"/>
      <c r="M35" s="2"/>
      <c r="N35" s="2"/>
      <c r="O35" s="2"/>
      <c r="P35" s="2"/>
      <c r="Q35" s="2"/>
      <c r="R35" s="2"/>
      <c r="S35" s="2"/>
      <c r="T35" s="2"/>
      <c r="U35" s="2"/>
      <c r="V35" s="2"/>
      <c r="W35" s="2"/>
      <c r="X35" s="2"/>
      <c r="Y35" s="2"/>
      <c r="Z35" s="2"/>
    </row>
    <row r="36" ht="15.0" customHeight="1">
      <c r="A36" s="6"/>
      <c r="B36" s="2"/>
      <c r="C36" s="30" t="s">
        <v>219</v>
      </c>
      <c r="D36" s="30" t="s">
        <v>220</v>
      </c>
      <c r="E36" s="42">
        <v>25000.0</v>
      </c>
      <c r="F36" s="42">
        <v>80000.0</v>
      </c>
      <c r="G36" s="42">
        <v>120000.0</v>
      </c>
      <c r="H36" s="2"/>
      <c r="I36" s="2"/>
      <c r="J36" s="2"/>
      <c r="K36" s="2"/>
      <c r="L36" s="2"/>
      <c r="M36" s="2"/>
      <c r="N36" s="2"/>
      <c r="O36" s="2"/>
      <c r="P36" s="2"/>
      <c r="Q36" s="2"/>
      <c r="R36" s="2"/>
      <c r="S36" s="2"/>
      <c r="T36" s="2"/>
      <c r="U36" s="2"/>
      <c r="V36" s="2"/>
      <c r="W36" s="2"/>
      <c r="X36" s="2"/>
      <c r="Y36" s="2"/>
      <c r="Z36" s="2"/>
    </row>
    <row r="37" ht="15.0" customHeight="1">
      <c r="A37" s="6"/>
      <c r="B37" s="2"/>
      <c r="C37" s="30" t="s">
        <v>222</v>
      </c>
      <c r="D37" s="30" t="s">
        <v>225</v>
      </c>
      <c r="E37" s="42">
        <v>80000.0</v>
      </c>
      <c r="F37" s="42">
        <v>40000.0</v>
      </c>
      <c r="G37" s="42">
        <v>20000.0</v>
      </c>
      <c r="H37" s="2"/>
      <c r="I37" s="2"/>
      <c r="J37" s="2"/>
      <c r="K37" s="2"/>
      <c r="L37" s="2"/>
      <c r="M37" s="2"/>
      <c r="N37" s="2"/>
      <c r="O37" s="2"/>
      <c r="P37" s="2"/>
      <c r="Q37" s="2"/>
      <c r="R37" s="2"/>
      <c r="S37" s="2"/>
      <c r="T37" s="2"/>
      <c r="U37" s="2"/>
      <c r="V37" s="2"/>
      <c r="W37" s="2"/>
      <c r="X37" s="2"/>
      <c r="Y37" s="2"/>
      <c r="Z37" s="2"/>
    </row>
    <row r="38" ht="15.0" customHeight="1">
      <c r="A38" s="6"/>
      <c r="B38" s="2"/>
      <c r="C38" s="30" t="s">
        <v>222</v>
      </c>
      <c r="D38" s="30" t="s">
        <v>223</v>
      </c>
      <c r="E38" s="42">
        <v>90000.0</v>
      </c>
      <c r="F38" s="42">
        <v>35000.0</v>
      </c>
      <c r="G38" s="42">
        <v>25000.0</v>
      </c>
      <c r="H38" s="2"/>
      <c r="I38" s="2"/>
      <c r="J38" s="2"/>
      <c r="K38" s="2"/>
      <c r="L38" s="2"/>
      <c r="M38" s="2"/>
      <c r="N38" s="2"/>
      <c r="O38" s="2"/>
      <c r="P38" s="2"/>
      <c r="Q38" s="2"/>
      <c r="R38" s="2"/>
      <c r="S38" s="2"/>
      <c r="T38" s="2"/>
      <c r="U38" s="2"/>
      <c r="V38" s="2"/>
      <c r="W38" s="2"/>
      <c r="X38" s="2"/>
      <c r="Y38" s="2"/>
      <c r="Z38" s="2"/>
    </row>
    <row r="39" ht="15.0" customHeight="1">
      <c r="A39" s="6"/>
      <c r="B39" s="2"/>
      <c r="C39" s="30" t="s">
        <v>9</v>
      </c>
      <c r="D39" s="30" t="s">
        <v>12</v>
      </c>
      <c r="E39" s="42">
        <v>90000.0</v>
      </c>
      <c r="F39" s="42">
        <v>110000.0</v>
      </c>
      <c r="G39" s="42">
        <v>200000.0</v>
      </c>
      <c r="H39" s="2"/>
      <c r="I39" s="2"/>
      <c r="J39" s="2"/>
      <c r="K39" s="2"/>
      <c r="L39" s="2"/>
      <c r="M39" s="2"/>
      <c r="N39" s="2"/>
      <c r="O39" s="2"/>
      <c r="P39" s="2"/>
      <c r="Q39" s="2"/>
      <c r="R39" s="2"/>
      <c r="S39" s="2"/>
      <c r="T39" s="2"/>
      <c r="U39" s="2"/>
      <c r="V39" s="2"/>
      <c r="W39" s="2"/>
      <c r="X39" s="2"/>
      <c r="Y39" s="2"/>
      <c r="Z39" s="2"/>
    </row>
    <row r="40" ht="15.0" customHeight="1">
      <c r="A40" s="6"/>
      <c r="B40" s="2"/>
      <c r="C40" s="30" t="s">
        <v>9</v>
      </c>
      <c r="D40" s="30" t="s">
        <v>15</v>
      </c>
      <c r="E40" s="42">
        <v>75000.0</v>
      </c>
      <c r="F40" s="42">
        <v>82000.0</v>
      </c>
      <c r="G40" s="42">
        <v>150000.0</v>
      </c>
      <c r="H40" s="2"/>
      <c r="I40" s="2"/>
      <c r="J40" s="2"/>
      <c r="K40" s="2"/>
      <c r="L40" s="2"/>
      <c r="M40" s="2"/>
      <c r="N40" s="2"/>
      <c r="O40" s="2"/>
      <c r="P40" s="2"/>
      <c r="Q40" s="2"/>
      <c r="R40" s="2"/>
      <c r="S40" s="2"/>
      <c r="T40" s="2"/>
      <c r="U40" s="2"/>
      <c r="V40" s="2"/>
      <c r="W40" s="2"/>
      <c r="X40" s="2"/>
      <c r="Y40" s="2"/>
      <c r="Z40" s="2"/>
    </row>
    <row r="41" ht="15.0" customHeight="1">
      <c r="A41" s="6"/>
      <c r="B41" s="2"/>
      <c r="C41" s="30" t="s">
        <v>93</v>
      </c>
      <c r="D41" s="30" t="s">
        <v>221</v>
      </c>
      <c r="E41" s="42">
        <v>30000.0</v>
      </c>
      <c r="F41" s="42">
        <v>80000.0</v>
      </c>
      <c r="G41" s="42">
        <v>30000.0</v>
      </c>
      <c r="H41" s="2"/>
      <c r="I41" s="2"/>
      <c r="J41" s="2"/>
      <c r="K41" s="2"/>
      <c r="L41" s="2"/>
      <c r="M41" s="2"/>
      <c r="N41" s="2"/>
      <c r="O41" s="2"/>
      <c r="P41" s="2"/>
      <c r="Q41" s="2"/>
      <c r="R41" s="2"/>
      <c r="S41" s="2"/>
      <c r="T41" s="2"/>
      <c r="U41" s="2"/>
      <c r="V41" s="2"/>
      <c r="W41" s="2"/>
      <c r="X41" s="2"/>
      <c r="Y41" s="2"/>
      <c r="Z41" s="2"/>
    </row>
    <row r="42" ht="15.0" customHeight="1">
      <c r="A42" s="6"/>
      <c r="B42" s="2"/>
      <c r="C42" s="30" t="s">
        <v>93</v>
      </c>
      <c r="D42" s="30" t="s">
        <v>7</v>
      </c>
      <c r="E42" s="42">
        <v>10000.0</v>
      </c>
      <c r="F42" s="42">
        <v>30000.0</v>
      </c>
      <c r="G42" s="42">
        <v>40000.0</v>
      </c>
      <c r="H42" s="2"/>
      <c r="I42" s="2"/>
      <c r="J42" s="2"/>
      <c r="K42" s="2"/>
      <c r="L42" s="2"/>
      <c r="M42" s="2"/>
      <c r="N42" s="2"/>
      <c r="O42" s="2"/>
      <c r="P42" s="2"/>
      <c r="Q42" s="2"/>
      <c r="R42" s="2"/>
      <c r="S42" s="2"/>
      <c r="T42" s="2"/>
      <c r="U42" s="2"/>
      <c r="V42" s="2"/>
      <c r="W42" s="2"/>
      <c r="X42" s="2"/>
      <c r="Y42" s="2"/>
      <c r="Z42" s="2"/>
    </row>
    <row r="43" ht="15.0" customHeight="1">
      <c r="A43" s="6"/>
      <c r="B43" s="2"/>
      <c r="H43" s="2"/>
      <c r="I43" s="2"/>
      <c r="J43" s="2"/>
      <c r="K43" s="2"/>
      <c r="L43" s="2"/>
      <c r="M43" s="2"/>
      <c r="N43" s="2"/>
      <c r="O43" s="2"/>
      <c r="P43" s="2"/>
      <c r="Q43" s="2"/>
      <c r="R43" s="2"/>
      <c r="S43" s="2"/>
      <c r="T43" s="2"/>
      <c r="U43" s="2"/>
      <c r="V43" s="2"/>
      <c r="W43" s="2"/>
      <c r="X43" s="2"/>
      <c r="Y43" s="2"/>
      <c r="Z43" s="2"/>
    </row>
    <row r="44" ht="15.0" customHeight="1">
      <c r="A44" s="6"/>
      <c r="B44" s="2"/>
      <c r="H44" s="2"/>
      <c r="I44" s="2"/>
      <c r="J44" s="2"/>
      <c r="K44" s="2"/>
      <c r="L44" s="2"/>
      <c r="M44" s="2"/>
      <c r="N44" s="2"/>
      <c r="O44" s="2"/>
      <c r="P44" s="2"/>
      <c r="Q44" s="2"/>
      <c r="R44" s="2"/>
      <c r="S44" s="2"/>
      <c r="T44" s="2"/>
      <c r="U44" s="2"/>
      <c r="V44" s="2"/>
      <c r="W44" s="2"/>
      <c r="X44" s="2"/>
      <c r="Y44" s="2"/>
      <c r="Z44" s="2"/>
    </row>
    <row r="45" ht="15.0" customHeight="1">
      <c r="A45" s="6"/>
      <c r="B45" s="2"/>
      <c r="H45" s="2"/>
      <c r="I45" s="2"/>
      <c r="J45" s="2"/>
      <c r="K45" s="2"/>
      <c r="L45" s="2"/>
      <c r="M45" s="2"/>
      <c r="N45" s="2"/>
      <c r="O45" s="2"/>
      <c r="P45" s="2"/>
      <c r="Q45" s="2"/>
      <c r="R45" s="2"/>
      <c r="S45" s="2"/>
      <c r="T45" s="2"/>
      <c r="U45" s="2"/>
      <c r="V45" s="2"/>
      <c r="W45" s="2"/>
      <c r="X45" s="2"/>
      <c r="Y45" s="2"/>
      <c r="Z45" s="2"/>
    </row>
    <row r="46" ht="15.0" customHeight="1">
      <c r="A46" s="6"/>
      <c r="B46" s="2"/>
      <c r="H46" s="2"/>
      <c r="I46" s="2"/>
      <c r="J46" s="2"/>
      <c r="K46" s="2"/>
      <c r="L46" s="2"/>
      <c r="M46" s="2"/>
      <c r="N46" s="2"/>
      <c r="O46" s="2"/>
      <c r="P46" s="2"/>
      <c r="Q46" s="2"/>
      <c r="R46" s="2"/>
      <c r="S46" s="2"/>
      <c r="T46" s="2"/>
      <c r="U46" s="2"/>
      <c r="V46" s="2"/>
      <c r="W46" s="2"/>
      <c r="X46" s="2"/>
      <c r="Y46" s="2"/>
      <c r="Z46" s="2"/>
    </row>
    <row r="47" ht="15.0" customHeight="1">
      <c r="A47" s="6" t="s">
        <v>331</v>
      </c>
      <c r="B47" s="2"/>
      <c r="H47" s="2"/>
      <c r="I47" s="2"/>
      <c r="J47" s="2"/>
      <c r="K47" s="2"/>
      <c r="L47" s="2"/>
      <c r="M47" s="2"/>
      <c r="N47" s="2"/>
      <c r="O47" s="2"/>
      <c r="P47" s="2"/>
      <c r="Q47" s="2"/>
      <c r="R47" s="2"/>
      <c r="S47" s="2"/>
      <c r="T47" s="2"/>
      <c r="U47" s="2"/>
      <c r="V47" s="2"/>
      <c r="W47" s="2"/>
      <c r="X47" s="2"/>
      <c r="Y47" s="2"/>
      <c r="Z47" s="2"/>
    </row>
    <row r="48" ht="15.0" customHeight="1">
      <c r="A48" s="6" t="s">
        <v>332</v>
      </c>
      <c r="B48" s="2"/>
      <c r="H48" s="2"/>
      <c r="I48" s="2"/>
      <c r="J48" s="2"/>
      <c r="K48" s="2"/>
      <c r="L48" s="2"/>
      <c r="M48" s="2"/>
      <c r="N48" s="2"/>
      <c r="O48" s="2"/>
      <c r="P48" s="2"/>
      <c r="Q48" s="2"/>
      <c r="R48" s="2"/>
      <c r="S48" s="2"/>
      <c r="T48" s="2"/>
      <c r="U48" s="2"/>
      <c r="V48" s="2"/>
      <c r="W48" s="2"/>
      <c r="X48" s="2"/>
      <c r="Y48" s="2"/>
      <c r="Z48" s="2"/>
    </row>
    <row r="49" ht="15.0" customHeight="1">
      <c r="A49" s="6" t="s">
        <v>333</v>
      </c>
      <c r="B49" s="2"/>
      <c r="H49" s="2"/>
      <c r="I49" s="2"/>
      <c r="J49" s="2"/>
      <c r="K49" s="2"/>
      <c r="L49" s="2"/>
      <c r="M49" s="2"/>
      <c r="N49" s="2"/>
      <c r="O49" s="2"/>
      <c r="P49" s="2"/>
      <c r="Q49" s="2"/>
      <c r="R49" s="2"/>
      <c r="S49" s="2"/>
      <c r="T49" s="2"/>
      <c r="U49" s="2"/>
      <c r="V49" s="2"/>
      <c r="W49" s="2"/>
      <c r="X49" s="2"/>
      <c r="Y49" s="2"/>
      <c r="Z49" s="2"/>
    </row>
    <row r="50" ht="15.0" customHeight="1">
      <c r="A50" s="6" t="s">
        <v>334</v>
      </c>
      <c r="B50" s="2"/>
      <c r="H50" s="2"/>
      <c r="I50" s="2"/>
      <c r="J50" s="2"/>
      <c r="K50" s="2"/>
      <c r="L50" s="2"/>
      <c r="M50" s="2"/>
      <c r="N50" s="2"/>
      <c r="O50" s="2"/>
      <c r="P50" s="2"/>
      <c r="Q50" s="2"/>
      <c r="R50" s="2"/>
      <c r="S50" s="2"/>
      <c r="T50" s="2"/>
      <c r="U50" s="2"/>
      <c r="V50" s="2"/>
      <c r="W50" s="2"/>
      <c r="X50" s="2"/>
      <c r="Y50" s="2"/>
      <c r="Z50" s="2"/>
    </row>
    <row r="51" ht="15.0" customHeight="1">
      <c r="A51" s="6" t="s">
        <v>335</v>
      </c>
      <c r="B51" s="2"/>
      <c r="H51" s="2"/>
      <c r="I51" s="2"/>
      <c r="J51" s="2"/>
      <c r="K51" s="2"/>
      <c r="L51" s="2"/>
      <c r="M51" s="2"/>
      <c r="N51" s="2"/>
      <c r="O51" s="2"/>
      <c r="P51" s="2"/>
      <c r="Q51" s="2"/>
      <c r="R51" s="2"/>
      <c r="S51" s="2"/>
      <c r="T51" s="2"/>
      <c r="U51" s="2"/>
      <c r="V51" s="2"/>
      <c r="W51" s="2"/>
      <c r="X51" s="2"/>
      <c r="Y51" s="2"/>
      <c r="Z51" s="2"/>
    </row>
    <row r="52" ht="15.0" customHeight="1">
      <c r="A52" s="6" t="s">
        <v>336</v>
      </c>
      <c r="B52" s="2"/>
      <c r="H52" s="2"/>
      <c r="I52" s="2"/>
      <c r="J52" s="2"/>
      <c r="K52" s="2"/>
      <c r="L52" s="2"/>
      <c r="M52" s="2"/>
      <c r="N52" s="2"/>
      <c r="O52" s="2"/>
      <c r="P52" s="2"/>
      <c r="Q52" s="2"/>
      <c r="R52" s="2"/>
      <c r="S52" s="2"/>
      <c r="T52" s="2"/>
      <c r="U52" s="2"/>
      <c r="V52" s="2"/>
      <c r="W52" s="2"/>
      <c r="X52" s="2"/>
      <c r="Y52" s="2"/>
      <c r="Z52" s="2"/>
    </row>
    <row r="53" ht="15.0" customHeight="1">
      <c r="A53" s="6" t="s">
        <v>337</v>
      </c>
      <c r="B53" s="2"/>
      <c r="H53" s="2"/>
      <c r="I53" s="2"/>
      <c r="J53" s="2"/>
      <c r="K53" s="2"/>
      <c r="L53" s="2"/>
      <c r="M53" s="2"/>
      <c r="N53" s="2"/>
      <c r="O53" s="2"/>
      <c r="P53" s="2"/>
      <c r="Q53" s="2"/>
      <c r="R53" s="2"/>
      <c r="S53" s="2"/>
      <c r="T53" s="2"/>
      <c r="U53" s="2"/>
      <c r="V53" s="2"/>
      <c r="W53" s="2"/>
      <c r="X53" s="2"/>
      <c r="Y53" s="2"/>
      <c r="Z53" s="2"/>
    </row>
    <row r="54" ht="15.0" customHeight="1">
      <c r="A54" s="6" t="s">
        <v>338</v>
      </c>
      <c r="B54" s="2"/>
      <c r="C54" s="30" t="s">
        <v>213</v>
      </c>
      <c r="D54" s="30" t="s">
        <v>90</v>
      </c>
      <c r="E54" s="30" t="s">
        <v>214</v>
      </c>
      <c r="F54" s="30" t="s">
        <v>215</v>
      </c>
      <c r="G54" s="30" t="s">
        <v>216</v>
      </c>
      <c r="H54" s="2"/>
      <c r="I54" s="2"/>
      <c r="J54" s="2"/>
      <c r="K54" s="2"/>
      <c r="L54" s="2"/>
      <c r="M54" s="2"/>
      <c r="N54" s="2"/>
      <c r="O54" s="2"/>
      <c r="P54" s="2"/>
      <c r="Q54" s="2"/>
      <c r="R54" s="2"/>
      <c r="S54" s="2"/>
      <c r="T54" s="2"/>
      <c r="U54" s="2"/>
      <c r="V54" s="2"/>
      <c r="W54" s="2"/>
      <c r="X54" s="2"/>
      <c r="Y54" s="2"/>
      <c r="Z54" s="2"/>
    </row>
    <row r="55" ht="15.0" customHeight="1">
      <c r="A55" s="6"/>
      <c r="B55" s="2"/>
      <c r="C55" s="30" t="s">
        <v>219</v>
      </c>
      <c r="D55" s="30" t="s">
        <v>224</v>
      </c>
      <c r="E55" s="42">
        <v>30000.0</v>
      </c>
      <c r="F55" s="42">
        <v>15000.0</v>
      </c>
      <c r="G55" s="42">
        <v>20000.0</v>
      </c>
      <c r="H55" s="2"/>
      <c r="I55" s="2"/>
      <c r="J55" s="2"/>
      <c r="K55" s="2"/>
      <c r="L55" s="2"/>
      <c r="M55" s="2"/>
      <c r="N55" s="2"/>
      <c r="O55" s="2"/>
      <c r="P55" s="2"/>
      <c r="Q55" s="2"/>
      <c r="R55" s="2"/>
      <c r="S55" s="2"/>
      <c r="T55" s="2"/>
      <c r="U55" s="2"/>
      <c r="V55" s="2"/>
      <c r="W55" s="2"/>
      <c r="X55" s="2"/>
      <c r="Y55" s="2"/>
      <c r="Z55" s="2"/>
    </row>
    <row r="56" ht="15.0" customHeight="1">
      <c r="A56" s="6"/>
      <c r="B56" s="2"/>
      <c r="C56" s="30" t="s">
        <v>219</v>
      </c>
      <c r="D56" s="30" t="s">
        <v>220</v>
      </c>
      <c r="E56" s="42">
        <v>25000.0</v>
      </c>
      <c r="F56" s="42">
        <v>80000.0</v>
      </c>
      <c r="G56" s="42">
        <v>120000.0</v>
      </c>
      <c r="H56" s="2"/>
      <c r="I56" s="2"/>
      <c r="J56" s="2"/>
      <c r="K56" s="2"/>
      <c r="L56" s="2"/>
      <c r="M56" s="2"/>
      <c r="N56" s="2"/>
      <c r="O56" s="2"/>
      <c r="P56" s="2"/>
      <c r="Q56" s="2"/>
      <c r="R56" s="2"/>
      <c r="S56" s="2"/>
      <c r="T56" s="2"/>
      <c r="U56" s="2"/>
      <c r="V56" s="2"/>
      <c r="W56" s="2"/>
      <c r="X56" s="2"/>
      <c r="Y56" s="2"/>
      <c r="Z56" s="2"/>
    </row>
    <row r="57" ht="15.0" customHeight="1">
      <c r="A57" s="6"/>
      <c r="B57" s="2"/>
      <c r="C57" s="30" t="s">
        <v>222</v>
      </c>
      <c r="D57" s="30" t="s">
        <v>225</v>
      </c>
      <c r="E57" s="42">
        <v>80000.0</v>
      </c>
      <c r="F57" s="42">
        <v>40000.0</v>
      </c>
      <c r="G57" s="42">
        <v>20000.0</v>
      </c>
      <c r="H57" s="2"/>
      <c r="I57" s="2"/>
      <c r="J57" s="2"/>
      <c r="K57" s="2"/>
      <c r="L57" s="2"/>
      <c r="M57" s="2"/>
      <c r="N57" s="2"/>
      <c r="O57" s="2"/>
      <c r="P57" s="2"/>
      <c r="Q57" s="2"/>
      <c r="R57" s="2"/>
      <c r="S57" s="2"/>
      <c r="T57" s="2"/>
      <c r="U57" s="2"/>
      <c r="V57" s="2"/>
      <c r="W57" s="2"/>
      <c r="X57" s="2"/>
      <c r="Y57" s="2"/>
      <c r="Z57" s="2"/>
    </row>
    <row r="58" ht="15.0" customHeight="1">
      <c r="A58" s="6"/>
      <c r="B58" s="2"/>
      <c r="C58" s="30" t="s">
        <v>222</v>
      </c>
      <c r="D58" s="30" t="s">
        <v>223</v>
      </c>
      <c r="E58" s="42">
        <v>90000.0</v>
      </c>
      <c r="F58" s="42">
        <v>35000.0</v>
      </c>
      <c r="G58" s="42">
        <v>25000.0</v>
      </c>
      <c r="H58" s="2"/>
      <c r="I58" s="2"/>
      <c r="J58" s="2"/>
      <c r="K58" s="2"/>
      <c r="L58" s="2"/>
      <c r="M58" s="2"/>
      <c r="N58" s="2"/>
      <c r="O58" s="2"/>
      <c r="P58" s="2"/>
      <c r="Q58" s="2"/>
      <c r="R58" s="2"/>
      <c r="S58" s="2"/>
      <c r="T58" s="2"/>
      <c r="U58" s="2"/>
      <c r="V58" s="2"/>
      <c r="W58" s="2"/>
      <c r="X58" s="2"/>
      <c r="Y58" s="2"/>
      <c r="Z58" s="2"/>
    </row>
    <row r="59" ht="15.0" customHeight="1">
      <c r="A59" s="6"/>
      <c r="B59" s="2"/>
      <c r="C59" s="30" t="s">
        <v>9</v>
      </c>
      <c r="D59" s="30" t="s">
        <v>12</v>
      </c>
      <c r="E59" s="42">
        <v>90000.0</v>
      </c>
      <c r="F59" s="42">
        <v>110000.0</v>
      </c>
      <c r="G59" s="42">
        <v>200000.0</v>
      </c>
      <c r="H59" s="2"/>
      <c r="I59" s="2"/>
      <c r="J59" s="2"/>
      <c r="K59" s="2"/>
      <c r="L59" s="2"/>
      <c r="M59" s="2"/>
      <c r="N59" s="2"/>
      <c r="O59" s="2"/>
      <c r="P59" s="2"/>
      <c r="Q59" s="2"/>
      <c r="R59" s="2"/>
      <c r="S59" s="2"/>
      <c r="T59" s="2"/>
      <c r="U59" s="2"/>
      <c r="V59" s="2"/>
      <c r="W59" s="2"/>
      <c r="X59" s="2"/>
      <c r="Y59" s="2"/>
      <c r="Z59" s="2"/>
    </row>
    <row r="60" ht="15.0" customHeight="1">
      <c r="A60" s="6"/>
      <c r="B60" s="2"/>
      <c r="C60" s="30" t="s">
        <v>9</v>
      </c>
      <c r="D60" s="30" t="s">
        <v>15</v>
      </c>
      <c r="E60" s="42">
        <v>75000.0</v>
      </c>
      <c r="F60" s="42">
        <v>82000.0</v>
      </c>
      <c r="G60" s="42">
        <v>150000.0</v>
      </c>
      <c r="H60" s="2"/>
      <c r="I60" s="2"/>
      <c r="J60" s="2"/>
      <c r="K60" s="2"/>
      <c r="L60" s="2"/>
      <c r="M60" s="2"/>
      <c r="N60" s="2"/>
      <c r="O60" s="2"/>
      <c r="P60" s="2"/>
      <c r="Q60" s="2"/>
      <c r="R60" s="2"/>
      <c r="S60" s="2"/>
      <c r="T60" s="2"/>
      <c r="U60" s="2"/>
      <c r="V60" s="2"/>
      <c r="W60" s="2"/>
      <c r="X60" s="2"/>
      <c r="Y60" s="2"/>
      <c r="Z60" s="2"/>
    </row>
    <row r="61" ht="15.0" customHeight="1">
      <c r="A61" s="6"/>
      <c r="B61" s="2"/>
      <c r="C61" s="30" t="s">
        <v>93</v>
      </c>
      <c r="D61" s="30" t="s">
        <v>221</v>
      </c>
      <c r="E61" s="42">
        <v>30000.0</v>
      </c>
      <c r="F61" s="42">
        <v>80000.0</v>
      </c>
      <c r="G61" s="42">
        <v>30000.0</v>
      </c>
      <c r="H61" s="2"/>
      <c r="I61" s="2"/>
      <c r="J61" s="2"/>
      <c r="K61" s="2"/>
      <c r="L61" s="2"/>
      <c r="M61" s="2"/>
      <c r="N61" s="2"/>
      <c r="O61" s="2"/>
      <c r="P61" s="2"/>
      <c r="Q61" s="2"/>
      <c r="R61" s="2"/>
      <c r="S61" s="2"/>
      <c r="T61" s="2"/>
      <c r="U61" s="2"/>
      <c r="V61" s="2"/>
      <c r="W61" s="2"/>
      <c r="X61" s="2"/>
      <c r="Y61" s="2"/>
      <c r="Z61" s="2"/>
    </row>
    <row r="62" ht="15.0" customHeight="1">
      <c r="A62" s="6"/>
      <c r="B62" s="2"/>
      <c r="C62" s="30" t="s">
        <v>93</v>
      </c>
      <c r="D62" s="30" t="s">
        <v>7</v>
      </c>
      <c r="E62" s="42">
        <v>10000.0</v>
      </c>
      <c r="F62" s="42">
        <v>30000.0</v>
      </c>
      <c r="G62" s="42">
        <v>40000.0</v>
      </c>
      <c r="H62" s="2"/>
      <c r="I62" s="2"/>
      <c r="J62" s="2"/>
      <c r="K62" s="2"/>
      <c r="L62" s="2"/>
      <c r="M62" s="2"/>
      <c r="N62" s="2"/>
      <c r="O62" s="2"/>
      <c r="P62" s="2"/>
      <c r="Q62" s="2"/>
      <c r="R62" s="2"/>
      <c r="S62" s="2"/>
      <c r="T62" s="2"/>
      <c r="U62" s="2"/>
      <c r="V62" s="2"/>
      <c r="W62" s="2"/>
      <c r="X62" s="2"/>
      <c r="Y62" s="2"/>
      <c r="Z62" s="2"/>
    </row>
    <row r="63" ht="15.75" customHeight="1">
      <c r="A63" s="6"/>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6"/>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6"/>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6"/>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6"/>
      <c r="B67" s="2"/>
      <c r="C67" s="2"/>
      <c r="D67" s="2"/>
      <c r="E67" s="2"/>
      <c r="F67" s="2"/>
      <c r="G67" s="2"/>
      <c r="H67" s="2"/>
      <c r="I67" s="2"/>
      <c r="J67" s="2"/>
      <c r="K67" s="2"/>
      <c r="L67" s="2"/>
      <c r="M67" s="2"/>
      <c r="N67" s="2"/>
      <c r="O67" s="2"/>
      <c r="P67" s="2"/>
      <c r="Q67" s="2"/>
      <c r="R67" s="2"/>
      <c r="S67" s="2"/>
      <c r="T67" s="2"/>
      <c r="U67" s="2"/>
      <c r="V67" s="2"/>
      <c r="W67" s="2"/>
      <c r="X67" s="2"/>
      <c r="Y67" s="2"/>
      <c r="Z67" s="2"/>
    </row>
    <row r="68" ht="15.0" customHeight="1">
      <c r="A68" s="6" t="s">
        <v>66</v>
      </c>
      <c r="B68" s="2"/>
      <c r="C68" s="2"/>
      <c r="D68" s="2"/>
      <c r="E68" s="2"/>
      <c r="F68" s="2"/>
      <c r="G68" s="2"/>
      <c r="H68" s="2"/>
      <c r="I68" s="2"/>
      <c r="J68" s="2"/>
      <c r="K68" s="2"/>
      <c r="L68" s="2"/>
      <c r="M68" s="2"/>
      <c r="N68" s="2"/>
      <c r="O68" s="2"/>
      <c r="P68" s="2"/>
      <c r="Q68" s="2"/>
      <c r="R68" s="2"/>
      <c r="S68" s="2"/>
      <c r="T68" s="2"/>
      <c r="U68" s="2"/>
      <c r="V68" s="2"/>
      <c r="W68" s="2"/>
      <c r="X68" s="2"/>
      <c r="Y68" s="2"/>
      <c r="Z68" s="2"/>
    </row>
    <row r="69" ht="15.0" customHeight="1">
      <c r="A69" s="15" t="s">
        <v>339</v>
      </c>
      <c r="B69" s="2"/>
      <c r="H69" s="2"/>
      <c r="I69" s="2"/>
      <c r="J69" s="2"/>
      <c r="K69" s="2"/>
      <c r="L69" s="2"/>
      <c r="M69" s="2"/>
      <c r="N69" s="2"/>
      <c r="O69" s="2"/>
      <c r="P69" s="2"/>
      <c r="Q69" s="2"/>
      <c r="R69" s="2"/>
      <c r="S69" s="2"/>
      <c r="T69" s="2"/>
      <c r="U69" s="2"/>
      <c r="V69" s="2"/>
      <c r="W69" s="2"/>
      <c r="X69" s="2"/>
      <c r="Y69" s="2"/>
      <c r="Z69" s="2"/>
    </row>
    <row r="70" ht="15.0" customHeight="1">
      <c r="A70" s="15" t="s">
        <v>340</v>
      </c>
      <c r="B70" s="2"/>
      <c r="H70" s="2"/>
      <c r="I70" s="2"/>
      <c r="J70" s="2"/>
      <c r="K70" s="2"/>
      <c r="L70" s="2"/>
      <c r="M70" s="2"/>
      <c r="N70" s="2"/>
      <c r="O70" s="2"/>
      <c r="P70" s="2"/>
      <c r="Q70" s="2"/>
      <c r="R70" s="2"/>
      <c r="S70" s="2"/>
      <c r="T70" s="2"/>
      <c r="U70" s="2"/>
      <c r="V70" s="2"/>
      <c r="W70" s="2"/>
      <c r="X70" s="2"/>
      <c r="Y70" s="2"/>
      <c r="Z70" s="2"/>
    </row>
    <row r="71" ht="15.0" customHeight="1">
      <c r="A71" s="6" t="s">
        <v>71</v>
      </c>
      <c r="B71" s="2"/>
      <c r="H71" s="2"/>
      <c r="I71" s="2"/>
      <c r="J71" s="2"/>
      <c r="K71" s="2"/>
      <c r="L71" s="2"/>
      <c r="M71" s="2"/>
      <c r="N71" s="2"/>
      <c r="O71" s="2"/>
      <c r="P71" s="2"/>
      <c r="Q71" s="2"/>
      <c r="R71" s="2"/>
      <c r="S71" s="2"/>
      <c r="T71" s="2"/>
      <c r="U71" s="2"/>
      <c r="V71" s="2"/>
      <c r="W71" s="2"/>
      <c r="X71" s="2"/>
      <c r="Y71" s="2"/>
      <c r="Z71" s="2"/>
    </row>
    <row r="72" ht="15.75" customHeight="1">
      <c r="A72" s="6"/>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6"/>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6"/>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6"/>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6"/>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6"/>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6"/>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6"/>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6"/>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6"/>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6"/>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6"/>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6"/>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6"/>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6"/>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6"/>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6"/>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6"/>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6"/>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6"/>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6"/>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6"/>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6"/>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6"/>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6"/>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6"/>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6"/>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6"/>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6"/>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6"/>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6"/>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6"/>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6"/>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6"/>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6"/>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6"/>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6"/>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6"/>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6"/>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6"/>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6"/>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6"/>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6"/>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6"/>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6"/>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6"/>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6"/>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6"/>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6"/>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6"/>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6"/>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6"/>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6"/>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6"/>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6"/>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6"/>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6"/>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6"/>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6"/>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6"/>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6"/>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6"/>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6"/>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6"/>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6"/>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6"/>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6"/>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6"/>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6"/>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6"/>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6"/>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6"/>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6"/>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6"/>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6"/>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6"/>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6"/>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6"/>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6"/>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6"/>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6"/>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6"/>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6"/>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6"/>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6"/>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6"/>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6"/>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6"/>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6"/>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6"/>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6"/>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6"/>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6"/>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6"/>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6"/>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6"/>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6"/>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6"/>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6"/>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6"/>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6"/>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6"/>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6"/>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6"/>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6"/>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6"/>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6"/>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6"/>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6"/>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6"/>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6"/>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6"/>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6"/>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6"/>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6"/>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6"/>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6"/>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6"/>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6"/>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6"/>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6"/>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6"/>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6"/>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6"/>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6"/>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6"/>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6"/>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6"/>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6"/>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6"/>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6"/>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6"/>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6"/>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6"/>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6"/>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6"/>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6"/>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6"/>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6"/>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6"/>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6"/>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6"/>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6"/>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6"/>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6"/>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6"/>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6"/>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6"/>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6"/>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6"/>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6"/>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6"/>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6"/>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6"/>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6"/>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6"/>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6"/>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6"/>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6"/>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6"/>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6"/>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6"/>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6"/>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6"/>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6"/>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6"/>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6"/>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6"/>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6"/>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6"/>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6"/>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6"/>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6"/>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6"/>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6"/>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6"/>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6"/>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6"/>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6"/>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6"/>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6"/>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6"/>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6"/>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6"/>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6"/>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6"/>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6"/>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6"/>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6"/>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6"/>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6"/>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6"/>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6"/>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6"/>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6"/>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6"/>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6"/>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6"/>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6"/>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6"/>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6"/>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6"/>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6"/>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6"/>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6"/>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6"/>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6"/>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6"/>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6"/>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6"/>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6"/>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6"/>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6"/>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6"/>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6"/>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6"/>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6"/>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6"/>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6"/>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6"/>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6"/>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6"/>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6"/>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6"/>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6"/>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6"/>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6"/>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6"/>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6"/>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6"/>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6"/>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6"/>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6"/>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6"/>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6"/>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6"/>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6"/>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6"/>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6"/>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6"/>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6"/>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6"/>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6"/>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6"/>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6"/>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6"/>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6"/>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6"/>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6"/>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6"/>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6"/>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6"/>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6"/>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6"/>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6"/>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6"/>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6"/>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6"/>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6"/>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6"/>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6"/>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6"/>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6"/>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6"/>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6"/>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6"/>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6"/>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6"/>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6"/>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6"/>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6"/>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6"/>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6"/>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6"/>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6"/>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6"/>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6"/>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6"/>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6"/>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6"/>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6"/>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6"/>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6"/>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6"/>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6"/>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6"/>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6"/>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6"/>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6"/>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6"/>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6"/>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6"/>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6"/>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6"/>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6"/>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6"/>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6"/>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6"/>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6"/>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6"/>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6"/>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6"/>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6"/>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6"/>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6"/>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6"/>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6"/>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6"/>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6"/>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6"/>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6"/>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6"/>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6"/>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6"/>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6"/>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6"/>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6"/>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6"/>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6"/>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6"/>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6"/>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6"/>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6"/>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6"/>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6"/>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6"/>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6"/>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6"/>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6"/>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6"/>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6"/>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6"/>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6"/>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6"/>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6"/>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6"/>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6"/>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6"/>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6"/>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6"/>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6"/>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6"/>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6"/>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6"/>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6"/>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6"/>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6"/>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6"/>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6"/>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6"/>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6"/>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6"/>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6"/>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6"/>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6"/>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6"/>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6"/>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6"/>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6"/>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6"/>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6"/>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6"/>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6"/>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6"/>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6"/>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6"/>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6"/>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6"/>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6"/>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6"/>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6"/>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6"/>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6"/>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6"/>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6"/>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6"/>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6"/>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6"/>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6"/>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6"/>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6"/>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6"/>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6"/>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6"/>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6"/>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6"/>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6"/>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6"/>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6"/>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6"/>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6"/>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6"/>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6"/>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6"/>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6"/>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6"/>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6"/>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6"/>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6"/>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6"/>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6"/>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6"/>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6"/>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6"/>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6"/>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6"/>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6"/>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6"/>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6"/>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6"/>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6"/>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6"/>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6"/>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6"/>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6"/>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6"/>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6"/>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6"/>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6"/>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6"/>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6"/>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6"/>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6"/>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6"/>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6"/>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6"/>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6"/>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6"/>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6"/>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6"/>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6"/>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6"/>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6"/>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6"/>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6"/>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6"/>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6"/>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6"/>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6"/>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6"/>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6"/>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6"/>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6"/>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6"/>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6"/>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6"/>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6"/>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6"/>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6"/>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6"/>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6"/>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6"/>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6"/>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6"/>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6"/>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6"/>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6"/>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6"/>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6"/>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6"/>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6"/>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6"/>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6"/>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6"/>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6"/>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6"/>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6"/>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6"/>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6"/>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6"/>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6"/>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6"/>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6"/>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6"/>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6"/>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6"/>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6"/>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6"/>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6"/>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6"/>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6"/>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6"/>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6"/>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6"/>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6"/>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6"/>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6"/>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6"/>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6"/>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6"/>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6"/>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6"/>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6"/>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6"/>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6"/>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6"/>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6"/>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6"/>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6"/>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6"/>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6"/>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6"/>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6"/>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6"/>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6"/>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6"/>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6"/>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6"/>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6"/>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6"/>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6"/>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6"/>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6"/>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6"/>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6"/>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6"/>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6"/>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6"/>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6"/>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6"/>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6"/>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6"/>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6"/>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6"/>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6"/>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6"/>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6"/>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6"/>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6"/>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6"/>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6"/>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6"/>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6"/>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6"/>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6"/>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6"/>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6"/>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6"/>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6"/>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6"/>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6"/>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6"/>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6"/>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6"/>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6"/>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6"/>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6"/>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6"/>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6"/>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6"/>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6"/>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6"/>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6"/>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6"/>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6"/>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6"/>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6"/>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6"/>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6"/>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6"/>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6"/>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6"/>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6"/>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6"/>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6"/>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6"/>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6"/>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6"/>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6"/>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6"/>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6"/>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6"/>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6"/>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6"/>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6"/>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6"/>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6"/>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6"/>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6"/>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6"/>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6"/>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6"/>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6"/>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6"/>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6"/>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6"/>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6"/>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6"/>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6"/>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6"/>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6"/>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6"/>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6"/>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6"/>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6"/>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6"/>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6"/>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6"/>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6"/>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6"/>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6"/>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6"/>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6"/>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6"/>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6"/>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6"/>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6"/>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6"/>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6"/>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6"/>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6"/>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6"/>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6"/>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6"/>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6"/>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6"/>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6"/>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6"/>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6"/>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6"/>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6"/>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6"/>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6"/>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6"/>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6"/>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6"/>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6"/>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6"/>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6"/>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6"/>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6"/>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6"/>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6"/>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6"/>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6"/>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6"/>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6"/>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6"/>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6"/>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6"/>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6"/>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6"/>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6"/>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6"/>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6"/>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6"/>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6"/>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6"/>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6"/>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6"/>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6"/>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6"/>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6"/>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6"/>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6"/>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6"/>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6"/>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6"/>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6"/>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6"/>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6"/>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6"/>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6"/>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6"/>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6"/>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6"/>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6"/>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6"/>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6"/>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6"/>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6"/>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6"/>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6"/>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6"/>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6"/>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6"/>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6"/>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6"/>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6"/>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6"/>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6"/>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6"/>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6"/>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6"/>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6"/>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6"/>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6"/>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6"/>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6"/>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6"/>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6"/>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6"/>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6"/>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6"/>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6"/>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6"/>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6"/>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6"/>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6"/>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6"/>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6"/>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6"/>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6"/>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6"/>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6"/>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6"/>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6"/>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6"/>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6"/>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6"/>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6"/>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6"/>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6"/>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6"/>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6"/>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6"/>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6"/>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6"/>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6"/>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6"/>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6"/>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6"/>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6"/>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6"/>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6"/>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6"/>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6"/>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6"/>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6"/>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6"/>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6"/>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6"/>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6"/>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6"/>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6"/>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6"/>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6"/>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6"/>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6"/>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6"/>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6"/>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6"/>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6"/>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6"/>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6"/>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6"/>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6"/>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6"/>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6"/>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6"/>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6"/>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6"/>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6"/>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6"/>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6"/>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6"/>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6"/>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6"/>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6"/>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6"/>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6"/>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6"/>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6"/>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6"/>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6"/>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6"/>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6"/>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6"/>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6"/>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6"/>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6"/>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6"/>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6"/>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6"/>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6"/>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6"/>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6"/>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6"/>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6"/>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6"/>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6"/>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6"/>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6"/>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6"/>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6"/>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6"/>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6"/>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6"/>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6"/>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6"/>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6"/>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6"/>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6"/>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6"/>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6"/>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6"/>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6"/>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6"/>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6"/>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6"/>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6"/>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6"/>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6"/>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6"/>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6"/>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6"/>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6"/>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6"/>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6"/>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6"/>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6"/>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6"/>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6"/>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6"/>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6"/>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6"/>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6"/>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6"/>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6"/>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6"/>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6"/>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6"/>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6"/>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6"/>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6"/>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6"/>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6"/>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6"/>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6"/>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6"/>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6"/>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6"/>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6"/>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6"/>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6"/>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6"/>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6"/>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6"/>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6"/>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6"/>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6"/>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6"/>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6"/>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6"/>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6"/>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6"/>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6"/>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6"/>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6"/>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6"/>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6"/>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6"/>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6"/>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6"/>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6"/>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6"/>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6"/>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6"/>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6"/>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6"/>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6"/>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6"/>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6"/>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6"/>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6"/>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6"/>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6"/>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6"/>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6"/>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6"/>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6"/>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6"/>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6"/>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6"/>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6"/>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6"/>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6"/>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6"/>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6"/>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6"/>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6"/>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6"/>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6"/>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6"/>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6"/>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6"/>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6"/>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6"/>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6"/>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6"/>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6"/>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6"/>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6"/>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6"/>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6"/>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6"/>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6"/>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6"/>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6"/>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6"/>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6"/>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6"/>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6"/>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6"/>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6"/>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6"/>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6"/>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6"/>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6"/>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6"/>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6"/>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6"/>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6"/>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6"/>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6"/>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6"/>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6"/>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6"/>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6"/>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6"/>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6"/>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6"/>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6"/>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6"/>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6"/>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6"/>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6"/>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6"/>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6"/>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id="rId1" ref="A69"/>
    <hyperlink r:id="rId2" ref="A70"/>
  </hyperlinks>
  <printOptions/>
  <pageMargins bottom="0.75" footer="0.0" header="0.0" left="0.7" right="0.7" top="0.75"/>
  <pageSetup orientation="portrait"/>
  <drawing r:id="rId3"/>
  <tableParts count="3">
    <tablePart r:id="rId7"/>
    <tablePart r:id="rId8"/>
    <tablePart r:id="rId9"/>
  </tableParts>
  <extLst>
    <ext uri="{05C60535-1F16-4fd2-B633-F4F36F0B64E0}">
      <x14:sparklineGroups>
        <x14:sparklineGroup displayEmptyCellsAs="gap">
          <x14:colorSeries rgb="FF376092"/>
          <x14:sparklines>
            <x14:sparkline>
              <xm:f>'8. Analyze'!E55:G55</xm:f>
              <xm:sqref>H55</xm:sqref>
            </x14:sparkline>
          </x14:sparklines>
        </x14:sparklineGroup>
        <x14:sparklineGroup displayEmptyCellsAs="gap">
          <x14:colorSeries rgb="FF376092"/>
          <x14:sparklines>
            <x14:sparkline>
              <xm:f>'8. Analyze'!E56:G56</xm:f>
              <xm:sqref>H56</xm:sqref>
            </x14:sparkline>
          </x14:sparklines>
        </x14:sparklineGroup>
        <x14:sparklineGroup displayEmptyCellsAs="gap">
          <x14:colorSeries rgb="FF376092"/>
          <x14:sparklines>
            <x14:sparkline>
              <xm:f>'8. Analyze'!E57:G57</xm:f>
              <xm:sqref>H57</xm:sqref>
            </x14:sparkline>
          </x14:sparklines>
        </x14:sparklineGroup>
        <x14:sparklineGroup displayEmptyCellsAs="gap">
          <x14:colorSeries rgb="FF376092"/>
          <x14:sparklines>
            <x14:sparkline>
              <xm:f>'8. Analyze'!E58:G58</xm:f>
              <xm:sqref>H58</xm:sqref>
            </x14:sparkline>
          </x14:sparklines>
        </x14:sparklineGroup>
        <x14:sparklineGroup displayEmptyCellsAs="gap">
          <x14:colorSeries rgb="FF376092"/>
          <x14:sparklines>
            <x14:sparkline>
              <xm:f>'8. Analyze'!E59:G59</xm:f>
              <xm:sqref>H59</xm:sqref>
            </x14:sparkline>
          </x14:sparklines>
        </x14:sparklineGroup>
        <x14:sparklineGroup displayEmptyCellsAs="gap">
          <x14:colorSeries rgb="FF376092"/>
          <x14:sparklines>
            <x14:sparkline>
              <xm:f>'8. Analyze'!E60:G60</xm:f>
              <xm:sqref>H60</xm:sqref>
            </x14:sparkline>
          </x14:sparklines>
        </x14:sparklineGroup>
        <x14:sparklineGroup displayEmptyCellsAs="gap">
          <x14:colorSeries rgb="FF376092"/>
          <x14:sparklines>
            <x14:sparkline>
              <xm:f>'8. Analyze'!E61:G61</xm:f>
              <xm:sqref>H61</xm:sqref>
            </x14:sparkline>
          </x14:sparklines>
        </x14:sparklineGroup>
        <x14:sparklineGroup displayEmptyCellsAs="gap">
          <x14:colorSeries rgb="FF376092"/>
          <x14:sparklines>
            <x14:sparkline>
              <xm:f>'8. Analyze'!E62:G62</xm:f>
              <xm:sqref>H62</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2.71"/>
    <col customWidth="1" min="2" max="2" width="82.86"/>
    <col customWidth="1" min="3" max="3" width="13.86"/>
    <col customWidth="1" min="4" max="4" width="24.43"/>
    <col customWidth="1" min="5" max="5" width="23.86"/>
    <col customWidth="1" min="6" max="6" width="15.57"/>
    <col customWidth="1" min="7" max="26" width="8.86"/>
  </cols>
  <sheetData>
    <row r="1" ht="60.0" customHeight="1">
      <c r="A1" s="6" t="s">
        <v>341</v>
      </c>
      <c r="B1" s="2"/>
      <c r="G1" s="2"/>
      <c r="H1" s="2"/>
      <c r="I1" s="2"/>
      <c r="J1" s="2"/>
      <c r="K1" s="2"/>
      <c r="L1" s="2"/>
      <c r="M1" s="2"/>
      <c r="N1" s="2"/>
      <c r="O1" s="2"/>
      <c r="P1" s="2"/>
      <c r="Q1" s="2"/>
      <c r="R1" s="2"/>
      <c r="S1" s="2"/>
      <c r="T1" s="2"/>
      <c r="U1" s="2"/>
      <c r="V1" s="2"/>
      <c r="W1" s="2"/>
      <c r="X1" s="2"/>
      <c r="Y1" s="2"/>
      <c r="Z1" s="2"/>
    </row>
    <row r="2" ht="15.0" customHeight="1">
      <c r="A2" s="6" t="s">
        <v>342</v>
      </c>
      <c r="B2" s="2"/>
      <c r="G2" s="2"/>
      <c r="H2" s="2"/>
      <c r="I2" s="2"/>
      <c r="J2" s="2"/>
      <c r="K2" s="2"/>
      <c r="L2" s="2"/>
      <c r="M2" s="2"/>
      <c r="N2" s="2"/>
      <c r="O2" s="2"/>
      <c r="P2" s="2"/>
      <c r="Q2" s="2"/>
      <c r="R2" s="2"/>
      <c r="S2" s="2"/>
      <c r="T2" s="2"/>
      <c r="U2" s="2"/>
      <c r="V2" s="2"/>
      <c r="W2" s="2"/>
      <c r="X2" s="2"/>
      <c r="Y2" s="2"/>
      <c r="Z2" s="2"/>
    </row>
    <row r="3" ht="15.0" customHeight="1">
      <c r="A3" s="6" t="s">
        <v>343</v>
      </c>
      <c r="B3" s="2"/>
      <c r="G3" s="2"/>
      <c r="H3" s="2"/>
      <c r="I3" s="2"/>
      <c r="J3" s="2"/>
      <c r="K3" s="2"/>
      <c r="L3" s="2"/>
      <c r="M3" s="2"/>
      <c r="N3" s="2"/>
      <c r="O3" s="2"/>
      <c r="P3" s="2"/>
      <c r="Q3" s="2"/>
      <c r="R3" s="2"/>
      <c r="S3" s="2"/>
      <c r="T3" s="2"/>
      <c r="U3" s="2"/>
      <c r="V3" s="2"/>
      <c r="W3" s="2"/>
      <c r="X3" s="2"/>
      <c r="Y3" s="2"/>
      <c r="Z3" s="2"/>
    </row>
    <row r="4" ht="15.0" customHeight="1">
      <c r="A4" s="6" t="s">
        <v>344</v>
      </c>
      <c r="B4" s="2"/>
      <c r="G4" s="2"/>
      <c r="H4" s="2"/>
      <c r="I4" s="2"/>
      <c r="J4" s="2"/>
      <c r="K4" s="2"/>
      <c r="L4" s="2"/>
      <c r="M4" s="2"/>
      <c r="N4" s="2"/>
      <c r="O4" s="2"/>
      <c r="P4" s="2"/>
      <c r="Q4" s="2"/>
      <c r="R4" s="2"/>
      <c r="S4" s="2"/>
      <c r="T4" s="2"/>
      <c r="U4" s="2"/>
      <c r="V4" s="2"/>
      <c r="W4" s="2"/>
      <c r="X4" s="2"/>
      <c r="Y4" s="2"/>
      <c r="Z4" s="2"/>
    </row>
    <row r="5" ht="15.0" customHeight="1">
      <c r="A5" s="6" t="s">
        <v>345</v>
      </c>
      <c r="B5" s="2"/>
      <c r="C5" s="30" t="s">
        <v>346</v>
      </c>
      <c r="D5" s="30" t="s">
        <v>347</v>
      </c>
      <c r="G5" s="11"/>
      <c r="H5" s="11"/>
      <c r="I5" s="11"/>
      <c r="J5" s="11"/>
      <c r="K5" s="11"/>
      <c r="L5" s="11"/>
      <c r="M5" s="11"/>
      <c r="N5" s="11"/>
      <c r="O5" s="11"/>
      <c r="P5" s="11"/>
      <c r="Q5" s="11"/>
      <c r="R5" s="11"/>
      <c r="S5" s="11"/>
      <c r="T5" s="11"/>
      <c r="U5" s="11"/>
      <c r="V5" s="11"/>
      <c r="W5" s="11"/>
      <c r="X5" s="11"/>
      <c r="Y5" s="11"/>
      <c r="Z5" s="11"/>
    </row>
    <row r="6" ht="15.0" customHeight="1">
      <c r="A6" s="6" t="s">
        <v>348</v>
      </c>
      <c r="B6" s="2"/>
      <c r="C6" s="30">
        <f>YEAR(TODAY())-5</f>
        <v>2019</v>
      </c>
      <c r="D6" s="30">
        <v>500.0</v>
      </c>
      <c r="G6" s="11"/>
      <c r="H6" s="11"/>
      <c r="I6" s="11"/>
      <c r="J6" s="11"/>
      <c r="K6" s="11"/>
      <c r="L6" s="11"/>
      <c r="M6" s="11"/>
      <c r="N6" s="11"/>
      <c r="O6" s="11"/>
      <c r="P6" s="11"/>
      <c r="Q6" s="11"/>
      <c r="R6" s="11"/>
      <c r="S6" s="11"/>
      <c r="T6" s="11"/>
      <c r="U6" s="11"/>
      <c r="V6" s="11"/>
      <c r="W6" s="11"/>
      <c r="X6" s="11"/>
      <c r="Y6" s="11"/>
      <c r="Z6" s="11"/>
    </row>
    <row r="7" ht="15.0" customHeight="1">
      <c r="A7" s="6" t="s">
        <v>349</v>
      </c>
      <c r="B7" s="2"/>
      <c r="C7" s="30">
        <f>YEAR(TODAY())-4</f>
        <v>2020</v>
      </c>
      <c r="D7" s="30">
        <v>800.0</v>
      </c>
      <c r="G7" s="11"/>
      <c r="H7" s="11"/>
      <c r="I7" s="11"/>
      <c r="J7" s="11"/>
      <c r="K7" s="11"/>
      <c r="L7" s="11"/>
      <c r="M7" s="11"/>
      <c r="N7" s="11"/>
      <c r="O7" s="11"/>
      <c r="P7" s="11"/>
      <c r="Q7" s="11"/>
      <c r="R7" s="11"/>
      <c r="S7" s="11"/>
      <c r="T7" s="11"/>
      <c r="U7" s="11"/>
      <c r="V7" s="11"/>
      <c r="W7" s="11"/>
      <c r="X7" s="11"/>
      <c r="Y7" s="11"/>
      <c r="Z7" s="11"/>
    </row>
    <row r="8" ht="15.0" customHeight="1">
      <c r="A8" s="6" t="s">
        <v>350</v>
      </c>
      <c r="B8" s="2"/>
      <c r="C8" s="30">
        <f>YEAR(TODAY())-3</f>
        <v>2021</v>
      </c>
      <c r="D8" s="30">
        <v>1000.0</v>
      </c>
      <c r="G8" s="11"/>
      <c r="H8" s="11"/>
      <c r="I8" s="11"/>
      <c r="J8" s="11"/>
      <c r="K8" s="11"/>
      <c r="L8" s="11"/>
      <c r="M8" s="11"/>
      <c r="N8" s="11"/>
      <c r="O8" s="11"/>
      <c r="P8" s="11"/>
      <c r="Q8" s="11"/>
      <c r="R8" s="11"/>
      <c r="S8" s="11"/>
      <c r="T8" s="11"/>
      <c r="U8" s="11"/>
      <c r="V8" s="11"/>
      <c r="W8" s="11"/>
      <c r="X8" s="11"/>
      <c r="Y8" s="11"/>
      <c r="Z8" s="11"/>
    </row>
    <row r="9" ht="15.0" customHeight="1">
      <c r="A9" s="16" t="s">
        <v>351</v>
      </c>
      <c r="B9" s="2"/>
      <c r="C9" s="30">
        <f>YEAR(TODAY())-2</f>
        <v>2022</v>
      </c>
      <c r="D9" s="30">
        <v>900.0</v>
      </c>
      <c r="G9" s="11"/>
      <c r="H9" s="11"/>
      <c r="I9" s="11"/>
      <c r="J9" s="11"/>
      <c r="K9" s="11"/>
      <c r="L9" s="11"/>
      <c r="M9" s="11"/>
      <c r="N9" s="11"/>
      <c r="O9" s="11"/>
      <c r="P9" s="11"/>
      <c r="Q9" s="11"/>
      <c r="R9" s="11"/>
      <c r="S9" s="11"/>
      <c r="T9" s="11"/>
      <c r="U9" s="11"/>
      <c r="V9" s="11"/>
      <c r="W9" s="11"/>
      <c r="X9" s="11"/>
      <c r="Y9" s="11"/>
      <c r="Z9" s="11"/>
    </row>
    <row r="10" ht="15.0" customHeight="1">
      <c r="A10" s="6" t="s">
        <v>30</v>
      </c>
      <c r="B10" s="2"/>
      <c r="C10" s="30">
        <f>YEAR(TODAY())-1</f>
        <v>2023</v>
      </c>
      <c r="D10" s="30">
        <v>1000.0</v>
      </c>
      <c r="G10" s="11"/>
      <c r="H10" s="11"/>
      <c r="I10" s="11"/>
      <c r="J10" s="11"/>
      <c r="K10" s="11"/>
      <c r="L10" s="11"/>
      <c r="M10" s="11"/>
      <c r="N10" s="11"/>
      <c r="O10" s="11"/>
      <c r="P10" s="11"/>
      <c r="Q10" s="11"/>
      <c r="R10" s="11"/>
      <c r="S10" s="11"/>
      <c r="T10" s="11"/>
      <c r="U10" s="11"/>
      <c r="V10" s="11"/>
      <c r="W10" s="11"/>
      <c r="X10" s="11"/>
      <c r="Y10" s="11"/>
      <c r="Z10" s="11"/>
    </row>
    <row r="11" ht="15.0" customHeight="1">
      <c r="A11" s="6"/>
      <c r="B11" s="2"/>
      <c r="C11" s="30">
        <f>YEAR(TODAY())</f>
        <v>2024</v>
      </c>
      <c r="D11" s="30">
        <v>1200.0</v>
      </c>
      <c r="G11" s="11"/>
      <c r="H11" s="11"/>
      <c r="I11" s="11"/>
      <c r="J11" s="11"/>
      <c r="K11" s="11"/>
      <c r="L11" s="11"/>
      <c r="M11" s="11"/>
      <c r="N11" s="11"/>
      <c r="O11" s="11"/>
      <c r="P11" s="11"/>
      <c r="Q11" s="11"/>
      <c r="R11" s="11"/>
      <c r="S11" s="11"/>
      <c r="T11" s="11"/>
      <c r="U11" s="11"/>
      <c r="V11" s="11"/>
      <c r="W11" s="11"/>
      <c r="X11" s="11"/>
      <c r="Y11" s="11"/>
      <c r="Z11" s="11"/>
    </row>
    <row r="12" ht="15.0" customHeight="1">
      <c r="A12" s="6"/>
      <c r="B12" s="2"/>
      <c r="G12" s="11"/>
      <c r="H12" s="11"/>
      <c r="I12" s="11"/>
      <c r="J12" s="11"/>
      <c r="K12" s="11"/>
      <c r="L12" s="11"/>
      <c r="M12" s="11"/>
      <c r="N12" s="11"/>
      <c r="O12" s="11"/>
      <c r="P12" s="11"/>
      <c r="Q12" s="11"/>
      <c r="R12" s="11"/>
      <c r="S12" s="11"/>
      <c r="T12" s="11"/>
      <c r="U12" s="11"/>
      <c r="V12" s="11"/>
      <c r="W12" s="11"/>
      <c r="X12" s="11"/>
      <c r="Y12" s="11"/>
      <c r="Z12" s="11"/>
    </row>
    <row r="13" ht="15.0" customHeight="1">
      <c r="A13" s="6"/>
      <c r="B13" s="2"/>
      <c r="G13" s="11"/>
      <c r="H13" s="11"/>
      <c r="I13" s="11"/>
      <c r="J13" s="11"/>
      <c r="K13" s="11"/>
      <c r="L13" s="11"/>
      <c r="M13" s="11"/>
      <c r="N13" s="11"/>
      <c r="O13" s="11"/>
      <c r="P13" s="11"/>
      <c r="Q13" s="11"/>
      <c r="R13" s="11"/>
      <c r="S13" s="11"/>
      <c r="T13" s="11"/>
      <c r="U13" s="11"/>
      <c r="V13" s="11"/>
      <c r="W13" s="11"/>
      <c r="X13" s="11"/>
      <c r="Y13" s="11"/>
      <c r="Z13" s="11"/>
    </row>
    <row r="14" ht="15.0" customHeight="1">
      <c r="A14" s="6"/>
      <c r="B14" s="2"/>
      <c r="G14" s="11"/>
      <c r="H14" s="11"/>
      <c r="I14" s="11"/>
      <c r="J14" s="11"/>
      <c r="K14" s="11"/>
      <c r="L14" s="11"/>
      <c r="M14" s="11"/>
      <c r="N14" s="11"/>
      <c r="O14" s="11"/>
      <c r="P14" s="11"/>
      <c r="Q14" s="11"/>
      <c r="R14" s="11"/>
      <c r="S14" s="11"/>
      <c r="T14" s="11"/>
      <c r="U14" s="11"/>
      <c r="V14" s="11"/>
      <c r="W14" s="11"/>
      <c r="X14" s="11"/>
      <c r="Y14" s="11"/>
      <c r="Z14" s="11"/>
    </row>
    <row r="15" ht="15.0" customHeight="1">
      <c r="A15" s="6"/>
      <c r="B15" s="2"/>
      <c r="G15" s="11"/>
      <c r="H15" s="11"/>
      <c r="I15" s="11"/>
      <c r="J15" s="11"/>
      <c r="K15" s="11"/>
      <c r="L15" s="11"/>
      <c r="M15" s="11"/>
      <c r="N15" s="11"/>
      <c r="O15" s="11"/>
      <c r="P15" s="11"/>
      <c r="Q15" s="11"/>
      <c r="R15" s="11"/>
      <c r="S15" s="11"/>
      <c r="T15" s="11"/>
      <c r="U15" s="11"/>
      <c r="V15" s="11"/>
      <c r="W15" s="11"/>
      <c r="X15" s="11"/>
      <c r="Y15" s="11"/>
      <c r="Z15" s="11"/>
    </row>
    <row r="16" ht="15.0" customHeight="1">
      <c r="A16" s="6"/>
      <c r="B16" s="2"/>
      <c r="G16" s="11"/>
      <c r="H16" s="11"/>
      <c r="I16" s="11"/>
      <c r="J16" s="11"/>
      <c r="K16" s="11"/>
      <c r="L16" s="11"/>
      <c r="M16" s="11"/>
      <c r="N16" s="11"/>
      <c r="O16" s="11"/>
      <c r="P16" s="11"/>
      <c r="Q16" s="11"/>
      <c r="R16" s="11"/>
      <c r="S16" s="11"/>
      <c r="T16" s="11"/>
      <c r="U16" s="11"/>
      <c r="V16" s="11"/>
      <c r="W16" s="11"/>
      <c r="X16" s="11"/>
      <c r="Y16" s="11"/>
      <c r="Z16" s="11"/>
    </row>
    <row r="17" ht="15.0" customHeight="1">
      <c r="A17" s="6"/>
      <c r="B17" s="2"/>
      <c r="G17" s="11"/>
      <c r="H17" s="11"/>
      <c r="I17" s="11"/>
      <c r="J17" s="11"/>
      <c r="K17" s="11"/>
      <c r="L17" s="11"/>
      <c r="M17" s="11"/>
      <c r="N17" s="11"/>
      <c r="O17" s="11"/>
      <c r="P17" s="11"/>
      <c r="Q17" s="11"/>
      <c r="R17" s="11"/>
      <c r="S17" s="11"/>
      <c r="T17" s="11"/>
      <c r="U17" s="11"/>
      <c r="V17" s="11"/>
      <c r="W17" s="11"/>
      <c r="X17" s="11"/>
      <c r="Y17" s="11"/>
      <c r="Z17" s="11"/>
    </row>
    <row r="18" ht="15.0" customHeight="1">
      <c r="A18" s="6"/>
      <c r="B18" s="2"/>
      <c r="G18" s="11"/>
      <c r="H18" s="11"/>
      <c r="I18" s="11"/>
      <c r="J18" s="11"/>
      <c r="K18" s="11"/>
      <c r="L18" s="11"/>
      <c r="M18" s="11"/>
      <c r="N18" s="11"/>
      <c r="O18" s="11"/>
      <c r="P18" s="11"/>
      <c r="Q18" s="11"/>
      <c r="R18" s="11"/>
      <c r="S18" s="11"/>
      <c r="T18" s="11"/>
      <c r="U18" s="11"/>
      <c r="V18" s="11"/>
      <c r="W18" s="11"/>
      <c r="X18" s="11"/>
      <c r="Y18" s="11"/>
      <c r="Z18" s="11"/>
    </row>
    <row r="19" ht="15.0" customHeight="1">
      <c r="A19" s="6"/>
      <c r="B19" s="2"/>
      <c r="G19" s="11"/>
      <c r="H19" s="11"/>
      <c r="I19" s="11"/>
      <c r="J19" s="11"/>
      <c r="K19" s="11"/>
      <c r="L19" s="11"/>
      <c r="M19" s="11"/>
      <c r="N19" s="11"/>
      <c r="O19" s="11"/>
      <c r="P19" s="11"/>
      <c r="Q19" s="11"/>
      <c r="R19" s="11"/>
      <c r="S19" s="11"/>
      <c r="T19" s="11"/>
      <c r="U19" s="11"/>
      <c r="V19" s="11"/>
      <c r="W19" s="11"/>
      <c r="X19" s="11"/>
      <c r="Y19" s="11"/>
      <c r="Z19" s="11"/>
    </row>
    <row r="20" ht="15.0" customHeight="1">
      <c r="A20" s="6"/>
      <c r="B20" s="2"/>
      <c r="G20" s="11"/>
      <c r="H20" s="11"/>
      <c r="I20" s="11"/>
      <c r="J20" s="11"/>
      <c r="K20" s="11"/>
      <c r="L20" s="11"/>
      <c r="M20" s="11"/>
      <c r="N20" s="11"/>
      <c r="O20" s="11"/>
      <c r="P20" s="11"/>
      <c r="Q20" s="11"/>
      <c r="R20" s="11"/>
      <c r="S20" s="11"/>
      <c r="T20" s="11"/>
      <c r="U20" s="11"/>
      <c r="V20" s="11"/>
      <c r="W20" s="11"/>
      <c r="X20" s="11"/>
      <c r="Y20" s="11"/>
      <c r="Z20" s="11"/>
    </row>
    <row r="21" ht="15.0" customHeight="1">
      <c r="A21" s="6"/>
      <c r="B21" s="2"/>
      <c r="G21" s="11"/>
      <c r="H21" s="11"/>
      <c r="I21" s="11"/>
      <c r="J21" s="11"/>
      <c r="K21" s="11"/>
      <c r="L21" s="11"/>
      <c r="M21" s="11"/>
      <c r="N21" s="11"/>
      <c r="O21" s="11"/>
      <c r="P21" s="11"/>
      <c r="Q21" s="11"/>
      <c r="R21" s="11"/>
      <c r="S21" s="11"/>
      <c r="T21" s="11"/>
      <c r="U21" s="11"/>
      <c r="V21" s="11"/>
      <c r="W21" s="11"/>
      <c r="X21" s="11"/>
      <c r="Y21" s="11"/>
      <c r="Z21" s="11"/>
    </row>
    <row r="22" ht="15.0" customHeight="1">
      <c r="A22" s="6"/>
      <c r="B22" s="2"/>
      <c r="C22" s="11"/>
      <c r="D22" s="11"/>
      <c r="E22" s="11"/>
      <c r="F22" s="11"/>
      <c r="G22" s="11"/>
      <c r="H22" s="11"/>
      <c r="I22" s="11"/>
      <c r="J22" s="11"/>
      <c r="K22" s="11"/>
      <c r="L22" s="11"/>
      <c r="M22" s="11"/>
      <c r="N22" s="11"/>
      <c r="O22" s="11"/>
      <c r="P22" s="11"/>
      <c r="Q22" s="11"/>
      <c r="R22" s="11"/>
      <c r="S22" s="11"/>
      <c r="T22" s="11"/>
      <c r="U22" s="11"/>
      <c r="V22" s="11"/>
      <c r="W22" s="11"/>
      <c r="X22" s="11"/>
      <c r="Y22" s="11"/>
      <c r="Z22" s="11"/>
    </row>
    <row r="23" ht="15.0" customHeight="1">
      <c r="A23" s="6"/>
      <c r="B23" s="2"/>
      <c r="C23" s="11"/>
      <c r="D23" s="11"/>
      <c r="E23" s="11"/>
      <c r="F23" s="11"/>
      <c r="G23" s="11"/>
      <c r="H23" s="11"/>
      <c r="I23" s="11"/>
      <c r="J23" s="11"/>
      <c r="K23" s="11"/>
      <c r="L23" s="11"/>
      <c r="M23" s="11"/>
      <c r="N23" s="11"/>
      <c r="O23" s="11"/>
      <c r="P23" s="11"/>
      <c r="Q23" s="11"/>
      <c r="R23" s="11"/>
      <c r="S23" s="11"/>
      <c r="T23" s="11"/>
      <c r="U23" s="11"/>
      <c r="V23" s="11"/>
      <c r="W23" s="11"/>
      <c r="X23" s="11"/>
      <c r="Y23" s="11"/>
      <c r="Z23" s="11"/>
    </row>
    <row r="24" ht="15.0" customHeight="1">
      <c r="A24" s="6"/>
      <c r="B24" s="2"/>
      <c r="C24" s="11"/>
      <c r="D24" s="11"/>
      <c r="E24" s="11"/>
      <c r="F24" s="11"/>
      <c r="G24" s="11"/>
      <c r="H24" s="11"/>
      <c r="I24" s="11"/>
      <c r="J24" s="11"/>
      <c r="K24" s="11"/>
      <c r="L24" s="11"/>
      <c r="M24" s="11"/>
      <c r="N24" s="11"/>
      <c r="O24" s="11"/>
      <c r="P24" s="11"/>
      <c r="Q24" s="11"/>
      <c r="R24" s="11"/>
      <c r="S24" s="11"/>
      <c r="T24" s="11"/>
      <c r="U24" s="11"/>
      <c r="V24" s="11"/>
      <c r="W24" s="11"/>
      <c r="X24" s="11"/>
      <c r="Y24" s="11"/>
      <c r="Z24" s="11"/>
    </row>
    <row r="25" ht="15.75" customHeight="1">
      <c r="A25" s="6"/>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6"/>
      <c r="B26" s="2"/>
      <c r="C26" s="2"/>
      <c r="D26" s="2"/>
      <c r="E26" s="2"/>
      <c r="F26" s="2"/>
      <c r="G26" s="2"/>
      <c r="H26" s="2"/>
      <c r="I26" s="2"/>
      <c r="J26" s="2"/>
      <c r="K26" s="2"/>
      <c r="L26" s="2"/>
      <c r="M26" s="2"/>
      <c r="N26" s="2"/>
      <c r="O26" s="2"/>
      <c r="P26" s="2"/>
      <c r="Q26" s="2"/>
      <c r="R26" s="2"/>
      <c r="S26" s="2"/>
      <c r="T26" s="2"/>
      <c r="U26" s="2"/>
      <c r="V26" s="2"/>
      <c r="W26" s="2"/>
      <c r="X26" s="2"/>
      <c r="Y26" s="2"/>
      <c r="Z26" s="2"/>
    </row>
    <row r="27" ht="15.0" customHeight="1">
      <c r="A27" s="6" t="s">
        <v>352</v>
      </c>
      <c r="B27" s="2"/>
      <c r="G27" s="2"/>
      <c r="H27" s="2"/>
      <c r="I27" s="2"/>
      <c r="J27" s="2"/>
      <c r="K27" s="2"/>
      <c r="L27" s="2"/>
      <c r="M27" s="2"/>
      <c r="N27" s="2"/>
      <c r="O27" s="2"/>
      <c r="P27" s="2"/>
      <c r="Q27" s="2"/>
      <c r="R27" s="2"/>
      <c r="S27" s="2"/>
      <c r="T27" s="2"/>
      <c r="U27" s="2"/>
      <c r="V27" s="2"/>
      <c r="W27" s="2"/>
      <c r="X27" s="2"/>
      <c r="Y27" s="2"/>
      <c r="Z27" s="2"/>
    </row>
    <row r="28" ht="15.0" customHeight="1">
      <c r="A28" s="6" t="s">
        <v>353</v>
      </c>
      <c r="B28" s="2"/>
      <c r="G28" s="2"/>
      <c r="H28" s="2"/>
      <c r="I28" s="2"/>
      <c r="J28" s="2"/>
      <c r="K28" s="2"/>
      <c r="L28" s="2"/>
      <c r="M28" s="2"/>
      <c r="N28" s="2"/>
      <c r="O28" s="2"/>
      <c r="P28" s="2"/>
      <c r="Q28" s="2"/>
      <c r="R28" s="2"/>
      <c r="S28" s="2"/>
      <c r="T28" s="2"/>
      <c r="U28" s="2"/>
      <c r="V28" s="2"/>
      <c r="W28" s="2"/>
      <c r="X28" s="2"/>
      <c r="Y28" s="2"/>
      <c r="Z28" s="2"/>
    </row>
    <row r="29" ht="15.0" customHeight="1">
      <c r="A29" s="6" t="s">
        <v>354</v>
      </c>
      <c r="B29" s="2"/>
      <c r="G29" s="2"/>
      <c r="H29" s="2"/>
      <c r="I29" s="2"/>
      <c r="J29" s="2"/>
      <c r="K29" s="2"/>
      <c r="L29" s="2"/>
      <c r="M29" s="2"/>
      <c r="N29" s="2"/>
      <c r="O29" s="2"/>
      <c r="P29" s="2"/>
      <c r="Q29" s="2"/>
      <c r="R29" s="2"/>
      <c r="S29" s="2"/>
      <c r="T29" s="2"/>
      <c r="U29" s="2"/>
      <c r="V29" s="2"/>
      <c r="W29" s="2"/>
      <c r="X29" s="2"/>
      <c r="Y29" s="2"/>
      <c r="Z29" s="2"/>
    </row>
    <row r="30" ht="15.0" customHeight="1">
      <c r="A30" s="6" t="s">
        <v>355</v>
      </c>
      <c r="B30" s="2"/>
      <c r="G30" s="2"/>
      <c r="H30" s="2"/>
      <c r="I30" s="2"/>
      <c r="J30" s="2"/>
      <c r="K30" s="2"/>
      <c r="L30" s="2"/>
      <c r="M30" s="2"/>
      <c r="N30" s="2"/>
      <c r="O30" s="2"/>
      <c r="P30" s="2"/>
      <c r="Q30" s="2"/>
      <c r="R30" s="2"/>
      <c r="S30" s="2"/>
      <c r="T30" s="2"/>
      <c r="U30" s="2"/>
      <c r="V30" s="2"/>
      <c r="W30" s="2"/>
      <c r="X30" s="2"/>
      <c r="Y30" s="2"/>
      <c r="Z30" s="2"/>
    </row>
    <row r="31" ht="15.0" customHeight="1">
      <c r="A31" s="6" t="s">
        <v>356</v>
      </c>
      <c r="B31" s="2"/>
      <c r="G31" s="2"/>
      <c r="H31" s="2"/>
      <c r="I31" s="2"/>
      <c r="J31" s="2"/>
      <c r="K31" s="2"/>
      <c r="L31" s="2"/>
      <c r="M31" s="2"/>
      <c r="N31" s="2"/>
      <c r="O31" s="2"/>
      <c r="P31" s="2"/>
      <c r="Q31" s="2"/>
      <c r="R31" s="2"/>
      <c r="S31" s="2"/>
      <c r="T31" s="2"/>
      <c r="U31" s="2"/>
      <c r="V31" s="2"/>
      <c r="W31" s="2"/>
      <c r="X31" s="2"/>
      <c r="Y31" s="2"/>
      <c r="Z31" s="2"/>
    </row>
    <row r="32" ht="15.0" customHeight="1">
      <c r="A32" s="6" t="s">
        <v>357</v>
      </c>
      <c r="B32" s="2"/>
      <c r="G32" s="2"/>
      <c r="H32" s="2"/>
      <c r="I32" s="2"/>
      <c r="J32" s="2"/>
      <c r="K32" s="2"/>
      <c r="L32" s="2"/>
      <c r="M32" s="2"/>
      <c r="N32" s="2"/>
      <c r="O32" s="2"/>
      <c r="P32" s="2"/>
      <c r="Q32" s="2"/>
      <c r="R32" s="2"/>
      <c r="S32" s="2"/>
      <c r="T32" s="2"/>
      <c r="U32" s="2"/>
      <c r="V32" s="2"/>
      <c r="W32" s="2"/>
      <c r="X32" s="2"/>
      <c r="Y32" s="2"/>
      <c r="Z32" s="2"/>
    </row>
    <row r="33" ht="15.0" customHeight="1">
      <c r="A33" s="6" t="s">
        <v>358</v>
      </c>
      <c r="B33" s="2"/>
      <c r="G33" s="2"/>
      <c r="H33" s="2"/>
      <c r="I33" s="2"/>
      <c r="J33" s="2"/>
      <c r="K33" s="2"/>
      <c r="L33" s="2"/>
      <c r="M33" s="2"/>
      <c r="N33" s="2"/>
      <c r="O33" s="2"/>
      <c r="P33" s="2"/>
      <c r="Q33" s="2"/>
      <c r="R33" s="2"/>
      <c r="S33" s="2"/>
      <c r="T33" s="2"/>
      <c r="U33" s="2"/>
      <c r="V33" s="2"/>
      <c r="W33" s="2"/>
      <c r="X33" s="2"/>
      <c r="Y33" s="2"/>
      <c r="Z33" s="2"/>
    </row>
    <row r="34" ht="15.0" customHeight="1">
      <c r="A34" s="6" t="s">
        <v>359</v>
      </c>
      <c r="B34" s="2"/>
      <c r="G34" s="2"/>
      <c r="H34" s="2"/>
      <c r="I34" s="2"/>
      <c r="J34" s="2"/>
      <c r="K34" s="2"/>
      <c r="L34" s="2"/>
      <c r="M34" s="2"/>
      <c r="N34" s="2"/>
      <c r="O34" s="2"/>
      <c r="P34" s="2"/>
      <c r="Q34" s="2"/>
      <c r="R34" s="2"/>
      <c r="S34" s="2"/>
      <c r="T34" s="2"/>
      <c r="U34" s="2"/>
      <c r="V34" s="2"/>
      <c r="W34" s="2"/>
      <c r="X34" s="2"/>
      <c r="Y34" s="2"/>
      <c r="Z34" s="2"/>
    </row>
    <row r="35" ht="15.0" customHeight="1">
      <c r="A35" s="6" t="s">
        <v>360</v>
      </c>
      <c r="B35" s="2"/>
      <c r="G35" s="2"/>
      <c r="H35" s="2"/>
      <c r="I35" s="2"/>
      <c r="J35" s="2"/>
      <c r="K35" s="2"/>
      <c r="L35" s="2"/>
      <c r="M35" s="2"/>
      <c r="N35" s="2"/>
      <c r="O35" s="2"/>
      <c r="P35" s="2"/>
      <c r="Q35" s="2"/>
      <c r="R35" s="2"/>
      <c r="S35" s="2"/>
      <c r="T35" s="2"/>
      <c r="U35" s="2"/>
      <c r="V35" s="2"/>
      <c r="W35" s="2"/>
      <c r="X35" s="2"/>
      <c r="Y35" s="2"/>
      <c r="Z35" s="2"/>
    </row>
    <row r="36" ht="15.0" customHeight="1">
      <c r="A36" s="6"/>
      <c r="B36" s="2"/>
      <c r="G36" s="2"/>
      <c r="H36" s="2"/>
      <c r="I36" s="2"/>
      <c r="J36" s="2"/>
      <c r="K36" s="2"/>
      <c r="L36" s="2"/>
      <c r="M36" s="2"/>
      <c r="N36" s="2"/>
      <c r="O36" s="2"/>
      <c r="P36" s="2"/>
      <c r="Q36" s="2"/>
      <c r="R36" s="2"/>
      <c r="S36" s="2"/>
      <c r="T36" s="2"/>
      <c r="U36" s="2"/>
      <c r="V36" s="2"/>
      <c r="W36" s="2"/>
      <c r="X36" s="2"/>
      <c r="Y36" s="2"/>
      <c r="Z36" s="2"/>
    </row>
    <row r="37" ht="15.0" customHeight="1">
      <c r="A37" s="6"/>
      <c r="B37" s="2"/>
      <c r="G37" s="2"/>
      <c r="H37" s="2"/>
      <c r="I37" s="2"/>
      <c r="J37" s="2"/>
      <c r="K37" s="2"/>
      <c r="L37" s="2"/>
      <c r="M37" s="2"/>
      <c r="N37" s="2"/>
      <c r="O37" s="2"/>
      <c r="P37" s="2"/>
      <c r="Q37" s="2"/>
      <c r="R37" s="2"/>
      <c r="S37" s="2"/>
      <c r="T37" s="2"/>
      <c r="U37" s="2"/>
      <c r="V37" s="2"/>
      <c r="W37" s="2"/>
      <c r="X37" s="2"/>
      <c r="Y37" s="2"/>
      <c r="Z37" s="2"/>
    </row>
    <row r="38" ht="15.0" customHeight="1">
      <c r="A38" s="6"/>
      <c r="B38" s="2"/>
      <c r="G38" s="2"/>
      <c r="H38" s="2"/>
      <c r="I38" s="2"/>
      <c r="J38" s="2"/>
      <c r="K38" s="2"/>
      <c r="L38" s="2"/>
      <c r="M38" s="2"/>
      <c r="N38" s="2"/>
      <c r="O38" s="2"/>
      <c r="P38" s="2"/>
      <c r="Q38" s="2"/>
      <c r="R38" s="2"/>
      <c r="S38" s="2"/>
      <c r="T38" s="2"/>
      <c r="U38" s="2"/>
      <c r="V38" s="2"/>
      <c r="W38" s="2"/>
      <c r="X38" s="2"/>
      <c r="Y38" s="2"/>
      <c r="Z38" s="2"/>
    </row>
    <row r="39" ht="15.0" customHeight="1">
      <c r="A39" s="6"/>
      <c r="B39" s="2"/>
      <c r="G39" s="2"/>
      <c r="H39" s="2"/>
      <c r="I39" s="2"/>
      <c r="J39" s="2"/>
      <c r="K39" s="2"/>
      <c r="L39" s="2"/>
      <c r="M39" s="2"/>
      <c r="N39" s="2"/>
      <c r="O39" s="2"/>
      <c r="P39" s="2"/>
      <c r="Q39" s="2"/>
      <c r="R39" s="2"/>
      <c r="S39" s="2"/>
      <c r="T39" s="2"/>
      <c r="U39" s="2"/>
      <c r="V39" s="2"/>
      <c r="W39" s="2"/>
      <c r="X39" s="2"/>
      <c r="Y39" s="2"/>
      <c r="Z39" s="2"/>
    </row>
    <row r="40" ht="15.0" customHeight="1">
      <c r="A40" s="6"/>
      <c r="B40" s="2"/>
      <c r="G40" s="2"/>
      <c r="H40" s="2"/>
      <c r="I40" s="2"/>
      <c r="J40" s="2"/>
      <c r="K40" s="2"/>
      <c r="L40" s="2"/>
      <c r="M40" s="2"/>
      <c r="N40" s="2"/>
      <c r="O40" s="2"/>
      <c r="P40" s="2"/>
      <c r="Q40" s="2"/>
      <c r="R40" s="2"/>
      <c r="S40" s="2"/>
      <c r="T40" s="2"/>
      <c r="U40" s="2"/>
      <c r="V40" s="2"/>
      <c r="W40" s="2"/>
      <c r="X40" s="2"/>
      <c r="Y40" s="2"/>
      <c r="Z40" s="2"/>
    </row>
    <row r="41" ht="15.0" customHeight="1">
      <c r="A41" s="6"/>
      <c r="B41" s="2"/>
      <c r="G41" s="2"/>
      <c r="H41" s="2"/>
      <c r="I41" s="2"/>
      <c r="J41" s="2"/>
      <c r="K41" s="2"/>
      <c r="L41" s="2"/>
      <c r="M41" s="2"/>
      <c r="N41" s="2"/>
      <c r="O41" s="2"/>
      <c r="P41" s="2"/>
      <c r="Q41" s="2"/>
      <c r="R41" s="2"/>
      <c r="S41" s="2"/>
      <c r="T41" s="2"/>
      <c r="U41" s="2"/>
      <c r="V41" s="2"/>
      <c r="W41" s="2"/>
      <c r="X41" s="2"/>
      <c r="Y41" s="2"/>
      <c r="Z41" s="2"/>
    </row>
    <row r="42" ht="15.0" customHeight="1">
      <c r="A42" s="6"/>
      <c r="B42" s="2"/>
      <c r="G42" s="2"/>
      <c r="H42" s="2"/>
      <c r="I42" s="2"/>
      <c r="J42" s="2"/>
      <c r="K42" s="2"/>
      <c r="L42" s="2"/>
      <c r="M42" s="2"/>
      <c r="N42" s="2"/>
      <c r="O42" s="2"/>
      <c r="P42" s="2"/>
      <c r="Q42" s="2"/>
      <c r="R42" s="2"/>
      <c r="S42" s="2"/>
      <c r="T42" s="2"/>
      <c r="U42" s="2"/>
      <c r="V42" s="2"/>
      <c r="W42" s="2"/>
      <c r="X42" s="2"/>
      <c r="Y42" s="2"/>
      <c r="Z42" s="2"/>
    </row>
    <row r="43" ht="15.0" customHeight="1">
      <c r="A43" s="6"/>
      <c r="B43" s="2"/>
      <c r="G43" s="2"/>
      <c r="H43" s="2"/>
      <c r="I43" s="2"/>
      <c r="J43" s="2"/>
      <c r="K43" s="2"/>
      <c r="L43" s="2"/>
      <c r="M43" s="2"/>
      <c r="N43" s="2"/>
      <c r="O43" s="2"/>
      <c r="P43" s="2"/>
      <c r="Q43" s="2"/>
      <c r="R43" s="2"/>
      <c r="S43" s="2"/>
      <c r="T43" s="2"/>
      <c r="U43" s="2"/>
      <c r="V43" s="2"/>
      <c r="W43" s="2"/>
      <c r="X43" s="2"/>
      <c r="Y43" s="2"/>
      <c r="Z43" s="2"/>
    </row>
    <row r="44" ht="15.0" customHeight="1">
      <c r="A44" s="6"/>
      <c r="B44" s="2"/>
      <c r="G44" s="2"/>
      <c r="H44" s="2"/>
      <c r="I44" s="2"/>
      <c r="J44" s="2"/>
      <c r="K44" s="2"/>
      <c r="L44" s="2"/>
      <c r="M44" s="2"/>
      <c r="N44" s="2"/>
      <c r="O44" s="2"/>
      <c r="P44" s="2"/>
      <c r="Q44" s="2"/>
      <c r="R44" s="2"/>
      <c r="S44" s="2"/>
      <c r="T44" s="2"/>
      <c r="U44" s="2"/>
      <c r="V44" s="2"/>
      <c r="W44" s="2"/>
      <c r="X44" s="2"/>
      <c r="Y44" s="2"/>
      <c r="Z44" s="2"/>
    </row>
    <row r="45" ht="15.0" customHeight="1">
      <c r="A45" s="6"/>
      <c r="B45" s="2"/>
      <c r="G45" s="2"/>
      <c r="H45" s="2"/>
      <c r="I45" s="2"/>
      <c r="J45" s="2"/>
      <c r="K45" s="2"/>
      <c r="L45" s="2"/>
      <c r="M45" s="2"/>
      <c r="N45" s="2"/>
      <c r="O45" s="2"/>
      <c r="P45" s="2"/>
      <c r="Q45" s="2"/>
      <c r="R45" s="2"/>
      <c r="S45" s="2"/>
      <c r="T45" s="2"/>
      <c r="U45" s="2"/>
      <c r="V45" s="2"/>
      <c r="W45" s="2"/>
      <c r="X45" s="2"/>
      <c r="Y45" s="2"/>
      <c r="Z45" s="2"/>
    </row>
    <row r="46" ht="15.0" customHeight="1">
      <c r="A46" s="6"/>
      <c r="B46" s="2"/>
      <c r="G46" s="2"/>
      <c r="H46" s="2"/>
      <c r="I46" s="2"/>
      <c r="J46" s="2"/>
      <c r="K46" s="2"/>
      <c r="L46" s="2"/>
      <c r="M46" s="2"/>
      <c r="N46" s="2"/>
      <c r="O46" s="2"/>
      <c r="P46" s="2"/>
      <c r="Q46" s="2"/>
      <c r="R46" s="2"/>
      <c r="S46" s="2"/>
      <c r="T46" s="2"/>
      <c r="U46" s="2"/>
      <c r="V46" s="2"/>
      <c r="W46" s="2"/>
      <c r="X46" s="2"/>
      <c r="Y46" s="2"/>
      <c r="Z46" s="2"/>
    </row>
    <row r="47" ht="15.0" customHeight="1">
      <c r="A47" s="6"/>
      <c r="B47" s="2"/>
      <c r="G47" s="2"/>
      <c r="H47" s="2"/>
      <c r="I47" s="2"/>
      <c r="J47" s="2"/>
      <c r="K47" s="2"/>
      <c r="L47" s="2"/>
      <c r="M47" s="2"/>
      <c r="N47" s="2"/>
      <c r="O47" s="2"/>
      <c r="P47" s="2"/>
      <c r="Q47" s="2"/>
      <c r="R47" s="2"/>
      <c r="S47" s="2"/>
      <c r="T47" s="2"/>
      <c r="U47" s="2"/>
      <c r="V47" s="2"/>
      <c r="W47" s="2"/>
      <c r="X47" s="2"/>
      <c r="Y47" s="2"/>
      <c r="Z47" s="2"/>
    </row>
    <row r="48" ht="15.0" customHeight="1">
      <c r="A48" s="6"/>
      <c r="B48" s="2"/>
      <c r="G48" s="2"/>
      <c r="H48" s="2"/>
      <c r="I48" s="2"/>
      <c r="J48" s="2"/>
      <c r="K48" s="2"/>
      <c r="L48" s="2"/>
      <c r="M48" s="2"/>
      <c r="N48" s="2"/>
      <c r="O48" s="2"/>
      <c r="P48" s="2"/>
      <c r="Q48" s="2"/>
      <c r="R48" s="2"/>
      <c r="S48" s="2"/>
      <c r="T48" s="2"/>
      <c r="U48" s="2"/>
      <c r="V48" s="2"/>
      <c r="W48" s="2"/>
      <c r="X48" s="2"/>
      <c r="Y48" s="2"/>
      <c r="Z48" s="2"/>
    </row>
    <row r="49" ht="15.0" customHeight="1">
      <c r="A49" s="6"/>
      <c r="B49" s="2"/>
      <c r="G49" s="2"/>
      <c r="H49" s="2"/>
      <c r="I49" s="2"/>
      <c r="J49" s="2"/>
      <c r="K49" s="2"/>
      <c r="L49" s="2"/>
      <c r="M49" s="2"/>
      <c r="N49" s="2"/>
      <c r="O49" s="2"/>
      <c r="P49" s="2"/>
      <c r="Q49" s="2"/>
      <c r="R49" s="2"/>
      <c r="S49" s="2"/>
      <c r="T49" s="2"/>
      <c r="U49" s="2"/>
      <c r="V49" s="2"/>
      <c r="W49" s="2"/>
      <c r="X49" s="2"/>
      <c r="Y49" s="2"/>
      <c r="Z49" s="2"/>
    </row>
    <row r="50" ht="15.0" customHeight="1">
      <c r="A50" s="6"/>
      <c r="B50" s="2"/>
      <c r="G50" s="2"/>
      <c r="H50" s="2"/>
      <c r="I50" s="2"/>
      <c r="J50" s="2"/>
      <c r="K50" s="2"/>
      <c r="L50" s="2"/>
      <c r="M50" s="2"/>
      <c r="N50" s="2"/>
      <c r="O50" s="2"/>
      <c r="P50" s="2"/>
      <c r="Q50" s="2"/>
      <c r="R50" s="2"/>
      <c r="S50" s="2"/>
      <c r="T50" s="2"/>
      <c r="U50" s="2"/>
      <c r="V50" s="2"/>
      <c r="W50" s="2"/>
      <c r="X50" s="2"/>
      <c r="Y50" s="2"/>
      <c r="Z50" s="2"/>
    </row>
    <row r="51" ht="15.0" customHeight="1">
      <c r="A51" s="6"/>
      <c r="B51" s="2"/>
      <c r="G51" s="2"/>
      <c r="H51" s="2"/>
      <c r="I51" s="2"/>
      <c r="J51" s="2"/>
      <c r="K51" s="2"/>
      <c r="L51" s="2"/>
      <c r="M51" s="2"/>
      <c r="N51" s="2"/>
      <c r="O51" s="2"/>
      <c r="P51" s="2"/>
      <c r="Q51" s="2"/>
      <c r="R51" s="2"/>
      <c r="S51" s="2"/>
      <c r="T51" s="2"/>
      <c r="U51" s="2"/>
      <c r="V51" s="2"/>
      <c r="W51" s="2"/>
      <c r="X51" s="2"/>
      <c r="Y51" s="2"/>
      <c r="Z51" s="2"/>
    </row>
    <row r="52" ht="15.0" customHeight="1">
      <c r="A52" s="6" t="s">
        <v>361</v>
      </c>
      <c r="B52" s="2"/>
      <c r="G52" s="2"/>
      <c r="H52" s="2"/>
      <c r="I52" s="2"/>
      <c r="J52" s="2"/>
      <c r="K52" s="2"/>
      <c r="L52" s="2"/>
      <c r="M52" s="2"/>
      <c r="N52" s="2"/>
      <c r="O52" s="2"/>
      <c r="P52" s="2"/>
      <c r="Q52" s="2"/>
      <c r="R52" s="2"/>
      <c r="S52" s="2"/>
      <c r="T52" s="2"/>
      <c r="U52" s="2"/>
      <c r="V52" s="2"/>
      <c r="W52" s="2"/>
      <c r="X52" s="2"/>
      <c r="Y52" s="2"/>
      <c r="Z52" s="2"/>
    </row>
    <row r="53" ht="15.0" customHeight="1">
      <c r="A53" s="6" t="s">
        <v>362</v>
      </c>
      <c r="B53" s="2"/>
      <c r="G53" s="2"/>
      <c r="H53" s="2"/>
      <c r="I53" s="2"/>
      <c r="J53" s="2"/>
      <c r="K53" s="2"/>
      <c r="L53" s="2"/>
      <c r="M53" s="2"/>
      <c r="N53" s="2"/>
      <c r="O53" s="2"/>
      <c r="P53" s="2"/>
      <c r="Q53" s="2"/>
      <c r="R53" s="2"/>
      <c r="S53" s="2"/>
      <c r="T53" s="2"/>
      <c r="U53" s="2"/>
      <c r="V53" s="2"/>
      <c r="W53" s="2"/>
      <c r="X53" s="2"/>
      <c r="Y53" s="2"/>
      <c r="Z53" s="2"/>
    </row>
    <row r="54" ht="15.0" customHeight="1">
      <c r="A54" s="6" t="s">
        <v>363</v>
      </c>
      <c r="B54" s="2"/>
      <c r="G54" s="2"/>
      <c r="H54" s="2"/>
      <c r="I54" s="2"/>
      <c r="J54" s="2"/>
      <c r="K54" s="2"/>
      <c r="L54" s="2"/>
      <c r="M54" s="2"/>
      <c r="N54" s="2"/>
      <c r="O54" s="2"/>
      <c r="P54" s="2"/>
      <c r="Q54" s="2"/>
      <c r="R54" s="2"/>
      <c r="S54" s="2"/>
      <c r="T54" s="2"/>
      <c r="U54" s="2"/>
      <c r="V54" s="2"/>
      <c r="W54" s="2"/>
      <c r="X54" s="2"/>
      <c r="Y54" s="2"/>
      <c r="Z54" s="2"/>
    </row>
    <row r="55" ht="15.0" customHeight="1">
      <c r="A55" s="6" t="s">
        <v>364</v>
      </c>
      <c r="B55" s="2"/>
      <c r="C55" s="2"/>
      <c r="D55" s="2"/>
      <c r="E55" s="2"/>
      <c r="F55" s="2"/>
      <c r="G55" s="2"/>
      <c r="H55" s="2"/>
      <c r="I55" s="2"/>
      <c r="J55" s="2"/>
      <c r="K55" s="2"/>
      <c r="L55" s="2"/>
      <c r="M55" s="2"/>
      <c r="N55" s="2"/>
      <c r="O55" s="2"/>
      <c r="P55" s="2"/>
      <c r="Q55" s="2"/>
      <c r="R55" s="2"/>
      <c r="S55" s="2"/>
      <c r="T55" s="2"/>
      <c r="U55" s="2"/>
      <c r="V55" s="2"/>
      <c r="W55" s="2"/>
      <c r="X55" s="2"/>
      <c r="Y55" s="2"/>
      <c r="Z55" s="2"/>
    </row>
    <row r="56" ht="15.0" customHeight="1">
      <c r="A56" s="16" t="s">
        <v>365</v>
      </c>
      <c r="B56" s="2"/>
      <c r="C56" s="2"/>
      <c r="D56" s="2"/>
      <c r="E56" s="2"/>
      <c r="F56" s="2"/>
      <c r="G56" s="2"/>
      <c r="H56" s="2"/>
      <c r="I56" s="2"/>
      <c r="J56" s="2"/>
      <c r="K56" s="2"/>
      <c r="L56" s="2"/>
      <c r="M56" s="2"/>
      <c r="N56" s="2"/>
      <c r="O56" s="2"/>
      <c r="P56" s="2"/>
      <c r="Q56" s="2"/>
      <c r="R56" s="2"/>
      <c r="S56" s="2"/>
      <c r="T56" s="2"/>
      <c r="U56" s="2"/>
      <c r="V56" s="2"/>
      <c r="W56" s="2"/>
      <c r="X56" s="2"/>
      <c r="Y56" s="2"/>
      <c r="Z56" s="2"/>
    </row>
    <row r="57" ht="15.0" customHeight="1">
      <c r="A57" s="6" t="s">
        <v>338</v>
      </c>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6"/>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6"/>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6"/>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6"/>
      <c r="B61" s="2"/>
      <c r="C61" s="2"/>
      <c r="D61" s="2"/>
      <c r="E61" s="2"/>
      <c r="F61" s="2"/>
      <c r="G61" s="2"/>
      <c r="H61" s="2"/>
      <c r="I61" s="2"/>
      <c r="J61" s="2"/>
      <c r="K61" s="2"/>
      <c r="L61" s="2"/>
      <c r="M61" s="2"/>
      <c r="N61" s="2"/>
      <c r="O61" s="2"/>
      <c r="P61" s="2"/>
      <c r="Q61" s="2"/>
      <c r="R61" s="2"/>
      <c r="S61" s="2"/>
      <c r="T61" s="2"/>
      <c r="U61" s="2"/>
      <c r="V61" s="2"/>
      <c r="W61" s="2"/>
      <c r="X61" s="2"/>
      <c r="Y61" s="2"/>
      <c r="Z61" s="2"/>
    </row>
    <row r="62" ht="15.0" customHeight="1">
      <c r="A62" s="6"/>
      <c r="B62" s="2"/>
      <c r="C62" s="2"/>
      <c r="D62" s="2"/>
      <c r="E62" s="2"/>
      <c r="G62" s="2"/>
      <c r="H62" s="2"/>
      <c r="I62" s="2"/>
      <c r="J62" s="2"/>
      <c r="K62" s="2"/>
      <c r="L62" s="2"/>
      <c r="M62" s="2"/>
      <c r="N62" s="2"/>
      <c r="O62" s="2"/>
      <c r="P62" s="2"/>
      <c r="Q62" s="2"/>
      <c r="R62" s="2"/>
      <c r="S62" s="2"/>
      <c r="T62" s="2"/>
      <c r="U62" s="2"/>
      <c r="V62" s="2"/>
      <c r="W62" s="2"/>
      <c r="X62" s="2"/>
      <c r="Y62" s="2"/>
      <c r="Z62" s="2"/>
    </row>
    <row r="63" ht="15.0" customHeight="1">
      <c r="A63" s="6"/>
      <c r="B63" s="2"/>
      <c r="G63" s="2"/>
      <c r="H63" s="2"/>
      <c r="I63" s="2"/>
      <c r="J63" s="2"/>
      <c r="K63" s="2"/>
      <c r="L63" s="2"/>
      <c r="M63" s="2"/>
      <c r="N63" s="2"/>
      <c r="O63" s="2"/>
      <c r="P63" s="2"/>
      <c r="Q63" s="2"/>
      <c r="R63" s="2"/>
      <c r="S63" s="2"/>
      <c r="T63" s="2"/>
      <c r="U63" s="2"/>
      <c r="V63" s="2"/>
      <c r="W63" s="2"/>
      <c r="X63" s="2"/>
      <c r="Y63" s="2"/>
      <c r="Z63" s="2"/>
    </row>
    <row r="64" ht="15.0" customHeight="1">
      <c r="A64" s="6"/>
      <c r="B64" s="2"/>
      <c r="G64" s="2"/>
      <c r="H64" s="2"/>
      <c r="I64" s="2"/>
      <c r="J64" s="2"/>
      <c r="K64" s="2"/>
      <c r="L64" s="2"/>
      <c r="M64" s="2"/>
      <c r="N64" s="2"/>
      <c r="O64" s="2"/>
      <c r="P64" s="2"/>
      <c r="Q64" s="2"/>
      <c r="R64" s="2"/>
      <c r="S64" s="2"/>
      <c r="T64" s="2"/>
      <c r="U64" s="2"/>
      <c r="V64" s="2"/>
      <c r="W64" s="2"/>
      <c r="X64" s="2"/>
      <c r="Y64" s="2"/>
      <c r="Z64" s="2"/>
    </row>
    <row r="65" ht="15.75" customHeight="1">
      <c r="A65" s="6"/>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6"/>
      <c r="B66" s="2"/>
      <c r="C66" s="2"/>
      <c r="D66" s="2"/>
      <c r="E66" s="2"/>
      <c r="F66" s="2"/>
      <c r="G66" s="2"/>
      <c r="H66" s="2"/>
      <c r="I66" s="2"/>
      <c r="J66" s="2"/>
      <c r="K66" s="2"/>
      <c r="L66" s="2"/>
      <c r="M66" s="2"/>
      <c r="N66" s="2"/>
      <c r="O66" s="2"/>
      <c r="P66" s="2"/>
      <c r="Q66" s="2"/>
      <c r="R66" s="2"/>
      <c r="S66" s="2"/>
      <c r="T66" s="2"/>
      <c r="U66" s="2"/>
      <c r="V66" s="2"/>
      <c r="W66" s="2"/>
      <c r="X66" s="2"/>
      <c r="Y66" s="2"/>
      <c r="Z66" s="2"/>
    </row>
    <row r="67" ht="15.0" customHeight="1">
      <c r="A67" s="6"/>
      <c r="B67" s="2"/>
      <c r="C67" s="2"/>
      <c r="D67" s="39" t="s">
        <v>366</v>
      </c>
      <c r="E67" s="39" t="s">
        <v>347</v>
      </c>
      <c r="F67" s="39" t="s">
        <v>367</v>
      </c>
      <c r="G67" s="2"/>
      <c r="H67" s="2"/>
      <c r="I67" s="2"/>
      <c r="J67" s="2"/>
      <c r="K67" s="2"/>
      <c r="L67" s="2"/>
      <c r="M67" s="2"/>
      <c r="N67" s="2"/>
      <c r="O67" s="2"/>
      <c r="P67" s="2"/>
      <c r="Q67" s="2"/>
      <c r="R67" s="2"/>
      <c r="S67" s="2"/>
      <c r="T67" s="2"/>
      <c r="U67" s="2"/>
      <c r="V67" s="2"/>
      <c r="W67" s="2"/>
      <c r="X67" s="2"/>
      <c r="Y67" s="2"/>
      <c r="Z67" s="2"/>
    </row>
    <row r="68" ht="15.0" customHeight="1">
      <c r="A68" s="6" t="s">
        <v>66</v>
      </c>
      <c r="B68" s="2"/>
      <c r="C68" s="2"/>
      <c r="D68" s="32">
        <f>YEAR(TODAY())-5</f>
        <v>2019</v>
      </c>
      <c r="E68" s="40">
        <v>500.0</v>
      </c>
      <c r="F68" s="41">
        <v>5000.0</v>
      </c>
      <c r="G68" s="2"/>
      <c r="H68" s="2"/>
      <c r="I68" s="2"/>
      <c r="J68" s="2"/>
      <c r="K68" s="2"/>
      <c r="L68" s="2"/>
      <c r="M68" s="2"/>
      <c r="N68" s="2"/>
      <c r="O68" s="2"/>
      <c r="P68" s="2"/>
      <c r="Q68" s="2"/>
      <c r="R68" s="2"/>
      <c r="S68" s="2"/>
      <c r="T68" s="2"/>
      <c r="U68" s="2"/>
      <c r="V68" s="2"/>
      <c r="W68" s="2"/>
      <c r="X68" s="2"/>
      <c r="Y68" s="2"/>
      <c r="Z68" s="2"/>
    </row>
    <row r="69" ht="15.0" customHeight="1">
      <c r="A69" s="15" t="s">
        <v>368</v>
      </c>
      <c r="B69" s="2"/>
      <c r="D69" s="32">
        <f>YEAR(TODAY())-4</f>
        <v>2020</v>
      </c>
      <c r="E69" s="30">
        <v>800.0</v>
      </c>
      <c r="F69" s="42">
        <v>11200.0</v>
      </c>
      <c r="G69" s="2"/>
      <c r="H69" s="2"/>
      <c r="I69" s="2"/>
      <c r="J69" s="2"/>
      <c r="K69" s="2"/>
      <c r="L69" s="2"/>
      <c r="M69" s="2"/>
      <c r="N69" s="2"/>
      <c r="O69" s="2"/>
      <c r="P69" s="2"/>
      <c r="Q69" s="2"/>
      <c r="R69" s="2"/>
      <c r="S69" s="2"/>
      <c r="T69" s="2"/>
      <c r="U69" s="2"/>
      <c r="V69" s="2"/>
      <c r="W69" s="2"/>
      <c r="X69" s="2"/>
      <c r="Y69" s="2"/>
      <c r="Z69" s="2"/>
    </row>
    <row r="70" ht="15.0" customHeight="1">
      <c r="A70" s="15" t="s">
        <v>369</v>
      </c>
      <c r="B70" s="2"/>
      <c r="D70" s="32">
        <f>YEAR(TODAY())-3</f>
        <v>2021</v>
      </c>
      <c r="E70" s="40">
        <v>1000.0</v>
      </c>
      <c r="F70" s="41">
        <v>30000.0</v>
      </c>
      <c r="G70" s="2"/>
      <c r="H70" s="2"/>
      <c r="I70" s="2"/>
      <c r="J70" s="2"/>
      <c r="K70" s="2"/>
      <c r="L70" s="2"/>
      <c r="M70" s="2"/>
      <c r="N70" s="2"/>
      <c r="O70" s="2"/>
      <c r="P70" s="2"/>
      <c r="Q70" s="2"/>
      <c r="R70" s="2"/>
      <c r="S70" s="2"/>
      <c r="T70" s="2"/>
      <c r="U70" s="2"/>
      <c r="V70" s="2"/>
      <c r="W70" s="2"/>
      <c r="X70" s="2"/>
      <c r="Y70" s="2"/>
      <c r="Z70" s="2"/>
    </row>
    <row r="71" ht="15.0" customHeight="1">
      <c r="A71" s="15" t="s">
        <v>370</v>
      </c>
      <c r="B71" s="2"/>
      <c r="D71" s="32">
        <f>YEAR(TODAY())-2</f>
        <v>2022</v>
      </c>
      <c r="E71" s="30">
        <v>900.0</v>
      </c>
      <c r="F71" s="42">
        <v>25000.0</v>
      </c>
      <c r="G71" s="2"/>
      <c r="H71" s="2"/>
      <c r="I71" s="2"/>
      <c r="J71" s="2"/>
      <c r="K71" s="2"/>
      <c r="L71" s="2"/>
      <c r="M71" s="2"/>
      <c r="N71" s="2"/>
      <c r="O71" s="2"/>
      <c r="P71" s="2"/>
      <c r="Q71" s="2"/>
      <c r="R71" s="2"/>
      <c r="S71" s="2"/>
      <c r="T71" s="2"/>
      <c r="U71" s="2"/>
      <c r="V71" s="2"/>
      <c r="W71" s="2"/>
      <c r="X71" s="2"/>
      <c r="Y71" s="2"/>
      <c r="Z71" s="2"/>
    </row>
    <row r="72" ht="15.0" customHeight="1">
      <c r="A72" s="6" t="s">
        <v>71</v>
      </c>
      <c r="B72" s="2"/>
      <c r="D72" s="32">
        <f>YEAR(TODAY())-1</f>
        <v>2023</v>
      </c>
      <c r="E72" s="40">
        <v>1000.0</v>
      </c>
      <c r="F72" s="41">
        <v>5000.0</v>
      </c>
      <c r="G72" s="2"/>
      <c r="H72" s="2"/>
      <c r="I72" s="2"/>
      <c r="J72" s="2"/>
      <c r="K72" s="2"/>
      <c r="L72" s="2"/>
      <c r="M72" s="2"/>
      <c r="N72" s="2"/>
      <c r="O72" s="2"/>
      <c r="P72" s="2"/>
      <c r="Q72" s="2"/>
      <c r="R72" s="2"/>
      <c r="S72" s="2"/>
      <c r="T72" s="2"/>
      <c r="U72" s="2"/>
      <c r="V72" s="2"/>
      <c r="W72" s="2"/>
      <c r="X72" s="2"/>
      <c r="Y72" s="2"/>
      <c r="Z72" s="2"/>
    </row>
    <row r="73" ht="15.0" customHeight="1">
      <c r="A73" s="6"/>
      <c r="B73" s="2"/>
      <c r="D73" s="32">
        <f>YEAR(TODAY())</f>
        <v>2024</v>
      </c>
      <c r="E73" s="30">
        <v>1200.0</v>
      </c>
      <c r="F73" s="42">
        <v>8000.0</v>
      </c>
      <c r="G73" s="2"/>
      <c r="H73" s="2"/>
      <c r="I73" s="2"/>
      <c r="J73" s="2"/>
      <c r="K73" s="2"/>
      <c r="L73" s="2"/>
      <c r="M73" s="2"/>
      <c r="N73" s="2"/>
      <c r="O73" s="2"/>
      <c r="P73" s="2"/>
      <c r="Q73" s="2"/>
      <c r="R73" s="2"/>
      <c r="S73" s="2"/>
      <c r="T73" s="2"/>
      <c r="U73" s="2"/>
      <c r="V73" s="2"/>
      <c r="W73" s="2"/>
      <c r="X73" s="2"/>
      <c r="Y73" s="2"/>
      <c r="Z73" s="2"/>
    </row>
    <row r="74" ht="15.0" customHeight="1">
      <c r="A74" s="6"/>
      <c r="B74" s="2"/>
      <c r="G74" s="2"/>
      <c r="H74" s="2"/>
      <c r="I74" s="2"/>
      <c r="J74" s="2"/>
      <c r="K74" s="2"/>
      <c r="L74" s="2"/>
      <c r="M74" s="2"/>
      <c r="N74" s="2"/>
      <c r="O74" s="2"/>
      <c r="P74" s="2"/>
      <c r="Q74" s="2"/>
      <c r="R74" s="2"/>
      <c r="S74" s="2"/>
      <c r="T74" s="2"/>
      <c r="U74" s="2"/>
      <c r="V74" s="2"/>
      <c r="W74" s="2"/>
      <c r="X74" s="2"/>
      <c r="Y74" s="2"/>
      <c r="Z74" s="2"/>
    </row>
    <row r="75" ht="15.75" customHeight="1">
      <c r="A75" s="6"/>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6"/>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6"/>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6"/>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6"/>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6"/>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6"/>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6"/>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6"/>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6"/>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6"/>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6"/>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6"/>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6"/>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6"/>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6"/>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6"/>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6"/>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6"/>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6"/>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6"/>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6"/>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6"/>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6"/>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6"/>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6"/>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6"/>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6"/>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6"/>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6"/>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6"/>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6"/>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6"/>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6"/>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6"/>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6"/>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6"/>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6"/>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6"/>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6"/>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6"/>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6"/>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6"/>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6"/>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6"/>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6"/>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6"/>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6"/>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6"/>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6"/>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6"/>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6"/>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6"/>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6"/>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6"/>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6"/>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6"/>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6"/>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6"/>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6"/>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6"/>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6"/>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6"/>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6"/>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6"/>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6"/>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6"/>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6"/>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6"/>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6"/>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6"/>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6"/>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6"/>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6"/>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6"/>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6"/>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6"/>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6"/>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6"/>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6"/>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6"/>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6"/>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6"/>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6"/>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6"/>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6"/>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6"/>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6"/>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6"/>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6"/>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6"/>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6"/>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6"/>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6"/>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6"/>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6"/>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6"/>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6"/>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6"/>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6"/>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6"/>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6"/>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6"/>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6"/>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6"/>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6"/>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6"/>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6"/>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6"/>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6"/>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6"/>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6"/>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6"/>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6"/>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6"/>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6"/>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6"/>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6"/>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6"/>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6"/>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6"/>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6"/>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6"/>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6"/>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6"/>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6"/>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6"/>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6"/>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6"/>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6"/>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6"/>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6"/>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6"/>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6"/>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6"/>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6"/>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6"/>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6"/>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6"/>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6"/>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6"/>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6"/>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6"/>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6"/>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6"/>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6"/>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6"/>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6"/>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6"/>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6"/>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6"/>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6"/>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6"/>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6"/>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6"/>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6"/>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6"/>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6"/>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6"/>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6"/>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6"/>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6"/>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6"/>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6"/>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6"/>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6"/>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6"/>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6"/>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6"/>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6"/>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6"/>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6"/>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6"/>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6"/>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6"/>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6"/>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6"/>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6"/>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6"/>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6"/>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6"/>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6"/>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6"/>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6"/>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6"/>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6"/>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6"/>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6"/>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6"/>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6"/>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6"/>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6"/>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6"/>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6"/>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6"/>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6"/>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6"/>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6"/>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6"/>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6"/>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6"/>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6"/>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6"/>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6"/>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6"/>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6"/>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6"/>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6"/>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6"/>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6"/>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6"/>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6"/>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6"/>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6"/>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6"/>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6"/>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6"/>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6"/>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6"/>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6"/>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6"/>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6"/>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6"/>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6"/>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6"/>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6"/>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6"/>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6"/>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6"/>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6"/>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6"/>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6"/>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6"/>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6"/>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6"/>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6"/>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6"/>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6"/>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6"/>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6"/>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6"/>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6"/>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6"/>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6"/>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6"/>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6"/>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6"/>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6"/>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6"/>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6"/>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6"/>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6"/>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6"/>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6"/>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6"/>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6"/>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6"/>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6"/>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6"/>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6"/>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6"/>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6"/>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6"/>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6"/>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6"/>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6"/>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6"/>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6"/>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6"/>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6"/>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6"/>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6"/>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6"/>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6"/>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6"/>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6"/>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6"/>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6"/>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6"/>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6"/>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6"/>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6"/>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6"/>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6"/>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6"/>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6"/>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6"/>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6"/>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6"/>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6"/>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6"/>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6"/>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6"/>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6"/>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6"/>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6"/>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6"/>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6"/>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6"/>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6"/>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6"/>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6"/>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6"/>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6"/>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6"/>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6"/>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6"/>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6"/>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6"/>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6"/>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6"/>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6"/>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6"/>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6"/>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6"/>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6"/>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6"/>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6"/>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6"/>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6"/>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6"/>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6"/>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6"/>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6"/>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6"/>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6"/>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6"/>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6"/>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6"/>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6"/>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6"/>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6"/>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6"/>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6"/>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6"/>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6"/>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6"/>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6"/>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6"/>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6"/>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6"/>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6"/>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6"/>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6"/>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6"/>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6"/>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6"/>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6"/>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6"/>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6"/>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6"/>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6"/>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6"/>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6"/>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6"/>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6"/>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6"/>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6"/>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6"/>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6"/>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6"/>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6"/>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6"/>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6"/>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6"/>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6"/>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6"/>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6"/>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6"/>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6"/>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6"/>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6"/>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6"/>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6"/>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6"/>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6"/>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6"/>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6"/>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6"/>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6"/>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6"/>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6"/>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6"/>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6"/>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6"/>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6"/>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6"/>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6"/>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6"/>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6"/>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6"/>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6"/>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6"/>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6"/>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6"/>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6"/>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6"/>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6"/>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6"/>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6"/>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6"/>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6"/>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6"/>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6"/>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6"/>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6"/>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6"/>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6"/>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6"/>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6"/>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6"/>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6"/>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6"/>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6"/>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6"/>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6"/>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6"/>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6"/>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6"/>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6"/>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6"/>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6"/>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6"/>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6"/>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6"/>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6"/>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6"/>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6"/>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6"/>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6"/>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6"/>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6"/>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6"/>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6"/>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6"/>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6"/>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6"/>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6"/>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6"/>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6"/>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6"/>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6"/>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6"/>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6"/>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6"/>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6"/>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6"/>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6"/>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6"/>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6"/>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6"/>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6"/>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6"/>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6"/>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6"/>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6"/>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6"/>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6"/>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6"/>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6"/>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6"/>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6"/>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6"/>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6"/>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6"/>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6"/>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6"/>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6"/>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6"/>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6"/>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6"/>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6"/>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6"/>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6"/>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6"/>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6"/>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6"/>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6"/>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6"/>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6"/>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6"/>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6"/>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6"/>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6"/>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6"/>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6"/>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6"/>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6"/>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6"/>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6"/>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6"/>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6"/>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6"/>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6"/>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6"/>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6"/>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6"/>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6"/>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6"/>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6"/>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6"/>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6"/>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6"/>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6"/>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6"/>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6"/>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6"/>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6"/>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6"/>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6"/>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6"/>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6"/>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6"/>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6"/>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6"/>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6"/>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6"/>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6"/>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6"/>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6"/>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6"/>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6"/>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6"/>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6"/>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6"/>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6"/>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6"/>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6"/>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6"/>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6"/>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6"/>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6"/>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6"/>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6"/>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6"/>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6"/>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6"/>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6"/>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6"/>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6"/>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6"/>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6"/>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6"/>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6"/>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6"/>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6"/>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6"/>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6"/>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6"/>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6"/>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6"/>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6"/>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6"/>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6"/>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6"/>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6"/>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6"/>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6"/>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6"/>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6"/>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6"/>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6"/>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6"/>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6"/>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6"/>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6"/>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6"/>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6"/>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6"/>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6"/>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6"/>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6"/>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6"/>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6"/>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6"/>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6"/>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6"/>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6"/>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6"/>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6"/>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6"/>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6"/>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6"/>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6"/>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6"/>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6"/>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6"/>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6"/>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6"/>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6"/>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6"/>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6"/>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6"/>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6"/>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6"/>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6"/>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6"/>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6"/>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6"/>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6"/>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6"/>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6"/>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6"/>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6"/>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6"/>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6"/>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6"/>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6"/>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6"/>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6"/>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6"/>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6"/>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6"/>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6"/>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6"/>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6"/>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6"/>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6"/>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6"/>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6"/>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6"/>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6"/>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6"/>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6"/>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6"/>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6"/>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6"/>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6"/>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6"/>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6"/>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6"/>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6"/>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6"/>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6"/>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6"/>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6"/>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6"/>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6"/>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6"/>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6"/>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6"/>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6"/>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6"/>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6"/>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6"/>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6"/>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6"/>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6"/>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6"/>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6"/>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6"/>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6"/>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6"/>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6"/>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6"/>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6"/>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6"/>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6"/>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6"/>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6"/>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6"/>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6"/>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6"/>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6"/>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6"/>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6"/>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6"/>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6"/>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6"/>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6"/>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6"/>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6"/>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6"/>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6"/>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6"/>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6"/>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6"/>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6"/>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6"/>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6"/>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6"/>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6"/>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6"/>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6"/>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6"/>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6"/>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6"/>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6"/>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6"/>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6"/>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6"/>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6"/>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6"/>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6"/>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6"/>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6"/>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6"/>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6"/>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6"/>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6"/>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6"/>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6"/>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6"/>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6"/>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6"/>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6"/>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6"/>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6"/>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6"/>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6"/>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6"/>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6"/>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6"/>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6"/>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6"/>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6"/>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6"/>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6"/>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6"/>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6"/>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6"/>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6"/>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6"/>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6"/>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6"/>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6"/>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6"/>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6"/>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6"/>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6"/>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6"/>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6"/>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6"/>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6"/>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6"/>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6"/>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6"/>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6"/>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6"/>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6"/>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6"/>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6"/>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6"/>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6"/>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6"/>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6"/>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6"/>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6"/>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6"/>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6"/>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6"/>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6"/>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6"/>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6"/>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6"/>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6"/>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6"/>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6"/>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6"/>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6"/>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6"/>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6"/>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6"/>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6"/>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6"/>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6"/>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6"/>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6"/>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6"/>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6"/>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6"/>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6"/>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6"/>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6"/>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6"/>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6"/>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6"/>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6"/>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6"/>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6"/>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6"/>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6"/>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6"/>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6"/>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6"/>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6"/>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6"/>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6"/>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6"/>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6"/>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6"/>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6"/>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6"/>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6"/>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6"/>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6"/>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6"/>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6"/>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6"/>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6"/>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6"/>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6"/>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6"/>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6"/>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6"/>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6"/>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6"/>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6"/>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6"/>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6"/>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6"/>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6"/>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6"/>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6"/>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6"/>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6"/>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6"/>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6"/>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6"/>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6"/>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6"/>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6"/>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6"/>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6"/>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6"/>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6"/>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6"/>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6"/>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6"/>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6"/>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6"/>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6"/>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6"/>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6"/>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6"/>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6"/>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6"/>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6"/>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6"/>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6"/>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6"/>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6"/>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6"/>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6"/>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6"/>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6"/>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6"/>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6"/>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6"/>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6"/>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6"/>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6"/>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6"/>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6"/>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6"/>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6"/>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6"/>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6"/>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6"/>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6"/>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6"/>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6"/>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6"/>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6"/>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6"/>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6"/>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6"/>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6"/>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6"/>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6"/>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6"/>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6"/>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6"/>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6"/>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6"/>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6"/>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6"/>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6"/>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6"/>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6"/>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6"/>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6"/>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6"/>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6"/>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6"/>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6"/>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6"/>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6"/>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6"/>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6"/>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6"/>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6"/>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6"/>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6"/>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6"/>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6"/>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6"/>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6"/>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6"/>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6"/>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6"/>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6"/>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6"/>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6"/>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6"/>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6"/>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6"/>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6"/>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6"/>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6"/>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6"/>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6"/>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6"/>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6"/>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6"/>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6"/>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6"/>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6"/>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6"/>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6"/>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6"/>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6"/>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6"/>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6"/>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6"/>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6"/>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id="rId1" ref="A69"/>
    <hyperlink r:id="rId2" ref="A70"/>
    <hyperlink r:id="rId3" ref="A71"/>
  </hyperlinks>
  <printOptions/>
  <pageMargins bottom="0.75" footer="0.0" header="0.0" left="0.7" right="0.7" top="0.75"/>
  <pageSetup orientation="portrait"/>
  <drawing r:id="rId4"/>
  <tableParts count="2">
    <tablePart r:id="rId7"/>
    <tablePart r:id="rId8"/>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29"/>
    <col customWidth="1" min="2" max="2" width="6.71"/>
    <col customWidth="1" min="3" max="3" width="8.57"/>
    <col customWidth="1" min="4" max="4" width="12.43"/>
    <col customWidth="1" min="5" max="26" width="8.71"/>
  </cols>
  <sheetData>
    <row r="1">
      <c r="A1" s="30" t="s">
        <v>371</v>
      </c>
      <c r="B1" s="30" t="s">
        <v>372</v>
      </c>
      <c r="C1" s="30" t="s">
        <v>373</v>
      </c>
      <c r="D1" s="30" t="s">
        <v>374</v>
      </c>
      <c r="G1" s="25" t="s">
        <v>371</v>
      </c>
      <c r="H1" s="25" t="s">
        <v>372</v>
      </c>
      <c r="I1" s="25" t="s">
        <v>373</v>
      </c>
      <c r="J1" s="25" t="s">
        <v>374</v>
      </c>
    </row>
    <row r="2">
      <c r="A2" s="32" t="s">
        <v>375</v>
      </c>
      <c r="B2" s="32">
        <v>44.0</v>
      </c>
      <c r="C2" s="32">
        <v>72000.0</v>
      </c>
      <c r="D2" s="32" t="s">
        <v>376</v>
      </c>
      <c r="G2" s="25" t="s">
        <v>375</v>
      </c>
      <c r="H2" s="25">
        <v>44.0</v>
      </c>
      <c r="I2" s="25">
        <v>72000.0</v>
      </c>
      <c r="J2" s="25" t="s">
        <v>376</v>
      </c>
    </row>
    <row r="3">
      <c r="A3" s="32" t="s">
        <v>377</v>
      </c>
      <c r="B3" s="32">
        <v>27.0</v>
      </c>
      <c r="C3" s="32">
        <v>48000.0</v>
      </c>
      <c r="D3" s="32" t="s">
        <v>378</v>
      </c>
      <c r="G3" s="25" t="s">
        <v>377</v>
      </c>
      <c r="H3" s="25">
        <v>27.0</v>
      </c>
      <c r="I3" s="25">
        <v>48000.0</v>
      </c>
      <c r="J3" s="25" t="s">
        <v>378</v>
      </c>
    </row>
    <row r="4">
      <c r="A4" s="32" t="s">
        <v>379</v>
      </c>
      <c r="B4" s="32">
        <v>30.0</v>
      </c>
      <c r="C4" s="32">
        <v>54000.0</v>
      </c>
      <c r="D4" s="32" t="s">
        <v>376</v>
      </c>
      <c r="G4" s="25" t="s">
        <v>379</v>
      </c>
      <c r="H4" s="25">
        <v>30.0</v>
      </c>
      <c r="I4" s="25">
        <v>54000.0</v>
      </c>
      <c r="J4" s="25" t="s">
        <v>376</v>
      </c>
    </row>
    <row r="5">
      <c r="A5" s="32" t="s">
        <v>377</v>
      </c>
      <c r="B5" s="32">
        <v>38.0</v>
      </c>
      <c r="C5" s="32">
        <v>61000.0</v>
      </c>
      <c r="D5" s="32" t="s">
        <v>376</v>
      </c>
      <c r="G5" s="25" t="s">
        <v>377</v>
      </c>
      <c r="H5" s="25">
        <v>38.0</v>
      </c>
      <c r="I5" s="25">
        <v>61000.0</v>
      </c>
      <c r="J5" s="25" t="s">
        <v>376</v>
      </c>
    </row>
    <row r="6">
      <c r="A6" s="32" t="s">
        <v>379</v>
      </c>
      <c r="B6" s="32">
        <v>40.0</v>
      </c>
      <c r="C6" s="32"/>
      <c r="D6" s="32" t="s">
        <v>378</v>
      </c>
      <c r="G6" s="25" t="s">
        <v>379</v>
      </c>
      <c r="H6" s="25">
        <v>40.0</v>
      </c>
      <c r="J6" s="25" t="s">
        <v>378</v>
      </c>
    </row>
    <row r="7">
      <c r="A7" s="32" t="s">
        <v>375</v>
      </c>
      <c r="B7" s="32">
        <v>35.0</v>
      </c>
      <c r="C7" s="32">
        <v>58000.0</v>
      </c>
      <c r="D7" s="32" t="s">
        <v>378</v>
      </c>
      <c r="G7" s="25" t="s">
        <v>375</v>
      </c>
      <c r="H7" s="25">
        <v>35.0</v>
      </c>
      <c r="I7" s="25">
        <v>58000.0</v>
      </c>
      <c r="J7" s="25" t="s">
        <v>378</v>
      </c>
    </row>
    <row r="8">
      <c r="A8" s="32" t="s">
        <v>377</v>
      </c>
      <c r="B8" s="32"/>
      <c r="C8" s="32">
        <v>52000.0</v>
      </c>
      <c r="D8" s="32" t="s">
        <v>376</v>
      </c>
      <c r="G8" s="25" t="s">
        <v>377</v>
      </c>
      <c r="I8" s="25">
        <v>52000.0</v>
      </c>
      <c r="J8" s="25" t="s">
        <v>376</v>
      </c>
    </row>
    <row r="9">
      <c r="A9" s="32" t="s">
        <v>375</v>
      </c>
      <c r="B9" s="32">
        <v>48.0</v>
      </c>
      <c r="C9" s="32">
        <v>79000.0</v>
      </c>
      <c r="D9" s="32" t="s">
        <v>378</v>
      </c>
      <c r="G9" s="25" t="s">
        <v>375</v>
      </c>
      <c r="H9" s="25">
        <v>48.0</v>
      </c>
      <c r="I9" s="25">
        <v>79000.0</v>
      </c>
      <c r="J9" s="25" t="s">
        <v>378</v>
      </c>
    </row>
    <row r="10">
      <c r="A10" s="32" t="s">
        <v>379</v>
      </c>
      <c r="B10" s="32">
        <v>50.0</v>
      </c>
      <c r="C10" s="32">
        <v>83000.0</v>
      </c>
      <c r="D10" s="32" t="s">
        <v>376</v>
      </c>
      <c r="G10" s="25" t="s">
        <v>379</v>
      </c>
      <c r="H10" s="25">
        <v>50.0</v>
      </c>
      <c r="I10" s="25">
        <v>83000.0</v>
      </c>
      <c r="J10" s="25" t="s">
        <v>376</v>
      </c>
    </row>
    <row r="11">
      <c r="A11" s="32" t="s">
        <v>375</v>
      </c>
      <c r="B11" s="32">
        <v>37.0</v>
      </c>
      <c r="C11" s="32">
        <v>67000.0</v>
      </c>
      <c r="D11" s="32" t="s">
        <v>378</v>
      </c>
      <c r="G11" s="25" t="s">
        <v>375</v>
      </c>
      <c r="H11" s="25">
        <v>37.0</v>
      </c>
      <c r="I11" s="25">
        <v>67000.0</v>
      </c>
      <c r="J11" s="25" t="s">
        <v>378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0"/>
    <col customWidth="1" min="2" max="2" width="4.43"/>
    <col customWidth="1" min="3" max="3" width="6.29"/>
    <col customWidth="1" min="4" max="4" width="10.14"/>
    <col customWidth="1" min="5" max="26" width="8.71"/>
  </cols>
  <sheetData>
    <row r="1">
      <c r="A1" s="43" t="s">
        <v>371</v>
      </c>
      <c r="B1" s="43" t="s">
        <v>372</v>
      </c>
      <c r="C1" s="43" t="s">
        <v>373</v>
      </c>
      <c r="D1" s="43" t="s">
        <v>374</v>
      </c>
    </row>
    <row r="2">
      <c r="A2" s="25" t="s">
        <v>375</v>
      </c>
      <c r="B2" s="25">
        <v>48.0</v>
      </c>
      <c r="C2" s="25">
        <v>79000.0</v>
      </c>
      <c r="D2" s="25" t="s">
        <v>378</v>
      </c>
      <c r="K2" s="43" t="s">
        <v>371</v>
      </c>
      <c r="L2" s="43" t="s">
        <v>372</v>
      </c>
      <c r="M2" s="43" t="s">
        <v>373</v>
      </c>
      <c r="N2" s="43" t="s">
        <v>374</v>
      </c>
    </row>
    <row r="3" hidden="1">
      <c r="A3" s="25" t="s">
        <v>375</v>
      </c>
      <c r="B3" s="25">
        <v>37.0</v>
      </c>
      <c r="C3" s="25">
        <v>67000.0</v>
      </c>
      <c r="D3" s="25" t="s">
        <v>378</v>
      </c>
      <c r="K3" s="2" t="s">
        <v>375</v>
      </c>
      <c r="L3" s="2">
        <v>48.0</v>
      </c>
      <c r="M3" s="2">
        <v>79000.0</v>
      </c>
      <c r="N3" s="2" t="s">
        <v>378</v>
      </c>
    </row>
    <row r="4" hidden="1">
      <c r="A4" s="25" t="s">
        <v>375</v>
      </c>
      <c r="B4" s="25">
        <v>35.0</v>
      </c>
      <c r="C4" s="25">
        <v>58000.0</v>
      </c>
      <c r="D4" s="25" t="s">
        <v>378</v>
      </c>
      <c r="K4" s="2" t="s">
        <v>375</v>
      </c>
      <c r="L4" s="2">
        <v>37.0</v>
      </c>
      <c r="M4" s="2">
        <v>67000.0</v>
      </c>
      <c r="N4" s="2" t="s">
        <v>378</v>
      </c>
    </row>
    <row r="5" hidden="1">
      <c r="A5" s="25" t="s">
        <v>375</v>
      </c>
      <c r="B5" s="25">
        <v>44.0</v>
      </c>
      <c r="C5" s="25">
        <v>72000.0</v>
      </c>
      <c r="D5" s="25" t="s">
        <v>376</v>
      </c>
      <c r="K5" s="2" t="s">
        <v>375</v>
      </c>
      <c r="L5" s="2">
        <v>35.0</v>
      </c>
      <c r="M5" s="2">
        <v>58000.0</v>
      </c>
      <c r="N5" s="2" t="s">
        <v>378</v>
      </c>
    </row>
    <row r="6" hidden="1">
      <c r="A6" s="25" t="s">
        <v>379</v>
      </c>
      <c r="B6" s="25">
        <v>40.0</v>
      </c>
      <c r="C6" s="25">
        <f>C5</f>
        <v>72000</v>
      </c>
      <c r="D6" s="25" t="s">
        <v>378</v>
      </c>
      <c r="K6" s="2" t="s">
        <v>375</v>
      </c>
      <c r="L6" s="2">
        <v>44.0</v>
      </c>
      <c r="M6" s="2">
        <v>72000.0</v>
      </c>
      <c r="N6" s="2" t="s">
        <v>376</v>
      </c>
    </row>
    <row r="7">
      <c r="A7" s="25" t="s">
        <v>379</v>
      </c>
      <c r="B7" s="25">
        <v>50.0</v>
      </c>
      <c r="C7" s="25">
        <v>83000.0</v>
      </c>
      <c r="D7" s="25" t="s">
        <v>376</v>
      </c>
      <c r="K7" s="2" t="s">
        <v>379</v>
      </c>
      <c r="L7" s="2">
        <v>40.0</v>
      </c>
      <c r="M7" s="2">
        <f>M6</f>
        <v>72000</v>
      </c>
      <c r="N7" s="2" t="s">
        <v>378</v>
      </c>
    </row>
    <row r="8">
      <c r="A8" s="25" t="s">
        <v>379</v>
      </c>
      <c r="B8" s="25">
        <v>30.0</v>
      </c>
      <c r="C8" s="25">
        <v>54000.0</v>
      </c>
      <c r="D8" s="25" t="s">
        <v>376</v>
      </c>
      <c r="K8" s="2" t="s">
        <v>379</v>
      </c>
      <c r="L8" s="2">
        <v>50.0</v>
      </c>
      <c r="M8" s="2">
        <v>83000.0</v>
      </c>
      <c r="N8" s="2" t="s">
        <v>376</v>
      </c>
    </row>
    <row r="9" hidden="1">
      <c r="A9" s="25" t="s">
        <v>377</v>
      </c>
      <c r="B9" s="25">
        <v>27.0</v>
      </c>
      <c r="C9" s="25">
        <v>48000.0</v>
      </c>
      <c r="D9" s="25" t="s">
        <v>378</v>
      </c>
      <c r="K9" s="2" t="s">
        <v>379</v>
      </c>
      <c r="L9" s="2">
        <v>30.0</v>
      </c>
      <c r="M9" s="2">
        <v>54000.0</v>
      </c>
      <c r="N9" s="2" t="s">
        <v>376</v>
      </c>
    </row>
    <row r="10" hidden="1">
      <c r="A10" s="25" t="s">
        <v>377</v>
      </c>
      <c r="B10" s="25">
        <v>38.0</v>
      </c>
      <c r="C10" s="25">
        <v>61000.0</v>
      </c>
      <c r="D10" s="25" t="s">
        <v>376</v>
      </c>
      <c r="K10" s="2" t="s">
        <v>377</v>
      </c>
      <c r="L10" s="2">
        <v>27.0</v>
      </c>
      <c r="M10" s="2">
        <v>48000.0</v>
      </c>
      <c r="N10" s="2" t="s">
        <v>378</v>
      </c>
    </row>
    <row r="11" hidden="1">
      <c r="A11" s="25" t="s">
        <v>377</v>
      </c>
      <c r="B11" s="25">
        <v>23.0</v>
      </c>
      <c r="C11" s="25">
        <v>52000.0</v>
      </c>
      <c r="D11" s="25" t="s">
        <v>376</v>
      </c>
      <c r="K11" s="2" t="s">
        <v>377</v>
      </c>
      <c r="L11" s="2">
        <v>38.0</v>
      </c>
      <c r="M11" s="2">
        <v>61000.0</v>
      </c>
      <c r="N11" s="2" t="s">
        <v>376</v>
      </c>
    </row>
    <row r="12" hidden="1">
      <c r="K12" s="2" t="s">
        <v>377</v>
      </c>
      <c r="L12" s="2">
        <v>23.0</v>
      </c>
      <c r="M12" s="2">
        <v>52000.0</v>
      </c>
      <c r="N12" s="2" t="s">
        <v>376</v>
      </c>
    </row>
    <row r="17">
      <c r="A17" s="43" t="s">
        <v>371</v>
      </c>
      <c r="B17" s="43" t="s">
        <v>372</v>
      </c>
      <c r="C17" s="43" t="s">
        <v>373</v>
      </c>
      <c r="D17" s="43" t="s">
        <v>374</v>
      </c>
    </row>
    <row r="18">
      <c r="A18" s="25" t="str">
        <f>A2</f>
        <v>France</v>
      </c>
      <c r="D18" s="25" t="s">
        <v>378</v>
      </c>
    </row>
    <row r="19">
      <c r="A19" s="25" t="str">
        <f>A6</f>
        <v>Germany</v>
      </c>
      <c r="D19" s="25" t="s">
        <v>376</v>
      </c>
    </row>
    <row r="21" ht="15.75" customHeight="1">
      <c r="A21" s="44" t="s">
        <v>380</v>
      </c>
      <c r="D21" s="43"/>
      <c r="E21" s="43"/>
      <c r="F21" s="43"/>
      <c r="G21" s="43"/>
    </row>
    <row r="22" ht="15.75" customHeight="1">
      <c r="A22" s="43" t="s">
        <v>371</v>
      </c>
      <c r="B22" s="43" t="s">
        <v>372</v>
      </c>
      <c r="C22" s="43" t="s">
        <v>373</v>
      </c>
      <c r="D22" s="43" t="s">
        <v>374</v>
      </c>
      <c r="E22" s="2"/>
      <c r="F22" s="2"/>
      <c r="G22" s="2"/>
    </row>
    <row r="23" ht="15.75" customHeight="1">
      <c r="A23" s="2" t="s">
        <v>375</v>
      </c>
      <c r="B23" s="2">
        <v>48.0</v>
      </c>
      <c r="C23" s="2">
        <v>79000.0</v>
      </c>
      <c r="D23" s="2" t="s">
        <v>378</v>
      </c>
      <c r="E23" s="2"/>
      <c r="F23" s="2"/>
      <c r="G23" s="2"/>
    </row>
    <row r="24" ht="15.75" customHeight="1">
      <c r="A24" s="2" t="s">
        <v>375</v>
      </c>
      <c r="B24" s="2">
        <v>37.0</v>
      </c>
      <c r="C24" s="2">
        <v>67000.0</v>
      </c>
      <c r="D24" s="2" t="s">
        <v>378</v>
      </c>
      <c r="E24" s="2"/>
      <c r="F24" s="2"/>
      <c r="G24" s="2"/>
    </row>
    <row r="25" ht="15.75" customHeight="1">
      <c r="A25" s="2" t="s">
        <v>375</v>
      </c>
      <c r="B25" s="2">
        <v>35.0</v>
      </c>
      <c r="C25" s="2">
        <v>58000.0</v>
      </c>
      <c r="D25" s="2" t="s">
        <v>378</v>
      </c>
      <c r="E25" s="2"/>
      <c r="F25" s="2"/>
      <c r="G25" s="2"/>
    </row>
    <row r="26" ht="15.75" customHeight="1">
      <c r="A26" s="2" t="s">
        <v>379</v>
      </c>
      <c r="B26" s="2">
        <v>50.0</v>
      </c>
      <c r="C26" s="2">
        <v>83000.0</v>
      </c>
      <c r="D26" s="2" t="s">
        <v>376</v>
      </c>
      <c r="E26" s="2"/>
      <c r="F26" s="2"/>
      <c r="G26" s="2"/>
    </row>
    <row r="27" ht="15.75" customHeight="1">
      <c r="A27" s="2" t="s">
        <v>379</v>
      </c>
      <c r="B27" s="2">
        <v>30.0</v>
      </c>
      <c r="C27" s="2">
        <v>54000.0</v>
      </c>
      <c r="D27" s="2" t="s">
        <v>376</v>
      </c>
      <c r="E27" s="2"/>
      <c r="F27" s="2"/>
      <c r="G27" s="2"/>
    </row>
    <row r="28" ht="15.75" customHeight="1">
      <c r="D28" s="2"/>
      <c r="E28" s="2"/>
      <c r="F28" s="2"/>
      <c r="G28" s="2"/>
    </row>
    <row r="29" ht="15.75" customHeight="1">
      <c r="D29" s="2"/>
      <c r="E29" s="2"/>
      <c r="F29" s="2"/>
      <c r="G29" s="2"/>
    </row>
    <row r="30" ht="15.75" customHeight="1">
      <c r="D30" s="2"/>
      <c r="E30" s="2"/>
      <c r="F30" s="2"/>
      <c r="G30" s="2"/>
    </row>
    <row r="31" ht="15.75" customHeight="1">
      <c r="D31" s="2"/>
      <c r="E31" s="2"/>
      <c r="F31" s="2"/>
      <c r="G31" s="2"/>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K$2:$N$12">
    <filterColumn colId="0">
      <filters>
        <filter val="Germany"/>
      </filters>
    </filterColumn>
    <filterColumn colId="1">
      <customFilters and="1">
        <customFilter operator="greaterThanOrEqual" val="40"/>
        <customFilter operator="lessThanOrEqual" val="50"/>
      </customFilters>
    </filterColumn>
  </autoFilter>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3.86"/>
    <col customWidth="1" min="3" max="4" width="8.71"/>
    <col customWidth="1" min="5" max="5" width="9.0"/>
    <col customWidth="1" min="6" max="6" width="4.43"/>
    <col customWidth="1" min="7" max="7" width="7.0"/>
    <col customWidth="1" min="8" max="8" width="10.14"/>
    <col customWidth="1" min="9" max="26" width="8.71"/>
  </cols>
  <sheetData>
    <row r="1">
      <c r="E1" s="25" t="s">
        <v>371</v>
      </c>
      <c r="F1" s="25" t="s">
        <v>372</v>
      </c>
      <c r="G1" s="25" t="s">
        <v>373</v>
      </c>
      <c r="H1" s="25" t="s">
        <v>374</v>
      </c>
    </row>
    <row r="2">
      <c r="E2" s="25" t="s">
        <v>375</v>
      </c>
      <c r="F2" s="25">
        <v>44.0</v>
      </c>
      <c r="G2" s="25">
        <v>72000.0</v>
      </c>
      <c r="H2" s="25" t="s">
        <v>376</v>
      </c>
      <c r="K2" s="25" t="s">
        <v>381</v>
      </c>
    </row>
    <row r="3">
      <c r="E3" s="25" t="s">
        <v>377</v>
      </c>
      <c r="F3" s="25">
        <v>27.0</v>
      </c>
      <c r="G3" s="25">
        <v>48000.0</v>
      </c>
      <c r="H3" s="25" t="s">
        <v>378</v>
      </c>
      <c r="K3" s="25">
        <f>COUNTIF(H2:H11, H3)</f>
        <v>5</v>
      </c>
      <c r="L3" s="45" t="s">
        <v>382</v>
      </c>
    </row>
    <row r="4">
      <c r="B4" s="46">
        <f>NOW()</f>
        <v>45422.05566</v>
      </c>
      <c r="E4" s="25" t="s">
        <v>379</v>
      </c>
      <c r="F4" s="25">
        <v>30.0</v>
      </c>
      <c r="G4" s="25">
        <v>54000.0</v>
      </c>
      <c r="H4" s="25" t="s">
        <v>376</v>
      </c>
    </row>
    <row r="5">
      <c r="E5" s="25" t="s">
        <v>377</v>
      </c>
      <c r="F5" s="25">
        <v>38.0</v>
      </c>
      <c r="G5" s="25">
        <v>61000.0</v>
      </c>
      <c r="H5" s="25" t="s">
        <v>376</v>
      </c>
    </row>
    <row r="6">
      <c r="E6" s="25" t="s">
        <v>379</v>
      </c>
      <c r="F6" s="25">
        <v>40.0</v>
      </c>
      <c r="G6" s="2">
        <v>61000.0</v>
      </c>
      <c r="H6" s="25" t="s">
        <v>378</v>
      </c>
      <c r="K6" s="44" t="s">
        <v>383</v>
      </c>
    </row>
    <row r="7">
      <c r="B7" s="47">
        <f>TIME(12,23,34)</f>
        <v>0.5163657407</v>
      </c>
      <c r="E7" s="25" t="s">
        <v>375</v>
      </c>
      <c r="F7" s="25">
        <v>35.0</v>
      </c>
      <c r="G7" s="25">
        <v>58000.0</v>
      </c>
      <c r="H7" s="25" t="s">
        <v>378</v>
      </c>
      <c r="K7" s="25">
        <f>COUNTIFS(E2:E11,"France",H2:H11,H2)</f>
        <v>1</v>
      </c>
      <c r="L7" s="45" t="s">
        <v>384</v>
      </c>
    </row>
    <row r="8">
      <c r="E8" s="25" t="s">
        <v>377</v>
      </c>
      <c r="F8" s="2">
        <v>35.0</v>
      </c>
      <c r="G8" s="25">
        <v>52000.0</v>
      </c>
      <c r="H8" s="25" t="s">
        <v>376</v>
      </c>
    </row>
    <row r="9">
      <c r="E9" s="25" t="s">
        <v>375</v>
      </c>
      <c r="F9" s="25">
        <v>48.0</v>
      </c>
      <c r="G9" s="25">
        <v>79000.0</v>
      </c>
      <c r="H9" s="25" t="s">
        <v>378</v>
      </c>
    </row>
    <row r="10">
      <c r="E10" s="25" t="s">
        <v>379</v>
      </c>
      <c r="F10" s="25">
        <v>50.0</v>
      </c>
      <c r="G10" s="25">
        <v>83000.0</v>
      </c>
      <c r="H10" s="25" t="s">
        <v>376</v>
      </c>
      <c r="K10" s="48" t="s">
        <v>385</v>
      </c>
    </row>
    <row r="11">
      <c r="E11" s="25" t="s">
        <v>375</v>
      </c>
      <c r="F11" s="25">
        <v>37.0</v>
      </c>
      <c r="G11" s="25">
        <v>67000.0</v>
      </c>
      <c r="H11" s="25" t="s">
        <v>378</v>
      </c>
    </row>
    <row r="13">
      <c r="E13" s="44" t="s">
        <v>386</v>
      </c>
      <c r="M13" s="2"/>
      <c r="N13" s="2"/>
    </row>
    <row r="14">
      <c r="E14" s="2" t="s">
        <v>371</v>
      </c>
      <c r="F14" s="2" t="s">
        <v>372</v>
      </c>
      <c r="G14" s="2" t="s">
        <v>373</v>
      </c>
      <c r="H14" s="2" t="s">
        <v>374</v>
      </c>
      <c r="M14" s="2"/>
      <c r="N14" s="2"/>
    </row>
    <row r="15">
      <c r="E15" s="2" t="s">
        <v>375</v>
      </c>
      <c r="F15" s="2">
        <v>44.0</v>
      </c>
      <c r="G15" s="2">
        <v>72000.0</v>
      </c>
      <c r="H15" s="2" t="s">
        <v>376</v>
      </c>
      <c r="M15" s="2"/>
      <c r="N15" s="2"/>
    </row>
    <row r="16">
      <c r="E16" s="2" t="s">
        <v>377</v>
      </c>
      <c r="F16" s="2">
        <v>27.0</v>
      </c>
      <c r="G16" s="2">
        <v>48000.0</v>
      </c>
      <c r="H16" s="2" t="s">
        <v>378</v>
      </c>
      <c r="M16" s="2"/>
      <c r="N16" s="2"/>
    </row>
    <row r="17">
      <c r="E17" s="2" t="s">
        <v>379</v>
      </c>
      <c r="F17" s="2">
        <v>30.0</v>
      </c>
      <c r="G17" s="2">
        <v>54000.0</v>
      </c>
      <c r="H17" s="2" t="s">
        <v>376</v>
      </c>
      <c r="M17" s="2"/>
      <c r="N17" s="2"/>
    </row>
    <row r="18">
      <c r="E18" s="2" t="s">
        <v>377</v>
      </c>
      <c r="F18" s="2">
        <v>38.0</v>
      </c>
      <c r="G18" s="2">
        <v>61000.0</v>
      </c>
      <c r="H18" s="2" t="s">
        <v>376</v>
      </c>
      <c r="M18" s="2"/>
      <c r="N18" s="2"/>
    </row>
    <row r="19">
      <c r="E19" s="2" t="s">
        <v>379</v>
      </c>
      <c r="F19" s="2">
        <v>40.0</v>
      </c>
      <c r="G19" s="2">
        <v>61000.0</v>
      </c>
      <c r="H19" s="2" t="s">
        <v>378</v>
      </c>
      <c r="M19" s="2"/>
      <c r="N19" s="2"/>
    </row>
    <row r="20">
      <c r="E20" s="2" t="s">
        <v>375</v>
      </c>
      <c r="F20" s="2">
        <v>35.0</v>
      </c>
      <c r="G20" s="2">
        <v>58000.0</v>
      </c>
      <c r="H20" s="2" t="s">
        <v>378</v>
      </c>
      <c r="M20" s="2"/>
      <c r="N20" s="2"/>
    </row>
    <row r="21" ht="15.75" customHeight="1">
      <c r="E21" s="2" t="s">
        <v>377</v>
      </c>
      <c r="F21" s="2">
        <v>35.0</v>
      </c>
      <c r="G21" s="2">
        <v>52000.0</v>
      </c>
      <c r="H21" s="2" t="s">
        <v>376</v>
      </c>
      <c r="M21" s="2"/>
      <c r="N21" s="2"/>
    </row>
    <row r="22" ht="15.75" customHeight="1">
      <c r="E22" s="2" t="s">
        <v>375</v>
      </c>
      <c r="F22" s="2">
        <v>48.0</v>
      </c>
      <c r="G22" s="2">
        <v>79000.0</v>
      </c>
      <c r="H22" s="2" t="s">
        <v>378</v>
      </c>
      <c r="M22" s="2"/>
      <c r="N22" s="2"/>
    </row>
    <row r="23" ht="15.75" customHeight="1">
      <c r="E23" s="2" t="s">
        <v>379</v>
      </c>
      <c r="F23" s="2">
        <v>50.0</v>
      </c>
      <c r="G23" s="2">
        <v>83000.0</v>
      </c>
      <c r="H23" s="2" t="s">
        <v>376</v>
      </c>
      <c r="M23" s="2"/>
      <c r="N23" s="2"/>
    </row>
    <row r="24" ht="15.75" customHeight="1">
      <c r="E24" s="2" t="s">
        <v>375</v>
      </c>
      <c r="F24" s="2">
        <v>37.0</v>
      </c>
      <c r="G24" s="2">
        <v>67000.0</v>
      </c>
      <c r="H24" s="2" t="s">
        <v>378</v>
      </c>
    </row>
    <row r="25" ht="15.75" customHeight="1">
      <c r="G25" s="25">
        <f>SUBTOTAL(9,G15:G24)</f>
        <v>635000</v>
      </c>
    </row>
    <row r="26" ht="15.75" customHeight="1">
      <c r="E26" s="44"/>
    </row>
    <row r="27" ht="15.75" customHeight="1">
      <c r="E27" s="44" t="s">
        <v>387</v>
      </c>
      <c r="F27" s="44"/>
      <c r="G27" s="44"/>
      <c r="H27" s="44"/>
    </row>
    <row r="28" ht="15.75" customHeight="1">
      <c r="E28" s="25">
        <f>SUMIF(E2:E11,E2,G2:G11)</f>
        <v>276000</v>
      </c>
    </row>
    <row r="29" ht="15.75" customHeight="1">
      <c r="E29" s="25">
        <f>SUMIF(E2:E11,"France",G2:G11)</f>
        <v>276000</v>
      </c>
    </row>
    <row r="30" ht="15.75" customHeight="1"/>
    <row r="31" ht="15.75" customHeight="1">
      <c r="E31" s="25" t="s">
        <v>388</v>
      </c>
    </row>
    <row r="32" ht="15.75" customHeight="1">
      <c r="E32" s="25">
        <f>SUMIF(E2:H11,E4,G2:G11)</f>
        <v>198000</v>
      </c>
    </row>
    <row r="33" ht="15.75" customHeight="1">
      <c r="E33" s="25">
        <f>SUMIF(E2:H11,"Germany",G2:G11)</f>
        <v>198000</v>
      </c>
    </row>
    <row r="34" ht="15.75" customHeight="1">
      <c r="E34" s="44" t="s">
        <v>389</v>
      </c>
    </row>
    <row r="35" ht="15.75" customHeight="1">
      <c r="E35" s="25" t="s">
        <v>390</v>
      </c>
    </row>
    <row r="36" ht="15.75" customHeight="1">
      <c r="E36" s="2" t="s">
        <v>371</v>
      </c>
      <c r="F36" s="2" t="s">
        <v>372</v>
      </c>
      <c r="G36" s="2" t="s">
        <v>373</v>
      </c>
      <c r="H36" s="2" t="s">
        <v>374</v>
      </c>
    </row>
    <row r="37" ht="15.75" hidden="1" customHeight="1">
      <c r="E37" s="2" t="s">
        <v>375</v>
      </c>
      <c r="F37" s="2">
        <v>44.0</v>
      </c>
      <c r="G37" s="2">
        <v>72000.0</v>
      </c>
      <c r="H37" s="2" t="s">
        <v>376</v>
      </c>
    </row>
    <row r="38" ht="15.75" hidden="1" customHeight="1">
      <c r="E38" s="2" t="s">
        <v>377</v>
      </c>
      <c r="F38" s="2">
        <v>27.0</v>
      </c>
      <c r="G38" s="2">
        <v>48000.0</v>
      </c>
      <c r="H38" s="2" t="s">
        <v>378</v>
      </c>
    </row>
    <row r="39" ht="15.75" hidden="1" customHeight="1">
      <c r="E39" s="2" t="s">
        <v>379</v>
      </c>
      <c r="F39" s="2">
        <v>30.0</v>
      </c>
      <c r="G39" s="2">
        <v>54000.0</v>
      </c>
      <c r="H39" s="2" t="s">
        <v>376</v>
      </c>
    </row>
    <row r="40" ht="15.75" hidden="1" customHeight="1">
      <c r="E40" s="2" t="s">
        <v>377</v>
      </c>
      <c r="F40" s="2">
        <v>38.0</v>
      </c>
      <c r="G40" s="2">
        <v>61000.0</v>
      </c>
      <c r="H40" s="2" t="s">
        <v>376</v>
      </c>
    </row>
    <row r="41" ht="15.75" hidden="1" customHeight="1">
      <c r="E41" s="2" t="s">
        <v>379</v>
      </c>
      <c r="F41" s="2">
        <v>40.0</v>
      </c>
      <c r="G41" s="2">
        <v>61000.0</v>
      </c>
      <c r="H41" s="2" t="s">
        <v>378</v>
      </c>
    </row>
    <row r="42" ht="15.75" customHeight="1">
      <c r="E42" s="2" t="s">
        <v>375</v>
      </c>
      <c r="F42" s="2">
        <v>35.0</v>
      </c>
      <c r="G42" s="2">
        <v>58000.0</v>
      </c>
      <c r="H42" s="2" t="s">
        <v>378</v>
      </c>
    </row>
    <row r="43" ht="15.75" hidden="1" customHeight="1">
      <c r="E43" s="2" t="s">
        <v>377</v>
      </c>
      <c r="F43" s="2">
        <v>35.0</v>
      </c>
      <c r="G43" s="2">
        <v>52000.0</v>
      </c>
      <c r="H43" s="2" t="s">
        <v>376</v>
      </c>
    </row>
    <row r="44" ht="15.75" customHeight="1">
      <c r="E44" s="2" t="s">
        <v>375</v>
      </c>
      <c r="F44" s="2">
        <v>48.0</v>
      </c>
      <c r="G44" s="2">
        <v>79000.0</v>
      </c>
      <c r="H44" s="2" t="s">
        <v>378</v>
      </c>
    </row>
    <row r="45" ht="15.75" hidden="1" customHeight="1">
      <c r="E45" s="2" t="s">
        <v>379</v>
      </c>
      <c r="F45" s="2">
        <v>50.0</v>
      </c>
      <c r="G45" s="2">
        <v>83000.0</v>
      </c>
      <c r="H45" s="2" t="s">
        <v>376</v>
      </c>
    </row>
    <row r="46" ht="15.75" customHeight="1">
      <c r="E46" s="2" t="s">
        <v>375</v>
      </c>
      <c r="F46" s="2">
        <v>37.0</v>
      </c>
      <c r="G46" s="2">
        <v>67000.0</v>
      </c>
      <c r="H46" s="2" t="s">
        <v>378</v>
      </c>
    </row>
    <row r="47" ht="15.75" customHeight="1">
      <c r="G47" s="25">
        <f>SUBTOTAL(9,G37:G46)</f>
        <v>204000</v>
      </c>
    </row>
    <row r="48" ht="15.75" customHeight="1">
      <c r="E48" s="45" t="s">
        <v>391</v>
      </c>
    </row>
    <row r="49" ht="15.75" customHeight="1">
      <c r="E49" s="25">
        <f>SUMIFS(G2:G11,E2:E11, E2, H2:H11,H3)</f>
        <v>204000</v>
      </c>
    </row>
    <row r="50" ht="15.75" customHeight="1">
      <c r="E50" s="25">
        <f>SUMIFS(G2:G11,E2:E11, "France", H2:H11,"Yes")</f>
        <v>204000</v>
      </c>
    </row>
    <row r="51" ht="15.75" customHeight="1"/>
    <row r="52" ht="15.75" customHeight="1"/>
    <row r="53" ht="15.75" customHeight="1">
      <c r="E53" s="44" t="s">
        <v>392</v>
      </c>
    </row>
    <row r="54" ht="15.75" customHeight="1">
      <c r="E54" s="25">
        <f>SUMIFS(G2:G11, E2:E11,"&lt;&gt;France",H2:H11,"Yes")</f>
        <v>109000</v>
      </c>
    </row>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E$36:$H$46">
    <filterColumn colId="0">
      <filters>
        <filter val="France"/>
      </filters>
    </filterColumn>
    <filterColumn colId="3">
      <filters>
        <filter val="Yes"/>
      </filters>
    </filterColumn>
  </autoFilter>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0.29"/>
    <col customWidth="1" min="3" max="3" width="5.43"/>
    <col customWidth="1" min="4" max="4" width="9.14"/>
    <col customWidth="1" min="5" max="5" width="11.86"/>
    <col customWidth="1" min="6" max="6" width="21.14"/>
    <col customWidth="1" min="7" max="7" width="17.0"/>
    <col customWidth="1" min="8" max="8" width="11.0"/>
    <col customWidth="1" min="9" max="26" width="8.71"/>
  </cols>
  <sheetData>
    <row r="1">
      <c r="A1" s="43"/>
      <c r="B1" s="43" t="s">
        <v>393</v>
      </c>
      <c r="C1" s="43" t="s">
        <v>394</v>
      </c>
      <c r="D1" s="43" t="s">
        <v>395</v>
      </c>
      <c r="E1" s="43" t="s">
        <v>396</v>
      </c>
      <c r="F1" s="43" t="s">
        <v>397</v>
      </c>
      <c r="G1" s="43" t="s">
        <v>398</v>
      </c>
    </row>
    <row r="2">
      <c r="A2" s="43"/>
      <c r="B2" s="25">
        <v>10.0</v>
      </c>
      <c r="C2" s="25">
        <v>2.0</v>
      </c>
      <c r="D2" s="25">
        <v>9.0</v>
      </c>
      <c r="E2" s="25">
        <v>3.0</v>
      </c>
      <c r="F2" s="25">
        <v>5.0</v>
      </c>
      <c r="G2" s="25">
        <v>50.0</v>
      </c>
    </row>
    <row r="3">
      <c r="A3" s="43"/>
      <c r="B3" s="25">
        <v>10.0</v>
      </c>
      <c r="C3" s="25">
        <v>6.0</v>
      </c>
      <c r="D3" s="25">
        <v>8.0</v>
      </c>
      <c r="E3" s="25">
        <v>2.0</v>
      </c>
      <c r="F3" s="25">
        <v>0.0</v>
      </c>
      <c r="G3" s="25">
        <v>80.0</v>
      </c>
    </row>
    <row r="4">
      <c r="A4" s="43"/>
      <c r="B4" s="25">
        <v>10.0</v>
      </c>
      <c r="C4" s="25">
        <v>3.0</v>
      </c>
      <c r="D4" s="25">
        <v>8.0</v>
      </c>
      <c r="E4" s="25">
        <v>2.0</v>
      </c>
      <c r="F4" s="25">
        <v>4.0</v>
      </c>
      <c r="G4" s="25">
        <v>60.0</v>
      </c>
    </row>
    <row r="5">
      <c r="A5" s="43"/>
      <c r="B5" s="25">
        <v>11.0</v>
      </c>
      <c r="C5" s="25">
        <v>0.0</v>
      </c>
      <c r="D5" s="25">
        <v>10.0</v>
      </c>
      <c r="E5" s="25">
        <v>1.0</v>
      </c>
      <c r="F5" s="25">
        <v>5.0</v>
      </c>
      <c r="G5" s="25">
        <v>45.0</v>
      </c>
    </row>
    <row r="6">
      <c r="A6" s="43"/>
      <c r="B6" s="25">
        <v>11.0</v>
      </c>
      <c r="C6" s="25">
        <v>4.0</v>
      </c>
      <c r="D6" s="25">
        <v>7.0</v>
      </c>
      <c r="E6" s="25">
        <v>2.0</v>
      </c>
      <c r="F6" s="25">
        <v>0.0</v>
      </c>
      <c r="G6" s="25">
        <v>75.0</v>
      </c>
    </row>
    <row r="7">
      <c r="A7" s="43"/>
      <c r="B7" s="25">
        <v>11.0</v>
      </c>
      <c r="C7" s="25">
        <v>10.0</v>
      </c>
      <c r="D7" s="25">
        <v>7.0</v>
      </c>
      <c r="E7" s="25">
        <v>0.0</v>
      </c>
      <c r="F7" s="25">
        <v>0.0</v>
      </c>
      <c r="G7" s="25">
        <v>96.0</v>
      </c>
    </row>
    <row r="8">
      <c r="A8" s="43"/>
      <c r="B8" s="25">
        <v>12.0</v>
      </c>
      <c r="C8" s="25">
        <v>4.0</v>
      </c>
      <c r="D8" s="25">
        <v>6.0</v>
      </c>
      <c r="E8" s="25">
        <v>0.0</v>
      </c>
      <c r="F8" s="25">
        <v>0.0</v>
      </c>
      <c r="G8" s="25">
        <v>80.0</v>
      </c>
    </row>
    <row r="9">
      <c r="A9" s="43"/>
      <c r="B9" s="25">
        <v>12.0</v>
      </c>
      <c r="C9" s="25">
        <v>10.0</v>
      </c>
      <c r="D9" s="25">
        <v>6.0</v>
      </c>
      <c r="E9" s="25">
        <v>2.0</v>
      </c>
      <c r="F9" s="25">
        <v>0.0</v>
      </c>
      <c r="G9" s="25">
        <v>90.0</v>
      </c>
    </row>
    <row r="10">
      <c r="A10" s="43"/>
      <c r="B10" s="25">
        <v>12.0</v>
      </c>
      <c r="C10" s="25">
        <v>2.0</v>
      </c>
      <c r="D10" s="25">
        <v>8.0</v>
      </c>
      <c r="E10" s="25">
        <v>2.0</v>
      </c>
      <c r="F10" s="25">
        <v>4.0</v>
      </c>
      <c r="G10" s="25">
        <v>60.0</v>
      </c>
    </row>
    <row r="11">
      <c r="A11" s="43"/>
      <c r="B11" s="25">
        <v>12.0</v>
      </c>
      <c r="C11" s="25">
        <v>6.0</v>
      </c>
      <c r="D11" s="25">
        <v>9.0</v>
      </c>
      <c r="E11" s="25">
        <v>1.0</v>
      </c>
      <c r="F11" s="25">
        <v>0.0</v>
      </c>
      <c r="G11" s="25">
        <v>85.0</v>
      </c>
    </row>
    <row r="17">
      <c r="B17" s="25" t="s">
        <v>399</v>
      </c>
      <c r="C17" s="25" t="s">
        <v>393</v>
      </c>
      <c r="D17" s="25" t="s">
        <v>394</v>
      </c>
      <c r="E17" s="25" t="s">
        <v>395</v>
      </c>
      <c r="F17" s="25" t="s">
        <v>396</v>
      </c>
      <c r="G17" s="25" t="s">
        <v>397</v>
      </c>
      <c r="H17" s="25" t="s">
        <v>398</v>
      </c>
    </row>
    <row r="18">
      <c r="B18" s="25">
        <v>1001.0</v>
      </c>
      <c r="C18" s="25">
        <v>10.0</v>
      </c>
      <c r="D18" s="25">
        <v>2.0</v>
      </c>
      <c r="E18" s="25">
        <v>9.0</v>
      </c>
      <c r="F18" s="25">
        <v>3.0</v>
      </c>
      <c r="G18" s="25">
        <v>5.0</v>
      </c>
      <c r="H18" s="25">
        <v>50.0</v>
      </c>
    </row>
    <row r="19">
      <c r="B19" s="25">
        <v>1002.0</v>
      </c>
      <c r="C19" s="25">
        <v>10.0</v>
      </c>
      <c r="D19" s="25">
        <v>6.0</v>
      </c>
      <c r="E19" s="25">
        <v>8.0</v>
      </c>
      <c r="F19" s="25">
        <v>2.0</v>
      </c>
      <c r="G19" s="25">
        <v>0.0</v>
      </c>
      <c r="H19" s="25">
        <v>80.0</v>
      </c>
    </row>
    <row r="20">
      <c r="B20" s="25">
        <v>1003.0</v>
      </c>
      <c r="C20" s="25">
        <v>10.0</v>
      </c>
      <c r="D20" s="25">
        <v>3.0</v>
      </c>
      <c r="E20" s="25">
        <v>8.0</v>
      </c>
      <c r="F20" s="25">
        <v>2.0</v>
      </c>
      <c r="G20" s="25">
        <v>4.0</v>
      </c>
      <c r="H20" s="25">
        <v>60.0</v>
      </c>
    </row>
    <row r="21" ht="15.75" customHeight="1">
      <c r="B21" s="25">
        <v>1004.0</v>
      </c>
      <c r="C21" s="25">
        <v>11.0</v>
      </c>
      <c r="D21" s="25">
        <v>0.0</v>
      </c>
      <c r="E21" s="25">
        <v>10.0</v>
      </c>
      <c r="F21" s="25">
        <v>1.0</v>
      </c>
      <c r="G21" s="25">
        <v>5.0</v>
      </c>
      <c r="H21" s="25">
        <v>45.0</v>
      </c>
    </row>
    <row r="22" ht="15.75" customHeight="1">
      <c r="B22" s="25">
        <v>1005.0</v>
      </c>
      <c r="C22" s="25">
        <v>11.0</v>
      </c>
      <c r="D22" s="25">
        <v>4.0</v>
      </c>
      <c r="E22" s="25">
        <v>7.0</v>
      </c>
      <c r="F22" s="25">
        <v>2.0</v>
      </c>
      <c r="G22" s="25">
        <v>0.0</v>
      </c>
      <c r="H22" s="25">
        <v>75.0</v>
      </c>
    </row>
    <row r="23" ht="15.75" customHeight="1">
      <c r="B23" s="25">
        <v>1006.0</v>
      </c>
      <c r="C23" s="25">
        <v>11.0</v>
      </c>
      <c r="D23" s="25">
        <v>10.0</v>
      </c>
      <c r="E23" s="25">
        <v>7.0</v>
      </c>
      <c r="F23" s="25">
        <v>0.0</v>
      </c>
      <c r="G23" s="25">
        <v>0.0</v>
      </c>
      <c r="H23" s="25">
        <v>96.0</v>
      </c>
    </row>
    <row r="24" ht="15.75" customHeight="1">
      <c r="B24" s="25">
        <v>1007.0</v>
      </c>
      <c r="C24" s="25">
        <v>12.0</v>
      </c>
      <c r="D24" s="25">
        <v>4.0</v>
      </c>
      <c r="E24" s="25">
        <v>6.0</v>
      </c>
      <c r="F24" s="25">
        <v>0.0</v>
      </c>
      <c r="G24" s="25">
        <v>0.0</v>
      </c>
      <c r="H24" s="25">
        <v>80.0</v>
      </c>
    </row>
    <row r="25" ht="15.75" customHeight="1">
      <c r="B25" s="25">
        <v>1008.0</v>
      </c>
      <c r="C25" s="25">
        <v>12.0</v>
      </c>
      <c r="D25" s="25">
        <v>10.0</v>
      </c>
      <c r="E25" s="25">
        <v>6.0</v>
      </c>
      <c r="F25" s="25">
        <v>2.0</v>
      </c>
      <c r="G25" s="25">
        <v>0.0</v>
      </c>
      <c r="H25" s="25">
        <v>90.0</v>
      </c>
    </row>
    <row r="26" ht="15.75" customHeight="1">
      <c r="B26" s="25">
        <v>1009.0</v>
      </c>
      <c r="C26" s="25">
        <v>12.0</v>
      </c>
      <c r="D26" s="25">
        <v>2.0</v>
      </c>
      <c r="E26" s="25">
        <v>8.0</v>
      </c>
      <c r="F26" s="25">
        <v>2.0</v>
      </c>
      <c r="G26" s="25">
        <v>4.0</v>
      </c>
      <c r="H26" s="25">
        <v>60.0</v>
      </c>
    </row>
    <row r="27" ht="15.75" customHeight="1">
      <c r="B27" s="25">
        <v>1010.0</v>
      </c>
      <c r="C27" s="25">
        <v>12.0</v>
      </c>
      <c r="D27" s="25">
        <v>6.0</v>
      </c>
      <c r="E27" s="25">
        <v>9.0</v>
      </c>
      <c r="F27" s="25">
        <v>1.0</v>
      </c>
      <c r="G27" s="25">
        <v>0.0</v>
      </c>
      <c r="H27" s="25">
        <v>85.0</v>
      </c>
    </row>
    <row r="28" ht="15.75" customHeight="1"/>
    <row r="29" ht="15.75" customHeight="1"/>
    <row r="30" ht="15.75" customHeight="1"/>
    <row r="31" ht="15.75" customHeight="1"/>
    <row r="32" ht="15.75" customHeight="1">
      <c r="B32" s="25" t="s">
        <v>399</v>
      </c>
      <c r="C32" s="25" t="s">
        <v>393</v>
      </c>
      <c r="D32" s="25" t="s">
        <v>394</v>
      </c>
      <c r="E32" s="25" t="s">
        <v>395</v>
      </c>
      <c r="F32" s="25" t="s">
        <v>396</v>
      </c>
      <c r="G32" s="25" t="s">
        <v>397</v>
      </c>
      <c r="H32" s="25" t="s">
        <v>398</v>
      </c>
    </row>
    <row r="33" ht="15.75" customHeight="1">
      <c r="B33" s="25">
        <v>1001.0</v>
      </c>
      <c r="C33" s="25">
        <v>10.0</v>
      </c>
      <c r="D33" s="25">
        <v>2.0</v>
      </c>
      <c r="E33" s="25">
        <v>9.0</v>
      </c>
      <c r="F33" s="25">
        <v>3.0</v>
      </c>
      <c r="G33" s="25">
        <v>5.0</v>
      </c>
      <c r="H33" s="25">
        <v>50.0</v>
      </c>
    </row>
    <row r="34" ht="15.75" customHeight="1">
      <c r="B34" s="25">
        <v>1002.0</v>
      </c>
      <c r="C34" s="25">
        <v>10.0</v>
      </c>
      <c r="D34" s="25">
        <v>6.0</v>
      </c>
      <c r="E34" s="25">
        <v>8.0</v>
      </c>
      <c r="F34" s="25">
        <v>2.0</v>
      </c>
      <c r="G34" s="25">
        <v>0.0</v>
      </c>
      <c r="H34" s="25">
        <v>80.0</v>
      </c>
    </row>
    <row r="35" ht="15.75" customHeight="1">
      <c r="B35" s="25">
        <v>1003.0</v>
      </c>
      <c r="C35" s="25">
        <v>10.0</v>
      </c>
      <c r="D35" s="25">
        <v>3.0</v>
      </c>
      <c r="E35" s="25">
        <v>8.0</v>
      </c>
      <c r="F35" s="25">
        <v>2.0</v>
      </c>
      <c r="G35" s="25">
        <v>4.0</v>
      </c>
      <c r="H35" s="25">
        <v>60.0</v>
      </c>
    </row>
    <row r="36" ht="15.75" customHeight="1">
      <c r="B36" s="25">
        <v>1004.0</v>
      </c>
      <c r="C36" s="25">
        <v>11.0</v>
      </c>
      <c r="D36" s="25">
        <v>0.0</v>
      </c>
      <c r="E36" s="25">
        <v>10.0</v>
      </c>
      <c r="F36" s="25">
        <v>1.0</v>
      </c>
      <c r="G36" s="25">
        <v>5.0</v>
      </c>
      <c r="H36" s="25">
        <v>45.0</v>
      </c>
    </row>
    <row r="37" ht="15.75" customHeight="1">
      <c r="B37" s="25">
        <v>1005.0</v>
      </c>
      <c r="C37" s="25">
        <v>11.0</v>
      </c>
      <c r="D37" s="25">
        <v>4.0</v>
      </c>
      <c r="E37" s="25">
        <v>7.0</v>
      </c>
      <c r="F37" s="25">
        <v>2.0</v>
      </c>
      <c r="G37" s="25">
        <v>0.0</v>
      </c>
      <c r="H37" s="25">
        <v>75.0</v>
      </c>
    </row>
    <row r="38" ht="15.75" customHeight="1">
      <c r="B38" s="25">
        <v>1006.0</v>
      </c>
      <c r="C38" s="25">
        <v>11.0</v>
      </c>
      <c r="D38" s="25">
        <v>10.0</v>
      </c>
      <c r="E38" s="25">
        <v>7.0</v>
      </c>
      <c r="F38" s="25">
        <v>0.0</v>
      </c>
      <c r="G38" s="25">
        <v>0.0</v>
      </c>
      <c r="H38" s="25">
        <v>96.0</v>
      </c>
    </row>
    <row r="39" ht="15.75" customHeight="1">
      <c r="B39" s="25">
        <v>1007.0</v>
      </c>
      <c r="C39" s="25">
        <v>12.0</v>
      </c>
      <c r="D39" s="25">
        <v>4.0</v>
      </c>
      <c r="E39" s="25">
        <v>6.0</v>
      </c>
      <c r="F39" s="25">
        <v>0.0</v>
      </c>
      <c r="G39" s="25">
        <v>0.0</v>
      </c>
      <c r="H39" s="25">
        <v>80.0</v>
      </c>
    </row>
    <row r="40" ht="15.75" customHeight="1">
      <c r="B40" s="25">
        <v>1008.0</v>
      </c>
      <c r="C40" s="25">
        <v>12.0</v>
      </c>
      <c r="D40" s="25">
        <v>10.0</v>
      </c>
      <c r="E40" s="25">
        <v>6.0</v>
      </c>
      <c r="F40" s="25">
        <v>2.0</v>
      </c>
      <c r="G40" s="25">
        <v>0.0</v>
      </c>
      <c r="H40" s="25">
        <v>90.0</v>
      </c>
    </row>
    <row r="41" ht="15.75" customHeight="1">
      <c r="B41" s="25">
        <v>1009.0</v>
      </c>
      <c r="C41" s="25">
        <v>12.0</v>
      </c>
      <c r="D41" s="25">
        <v>2.0</v>
      </c>
      <c r="E41" s="25">
        <v>8.0</v>
      </c>
      <c r="F41" s="25">
        <v>2.0</v>
      </c>
      <c r="G41" s="25">
        <v>4.0</v>
      </c>
      <c r="H41" s="25">
        <v>60.0</v>
      </c>
    </row>
    <row r="42" ht="15.75" customHeight="1">
      <c r="B42" s="25">
        <v>1010.0</v>
      </c>
      <c r="C42" s="25">
        <v>12.0</v>
      </c>
      <c r="D42" s="25">
        <v>6.0</v>
      </c>
      <c r="E42" s="25">
        <v>9.0</v>
      </c>
      <c r="F42" s="25">
        <v>1.0</v>
      </c>
      <c r="G42" s="25">
        <v>0.0</v>
      </c>
      <c r="H42" s="25">
        <v>85.0</v>
      </c>
    </row>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A1:G11">
    <cfRule type="cellIs" dxfId="7" priority="1" operator="greaterThan">
      <formula>75</formula>
    </cfRule>
  </conditionalFormatting>
  <conditionalFormatting sqref="A2:G11">
    <cfRule type="cellIs" dxfId="8" priority="2" operator="greaterThan">
      <formula>75</formula>
    </cfRule>
  </conditionalFormatting>
  <conditionalFormatting sqref="B2:G11">
    <cfRule type="cellIs" dxfId="9" priority="3" operator="between">
      <formula>10</formula>
      <formula>12</formula>
    </cfRule>
  </conditionalFormatting>
  <conditionalFormatting sqref="H18:H27">
    <cfRule type="colorScale" priority="4">
      <colorScale>
        <cfvo type="min"/>
        <cfvo type="percentile" val="50"/>
        <cfvo type="max"/>
        <color rgb="FFF8696B"/>
        <color rgb="FFFFEB84"/>
        <color rgb="FF63BE7B"/>
      </colorScale>
    </cfRule>
  </conditionalFormatting>
  <conditionalFormatting sqref="C18:C27">
    <cfRule type="colorScale" priority="5">
      <colorScale>
        <cfvo type="min"/>
        <cfvo type="max"/>
        <color rgb="FF548135"/>
        <color rgb="FFFF0000"/>
      </colorScale>
    </cfRule>
  </conditionalFormatting>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 width="11.0"/>
    <col customWidth="1" min="6" max="8" width="8.71"/>
    <col customWidth="1" min="9" max="10" width="11.0"/>
    <col customWidth="1" min="11" max="26" width="8.71"/>
  </cols>
  <sheetData>
    <row r="1">
      <c r="A1" s="32" t="s">
        <v>400</v>
      </c>
      <c r="B1" s="32" t="s">
        <v>401</v>
      </c>
      <c r="C1" s="32" t="s">
        <v>116</v>
      </c>
      <c r="D1" s="32" t="s">
        <v>373</v>
      </c>
      <c r="E1" s="32" t="s">
        <v>402</v>
      </c>
      <c r="I1" s="32" t="s">
        <v>403</v>
      </c>
      <c r="J1" s="32" t="s">
        <v>404</v>
      </c>
    </row>
    <row r="2">
      <c r="A2" s="30" t="s">
        <v>405</v>
      </c>
      <c r="B2" s="30"/>
      <c r="C2" s="30"/>
      <c r="D2" s="30"/>
      <c r="E2" s="30"/>
      <c r="I2" s="30" t="s">
        <v>406</v>
      </c>
      <c r="J2" s="30" t="s">
        <v>407</v>
      </c>
      <c r="N2" s="25" t="s">
        <v>406</v>
      </c>
    </row>
    <row r="3">
      <c r="A3" s="30"/>
      <c r="B3" s="31">
        <v>37289.0</v>
      </c>
      <c r="C3" s="30"/>
      <c r="D3" s="30"/>
      <c r="E3" s="30"/>
      <c r="I3" s="30"/>
      <c r="J3" s="30" t="s">
        <v>408</v>
      </c>
      <c r="N3" s="25" t="s">
        <v>409</v>
      </c>
    </row>
    <row r="4">
      <c r="A4" s="30"/>
      <c r="B4" s="30"/>
      <c r="C4" s="30"/>
      <c r="D4" s="30">
        <v>10001.0</v>
      </c>
      <c r="E4" s="30"/>
      <c r="I4" s="30"/>
      <c r="J4" s="30" t="s">
        <v>410</v>
      </c>
    </row>
    <row r="5">
      <c r="A5" s="30"/>
      <c r="B5" s="30"/>
      <c r="C5" s="30"/>
      <c r="D5" s="30"/>
      <c r="E5" s="30">
        <v>9.0</v>
      </c>
      <c r="I5" s="30"/>
      <c r="J5" s="30" t="s">
        <v>411</v>
      </c>
    </row>
    <row r="6">
      <c r="A6" s="30"/>
      <c r="B6" s="30"/>
      <c r="C6" s="30"/>
      <c r="D6" s="30"/>
      <c r="E6" s="30"/>
      <c r="I6" s="30" t="s">
        <v>412</v>
      </c>
      <c r="J6" s="30" t="s">
        <v>413</v>
      </c>
    </row>
    <row r="7">
      <c r="A7" s="30"/>
      <c r="B7" s="30"/>
      <c r="C7" s="30"/>
      <c r="D7" s="30"/>
      <c r="E7" s="30"/>
      <c r="I7" s="30"/>
      <c r="J7" s="30" t="s">
        <v>414</v>
      </c>
      <c r="N7" s="25" t="s">
        <v>409</v>
      </c>
    </row>
    <row r="8">
      <c r="A8" s="30"/>
      <c r="B8" s="30"/>
      <c r="C8" s="30"/>
      <c r="D8" s="30"/>
      <c r="E8" s="30"/>
      <c r="I8" s="30"/>
      <c r="J8" s="30" t="s">
        <v>415</v>
      </c>
    </row>
    <row r="9">
      <c r="A9" s="30"/>
      <c r="B9" s="30"/>
      <c r="C9" s="30"/>
      <c r="D9" s="30"/>
      <c r="E9" s="30"/>
    </row>
    <row r="10">
      <c r="A10" s="30"/>
      <c r="B10" s="30"/>
      <c r="C10" s="30"/>
      <c r="D10" s="30"/>
      <c r="E10" s="30"/>
    </row>
    <row r="11">
      <c r="I11" s="32" t="s">
        <v>403</v>
      </c>
      <c r="J11" s="32" t="s">
        <v>416</v>
      </c>
    </row>
    <row r="12">
      <c r="I12" s="30" t="s">
        <v>409</v>
      </c>
      <c r="J12" s="30"/>
    </row>
    <row r="13">
      <c r="I13" s="32" t="s">
        <v>406</v>
      </c>
      <c r="J13" s="30"/>
    </row>
    <row r="14">
      <c r="A14" s="25" t="s">
        <v>417</v>
      </c>
    </row>
    <row r="15">
      <c r="A15" s="25" t="s">
        <v>418</v>
      </c>
    </row>
    <row r="16">
      <c r="A16" s="25" t="s">
        <v>419</v>
      </c>
    </row>
    <row r="17">
      <c r="A17" s="25" t="s">
        <v>420</v>
      </c>
    </row>
    <row r="18">
      <c r="A18" s="25" t="s">
        <v>421</v>
      </c>
    </row>
    <row r="21" ht="15.75" customHeight="1"/>
    <row r="22" ht="15.75" customHeight="1">
      <c r="A22" s="49" t="s">
        <v>403</v>
      </c>
      <c r="B22" s="32" t="s">
        <v>422</v>
      </c>
    </row>
    <row r="23" ht="15.75" customHeight="1">
      <c r="A23" s="49" t="s">
        <v>406</v>
      </c>
      <c r="B23" s="32" t="s">
        <v>407</v>
      </c>
    </row>
    <row r="24" ht="15.75" customHeight="1">
      <c r="A24" s="49"/>
      <c r="B24" s="32" t="s">
        <v>408</v>
      </c>
    </row>
    <row r="25" ht="15.75" customHeight="1">
      <c r="A25" s="49"/>
      <c r="B25" s="32" t="s">
        <v>410</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decimal" operator="greaterThan" allowBlank="1" showInputMessage="1" showErrorMessage="1" prompt="Salary - please enter the salary above 1000" sqref="D2:D10">
      <formula1>1000.0</formula1>
    </dataValidation>
    <dataValidation type="custom" allowBlank="1" showInputMessage="1" showErrorMessage="1" prompt="Email - Enter the Valid Email" sqref="C1:C10">
      <formula1>ISNUMBER(FIND("@",C2:C10))</formula1>
    </dataValidation>
    <dataValidation type="date" allowBlank="1" showInputMessage="1" showErrorMessage="1" prompt="DOB - Enter the valid Date" sqref="B1:B10">
      <formula1>36526.0</formula1>
      <formula2>42034.0</formula2>
    </dataValidation>
    <dataValidation type="decimal" allowBlank="1" showInputMessage="1" showErrorMessage="1" prompt="Enter the valid Rank - Enter 1 to 10" sqref="E1:E10">
      <formula1>1.0</formula1>
      <formula2>10.0</formula2>
    </dataValidation>
    <dataValidation type="custom" allowBlank="1" showInputMessage="1" showErrorMessage="1" prompt="Nmae - Name should be less than 10 char" sqref="A1:A10">
      <formula1>LT(LEN(A1),(10))</formula1>
    </dataValidation>
    <dataValidation type="list" allowBlank="1" showErrorMessage="1" sqref="N7 I12:I13">
      <formula1>$N$2:$N$3</formula1>
    </dataValidation>
  </dataValidations>
  <printOptions/>
  <pageMargins bottom="0.75" footer="0.0" header="0.0" left="0.7" right="0.7" top="0.75"/>
  <pageSetup orientation="landscape"/>
  <drawing r:id="rId1"/>
  <tableParts count="4">
    <tablePart r:id="rId6"/>
    <tablePart r:id="rId7"/>
    <tablePart r:id="rId8"/>
    <tablePart r:id="rId9"/>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29"/>
    <col customWidth="1" min="2" max="2" width="11.71"/>
    <col customWidth="1" min="3" max="3" width="10.86"/>
    <col customWidth="1" min="4" max="4" width="10.14"/>
    <col customWidth="1" min="5" max="5" width="8.71"/>
    <col customWidth="1" min="6" max="6" width="13.14"/>
    <col customWidth="1" min="7" max="7" width="22.29"/>
    <col customWidth="1" min="8" max="8" width="8.71"/>
    <col customWidth="1" min="9" max="9" width="13.14"/>
    <col customWidth="1" min="10" max="10" width="12.86"/>
    <col customWidth="1" min="11" max="12" width="8.71"/>
    <col customWidth="1" min="13" max="13" width="10.29"/>
    <col customWidth="1" min="14" max="14" width="5.43"/>
    <col customWidth="1" min="15" max="15" width="8.71"/>
    <col customWidth="1" min="16" max="16" width="11.86"/>
    <col customWidth="1" min="17" max="17" width="21.14"/>
    <col customWidth="1" min="18" max="18" width="17.0"/>
    <col customWidth="1" min="19" max="19" width="13.14"/>
    <col customWidth="1" min="20" max="20" width="16.29"/>
    <col customWidth="1" min="21" max="21" width="7.0"/>
    <col customWidth="1" min="22" max="22" width="11.29"/>
    <col customWidth="1" min="23" max="23" width="15.86"/>
    <col customWidth="1" min="24" max="24" width="18.71"/>
    <col customWidth="1" min="25" max="26" width="8.71"/>
  </cols>
  <sheetData>
    <row r="1">
      <c r="A1" s="25" t="s">
        <v>371</v>
      </c>
      <c r="B1" s="25" t="s">
        <v>372</v>
      </c>
      <c r="C1" s="25" t="s">
        <v>373</v>
      </c>
      <c r="D1" s="25" t="s">
        <v>374</v>
      </c>
      <c r="M1" s="25" t="s">
        <v>399</v>
      </c>
      <c r="N1" s="25" t="s">
        <v>393</v>
      </c>
      <c r="O1" s="25" t="s">
        <v>394</v>
      </c>
      <c r="P1" s="25" t="s">
        <v>395</v>
      </c>
      <c r="Q1" s="25" t="s">
        <v>396</v>
      </c>
      <c r="R1" s="25" t="s">
        <v>397</v>
      </c>
      <c r="S1" s="25" t="s">
        <v>398</v>
      </c>
    </row>
    <row r="2">
      <c r="A2" s="25" t="s">
        <v>375</v>
      </c>
      <c r="B2" s="25">
        <v>44.0</v>
      </c>
      <c r="C2" s="25">
        <v>72000.0</v>
      </c>
      <c r="D2" s="25" t="s">
        <v>376</v>
      </c>
      <c r="M2" s="25">
        <v>1001.0</v>
      </c>
      <c r="N2" s="25">
        <v>10.0</v>
      </c>
      <c r="O2" s="25">
        <v>2.0</v>
      </c>
      <c r="P2" s="25">
        <v>9.0</v>
      </c>
      <c r="Q2" s="25">
        <v>3.0</v>
      </c>
      <c r="R2" s="25">
        <v>5.0</v>
      </c>
      <c r="S2" s="25">
        <v>50.0</v>
      </c>
    </row>
    <row r="3">
      <c r="A3" s="25" t="s">
        <v>377</v>
      </c>
      <c r="B3" s="25">
        <v>27.0</v>
      </c>
      <c r="C3" s="25">
        <v>48000.0</v>
      </c>
      <c r="D3" s="25" t="s">
        <v>378</v>
      </c>
      <c r="M3" s="25">
        <v>1002.0</v>
      </c>
      <c r="N3" s="25">
        <v>10.0</v>
      </c>
      <c r="O3" s="25">
        <v>6.0</v>
      </c>
      <c r="P3" s="25">
        <v>8.0</v>
      </c>
      <c r="Q3" s="25">
        <v>2.0</v>
      </c>
      <c r="R3" s="25">
        <v>0.0</v>
      </c>
      <c r="S3" s="25">
        <v>80.0</v>
      </c>
    </row>
    <row r="4">
      <c r="A4" s="25" t="s">
        <v>379</v>
      </c>
      <c r="B4" s="25">
        <v>30.0</v>
      </c>
      <c r="C4" s="25">
        <v>54000.0</v>
      </c>
      <c r="D4" s="25" t="s">
        <v>376</v>
      </c>
      <c r="M4" s="25">
        <v>1003.0</v>
      </c>
      <c r="N4" s="25">
        <v>10.0</v>
      </c>
      <c r="O4" s="25">
        <v>3.0</v>
      </c>
      <c r="P4" s="25">
        <v>8.0</v>
      </c>
      <c r="Q4" s="25">
        <v>2.0</v>
      </c>
      <c r="R4" s="25">
        <v>4.0</v>
      </c>
      <c r="S4" s="25">
        <v>60.0</v>
      </c>
    </row>
    <row r="5">
      <c r="A5" s="25" t="s">
        <v>377</v>
      </c>
      <c r="B5" s="25">
        <v>38.0</v>
      </c>
      <c r="C5" s="25">
        <v>61000.0</v>
      </c>
      <c r="D5" s="25" t="s">
        <v>376</v>
      </c>
      <c r="M5" s="25">
        <v>1004.0</v>
      </c>
      <c r="N5" s="25">
        <v>11.0</v>
      </c>
      <c r="O5" s="25">
        <v>0.0</v>
      </c>
      <c r="P5" s="25">
        <v>10.0</v>
      </c>
      <c r="Q5" s="25">
        <v>1.0</v>
      </c>
      <c r="R5" s="25">
        <v>5.0</v>
      </c>
      <c r="S5" s="25">
        <v>45.0</v>
      </c>
    </row>
    <row r="6">
      <c r="A6" s="25" t="s">
        <v>379</v>
      </c>
      <c r="B6" s="25">
        <v>40.0</v>
      </c>
      <c r="C6" s="25">
        <f>C5</f>
        <v>61000</v>
      </c>
      <c r="D6" s="25" t="s">
        <v>378</v>
      </c>
      <c r="M6" s="25">
        <v>1005.0</v>
      </c>
      <c r="N6" s="25">
        <v>11.0</v>
      </c>
      <c r="O6" s="25">
        <v>4.0</v>
      </c>
      <c r="P6" s="25">
        <v>7.0</v>
      </c>
      <c r="Q6" s="25">
        <v>2.0</v>
      </c>
      <c r="R6" s="25">
        <v>0.0</v>
      </c>
      <c r="S6" s="25">
        <v>75.0</v>
      </c>
    </row>
    <row r="7">
      <c r="A7" s="25" t="s">
        <v>375</v>
      </c>
      <c r="B7" s="25">
        <v>35.0</v>
      </c>
      <c r="C7" s="25">
        <v>58000.0</v>
      </c>
      <c r="D7" s="25" t="s">
        <v>378</v>
      </c>
      <c r="M7" s="25">
        <v>1006.0</v>
      </c>
      <c r="N7" s="25">
        <v>11.0</v>
      </c>
      <c r="O7" s="25">
        <v>10.0</v>
      </c>
      <c r="P7" s="25">
        <v>7.0</v>
      </c>
      <c r="Q7" s="25">
        <v>0.0</v>
      </c>
      <c r="R7" s="25">
        <v>0.0</v>
      </c>
      <c r="S7" s="25">
        <v>96.0</v>
      </c>
    </row>
    <row r="8">
      <c r="A8" s="25" t="s">
        <v>377</v>
      </c>
      <c r="B8" s="25">
        <f>B2</f>
        <v>44</v>
      </c>
      <c r="C8" s="25">
        <v>52000.0</v>
      </c>
      <c r="D8" s="25" t="s">
        <v>376</v>
      </c>
      <c r="M8" s="25">
        <v>1007.0</v>
      </c>
      <c r="N8" s="25">
        <v>12.0</v>
      </c>
      <c r="O8" s="25">
        <v>4.0</v>
      </c>
      <c r="P8" s="25">
        <v>6.0</v>
      </c>
      <c r="Q8" s="25">
        <v>0.0</v>
      </c>
      <c r="R8" s="25">
        <v>0.0</v>
      </c>
      <c r="S8" s="25">
        <v>80.0</v>
      </c>
    </row>
    <row r="9">
      <c r="A9" s="25" t="s">
        <v>375</v>
      </c>
      <c r="B9" s="25">
        <v>48.0</v>
      </c>
      <c r="C9" s="25">
        <v>79000.0</v>
      </c>
      <c r="D9" s="25" t="s">
        <v>378</v>
      </c>
      <c r="M9" s="25">
        <v>1008.0</v>
      </c>
      <c r="N9" s="25">
        <v>12.0</v>
      </c>
      <c r="O9" s="25">
        <v>10.0</v>
      </c>
      <c r="P9" s="25">
        <v>6.0</v>
      </c>
      <c r="Q9" s="25">
        <v>2.0</v>
      </c>
      <c r="R9" s="25">
        <v>0.0</v>
      </c>
      <c r="S9" s="25">
        <v>90.0</v>
      </c>
    </row>
    <row r="10">
      <c r="A10" s="25" t="s">
        <v>379</v>
      </c>
      <c r="B10" s="25">
        <v>50.0</v>
      </c>
      <c r="C10" s="25">
        <v>83000.0</v>
      </c>
      <c r="D10" s="25" t="s">
        <v>376</v>
      </c>
      <c r="M10" s="25">
        <v>1009.0</v>
      </c>
      <c r="N10" s="25">
        <v>12.0</v>
      </c>
      <c r="O10" s="25">
        <v>2.0</v>
      </c>
      <c r="P10" s="25">
        <v>8.0</v>
      </c>
      <c r="Q10" s="25">
        <v>2.0</v>
      </c>
      <c r="R10" s="25">
        <v>4.0</v>
      </c>
      <c r="S10" s="25">
        <v>60.0</v>
      </c>
    </row>
    <row r="11">
      <c r="A11" s="25" t="s">
        <v>375</v>
      </c>
      <c r="B11" s="25">
        <v>37.0</v>
      </c>
      <c r="C11" s="25">
        <v>67000.0</v>
      </c>
      <c r="D11" s="25" t="s">
        <v>378</v>
      </c>
      <c r="M11" s="25">
        <v>1010.0</v>
      </c>
      <c r="N11" s="25">
        <v>12.0</v>
      </c>
      <c r="O11" s="25">
        <v>6.0</v>
      </c>
      <c r="P11" s="25">
        <v>9.0</v>
      </c>
      <c r="Q11" s="25">
        <v>1.0</v>
      </c>
      <c r="R11" s="25">
        <v>0.0</v>
      </c>
      <c r="S11" s="25">
        <v>85.0</v>
      </c>
    </row>
    <row r="15"/>
    <row r="16"/>
    <row r="17"/>
    <row r="18">
      <c r="S18" s="2" t="s">
        <v>423</v>
      </c>
      <c r="T18" s="2" t="s">
        <v>431</v>
      </c>
    </row>
    <row r="19">
      <c r="S19" s="2" t="s">
        <v>432</v>
      </c>
      <c r="T19" s="2" t="s">
        <v>376</v>
      </c>
      <c r="U19" s="2" t="s">
        <v>378</v>
      </c>
      <c r="V19" s="2" t="s">
        <v>427</v>
      </c>
    </row>
    <row r="20">
      <c r="S20" s="11" t="s">
        <v>375</v>
      </c>
      <c r="T20" s="2">
        <v>72000.0</v>
      </c>
      <c r="U20" s="2">
        <v>204000.0</v>
      </c>
      <c r="V20" s="2">
        <v>276000.0</v>
      </c>
    </row>
    <row r="21" ht="15.75" customHeight="1">
      <c r="S21" s="11" t="s">
        <v>379</v>
      </c>
      <c r="T21" s="2">
        <v>137000.0</v>
      </c>
      <c r="U21" s="2">
        <v>61000.0</v>
      </c>
      <c r="V21" s="2">
        <v>198000.0</v>
      </c>
    </row>
    <row r="22" ht="15.75" customHeight="1">
      <c r="S22" s="11" t="s">
        <v>427</v>
      </c>
      <c r="T22" s="2">
        <v>209000.0</v>
      </c>
      <c r="U22" s="2">
        <v>265000.0</v>
      </c>
      <c r="V22" s="2">
        <v>474000.0</v>
      </c>
    </row>
    <row r="23" ht="15.75" customHeight="1"/>
    <row r="24" ht="15.75" customHeight="1"/>
    <row r="25" ht="15.75" customHeight="1"/>
    <row r="26" ht="15.75" customHeight="1"/>
    <row r="27" ht="15.75" customHeight="1">
      <c r="F27" s="25" t="s">
        <v>433</v>
      </c>
    </row>
    <row r="28" ht="15.75" customHeight="1">
      <c r="A28" s="25" t="s">
        <v>434</v>
      </c>
      <c r="B28" s="25" t="s">
        <v>435</v>
      </c>
      <c r="C28" s="25" t="s">
        <v>436</v>
      </c>
    </row>
    <row r="29" ht="15.75" customHeight="1">
      <c r="A29" s="25">
        <v>5.1</v>
      </c>
      <c r="B29" s="25">
        <v>3.7</v>
      </c>
      <c r="C29" s="25" t="s">
        <v>437</v>
      </c>
      <c r="F29" s="2" t="s">
        <v>432</v>
      </c>
      <c r="G29" s="25" t="s">
        <v>438</v>
      </c>
    </row>
    <row r="30" ht="15.75" customHeight="1">
      <c r="A30" s="25">
        <v>5.3</v>
      </c>
      <c r="B30" s="25">
        <v>3.8</v>
      </c>
      <c r="C30" s="25" t="s">
        <v>437</v>
      </c>
      <c r="F30" s="11" t="s">
        <v>437</v>
      </c>
      <c r="G30" s="2">
        <v>3.6199999999999997</v>
      </c>
    </row>
    <row r="31" ht="15.75" customHeight="1">
      <c r="A31" s="25">
        <v>7.2</v>
      </c>
      <c r="B31" s="25">
        <v>3.0</v>
      </c>
      <c r="C31" s="25" t="s">
        <v>439</v>
      </c>
      <c r="F31" s="11" t="s">
        <v>439</v>
      </c>
      <c r="G31" s="2">
        <v>2.875</v>
      </c>
    </row>
    <row r="32" ht="15.75" customHeight="1">
      <c r="A32" s="25">
        <v>5.4</v>
      </c>
      <c r="B32" s="25">
        <v>3.4</v>
      </c>
      <c r="C32" s="25" t="s">
        <v>437</v>
      </c>
      <c r="F32" s="11" t="s">
        <v>427</v>
      </c>
      <c r="G32" s="2">
        <v>3.2888888888888888</v>
      </c>
    </row>
    <row r="33" ht="15.75" customHeight="1">
      <c r="A33" s="25">
        <v>5.1</v>
      </c>
      <c r="B33" s="25">
        <v>3.3</v>
      </c>
      <c r="C33" s="25" t="s">
        <v>437</v>
      </c>
    </row>
    <row r="34" ht="15.75" customHeight="1">
      <c r="A34" s="25">
        <v>5.4</v>
      </c>
      <c r="B34" s="25">
        <v>3.9</v>
      </c>
      <c r="C34" s="25" t="s">
        <v>437</v>
      </c>
    </row>
    <row r="35" ht="15.75" customHeight="1">
      <c r="A35" s="25">
        <v>7.4</v>
      </c>
      <c r="B35" s="25">
        <v>2.8</v>
      </c>
      <c r="C35" s="25" t="s">
        <v>439</v>
      </c>
    </row>
    <row r="36" ht="15.75" customHeight="1">
      <c r="A36" s="25">
        <v>6.1</v>
      </c>
      <c r="B36" s="25">
        <v>2.8</v>
      </c>
      <c r="C36" s="25" t="s">
        <v>440</v>
      </c>
    </row>
    <row r="37" ht="15.75" customHeight="1">
      <c r="A37" s="25">
        <v>7.3</v>
      </c>
      <c r="B37" s="25">
        <v>2.9</v>
      </c>
      <c r="C37" s="25" t="s">
        <v>439</v>
      </c>
    </row>
    <row r="38" ht="15.75" customHeight="1">
      <c r="A38" s="25">
        <v>6.0</v>
      </c>
      <c r="B38" s="25">
        <v>2.7</v>
      </c>
      <c r="C38" s="25" t="s">
        <v>440</v>
      </c>
    </row>
    <row r="39" ht="15.75" customHeight="1">
      <c r="A39" s="25">
        <v>5.8</v>
      </c>
      <c r="B39" s="25">
        <v>2.8</v>
      </c>
      <c r="C39" s="25" t="s">
        <v>439</v>
      </c>
    </row>
    <row r="40" ht="15.75" customHeight="1">
      <c r="A40" s="25">
        <v>6.3</v>
      </c>
      <c r="B40" s="25">
        <v>2.3</v>
      </c>
      <c r="C40" s="25" t="s">
        <v>440</v>
      </c>
    </row>
    <row r="41" ht="15.75" customHeight="1">
      <c r="A41" s="25">
        <v>5.1</v>
      </c>
      <c r="B41" s="25">
        <v>2.5</v>
      </c>
      <c r="C41" s="25" t="s">
        <v>440</v>
      </c>
    </row>
    <row r="42" ht="15.75" customHeight="1">
      <c r="A42" s="25">
        <v>6.3</v>
      </c>
      <c r="B42" s="25">
        <v>2.5</v>
      </c>
      <c r="C42" s="25" t="s">
        <v>440</v>
      </c>
    </row>
    <row r="43" ht="15.75" customHeight="1">
      <c r="A43" s="25">
        <v>5.5</v>
      </c>
      <c r="B43" s="25">
        <v>2.4</v>
      </c>
      <c r="C43" s="25" t="s">
        <v>440</v>
      </c>
    </row>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5"/>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71"/>
    <col customWidth="1" min="2" max="5" width="7.0"/>
    <col customWidth="1" min="6" max="6" width="8.0"/>
    <col customWidth="1" min="7" max="9" width="4.86"/>
    <col customWidth="1" min="10" max="11" width="8.71"/>
    <col customWidth="1" min="12" max="12" width="13.14"/>
    <col customWidth="1" min="13" max="13" width="16.29"/>
    <col customWidth="1" min="14" max="17" width="10.0"/>
    <col customWidth="1" min="18" max="18" width="11.29"/>
    <col customWidth="1" min="19" max="20" width="8.71"/>
    <col customWidth="1" min="21" max="21" width="12.14"/>
    <col customWidth="1" min="22" max="22" width="11.29"/>
    <col customWidth="1" min="23" max="23" width="22.29"/>
    <col customWidth="1" min="24" max="24" width="11.29"/>
    <col customWidth="1" min="25" max="25" width="10.57"/>
    <col customWidth="1" min="26" max="26" width="7.57"/>
    <col customWidth="1" min="27" max="27" width="4.43"/>
    <col customWidth="1" min="28" max="28" width="7.29"/>
    <col customWidth="1" min="29" max="29" width="10.0"/>
    <col customWidth="1" min="30" max="30" width="15.29"/>
    <col customWidth="1" min="31" max="31" width="10.0"/>
    <col customWidth="1" min="32" max="32" width="15.71"/>
    <col customWidth="1" min="33" max="33" width="15.29"/>
    <col customWidth="1" min="34" max="34" width="6.57"/>
    <col customWidth="1" min="35" max="36" width="8.71"/>
    <col customWidth="1" min="37" max="37" width="22.14"/>
    <col customWidth="1" min="38" max="38" width="16.29"/>
    <col customWidth="1" min="39" max="40" width="12.0"/>
    <col customWidth="1" min="41" max="42" width="8.71"/>
  </cols>
  <sheetData>
    <row r="1">
      <c r="A1" s="25" t="s">
        <v>366</v>
      </c>
      <c r="B1" s="25" t="s">
        <v>441</v>
      </c>
      <c r="C1" s="25" t="s">
        <v>442</v>
      </c>
      <c r="D1" s="25" t="s">
        <v>443</v>
      </c>
      <c r="E1" s="25" t="s">
        <v>444</v>
      </c>
      <c r="F1" s="25" t="s">
        <v>445</v>
      </c>
      <c r="U1" s="25" t="s">
        <v>446</v>
      </c>
      <c r="V1" s="25" t="s">
        <v>447</v>
      </c>
      <c r="W1" s="25" t="s">
        <v>448</v>
      </c>
      <c r="X1" s="25" t="s">
        <v>449</v>
      </c>
      <c r="Y1" s="25" t="s">
        <v>450</v>
      </c>
      <c r="Z1" s="25" t="s">
        <v>451</v>
      </c>
      <c r="AA1" s="25" t="s">
        <v>372</v>
      </c>
      <c r="AB1" s="25" t="s">
        <v>452</v>
      </c>
      <c r="AC1" s="25" t="s">
        <v>453</v>
      </c>
      <c r="AD1" s="25" t="s">
        <v>454</v>
      </c>
      <c r="AE1" s="25" t="s">
        <v>455</v>
      </c>
      <c r="AF1" s="25" t="s">
        <v>456</v>
      </c>
      <c r="AG1" s="25" t="s">
        <v>457</v>
      </c>
      <c r="AH1" s="25" t="s">
        <v>458</v>
      </c>
    </row>
    <row r="2">
      <c r="A2" s="50">
        <v>40911.0</v>
      </c>
      <c r="B2" s="25">
        <v>325.25</v>
      </c>
      <c r="C2" s="25">
        <v>332.83</v>
      </c>
      <c r="D2" s="25">
        <v>324.97</v>
      </c>
      <c r="E2" s="25">
        <v>663.59</v>
      </c>
      <c r="F2" s="25" t="s">
        <v>459</v>
      </c>
      <c r="G2" s="25">
        <v>380.0</v>
      </c>
      <c r="H2" s="25" t="s">
        <v>460</v>
      </c>
      <c r="U2" s="25">
        <v>1.0</v>
      </c>
      <c r="V2" s="25">
        <v>1.5634602E7</v>
      </c>
      <c r="W2" s="25" t="s">
        <v>461</v>
      </c>
      <c r="X2" s="25">
        <v>619.0</v>
      </c>
      <c r="Y2" s="25" t="s">
        <v>375</v>
      </c>
      <c r="Z2" s="25" t="s">
        <v>462</v>
      </c>
      <c r="AA2" s="25">
        <v>42.0</v>
      </c>
      <c r="AB2" s="25">
        <v>2.0</v>
      </c>
      <c r="AC2" s="25">
        <v>0.0</v>
      </c>
      <c r="AD2" s="25">
        <v>1.0</v>
      </c>
      <c r="AE2" s="25">
        <v>1.0</v>
      </c>
      <c r="AF2" s="25">
        <v>1.0</v>
      </c>
      <c r="AG2" s="25">
        <v>101348.88</v>
      </c>
      <c r="AH2" s="25">
        <v>1.0</v>
      </c>
    </row>
    <row r="3">
      <c r="A3" s="50">
        <v>40912.0</v>
      </c>
      <c r="B3" s="25">
        <v>331.27</v>
      </c>
      <c r="C3" s="25">
        <v>333.87</v>
      </c>
      <c r="D3" s="25">
        <v>329.08</v>
      </c>
      <c r="E3" s="25">
        <v>666.45</v>
      </c>
      <c r="F3" s="25" t="s">
        <v>463</v>
      </c>
      <c r="G3" s="25">
        <v>749.0</v>
      </c>
      <c r="H3" s="25" t="s">
        <v>464</v>
      </c>
      <c r="U3" s="25">
        <v>2.0</v>
      </c>
      <c r="V3" s="25">
        <v>1.5647311E7</v>
      </c>
      <c r="W3" s="25" t="s">
        <v>465</v>
      </c>
      <c r="X3" s="25">
        <v>608.0</v>
      </c>
      <c r="Y3" s="25" t="s">
        <v>377</v>
      </c>
      <c r="Z3" s="25" t="s">
        <v>462</v>
      </c>
      <c r="AA3" s="25">
        <v>41.0</v>
      </c>
      <c r="AB3" s="25">
        <v>1.0</v>
      </c>
      <c r="AC3" s="25">
        <v>83807.86</v>
      </c>
      <c r="AD3" s="25">
        <v>1.0</v>
      </c>
      <c r="AE3" s="25">
        <v>0.0</v>
      </c>
      <c r="AF3" s="25">
        <v>1.0</v>
      </c>
      <c r="AG3" s="25">
        <v>112542.58</v>
      </c>
      <c r="AH3" s="25">
        <v>0.0</v>
      </c>
    </row>
    <row r="4">
      <c r="A4" s="50">
        <v>40913.0</v>
      </c>
      <c r="B4" s="25">
        <v>329.83</v>
      </c>
      <c r="C4" s="25">
        <v>330.75</v>
      </c>
      <c r="D4" s="25">
        <v>326.89</v>
      </c>
      <c r="E4" s="25">
        <v>657.21</v>
      </c>
      <c r="F4" s="25" t="s">
        <v>466</v>
      </c>
      <c r="G4" s="25">
        <v>590.0</v>
      </c>
      <c r="H4" s="25" t="s">
        <v>467</v>
      </c>
      <c r="U4" s="25">
        <v>3.0</v>
      </c>
      <c r="V4" s="25">
        <v>1.5619304E7</v>
      </c>
      <c r="W4" s="25" t="s">
        <v>468</v>
      </c>
      <c r="X4" s="25">
        <v>502.0</v>
      </c>
      <c r="Y4" s="25" t="s">
        <v>375</v>
      </c>
      <c r="Z4" s="25" t="s">
        <v>462</v>
      </c>
      <c r="AA4" s="25">
        <v>42.0</v>
      </c>
      <c r="AB4" s="25">
        <v>8.0</v>
      </c>
      <c r="AC4" s="25">
        <v>159660.8</v>
      </c>
      <c r="AD4" s="25">
        <v>3.0</v>
      </c>
      <c r="AE4" s="25">
        <v>1.0</v>
      </c>
      <c r="AF4" s="25">
        <v>0.0</v>
      </c>
      <c r="AG4" s="25">
        <v>113931.57</v>
      </c>
      <c r="AH4" s="25">
        <v>1.0</v>
      </c>
    </row>
    <row r="5">
      <c r="A5" s="50">
        <v>40914.0</v>
      </c>
      <c r="B5" s="25">
        <v>328.34</v>
      </c>
      <c r="C5" s="25">
        <v>328.77</v>
      </c>
      <c r="D5" s="25">
        <v>323.68</v>
      </c>
      <c r="E5" s="25">
        <v>648.24</v>
      </c>
      <c r="F5" s="25" t="s">
        <v>463</v>
      </c>
      <c r="G5" s="25">
        <v>405.0</v>
      </c>
      <c r="H5" s="25" t="s">
        <v>469</v>
      </c>
      <c r="U5" s="25">
        <v>4.0</v>
      </c>
      <c r="V5" s="25">
        <v>1.5701354E7</v>
      </c>
      <c r="W5" s="25" t="s">
        <v>472</v>
      </c>
      <c r="X5" s="25">
        <v>699.0</v>
      </c>
      <c r="Y5" s="25" t="s">
        <v>375</v>
      </c>
      <c r="Z5" s="25" t="s">
        <v>462</v>
      </c>
      <c r="AA5" s="25">
        <v>39.0</v>
      </c>
      <c r="AB5" s="25">
        <v>1.0</v>
      </c>
      <c r="AC5" s="25">
        <v>0.0</v>
      </c>
      <c r="AD5" s="25">
        <v>2.0</v>
      </c>
      <c r="AE5" s="25">
        <v>0.0</v>
      </c>
      <c r="AF5" s="25">
        <v>0.0</v>
      </c>
      <c r="AG5" s="25">
        <v>93826.63</v>
      </c>
      <c r="AH5" s="25">
        <v>0.0</v>
      </c>
    </row>
    <row r="6">
      <c r="A6" s="50">
        <v>40917.0</v>
      </c>
      <c r="B6" s="25">
        <v>322.04</v>
      </c>
      <c r="C6" s="25">
        <v>322.29</v>
      </c>
      <c r="D6" s="25">
        <v>309.46</v>
      </c>
      <c r="E6" s="25">
        <v>620.76</v>
      </c>
      <c r="F6" s="25" t="s">
        <v>473</v>
      </c>
      <c r="G6" s="25">
        <v>688.0</v>
      </c>
      <c r="H6" s="25" t="s">
        <v>474</v>
      </c>
      <c r="U6" s="25">
        <v>5.0</v>
      </c>
      <c r="V6" s="25">
        <v>1.5737888E7</v>
      </c>
      <c r="W6" s="25" t="s">
        <v>482</v>
      </c>
      <c r="X6" s="25">
        <v>850.0</v>
      </c>
      <c r="Y6" s="25" t="s">
        <v>377</v>
      </c>
      <c r="Z6" s="25" t="s">
        <v>462</v>
      </c>
      <c r="AA6" s="25">
        <v>43.0</v>
      </c>
      <c r="AB6" s="25">
        <v>2.0</v>
      </c>
      <c r="AC6" s="25">
        <v>125510.82</v>
      </c>
      <c r="AD6" s="25">
        <v>1.0</v>
      </c>
      <c r="AE6" s="25">
        <v>1.0</v>
      </c>
      <c r="AF6" s="25">
        <v>1.0</v>
      </c>
      <c r="AG6" s="25">
        <v>79084.1</v>
      </c>
      <c r="AH6" s="25">
        <v>0.0</v>
      </c>
    </row>
    <row r="7">
      <c r="A7" s="50">
        <v>40918.0</v>
      </c>
      <c r="B7" s="25">
        <v>313.7</v>
      </c>
      <c r="C7" s="25">
        <v>315.72</v>
      </c>
      <c r="D7" s="25">
        <v>307.3</v>
      </c>
      <c r="E7" s="25">
        <v>621.43</v>
      </c>
      <c r="F7" s="25" t="s">
        <v>483</v>
      </c>
      <c r="G7" s="25">
        <v>824.0</v>
      </c>
      <c r="H7" s="25" t="s">
        <v>484</v>
      </c>
      <c r="U7" s="25">
        <v>6.0</v>
      </c>
      <c r="V7" s="25">
        <v>1.5574012E7</v>
      </c>
      <c r="W7" s="25" t="s">
        <v>486</v>
      </c>
      <c r="X7" s="25">
        <v>645.0</v>
      </c>
      <c r="Y7" s="25" t="s">
        <v>377</v>
      </c>
      <c r="Z7" s="25" t="s">
        <v>487</v>
      </c>
      <c r="AA7" s="25">
        <v>44.0</v>
      </c>
      <c r="AB7" s="25">
        <v>8.0</v>
      </c>
      <c r="AC7" s="25">
        <v>113755.78</v>
      </c>
      <c r="AD7" s="25">
        <v>2.0</v>
      </c>
      <c r="AE7" s="25">
        <v>1.0</v>
      </c>
      <c r="AF7" s="25">
        <v>0.0</v>
      </c>
      <c r="AG7" s="25">
        <v>149756.71</v>
      </c>
      <c r="AH7" s="25">
        <v>1.0</v>
      </c>
      <c r="AK7" s="2" t="s">
        <v>488</v>
      </c>
      <c r="AL7" s="2" t="s">
        <v>431</v>
      </c>
    </row>
    <row r="8">
      <c r="A8" s="50">
        <v>40919.0</v>
      </c>
      <c r="B8" s="25">
        <v>310.59</v>
      </c>
      <c r="C8" s="25">
        <v>313.52</v>
      </c>
      <c r="D8" s="25">
        <v>309.4</v>
      </c>
      <c r="E8" s="25">
        <v>624.25</v>
      </c>
      <c r="F8" s="25" t="s">
        <v>489</v>
      </c>
      <c r="G8" s="25">
        <v>817.0</v>
      </c>
      <c r="H8" s="25" t="s">
        <v>474</v>
      </c>
      <c r="U8" s="25">
        <v>7.0</v>
      </c>
      <c r="V8" s="25">
        <v>1.5592531E7</v>
      </c>
      <c r="W8" s="25" t="s">
        <v>490</v>
      </c>
      <c r="X8" s="25">
        <v>822.0</v>
      </c>
      <c r="Y8" s="25" t="s">
        <v>375</v>
      </c>
      <c r="Z8" s="25" t="s">
        <v>487</v>
      </c>
      <c r="AA8" s="25">
        <v>50.0</v>
      </c>
      <c r="AB8" s="25">
        <v>7.0</v>
      </c>
      <c r="AC8" s="25">
        <v>0.0</v>
      </c>
      <c r="AD8" s="25">
        <v>2.0</v>
      </c>
      <c r="AE8" s="25">
        <v>1.0</v>
      </c>
      <c r="AF8" s="25">
        <v>1.0</v>
      </c>
      <c r="AG8" s="25">
        <v>10062.8</v>
      </c>
      <c r="AH8" s="25">
        <v>0.0</v>
      </c>
      <c r="AK8" s="2" t="s">
        <v>432</v>
      </c>
      <c r="AL8" s="2" t="s">
        <v>462</v>
      </c>
      <c r="AM8" s="2" t="s">
        <v>487</v>
      </c>
      <c r="AN8" s="2" t="s">
        <v>427</v>
      </c>
    </row>
    <row r="9">
      <c r="A9" s="50">
        <v>40920.0</v>
      </c>
      <c r="B9" s="25">
        <v>314.43</v>
      </c>
      <c r="C9" s="25">
        <v>315.26</v>
      </c>
      <c r="D9" s="25">
        <v>312.08</v>
      </c>
      <c r="E9" s="25">
        <v>627.92</v>
      </c>
      <c r="F9" s="25" t="s">
        <v>491</v>
      </c>
      <c r="G9" s="25">
        <v>764.0</v>
      </c>
      <c r="H9" s="25" t="s">
        <v>464</v>
      </c>
      <c r="U9" s="25">
        <v>8.0</v>
      </c>
      <c r="V9" s="25">
        <v>1.5656148E7</v>
      </c>
      <c r="W9" s="25" t="s">
        <v>492</v>
      </c>
      <c r="X9" s="25">
        <v>376.0</v>
      </c>
      <c r="Y9" s="25" t="s">
        <v>379</v>
      </c>
      <c r="Z9" s="25" t="s">
        <v>462</v>
      </c>
      <c r="AA9" s="25">
        <v>29.0</v>
      </c>
      <c r="AB9" s="25">
        <v>4.0</v>
      </c>
      <c r="AC9" s="25">
        <v>115046.74</v>
      </c>
      <c r="AD9" s="25">
        <v>4.0</v>
      </c>
      <c r="AE9" s="25">
        <v>1.0</v>
      </c>
      <c r="AF9" s="25">
        <v>0.0</v>
      </c>
      <c r="AG9" s="25">
        <v>119346.88</v>
      </c>
      <c r="AH9" s="25">
        <v>1.0</v>
      </c>
      <c r="AK9" s="11" t="s">
        <v>375</v>
      </c>
      <c r="AL9" s="2">
        <v>2.251147754800004E8</v>
      </c>
      <c r="AM9" s="2">
        <v>2.7577971712E8</v>
      </c>
      <c r="AN9" s="2">
        <v>5.008944926000004E8</v>
      </c>
    </row>
    <row r="10">
      <c r="A10" s="50">
        <v>40921.0</v>
      </c>
      <c r="B10" s="25">
        <v>311.96</v>
      </c>
      <c r="C10" s="25">
        <v>312.3</v>
      </c>
      <c r="D10" s="25">
        <v>309.37</v>
      </c>
      <c r="E10" s="25">
        <v>623.28</v>
      </c>
      <c r="F10" s="25" t="s">
        <v>489</v>
      </c>
      <c r="G10" s="25">
        <v>631.0</v>
      </c>
      <c r="H10" s="25" t="s">
        <v>474</v>
      </c>
      <c r="U10" s="25">
        <v>9.0</v>
      </c>
      <c r="V10" s="25">
        <v>1.5792365E7</v>
      </c>
      <c r="W10" s="25" t="s">
        <v>494</v>
      </c>
      <c r="X10" s="25">
        <v>501.0</v>
      </c>
      <c r="Y10" s="25" t="s">
        <v>375</v>
      </c>
      <c r="Z10" s="25" t="s">
        <v>487</v>
      </c>
      <c r="AA10" s="25">
        <v>44.0</v>
      </c>
      <c r="AB10" s="25">
        <v>4.0</v>
      </c>
      <c r="AC10" s="25">
        <v>142051.07</v>
      </c>
      <c r="AD10" s="25">
        <v>2.0</v>
      </c>
      <c r="AE10" s="25">
        <v>0.0</v>
      </c>
      <c r="AF10" s="25">
        <v>1.0</v>
      </c>
      <c r="AG10" s="25">
        <v>74940.5</v>
      </c>
      <c r="AH10" s="25">
        <v>0.0</v>
      </c>
      <c r="AK10" s="11" t="s">
        <v>379</v>
      </c>
      <c r="AL10" s="2">
        <v>1.2221858398000026E8</v>
      </c>
      <c r="AM10" s="2">
        <v>1.3147502468999994E8</v>
      </c>
      <c r="AN10" s="2">
        <v>2.536936086700002E8</v>
      </c>
    </row>
    <row r="11">
      <c r="A11" s="50">
        <v>40925.0</v>
      </c>
      <c r="B11" s="25">
        <v>314.81</v>
      </c>
      <c r="C11" s="25">
        <v>314.81</v>
      </c>
      <c r="D11" s="25">
        <v>311.67</v>
      </c>
      <c r="E11" s="25">
        <v>626.86</v>
      </c>
      <c r="F11" s="25" t="s">
        <v>491</v>
      </c>
      <c r="G11" s="25">
        <v>832.0</v>
      </c>
      <c r="H11" s="25" t="s">
        <v>474</v>
      </c>
      <c r="U11" s="25">
        <v>10.0</v>
      </c>
      <c r="V11" s="25">
        <v>1.5592389E7</v>
      </c>
      <c r="W11" s="25" t="s">
        <v>497</v>
      </c>
      <c r="X11" s="25">
        <v>684.0</v>
      </c>
      <c r="Y11" s="25" t="s">
        <v>375</v>
      </c>
      <c r="Z11" s="25" t="s">
        <v>487</v>
      </c>
      <c r="AA11" s="25">
        <v>27.0</v>
      </c>
      <c r="AB11" s="25">
        <v>2.0</v>
      </c>
      <c r="AC11" s="25">
        <v>134603.88</v>
      </c>
      <c r="AD11" s="25">
        <v>1.0</v>
      </c>
      <c r="AE11" s="25">
        <v>1.0</v>
      </c>
      <c r="AF11" s="25">
        <v>1.0</v>
      </c>
      <c r="AG11" s="25">
        <v>71725.73</v>
      </c>
      <c r="AH11" s="25">
        <v>0.0</v>
      </c>
      <c r="AK11" s="11" t="s">
        <v>427</v>
      </c>
      <c r="AL11" s="2">
        <v>3.4733335946000063E8</v>
      </c>
      <c r="AM11" s="2">
        <v>4.0725474180999994E8</v>
      </c>
      <c r="AN11" s="2">
        <v>7.545881012700006E8</v>
      </c>
    </row>
    <row r="12">
      <c r="A12" s="50">
        <v>40926.0</v>
      </c>
      <c r="B12" s="25">
        <v>312.14</v>
      </c>
      <c r="C12" s="25">
        <v>315.82</v>
      </c>
      <c r="D12" s="25">
        <v>309.9</v>
      </c>
      <c r="E12" s="25">
        <v>631.18</v>
      </c>
      <c r="F12" s="25" t="s">
        <v>463</v>
      </c>
      <c r="G12" s="25">
        <v>544.0</v>
      </c>
      <c r="H12" s="25" t="s">
        <v>484</v>
      </c>
      <c r="U12" s="25">
        <v>11.0</v>
      </c>
      <c r="V12" s="25">
        <v>1.5767821E7</v>
      </c>
      <c r="W12" s="25" t="s">
        <v>499</v>
      </c>
      <c r="X12" s="25">
        <v>528.0</v>
      </c>
      <c r="Y12" s="25" t="s">
        <v>375</v>
      </c>
      <c r="Z12" s="25" t="s">
        <v>487</v>
      </c>
      <c r="AA12" s="25">
        <v>31.0</v>
      </c>
      <c r="AB12" s="25">
        <v>6.0</v>
      </c>
      <c r="AC12" s="25">
        <v>102016.72</v>
      </c>
      <c r="AD12" s="25">
        <v>2.0</v>
      </c>
      <c r="AE12" s="25">
        <v>0.0</v>
      </c>
      <c r="AF12" s="25">
        <v>0.0</v>
      </c>
      <c r="AG12" s="25">
        <v>80181.12</v>
      </c>
      <c r="AH12" s="25">
        <v>0.0</v>
      </c>
    </row>
    <row r="13">
      <c r="A13" s="50">
        <v>40927.0</v>
      </c>
      <c r="B13" s="25">
        <v>319.3</v>
      </c>
      <c r="C13" s="25">
        <v>319.3</v>
      </c>
      <c r="D13" s="25">
        <v>314.55</v>
      </c>
      <c r="E13" s="25">
        <v>637.82</v>
      </c>
      <c r="F13" s="25" t="s">
        <v>500</v>
      </c>
      <c r="G13" s="25">
        <v>657.0</v>
      </c>
      <c r="H13" s="25" t="s">
        <v>474</v>
      </c>
      <c r="U13" s="25">
        <v>12.0</v>
      </c>
      <c r="V13" s="25">
        <v>1.5737173E7</v>
      </c>
      <c r="W13" s="25" t="s">
        <v>502</v>
      </c>
      <c r="X13" s="25">
        <v>497.0</v>
      </c>
      <c r="Y13" s="25" t="s">
        <v>377</v>
      </c>
      <c r="Z13" s="25" t="s">
        <v>487</v>
      </c>
      <c r="AA13" s="25">
        <v>24.0</v>
      </c>
      <c r="AB13" s="25">
        <v>3.0</v>
      </c>
      <c r="AC13" s="25">
        <v>0.0</v>
      </c>
      <c r="AD13" s="25">
        <v>2.0</v>
      </c>
      <c r="AE13" s="25">
        <v>1.0</v>
      </c>
      <c r="AF13" s="25">
        <v>0.0</v>
      </c>
      <c r="AG13" s="25">
        <v>76390.01</v>
      </c>
      <c r="AH13" s="25">
        <v>0.0</v>
      </c>
    </row>
    <row r="14">
      <c r="A14" s="50">
        <v>40928.0</v>
      </c>
      <c r="B14" s="25">
        <v>294.16</v>
      </c>
      <c r="C14" s="25">
        <v>294.4</v>
      </c>
      <c r="D14" s="25">
        <v>289.76</v>
      </c>
      <c r="E14" s="25">
        <v>584.39</v>
      </c>
      <c r="F14" s="25" t="s">
        <v>503</v>
      </c>
      <c r="G14" s="25">
        <v>231.0</v>
      </c>
      <c r="H14" s="25" t="s">
        <v>474</v>
      </c>
      <c r="U14" s="25">
        <v>13.0</v>
      </c>
      <c r="V14" s="25">
        <v>1.5632264E7</v>
      </c>
      <c r="W14" s="25" t="s">
        <v>505</v>
      </c>
      <c r="X14" s="25">
        <v>476.0</v>
      </c>
      <c r="Y14" s="25" t="s">
        <v>375</v>
      </c>
      <c r="Z14" s="25" t="s">
        <v>462</v>
      </c>
      <c r="AA14" s="25">
        <v>34.0</v>
      </c>
      <c r="AB14" s="25">
        <v>10.0</v>
      </c>
      <c r="AC14" s="25">
        <v>0.0</v>
      </c>
      <c r="AD14" s="25">
        <v>2.0</v>
      </c>
      <c r="AE14" s="25">
        <v>1.0</v>
      </c>
      <c r="AF14" s="25">
        <v>0.0</v>
      </c>
      <c r="AG14" s="25">
        <v>26260.98</v>
      </c>
      <c r="AH14" s="25">
        <v>0.0</v>
      </c>
    </row>
    <row r="15">
      <c r="A15" s="50">
        <v>40931.0</v>
      </c>
      <c r="B15" s="25">
        <v>291.91</v>
      </c>
      <c r="C15" s="25">
        <v>293.23</v>
      </c>
      <c r="D15" s="25">
        <v>290.49</v>
      </c>
      <c r="E15" s="25">
        <v>583.92</v>
      </c>
      <c r="F15" s="25" t="s">
        <v>466</v>
      </c>
      <c r="G15" s="25">
        <v>851.0</v>
      </c>
      <c r="H15" s="25" t="s">
        <v>467</v>
      </c>
      <c r="U15" s="25">
        <v>14.0</v>
      </c>
      <c r="V15" s="25">
        <v>1.5691483E7</v>
      </c>
      <c r="W15" s="25" t="s">
        <v>508</v>
      </c>
      <c r="X15" s="25">
        <v>549.0</v>
      </c>
      <c r="Y15" s="25" t="s">
        <v>375</v>
      </c>
      <c r="Z15" s="25" t="s">
        <v>462</v>
      </c>
      <c r="AA15" s="25">
        <v>25.0</v>
      </c>
      <c r="AB15" s="25">
        <v>5.0</v>
      </c>
      <c r="AC15" s="25">
        <v>0.0</v>
      </c>
      <c r="AD15" s="25">
        <v>2.0</v>
      </c>
      <c r="AE15" s="25">
        <v>0.0</v>
      </c>
      <c r="AF15" s="25">
        <v>0.0</v>
      </c>
      <c r="AG15" s="25">
        <v>190857.79</v>
      </c>
      <c r="AH15" s="25">
        <v>0.0</v>
      </c>
    </row>
    <row r="16">
      <c r="A16" s="50">
        <v>40932.0</v>
      </c>
      <c r="B16" s="25">
        <v>292.07</v>
      </c>
      <c r="C16" s="25">
        <v>292.74</v>
      </c>
      <c r="D16" s="25">
        <v>287.92</v>
      </c>
      <c r="E16" s="25">
        <v>579.34</v>
      </c>
      <c r="F16" s="25" t="s">
        <v>466</v>
      </c>
      <c r="G16" s="25">
        <v>134.0</v>
      </c>
      <c r="H16" s="25" t="s">
        <v>464</v>
      </c>
      <c r="U16" s="25">
        <v>15.0</v>
      </c>
      <c r="V16" s="25">
        <v>1.5600882E7</v>
      </c>
      <c r="W16" s="25" t="s">
        <v>510</v>
      </c>
      <c r="X16" s="25">
        <v>635.0</v>
      </c>
      <c r="Y16" s="25" t="s">
        <v>377</v>
      </c>
      <c r="Z16" s="25" t="s">
        <v>462</v>
      </c>
      <c r="AA16" s="25">
        <v>35.0</v>
      </c>
      <c r="AB16" s="25">
        <v>7.0</v>
      </c>
      <c r="AC16" s="25">
        <v>0.0</v>
      </c>
      <c r="AD16" s="25">
        <v>2.0</v>
      </c>
      <c r="AE16" s="25">
        <v>1.0</v>
      </c>
      <c r="AF16" s="25">
        <v>1.0</v>
      </c>
      <c r="AG16" s="25">
        <v>65951.65</v>
      </c>
      <c r="AH16" s="25">
        <v>0.0</v>
      </c>
    </row>
    <row r="17">
      <c r="A17" s="50">
        <v>40933.0</v>
      </c>
      <c r="B17" s="25">
        <v>287.68</v>
      </c>
      <c r="C17" s="25">
        <v>288.27</v>
      </c>
      <c r="D17" s="25">
        <v>282.13</v>
      </c>
      <c r="E17" s="25">
        <v>567.93</v>
      </c>
      <c r="F17" s="25" t="s">
        <v>511</v>
      </c>
      <c r="G17" s="25">
        <v>12.0</v>
      </c>
      <c r="H17" s="25" t="s">
        <v>512</v>
      </c>
      <c r="U17" s="25">
        <v>16.0</v>
      </c>
      <c r="V17" s="25">
        <v>1.5643966E7</v>
      </c>
      <c r="W17" s="25" t="s">
        <v>514</v>
      </c>
      <c r="X17" s="25">
        <v>616.0</v>
      </c>
      <c r="Y17" s="25" t="s">
        <v>379</v>
      </c>
      <c r="Z17" s="25" t="s">
        <v>487</v>
      </c>
      <c r="AA17" s="25">
        <v>45.0</v>
      </c>
      <c r="AB17" s="25">
        <v>3.0</v>
      </c>
      <c r="AC17" s="25">
        <v>143129.41</v>
      </c>
      <c r="AD17" s="25">
        <v>2.0</v>
      </c>
      <c r="AE17" s="25">
        <v>0.0</v>
      </c>
      <c r="AF17" s="25">
        <v>1.0</v>
      </c>
      <c r="AG17" s="25">
        <v>64327.26</v>
      </c>
      <c r="AH17" s="25">
        <v>0.0</v>
      </c>
    </row>
    <row r="18">
      <c r="A18" s="50">
        <v>40934.0</v>
      </c>
      <c r="B18" s="25">
        <v>284.92</v>
      </c>
      <c r="C18" s="25">
        <v>286.17</v>
      </c>
      <c r="D18" s="25">
        <v>281.22</v>
      </c>
      <c r="E18" s="25">
        <v>566.54</v>
      </c>
      <c r="F18" s="25" t="s">
        <v>466</v>
      </c>
      <c r="G18" s="25">
        <v>476.0</v>
      </c>
      <c r="H18" s="25" t="s">
        <v>460</v>
      </c>
      <c r="U18" s="25">
        <v>17.0</v>
      </c>
      <c r="V18" s="25">
        <v>1.5737452E7</v>
      </c>
      <c r="W18" s="25" t="s">
        <v>516</v>
      </c>
      <c r="X18" s="25">
        <v>653.0</v>
      </c>
      <c r="Y18" s="25" t="s">
        <v>379</v>
      </c>
      <c r="Z18" s="25" t="s">
        <v>487</v>
      </c>
      <c r="AA18" s="25">
        <v>58.0</v>
      </c>
      <c r="AB18" s="25">
        <v>1.0</v>
      </c>
      <c r="AC18" s="25">
        <v>132602.88</v>
      </c>
      <c r="AD18" s="25">
        <v>1.0</v>
      </c>
      <c r="AE18" s="25">
        <v>1.0</v>
      </c>
      <c r="AF18" s="25">
        <v>0.0</v>
      </c>
      <c r="AG18" s="25">
        <v>5097.67</v>
      </c>
      <c r="AH18" s="25">
        <v>1.0</v>
      </c>
    </row>
    <row r="19">
      <c r="A19" s="50">
        <v>40935.0</v>
      </c>
      <c r="B19" s="25">
        <v>284.32</v>
      </c>
      <c r="C19" s="25">
        <v>289.08</v>
      </c>
      <c r="D19" s="25">
        <v>283.6</v>
      </c>
      <c r="E19" s="25">
        <v>578.39</v>
      </c>
      <c r="F19" s="25" t="s">
        <v>459</v>
      </c>
      <c r="G19" s="25">
        <v>262.0</v>
      </c>
      <c r="H19" s="25" t="s">
        <v>484</v>
      </c>
      <c r="U19" s="25">
        <v>18.0</v>
      </c>
      <c r="V19" s="25">
        <v>1.5788218E7</v>
      </c>
      <c r="W19" s="25" t="s">
        <v>518</v>
      </c>
      <c r="X19" s="25">
        <v>549.0</v>
      </c>
      <c r="Y19" s="25" t="s">
        <v>377</v>
      </c>
      <c r="Z19" s="25" t="s">
        <v>462</v>
      </c>
      <c r="AA19" s="25">
        <v>24.0</v>
      </c>
      <c r="AB19" s="25">
        <v>9.0</v>
      </c>
      <c r="AC19" s="25">
        <v>0.0</v>
      </c>
      <c r="AD19" s="25">
        <v>2.0</v>
      </c>
      <c r="AE19" s="25">
        <v>1.0</v>
      </c>
      <c r="AF19" s="25">
        <v>1.0</v>
      </c>
      <c r="AG19" s="25">
        <v>14406.41</v>
      </c>
      <c r="AH19" s="25">
        <v>0.0</v>
      </c>
    </row>
    <row r="20">
      <c r="A20" s="50">
        <v>40938.0</v>
      </c>
      <c r="B20" s="25">
        <v>287.95</v>
      </c>
      <c r="C20" s="25">
        <v>288.92</v>
      </c>
      <c r="D20" s="25">
        <v>285.63</v>
      </c>
      <c r="E20" s="25">
        <v>576.11</v>
      </c>
      <c r="F20" s="25" t="s">
        <v>489</v>
      </c>
      <c r="G20" s="25">
        <v>678.0</v>
      </c>
      <c r="H20" s="25" t="s">
        <v>464</v>
      </c>
      <c r="U20" s="25">
        <v>19.0</v>
      </c>
      <c r="V20" s="25">
        <v>1.5661507E7</v>
      </c>
      <c r="W20" s="25" t="s">
        <v>519</v>
      </c>
      <c r="X20" s="25">
        <v>587.0</v>
      </c>
      <c r="Y20" s="25" t="s">
        <v>377</v>
      </c>
      <c r="Z20" s="25" t="s">
        <v>487</v>
      </c>
      <c r="AA20" s="25">
        <v>45.0</v>
      </c>
      <c r="AB20" s="25">
        <v>6.0</v>
      </c>
      <c r="AC20" s="25">
        <v>0.0</v>
      </c>
      <c r="AD20" s="25">
        <v>1.0</v>
      </c>
      <c r="AE20" s="25">
        <v>0.0</v>
      </c>
      <c r="AF20" s="25">
        <v>0.0</v>
      </c>
      <c r="AG20" s="25">
        <v>158684.81</v>
      </c>
      <c r="AH20" s="25">
        <v>0.0</v>
      </c>
    </row>
    <row r="21" ht="15.75" customHeight="1">
      <c r="A21" s="50">
        <v>40939.0</v>
      </c>
      <c r="B21" s="25">
        <v>290.41</v>
      </c>
      <c r="C21" s="25">
        <v>290.91</v>
      </c>
      <c r="D21" s="25">
        <v>286.5</v>
      </c>
      <c r="E21" s="25">
        <v>578.52</v>
      </c>
      <c r="F21" s="25" t="s">
        <v>489</v>
      </c>
      <c r="G21" s="25">
        <v>300.0</v>
      </c>
      <c r="H21" s="25" t="s">
        <v>512</v>
      </c>
      <c r="U21" s="25">
        <v>20.0</v>
      </c>
      <c r="V21" s="25">
        <v>1.5568982E7</v>
      </c>
      <c r="W21" s="25" t="s">
        <v>520</v>
      </c>
      <c r="X21" s="25">
        <v>726.0</v>
      </c>
      <c r="Y21" s="25" t="s">
        <v>375</v>
      </c>
      <c r="Z21" s="25" t="s">
        <v>462</v>
      </c>
      <c r="AA21" s="25">
        <v>24.0</v>
      </c>
      <c r="AB21" s="25">
        <v>6.0</v>
      </c>
      <c r="AC21" s="25">
        <v>0.0</v>
      </c>
      <c r="AD21" s="25">
        <v>2.0</v>
      </c>
      <c r="AE21" s="25">
        <v>1.0</v>
      </c>
      <c r="AF21" s="25">
        <v>1.0</v>
      </c>
      <c r="AG21" s="25">
        <v>54724.03</v>
      </c>
      <c r="AH21" s="25">
        <v>0.0</v>
      </c>
    </row>
    <row r="22" ht="15.75" customHeight="1">
      <c r="A22" s="50">
        <v>40940.0</v>
      </c>
      <c r="B22" s="25">
        <v>291.38</v>
      </c>
      <c r="C22" s="25">
        <v>291.66</v>
      </c>
      <c r="D22" s="25">
        <v>288.49</v>
      </c>
      <c r="E22" s="25">
        <v>579.24</v>
      </c>
      <c r="F22" s="25" t="s">
        <v>489</v>
      </c>
      <c r="G22" s="25">
        <v>658.0</v>
      </c>
      <c r="H22" s="25" t="s">
        <v>512</v>
      </c>
      <c r="U22" s="25">
        <v>21.0</v>
      </c>
      <c r="V22" s="25">
        <v>1.5577657E7</v>
      </c>
      <c r="W22" s="25" t="s">
        <v>522</v>
      </c>
      <c r="X22" s="25">
        <v>732.0</v>
      </c>
      <c r="Y22" s="25" t="s">
        <v>375</v>
      </c>
      <c r="Z22" s="25" t="s">
        <v>487</v>
      </c>
      <c r="AA22" s="25">
        <v>41.0</v>
      </c>
      <c r="AB22" s="25">
        <v>8.0</v>
      </c>
      <c r="AC22" s="25">
        <v>0.0</v>
      </c>
      <c r="AD22" s="25">
        <v>2.0</v>
      </c>
      <c r="AE22" s="25">
        <v>1.0</v>
      </c>
      <c r="AF22" s="25">
        <v>1.0</v>
      </c>
      <c r="AG22" s="25">
        <v>170886.17</v>
      </c>
      <c r="AH22" s="25">
        <v>0.0</v>
      </c>
    </row>
    <row r="23" ht="15.75" customHeight="1">
      <c r="A23" s="50">
        <v>40941.0</v>
      </c>
      <c r="B23" s="25">
        <v>291.34</v>
      </c>
      <c r="C23" s="25">
        <v>292.11</v>
      </c>
      <c r="D23" s="25">
        <v>289.95</v>
      </c>
      <c r="E23" s="25">
        <v>583.51</v>
      </c>
      <c r="F23" s="25" t="s">
        <v>489</v>
      </c>
      <c r="G23" s="25">
        <v>847.0</v>
      </c>
      <c r="H23" s="25" t="s">
        <v>464</v>
      </c>
      <c r="U23" s="25">
        <v>22.0</v>
      </c>
      <c r="V23" s="25">
        <v>1.5597945E7</v>
      </c>
      <c r="W23" s="25" t="s">
        <v>523</v>
      </c>
      <c r="X23" s="25">
        <v>636.0</v>
      </c>
      <c r="Y23" s="25" t="s">
        <v>377</v>
      </c>
      <c r="Z23" s="25" t="s">
        <v>462</v>
      </c>
      <c r="AA23" s="25">
        <v>32.0</v>
      </c>
      <c r="AB23" s="25">
        <v>8.0</v>
      </c>
      <c r="AC23" s="25">
        <v>0.0</v>
      </c>
      <c r="AD23" s="25">
        <v>2.0</v>
      </c>
      <c r="AE23" s="25">
        <v>1.0</v>
      </c>
      <c r="AF23" s="25">
        <v>0.0</v>
      </c>
      <c r="AG23" s="25">
        <v>138555.46</v>
      </c>
      <c r="AH23" s="25">
        <v>0.0</v>
      </c>
    </row>
    <row r="24" ht="15.75" customHeight="1">
      <c r="A24" s="50">
        <v>40942.0</v>
      </c>
      <c r="B24" s="25">
        <v>294.23</v>
      </c>
      <c r="C24" s="25">
        <v>297.42</v>
      </c>
      <c r="D24" s="25">
        <v>292.93</v>
      </c>
      <c r="E24" s="25">
        <v>594.7</v>
      </c>
      <c r="F24" s="25" t="s">
        <v>466</v>
      </c>
      <c r="G24" s="25">
        <v>360.0</v>
      </c>
      <c r="H24" s="25" t="s">
        <v>512</v>
      </c>
      <c r="U24" s="25">
        <v>23.0</v>
      </c>
      <c r="V24" s="25">
        <v>1.5699309E7</v>
      </c>
      <c r="W24" s="25" t="s">
        <v>524</v>
      </c>
      <c r="X24" s="25">
        <v>510.0</v>
      </c>
      <c r="Y24" s="25" t="s">
        <v>377</v>
      </c>
      <c r="Z24" s="25" t="s">
        <v>462</v>
      </c>
      <c r="AA24" s="25">
        <v>38.0</v>
      </c>
      <c r="AB24" s="25">
        <v>4.0</v>
      </c>
      <c r="AC24" s="25">
        <v>0.0</v>
      </c>
      <c r="AD24" s="25">
        <v>1.0</v>
      </c>
      <c r="AE24" s="25">
        <v>1.0</v>
      </c>
      <c r="AF24" s="25">
        <v>0.0</v>
      </c>
      <c r="AG24" s="25">
        <v>118913.53</v>
      </c>
      <c r="AH24" s="25">
        <v>1.0</v>
      </c>
    </row>
    <row r="25" ht="15.75" customHeight="1">
      <c r="A25" s="50">
        <v>40945.0</v>
      </c>
      <c r="B25" s="25">
        <v>296.39</v>
      </c>
      <c r="C25" s="25">
        <v>304.27</v>
      </c>
      <c r="D25" s="25">
        <v>295.9</v>
      </c>
      <c r="E25" s="25">
        <v>607.42</v>
      </c>
      <c r="F25" s="25" t="s">
        <v>459</v>
      </c>
      <c r="G25" s="25">
        <v>386.0</v>
      </c>
      <c r="H25" s="25" t="s">
        <v>512</v>
      </c>
      <c r="U25" s="25">
        <v>24.0</v>
      </c>
      <c r="V25" s="25">
        <v>1.5725737E7</v>
      </c>
      <c r="W25" s="25" t="s">
        <v>525</v>
      </c>
      <c r="X25" s="25">
        <v>669.0</v>
      </c>
      <c r="Y25" s="25" t="s">
        <v>375</v>
      </c>
      <c r="Z25" s="25" t="s">
        <v>487</v>
      </c>
      <c r="AA25" s="25">
        <v>46.0</v>
      </c>
      <c r="AB25" s="25">
        <v>3.0</v>
      </c>
      <c r="AC25" s="25">
        <v>0.0</v>
      </c>
      <c r="AD25" s="25">
        <v>2.0</v>
      </c>
      <c r="AE25" s="25">
        <v>0.0</v>
      </c>
      <c r="AF25" s="25">
        <v>1.0</v>
      </c>
      <c r="AG25" s="25">
        <v>8487.75</v>
      </c>
      <c r="AH25" s="25">
        <v>0.0</v>
      </c>
    </row>
    <row r="26" ht="15.75" customHeight="1">
      <c r="A26" s="50">
        <v>40946.0</v>
      </c>
      <c r="B26" s="25">
        <v>302.44</v>
      </c>
      <c r="C26" s="25">
        <v>303.56</v>
      </c>
      <c r="D26" s="25">
        <v>300.75</v>
      </c>
      <c r="E26" s="25">
        <v>605.11</v>
      </c>
      <c r="F26" s="25" t="s">
        <v>489</v>
      </c>
      <c r="G26" s="25">
        <v>199.0</v>
      </c>
      <c r="H26" s="25" t="s">
        <v>512</v>
      </c>
      <c r="U26" s="25">
        <v>25.0</v>
      </c>
      <c r="V26" s="25">
        <v>1.5625047E7</v>
      </c>
      <c r="W26" s="25" t="s">
        <v>526</v>
      </c>
      <c r="X26" s="25">
        <v>846.0</v>
      </c>
      <c r="Y26" s="25" t="s">
        <v>375</v>
      </c>
      <c r="Z26" s="25" t="s">
        <v>462</v>
      </c>
      <c r="AA26" s="25">
        <v>38.0</v>
      </c>
      <c r="AB26" s="25">
        <v>5.0</v>
      </c>
      <c r="AC26" s="25">
        <v>0.0</v>
      </c>
      <c r="AD26" s="25">
        <v>1.0</v>
      </c>
      <c r="AE26" s="25">
        <v>1.0</v>
      </c>
      <c r="AF26" s="25">
        <v>1.0</v>
      </c>
      <c r="AG26" s="25">
        <v>187616.16</v>
      </c>
      <c r="AH26" s="25">
        <v>0.0</v>
      </c>
    </row>
    <row r="27" ht="15.75" customHeight="1">
      <c r="A27" s="50">
        <v>40947.0</v>
      </c>
      <c r="B27" s="25">
        <v>303.18</v>
      </c>
      <c r="C27" s="25">
        <v>304.53</v>
      </c>
      <c r="D27" s="25">
        <v>301.24</v>
      </c>
      <c r="E27" s="25">
        <v>608.18</v>
      </c>
      <c r="F27" s="25" t="s">
        <v>491</v>
      </c>
      <c r="G27" s="25">
        <v>686.0</v>
      </c>
      <c r="H27" s="25" t="s">
        <v>464</v>
      </c>
      <c r="U27" s="25">
        <v>26.0</v>
      </c>
      <c r="V27" s="25">
        <v>1.5738191E7</v>
      </c>
      <c r="W27" s="25" t="s">
        <v>527</v>
      </c>
      <c r="X27" s="25">
        <v>577.0</v>
      </c>
      <c r="Y27" s="25" t="s">
        <v>375</v>
      </c>
      <c r="Z27" s="25" t="s">
        <v>487</v>
      </c>
      <c r="AA27" s="25">
        <v>25.0</v>
      </c>
      <c r="AB27" s="25">
        <v>3.0</v>
      </c>
      <c r="AC27" s="25">
        <v>0.0</v>
      </c>
      <c r="AD27" s="25">
        <v>2.0</v>
      </c>
      <c r="AE27" s="25">
        <v>0.0</v>
      </c>
      <c r="AF27" s="25">
        <v>1.0</v>
      </c>
      <c r="AG27" s="25">
        <v>124508.29</v>
      </c>
      <c r="AH27" s="25">
        <v>0.0</v>
      </c>
    </row>
    <row r="28" ht="15.75" customHeight="1">
      <c r="A28" s="50">
        <v>40948.0</v>
      </c>
      <c r="B28" s="25">
        <v>304.87</v>
      </c>
      <c r="C28" s="25">
        <v>306.1</v>
      </c>
      <c r="D28" s="25">
        <v>303.36</v>
      </c>
      <c r="E28" s="25">
        <v>609.79</v>
      </c>
      <c r="F28" s="25" t="s">
        <v>489</v>
      </c>
      <c r="G28" s="25">
        <v>546.0</v>
      </c>
      <c r="H28" s="25" t="s">
        <v>467</v>
      </c>
      <c r="U28" s="25">
        <v>27.0</v>
      </c>
      <c r="V28" s="25">
        <v>1.5736816E7</v>
      </c>
      <c r="W28" s="25" t="s">
        <v>528</v>
      </c>
      <c r="X28" s="25">
        <v>756.0</v>
      </c>
      <c r="Y28" s="25" t="s">
        <v>379</v>
      </c>
      <c r="Z28" s="25" t="s">
        <v>487</v>
      </c>
      <c r="AA28" s="25">
        <v>36.0</v>
      </c>
      <c r="AB28" s="25">
        <v>2.0</v>
      </c>
      <c r="AC28" s="25">
        <v>136815.64</v>
      </c>
      <c r="AD28" s="25">
        <v>1.0</v>
      </c>
      <c r="AE28" s="25">
        <v>1.0</v>
      </c>
      <c r="AF28" s="25">
        <v>1.0</v>
      </c>
      <c r="AG28" s="25">
        <v>170041.95</v>
      </c>
      <c r="AH28" s="25">
        <v>0.0</v>
      </c>
    </row>
    <row r="29" ht="15.75" customHeight="1">
      <c r="A29" s="50">
        <v>40949.0</v>
      </c>
      <c r="B29" s="25">
        <v>302.81</v>
      </c>
      <c r="C29" s="25">
        <v>302.93</v>
      </c>
      <c r="D29" s="25">
        <v>300.87</v>
      </c>
      <c r="E29" s="25">
        <v>604.25</v>
      </c>
      <c r="F29" s="25" t="s">
        <v>489</v>
      </c>
      <c r="G29" s="25">
        <v>667.0</v>
      </c>
      <c r="H29" s="25" t="s">
        <v>512</v>
      </c>
      <c r="U29" s="25">
        <v>28.0</v>
      </c>
      <c r="V29" s="25">
        <v>1.5700772E7</v>
      </c>
      <c r="W29" s="25" t="s">
        <v>529</v>
      </c>
      <c r="X29" s="25">
        <v>571.0</v>
      </c>
      <c r="Y29" s="25" t="s">
        <v>375</v>
      </c>
      <c r="Z29" s="25" t="s">
        <v>487</v>
      </c>
      <c r="AA29" s="25">
        <v>44.0</v>
      </c>
      <c r="AB29" s="25">
        <v>9.0</v>
      </c>
      <c r="AC29" s="25">
        <v>0.0</v>
      </c>
      <c r="AD29" s="25">
        <v>2.0</v>
      </c>
      <c r="AE29" s="25">
        <v>0.0</v>
      </c>
      <c r="AF29" s="25">
        <v>0.0</v>
      </c>
      <c r="AG29" s="25">
        <v>38433.35</v>
      </c>
      <c r="AH29" s="25">
        <v>0.0</v>
      </c>
    </row>
    <row r="30" ht="15.75" customHeight="1">
      <c r="A30" s="50">
        <v>40952.0</v>
      </c>
      <c r="B30" s="25">
        <v>304.11</v>
      </c>
      <c r="C30" s="25">
        <v>305.77</v>
      </c>
      <c r="D30" s="25">
        <v>303.87</v>
      </c>
      <c r="E30" s="25">
        <v>610.52</v>
      </c>
      <c r="F30" s="25" t="s">
        <v>491</v>
      </c>
      <c r="G30" s="25">
        <v>646.0</v>
      </c>
      <c r="H30" s="25" t="s">
        <v>530</v>
      </c>
      <c r="U30" s="25">
        <v>29.0</v>
      </c>
      <c r="V30" s="25">
        <v>1.5728693E7</v>
      </c>
      <c r="W30" s="25" t="s">
        <v>531</v>
      </c>
      <c r="X30" s="25">
        <v>574.0</v>
      </c>
      <c r="Y30" s="25" t="s">
        <v>379</v>
      </c>
      <c r="Z30" s="25" t="s">
        <v>462</v>
      </c>
      <c r="AA30" s="25">
        <v>43.0</v>
      </c>
      <c r="AB30" s="25">
        <v>3.0</v>
      </c>
      <c r="AC30" s="25">
        <v>141349.43</v>
      </c>
      <c r="AD30" s="25">
        <v>1.0</v>
      </c>
      <c r="AE30" s="25">
        <v>1.0</v>
      </c>
      <c r="AF30" s="25">
        <v>1.0</v>
      </c>
      <c r="AG30" s="25">
        <v>100187.43</v>
      </c>
      <c r="AH30" s="25">
        <v>0.0</v>
      </c>
    </row>
    <row r="31" ht="15.75" customHeight="1">
      <c r="A31" s="50">
        <v>40953.0</v>
      </c>
      <c r="B31" s="25">
        <v>304.63</v>
      </c>
      <c r="C31" s="25">
        <v>304.86</v>
      </c>
      <c r="D31" s="25">
        <v>301.25</v>
      </c>
      <c r="E31" s="25">
        <v>608.09</v>
      </c>
      <c r="F31" s="25" t="s">
        <v>491</v>
      </c>
      <c r="G31" s="25">
        <v>620.0</v>
      </c>
      <c r="H31" s="25" t="s">
        <v>469</v>
      </c>
      <c r="U31" s="25">
        <v>30.0</v>
      </c>
      <c r="V31" s="25">
        <v>1.56563E7</v>
      </c>
      <c r="W31" s="25" t="s">
        <v>532</v>
      </c>
      <c r="X31" s="25">
        <v>411.0</v>
      </c>
      <c r="Y31" s="25" t="s">
        <v>375</v>
      </c>
      <c r="Z31" s="25" t="s">
        <v>487</v>
      </c>
      <c r="AA31" s="25">
        <v>29.0</v>
      </c>
      <c r="AB31" s="25">
        <v>0.0</v>
      </c>
      <c r="AC31" s="25">
        <v>59697.17</v>
      </c>
      <c r="AD31" s="25">
        <v>2.0</v>
      </c>
      <c r="AE31" s="25">
        <v>1.0</v>
      </c>
      <c r="AF31" s="25">
        <v>1.0</v>
      </c>
      <c r="AG31" s="25">
        <v>53483.21</v>
      </c>
      <c r="AH31" s="25">
        <v>0.0</v>
      </c>
    </row>
    <row r="32" ht="15.75" customHeight="1">
      <c r="A32" s="50">
        <v>40954.0</v>
      </c>
      <c r="B32" s="25">
        <v>305.32</v>
      </c>
      <c r="C32" s="25">
        <v>305.32</v>
      </c>
      <c r="D32" s="25">
        <v>300.15</v>
      </c>
      <c r="E32" s="25">
        <v>603.9</v>
      </c>
      <c r="F32" s="25" t="s">
        <v>489</v>
      </c>
      <c r="G32" s="25">
        <v>869.0</v>
      </c>
      <c r="H32" s="25" t="s">
        <v>469</v>
      </c>
      <c r="U32" s="25">
        <v>31.0</v>
      </c>
      <c r="V32" s="25">
        <v>1.5589475E7</v>
      </c>
      <c r="W32" s="25" t="s">
        <v>533</v>
      </c>
      <c r="X32" s="25">
        <v>591.0</v>
      </c>
      <c r="Y32" s="25" t="s">
        <v>377</v>
      </c>
      <c r="Z32" s="25" t="s">
        <v>462</v>
      </c>
      <c r="AA32" s="25">
        <v>39.0</v>
      </c>
      <c r="AB32" s="25">
        <v>3.0</v>
      </c>
      <c r="AC32" s="25">
        <v>0.0</v>
      </c>
      <c r="AD32" s="25">
        <v>3.0</v>
      </c>
      <c r="AE32" s="25">
        <v>1.0</v>
      </c>
      <c r="AF32" s="25">
        <v>0.0</v>
      </c>
      <c r="AG32" s="25">
        <v>140469.38</v>
      </c>
      <c r="AH32" s="25">
        <v>1.0</v>
      </c>
    </row>
    <row r="33" ht="15.75" customHeight="1">
      <c r="A33" s="50">
        <v>40955.0</v>
      </c>
      <c r="B33" s="25">
        <v>300.28</v>
      </c>
      <c r="C33" s="25">
        <v>303.27</v>
      </c>
      <c r="D33" s="25">
        <v>297.75</v>
      </c>
      <c r="E33" s="25">
        <v>604.86</v>
      </c>
      <c r="F33" s="25" t="s">
        <v>463</v>
      </c>
      <c r="G33" s="25">
        <v>80.0</v>
      </c>
      <c r="H33" s="25" t="s">
        <v>512</v>
      </c>
      <c r="U33" s="25">
        <v>32.0</v>
      </c>
      <c r="V33" s="25">
        <v>1.5706552E7</v>
      </c>
      <c r="W33" s="25" t="s">
        <v>534</v>
      </c>
      <c r="X33" s="25">
        <v>533.0</v>
      </c>
      <c r="Y33" s="25" t="s">
        <v>375</v>
      </c>
      <c r="Z33" s="25" t="s">
        <v>487</v>
      </c>
      <c r="AA33" s="25">
        <v>36.0</v>
      </c>
      <c r="AB33" s="25">
        <v>7.0</v>
      </c>
      <c r="AC33" s="25">
        <v>85311.7</v>
      </c>
      <c r="AD33" s="25">
        <v>1.0</v>
      </c>
      <c r="AE33" s="25">
        <v>0.0</v>
      </c>
      <c r="AF33" s="25">
        <v>1.0</v>
      </c>
      <c r="AG33" s="25">
        <v>156731.91</v>
      </c>
      <c r="AH33" s="25">
        <v>0.0</v>
      </c>
    </row>
    <row r="34" ht="15.75" customHeight="1">
      <c r="A34" s="50">
        <v>40956.0</v>
      </c>
      <c r="B34" s="25">
        <v>301.36</v>
      </c>
      <c r="C34" s="25">
        <v>302.68</v>
      </c>
      <c r="D34" s="25">
        <v>300.08</v>
      </c>
      <c r="E34" s="25">
        <v>602.98</v>
      </c>
      <c r="F34" s="25" t="s">
        <v>489</v>
      </c>
      <c r="G34" s="25">
        <v>916.0</v>
      </c>
      <c r="H34" s="25" t="s">
        <v>464</v>
      </c>
      <c r="U34" s="25">
        <v>33.0</v>
      </c>
      <c r="V34" s="25">
        <v>1.5750181E7</v>
      </c>
      <c r="W34" s="25" t="s">
        <v>535</v>
      </c>
      <c r="X34" s="25">
        <v>553.0</v>
      </c>
      <c r="Y34" s="25" t="s">
        <v>379</v>
      </c>
      <c r="Z34" s="25" t="s">
        <v>487</v>
      </c>
      <c r="AA34" s="25">
        <v>41.0</v>
      </c>
      <c r="AB34" s="25">
        <v>9.0</v>
      </c>
      <c r="AC34" s="25">
        <v>110112.54</v>
      </c>
      <c r="AD34" s="25">
        <v>2.0</v>
      </c>
      <c r="AE34" s="25">
        <v>0.0</v>
      </c>
      <c r="AF34" s="25">
        <v>0.0</v>
      </c>
      <c r="AG34" s="25">
        <v>81898.81</v>
      </c>
      <c r="AH34" s="25">
        <v>0.0</v>
      </c>
    </row>
    <row r="35" ht="15.75" customHeight="1">
      <c r="A35" s="50">
        <v>40960.0</v>
      </c>
      <c r="B35" s="25">
        <v>300.81</v>
      </c>
      <c r="C35" s="25">
        <v>307.79</v>
      </c>
      <c r="D35" s="25">
        <v>300.31</v>
      </c>
      <c r="E35" s="25">
        <v>612.32</v>
      </c>
      <c r="F35" s="25" t="s">
        <v>489</v>
      </c>
      <c r="G35" s="25">
        <v>980.0</v>
      </c>
      <c r="H35" s="25" t="s">
        <v>530</v>
      </c>
      <c r="U35" s="25">
        <v>34.0</v>
      </c>
      <c r="V35" s="25">
        <v>1.5659428E7</v>
      </c>
      <c r="W35" s="25" t="s">
        <v>536</v>
      </c>
      <c r="X35" s="25">
        <v>520.0</v>
      </c>
      <c r="Y35" s="25" t="s">
        <v>377</v>
      </c>
      <c r="Z35" s="25" t="s">
        <v>462</v>
      </c>
      <c r="AA35" s="25">
        <v>42.0</v>
      </c>
      <c r="AB35" s="25">
        <v>6.0</v>
      </c>
      <c r="AC35" s="25">
        <v>0.0</v>
      </c>
      <c r="AD35" s="25">
        <v>2.0</v>
      </c>
      <c r="AE35" s="25">
        <v>1.0</v>
      </c>
      <c r="AF35" s="25">
        <v>1.0</v>
      </c>
      <c r="AG35" s="25">
        <v>34410.55</v>
      </c>
      <c r="AH35" s="25">
        <v>0.0</v>
      </c>
    </row>
    <row r="36" ht="15.75" customHeight="1">
      <c r="A36" s="50">
        <v>40961.0</v>
      </c>
      <c r="B36" s="25">
        <v>304.84</v>
      </c>
      <c r="C36" s="25">
        <v>307.24</v>
      </c>
      <c r="D36" s="25">
        <v>302.22</v>
      </c>
      <c r="E36" s="25">
        <v>606.28</v>
      </c>
      <c r="F36" s="25" t="s">
        <v>491</v>
      </c>
      <c r="G36" s="25">
        <v>948.0</v>
      </c>
      <c r="H36" s="25" t="s">
        <v>512</v>
      </c>
      <c r="U36" s="25">
        <v>35.0</v>
      </c>
      <c r="V36" s="25">
        <v>1.5732963E7</v>
      </c>
      <c r="W36" s="25" t="s">
        <v>537</v>
      </c>
      <c r="X36" s="25">
        <v>722.0</v>
      </c>
      <c r="Y36" s="25" t="s">
        <v>377</v>
      </c>
      <c r="Z36" s="25" t="s">
        <v>462</v>
      </c>
      <c r="AA36" s="25">
        <v>29.0</v>
      </c>
      <c r="AB36" s="25">
        <v>9.0</v>
      </c>
      <c r="AC36" s="25">
        <v>0.0</v>
      </c>
      <c r="AD36" s="25">
        <v>2.0</v>
      </c>
      <c r="AE36" s="25">
        <v>1.0</v>
      </c>
      <c r="AF36" s="25">
        <v>1.0</v>
      </c>
      <c r="AG36" s="25">
        <v>142033.07</v>
      </c>
      <c r="AH36" s="25">
        <v>0.0</v>
      </c>
    </row>
    <row r="37" ht="15.75" customHeight="1">
      <c r="A37" s="50">
        <v>40962.0</v>
      </c>
      <c r="B37" s="25">
        <v>302.37</v>
      </c>
      <c r="C37" s="25">
        <v>302.83</v>
      </c>
      <c r="D37" s="25">
        <v>299.05</v>
      </c>
      <c r="E37" s="25">
        <v>604.45</v>
      </c>
      <c r="F37" s="25" t="s">
        <v>489</v>
      </c>
      <c r="G37" s="25">
        <v>125.0</v>
      </c>
      <c r="H37" s="25" t="s">
        <v>467</v>
      </c>
      <c r="U37" s="25">
        <v>36.0</v>
      </c>
      <c r="V37" s="25">
        <v>1.5794171E7</v>
      </c>
      <c r="W37" s="25" t="s">
        <v>538</v>
      </c>
      <c r="X37" s="25">
        <v>475.0</v>
      </c>
      <c r="Y37" s="25" t="s">
        <v>375</v>
      </c>
      <c r="Z37" s="25" t="s">
        <v>462</v>
      </c>
      <c r="AA37" s="25">
        <v>45.0</v>
      </c>
      <c r="AB37" s="25">
        <v>0.0</v>
      </c>
      <c r="AC37" s="25">
        <v>134264.04</v>
      </c>
      <c r="AD37" s="25">
        <v>1.0</v>
      </c>
      <c r="AE37" s="25">
        <v>1.0</v>
      </c>
      <c r="AF37" s="25">
        <v>0.0</v>
      </c>
      <c r="AG37" s="25">
        <v>27822.99</v>
      </c>
      <c r="AH37" s="25">
        <v>1.0</v>
      </c>
    </row>
    <row r="38" ht="15.75" customHeight="1">
      <c r="A38" s="50">
        <v>40963.0</v>
      </c>
      <c r="B38" s="25">
        <v>302.54</v>
      </c>
      <c r="C38" s="25">
        <v>304.68</v>
      </c>
      <c r="D38" s="25">
        <v>301.62</v>
      </c>
      <c r="E38" s="25">
        <v>608.23</v>
      </c>
      <c r="F38" s="25" t="s">
        <v>491</v>
      </c>
      <c r="G38" s="25">
        <v>885.0</v>
      </c>
      <c r="H38" s="25" t="s">
        <v>539</v>
      </c>
      <c r="U38" s="25">
        <v>37.0</v>
      </c>
      <c r="V38" s="25">
        <v>1.5788448E7</v>
      </c>
      <c r="W38" s="25" t="s">
        <v>540</v>
      </c>
      <c r="X38" s="25">
        <v>490.0</v>
      </c>
      <c r="Y38" s="25" t="s">
        <v>377</v>
      </c>
      <c r="Z38" s="25" t="s">
        <v>487</v>
      </c>
      <c r="AA38" s="25">
        <v>31.0</v>
      </c>
      <c r="AB38" s="25">
        <v>3.0</v>
      </c>
      <c r="AC38" s="25">
        <v>145260.23</v>
      </c>
      <c r="AD38" s="25">
        <v>1.0</v>
      </c>
      <c r="AE38" s="25">
        <v>0.0</v>
      </c>
      <c r="AF38" s="25">
        <v>1.0</v>
      </c>
      <c r="AG38" s="25">
        <v>114066.77</v>
      </c>
      <c r="AH38" s="25">
        <v>0.0</v>
      </c>
    </row>
    <row r="39" ht="15.75" customHeight="1">
      <c r="A39" s="50">
        <v>40966.0</v>
      </c>
      <c r="B39" s="25">
        <v>302.16</v>
      </c>
      <c r="C39" s="25">
        <v>305.04</v>
      </c>
      <c r="D39" s="25">
        <v>301.4</v>
      </c>
      <c r="E39" s="25">
        <v>607.64</v>
      </c>
      <c r="F39" s="25" t="s">
        <v>491</v>
      </c>
      <c r="G39" s="25">
        <v>641.0</v>
      </c>
      <c r="H39" s="25" t="s">
        <v>467</v>
      </c>
      <c r="U39" s="25">
        <v>38.0</v>
      </c>
      <c r="V39" s="25">
        <v>1.5729599E7</v>
      </c>
      <c r="W39" s="25" t="s">
        <v>541</v>
      </c>
      <c r="X39" s="25">
        <v>804.0</v>
      </c>
      <c r="Y39" s="25" t="s">
        <v>377</v>
      </c>
      <c r="Z39" s="25" t="s">
        <v>487</v>
      </c>
      <c r="AA39" s="25">
        <v>33.0</v>
      </c>
      <c r="AB39" s="25">
        <v>7.0</v>
      </c>
      <c r="AC39" s="25">
        <v>76548.6</v>
      </c>
      <c r="AD39" s="25">
        <v>1.0</v>
      </c>
      <c r="AE39" s="25">
        <v>0.0</v>
      </c>
      <c r="AF39" s="25">
        <v>1.0</v>
      </c>
      <c r="AG39" s="25">
        <v>98453.45</v>
      </c>
      <c r="AH39" s="25">
        <v>0.0</v>
      </c>
    </row>
    <row r="40" ht="15.75" customHeight="1">
      <c r="A40" s="50">
        <v>40967.0</v>
      </c>
      <c r="B40" s="25">
        <v>303.86</v>
      </c>
      <c r="C40" s="25">
        <v>308.73</v>
      </c>
      <c r="D40" s="25">
        <v>302.71</v>
      </c>
      <c r="E40" s="25">
        <v>616.7</v>
      </c>
      <c r="F40" s="25" t="s">
        <v>463</v>
      </c>
      <c r="G40" s="25">
        <v>716.0</v>
      </c>
      <c r="H40" s="25" t="s">
        <v>464</v>
      </c>
      <c r="U40" s="25">
        <v>39.0</v>
      </c>
      <c r="V40" s="25">
        <v>1.5717426E7</v>
      </c>
      <c r="W40" s="25" t="s">
        <v>542</v>
      </c>
      <c r="X40" s="25">
        <v>850.0</v>
      </c>
      <c r="Y40" s="25" t="s">
        <v>375</v>
      </c>
      <c r="Z40" s="25" t="s">
        <v>487</v>
      </c>
      <c r="AA40" s="25">
        <v>36.0</v>
      </c>
      <c r="AB40" s="25">
        <v>7.0</v>
      </c>
      <c r="AC40" s="25">
        <v>0.0</v>
      </c>
      <c r="AD40" s="25">
        <v>1.0</v>
      </c>
      <c r="AE40" s="25">
        <v>1.0</v>
      </c>
      <c r="AF40" s="25">
        <v>1.0</v>
      </c>
      <c r="AG40" s="25">
        <v>40812.9</v>
      </c>
      <c r="AH40" s="25">
        <v>0.0</v>
      </c>
    </row>
    <row r="41" ht="15.75" customHeight="1">
      <c r="A41" s="50">
        <v>40968.0</v>
      </c>
      <c r="B41" s="25">
        <v>308.14</v>
      </c>
      <c r="C41" s="25">
        <v>311.63</v>
      </c>
      <c r="D41" s="25">
        <v>306.6</v>
      </c>
      <c r="E41" s="25">
        <v>616.56</v>
      </c>
      <c r="F41" s="25" t="s">
        <v>466</v>
      </c>
      <c r="G41" s="25">
        <v>297.0</v>
      </c>
      <c r="H41" s="25" t="s">
        <v>543</v>
      </c>
      <c r="U41" s="25">
        <v>40.0</v>
      </c>
      <c r="V41" s="25">
        <v>1.5585768E7</v>
      </c>
      <c r="W41" s="25" t="s">
        <v>544</v>
      </c>
      <c r="X41" s="25">
        <v>582.0</v>
      </c>
      <c r="Y41" s="25" t="s">
        <v>379</v>
      </c>
      <c r="Z41" s="25" t="s">
        <v>487</v>
      </c>
      <c r="AA41" s="25">
        <v>41.0</v>
      </c>
      <c r="AB41" s="25">
        <v>6.0</v>
      </c>
      <c r="AC41" s="25">
        <v>70349.48</v>
      </c>
      <c r="AD41" s="25">
        <v>2.0</v>
      </c>
      <c r="AE41" s="25">
        <v>0.0</v>
      </c>
      <c r="AF41" s="25">
        <v>1.0</v>
      </c>
      <c r="AG41" s="25">
        <v>178074.04</v>
      </c>
      <c r="AH41" s="25">
        <v>0.0</v>
      </c>
    </row>
    <row r="42" ht="15.75" customHeight="1">
      <c r="A42" s="50">
        <v>40969.0</v>
      </c>
      <c r="B42" s="25">
        <v>309.97</v>
      </c>
      <c r="C42" s="25">
        <v>311.68</v>
      </c>
      <c r="D42" s="25">
        <v>307.92</v>
      </c>
      <c r="E42" s="25">
        <v>620.7</v>
      </c>
      <c r="F42" s="25" t="s">
        <v>489</v>
      </c>
      <c r="G42" s="25">
        <v>492.0</v>
      </c>
      <c r="H42" s="25" t="s">
        <v>484</v>
      </c>
      <c r="U42" s="25">
        <v>41.0</v>
      </c>
      <c r="V42" s="25">
        <v>1.561936E7</v>
      </c>
      <c r="W42" s="25" t="s">
        <v>545</v>
      </c>
      <c r="X42" s="25">
        <v>472.0</v>
      </c>
      <c r="Y42" s="25" t="s">
        <v>377</v>
      </c>
      <c r="Z42" s="25" t="s">
        <v>487</v>
      </c>
      <c r="AA42" s="25">
        <v>40.0</v>
      </c>
      <c r="AB42" s="25">
        <v>4.0</v>
      </c>
      <c r="AC42" s="25">
        <v>0.0</v>
      </c>
      <c r="AD42" s="25">
        <v>1.0</v>
      </c>
      <c r="AE42" s="25">
        <v>1.0</v>
      </c>
      <c r="AF42" s="25">
        <v>0.0</v>
      </c>
      <c r="AG42" s="25">
        <v>70154.22</v>
      </c>
      <c r="AH42" s="25">
        <v>0.0</v>
      </c>
    </row>
    <row r="43" ht="15.75" customHeight="1">
      <c r="A43" s="50">
        <v>40970.0</v>
      </c>
      <c r="B43" s="25">
        <v>309.84</v>
      </c>
      <c r="C43" s="25">
        <v>310.83</v>
      </c>
      <c r="D43" s="25">
        <v>309.0</v>
      </c>
      <c r="E43" s="25">
        <v>619.55</v>
      </c>
      <c r="F43" s="25" t="s">
        <v>491</v>
      </c>
      <c r="G43" s="25">
        <v>158.0</v>
      </c>
      <c r="H43" s="25" t="s">
        <v>467</v>
      </c>
      <c r="U43" s="25">
        <v>42.0</v>
      </c>
      <c r="V43" s="25">
        <v>1.5738148E7</v>
      </c>
      <c r="W43" s="25" t="s">
        <v>546</v>
      </c>
      <c r="X43" s="25">
        <v>465.0</v>
      </c>
      <c r="Y43" s="25" t="s">
        <v>375</v>
      </c>
      <c r="Z43" s="25" t="s">
        <v>462</v>
      </c>
      <c r="AA43" s="25">
        <v>51.0</v>
      </c>
      <c r="AB43" s="25">
        <v>8.0</v>
      </c>
      <c r="AC43" s="25">
        <v>122522.32</v>
      </c>
      <c r="AD43" s="25">
        <v>1.0</v>
      </c>
      <c r="AE43" s="25">
        <v>0.0</v>
      </c>
      <c r="AF43" s="25">
        <v>0.0</v>
      </c>
      <c r="AG43" s="25">
        <v>181297.65</v>
      </c>
      <c r="AH43" s="25">
        <v>1.0</v>
      </c>
    </row>
    <row r="44" ht="15.75" customHeight="1">
      <c r="A44" s="50">
        <v>40973.0</v>
      </c>
      <c r="B44" s="25">
        <v>309.06</v>
      </c>
      <c r="C44" s="25">
        <v>310.08</v>
      </c>
      <c r="D44" s="25">
        <v>304.55</v>
      </c>
      <c r="E44" s="25">
        <v>612.57</v>
      </c>
      <c r="F44" s="25" t="s">
        <v>491</v>
      </c>
      <c r="G44" s="25">
        <v>198.0</v>
      </c>
      <c r="H44" s="25" t="s">
        <v>464</v>
      </c>
      <c r="U44" s="25">
        <v>43.0</v>
      </c>
      <c r="V44" s="25">
        <v>1.5687946E7</v>
      </c>
      <c r="W44" s="25" t="s">
        <v>547</v>
      </c>
      <c r="X44" s="25">
        <v>556.0</v>
      </c>
      <c r="Y44" s="25" t="s">
        <v>375</v>
      </c>
      <c r="Z44" s="25" t="s">
        <v>462</v>
      </c>
      <c r="AA44" s="25">
        <v>61.0</v>
      </c>
      <c r="AB44" s="25">
        <v>2.0</v>
      </c>
      <c r="AC44" s="25">
        <v>117419.35</v>
      </c>
      <c r="AD44" s="25">
        <v>1.0</v>
      </c>
      <c r="AE44" s="25">
        <v>1.0</v>
      </c>
      <c r="AF44" s="25">
        <v>1.0</v>
      </c>
      <c r="AG44" s="25">
        <v>94153.83</v>
      </c>
      <c r="AH44" s="25">
        <v>0.0</v>
      </c>
    </row>
    <row r="45" ht="15.75" customHeight="1">
      <c r="A45" s="50">
        <v>40974.0</v>
      </c>
      <c r="B45" s="25">
        <v>302.89</v>
      </c>
      <c r="C45" s="25">
        <v>303.27</v>
      </c>
      <c r="D45" s="25">
        <v>295.81</v>
      </c>
      <c r="E45" s="25">
        <v>603.3</v>
      </c>
      <c r="F45" s="25" t="s">
        <v>466</v>
      </c>
      <c r="G45" s="25">
        <v>372.0</v>
      </c>
      <c r="H45" s="25" t="s">
        <v>460</v>
      </c>
      <c r="U45" s="25">
        <v>44.0</v>
      </c>
      <c r="V45" s="25">
        <v>1.5755196E7</v>
      </c>
      <c r="W45" s="25" t="s">
        <v>548</v>
      </c>
      <c r="X45" s="25">
        <v>834.0</v>
      </c>
      <c r="Y45" s="25" t="s">
        <v>375</v>
      </c>
      <c r="Z45" s="25" t="s">
        <v>462</v>
      </c>
      <c r="AA45" s="25">
        <v>49.0</v>
      </c>
      <c r="AB45" s="25">
        <v>2.0</v>
      </c>
      <c r="AC45" s="25">
        <v>131394.56</v>
      </c>
      <c r="AD45" s="25">
        <v>1.0</v>
      </c>
      <c r="AE45" s="25">
        <v>0.0</v>
      </c>
      <c r="AF45" s="25">
        <v>0.0</v>
      </c>
      <c r="AG45" s="25">
        <v>194365.76</v>
      </c>
      <c r="AH45" s="25">
        <v>1.0</v>
      </c>
    </row>
    <row r="46" ht="15.75" customHeight="1">
      <c r="A46" s="50">
        <v>40975.0</v>
      </c>
      <c r="B46" s="25">
        <v>303.39</v>
      </c>
      <c r="C46" s="25">
        <v>304.45</v>
      </c>
      <c r="D46" s="25">
        <v>301.8</v>
      </c>
      <c r="E46" s="25">
        <v>605.14</v>
      </c>
      <c r="F46" s="25" t="s">
        <v>549</v>
      </c>
      <c r="G46" s="25">
        <v>538.0</v>
      </c>
      <c r="H46" s="25" t="s">
        <v>464</v>
      </c>
      <c r="U46" s="25">
        <v>45.0</v>
      </c>
      <c r="V46" s="25">
        <v>1.5684171E7</v>
      </c>
      <c r="W46" s="25" t="s">
        <v>550</v>
      </c>
      <c r="X46" s="25">
        <v>660.0</v>
      </c>
      <c r="Y46" s="25" t="s">
        <v>377</v>
      </c>
      <c r="Z46" s="25" t="s">
        <v>462</v>
      </c>
      <c r="AA46" s="25">
        <v>61.0</v>
      </c>
      <c r="AB46" s="25">
        <v>5.0</v>
      </c>
      <c r="AC46" s="25">
        <v>155931.11</v>
      </c>
      <c r="AD46" s="25">
        <v>1.0</v>
      </c>
      <c r="AE46" s="25">
        <v>1.0</v>
      </c>
      <c r="AF46" s="25">
        <v>1.0</v>
      </c>
      <c r="AG46" s="25">
        <v>158338.39</v>
      </c>
      <c r="AH46" s="25">
        <v>0.0</v>
      </c>
    </row>
    <row r="47" ht="15.75" customHeight="1">
      <c r="A47" s="50">
        <v>40976.0</v>
      </c>
      <c r="B47" s="25">
        <v>303.88</v>
      </c>
      <c r="C47" s="25">
        <v>304.61</v>
      </c>
      <c r="D47" s="25">
        <v>302.04</v>
      </c>
      <c r="E47" s="25">
        <v>605.48</v>
      </c>
      <c r="F47" s="25" t="s">
        <v>549</v>
      </c>
      <c r="G47" s="25">
        <v>700.0</v>
      </c>
      <c r="H47" s="25" t="s">
        <v>469</v>
      </c>
      <c r="U47" s="25">
        <v>46.0</v>
      </c>
      <c r="V47" s="25">
        <v>1.5754849E7</v>
      </c>
      <c r="W47" s="25" t="s">
        <v>551</v>
      </c>
      <c r="X47" s="25">
        <v>776.0</v>
      </c>
      <c r="Y47" s="25" t="s">
        <v>379</v>
      </c>
      <c r="Z47" s="25" t="s">
        <v>462</v>
      </c>
      <c r="AA47" s="25">
        <v>32.0</v>
      </c>
      <c r="AB47" s="25">
        <v>4.0</v>
      </c>
      <c r="AC47" s="25">
        <v>109421.13</v>
      </c>
      <c r="AD47" s="25">
        <v>2.0</v>
      </c>
      <c r="AE47" s="25">
        <v>1.0</v>
      </c>
      <c r="AF47" s="25">
        <v>1.0</v>
      </c>
      <c r="AG47" s="25">
        <v>126517.46</v>
      </c>
      <c r="AH47" s="25">
        <v>0.0</v>
      </c>
    </row>
    <row r="48" ht="15.75" customHeight="1">
      <c r="A48" s="50">
        <v>40977.0</v>
      </c>
      <c r="B48" s="25">
        <v>302.84</v>
      </c>
      <c r="C48" s="25">
        <v>304.81</v>
      </c>
      <c r="D48" s="25">
        <v>298.88</v>
      </c>
      <c r="E48" s="25">
        <v>598.61</v>
      </c>
      <c r="F48" s="25" t="s">
        <v>463</v>
      </c>
      <c r="G48" s="25">
        <v>361.0</v>
      </c>
      <c r="H48" s="25" t="s">
        <v>530</v>
      </c>
      <c r="U48" s="25">
        <v>47.0</v>
      </c>
      <c r="V48" s="25">
        <v>1.560228E7</v>
      </c>
      <c r="W48" s="25" t="s">
        <v>552</v>
      </c>
      <c r="X48" s="25">
        <v>829.0</v>
      </c>
      <c r="Y48" s="25" t="s">
        <v>379</v>
      </c>
      <c r="Z48" s="25" t="s">
        <v>462</v>
      </c>
      <c r="AA48" s="25">
        <v>27.0</v>
      </c>
      <c r="AB48" s="25">
        <v>9.0</v>
      </c>
      <c r="AC48" s="25">
        <v>112045.67</v>
      </c>
      <c r="AD48" s="25">
        <v>1.0</v>
      </c>
      <c r="AE48" s="25">
        <v>1.0</v>
      </c>
      <c r="AF48" s="25">
        <v>1.0</v>
      </c>
      <c r="AG48" s="25">
        <v>119708.21</v>
      </c>
      <c r="AH48" s="25">
        <v>1.0</v>
      </c>
    </row>
    <row r="49" ht="15.75" customHeight="1">
      <c r="A49" s="50">
        <v>40980.0</v>
      </c>
      <c r="B49" s="25">
        <v>298.88</v>
      </c>
      <c r="C49" s="25">
        <v>302.37</v>
      </c>
      <c r="D49" s="25">
        <v>298.51</v>
      </c>
      <c r="E49" s="25">
        <v>603.49</v>
      </c>
      <c r="F49" s="25" t="s">
        <v>491</v>
      </c>
      <c r="G49" s="25">
        <v>350.0</v>
      </c>
      <c r="H49" s="25" t="s">
        <v>464</v>
      </c>
      <c r="U49" s="25">
        <v>48.0</v>
      </c>
      <c r="V49" s="25">
        <v>1.5771573E7</v>
      </c>
      <c r="W49" s="25" t="s">
        <v>553</v>
      </c>
      <c r="X49" s="25">
        <v>637.0</v>
      </c>
      <c r="Y49" s="25" t="s">
        <v>379</v>
      </c>
      <c r="Z49" s="25" t="s">
        <v>462</v>
      </c>
      <c r="AA49" s="25">
        <v>39.0</v>
      </c>
      <c r="AB49" s="25">
        <v>9.0</v>
      </c>
      <c r="AC49" s="25">
        <v>137843.8</v>
      </c>
      <c r="AD49" s="25">
        <v>1.0</v>
      </c>
      <c r="AE49" s="25">
        <v>1.0</v>
      </c>
      <c r="AF49" s="25">
        <v>1.0</v>
      </c>
      <c r="AG49" s="25">
        <v>117622.8</v>
      </c>
      <c r="AH49" s="25">
        <v>1.0</v>
      </c>
    </row>
    <row r="50" ht="15.75" customHeight="1">
      <c r="A50" s="50">
        <v>40981.0</v>
      </c>
      <c r="B50" s="25">
        <v>303.24</v>
      </c>
      <c r="C50" s="25">
        <v>307.77</v>
      </c>
      <c r="D50" s="25">
        <v>301.64</v>
      </c>
      <c r="E50" s="25">
        <v>616.09</v>
      </c>
      <c r="F50" s="25" t="s">
        <v>489</v>
      </c>
      <c r="G50" s="25">
        <v>508.0</v>
      </c>
      <c r="H50" s="25" t="s">
        <v>467</v>
      </c>
      <c r="U50" s="25">
        <v>49.0</v>
      </c>
      <c r="V50" s="25">
        <v>1.5766205E7</v>
      </c>
      <c r="W50" s="25" t="s">
        <v>554</v>
      </c>
      <c r="X50" s="25">
        <v>550.0</v>
      </c>
      <c r="Y50" s="25" t="s">
        <v>379</v>
      </c>
      <c r="Z50" s="25" t="s">
        <v>487</v>
      </c>
      <c r="AA50" s="25">
        <v>38.0</v>
      </c>
      <c r="AB50" s="25">
        <v>2.0</v>
      </c>
      <c r="AC50" s="25">
        <v>103391.38</v>
      </c>
      <c r="AD50" s="25">
        <v>1.0</v>
      </c>
      <c r="AE50" s="25">
        <v>0.0</v>
      </c>
      <c r="AF50" s="25">
        <v>1.0</v>
      </c>
      <c r="AG50" s="25">
        <v>90878.13</v>
      </c>
      <c r="AH50" s="25">
        <v>0.0</v>
      </c>
    </row>
    <row r="51" ht="15.75" customHeight="1">
      <c r="A51" s="50">
        <v>40982.0</v>
      </c>
      <c r="B51" s="25">
        <v>306.35</v>
      </c>
      <c r="C51" s="25">
        <v>310.23</v>
      </c>
      <c r="D51" s="25">
        <v>305.58</v>
      </c>
      <c r="E51" s="25">
        <v>614.3</v>
      </c>
      <c r="F51" s="25" t="s">
        <v>463</v>
      </c>
      <c r="G51" s="25">
        <v>895.0</v>
      </c>
      <c r="H51" s="25" t="s">
        <v>512</v>
      </c>
      <c r="U51" s="25">
        <v>50.0</v>
      </c>
      <c r="V51" s="25">
        <v>1.5771873E7</v>
      </c>
      <c r="W51" s="25" t="s">
        <v>555</v>
      </c>
      <c r="X51" s="25">
        <v>776.0</v>
      </c>
      <c r="Y51" s="25" t="s">
        <v>379</v>
      </c>
      <c r="Z51" s="25" t="s">
        <v>462</v>
      </c>
      <c r="AA51" s="25">
        <v>37.0</v>
      </c>
      <c r="AB51" s="25">
        <v>2.0</v>
      </c>
      <c r="AC51" s="25">
        <v>103769.22</v>
      </c>
      <c r="AD51" s="25">
        <v>2.0</v>
      </c>
      <c r="AE51" s="25">
        <v>1.0</v>
      </c>
      <c r="AF51" s="25">
        <v>0.0</v>
      </c>
      <c r="AG51" s="25">
        <v>194099.12</v>
      </c>
      <c r="AH51" s="25">
        <v>0.0</v>
      </c>
    </row>
    <row r="52" ht="15.75" customHeight="1">
      <c r="A52" s="50">
        <v>40983.0</v>
      </c>
      <c r="B52" s="25">
        <v>307.15</v>
      </c>
      <c r="C52" s="25">
        <v>310.59</v>
      </c>
      <c r="D52" s="25">
        <v>306.27</v>
      </c>
      <c r="E52" s="25">
        <v>619.43</v>
      </c>
      <c r="F52" s="25" t="s">
        <v>489</v>
      </c>
      <c r="G52" s="25">
        <v>888.0</v>
      </c>
      <c r="H52" s="25" t="s">
        <v>467</v>
      </c>
      <c r="U52" s="25">
        <v>51.0</v>
      </c>
      <c r="V52" s="25">
        <v>1.561655E7</v>
      </c>
      <c r="W52" s="25" t="s">
        <v>556</v>
      </c>
      <c r="X52" s="25">
        <v>698.0</v>
      </c>
      <c r="Y52" s="25" t="s">
        <v>379</v>
      </c>
      <c r="Z52" s="25" t="s">
        <v>487</v>
      </c>
      <c r="AA52" s="25">
        <v>44.0</v>
      </c>
      <c r="AB52" s="25">
        <v>10.0</v>
      </c>
      <c r="AC52" s="25">
        <v>116363.37</v>
      </c>
      <c r="AD52" s="25">
        <v>2.0</v>
      </c>
      <c r="AE52" s="25">
        <v>1.0</v>
      </c>
      <c r="AF52" s="25">
        <v>0.0</v>
      </c>
      <c r="AG52" s="25">
        <v>198059.16</v>
      </c>
      <c r="AH52" s="25">
        <v>0.0</v>
      </c>
    </row>
    <row r="53" ht="15.75" customHeight="1">
      <c r="A53" s="50">
        <v>40984.0</v>
      </c>
      <c r="B53" s="25">
        <v>309.29</v>
      </c>
      <c r="C53" s="25">
        <v>311.79</v>
      </c>
      <c r="D53" s="25">
        <v>308.87</v>
      </c>
      <c r="E53" s="25">
        <v>623.33</v>
      </c>
      <c r="F53" s="25" t="s">
        <v>466</v>
      </c>
      <c r="G53" s="25">
        <v>123.0</v>
      </c>
      <c r="H53" s="25" t="s">
        <v>474</v>
      </c>
      <c r="U53" s="25">
        <v>52.0</v>
      </c>
      <c r="V53" s="25">
        <v>1.5768193E7</v>
      </c>
      <c r="W53" s="25" t="s">
        <v>557</v>
      </c>
      <c r="X53" s="25">
        <v>585.0</v>
      </c>
      <c r="Y53" s="25" t="s">
        <v>379</v>
      </c>
      <c r="Z53" s="25" t="s">
        <v>487</v>
      </c>
      <c r="AA53" s="25">
        <v>36.0</v>
      </c>
      <c r="AB53" s="25">
        <v>5.0</v>
      </c>
      <c r="AC53" s="25">
        <v>146050.97</v>
      </c>
      <c r="AD53" s="25">
        <v>2.0</v>
      </c>
      <c r="AE53" s="25">
        <v>0.0</v>
      </c>
      <c r="AF53" s="25">
        <v>0.0</v>
      </c>
      <c r="AG53" s="25">
        <v>86424.57</v>
      </c>
      <c r="AH53" s="25">
        <v>0.0</v>
      </c>
    </row>
    <row r="54" ht="15.75" customHeight="1">
      <c r="A54" s="50">
        <v>40987.0</v>
      </c>
      <c r="B54" s="25">
        <v>310.4</v>
      </c>
      <c r="C54" s="25">
        <v>317.45</v>
      </c>
      <c r="D54" s="25">
        <v>309.46</v>
      </c>
      <c r="E54" s="25">
        <v>632.24</v>
      </c>
      <c r="F54" s="25" t="s">
        <v>489</v>
      </c>
      <c r="G54" s="25">
        <v>361.0</v>
      </c>
      <c r="H54" s="25" t="s">
        <v>474</v>
      </c>
      <c r="U54" s="25">
        <v>53.0</v>
      </c>
      <c r="V54" s="25">
        <v>1.5683553E7</v>
      </c>
      <c r="W54" s="25" t="s">
        <v>558</v>
      </c>
      <c r="X54" s="25">
        <v>788.0</v>
      </c>
      <c r="Y54" s="25" t="s">
        <v>375</v>
      </c>
      <c r="Z54" s="25" t="s">
        <v>462</v>
      </c>
      <c r="AA54" s="25">
        <v>33.0</v>
      </c>
      <c r="AB54" s="25">
        <v>5.0</v>
      </c>
      <c r="AC54" s="25">
        <v>0.0</v>
      </c>
      <c r="AD54" s="25">
        <v>2.0</v>
      </c>
      <c r="AE54" s="25">
        <v>0.0</v>
      </c>
      <c r="AF54" s="25">
        <v>0.0</v>
      </c>
      <c r="AG54" s="25">
        <v>116978.19</v>
      </c>
      <c r="AH54" s="25">
        <v>0.0</v>
      </c>
    </row>
    <row r="55" ht="15.75" customHeight="1">
      <c r="A55" s="50">
        <v>40988.0</v>
      </c>
      <c r="B55" s="25">
        <v>314.28</v>
      </c>
      <c r="C55" s="25">
        <v>316.84</v>
      </c>
      <c r="D55" s="25">
        <v>312.46</v>
      </c>
      <c r="E55" s="25">
        <v>631.76</v>
      </c>
      <c r="F55" s="25" t="s">
        <v>491</v>
      </c>
      <c r="G55" s="25">
        <v>92.0</v>
      </c>
      <c r="H55" s="25" t="s">
        <v>464</v>
      </c>
      <c r="U55" s="25">
        <v>54.0</v>
      </c>
      <c r="V55" s="25">
        <v>1.5702298E7</v>
      </c>
      <c r="W55" s="25" t="s">
        <v>559</v>
      </c>
      <c r="X55" s="25">
        <v>655.0</v>
      </c>
      <c r="Y55" s="25" t="s">
        <v>379</v>
      </c>
      <c r="Z55" s="25" t="s">
        <v>487</v>
      </c>
      <c r="AA55" s="25">
        <v>41.0</v>
      </c>
      <c r="AB55" s="25">
        <v>8.0</v>
      </c>
      <c r="AC55" s="25">
        <v>125561.97</v>
      </c>
      <c r="AD55" s="25">
        <v>1.0</v>
      </c>
      <c r="AE55" s="25">
        <v>0.0</v>
      </c>
      <c r="AF55" s="25">
        <v>0.0</v>
      </c>
      <c r="AG55" s="25">
        <v>164040.94</v>
      </c>
      <c r="AH55" s="25">
        <v>1.0</v>
      </c>
    </row>
    <row r="56" ht="15.75" customHeight="1">
      <c r="A56" s="50">
        <v>40989.0</v>
      </c>
      <c r="B56" s="25">
        <v>316.12</v>
      </c>
      <c r="C56" s="25">
        <v>322.49</v>
      </c>
      <c r="D56" s="25">
        <v>315.07</v>
      </c>
      <c r="E56" s="25">
        <v>638.23</v>
      </c>
      <c r="F56" s="25" t="s">
        <v>489</v>
      </c>
      <c r="G56" s="25">
        <v>957.0</v>
      </c>
      <c r="H56" s="25" t="s">
        <v>539</v>
      </c>
      <c r="U56" s="25">
        <v>55.0</v>
      </c>
      <c r="V56" s="25">
        <v>1.556959E7</v>
      </c>
      <c r="W56" s="25" t="s">
        <v>560</v>
      </c>
      <c r="X56" s="25">
        <v>601.0</v>
      </c>
      <c r="Y56" s="25" t="s">
        <v>379</v>
      </c>
      <c r="Z56" s="25" t="s">
        <v>487</v>
      </c>
      <c r="AA56" s="25">
        <v>42.0</v>
      </c>
      <c r="AB56" s="25">
        <v>1.0</v>
      </c>
      <c r="AC56" s="25">
        <v>98495.72</v>
      </c>
      <c r="AD56" s="25">
        <v>1.0</v>
      </c>
      <c r="AE56" s="25">
        <v>1.0</v>
      </c>
      <c r="AF56" s="25">
        <v>0.0</v>
      </c>
      <c r="AG56" s="25">
        <v>40014.76</v>
      </c>
      <c r="AH56" s="25">
        <v>1.0</v>
      </c>
    </row>
    <row r="57" ht="15.75" customHeight="1">
      <c r="A57" s="50">
        <v>40990.0</v>
      </c>
      <c r="B57" s="25">
        <v>318.06</v>
      </c>
      <c r="C57" s="25">
        <v>323.19</v>
      </c>
      <c r="D57" s="25">
        <v>314.32</v>
      </c>
      <c r="E57" s="25">
        <v>644.28</v>
      </c>
      <c r="F57" s="25" t="s">
        <v>489</v>
      </c>
      <c r="G57" s="25">
        <v>838.0</v>
      </c>
      <c r="H57" s="25" t="s">
        <v>464</v>
      </c>
      <c r="U57" s="25">
        <v>56.0</v>
      </c>
      <c r="V57" s="25">
        <v>1.5760861E7</v>
      </c>
      <c r="W57" s="25" t="s">
        <v>561</v>
      </c>
      <c r="X57" s="25">
        <v>619.0</v>
      </c>
      <c r="Y57" s="25" t="s">
        <v>375</v>
      </c>
      <c r="Z57" s="25" t="s">
        <v>487</v>
      </c>
      <c r="AA57" s="25">
        <v>43.0</v>
      </c>
      <c r="AB57" s="25">
        <v>1.0</v>
      </c>
      <c r="AC57" s="25">
        <v>125211.92</v>
      </c>
      <c r="AD57" s="25">
        <v>1.0</v>
      </c>
      <c r="AE57" s="25">
        <v>1.0</v>
      </c>
      <c r="AF57" s="25">
        <v>1.0</v>
      </c>
      <c r="AG57" s="25">
        <v>113410.49</v>
      </c>
      <c r="AH57" s="25">
        <v>0.0</v>
      </c>
    </row>
    <row r="58" ht="15.75" customHeight="1">
      <c r="A58" s="50">
        <v>40991.0</v>
      </c>
      <c r="B58" s="25">
        <v>322.09</v>
      </c>
      <c r="C58" s="25">
        <v>323.04</v>
      </c>
      <c r="D58" s="25">
        <v>319.25</v>
      </c>
      <c r="E58" s="25">
        <v>640.83</v>
      </c>
      <c r="F58" s="25" t="s">
        <v>491</v>
      </c>
      <c r="G58" s="25">
        <v>894.0</v>
      </c>
      <c r="H58" s="25" t="s">
        <v>474</v>
      </c>
      <c r="U58" s="25">
        <v>57.0</v>
      </c>
      <c r="V58" s="25">
        <v>1.5630053E7</v>
      </c>
      <c r="W58" s="25" t="s">
        <v>562</v>
      </c>
      <c r="X58" s="25">
        <v>656.0</v>
      </c>
      <c r="Y58" s="25" t="s">
        <v>375</v>
      </c>
      <c r="Z58" s="25" t="s">
        <v>487</v>
      </c>
      <c r="AA58" s="25">
        <v>45.0</v>
      </c>
      <c r="AB58" s="25">
        <v>5.0</v>
      </c>
      <c r="AC58" s="25">
        <v>127864.4</v>
      </c>
      <c r="AD58" s="25">
        <v>1.0</v>
      </c>
      <c r="AE58" s="25">
        <v>1.0</v>
      </c>
      <c r="AF58" s="25">
        <v>0.0</v>
      </c>
      <c r="AG58" s="25">
        <v>87107.57</v>
      </c>
      <c r="AH58" s="25">
        <v>0.0</v>
      </c>
    </row>
    <row r="59" ht="15.75" customHeight="1">
      <c r="A59" s="50">
        <v>40994.0</v>
      </c>
      <c r="B59" s="25">
        <v>321.3</v>
      </c>
      <c r="C59" s="25">
        <v>323.53</v>
      </c>
      <c r="D59" s="25">
        <v>318.58</v>
      </c>
      <c r="E59" s="25">
        <v>647.55</v>
      </c>
      <c r="F59" s="25" t="s">
        <v>491</v>
      </c>
      <c r="G59" s="25">
        <v>651.0</v>
      </c>
      <c r="H59" s="25" t="s">
        <v>469</v>
      </c>
      <c r="U59" s="25">
        <v>58.0</v>
      </c>
      <c r="V59" s="25">
        <v>1.5647091E7</v>
      </c>
      <c r="W59" s="25" t="s">
        <v>563</v>
      </c>
      <c r="X59" s="25">
        <v>725.0</v>
      </c>
      <c r="Y59" s="25" t="s">
        <v>379</v>
      </c>
      <c r="Z59" s="25" t="s">
        <v>487</v>
      </c>
      <c r="AA59" s="25">
        <v>19.0</v>
      </c>
      <c r="AB59" s="25">
        <v>0.0</v>
      </c>
      <c r="AC59" s="25">
        <v>75888.2</v>
      </c>
      <c r="AD59" s="25">
        <v>1.0</v>
      </c>
      <c r="AE59" s="25">
        <v>0.0</v>
      </c>
      <c r="AF59" s="25">
        <v>0.0</v>
      </c>
      <c r="AG59" s="25">
        <v>45613.75</v>
      </c>
      <c r="AH59" s="25">
        <v>0.0</v>
      </c>
    </row>
    <row r="60" ht="15.75" customHeight="1">
      <c r="A60" s="50">
        <v>40995.0</v>
      </c>
      <c r="B60" s="25">
        <v>322.31</v>
      </c>
      <c r="C60" s="25">
        <v>325.53</v>
      </c>
      <c r="D60" s="25">
        <v>321.2</v>
      </c>
      <c r="E60" s="25">
        <v>645.25</v>
      </c>
      <c r="F60" s="25" t="s">
        <v>489</v>
      </c>
      <c r="G60" s="25">
        <v>29.0</v>
      </c>
      <c r="H60" s="25" t="s">
        <v>464</v>
      </c>
      <c r="U60" s="25">
        <v>59.0</v>
      </c>
      <c r="V60" s="25">
        <v>1.5623944E7</v>
      </c>
      <c r="W60" s="25" t="s">
        <v>564</v>
      </c>
      <c r="X60" s="25">
        <v>511.0</v>
      </c>
      <c r="Y60" s="25" t="s">
        <v>377</v>
      </c>
      <c r="Z60" s="25" t="s">
        <v>462</v>
      </c>
      <c r="AA60" s="25">
        <v>66.0</v>
      </c>
      <c r="AB60" s="25">
        <v>4.0</v>
      </c>
      <c r="AC60" s="25">
        <v>0.0</v>
      </c>
      <c r="AD60" s="25">
        <v>1.0</v>
      </c>
      <c r="AE60" s="25">
        <v>1.0</v>
      </c>
      <c r="AF60" s="25">
        <v>0.0</v>
      </c>
      <c r="AG60" s="25">
        <v>1643.11</v>
      </c>
      <c r="AH60" s="25">
        <v>1.0</v>
      </c>
    </row>
    <row r="61" ht="15.75" customHeight="1">
      <c r="A61" s="50">
        <v>40996.0</v>
      </c>
      <c r="B61" s="25">
        <v>324.8</v>
      </c>
      <c r="C61" s="25">
        <v>328.07</v>
      </c>
      <c r="D61" s="25">
        <v>324.32</v>
      </c>
      <c r="E61" s="25">
        <v>653.96</v>
      </c>
      <c r="F61" s="25" t="s">
        <v>463</v>
      </c>
      <c r="G61" s="25">
        <v>96.0</v>
      </c>
      <c r="H61" s="25" t="s">
        <v>512</v>
      </c>
      <c r="U61" s="25">
        <v>60.0</v>
      </c>
      <c r="V61" s="25">
        <v>1.5804771E7</v>
      </c>
      <c r="W61" s="25" t="s">
        <v>565</v>
      </c>
      <c r="X61" s="25">
        <v>614.0</v>
      </c>
      <c r="Y61" s="25" t="s">
        <v>375</v>
      </c>
      <c r="Z61" s="25" t="s">
        <v>487</v>
      </c>
      <c r="AA61" s="25">
        <v>51.0</v>
      </c>
      <c r="AB61" s="25">
        <v>4.0</v>
      </c>
      <c r="AC61" s="25">
        <v>40685.92</v>
      </c>
      <c r="AD61" s="25">
        <v>1.0</v>
      </c>
      <c r="AE61" s="25">
        <v>1.0</v>
      </c>
      <c r="AF61" s="25">
        <v>1.0</v>
      </c>
      <c r="AG61" s="25">
        <v>46775.28</v>
      </c>
      <c r="AH61" s="25">
        <v>0.0</v>
      </c>
    </row>
    <row r="62" ht="15.75" customHeight="1">
      <c r="A62" s="50">
        <v>40997.0</v>
      </c>
      <c r="B62" s="25">
        <v>325.5</v>
      </c>
      <c r="C62" s="25">
        <v>327.07</v>
      </c>
      <c r="D62" s="25">
        <v>320.95</v>
      </c>
      <c r="E62" s="25">
        <v>646.63</v>
      </c>
      <c r="F62" s="25" t="s">
        <v>491</v>
      </c>
      <c r="G62" s="25">
        <v>862.0</v>
      </c>
      <c r="H62" s="25" t="s">
        <v>469</v>
      </c>
      <c r="U62" s="25">
        <v>61.0</v>
      </c>
      <c r="V62" s="25">
        <v>1.565128E7</v>
      </c>
      <c r="W62" s="25" t="s">
        <v>566</v>
      </c>
      <c r="X62" s="25">
        <v>742.0</v>
      </c>
      <c r="Y62" s="25" t="s">
        <v>379</v>
      </c>
      <c r="Z62" s="25" t="s">
        <v>487</v>
      </c>
      <c r="AA62" s="25">
        <v>35.0</v>
      </c>
      <c r="AB62" s="25">
        <v>5.0</v>
      </c>
      <c r="AC62" s="25">
        <v>136857.0</v>
      </c>
      <c r="AD62" s="25">
        <v>1.0</v>
      </c>
      <c r="AE62" s="25">
        <v>0.0</v>
      </c>
      <c r="AF62" s="25">
        <v>0.0</v>
      </c>
      <c r="AG62" s="25">
        <v>84509.57</v>
      </c>
      <c r="AH62" s="25">
        <v>0.0</v>
      </c>
    </row>
    <row r="63" ht="15.75" customHeight="1">
      <c r="A63" s="50">
        <v>40998.0</v>
      </c>
      <c r="B63" s="25">
        <v>324.66</v>
      </c>
      <c r="C63" s="25">
        <v>325.52</v>
      </c>
      <c r="D63" s="25">
        <v>319.3</v>
      </c>
      <c r="E63" s="25">
        <v>639.48</v>
      </c>
      <c r="F63" s="25" t="s">
        <v>489</v>
      </c>
      <c r="G63" s="25">
        <v>638.0</v>
      </c>
      <c r="H63" s="25" t="s">
        <v>512</v>
      </c>
      <c r="U63" s="25">
        <v>62.0</v>
      </c>
      <c r="V63" s="25">
        <v>1.5773469E7</v>
      </c>
      <c r="W63" s="25" t="s">
        <v>567</v>
      </c>
      <c r="X63" s="25">
        <v>687.0</v>
      </c>
      <c r="Y63" s="25" t="s">
        <v>379</v>
      </c>
      <c r="Z63" s="25" t="s">
        <v>462</v>
      </c>
      <c r="AA63" s="25">
        <v>27.0</v>
      </c>
      <c r="AB63" s="25">
        <v>9.0</v>
      </c>
      <c r="AC63" s="25">
        <v>152328.88</v>
      </c>
      <c r="AD63" s="25">
        <v>2.0</v>
      </c>
      <c r="AE63" s="25">
        <v>0.0</v>
      </c>
      <c r="AF63" s="25">
        <v>0.0</v>
      </c>
      <c r="AG63" s="25">
        <v>126494.82</v>
      </c>
      <c r="AH63" s="25">
        <v>0.0</v>
      </c>
    </row>
    <row r="64" ht="15.75" customHeight="1">
      <c r="A64" s="50">
        <v>41001.0</v>
      </c>
      <c r="B64" s="25">
        <v>319.19</v>
      </c>
      <c r="C64" s="25">
        <v>322.54</v>
      </c>
      <c r="D64" s="25">
        <v>316.23</v>
      </c>
      <c r="E64" s="25">
        <v>645.15</v>
      </c>
      <c r="F64" s="25" t="s">
        <v>489</v>
      </c>
      <c r="G64" s="25">
        <v>585.0</v>
      </c>
      <c r="H64" s="25" t="s">
        <v>464</v>
      </c>
      <c r="U64" s="25">
        <v>63.0</v>
      </c>
      <c r="V64" s="25">
        <v>1.5702014E7</v>
      </c>
      <c r="W64" s="25" t="s">
        <v>568</v>
      </c>
      <c r="X64" s="25">
        <v>555.0</v>
      </c>
      <c r="Y64" s="25" t="s">
        <v>377</v>
      </c>
      <c r="Z64" s="25" t="s">
        <v>487</v>
      </c>
      <c r="AA64" s="25">
        <v>33.0</v>
      </c>
      <c r="AB64" s="25">
        <v>1.0</v>
      </c>
      <c r="AC64" s="25">
        <v>56084.69</v>
      </c>
      <c r="AD64" s="25">
        <v>2.0</v>
      </c>
      <c r="AE64" s="25">
        <v>0.0</v>
      </c>
      <c r="AF64" s="25">
        <v>0.0</v>
      </c>
      <c r="AG64" s="25">
        <v>178798.13</v>
      </c>
      <c r="AH64" s="25">
        <v>0.0</v>
      </c>
    </row>
    <row r="65" ht="15.75" customHeight="1">
      <c r="A65" s="50">
        <v>41002.0</v>
      </c>
      <c r="B65" s="25">
        <v>321.5</v>
      </c>
      <c r="C65" s="25">
        <v>322.77</v>
      </c>
      <c r="D65" s="25">
        <v>318.13</v>
      </c>
      <c r="E65" s="25">
        <v>640.86</v>
      </c>
      <c r="F65" s="25" t="s">
        <v>489</v>
      </c>
      <c r="G65" s="25">
        <v>105.0</v>
      </c>
      <c r="H65" s="25" t="s">
        <v>484</v>
      </c>
      <c r="U65" s="25">
        <v>64.0</v>
      </c>
      <c r="V65" s="25">
        <v>1.5751208E7</v>
      </c>
      <c r="W65" s="25" t="s">
        <v>569</v>
      </c>
      <c r="X65" s="25">
        <v>684.0</v>
      </c>
      <c r="Y65" s="25" t="s">
        <v>377</v>
      </c>
      <c r="Z65" s="25" t="s">
        <v>487</v>
      </c>
      <c r="AA65" s="25">
        <v>56.0</v>
      </c>
      <c r="AB65" s="25">
        <v>8.0</v>
      </c>
      <c r="AC65" s="25">
        <v>78707.16</v>
      </c>
      <c r="AD65" s="25">
        <v>1.0</v>
      </c>
      <c r="AE65" s="25">
        <v>1.0</v>
      </c>
      <c r="AF65" s="25">
        <v>1.0</v>
      </c>
      <c r="AG65" s="25">
        <v>99398.36</v>
      </c>
      <c r="AH65" s="25">
        <v>0.0</v>
      </c>
    </row>
    <row r="66" ht="15.75" customHeight="1">
      <c r="A66" s="50">
        <v>41003.0</v>
      </c>
      <c r="B66" s="25">
        <v>318.03</v>
      </c>
      <c r="C66" s="25">
        <v>318.31</v>
      </c>
      <c r="D66" s="25">
        <v>314.37</v>
      </c>
      <c r="E66" s="25">
        <v>633.41</v>
      </c>
      <c r="F66" s="25" t="s">
        <v>491</v>
      </c>
      <c r="G66" s="25">
        <v>267.0</v>
      </c>
      <c r="H66" s="25" t="s">
        <v>467</v>
      </c>
      <c r="U66" s="25">
        <v>65.0</v>
      </c>
      <c r="V66" s="25">
        <v>1.5592461E7</v>
      </c>
      <c r="W66" s="25" t="s">
        <v>570</v>
      </c>
      <c r="X66" s="25">
        <v>603.0</v>
      </c>
      <c r="Y66" s="25" t="s">
        <v>379</v>
      </c>
      <c r="Z66" s="25" t="s">
        <v>487</v>
      </c>
      <c r="AA66" s="25">
        <v>26.0</v>
      </c>
      <c r="AB66" s="25">
        <v>4.0</v>
      </c>
      <c r="AC66" s="25">
        <v>109166.37</v>
      </c>
      <c r="AD66" s="25">
        <v>1.0</v>
      </c>
      <c r="AE66" s="25">
        <v>1.0</v>
      </c>
      <c r="AF66" s="25">
        <v>1.0</v>
      </c>
      <c r="AG66" s="25">
        <v>92840.67</v>
      </c>
      <c r="AH66" s="25">
        <v>0.0</v>
      </c>
    </row>
    <row r="67" ht="15.75" customHeight="1">
      <c r="A67" s="50">
        <v>41004.0</v>
      </c>
      <c r="B67" s="25">
        <v>314.94</v>
      </c>
      <c r="C67" s="25">
        <v>317.03</v>
      </c>
      <c r="D67" s="25">
        <v>313.11</v>
      </c>
      <c r="E67" s="25">
        <v>630.59</v>
      </c>
      <c r="F67" s="25" t="s">
        <v>489</v>
      </c>
      <c r="G67" s="25">
        <v>654.0</v>
      </c>
      <c r="H67" s="25" t="s">
        <v>512</v>
      </c>
      <c r="U67" s="25">
        <v>66.0</v>
      </c>
      <c r="V67" s="25">
        <v>1.5789484E7</v>
      </c>
      <c r="W67" s="25" t="s">
        <v>571</v>
      </c>
      <c r="X67" s="25">
        <v>751.0</v>
      </c>
      <c r="Y67" s="25" t="s">
        <v>379</v>
      </c>
      <c r="Z67" s="25" t="s">
        <v>462</v>
      </c>
      <c r="AA67" s="25">
        <v>36.0</v>
      </c>
      <c r="AB67" s="25">
        <v>6.0</v>
      </c>
      <c r="AC67" s="25">
        <v>169831.46</v>
      </c>
      <c r="AD67" s="25">
        <v>2.0</v>
      </c>
      <c r="AE67" s="25">
        <v>1.0</v>
      </c>
      <c r="AF67" s="25">
        <v>1.0</v>
      </c>
      <c r="AG67" s="25">
        <v>27758.36</v>
      </c>
      <c r="AH67" s="25">
        <v>0.0</v>
      </c>
    </row>
    <row r="68" ht="15.75" customHeight="1">
      <c r="A68" s="50">
        <v>41008.0</v>
      </c>
      <c r="B68" s="25">
        <v>313.07</v>
      </c>
      <c r="C68" s="25">
        <v>316.48</v>
      </c>
      <c r="D68" s="25">
        <v>311.48</v>
      </c>
      <c r="E68" s="25">
        <v>629.11</v>
      </c>
      <c r="F68" s="25" t="s">
        <v>489</v>
      </c>
      <c r="G68" s="25">
        <v>381.0</v>
      </c>
      <c r="H68" s="25" t="s">
        <v>539</v>
      </c>
      <c r="U68" s="25">
        <v>67.0</v>
      </c>
      <c r="V68" s="25">
        <v>1.5696061E7</v>
      </c>
      <c r="W68" s="25" t="s">
        <v>572</v>
      </c>
      <c r="X68" s="25">
        <v>581.0</v>
      </c>
      <c r="Y68" s="25" t="s">
        <v>379</v>
      </c>
      <c r="Z68" s="25" t="s">
        <v>462</v>
      </c>
      <c r="AA68" s="25">
        <v>34.0</v>
      </c>
      <c r="AB68" s="25">
        <v>1.0</v>
      </c>
      <c r="AC68" s="25">
        <v>101633.04</v>
      </c>
      <c r="AD68" s="25">
        <v>1.0</v>
      </c>
      <c r="AE68" s="25">
        <v>1.0</v>
      </c>
      <c r="AF68" s="25">
        <v>0.0</v>
      </c>
      <c r="AG68" s="25">
        <v>110431.51</v>
      </c>
      <c r="AH68" s="25">
        <v>0.0</v>
      </c>
    </row>
    <row r="69" ht="15.75" customHeight="1">
      <c r="A69" s="50">
        <v>41009.0</v>
      </c>
      <c r="B69" s="25">
        <v>315.58</v>
      </c>
      <c r="C69" s="25">
        <v>316.07</v>
      </c>
      <c r="D69" s="25">
        <v>311.11</v>
      </c>
      <c r="E69" s="25">
        <v>625.14</v>
      </c>
      <c r="F69" s="25" t="s">
        <v>489</v>
      </c>
      <c r="G69" s="25">
        <v>982.0</v>
      </c>
      <c r="H69" s="25" t="s">
        <v>460</v>
      </c>
      <c r="U69" s="25">
        <v>68.0</v>
      </c>
      <c r="V69" s="25">
        <v>1.5641582E7</v>
      </c>
      <c r="W69" s="25" t="s">
        <v>573</v>
      </c>
      <c r="X69" s="25">
        <v>735.0</v>
      </c>
      <c r="Y69" s="25" t="s">
        <v>379</v>
      </c>
      <c r="Z69" s="25" t="s">
        <v>487</v>
      </c>
      <c r="AA69" s="25">
        <v>43.0</v>
      </c>
      <c r="AB69" s="25">
        <v>10.0</v>
      </c>
      <c r="AC69" s="25">
        <v>123180.01</v>
      </c>
      <c r="AD69" s="25">
        <v>2.0</v>
      </c>
      <c r="AE69" s="25">
        <v>1.0</v>
      </c>
      <c r="AF69" s="25">
        <v>1.0</v>
      </c>
      <c r="AG69" s="25">
        <v>196673.28</v>
      </c>
      <c r="AH69" s="25">
        <v>0.0</v>
      </c>
    </row>
    <row r="70" ht="15.75" customHeight="1">
      <c r="A70" s="50">
        <v>41010.0</v>
      </c>
      <c r="B70" s="25">
        <v>315.8</v>
      </c>
      <c r="C70" s="25">
        <v>316.81</v>
      </c>
      <c r="D70" s="25">
        <v>314.47</v>
      </c>
      <c r="E70" s="25">
        <v>634.22</v>
      </c>
      <c r="F70" s="25" t="s">
        <v>489</v>
      </c>
      <c r="G70" s="25">
        <v>414.0</v>
      </c>
      <c r="H70" s="25" t="s">
        <v>467</v>
      </c>
      <c r="U70" s="25">
        <v>69.0</v>
      </c>
      <c r="V70" s="25">
        <v>1.5638424E7</v>
      </c>
      <c r="W70" s="25" t="s">
        <v>574</v>
      </c>
      <c r="X70" s="25">
        <v>661.0</v>
      </c>
      <c r="Y70" s="25" t="s">
        <v>379</v>
      </c>
      <c r="Z70" s="25" t="s">
        <v>462</v>
      </c>
      <c r="AA70" s="25">
        <v>35.0</v>
      </c>
      <c r="AB70" s="25">
        <v>5.0</v>
      </c>
      <c r="AC70" s="25">
        <v>150725.53</v>
      </c>
      <c r="AD70" s="25">
        <v>2.0</v>
      </c>
      <c r="AE70" s="25">
        <v>0.0</v>
      </c>
      <c r="AF70" s="25">
        <v>1.0</v>
      </c>
      <c r="AG70" s="25">
        <v>113656.85</v>
      </c>
      <c r="AH70" s="25">
        <v>0.0</v>
      </c>
    </row>
    <row r="71" ht="15.75" customHeight="1">
      <c r="A71" s="50">
        <v>41011.0</v>
      </c>
      <c r="B71" s="25">
        <v>319.98</v>
      </c>
      <c r="C71" s="25">
        <v>325.35</v>
      </c>
      <c r="D71" s="25">
        <v>318.93</v>
      </c>
      <c r="E71" s="25">
        <v>649.23</v>
      </c>
      <c r="F71" s="25" t="s">
        <v>473</v>
      </c>
      <c r="G71" s="25">
        <v>556.0</v>
      </c>
      <c r="H71" s="25" t="s">
        <v>467</v>
      </c>
      <c r="U71" s="25">
        <v>70.0</v>
      </c>
      <c r="V71" s="25">
        <v>1.5755648E7</v>
      </c>
      <c r="W71" s="25" t="s">
        <v>575</v>
      </c>
      <c r="X71" s="25">
        <v>675.0</v>
      </c>
      <c r="Y71" s="25" t="s">
        <v>375</v>
      </c>
      <c r="Z71" s="25" t="s">
        <v>462</v>
      </c>
      <c r="AA71" s="25">
        <v>21.0</v>
      </c>
      <c r="AB71" s="25">
        <v>8.0</v>
      </c>
      <c r="AC71" s="25">
        <v>98373.26</v>
      </c>
      <c r="AD71" s="25">
        <v>1.0</v>
      </c>
      <c r="AE71" s="25">
        <v>1.0</v>
      </c>
      <c r="AF71" s="25">
        <v>0.0</v>
      </c>
      <c r="AG71" s="25">
        <v>18203.0</v>
      </c>
      <c r="AH71" s="25">
        <v>0.0</v>
      </c>
    </row>
    <row r="72" ht="15.75" customHeight="1">
      <c r="A72" s="50">
        <v>41012.0</v>
      </c>
      <c r="B72" s="25">
        <v>322.57</v>
      </c>
      <c r="C72" s="25">
        <v>323.28</v>
      </c>
      <c r="D72" s="25">
        <v>310.61</v>
      </c>
      <c r="E72" s="25">
        <v>622.89</v>
      </c>
      <c r="F72" s="25" t="s">
        <v>576</v>
      </c>
      <c r="G72" s="25">
        <v>379.0</v>
      </c>
      <c r="H72" s="25" t="s">
        <v>512</v>
      </c>
      <c r="U72" s="25">
        <v>71.0</v>
      </c>
      <c r="V72" s="25">
        <v>1.5703793E7</v>
      </c>
      <c r="W72" s="25" t="s">
        <v>577</v>
      </c>
      <c r="X72" s="25">
        <v>738.0</v>
      </c>
      <c r="Y72" s="25" t="s">
        <v>379</v>
      </c>
      <c r="Z72" s="25" t="s">
        <v>487</v>
      </c>
      <c r="AA72" s="25">
        <v>58.0</v>
      </c>
      <c r="AB72" s="25">
        <v>2.0</v>
      </c>
      <c r="AC72" s="25">
        <v>133745.44</v>
      </c>
      <c r="AD72" s="25">
        <v>4.0</v>
      </c>
      <c r="AE72" s="25">
        <v>1.0</v>
      </c>
      <c r="AF72" s="25">
        <v>0.0</v>
      </c>
      <c r="AG72" s="25">
        <v>28373.86</v>
      </c>
      <c r="AH72" s="25">
        <v>1.0</v>
      </c>
    </row>
    <row r="73" ht="15.75" customHeight="1">
      <c r="A73" s="50">
        <v>41015.0</v>
      </c>
      <c r="B73" s="25">
        <v>310.34</v>
      </c>
      <c r="C73" s="25">
        <v>310.74</v>
      </c>
      <c r="D73" s="25">
        <v>299.71</v>
      </c>
      <c r="E73" s="25">
        <v>604.41</v>
      </c>
      <c r="F73" s="25" t="s">
        <v>473</v>
      </c>
      <c r="G73" s="25">
        <v>426.0</v>
      </c>
      <c r="H73" s="25" t="s">
        <v>512</v>
      </c>
      <c r="U73" s="25">
        <v>72.0</v>
      </c>
      <c r="V73" s="25">
        <v>1.5620344E7</v>
      </c>
      <c r="W73" s="25" t="s">
        <v>578</v>
      </c>
      <c r="X73" s="25">
        <v>813.0</v>
      </c>
      <c r="Y73" s="25" t="s">
        <v>375</v>
      </c>
      <c r="Z73" s="25" t="s">
        <v>487</v>
      </c>
      <c r="AA73" s="25">
        <v>29.0</v>
      </c>
      <c r="AB73" s="25">
        <v>6.0</v>
      </c>
      <c r="AC73" s="25">
        <v>0.0</v>
      </c>
      <c r="AD73" s="25">
        <v>1.0</v>
      </c>
      <c r="AE73" s="25">
        <v>1.0</v>
      </c>
      <c r="AF73" s="25">
        <v>0.0</v>
      </c>
      <c r="AG73" s="25">
        <v>33953.87</v>
      </c>
      <c r="AH73" s="25">
        <v>0.0</v>
      </c>
    </row>
    <row r="74" ht="15.75" customHeight="1">
      <c r="A74" s="50">
        <v>41016.0</v>
      </c>
      <c r="B74" s="25">
        <v>303.14</v>
      </c>
      <c r="C74" s="25">
        <v>307.69</v>
      </c>
      <c r="D74" s="25">
        <v>302.37</v>
      </c>
      <c r="E74" s="25">
        <v>607.9</v>
      </c>
      <c r="F74" s="25" t="s">
        <v>466</v>
      </c>
      <c r="G74" s="25">
        <v>70.0</v>
      </c>
      <c r="H74" s="25" t="s">
        <v>464</v>
      </c>
      <c r="U74" s="25">
        <v>73.0</v>
      </c>
      <c r="V74" s="25">
        <v>1.5812518E7</v>
      </c>
      <c r="W74" s="25" t="s">
        <v>579</v>
      </c>
      <c r="X74" s="25">
        <v>657.0</v>
      </c>
      <c r="Y74" s="25" t="s">
        <v>377</v>
      </c>
      <c r="Z74" s="25" t="s">
        <v>462</v>
      </c>
      <c r="AA74" s="25">
        <v>37.0</v>
      </c>
      <c r="AB74" s="25">
        <v>0.0</v>
      </c>
      <c r="AC74" s="25">
        <v>163607.18</v>
      </c>
      <c r="AD74" s="25">
        <v>1.0</v>
      </c>
      <c r="AE74" s="25">
        <v>0.0</v>
      </c>
      <c r="AF74" s="25">
        <v>1.0</v>
      </c>
      <c r="AG74" s="25">
        <v>44203.55</v>
      </c>
      <c r="AH74" s="25">
        <v>0.0</v>
      </c>
    </row>
    <row r="75" ht="15.75" customHeight="1">
      <c r="A75" s="50">
        <v>41017.0</v>
      </c>
      <c r="B75" s="25">
        <v>302.89</v>
      </c>
      <c r="C75" s="25">
        <v>305.26</v>
      </c>
      <c r="D75" s="25">
        <v>300.28</v>
      </c>
      <c r="E75" s="25">
        <v>605.79</v>
      </c>
      <c r="F75" s="25" t="s">
        <v>463</v>
      </c>
      <c r="G75" s="25">
        <v>358.0</v>
      </c>
      <c r="H75" s="25" t="s">
        <v>469</v>
      </c>
      <c r="U75" s="25">
        <v>74.0</v>
      </c>
      <c r="V75" s="25">
        <v>1.5779052E7</v>
      </c>
      <c r="W75" s="25" t="s">
        <v>580</v>
      </c>
      <c r="X75" s="25">
        <v>604.0</v>
      </c>
      <c r="Y75" s="25" t="s">
        <v>379</v>
      </c>
      <c r="Z75" s="25" t="s">
        <v>462</v>
      </c>
      <c r="AA75" s="25">
        <v>25.0</v>
      </c>
      <c r="AB75" s="25">
        <v>5.0</v>
      </c>
      <c r="AC75" s="25">
        <v>157780.84</v>
      </c>
      <c r="AD75" s="25">
        <v>2.0</v>
      </c>
      <c r="AE75" s="25">
        <v>1.0</v>
      </c>
      <c r="AF75" s="25">
        <v>1.0</v>
      </c>
      <c r="AG75" s="25">
        <v>58426.81</v>
      </c>
      <c r="AH75" s="25">
        <v>0.0</v>
      </c>
    </row>
    <row r="76" ht="15.75" customHeight="1">
      <c r="A76" s="50">
        <v>41018.0</v>
      </c>
      <c r="B76" s="25">
        <v>301.71</v>
      </c>
      <c r="C76" s="25">
        <v>306.98</v>
      </c>
      <c r="D76" s="25">
        <v>298.38</v>
      </c>
      <c r="E76" s="25">
        <v>597.66</v>
      </c>
      <c r="F76" s="25" t="s">
        <v>466</v>
      </c>
      <c r="G76" s="25">
        <v>613.0</v>
      </c>
      <c r="H76" s="25" t="s">
        <v>474</v>
      </c>
      <c r="U76" s="25">
        <v>75.0</v>
      </c>
      <c r="V76" s="25">
        <v>1.5770811E7</v>
      </c>
      <c r="W76" s="25" t="s">
        <v>581</v>
      </c>
      <c r="X76" s="25">
        <v>519.0</v>
      </c>
      <c r="Y76" s="25" t="s">
        <v>375</v>
      </c>
      <c r="Z76" s="25" t="s">
        <v>487</v>
      </c>
      <c r="AA76" s="25">
        <v>36.0</v>
      </c>
      <c r="AB76" s="25">
        <v>9.0</v>
      </c>
      <c r="AC76" s="25">
        <v>0.0</v>
      </c>
      <c r="AD76" s="25">
        <v>2.0</v>
      </c>
      <c r="AE76" s="25">
        <v>0.0</v>
      </c>
      <c r="AF76" s="25">
        <v>1.0</v>
      </c>
      <c r="AG76" s="25">
        <v>145562.4</v>
      </c>
      <c r="AH76" s="25">
        <v>0.0</v>
      </c>
    </row>
    <row r="77" ht="15.75" customHeight="1">
      <c r="A77" s="50">
        <v>41019.0</v>
      </c>
      <c r="B77" s="25">
        <v>301.0</v>
      </c>
      <c r="C77" s="25">
        <v>303.29</v>
      </c>
      <c r="D77" s="25">
        <v>296.8</v>
      </c>
      <c r="E77" s="25">
        <v>594.43</v>
      </c>
      <c r="F77" s="25" t="s">
        <v>466</v>
      </c>
      <c r="G77" s="25">
        <v>139.0</v>
      </c>
      <c r="H77" s="25" t="s">
        <v>512</v>
      </c>
      <c r="U77" s="25">
        <v>76.0</v>
      </c>
      <c r="V77" s="25">
        <v>1.5780961E7</v>
      </c>
      <c r="W77" s="25" t="s">
        <v>582</v>
      </c>
      <c r="X77" s="25">
        <v>735.0</v>
      </c>
      <c r="Y77" s="25" t="s">
        <v>375</v>
      </c>
      <c r="Z77" s="25" t="s">
        <v>462</v>
      </c>
      <c r="AA77" s="25">
        <v>21.0</v>
      </c>
      <c r="AB77" s="25">
        <v>1.0</v>
      </c>
      <c r="AC77" s="25">
        <v>178718.19</v>
      </c>
      <c r="AD77" s="25">
        <v>2.0</v>
      </c>
      <c r="AE77" s="25">
        <v>1.0</v>
      </c>
      <c r="AF77" s="25">
        <v>0.0</v>
      </c>
      <c r="AG77" s="25">
        <v>22388.0</v>
      </c>
      <c r="AH77" s="25">
        <v>0.0</v>
      </c>
    </row>
    <row r="78" ht="15.75" customHeight="1">
      <c r="A78" s="50">
        <v>41022.0</v>
      </c>
      <c r="B78" s="25">
        <v>295.34</v>
      </c>
      <c r="C78" s="25">
        <v>298.11</v>
      </c>
      <c r="D78" s="25">
        <v>294.0</v>
      </c>
      <c r="E78" s="25">
        <v>595.96</v>
      </c>
      <c r="F78" s="25" t="s">
        <v>489</v>
      </c>
      <c r="G78" s="25">
        <v>411.0</v>
      </c>
      <c r="H78" s="25" t="s">
        <v>469</v>
      </c>
      <c r="U78" s="25">
        <v>77.0</v>
      </c>
      <c r="V78" s="25">
        <v>1.5614049E7</v>
      </c>
      <c r="W78" s="25" t="s">
        <v>583</v>
      </c>
      <c r="X78" s="25">
        <v>664.0</v>
      </c>
      <c r="Y78" s="25" t="s">
        <v>375</v>
      </c>
      <c r="Z78" s="25" t="s">
        <v>487</v>
      </c>
      <c r="AA78" s="25">
        <v>55.0</v>
      </c>
      <c r="AB78" s="25">
        <v>8.0</v>
      </c>
      <c r="AC78" s="25">
        <v>0.0</v>
      </c>
      <c r="AD78" s="25">
        <v>2.0</v>
      </c>
      <c r="AE78" s="25">
        <v>1.0</v>
      </c>
      <c r="AF78" s="25">
        <v>1.0</v>
      </c>
      <c r="AG78" s="25">
        <v>139161.64</v>
      </c>
      <c r="AH78" s="25">
        <v>0.0</v>
      </c>
    </row>
    <row r="79" ht="15.75" customHeight="1">
      <c r="A79" s="50">
        <v>41023.0</v>
      </c>
      <c r="B79" s="25">
        <v>298.0</v>
      </c>
      <c r="C79" s="25">
        <v>302.18</v>
      </c>
      <c r="D79" s="25">
        <v>297.54</v>
      </c>
      <c r="E79" s="25">
        <v>599.62</v>
      </c>
      <c r="F79" s="25" t="s">
        <v>491</v>
      </c>
      <c r="G79" s="25">
        <v>872.0</v>
      </c>
      <c r="H79" s="25" t="s">
        <v>539</v>
      </c>
      <c r="U79" s="25">
        <v>78.0</v>
      </c>
      <c r="V79" s="25">
        <v>1.5662085E7</v>
      </c>
      <c r="W79" s="25" t="s">
        <v>584</v>
      </c>
      <c r="X79" s="25">
        <v>678.0</v>
      </c>
      <c r="Y79" s="25" t="s">
        <v>375</v>
      </c>
      <c r="Z79" s="25" t="s">
        <v>462</v>
      </c>
      <c r="AA79" s="25">
        <v>32.0</v>
      </c>
      <c r="AB79" s="25">
        <v>9.0</v>
      </c>
      <c r="AC79" s="25">
        <v>0.0</v>
      </c>
      <c r="AD79" s="25">
        <v>1.0</v>
      </c>
      <c r="AE79" s="25">
        <v>1.0</v>
      </c>
      <c r="AF79" s="25">
        <v>1.0</v>
      </c>
      <c r="AG79" s="25">
        <v>148210.64</v>
      </c>
      <c r="AH79" s="25">
        <v>0.0</v>
      </c>
    </row>
    <row r="80" ht="15.75" customHeight="1">
      <c r="A80" s="50">
        <v>41024.0</v>
      </c>
      <c r="B80" s="25">
        <v>300.87</v>
      </c>
      <c r="C80" s="25">
        <v>304.53</v>
      </c>
      <c r="D80" s="25">
        <v>300.31</v>
      </c>
      <c r="E80" s="25">
        <v>608.05</v>
      </c>
      <c r="F80" s="25" t="s">
        <v>491</v>
      </c>
      <c r="G80" s="25">
        <v>655.0</v>
      </c>
      <c r="H80" s="25" t="s">
        <v>474</v>
      </c>
      <c r="U80" s="25">
        <v>79.0</v>
      </c>
      <c r="V80" s="25">
        <v>1.5575185E7</v>
      </c>
      <c r="W80" s="25" t="s">
        <v>585</v>
      </c>
      <c r="X80" s="25">
        <v>757.0</v>
      </c>
      <c r="Y80" s="25" t="s">
        <v>377</v>
      </c>
      <c r="Z80" s="25" t="s">
        <v>487</v>
      </c>
      <c r="AA80" s="25">
        <v>33.0</v>
      </c>
      <c r="AB80" s="25">
        <v>5.0</v>
      </c>
      <c r="AC80" s="25">
        <v>77253.22</v>
      </c>
      <c r="AD80" s="25">
        <v>1.0</v>
      </c>
      <c r="AE80" s="25">
        <v>0.0</v>
      </c>
      <c r="AF80" s="25">
        <v>1.0</v>
      </c>
      <c r="AG80" s="25">
        <v>194239.63</v>
      </c>
      <c r="AH80" s="25">
        <v>0.0</v>
      </c>
    </row>
    <row r="81" ht="15.75" customHeight="1">
      <c r="A81" s="50">
        <v>41025.0</v>
      </c>
      <c r="B81" s="25">
        <v>304.31</v>
      </c>
      <c r="C81" s="25">
        <v>307.85</v>
      </c>
      <c r="D81" s="25">
        <v>303.71</v>
      </c>
      <c r="E81" s="25">
        <v>613.78</v>
      </c>
      <c r="F81" s="25" t="s">
        <v>489</v>
      </c>
      <c r="G81" s="25">
        <v>200.0</v>
      </c>
      <c r="H81" s="25" t="s">
        <v>539</v>
      </c>
      <c r="U81" s="25">
        <v>80.0</v>
      </c>
      <c r="V81" s="25">
        <v>1.5803136E7</v>
      </c>
      <c r="W81" s="25" t="s">
        <v>586</v>
      </c>
      <c r="X81" s="25">
        <v>416.0</v>
      </c>
      <c r="Y81" s="25" t="s">
        <v>379</v>
      </c>
      <c r="Z81" s="25" t="s">
        <v>462</v>
      </c>
      <c r="AA81" s="25">
        <v>41.0</v>
      </c>
      <c r="AB81" s="25">
        <v>10.0</v>
      </c>
      <c r="AC81" s="25">
        <v>122189.66</v>
      </c>
      <c r="AD81" s="25">
        <v>2.0</v>
      </c>
      <c r="AE81" s="25">
        <v>1.0</v>
      </c>
      <c r="AF81" s="25">
        <v>0.0</v>
      </c>
      <c r="AG81" s="25">
        <v>98301.61</v>
      </c>
      <c r="AH81" s="25">
        <v>0.0</v>
      </c>
    </row>
    <row r="82" ht="15.75" customHeight="1">
      <c r="A82" s="50">
        <v>41026.0</v>
      </c>
      <c r="B82" s="25">
        <v>306.36</v>
      </c>
      <c r="C82" s="25">
        <v>307.22</v>
      </c>
      <c r="D82" s="25">
        <v>304.16</v>
      </c>
      <c r="E82" s="25">
        <v>613.3</v>
      </c>
      <c r="F82" s="25" t="s">
        <v>491</v>
      </c>
      <c r="G82" s="25">
        <v>284.0</v>
      </c>
      <c r="H82" s="25" t="s">
        <v>469</v>
      </c>
      <c r="U82" s="25">
        <v>81.0</v>
      </c>
      <c r="V82" s="25">
        <v>1.5706021E7</v>
      </c>
      <c r="W82" s="25" t="s">
        <v>587</v>
      </c>
      <c r="X82" s="25">
        <v>665.0</v>
      </c>
      <c r="Y82" s="25" t="s">
        <v>375</v>
      </c>
      <c r="Z82" s="25" t="s">
        <v>462</v>
      </c>
      <c r="AA82" s="25">
        <v>34.0</v>
      </c>
      <c r="AB82" s="25">
        <v>1.0</v>
      </c>
      <c r="AC82" s="25">
        <v>96645.54</v>
      </c>
      <c r="AD82" s="25">
        <v>2.0</v>
      </c>
      <c r="AE82" s="25">
        <v>0.0</v>
      </c>
      <c r="AF82" s="25">
        <v>0.0</v>
      </c>
      <c r="AG82" s="25">
        <v>171413.66</v>
      </c>
      <c r="AH82" s="25">
        <v>0.0</v>
      </c>
    </row>
    <row r="83" ht="15.75" customHeight="1">
      <c r="A83" s="50">
        <v>41029.0</v>
      </c>
      <c r="B83" s="25">
        <v>305.35</v>
      </c>
      <c r="C83" s="25">
        <v>306.89</v>
      </c>
      <c r="D83" s="25">
        <v>299.18</v>
      </c>
      <c r="E83" s="25">
        <v>603.19</v>
      </c>
      <c r="F83" s="25" t="s">
        <v>489</v>
      </c>
      <c r="G83" s="25">
        <v>832.0</v>
      </c>
      <c r="H83" s="25" t="s">
        <v>539</v>
      </c>
      <c r="U83" s="25">
        <v>82.0</v>
      </c>
      <c r="V83" s="25">
        <v>1.5663706E7</v>
      </c>
      <c r="W83" s="25" t="s">
        <v>588</v>
      </c>
      <c r="X83" s="25">
        <v>777.0</v>
      </c>
      <c r="Y83" s="25" t="s">
        <v>375</v>
      </c>
      <c r="Z83" s="25" t="s">
        <v>462</v>
      </c>
      <c r="AA83" s="25">
        <v>32.0</v>
      </c>
      <c r="AB83" s="25">
        <v>2.0</v>
      </c>
      <c r="AC83" s="25">
        <v>0.0</v>
      </c>
      <c r="AD83" s="25">
        <v>1.0</v>
      </c>
      <c r="AE83" s="25">
        <v>1.0</v>
      </c>
      <c r="AF83" s="25">
        <v>0.0</v>
      </c>
      <c r="AG83" s="25">
        <v>136458.19</v>
      </c>
      <c r="AH83" s="25">
        <v>1.0</v>
      </c>
    </row>
    <row r="84" ht="15.75" customHeight="1">
      <c r="A84" s="50">
        <v>41030.0</v>
      </c>
      <c r="B84" s="25">
        <v>300.77</v>
      </c>
      <c r="C84" s="25">
        <v>304.66</v>
      </c>
      <c r="D84" s="25">
        <v>298.97</v>
      </c>
      <c r="E84" s="25">
        <v>602.78</v>
      </c>
      <c r="F84" s="25" t="s">
        <v>489</v>
      </c>
      <c r="G84" s="25">
        <v>19.0</v>
      </c>
      <c r="H84" s="25" t="s">
        <v>539</v>
      </c>
      <c r="U84" s="25">
        <v>83.0</v>
      </c>
      <c r="V84" s="25">
        <v>1.5641732E7</v>
      </c>
      <c r="W84" s="25" t="s">
        <v>589</v>
      </c>
      <c r="X84" s="25">
        <v>543.0</v>
      </c>
      <c r="Y84" s="25" t="s">
        <v>375</v>
      </c>
      <c r="Z84" s="25" t="s">
        <v>462</v>
      </c>
      <c r="AA84" s="25">
        <v>36.0</v>
      </c>
      <c r="AB84" s="25">
        <v>3.0</v>
      </c>
      <c r="AC84" s="25">
        <v>0.0</v>
      </c>
      <c r="AD84" s="25">
        <v>2.0</v>
      </c>
      <c r="AE84" s="25">
        <v>0.0</v>
      </c>
      <c r="AF84" s="25">
        <v>0.0</v>
      </c>
      <c r="AG84" s="25">
        <v>26019.59</v>
      </c>
      <c r="AH84" s="25">
        <v>0.0</v>
      </c>
    </row>
    <row r="85" ht="15.75" customHeight="1">
      <c r="A85" s="50">
        <v>41031.0</v>
      </c>
      <c r="B85" s="25">
        <v>299.48</v>
      </c>
      <c r="C85" s="25">
        <v>302.92</v>
      </c>
      <c r="D85" s="25">
        <v>299.18</v>
      </c>
      <c r="E85" s="25">
        <v>605.6</v>
      </c>
      <c r="F85" s="25" t="s">
        <v>491</v>
      </c>
      <c r="G85" s="25">
        <v>235.0</v>
      </c>
      <c r="H85" s="25" t="s">
        <v>484</v>
      </c>
      <c r="U85" s="25">
        <v>84.0</v>
      </c>
      <c r="V85" s="25">
        <v>1.5701164E7</v>
      </c>
      <c r="W85" s="25" t="s">
        <v>590</v>
      </c>
      <c r="X85" s="25">
        <v>506.0</v>
      </c>
      <c r="Y85" s="25" t="s">
        <v>375</v>
      </c>
      <c r="Z85" s="25" t="s">
        <v>462</v>
      </c>
      <c r="AA85" s="25">
        <v>34.0</v>
      </c>
      <c r="AB85" s="25">
        <v>4.0</v>
      </c>
      <c r="AC85" s="25">
        <v>90307.62</v>
      </c>
      <c r="AD85" s="25">
        <v>1.0</v>
      </c>
      <c r="AE85" s="25">
        <v>1.0</v>
      </c>
      <c r="AF85" s="25">
        <v>1.0</v>
      </c>
      <c r="AG85" s="25">
        <v>159235.29</v>
      </c>
      <c r="AH85" s="25">
        <v>0.0</v>
      </c>
    </row>
    <row r="86" ht="15.75" customHeight="1">
      <c r="A86" s="50">
        <v>41032.0</v>
      </c>
      <c r="B86" s="25">
        <v>303.67</v>
      </c>
      <c r="C86" s="25">
        <v>306.27</v>
      </c>
      <c r="D86" s="25">
        <v>303.34</v>
      </c>
      <c r="E86" s="25">
        <v>609.35</v>
      </c>
      <c r="F86" s="25" t="s">
        <v>491</v>
      </c>
      <c r="G86" s="25">
        <v>749.0</v>
      </c>
      <c r="H86" s="25" t="s">
        <v>469</v>
      </c>
      <c r="U86" s="25">
        <v>85.0</v>
      </c>
      <c r="V86" s="25">
        <v>1.5738751E7</v>
      </c>
      <c r="W86" s="25" t="s">
        <v>591</v>
      </c>
      <c r="X86" s="25">
        <v>493.0</v>
      </c>
      <c r="Y86" s="25" t="s">
        <v>375</v>
      </c>
      <c r="Z86" s="25" t="s">
        <v>462</v>
      </c>
      <c r="AA86" s="25">
        <v>46.0</v>
      </c>
      <c r="AB86" s="25">
        <v>4.0</v>
      </c>
      <c r="AC86" s="25">
        <v>0.0</v>
      </c>
      <c r="AD86" s="25">
        <v>2.0</v>
      </c>
      <c r="AE86" s="25">
        <v>1.0</v>
      </c>
      <c r="AF86" s="25">
        <v>0.0</v>
      </c>
      <c r="AG86" s="25">
        <v>1907.66</v>
      </c>
      <c r="AH86" s="25">
        <v>0.0</v>
      </c>
    </row>
    <row r="87" ht="15.75" customHeight="1">
      <c r="A87" s="50">
        <v>41033.0</v>
      </c>
      <c r="B87" s="25">
        <v>301.83</v>
      </c>
      <c r="C87" s="25">
        <v>302.81</v>
      </c>
      <c r="D87" s="25">
        <v>297.29</v>
      </c>
      <c r="E87" s="25">
        <v>595.34</v>
      </c>
      <c r="F87" s="25" t="s">
        <v>489</v>
      </c>
      <c r="G87" s="25">
        <v>431.0</v>
      </c>
      <c r="H87" s="25" t="s">
        <v>467</v>
      </c>
      <c r="U87" s="25">
        <v>86.0</v>
      </c>
      <c r="V87" s="25">
        <v>1.5805254E7</v>
      </c>
      <c r="W87" s="25" t="s">
        <v>592</v>
      </c>
      <c r="X87" s="25">
        <v>652.0</v>
      </c>
      <c r="Y87" s="25" t="s">
        <v>377</v>
      </c>
      <c r="Z87" s="25" t="s">
        <v>462</v>
      </c>
      <c r="AA87" s="25">
        <v>75.0</v>
      </c>
      <c r="AB87" s="25">
        <v>10.0</v>
      </c>
      <c r="AC87" s="25">
        <v>0.0</v>
      </c>
      <c r="AD87" s="25">
        <v>2.0</v>
      </c>
      <c r="AE87" s="25">
        <v>1.0</v>
      </c>
      <c r="AF87" s="25">
        <v>1.0</v>
      </c>
      <c r="AG87" s="25">
        <v>114675.75</v>
      </c>
      <c r="AH87" s="25">
        <v>0.0</v>
      </c>
    </row>
    <row r="88" ht="15.75" customHeight="1">
      <c r="A88" s="50">
        <v>41036.0</v>
      </c>
      <c r="B88" s="25">
        <v>296.39</v>
      </c>
      <c r="C88" s="25">
        <v>304.14</v>
      </c>
      <c r="D88" s="25">
        <v>296.39</v>
      </c>
      <c r="E88" s="25">
        <v>605.89</v>
      </c>
      <c r="F88" s="25" t="s">
        <v>489</v>
      </c>
      <c r="G88" s="25">
        <v>3.0</v>
      </c>
      <c r="H88" s="25" t="s">
        <v>474</v>
      </c>
      <c r="U88" s="25">
        <v>87.0</v>
      </c>
      <c r="V88" s="25">
        <v>1.5762418E7</v>
      </c>
      <c r="W88" s="25" t="s">
        <v>593</v>
      </c>
      <c r="X88" s="25">
        <v>750.0</v>
      </c>
      <c r="Y88" s="25" t="s">
        <v>377</v>
      </c>
      <c r="Z88" s="25" t="s">
        <v>487</v>
      </c>
      <c r="AA88" s="25">
        <v>22.0</v>
      </c>
      <c r="AB88" s="25">
        <v>3.0</v>
      </c>
      <c r="AC88" s="25">
        <v>121681.82</v>
      </c>
      <c r="AD88" s="25">
        <v>1.0</v>
      </c>
      <c r="AE88" s="25">
        <v>1.0</v>
      </c>
      <c r="AF88" s="25">
        <v>0.0</v>
      </c>
      <c r="AG88" s="25">
        <v>128643.35</v>
      </c>
      <c r="AH88" s="25">
        <v>1.0</v>
      </c>
    </row>
    <row r="89" ht="15.75" customHeight="1">
      <c r="A89" s="50">
        <v>41037.0</v>
      </c>
      <c r="B89" s="25">
        <v>301.63</v>
      </c>
      <c r="C89" s="25">
        <v>307.3</v>
      </c>
      <c r="D89" s="25">
        <v>299.23</v>
      </c>
      <c r="E89" s="25">
        <v>611.11</v>
      </c>
      <c r="F89" s="25" t="s">
        <v>463</v>
      </c>
      <c r="G89" s="25">
        <v>374.0</v>
      </c>
      <c r="H89" s="25" t="s">
        <v>539</v>
      </c>
      <c r="U89" s="25">
        <v>88.0</v>
      </c>
      <c r="V89" s="25">
        <v>1.5625759E7</v>
      </c>
      <c r="W89" s="25" t="s">
        <v>594</v>
      </c>
      <c r="X89" s="25">
        <v>729.0</v>
      </c>
      <c r="Y89" s="25" t="s">
        <v>375</v>
      </c>
      <c r="Z89" s="25" t="s">
        <v>487</v>
      </c>
      <c r="AA89" s="25">
        <v>30.0</v>
      </c>
      <c r="AB89" s="25">
        <v>9.0</v>
      </c>
      <c r="AC89" s="25">
        <v>0.0</v>
      </c>
      <c r="AD89" s="25">
        <v>2.0</v>
      </c>
      <c r="AE89" s="25">
        <v>1.0</v>
      </c>
      <c r="AF89" s="25">
        <v>0.0</v>
      </c>
      <c r="AG89" s="25">
        <v>151869.35</v>
      </c>
      <c r="AH89" s="25">
        <v>0.0</v>
      </c>
    </row>
    <row r="90" ht="15.75" customHeight="1">
      <c r="A90" s="50">
        <v>41038.0</v>
      </c>
      <c r="B90" s="25">
        <v>302.28</v>
      </c>
      <c r="C90" s="25">
        <v>307.04</v>
      </c>
      <c r="D90" s="25">
        <v>299.78</v>
      </c>
      <c r="E90" s="25">
        <v>607.48</v>
      </c>
      <c r="F90" s="25" t="s">
        <v>489</v>
      </c>
      <c r="G90" s="25">
        <v>675.0</v>
      </c>
      <c r="H90" s="25" t="s">
        <v>484</v>
      </c>
      <c r="U90" s="25">
        <v>89.0</v>
      </c>
      <c r="V90" s="25">
        <v>1.5622897E7</v>
      </c>
      <c r="W90" s="25" t="s">
        <v>595</v>
      </c>
      <c r="X90" s="25">
        <v>646.0</v>
      </c>
      <c r="Y90" s="25" t="s">
        <v>375</v>
      </c>
      <c r="Z90" s="25" t="s">
        <v>462</v>
      </c>
      <c r="AA90" s="25">
        <v>46.0</v>
      </c>
      <c r="AB90" s="25">
        <v>4.0</v>
      </c>
      <c r="AC90" s="25">
        <v>0.0</v>
      </c>
      <c r="AD90" s="25">
        <v>3.0</v>
      </c>
      <c r="AE90" s="25">
        <v>1.0</v>
      </c>
      <c r="AF90" s="25">
        <v>0.0</v>
      </c>
      <c r="AG90" s="25">
        <v>93251.42</v>
      </c>
      <c r="AH90" s="25">
        <v>1.0</v>
      </c>
    </row>
    <row r="91" ht="15.75" customHeight="1">
      <c r="A91" s="50">
        <v>41039.0</v>
      </c>
      <c r="B91" s="25">
        <v>305.34</v>
      </c>
      <c r="C91" s="25">
        <v>306.94</v>
      </c>
      <c r="D91" s="25">
        <v>303.98</v>
      </c>
      <c r="E91" s="25">
        <v>611.98</v>
      </c>
      <c r="F91" s="25" t="s">
        <v>491</v>
      </c>
      <c r="G91" s="25">
        <v>83.0</v>
      </c>
      <c r="H91" s="25" t="s">
        <v>543</v>
      </c>
      <c r="U91" s="25">
        <v>90.0</v>
      </c>
      <c r="V91" s="25">
        <v>1.5767954E7</v>
      </c>
      <c r="W91" s="25" t="s">
        <v>547</v>
      </c>
      <c r="X91" s="25">
        <v>635.0</v>
      </c>
      <c r="Y91" s="25" t="s">
        <v>379</v>
      </c>
      <c r="Z91" s="25" t="s">
        <v>462</v>
      </c>
      <c r="AA91" s="25">
        <v>28.0</v>
      </c>
      <c r="AB91" s="25">
        <v>3.0</v>
      </c>
      <c r="AC91" s="25">
        <v>81623.67</v>
      </c>
      <c r="AD91" s="25">
        <v>2.0</v>
      </c>
      <c r="AE91" s="25">
        <v>1.0</v>
      </c>
      <c r="AF91" s="25">
        <v>1.0</v>
      </c>
      <c r="AG91" s="25">
        <v>156791.36</v>
      </c>
      <c r="AH91" s="25">
        <v>0.0</v>
      </c>
    </row>
    <row r="92" ht="15.75" customHeight="1">
      <c r="A92" s="50">
        <v>41040.0</v>
      </c>
      <c r="B92" s="25">
        <v>304.04</v>
      </c>
      <c r="C92" s="25">
        <v>306.13</v>
      </c>
      <c r="D92" s="25">
        <v>301.26</v>
      </c>
      <c r="E92" s="25">
        <v>603.57</v>
      </c>
      <c r="F92" s="25" t="s">
        <v>489</v>
      </c>
      <c r="G92" s="25">
        <v>214.0</v>
      </c>
      <c r="H92" s="25" t="s">
        <v>464</v>
      </c>
      <c r="U92" s="25">
        <v>91.0</v>
      </c>
      <c r="V92" s="25">
        <v>1.5757535E7</v>
      </c>
      <c r="W92" s="25" t="s">
        <v>596</v>
      </c>
      <c r="X92" s="25">
        <v>647.0</v>
      </c>
      <c r="Y92" s="25" t="s">
        <v>377</v>
      </c>
      <c r="Z92" s="25" t="s">
        <v>462</v>
      </c>
      <c r="AA92" s="25">
        <v>44.0</v>
      </c>
      <c r="AB92" s="25">
        <v>5.0</v>
      </c>
      <c r="AC92" s="25">
        <v>0.0</v>
      </c>
      <c r="AD92" s="25">
        <v>3.0</v>
      </c>
      <c r="AE92" s="25">
        <v>1.0</v>
      </c>
      <c r="AF92" s="25">
        <v>1.0</v>
      </c>
      <c r="AG92" s="25">
        <v>174205.22</v>
      </c>
      <c r="AH92" s="25">
        <v>1.0</v>
      </c>
    </row>
    <row r="93" ht="15.75" customHeight="1">
      <c r="A93" s="50">
        <v>41043.0</v>
      </c>
      <c r="B93" s="25">
        <v>299.27</v>
      </c>
      <c r="C93" s="25">
        <v>303.11</v>
      </c>
      <c r="D93" s="25">
        <v>299.17</v>
      </c>
      <c r="E93" s="25">
        <v>602.35</v>
      </c>
      <c r="F93" s="25" t="s">
        <v>491</v>
      </c>
      <c r="G93" s="25">
        <v>662.0</v>
      </c>
      <c r="H93" s="25" t="s">
        <v>464</v>
      </c>
      <c r="U93" s="25">
        <v>92.0</v>
      </c>
      <c r="V93" s="25">
        <v>1.5731511E7</v>
      </c>
      <c r="W93" s="25" t="s">
        <v>597</v>
      </c>
      <c r="X93" s="25">
        <v>808.0</v>
      </c>
      <c r="Y93" s="25" t="s">
        <v>375</v>
      </c>
      <c r="Z93" s="25" t="s">
        <v>487</v>
      </c>
      <c r="AA93" s="25">
        <v>45.0</v>
      </c>
      <c r="AB93" s="25">
        <v>7.0</v>
      </c>
      <c r="AC93" s="25">
        <v>118626.55</v>
      </c>
      <c r="AD93" s="25">
        <v>2.0</v>
      </c>
      <c r="AE93" s="25">
        <v>1.0</v>
      </c>
      <c r="AF93" s="25">
        <v>0.0</v>
      </c>
      <c r="AG93" s="25">
        <v>147132.46</v>
      </c>
      <c r="AH93" s="25">
        <v>0.0</v>
      </c>
    </row>
    <row r="94" ht="15.75" customHeight="1">
      <c r="A94" s="50">
        <v>41044.0</v>
      </c>
      <c r="B94" s="25">
        <v>301.54</v>
      </c>
      <c r="C94" s="25">
        <v>306.35</v>
      </c>
      <c r="D94" s="25">
        <v>300.75</v>
      </c>
      <c r="E94" s="25">
        <v>609.44</v>
      </c>
      <c r="F94" s="25" t="s">
        <v>489</v>
      </c>
      <c r="G94" s="25">
        <v>219.0</v>
      </c>
      <c r="H94" s="25" t="s">
        <v>469</v>
      </c>
      <c r="U94" s="25">
        <v>93.0</v>
      </c>
      <c r="V94" s="25">
        <v>1.5809248E7</v>
      </c>
      <c r="W94" s="25" t="s">
        <v>598</v>
      </c>
      <c r="X94" s="25">
        <v>524.0</v>
      </c>
      <c r="Y94" s="25" t="s">
        <v>375</v>
      </c>
      <c r="Z94" s="25" t="s">
        <v>462</v>
      </c>
      <c r="AA94" s="25">
        <v>36.0</v>
      </c>
      <c r="AB94" s="25">
        <v>10.0</v>
      </c>
      <c r="AC94" s="25">
        <v>0.0</v>
      </c>
      <c r="AD94" s="25">
        <v>2.0</v>
      </c>
      <c r="AE94" s="25">
        <v>1.0</v>
      </c>
      <c r="AF94" s="25">
        <v>0.0</v>
      </c>
      <c r="AG94" s="25">
        <v>109614.57</v>
      </c>
      <c r="AH94" s="25">
        <v>0.0</v>
      </c>
    </row>
    <row r="95" ht="15.75" customHeight="1">
      <c r="A95" s="50">
        <v>41045.0</v>
      </c>
      <c r="B95" s="25">
        <v>307.83</v>
      </c>
      <c r="C95" s="25">
        <v>313.87</v>
      </c>
      <c r="D95" s="25">
        <v>306.82</v>
      </c>
      <c r="E95" s="25">
        <v>627.21</v>
      </c>
      <c r="F95" s="25" t="s">
        <v>599</v>
      </c>
      <c r="G95" s="25">
        <v>706.0</v>
      </c>
      <c r="H95" s="25" t="s">
        <v>467</v>
      </c>
      <c r="U95" s="25">
        <v>94.0</v>
      </c>
      <c r="V95" s="25">
        <v>1.5640635E7</v>
      </c>
      <c r="W95" s="25" t="s">
        <v>600</v>
      </c>
      <c r="X95" s="25">
        <v>769.0</v>
      </c>
      <c r="Y95" s="25" t="s">
        <v>375</v>
      </c>
      <c r="Z95" s="25" t="s">
        <v>487</v>
      </c>
      <c r="AA95" s="25">
        <v>29.0</v>
      </c>
      <c r="AB95" s="25">
        <v>8.0</v>
      </c>
      <c r="AC95" s="25">
        <v>0.0</v>
      </c>
      <c r="AD95" s="25">
        <v>2.0</v>
      </c>
      <c r="AE95" s="25">
        <v>1.0</v>
      </c>
      <c r="AF95" s="25">
        <v>1.0</v>
      </c>
      <c r="AG95" s="25">
        <v>172290.61</v>
      </c>
      <c r="AH95" s="25">
        <v>0.0</v>
      </c>
    </row>
    <row r="96" ht="15.75" customHeight="1">
      <c r="A96" s="50">
        <v>41046.0</v>
      </c>
      <c r="B96" s="25">
        <v>315.73</v>
      </c>
      <c r="C96" s="25">
        <v>317.73</v>
      </c>
      <c r="D96" s="25">
        <v>309.46</v>
      </c>
      <c r="E96" s="25">
        <v>621.34</v>
      </c>
      <c r="F96" s="25" t="s">
        <v>466</v>
      </c>
      <c r="G96" s="25">
        <v>732.0</v>
      </c>
      <c r="H96" s="25" t="s">
        <v>512</v>
      </c>
      <c r="U96" s="25">
        <v>95.0</v>
      </c>
      <c r="V96" s="25">
        <v>1.5676966E7</v>
      </c>
      <c r="W96" s="25" t="s">
        <v>600</v>
      </c>
      <c r="X96" s="25">
        <v>730.0</v>
      </c>
      <c r="Y96" s="25" t="s">
        <v>377</v>
      </c>
      <c r="Z96" s="25" t="s">
        <v>487</v>
      </c>
      <c r="AA96" s="25">
        <v>42.0</v>
      </c>
      <c r="AB96" s="25">
        <v>4.0</v>
      </c>
      <c r="AC96" s="25">
        <v>0.0</v>
      </c>
      <c r="AD96" s="25">
        <v>2.0</v>
      </c>
      <c r="AE96" s="25">
        <v>0.0</v>
      </c>
      <c r="AF96" s="25">
        <v>1.0</v>
      </c>
      <c r="AG96" s="25">
        <v>85982.47</v>
      </c>
      <c r="AH96" s="25">
        <v>0.0</v>
      </c>
    </row>
    <row r="97" ht="15.75" customHeight="1">
      <c r="A97" s="50">
        <v>41047.0</v>
      </c>
      <c r="B97" s="25">
        <v>311.38</v>
      </c>
      <c r="C97" s="25">
        <v>315.03</v>
      </c>
      <c r="D97" s="25">
        <v>297.24</v>
      </c>
      <c r="E97" s="25">
        <v>598.76</v>
      </c>
      <c r="F97" s="25" t="s">
        <v>473</v>
      </c>
      <c r="G97" s="25">
        <v>991.0</v>
      </c>
      <c r="H97" s="25" t="s">
        <v>512</v>
      </c>
      <c r="U97" s="25">
        <v>96.0</v>
      </c>
      <c r="V97" s="25">
        <v>1.5699461E7</v>
      </c>
      <c r="W97" s="25" t="s">
        <v>601</v>
      </c>
      <c r="X97" s="25">
        <v>515.0</v>
      </c>
      <c r="Y97" s="25" t="s">
        <v>377</v>
      </c>
      <c r="Z97" s="25" t="s">
        <v>487</v>
      </c>
      <c r="AA97" s="25">
        <v>35.0</v>
      </c>
      <c r="AB97" s="25">
        <v>10.0</v>
      </c>
      <c r="AC97" s="25">
        <v>176273.95</v>
      </c>
      <c r="AD97" s="25">
        <v>1.0</v>
      </c>
      <c r="AE97" s="25">
        <v>0.0</v>
      </c>
      <c r="AF97" s="25">
        <v>1.0</v>
      </c>
      <c r="AG97" s="25">
        <v>121277.78</v>
      </c>
      <c r="AH97" s="25">
        <v>0.0</v>
      </c>
    </row>
    <row r="98" ht="15.75" customHeight="1">
      <c r="A98" s="50">
        <v>41050.0</v>
      </c>
      <c r="B98" s="25">
        <v>299.13</v>
      </c>
      <c r="C98" s="25">
        <v>306.7</v>
      </c>
      <c r="D98" s="25">
        <v>298.88</v>
      </c>
      <c r="E98" s="25">
        <v>612.43</v>
      </c>
      <c r="F98" s="25" t="s">
        <v>466</v>
      </c>
      <c r="G98" s="25">
        <v>173.0</v>
      </c>
      <c r="H98" s="25" t="s">
        <v>474</v>
      </c>
      <c r="U98" s="25">
        <v>97.0</v>
      </c>
      <c r="V98" s="25">
        <v>1.5738721E7</v>
      </c>
      <c r="W98" s="25" t="s">
        <v>602</v>
      </c>
      <c r="X98" s="25">
        <v>773.0</v>
      </c>
      <c r="Y98" s="25" t="s">
        <v>377</v>
      </c>
      <c r="Z98" s="25" t="s">
        <v>487</v>
      </c>
      <c r="AA98" s="25">
        <v>41.0</v>
      </c>
      <c r="AB98" s="25">
        <v>9.0</v>
      </c>
      <c r="AC98" s="25">
        <v>102827.44</v>
      </c>
      <c r="AD98" s="25">
        <v>1.0</v>
      </c>
      <c r="AE98" s="25">
        <v>0.0</v>
      </c>
      <c r="AF98" s="25">
        <v>1.0</v>
      </c>
      <c r="AG98" s="25">
        <v>64595.25</v>
      </c>
      <c r="AH98" s="25">
        <v>0.0</v>
      </c>
    </row>
    <row r="99" ht="15.75" customHeight="1">
      <c r="A99" s="50">
        <v>41051.0</v>
      </c>
      <c r="B99" s="25">
        <v>305.57</v>
      </c>
      <c r="C99" s="25">
        <v>305.76</v>
      </c>
      <c r="D99" s="25">
        <v>296.89</v>
      </c>
      <c r="E99" s="25">
        <v>599.16</v>
      </c>
      <c r="F99" s="25" t="s">
        <v>466</v>
      </c>
      <c r="G99" s="25">
        <v>126.0</v>
      </c>
      <c r="H99" s="25" t="s">
        <v>539</v>
      </c>
      <c r="U99" s="25">
        <v>98.0</v>
      </c>
      <c r="V99" s="25">
        <v>1.5693683E7</v>
      </c>
      <c r="W99" s="25" t="s">
        <v>603</v>
      </c>
      <c r="X99" s="25">
        <v>814.0</v>
      </c>
      <c r="Y99" s="25" t="s">
        <v>379</v>
      </c>
      <c r="Z99" s="25" t="s">
        <v>487</v>
      </c>
      <c r="AA99" s="25">
        <v>29.0</v>
      </c>
      <c r="AB99" s="25">
        <v>8.0</v>
      </c>
      <c r="AC99" s="25">
        <v>97086.4</v>
      </c>
      <c r="AD99" s="25">
        <v>2.0</v>
      </c>
      <c r="AE99" s="25">
        <v>1.0</v>
      </c>
      <c r="AF99" s="25">
        <v>1.0</v>
      </c>
      <c r="AG99" s="25">
        <v>197276.13</v>
      </c>
      <c r="AH99" s="25">
        <v>0.0</v>
      </c>
    </row>
    <row r="100" ht="15.75" customHeight="1">
      <c r="A100" s="50">
        <v>41052.0</v>
      </c>
      <c r="B100" s="25">
        <v>299.7</v>
      </c>
      <c r="C100" s="25">
        <v>303.66</v>
      </c>
      <c r="D100" s="25">
        <v>297.45</v>
      </c>
      <c r="E100" s="25">
        <v>607.79</v>
      </c>
      <c r="F100" s="25" t="s">
        <v>466</v>
      </c>
      <c r="G100" s="25">
        <v>379.0</v>
      </c>
      <c r="H100" s="25" t="s">
        <v>469</v>
      </c>
      <c r="U100" s="25">
        <v>99.0</v>
      </c>
      <c r="V100" s="25">
        <v>1.5604348E7</v>
      </c>
      <c r="W100" s="25" t="s">
        <v>604</v>
      </c>
      <c r="X100" s="25">
        <v>710.0</v>
      </c>
      <c r="Y100" s="25" t="s">
        <v>377</v>
      </c>
      <c r="Z100" s="25" t="s">
        <v>487</v>
      </c>
      <c r="AA100" s="25">
        <v>22.0</v>
      </c>
      <c r="AB100" s="25">
        <v>8.0</v>
      </c>
      <c r="AC100" s="25">
        <v>0.0</v>
      </c>
      <c r="AD100" s="25">
        <v>2.0</v>
      </c>
      <c r="AE100" s="25">
        <v>0.0</v>
      </c>
      <c r="AF100" s="25">
        <v>0.0</v>
      </c>
      <c r="AG100" s="25">
        <v>99645.04</v>
      </c>
      <c r="AH100" s="25">
        <v>0.0</v>
      </c>
    </row>
    <row r="101" ht="15.75" customHeight="1">
      <c r="A101" s="50">
        <v>41053.0</v>
      </c>
      <c r="B101" s="25">
        <v>303.44</v>
      </c>
      <c r="C101" s="25">
        <v>304.82</v>
      </c>
      <c r="D101" s="25">
        <v>298.32</v>
      </c>
      <c r="E101" s="25">
        <v>602.01</v>
      </c>
      <c r="F101" s="25" t="s">
        <v>491</v>
      </c>
      <c r="G101" s="25">
        <v>796.0</v>
      </c>
      <c r="H101" s="25" t="s">
        <v>539</v>
      </c>
      <c r="U101" s="25">
        <v>100.0</v>
      </c>
      <c r="V101" s="25">
        <v>1.5633059E7</v>
      </c>
      <c r="W101" s="25" t="s">
        <v>605</v>
      </c>
      <c r="X101" s="25">
        <v>413.0</v>
      </c>
      <c r="Y101" s="25" t="s">
        <v>375</v>
      </c>
      <c r="Z101" s="25" t="s">
        <v>487</v>
      </c>
      <c r="AA101" s="25">
        <v>34.0</v>
      </c>
      <c r="AB101" s="25">
        <v>9.0</v>
      </c>
      <c r="AC101" s="25">
        <v>0.0</v>
      </c>
      <c r="AD101" s="25">
        <v>2.0</v>
      </c>
      <c r="AE101" s="25">
        <v>0.0</v>
      </c>
      <c r="AF101" s="25">
        <v>0.0</v>
      </c>
      <c r="AG101" s="25">
        <v>6534.18</v>
      </c>
      <c r="AH101" s="25">
        <v>0.0</v>
      </c>
    </row>
    <row r="102" ht="15.75" customHeight="1">
      <c r="A102" s="50">
        <v>41054.0</v>
      </c>
      <c r="B102" s="25">
        <v>299.38</v>
      </c>
      <c r="C102" s="25">
        <v>299.74</v>
      </c>
      <c r="D102" s="25">
        <v>293.04</v>
      </c>
      <c r="E102" s="25">
        <v>589.91</v>
      </c>
      <c r="F102" s="25" t="s">
        <v>459</v>
      </c>
      <c r="G102" s="25">
        <v>190.0</v>
      </c>
      <c r="H102" s="25" t="s">
        <v>460</v>
      </c>
      <c r="U102" s="25">
        <v>101.0</v>
      </c>
      <c r="V102" s="25">
        <v>1.5808582E7</v>
      </c>
      <c r="W102" s="25" t="s">
        <v>606</v>
      </c>
      <c r="X102" s="25">
        <v>665.0</v>
      </c>
      <c r="Y102" s="25" t="s">
        <v>375</v>
      </c>
      <c r="Z102" s="25" t="s">
        <v>462</v>
      </c>
      <c r="AA102" s="25">
        <v>40.0</v>
      </c>
      <c r="AB102" s="25">
        <v>6.0</v>
      </c>
      <c r="AC102" s="25">
        <v>0.0</v>
      </c>
      <c r="AD102" s="25">
        <v>1.0</v>
      </c>
      <c r="AE102" s="25">
        <v>1.0</v>
      </c>
      <c r="AF102" s="25">
        <v>1.0</v>
      </c>
      <c r="AG102" s="25">
        <v>161848.03</v>
      </c>
      <c r="AH102" s="25">
        <v>0.0</v>
      </c>
    </row>
    <row r="103" ht="15.75" customHeight="1">
      <c r="A103" s="50">
        <v>41058.0</v>
      </c>
      <c r="B103" s="25">
        <v>296.79</v>
      </c>
      <c r="C103" s="25">
        <v>298.45</v>
      </c>
      <c r="D103" s="25">
        <v>293.06</v>
      </c>
      <c r="E103" s="25">
        <v>592.71</v>
      </c>
      <c r="F103" s="25" t="s">
        <v>463</v>
      </c>
      <c r="G103" s="25">
        <v>230.0</v>
      </c>
      <c r="H103" s="25" t="s">
        <v>469</v>
      </c>
      <c r="U103" s="25">
        <v>102.0</v>
      </c>
      <c r="V103" s="25">
        <v>1.5743192E7</v>
      </c>
      <c r="W103" s="25" t="s">
        <v>607</v>
      </c>
      <c r="X103" s="25">
        <v>623.0</v>
      </c>
      <c r="Y103" s="25" t="s">
        <v>375</v>
      </c>
      <c r="Z103" s="25" t="s">
        <v>462</v>
      </c>
      <c r="AA103" s="25">
        <v>44.0</v>
      </c>
      <c r="AB103" s="25">
        <v>6.0</v>
      </c>
      <c r="AC103" s="25">
        <v>0.0</v>
      </c>
      <c r="AD103" s="25">
        <v>2.0</v>
      </c>
      <c r="AE103" s="25">
        <v>0.0</v>
      </c>
      <c r="AF103" s="25">
        <v>0.0</v>
      </c>
      <c r="AG103" s="25">
        <v>167162.43</v>
      </c>
      <c r="AH103" s="25">
        <v>0.0</v>
      </c>
    </row>
    <row r="104" ht="15.75" customHeight="1">
      <c r="A104" s="50">
        <v>41059.0</v>
      </c>
      <c r="B104" s="25">
        <v>292.98</v>
      </c>
      <c r="C104" s="25">
        <v>294.84</v>
      </c>
      <c r="D104" s="25">
        <v>290.68</v>
      </c>
      <c r="E104" s="25">
        <v>586.62</v>
      </c>
      <c r="F104" s="25" t="s">
        <v>491</v>
      </c>
      <c r="G104" s="25">
        <v>827.0</v>
      </c>
      <c r="H104" s="25" t="s">
        <v>539</v>
      </c>
      <c r="U104" s="25">
        <v>103.0</v>
      </c>
      <c r="V104" s="25">
        <v>1.5580146E7</v>
      </c>
      <c r="W104" s="25" t="s">
        <v>607</v>
      </c>
      <c r="X104" s="25">
        <v>738.0</v>
      </c>
      <c r="Y104" s="25" t="s">
        <v>375</v>
      </c>
      <c r="Z104" s="25" t="s">
        <v>487</v>
      </c>
      <c r="AA104" s="25">
        <v>31.0</v>
      </c>
      <c r="AB104" s="25">
        <v>9.0</v>
      </c>
      <c r="AC104" s="25">
        <v>82674.15</v>
      </c>
      <c r="AD104" s="25">
        <v>1.0</v>
      </c>
      <c r="AE104" s="25">
        <v>1.0</v>
      </c>
      <c r="AF104" s="25">
        <v>0.0</v>
      </c>
      <c r="AG104" s="25">
        <v>41970.72</v>
      </c>
      <c r="AH104" s="25">
        <v>0.0</v>
      </c>
    </row>
    <row r="105" ht="15.75" customHeight="1">
      <c r="A105" s="50">
        <v>41060.0</v>
      </c>
      <c r="B105" s="25">
        <v>293.26</v>
      </c>
      <c r="C105" s="25">
        <v>293.9</v>
      </c>
      <c r="D105" s="25">
        <v>288.42</v>
      </c>
      <c r="E105" s="25">
        <v>579.27</v>
      </c>
      <c r="F105" s="25" t="s">
        <v>463</v>
      </c>
      <c r="G105" s="25">
        <v>958.0</v>
      </c>
      <c r="H105" s="25" t="s">
        <v>474</v>
      </c>
      <c r="U105" s="25">
        <v>104.0</v>
      </c>
      <c r="V105" s="25">
        <v>1.5776605E7</v>
      </c>
      <c r="W105" s="25" t="s">
        <v>608</v>
      </c>
      <c r="X105" s="25">
        <v>528.0</v>
      </c>
      <c r="Y105" s="25" t="s">
        <v>377</v>
      </c>
      <c r="Z105" s="25" t="s">
        <v>487</v>
      </c>
      <c r="AA105" s="25">
        <v>36.0</v>
      </c>
      <c r="AB105" s="25">
        <v>7.0</v>
      </c>
      <c r="AC105" s="25">
        <v>0.0</v>
      </c>
      <c r="AD105" s="25">
        <v>2.0</v>
      </c>
      <c r="AE105" s="25">
        <v>1.0</v>
      </c>
      <c r="AF105" s="25">
        <v>0.0</v>
      </c>
      <c r="AG105" s="25">
        <v>60536.56</v>
      </c>
      <c r="AH105" s="25">
        <v>0.0</v>
      </c>
    </row>
    <row r="106" ht="15.75" customHeight="1">
      <c r="A106" s="50">
        <v>41061.0</v>
      </c>
      <c r="B106" s="25">
        <v>284.83</v>
      </c>
      <c r="C106" s="25">
        <v>285.26</v>
      </c>
      <c r="D106" s="25">
        <v>283.11</v>
      </c>
      <c r="E106" s="25">
        <v>569.42</v>
      </c>
      <c r="F106" s="25" t="s">
        <v>466</v>
      </c>
      <c r="G106" s="25">
        <v>138.0</v>
      </c>
      <c r="H106" s="25" t="s">
        <v>512</v>
      </c>
      <c r="U106" s="25">
        <v>105.0</v>
      </c>
      <c r="V106" s="25">
        <v>1.5804919E7</v>
      </c>
      <c r="W106" s="25" t="s">
        <v>609</v>
      </c>
      <c r="X106" s="25">
        <v>670.0</v>
      </c>
      <c r="Y106" s="25" t="s">
        <v>377</v>
      </c>
      <c r="Z106" s="25" t="s">
        <v>462</v>
      </c>
      <c r="AA106" s="25">
        <v>65.0</v>
      </c>
      <c r="AB106" s="25">
        <v>1.0</v>
      </c>
      <c r="AC106" s="25">
        <v>0.0</v>
      </c>
      <c r="AD106" s="25">
        <v>1.0</v>
      </c>
      <c r="AE106" s="25">
        <v>1.0</v>
      </c>
      <c r="AF106" s="25">
        <v>1.0</v>
      </c>
      <c r="AG106" s="25">
        <v>177655.68</v>
      </c>
      <c r="AH106" s="25">
        <v>1.0</v>
      </c>
    </row>
    <row r="107" ht="15.75" customHeight="1">
      <c r="A107" s="50">
        <v>41064.0</v>
      </c>
      <c r="B107" s="25">
        <v>284.05</v>
      </c>
      <c r="C107" s="25">
        <v>289.16</v>
      </c>
      <c r="D107" s="25">
        <v>283.94</v>
      </c>
      <c r="E107" s="25">
        <v>577.01</v>
      </c>
      <c r="F107" s="25" t="s">
        <v>489</v>
      </c>
      <c r="G107" s="25">
        <v>883.0</v>
      </c>
      <c r="H107" s="25" t="s">
        <v>460</v>
      </c>
      <c r="U107" s="25">
        <v>106.0</v>
      </c>
      <c r="V107" s="25">
        <v>1.5613854E7</v>
      </c>
      <c r="W107" s="25" t="s">
        <v>610</v>
      </c>
      <c r="X107" s="25">
        <v>622.0</v>
      </c>
      <c r="Y107" s="25" t="s">
        <v>377</v>
      </c>
      <c r="Z107" s="25" t="s">
        <v>462</v>
      </c>
      <c r="AA107" s="25">
        <v>46.0</v>
      </c>
      <c r="AB107" s="25">
        <v>4.0</v>
      </c>
      <c r="AC107" s="25">
        <v>107073.27</v>
      </c>
      <c r="AD107" s="25">
        <v>2.0</v>
      </c>
      <c r="AE107" s="25">
        <v>1.0</v>
      </c>
      <c r="AF107" s="25">
        <v>1.0</v>
      </c>
      <c r="AG107" s="25">
        <v>30984.59</v>
      </c>
      <c r="AH107" s="25">
        <v>1.0</v>
      </c>
    </row>
    <row r="108" ht="15.75" customHeight="1">
      <c r="A108" s="50">
        <v>41065.0</v>
      </c>
      <c r="B108" s="25">
        <v>286.65</v>
      </c>
      <c r="C108" s="25">
        <v>287.99</v>
      </c>
      <c r="D108" s="25">
        <v>282.18</v>
      </c>
      <c r="E108" s="25">
        <v>568.85</v>
      </c>
      <c r="F108" s="25" t="s">
        <v>489</v>
      </c>
      <c r="G108" s="25">
        <v>697.0</v>
      </c>
      <c r="H108" s="25" t="s">
        <v>543</v>
      </c>
      <c r="U108" s="25">
        <v>107.0</v>
      </c>
      <c r="V108" s="25">
        <v>1.5599195E7</v>
      </c>
      <c r="W108" s="25" t="s">
        <v>611</v>
      </c>
      <c r="X108" s="25">
        <v>582.0</v>
      </c>
      <c r="Y108" s="25" t="s">
        <v>379</v>
      </c>
      <c r="Z108" s="25" t="s">
        <v>487</v>
      </c>
      <c r="AA108" s="25">
        <v>32.0</v>
      </c>
      <c r="AB108" s="25">
        <v>1.0</v>
      </c>
      <c r="AC108" s="25">
        <v>88938.62</v>
      </c>
      <c r="AD108" s="25">
        <v>1.0</v>
      </c>
      <c r="AE108" s="25">
        <v>1.0</v>
      </c>
      <c r="AF108" s="25">
        <v>1.0</v>
      </c>
      <c r="AG108" s="25">
        <v>10054.53</v>
      </c>
      <c r="AH108" s="25">
        <v>0.0</v>
      </c>
    </row>
    <row r="109" ht="15.75" customHeight="1">
      <c r="A109" s="50">
        <v>41066.0</v>
      </c>
      <c r="B109" s="25">
        <v>287.16</v>
      </c>
      <c r="C109" s="25">
        <v>289.9</v>
      </c>
      <c r="D109" s="25">
        <v>285.73</v>
      </c>
      <c r="E109" s="25">
        <v>578.98</v>
      </c>
      <c r="F109" s="25" t="s">
        <v>489</v>
      </c>
      <c r="G109" s="25">
        <v>207.0</v>
      </c>
      <c r="H109" s="25" t="s">
        <v>543</v>
      </c>
      <c r="U109" s="25">
        <v>108.0</v>
      </c>
      <c r="V109" s="25">
        <v>1.5812878E7</v>
      </c>
      <c r="W109" s="25" t="s">
        <v>612</v>
      </c>
      <c r="X109" s="25">
        <v>785.0</v>
      </c>
      <c r="Y109" s="25" t="s">
        <v>379</v>
      </c>
      <c r="Z109" s="25" t="s">
        <v>462</v>
      </c>
      <c r="AA109" s="25">
        <v>36.0</v>
      </c>
      <c r="AB109" s="25">
        <v>2.0</v>
      </c>
      <c r="AC109" s="25">
        <v>99806.85</v>
      </c>
      <c r="AD109" s="25">
        <v>1.0</v>
      </c>
      <c r="AE109" s="25">
        <v>0.0</v>
      </c>
      <c r="AF109" s="25">
        <v>1.0</v>
      </c>
      <c r="AG109" s="25">
        <v>36976.52</v>
      </c>
      <c r="AH109" s="25">
        <v>0.0</v>
      </c>
    </row>
    <row r="110" ht="15.75" customHeight="1">
      <c r="A110" s="50">
        <v>41067.0</v>
      </c>
      <c r="B110" s="25">
        <v>292.7</v>
      </c>
      <c r="C110" s="25">
        <v>292.85</v>
      </c>
      <c r="D110" s="25">
        <v>287.55</v>
      </c>
      <c r="E110" s="25">
        <v>576.65</v>
      </c>
      <c r="F110" s="25" t="s">
        <v>491</v>
      </c>
      <c r="G110" s="25">
        <v>530.0</v>
      </c>
      <c r="H110" s="25" t="s">
        <v>530</v>
      </c>
      <c r="U110" s="25">
        <v>109.0</v>
      </c>
      <c r="V110" s="25">
        <v>1.5602312E7</v>
      </c>
      <c r="W110" s="25" t="s">
        <v>613</v>
      </c>
      <c r="X110" s="25">
        <v>605.0</v>
      </c>
      <c r="Y110" s="25" t="s">
        <v>377</v>
      </c>
      <c r="Z110" s="25" t="s">
        <v>487</v>
      </c>
      <c r="AA110" s="25">
        <v>33.0</v>
      </c>
      <c r="AB110" s="25">
        <v>5.0</v>
      </c>
      <c r="AC110" s="25">
        <v>150092.8</v>
      </c>
      <c r="AD110" s="25">
        <v>1.0</v>
      </c>
      <c r="AE110" s="25">
        <v>0.0</v>
      </c>
      <c r="AF110" s="25">
        <v>0.0</v>
      </c>
      <c r="AG110" s="25">
        <v>71862.79</v>
      </c>
      <c r="AH110" s="25">
        <v>0.0</v>
      </c>
    </row>
    <row r="111" ht="15.75" customHeight="1">
      <c r="A111" s="50">
        <v>41068.0</v>
      </c>
      <c r="B111" s="25">
        <v>286.85</v>
      </c>
      <c r="C111" s="25">
        <v>289.42</v>
      </c>
      <c r="D111" s="25">
        <v>286.22</v>
      </c>
      <c r="E111" s="25">
        <v>578.86</v>
      </c>
      <c r="F111" s="25" t="s">
        <v>549</v>
      </c>
      <c r="G111" s="25">
        <v>831.0</v>
      </c>
      <c r="H111" s="25" t="s">
        <v>467</v>
      </c>
      <c r="U111" s="25">
        <v>110.0</v>
      </c>
      <c r="V111" s="25">
        <v>1.5744689E7</v>
      </c>
      <c r="W111" s="25" t="s">
        <v>614</v>
      </c>
      <c r="X111" s="25">
        <v>479.0</v>
      </c>
      <c r="Y111" s="25" t="s">
        <v>379</v>
      </c>
      <c r="Z111" s="25" t="s">
        <v>487</v>
      </c>
      <c r="AA111" s="25">
        <v>35.0</v>
      </c>
      <c r="AB111" s="25">
        <v>9.0</v>
      </c>
      <c r="AC111" s="25">
        <v>92833.89</v>
      </c>
      <c r="AD111" s="25">
        <v>1.0</v>
      </c>
      <c r="AE111" s="25">
        <v>1.0</v>
      </c>
      <c r="AF111" s="25">
        <v>0.0</v>
      </c>
      <c r="AG111" s="25">
        <v>99449.86</v>
      </c>
      <c r="AH111" s="25">
        <v>1.0</v>
      </c>
    </row>
    <row r="112" ht="15.75" customHeight="1">
      <c r="A112" s="50">
        <v>41071.0</v>
      </c>
      <c r="B112" s="25">
        <v>291.01</v>
      </c>
      <c r="C112" s="25">
        <v>291.57</v>
      </c>
      <c r="D112" s="25">
        <v>282.29</v>
      </c>
      <c r="E112" s="25">
        <v>566.94</v>
      </c>
      <c r="F112" s="25" t="s">
        <v>463</v>
      </c>
      <c r="G112" s="25">
        <v>342.0</v>
      </c>
      <c r="H112" s="25" t="s">
        <v>530</v>
      </c>
      <c r="U112" s="25">
        <v>111.0</v>
      </c>
      <c r="V112" s="25">
        <v>1.5803526E7</v>
      </c>
      <c r="W112" s="25" t="s">
        <v>615</v>
      </c>
      <c r="X112" s="25">
        <v>685.0</v>
      </c>
      <c r="Y112" s="25" t="s">
        <v>379</v>
      </c>
      <c r="Z112" s="25" t="s">
        <v>487</v>
      </c>
      <c r="AA112" s="25">
        <v>30.0</v>
      </c>
      <c r="AB112" s="25">
        <v>3.0</v>
      </c>
      <c r="AC112" s="25">
        <v>90536.81</v>
      </c>
      <c r="AD112" s="25">
        <v>1.0</v>
      </c>
      <c r="AE112" s="25">
        <v>0.0</v>
      </c>
      <c r="AF112" s="25">
        <v>1.0</v>
      </c>
      <c r="AG112" s="25">
        <v>63082.88</v>
      </c>
      <c r="AH112" s="25">
        <v>0.0</v>
      </c>
    </row>
    <row r="113" ht="15.75" customHeight="1">
      <c r="A113" s="50">
        <v>41072.0</v>
      </c>
      <c r="B113" s="25">
        <v>283.82</v>
      </c>
      <c r="C113" s="25">
        <v>284.09</v>
      </c>
      <c r="D113" s="25">
        <v>278.25</v>
      </c>
      <c r="E113" s="25">
        <v>563.55</v>
      </c>
      <c r="F113" s="25" t="s">
        <v>466</v>
      </c>
      <c r="G113" s="25">
        <v>472.0</v>
      </c>
      <c r="H113" s="25" t="s">
        <v>460</v>
      </c>
      <c r="U113" s="25">
        <v>112.0</v>
      </c>
      <c r="V113" s="25">
        <v>1.566579E7</v>
      </c>
      <c r="W113" s="25" t="s">
        <v>616</v>
      </c>
      <c r="X113" s="25">
        <v>538.0</v>
      </c>
      <c r="Y113" s="25" t="s">
        <v>379</v>
      </c>
      <c r="Z113" s="25" t="s">
        <v>487</v>
      </c>
      <c r="AA113" s="25">
        <v>39.0</v>
      </c>
      <c r="AB113" s="25">
        <v>7.0</v>
      </c>
      <c r="AC113" s="25">
        <v>108055.1</v>
      </c>
      <c r="AD113" s="25">
        <v>2.0</v>
      </c>
      <c r="AE113" s="25">
        <v>1.0</v>
      </c>
      <c r="AF113" s="25">
        <v>0.0</v>
      </c>
      <c r="AG113" s="25">
        <v>27231.26</v>
      </c>
      <c r="AH113" s="25">
        <v>0.0</v>
      </c>
    </row>
    <row r="114" ht="15.75" customHeight="1">
      <c r="A114" s="50">
        <v>41073.0</v>
      </c>
      <c r="B114" s="25">
        <v>279.81</v>
      </c>
      <c r="C114" s="25">
        <v>282.44</v>
      </c>
      <c r="D114" s="25">
        <v>278.3</v>
      </c>
      <c r="E114" s="25">
        <v>559.55</v>
      </c>
      <c r="F114" s="25" t="s">
        <v>491</v>
      </c>
      <c r="G114" s="25">
        <v>923.0</v>
      </c>
      <c r="H114" s="25" t="s">
        <v>484</v>
      </c>
      <c r="U114" s="25">
        <v>113.0</v>
      </c>
      <c r="V114" s="25">
        <v>1.5715951E7</v>
      </c>
      <c r="W114" s="25" t="s">
        <v>617</v>
      </c>
      <c r="X114" s="25">
        <v>562.0</v>
      </c>
      <c r="Y114" s="25" t="s">
        <v>375</v>
      </c>
      <c r="Z114" s="25" t="s">
        <v>487</v>
      </c>
      <c r="AA114" s="25">
        <v>42.0</v>
      </c>
      <c r="AB114" s="25">
        <v>2.0</v>
      </c>
      <c r="AC114" s="25">
        <v>100238.35</v>
      </c>
      <c r="AD114" s="25">
        <v>1.0</v>
      </c>
      <c r="AE114" s="25">
        <v>0.0</v>
      </c>
      <c r="AF114" s="25">
        <v>0.0</v>
      </c>
      <c r="AG114" s="25">
        <v>86797.41</v>
      </c>
      <c r="AH114" s="25">
        <v>0.0</v>
      </c>
    </row>
    <row r="115" ht="15.75" customHeight="1">
      <c r="A115" s="50">
        <v>41074.0</v>
      </c>
      <c r="B115" s="25">
        <v>279.6</v>
      </c>
      <c r="C115" s="25">
        <v>281.48</v>
      </c>
      <c r="D115" s="25">
        <v>277.22</v>
      </c>
      <c r="E115" s="25">
        <v>557.52</v>
      </c>
      <c r="F115" s="25" t="s">
        <v>489</v>
      </c>
      <c r="G115" s="25">
        <v>707.0</v>
      </c>
      <c r="H115" s="25" t="s">
        <v>543</v>
      </c>
      <c r="U115" s="25">
        <v>114.0</v>
      </c>
      <c r="V115" s="25">
        <v>1.55911E7</v>
      </c>
      <c r="W115" s="25" t="s">
        <v>618</v>
      </c>
      <c r="X115" s="25">
        <v>675.0</v>
      </c>
      <c r="Y115" s="25" t="s">
        <v>377</v>
      </c>
      <c r="Z115" s="25" t="s">
        <v>487</v>
      </c>
      <c r="AA115" s="25">
        <v>36.0</v>
      </c>
      <c r="AB115" s="25">
        <v>9.0</v>
      </c>
      <c r="AC115" s="25">
        <v>106190.55</v>
      </c>
      <c r="AD115" s="25">
        <v>1.0</v>
      </c>
      <c r="AE115" s="25">
        <v>0.0</v>
      </c>
      <c r="AF115" s="25">
        <v>1.0</v>
      </c>
      <c r="AG115" s="25">
        <v>22994.32</v>
      </c>
      <c r="AH115" s="25">
        <v>0.0</v>
      </c>
    </row>
    <row r="116" ht="15.75" customHeight="1">
      <c r="A116" s="50">
        <v>41075.0</v>
      </c>
      <c r="B116" s="25">
        <v>279.12</v>
      </c>
      <c r="C116" s="25">
        <v>281.21</v>
      </c>
      <c r="D116" s="25">
        <v>277.5</v>
      </c>
      <c r="E116" s="25">
        <v>562.96</v>
      </c>
      <c r="F116" s="25" t="s">
        <v>466</v>
      </c>
      <c r="G116" s="25">
        <v>24.0</v>
      </c>
      <c r="H116" s="25" t="s">
        <v>474</v>
      </c>
      <c r="U116" s="25">
        <v>115.0</v>
      </c>
      <c r="V116" s="25">
        <v>1.5609618E7</v>
      </c>
      <c r="W116" s="25" t="s">
        <v>605</v>
      </c>
      <c r="X116" s="25">
        <v>721.0</v>
      </c>
      <c r="Y116" s="25" t="s">
        <v>379</v>
      </c>
      <c r="Z116" s="25" t="s">
        <v>487</v>
      </c>
      <c r="AA116" s="25">
        <v>28.0</v>
      </c>
      <c r="AB116" s="25">
        <v>9.0</v>
      </c>
      <c r="AC116" s="25">
        <v>154475.54</v>
      </c>
      <c r="AD116" s="25">
        <v>2.0</v>
      </c>
      <c r="AE116" s="25">
        <v>0.0</v>
      </c>
      <c r="AF116" s="25">
        <v>1.0</v>
      </c>
      <c r="AG116" s="25">
        <v>101300.94</v>
      </c>
      <c r="AH116" s="25">
        <v>1.0</v>
      </c>
    </row>
    <row r="117" ht="15.75" customHeight="1">
      <c r="A117" s="50">
        <v>41078.0</v>
      </c>
      <c r="B117" s="25">
        <v>280.26</v>
      </c>
      <c r="C117" s="25">
        <v>286.03</v>
      </c>
      <c r="D117" s="25">
        <v>278.58</v>
      </c>
      <c r="E117" s="25">
        <v>569.29</v>
      </c>
      <c r="F117" s="25" t="s">
        <v>463</v>
      </c>
      <c r="G117" s="25">
        <v>12.0</v>
      </c>
      <c r="H117" s="25" t="s">
        <v>464</v>
      </c>
      <c r="U117" s="25">
        <v>116.0</v>
      </c>
      <c r="V117" s="25">
        <v>1.5675522E7</v>
      </c>
      <c r="W117" s="25" t="s">
        <v>619</v>
      </c>
      <c r="X117" s="25">
        <v>628.0</v>
      </c>
      <c r="Y117" s="25" t="s">
        <v>379</v>
      </c>
      <c r="Z117" s="25" t="s">
        <v>462</v>
      </c>
      <c r="AA117" s="25">
        <v>30.0</v>
      </c>
      <c r="AB117" s="25">
        <v>9.0</v>
      </c>
      <c r="AC117" s="25">
        <v>132351.29</v>
      </c>
      <c r="AD117" s="25">
        <v>2.0</v>
      </c>
      <c r="AE117" s="25">
        <v>1.0</v>
      </c>
      <c r="AF117" s="25">
        <v>1.0</v>
      </c>
      <c r="AG117" s="25">
        <v>74169.13</v>
      </c>
      <c r="AH117" s="25">
        <v>0.0</v>
      </c>
    </row>
    <row r="118" ht="15.75" customHeight="1">
      <c r="A118" s="50">
        <v>41079.0</v>
      </c>
      <c r="B118" s="25">
        <v>285.72</v>
      </c>
      <c r="C118" s="25">
        <v>291.05</v>
      </c>
      <c r="D118" s="25">
        <v>285.49</v>
      </c>
      <c r="E118" s="25">
        <v>579.94</v>
      </c>
      <c r="F118" s="25" t="s">
        <v>489</v>
      </c>
      <c r="G118" s="25">
        <v>167.0</v>
      </c>
      <c r="H118" s="25" t="s">
        <v>469</v>
      </c>
      <c r="U118" s="25">
        <v>117.0</v>
      </c>
      <c r="V118" s="25">
        <v>1.5705512E7</v>
      </c>
      <c r="W118" s="25" t="s">
        <v>620</v>
      </c>
      <c r="X118" s="25">
        <v>668.0</v>
      </c>
      <c r="Y118" s="25" t="s">
        <v>379</v>
      </c>
      <c r="Z118" s="25" t="s">
        <v>462</v>
      </c>
      <c r="AA118" s="25">
        <v>37.0</v>
      </c>
      <c r="AB118" s="25">
        <v>6.0</v>
      </c>
      <c r="AC118" s="25">
        <v>167864.4</v>
      </c>
      <c r="AD118" s="25">
        <v>1.0</v>
      </c>
      <c r="AE118" s="25">
        <v>1.0</v>
      </c>
      <c r="AF118" s="25">
        <v>0.0</v>
      </c>
      <c r="AG118" s="25">
        <v>115638.29</v>
      </c>
      <c r="AH118" s="25">
        <v>0.0</v>
      </c>
    </row>
    <row r="119" ht="15.75" customHeight="1">
      <c r="A119" s="50">
        <v>41080.0</v>
      </c>
      <c r="B119" s="25">
        <v>288.82</v>
      </c>
      <c r="C119" s="25">
        <v>288.92</v>
      </c>
      <c r="D119" s="25">
        <v>285.68</v>
      </c>
      <c r="E119" s="25">
        <v>575.93</v>
      </c>
      <c r="F119" s="25" t="s">
        <v>489</v>
      </c>
      <c r="G119" s="25">
        <v>710.0</v>
      </c>
      <c r="H119" s="25" t="s">
        <v>474</v>
      </c>
      <c r="U119" s="25">
        <v>118.0</v>
      </c>
      <c r="V119" s="25">
        <v>1.5698028E7</v>
      </c>
      <c r="W119" s="25" t="s">
        <v>621</v>
      </c>
      <c r="X119" s="25">
        <v>506.0</v>
      </c>
      <c r="Y119" s="25" t="s">
        <v>375</v>
      </c>
      <c r="Z119" s="25" t="s">
        <v>462</v>
      </c>
      <c r="AA119" s="25">
        <v>41.0</v>
      </c>
      <c r="AB119" s="25">
        <v>1.0</v>
      </c>
      <c r="AC119" s="25">
        <v>0.0</v>
      </c>
      <c r="AD119" s="25">
        <v>2.0</v>
      </c>
      <c r="AE119" s="25">
        <v>1.0</v>
      </c>
      <c r="AF119" s="25">
        <v>0.0</v>
      </c>
      <c r="AG119" s="25">
        <v>31766.3</v>
      </c>
      <c r="AH119" s="25">
        <v>0.0</v>
      </c>
    </row>
    <row r="120" ht="15.75" customHeight="1">
      <c r="A120" s="50">
        <v>41081.0</v>
      </c>
      <c r="B120" s="25">
        <v>288.84</v>
      </c>
      <c r="C120" s="25">
        <v>288.84</v>
      </c>
      <c r="D120" s="25">
        <v>280.81</v>
      </c>
      <c r="E120" s="25">
        <v>563.66</v>
      </c>
      <c r="F120" s="25" t="s">
        <v>489</v>
      </c>
      <c r="G120" s="25">
        <v>37.0</v>
      </c>
      <c r="H120" s="25" t="s">
        <v>539</v>
      </c>
      <c r="U120" s="25">
        <v>119.0</v>
      </c>
      <c r="V120" s="25">
        <v>1.566167E7</v>
      </c>
      <c r="W120" s="25" t="s">
        <v>622</v>
      </c>
      <c r="X120" s="25">
        <v>524.0</v>
      </c>
      <c r="Y120" s="25" t="s">
        <v>379</v>
      </c>
      <c r="Z120" s="25" t="s">
        <v>462</v>
      </c>
      <c r="AA120" s="25">
        <v>31.0</v>
      </c>
      <c r="AB120" s="25">
        <v>8.0</v>
      </c>
      <c r="AC120" s="25">
        <v>107818.63</v>
      </c>
      <c r="AD120" s="25">
        <v>1.0</v>
      </c>
      <c r="AE120" s="25">
        <v>1.0</v>
      </c>
      <c r="AF120" s="25">
        <v>0.0</v>
      </c>
      <c r="AG120" s="25">
        <v>199725.39</v>
      </c>
      <c r="AH120" s="25">
        <v>1.0</v>
      </c>
    </row>
    <row r="121" ht="15.75" customHeight="1">
      <c r="A121" s="50">
        <v>41082.0</v>
      </c>
      <c r="B121" s="25">
        <v>282.94</v>
      </c>
      <c r="C121" s="25">
        <v>284.67</v>
      </c>
      <c r="D121" s="25">
        <v>281.85</v>
      </c>
      <c r="E121" s="25">
        <v>569.92</v>
      </c>
      <c r="F121" s="25" t="s">
        <v>489</v>
      </c>
      <c r="G121" s="25">
        <v>472.0</v>
      </c>
      <c r="H121" s="25" t="s">
        <v>464</v>
      </c>
      <c r="U121" s="25">
        <v>120.0</v>
      </c>
      <c r="V121" s="25">
        <v>1.5600781E7</v>
      </c>
      <c r="W121" s="25" t="s">
        <v>623</v>
      </c>
      <c r="X121" s="25">
        <v>699.0</v>
      </c>
      <c r="Y121" s="25" t="s">
        <v>379</v>
      </c>
      <c r="Z121" s="25" t="s">
        <v>487</v>
      </c>
      <c r="AA121" s="25">
        <v>34.0</v>
      </c>
      <c r="AB121" s="25">
        <v>4.0</v>
      </c>
      <c r="AC121" s="25">
        <v>185173.81</v>
      </c>
      <c r="AD121" s="25">
        <v>2.0</v>
      </c>
      <c r="AE121" s="25">
        <v>1.0</v>
      </c>
      <c r="AF121" s="25">
        <v>0.0</v>
      </c>
      <c r="AG121" s="25">
        <v>120834.48</v>
      </c>
      <c r="AH121" s="25">
        <v>0.0</v>
      </c>
    </row>
    <row r="122" ht="15.75" customHeight="1">
      <c r="A122" s="50">
        <v>41085.0</v>
      </c>
      <c r="B122" s="25">
        <v>282.61</v>
      </c>
      <c r="C122" s="25">
        <v>282.98</v>
      </c>
      <c r="D122" s="25">
        <v>277.63</v>
      </c>
      <c r="E122" s="25">
        <v>559.16</v>
      </c>
      <c r="F122" s="25" t="s">
        <v>491</v>
      </c>
      <c r="G122" s="25">
        <v>174.0</v>
      </c>
      <c r="H122" s="25" t="s">
        <v>469</v>
      </c>
      <c r="U122" s="25">
        <v>121.0</v>
      </c>
      <c r="V122" s="25">
        <v>1.5682472E7</v>
      </c>
      <c r="W122" s="25" t="s">
        <v>624</v>
      </c>
      <c r="X122" s="25">
        <v>828.0</v>
      </c>
      <c r="Y122" s="25" t="s">
        <v>375</v>
      </c>
      <c r="Z122" s="25" t="s">
        <v>487</v>
      </c>
      <c r="AA122" s="25">
        <v>34.0</v>
      </c>
      <c r="AB122" s="25">
        <v>8.0</v>
      </c>
      <c r="AC122" s="25">
        <v>129433.34</v>
      </c>
      <c r="AD122" s="25">
        <v>2.0</v>
      </c>
      <c r="AE122" s="25">
        <v>0.0</v>
      </c>
      <c r="AF122" s="25">
        <v>0.0</v>
      </c>
      <c r="AG122" s="25">
        <v>38131.77</v>
      </c>
      <c r="AH122" s="25">
        <v>0.0</v>
      </c>
    </row>
    <row r="123" ht="15.75" customHeight="1">
      <c r="A123" s="50">
        <v>41086.0</v>
      </c>
      <c r="B123" s="25">
        <v>280.33</v>
      </c>
      <c r="C123" s="25">
        <v>282.24</v>
      </c>
      <c r="D123" s="25">
        <v>278.7</v>
      </c>
      <c r="E123" s="25">
        <v>563.13</v>
      </c>
      <c r="F123" s="25" t="s">
        <v>549</v>
      </c>
      <c r="G123" s="25">
        <v>710.0</v>
      </c>
      <c r="H123" s="25" t="s">
        <v>460</v>
      </c>
      <c r="U123" s="25">
        <v>122.0</v>
      </c>
      <c r="V123" s="25">
        <v>1.5580203E7</v>
      </c>
      <c r="W123" s="25" t="s">
        <v>625</v>
      </c>
      <c r="X123" s="25">
        <v>674.0</v>
      </c>
      <c r="Y123" s="25" t="s">
        <v>377</v>
      </c>
      <c r="Z123" s="25" t="s">
        <v>487</v>
      </c>
      <c r="AA123" s="25">
        <v>39.0</v>
      </c>
      <c r="AB123" s="25">
        <v>6.0</v>
      </c>
      <c r="AC123" s="25">
        <v>120193.42</v>
      </c>
      <c r="AD123" s="25">
        <v>1.0</v>
      </c>
      <c r="AE123" s="25">
        <v>0.0</v>
      </c>
      <c r="AF123" s="25">
        <v>0.0</v>
      </c>
      <c r="AG123" s="25">
        <v>100130.95</v>
      </c>
      <c r="AH123" s="25">
        <v>0.0</v>
      </c>
    </row>
    <row r="124" ht="15.75" customHeight="1">
      <c r="A124" s="50">
        <v>41087.0</v>
      </c>
      <c r="B124" s="25">
        <v>282.79</v>
      </c>
      <c r="C124" s="25">
        <v>285.92</v>
      </c>
      <c r="D124" s="25">
        <v>281.95</v>
      </c>
      <c r="E124" s="25">
        <v>567.74</v>
      </c>
      <c r="F124" s="25" t="s">
        <v>491</v>
      </c>
      <c r="G124" s="25">
        <v>397.0</v>
      </c>
      <c r="H124" s="25" t="s">
        <v>543</v>
      </c>
      <c r="U124" s="25">
        <v>123.0</v>
      </c>
      <c r="V124" s="25">
        <v>1.5690673E7</v>
      </c>
      <c r="W124" s="25" t="s">
        <v>544</v>
      </c>
      <c r="X124" s="25">
        <v>656.0</v>
      </c>
      <c r="Y124" s="25" t="s">
        <v>375</v>
      </c>
      <c r="Z124" s="25" t="s">
        <v>462</v>
      </c>
      <c r="AA124" s="25">
        <v>39.0</v>
      </c>
      <c r="AB124" s="25">
        <v>6.0</v>
      </c>
      <c r="AC124" s="25">
        <v>0.0</v>
      </c>
      <c r="AD124" s="25">
        <v>2.0</v>
      </c>
      <c r="AE124" s="25">
        <v>1.0</v>
      </c>
      <c r="AF124" s="25">
        <v>0.0</v>
      </c>
      <c r="AG124" s="25">
        <v>141069.88</v>
      </c>
      <c r="AH124" s="25">
        <v>0.0</v>
      </c>
    </row>
    <row r="125" ht="15.75" customHeight="1">
      <c r="A125" s="50">
        <v>41088.0</v>
      </c>
      <c r="B125" s="25">
        <v>281.89</v>
      </c>
      <c r="C125" s="25">
        <v>282.06</v>
      </c>
      <c r="D125" s="25">
        <v>277.56</v>
      </c>
      <c r="E125" s="25">
        <v>562.76</v>
      </c>
      <c r="F125" s="25" t="s">
        <v>491</v>
      </c>
      <c r="G125" s="25">
        <v>856.0</v>
      </c>
      <c r="H125" s="25" t="s">
        <v>530</v>
      </c>
      <c r="U125" s="25">
        <v>124.0</v>
      </c>
      <c r="V125" s="25">
        <v>1.5760085E7</v>
      </c>
      <c r="W125" s="25" t="s">
        <v>626</v>
      </c>
      <c r="X125" s="25">
        <v>684.0</v>
      </c>
      <c r="Y125" s="25" t="s">
        <v>379</v>
      </c>
      <c r="Z125" s="25" t="s">
        <v>462</v>
      </c>
      <c r="AA125" s="25">
        <v>48.0</v>
      </c>
      <c r="AB125" s="25">
        <v>10.0</v>
      </c>
      <c r="AC125" s="25">
        <v>126384.42</v>
      </c>
      <c r="AD125" s="25">
        <v>1.0</v>
      </c>
      <c r="AE125" s="25">
        <v>1.0</v>
      </c>
      <c r="AF125" s="25">
        <v>1.0</v>
      </c>
      <c r="AG125" s="25">
        <v>198129.36</v>
      </c>
      <c r="AH125" s="25">
        <v>0.0</v>
      </c>
    </row>
    <row r="126" ht="15.75" customHeight="1">
      <c r="A126" s="50">
        <v>41089.0</v>
      </c>
      <c r="B126" s="25">
        <v>286.41</v>
      </c>
      <c r="C126" s="25">
        <v>288.98</v>
      </c>
      <c r="D126" s="25">
        <v>285.03</v>
      </c>
      <c r="E126" s="25">
        <v>578.48</v>
      </c>
      <c r="F126" s="25" t="s">
        <v>463</v>
      </c>
      <c r="G126" s="25">
        <v>57.0</v>
      </c>
      <c r="H126" s="25" t="s">
        <v>474</v>
      </c>
      <c r="U126" s="25">
        <v>125.0</v>
      </c>
      <c r="V126" s="25">
        <v>1.5779659E7</v>
      </c>
      <c r="W126" s="25" t="s">
        <v>627</v>
      </c>
      <c r="X126" s="25">
        <v>625.0</v>
      </c>
      <c r="Y126" s="25" t="s">
        <v>375</v>
      </c>
      <c r="Z126" s="25" t="s">
        <v>462</v>
      </c>
      <c r="AA126" s="25">
        <v>28.0</v>
      </c>
      <c r="AB126" s="25">
        <v>3.0</v>
      </c>
      <c r="AC126" s="25">
        <v>0.0</v>
      </c>
      <c r="AD126" s="25">
        <v>1.0</v>
      </c>
      <c r="AE126" s="25">
        <v>0.0</v>
      </c>
      <c r="AF126" s="25">
        <v>0.0</v>
      </c>
      <c r="AG126" s="25">
        <v>183646.41</v>
      </c>
      <c r="AH126" s="25">
        <v>0.0</v>
      </c>
    </row>
    <row r="127" ht="15.75" customHeight="1">
      <c r="A127" s="50">
        <v>41092.0</v>
      </c>
      <c r="B127" s="25">
        <v>289.82</v>
      </c>
      <c r="C127" s="25">
        <v>290.41</v>
      </c>
      <c r="D127" s="25">
        <v>287.17</v>
      </c>
      <c r="E127" s="25">
        <v>578.88</v>
      </c>
      <c r="F127" s="25" t="s">
        <v>491</v>
      </c>
      <c r="G127" s="25">
        <v>323.0</v>
      </c>
      <c r="H127" s="25" t="s">
        <v>467</v>
      </c>
      <c r="U127" s="25">
        <v>126.0</v>
      </c>
      <c r="V127" s="25">
        <v>1.562736E7</v>
      </c>
      <c r="W127" s="25" t="s">
        <v>628</v>
      </c>
      <c r="X127" s="25">
        <v>432.0</v>
      </c>
      <c r="Y127" s="25" t="s">
        <v>375</v>
      </c>
      <c r="Z127" s="25" t="s">
        <v>487</v>
      </c>
      <c r="AA127" s="25">
        <v>42.0</v>
      </c>
      <c r="AB127" s="25">
        <v>9.0</v>
      </c>
      <c r="AC127" s="25">
        <v>152603.45</v>
      </c>
      <c r="AD127" s="25">
        <v>1.0</v>
      </c>
      <c r="AE127" s="25">
        <v>1.0</v>
      </c>
      <c r="AF127" s="25">
        <v>0.0</v>
      </c>
      <c r="AG127" s="25">
        <v>110265.24</v>
      </c>
      <c r="AH127" s="25">
        <v>1.0</v>
      </c>
    </row>
    <row r="128" ht="15.75" customHeight="1">
      <c r="A128" s="50">
        <v>41093.0</v>
      </c>
      <c r="B128" s="25">
        <v>288.92</v>
      </c>
      <c r="C128" s="25">
        <v>293.11</v>
      </c>
      <c r="D128" s="25">
        <v>287.92</v>
      </c>
      <c r="E128" s="25">
        <v>586.22</v>
      </c>
      <c r="F128" s="25" t="s">
        <v>549</v>
      </c>
      <c r="G128" s="25">
        <v>387.0</v>
      </c>
      <c r="H128" s="25" t="s">
        <v>474</v>
      </c>
      <c r="U128" s="25">
        <v>127.0</v>
      </c>
      <c r="V128" s="25">
        <v>1.5671137E7</v>
      </c>
      <c r="W128" s="25" t="s">
        <v>629</v>
      </c>
      <c r="X128" s="25">
        <v>549.0</v>
      </c>
      <c r="Y128" s="25" t="s">
        <v>375</v>
      </c>
      <c r="Z128" s="25" t="s">
        <v>462</v>
      </c>
      <c r="AA128" s="25">
        <v>52.0</v>
      </c>
      <c r="AB128" s="25">
        <v>1.0</v>
      </c>
      <c r="AC128" s="25">
        <v>0.0</v>
      </c>
      <c r="AD128" s="25">
        <v>1.0</v>
      </c>
      <c r="AE128" s="25">
        <v>0.0</v>
      </c>
      <c r="AF128" s="25">
        <v>1.0</v>
      </c>
      <c r="AG128" s="25">
        <v>8636.05</v>
      </c>
      <c r="AH128" s="25">
        <v>1.0</v>
      </c>
    </row>
    <row r="129" ht="15.75" customHeight="1">
      <c r="A129" s="50">
        <v>41095.0</v>
      </c>
      <c r="B129" s="25">
        <v>293.28</v>
      </c>
      <c r="C129" s="25">
        <v>298.91</v>
      </c>
      <c r="D129" s="25">
        <v>293.17</v>
      </c>
      <c r="E129" s="25">
        <v>594.29</v>
      </c>
      <c r="F129" s="25" t="s">
        <v>489</v>
      </c>
      <c r="G129" s="25">
        <v>709.0</v>
      </c>
      <c r="H129" s="25" t="s">
        <v>543</v>
      </c>
      <c r="U129" s="25">
        <v>128.0</v>
      </c>
      <c r="V129" s="25">
        <v>1.5782688E7</v>
      </c>
      <c r="W129" s="25" t="s">
        <v>630</v>
      </c>
      <c r="X129" s="25">
        <v>625.0</v>
      </c>
      <c r="Y129" s="25" t="s">
        <v>379</v>
      </c>
      <c r="Z129" s="25" t="s">
        <v>487</v>
      </c>
      <c r="AA129" s="25">
        <v>56.0</v>
      </c>
      <c r="AB129" s="25">
        <v>0.0</v>
      </c>
      <c r="AC129" s="25">
        <v>148507.24</v>
      </c>
      <c r="AD129" s="25">
        <v>1.0</v>
      </c>
      <c r="AE129" s="25">
        <v>1.0</v>
      </c>
      <c r="AF129" s="25">
        <v>0.0</v>
      </c>
      <c r="AG129" s="25">
        <v>46824.08</v>
      </c>
      <c r="AH129" s="25">
        <v>1.0</v>
      </c>
    </row>
    <row r="130" ht="15.75" customHeight="1">
      <c r="A130" s="50">
        <v>41096.0</v>
      </c>
      <c r="B130" s="25">
        <v>295.12</v>
      </c>
      <c r="C130" s="25">
        <v>295.65</v>
      </c>
      <c r="D130" s="25">
        <v>290.32</v>
      </c>
      <c r="E130" s="25">
        <v>584.38</v>
      </c>
      <c r="F130" s="25" t="s">
        <v>489</v>
      </c>
      <c r="G130" s="25">
        <v>339.0</v>
      </c>
      <c r="H130" s="25" t="s">
        <v>512</v>
      </c>
      <c r="U130" s="25">
        <v>129.0</v>
      </c>
      <c r="V130" s="25">
        <v>1.5575492E7</v>
      </c>
      <c r="W130" s="25" t="s">
        <v>625</v>
      </c>
      <c r="X130" s="25">
        <v>828.0</v>
      </c>
      <c r="Y130" s="25" t="s">
        <v>375</v>
      </c>
      <c r="Z130" s="25" t="s">
        <v>462</v>
      </c>
      <c r="AA130" s="25">
        <v>41.0</v>
      </c>
      <c r="AB130" s="25">
        <v>7.0</v>
      </c>
      <c r="AC130" s="25">
        <v>0.0</v>
      </c>
      <c r="AD130" s="25">
        <v>2.0</v>
      </c>
      <c r="AE130" s="25">
        <v>1.0</v>
      </c>
      <c r="AF130" s="25">
        <v>0.0</v>
      </c>
      <c r="AG130" s="25">
        <v>171378.77</v>
      </c>
      <c r="AH130" s="25">
        <v>0.0</v>
      </c>
    </row>
    <row r="131" ht="15.75" customHeight="1">
      <c r="A131" s="50">
        <v>41099.0</v>
      </c>
      <c r="B131" s="25">
        <v>291.38</v>
      </c>
      <c r="C131" s="25">
        <v>293.2</v>
      </c>
      <c r="D131" s="25">
        <v>289.54</v>
      </c>
      <c r="E131" s="25">
        <v>584.41</v>
      </c>
      <c r="F131" s="25" t="s">
        <v>491</v>
      </c>
      <c r="G131" s="25">
        <v>443.0</v>
      </c>
      <c r="H131" s="25" t="s">
        <v>484</v>
      </c>
      <c r="U131" s="25">
        <v>130.0</v>
      </c>
      <c r="V131" s="25">
        <v>1.5591607E7</v>
      </c>
      <c r="W131" s="25" t="s">
        <v>631</v>
      </c>
      <c r="X131" s="25">
        <v>770.0</v>
      </c>
      <c r="Y131" s="25" t="s">
        <v>375</v>
      </c>
      <c r="Z131" s="25" t="s">
        <v>487</v>
      </c>
      <c r="AA131" s="25">
        <v>24.0</v>
      </c>
      <c r="AB131" s="25">
        <v>9.0</v>
      </c>
      <c r="AC131" s="25">
        <v>101827.07</v>
      </c>
      <c r="AD131" s="25">
        <v>1.0</v>
      </c>
      <c r="AE131" s="25">
        <v>1.0</v>
      </c>
      <c r="AF131" s="25">
        <v>0.0</v>
      </c>
      <c r="AG131" s="25">
        <v>167256.35</v>
      </c>
      <c r="AH131" s="25">
        <v>0.0</v>
      </c>
    </row>
    <row r="132" ht="15.75" customHeight="1">
      <c r="A132" s="50">
        <v>41100.0</v>
      </c>
      <c r="B132" s="25">
        <v>293.99</v>
      </c>
      <c r="C132" s="25">
        <v>295.11</v>
      </c>
      <c r="D132" s="25">
        <v>288.29</v>
      </c>
      <c r="E132" s="25">
        <v>580.11</v>
      </c>
      <c r="F132" s="25" t="s">
        <v>491</v>
      </c>
      <c r="G132" s="25">
        <v>860.0</v>
      </c>
      <c r="H132" s="25" t="s">
        <v>460</v>
      </c>
      <c r="U132" s="25">
        <v>131.0</v>
      </c>
      <c r="V132" s="25">
        <v>1.5740404E7</v>
      </c>
      <c r="W132" s="25" t="s">
        <v>494</v>
      </c>
      <c r="X132" s="25">
        <v>758.0</v>
      </c>
      <c r="Y132" s="25" t="s">
        <v>375</v>
      </c>
      <c r="Z132" s="25" t="s">
        <v>462</v>
      </c>
      <c r="AA132" s="25">
        <v>34.0</v>
      </c>
      <c r="AB132" s="25">
        <v>3.0</v>
      </c>
      <c r="AC132" s="25">
        <v>0.0</v>
      </c>
      <c r="AD132" s="25">
        <v>2.0</v>
      </c>
      <c r="AE132" s="25">
        <v>1.0</v>
      </c>
      <c r="AF132" s="25">
        <v>1.0</v>
      </c>
      <c r="AG132" s="25">
        <v>124226.16</v>
      </c>
      <c r="AH132" s="25">
        <v>0.0</v>
      </c>
    </row>
    <row r="133" ht="15.75" customHeight="1">
      <c r="A133" s="50">
        <v>41101.0</v>
      </c>
      <c r="B133" s="25">
        <v>287.07</v>
      </c>
      <c r="C133" s="25">
        <v>287.85</v>
      </c>
      <c r="D133" s="25">
        <v>281.42</v>
      </c>
      <c r="E133" s="25">
        <v>569.63</v>
      </c>
      <c r="F133" s="25" t="s">
        <v>459</v>
      </c>
      <c r="G133" s="25">
        <v>24.0</v>
      </c>
      <c r="H133" s="25" t="s">
        <v>512</v>
      </c>
      <c r="U133" s="25">
        <v>132.0</v>
      </c>
      <c r="V133" s="25">
        <v>1.5718369E7</v>
      </c>
      <c r="W133" s="25" t="s">
        <v>632</v>
      </c>
      <c r="X133" s="25">
        <v>795.0</v>
      </c>
      <c r="Y133" s="25" t="s">
        <v>379</v>
      </c>
      <c r="Z133" s="25" t="s">
        <v>462</v>
      </c>
      <c r="AA133" s="25">
        <v>33.0</v>
      </c>
      <c r="AB133" s="25">
        <v>9.0</v>
      </c>
      <c r="AC133" s="25">
        <v>130862.43</v>
      </c>
      <c r="AD133" s="25">
        <v>1.0</v>
      </c>
      <c r="AE133" s="25">
        <v>1.0</v>
      </c>
      <c r="AF133" s="25">
        <v>1.0</v>
      </c>
      <c r="AG133" s="25">
        <v>114935.21</v>
      </c>
      <c r="AH133" s="25">
        <v>0.0</v>
      </c>
    </row>
    <row r="134" ht="15.75" customHeight="1">
      <c r="A134" s="50">
        <v>41102.0</v>
      </c>
      <c r="B134" s="25">
        <v>282.5</v>
      </c>
      <c r="C134" s="25">
        <v>284.9</v>
      </c>
      <c r="D134" s="25">
        <v>280.0</v>
      </c>
      <c r="E134" s="25">
        <v>568.92</v>
      </c>
      <c r="F134" s="25" t="s">
        <v>489</v>
      </c>
      <c r="G134" s="25">
        <v>636.0</v>
      </c>
      <c r="H134" s="25" t="s">
        <v>474</v>
      </c>
      <c r="U134" s="25">
        <v>133.0</v>
      </c>
      <c r="V134" s="25">
        <v>1.5677871E7</v>
      </c>
      <c r="W134" s="25" t="s">
        <v>633</v>
      </c>
      <c r="X134" s="25">
        <v>687.0</v>
      </c>
      <c r="Y134" s="25" t="s">
        <v>375</v>
      </c>
      <c r="Z134" s="25" t="s">
        <v>487</v>
      </c>
      <c r="AA134" s="25">
        <v>38.0</v>
      </c>
      <c r="AB134" s="25">
        <v>9.0</v>
      </c>
      <c r="AC134" s="25">
        <v>122570.87</v>
      </c>
      <c r="AD134" s="25">
        <v>1.0</v>
      </c>
      <c r="AE134" s="25">
        <v>1.0</v>
      </c>
      <c r="AF134" s="25">
        <v>1.0</v>
      </c>
      <c r="AG134" s="25">
        <v>35608.88</v>
      </c>
      <c r="AH134" s="25">
        <v>0.0</v>
      </c>
    </row>
    <row r="135" ht="15.75" customHeight="1">
      <c r="A135" s="50">
        <v>41103.0</v>
      </c>
      <c r="B135" s="25">
        <v>285.01</v>
      </c>
      <c r="C135" s="25">
        <v>288.49</v>
      </c>
      <c r="D135" s="25">
        <v>283.21</v>
      </c>
      <c r="E135" s="25">
        <v>574.94</v>
      </c>
      <c r="F135" s="25" t="s">
        <v>491</v>
      </c>
      <c r="G135" s="25">
        <v>966.0</v>
      </c>
      <c r="H135" s="25" t="s">
        <v>512</v>
      </c>
      <c r="U135" s="25">
        <v>134.0</v>
      </c>
      <c r="V135" s="25">
        <v>1.5642004E7</v>
      </c>
      <c r="W135" s="25" t="s">
        <v>634</v>
      </c>
      <c r="X135" s="25">
        <v>686.0</v>
      </c>
      <c r="Y135" s="25" t="s">
        <v>375</v>
      </c>
      <c r="Z135" s="25" t="s">
        <v>487</v>
      </c>
      <c r="AA135" s="25">
        <v>25.0</v>
      </c>
      <c r="AB135" s="25">
        <v>1.0</v>
      </c>
      <c r="AC135" s="25">
        <v>0.0</v>
      </c>
      <c r="AD135" s="25">
        <v>2.0</v>
      </c>
      <c r="AE135" s="25">
        <v>0.0</v>
      </c>
      <c r="AF135" s="25">
        <v>1.0</v>
      </c>
      <c r="AG135" s="25">
        <v>16459.37</v>
      </c>
      <c r="AH135" s="25">
        <v>0.0</v>
      </c>
    </row>
    <row r="136" ht="15.75" customHeight="1">
      <c r="A136" s="50">
        <v>41106.0</v>
      </c>
      <c r="B136" s="25">
        <v>287.11</v>
      </c>
      <c r="C136" s="25">
        <v>288.51</v>
      </c>
      <c r="D136" s="25">
        <v>284.82</v>
      </c>
      <c r="E136" s="25">
        <v>573.35</v>
      </c>
      <c r="F136" s="25" t="s">
        <v>549</v>
      </c>
      <c r="G136" s="25">
        <v>936.0</v>
      </c>
      <c r="H136" s="25" t="s">
        <v>530</v>
      </c>
      <c r="U136" s="25">
        <v>135.0</v>
      </c>
      <c r="V136" s="25">
        <v>1.5712543E7</v>
      </c>
      <c r="W136" s="25" t="s">
        <v>635</v>
      </c>
      <c r="X136" s="25">
        <v>789.0</v>
      </c>
      <c r="Y136" s="25" t="s">
        <v>379</v>
      </c>
      <c r="Z136" s="25" t="s">
        <v>487</v>
      </c>
      <c r="AA136" s="25">
        <v>39.0</v>
      </c>
      <c r="AB136" s="25">
        <v>7.0</v>
      </c>
      <c r="AC136" s="25">
        <v>124828.46</v>
      </c>
      <c r="AD136" s="25">
        <v>2.0</v>
      </c>
      <c r="AE136" s="25">
        <v>1.0</v>
      </c>
      <c r="AF136" s="25">
        <v>1.0</v>
      </c>
      <c r="AG136" s="25">
        <v>124411.08</v>
      </c>
      <c r="AH136" s="25">
        <v>0.0</v>
      </c>
    </row>
    <row r="137" ht="15.75" customHeight="1">
      <c r="A137" s="50">
        <v>41107.0</v>
      </c>
      <c r="B137" s="25">
        <v>288.14</v>
      </c>
      <c r="C137" s="25">
        <v>289.25</v>
      </c>
      <c r="D137" s="25">
        <v>283.14</v>
      </c>
      <c r="E137" s="25">
        <v>575.15</v>
      </c>
      <c r="F137" s="25" t="s">
        <v>491</v>
      </c>
      <c r="G137" s="25">
        <v>372.0</v>
      </c>
      <c r="H137" s="25" t="s">
        <v>512</v>
      </c>
      <c r="U137" s="25">
        <v>136.0</v>
      </c>
      <c r="V137" s="25">
        <v>1.5584518E7</v>
      </c>
      <c r="W137" s="25" t="s">
        <v>636</v>
      </c>
      <c r="X137" s="25">
        <v>589.0</v>
      </c>
      <c r="Y137" s="25" t="s">
        <v>379</v>
      </c>
      <c r="Z137" s="25" t="s">
        <v>462</v>
      </c>
      <c r="AA137" s="25">
        <v>50.0</v>
      </c>
      <c r="AB137" s="25">
        <v>5.0</v>
      </c>
      <c r="AC137" s="25">
        <v>144895.05</v>
      </c>
      <c r="AD137" s="25">
        <v>2.0</v>
      </c>
      <c r="AE137" s="25">
        <v>1.0</v>
      </c>
      <c r="AF137" s="25">
        <v>1.0</v>
      </c>
      <c r="AG137" s="25">
        <v>34941.23</v>
      </c>
      <c r="AH137" s="25">
        <v>0.0</v>
      </c>
    </row>
    <row r="138" ht="15.75" customHeight="1">
      <c r="A138" s="50">
        <v>41108.0</v>
      </c>
      <c r="B138" s="25">
        <v>287.41</v>
      </c>
      <c r="C138" s="25">
        <v>290.76</v>
      </c>
      <c r="D138" s="25">
        <v>286.99</v>
      </c>
      <c r="E138" s="25">
        <v>579.17</v>
      </c>
      <c r="F138" s="25" t="s">
        <v>491</v>
      </c>
      <c r="G138" s="25">
        <v>107.0</v>
      </c>
      <c r="H138" s="25" t="s">
        <v>469</v>
      </c>
      <c r="U138" s="25">
        <v>137.0</v>
      </c>
      <c r="V138" s="25">
        <v>1.5802381E7</v>
      </c>
      <c r="W138" s="25" t="s">
        <v>637</v>
      </c>
      <c r="X138" s="25">
        <v>461.0</v>
      </c>
      <c r="Y138" s="25" t="s">
        <v>379</v>
      </c>
      <c r="Z138" s="25" t="s">
        <v>462</v>
      </c>
      <c r="AA138" s="25">
        <v>34.0</v>
      </c>
      <c r="AB138" s="25">
        <v>5.0</v>
      </c>
      <c r="AC138" s="25">
        <v>63663.93</v>
      </c>
      <c r="AD138" s="25">
        <v>1.0</v>
      </c>
      <c r="AE138" s="25">
        <v>0.0</v>
      </c>
      <c r="AF138" s="25">
        <v>1.0</v>
      </c>
      <c r="AG138" s="25">
        <v>167784.28</v>
      </c>
      <c r="AH138" s="25">
        <v>0.0</v>
      </c>
    </row>
    <row r="139" ht="15.75" customHeight="1">
      <c r="A139" s="50">
        <v>41109.0</v>
      </c>
      <c r="B139" s="25">
        <v>291.98</v>
      </c>
      <c r="C139" s="25">
        <v>298.12</v>
      </c>
      <c r="D139" s="25">
        <v>291.91</v>
      </c>
      <c r="E139" s="25">
        <v>591.44</v>
      </c>
      <c r="F139" s="25" t="s">
        <v>599</v>
      </c>
      <c r="G139" s="25">
        <v>384.0</v>
      </c>
      <c r="H139" s="25" t="s">
        <v>467</v>
      </c>
      <c r="U139" s="25">
        <v>138.0</v>
      </c>
      <c r="V139" s="25">
        <v>1.5610156E7</v>
      </c>
      <c r="W139" s="25" t="s">
        <v>638</v>
      </c>
      <c r="X139" s="25">
        <v>637.0</v>
      </c>
      <c r="Y139" s="25" t="s">
        <v>375</v>
      </c>
      <c r="Z139" s="25" t="s">
        <v>487</v>
      </c>
      <c r="AA139" s="25">
        <v>40.0</v>
      </c>
      <c r="AB139" s="25">
        <v>2.0</v>
      </c>
      <c r="AC139" s="25">
        <v>133463.1</v>
      </c>
      <c r="AD139" s="25">
        <v>1.0</v>
      </c>
      <c r="AE139" s="25">
        <v>0.0</v>
      </c>
      <c r="AF139" s="25">
        <v>1.0</v>
      </c>
      <c r="AG139" s="25">
        <v>93165.34</v>
      </c>
      <c r="AH139" s="25">
        <v>0.0</v>
      </c>
    </row>
    <row r="140" ht="15.75" customHeight="1">
      <c r="A140" s="50">
        <v>41110.0</v>
      </c>
      <c r="B140" s="25">
        <v>303.24</v>
      </c>
      <c r="C140" s="25">
        <v>305.33</v>
      </c>
      <c r="D140" s="25">
        <v>297.97</v>
      </c>
      <c r="E140" s="25">
        <v>609.15</v>
      </c>
      <c r="F140" s="25" t="s">
        <v>500</v>
      </c>
      <c r="G140" s="25">
        <v>975.0</v>
      </c>
      <c r="H140" s="25" t="s">
        <v>474</v>
      </c>
      <c r="U140" s="25">
        <v>139.0</v>
      </c>
      <c r="V140" s="25">
        <v>1.5594408E7</v>
      </c>
      <c r="W140" s="25" t="s">
        <v>639</v>
      </c>
      <c r="X140" s="25">
        <v>584.0</v>
      </c>
      <c r="Y140" s="25" t="s">
        <v>377</v>
      </c>
      <c r="Z140" s="25" t="s">
        <v>462</v>
      </c>
      <c r="AA140" s="25">
        <v>48.0</v>
      </c>
      <c r="AB140" s="25">
        <v>2.0</v>
      </c>
      <c r="AC140" s="25">
        <v>213146.2</v>
      </c>
      <c r="AD140" s="25">
        <v>1.0</v>
      </c>
      <c r="AE140" s="25">
        <v>1.0</v>
      </c>
      <c r="AF140" s="25">
        <v>0.0</v>
      </c>
      <c r="AG140" s="25">
        <v>75161.25</v>
      </c>
      <c r="AH140" s="25">
        <v>1.0</v>
      </c>
    </row>
    <row r="141" ht="15.75" customHeight="1">
      <c r="A141" s="50">
        <v>41113.0</v>
      </c>
      <c r="B141" s="25">
        <v>299.12</v>
      </c>
      <c r="C141" s="25">
        <v>308.02</v>
      </c>
      <c r="D141" s="25">
        <v>298.01</v>
      </c>
      <c r="E141" s="25">
        <v>613.82</v>
      </c>
      <c r="F141" s="25" t="s">
        <v>459</v>
      </c>
      <c r="G141" s="25">
        <v>150.0</v>
      </c>
      <c r="H141" s="25" t="s">
        <v>484</v>
      </c>
      <c r="U141" s="25">
        <v>140.0</v>
      </c>
      <c r="V141" s="25">
        <v>1.5640905E7</v>
      </c>
      <c r="W141" s="25" t="s">
        <v>640</v>
      </c>
      <c r="X141" s="25">
        <v>579.0</v>
      </c>
      <c r="Y141" s="25" t="s">
        <v>377</v>
      </c>
      <c r="Z141" s="25" t="s">
        <v>462</v>
      </c>
      <c r="AA141" s="25">
        <v>35.0</v>
      </c>
      <c r="AB141" s="25">
        <v>1.0</v>
      </c>
      <c r="AC141" s="25">
        <v>129490.36</v>
      </c>
      <c r="AD141" s="25">
        <v>2.0</v>
      </c>
      <c r="AE141" s="25">
        <v>0.0</v>
      </c>
      <c r="AF141" s="25">
        <v>1.0</v>
      </c>
      <c r="AG141" s="25">
        <v>8590.83</v>
      </c>
      <c r="AH141" s="25">
        <v>1.0</v>
      </c>
    </row>
    <row r="142" ht="15.75" customHeight="1">
      <c r="A142" s="50">
        <v>41114.0</v>
      </c>
      <c r="B142" s="25">
        <v>306.35</v>
      </c>
      <c r="C142" s="25">
        <v>307.81</v>
      </c>
      <c r="D142" s="25">
        <v>301.04</v>
      </c>
      <c r="E142" s="25">
        <v>605.91</v>
      </c>
      <c r="F142" s="25" t="s">
        <v>489</v>
      </c>
      <c r="G142" s="25">
        <v>33.0</v>
      </c>
      <c r="H142" s="25" t="s">
        <v>474</v>
      </c>
      <c r="U142" s="25">
        <v>141.0</v>
      </c>
      <c r="V142" s="25">
        <v>1.5698932E7</v>
      </c>
      <c r="W142" s="25" t="s">
        <v>641</v>
      </c>
      <c r="X142" s="25">
        <v>756.0</v>
      </c>
      <c r="Y142" s="25" t="s">
        <v>379</v>
      </c>
      <c r="Z142" s="25" t="s">
        <v>487</v>
      </c>
      <c r="AA142" s="25">
        <v>44.0</v>
      </c>
      <c r="AB142" s="25">
        <v>10.0</v>
      </c>
      <c r="AC142" s="25">
        <v>137452.09</v>
      </c>
      <c r="AD142" s="25">
        <v>1.0</v>
      </c>
      <c r="AE142" s="25">
        <v>1.0</v>
      </c>
      <c r="AF142" s="25">
        <v>0.0</v>
      </c>
      <c r="AG142" s="25">
        <v>189543.9</v>
      </c>
      <c r="AH142" s="25">
        <v>0.0</v>
      </c>
    </row>
    <row r="143" ht="15.75" customHeight="1">
      <c r="A143" s="50">
        <v>41115.0</v>
      </c>
      <c r="B143" s="25">
        <v>303.02</v>
      </c>
      <c r="C143" s="25">
        <v>305.54</v>
      </c>
      <c r="D143" s="25">
        <v>301.55</v>
      </c>
      <c r="E143" s="25">
        <v>606.33</v>
      </c>
      <c r="F143" s="25" t="s">
        <v>491</v>
      </c>
      <c r="G143" s="25">
        <v>659.0</v>
      </c>
      <c r="H143" s="25" t="s">
        <v>539</v>
      </c>
      <c r="U143" s="25">
        <v>142.0</v>
      </c>
      <c r="V143" s="25">
        <v>1.5724944E7</v>
      </c>
      <c r="W143" s="25" t="s">
        <v>642</v>
      </c>
      <c r="X143" s="25">
        <v>663.0</v>
      </c>
      <c r="Y143" s="25" t="s">
        <v>375</v>
      </c>
      <c r="Z143" s="25" t="s">
        <v>487</v>
      </c>
      <c r="AA143" s="25">
        <v>34.0</v>
      </c>
      <c r="AB143" s="25">
        <v>7.0</v>
      </c>
      <c r="AC143" s="25">
        <v>0.0</v>
      </c>
      <c r="AD143" s="25">
        <v>2.0</v>
      </c>
      <c r="AE143" s="25">
        <v>1.0</v>
      </c>
      <c r="AF143" s="25">
        <v>1.0</v>
      </c>
      <c r="AG143" s="25">
        <v>180427.24</v>
      </c>
      <c r="AH143" s="25">
        <v>0.0</v>
      </c>
    </row>
    <row r="144" ht="15.75" customHeight="1">
      <c r="A144" s="50">
        <v>41116.0</v>
      </c>
      <c r="B144" s="25">
        <v>306.35</v>
      </c>
      <c r="C144" s="25">
        <v>307.28</v>
      </c>
      <c r="D144" s="25">
        <v>303.88</v>
      </c>
      <c r="E144" s="25">
        <v>611.68</v>
      </c>
      <c r="F144" s="25" t="s">
        <v>491</v>
      </c>
      <c r="G144" s="25">
        <v>382.0</v>
      </c>
      <c r="H144" s="25" t="s">
        <v>469</v>
      </c>
      <c r="U144" s="25">
        <v>143.0</v>
      </c>
      <c r="V144" s="25">
        <v>1.5628145E7</v>
      </c>
      <c r="W144" s="25" t="s">
        <v>643</v>
      </c>
      <c r="X144" s="25">
        <v>682.0</v>
      </c>
      <c r="Y144" s="25" t="s">
        <v>375</v>
      </c>
      <c r="Z144" s="25" t="s">
        <v>462</v>
      </c>
      <c r="AA144" s="25">
        <v>43.0</v>
      </c>
      <c r="AB144" s="25">
        <v>5.0</v>
      </c>
      <c r="AC144" s="25">
        <v>125851.93</v>
      </c>
      <c r="AD144" s="25">
        <v>1.0</v>
      </c>
      <c r="AE144" s="25">
        <v>1.0</v>
      </c>
      <c r="AF144" s="25">
        <v>1.0</v>
      </c>
      <c r="AG144" s="25">
        <v>193318.33</v>
      </c>
      <c r="AH144" s="25">
        <v>0.0</v>
      </c>
    </row>
    <row r="145" ht="15.75" customHeight="1">
      <c r="A145" s="50">
        <v>41117.0</v>
      </c>
      <c r="B145" s="25">
        <v>308.29</v>
      </c>
      <c r="C145" s="25">
        <v>316.31</v>
      </c>
      <c r="D145" s="25">
        <v>307.6</v>
      </c>
      <c r="E145" s="25">
        <v>633.22</v>
      </c>
      <c r="F145" s="25" t="s">
        <v>459</v>
      </c>
      <c r="G145" s="25">
        <v>125.0</v>
      </c>
      <c r="H145" s="25" t="s">
        <v>469</v>
      </c>
      <c r="U145" s="25">
        <v>144.0</v>
      </c>
      <c r="V145" s="25">
        <v>1.5713483E7</v>
      </c>
      <c r="W145" s="25" t="s">
        <v>644</v>
      </c>
      <c r="X145" s="25">
        <v>793.0</v>
      </c>
      <c r="Y145" s="25" t="s">
        <v>377</v>
      </c>
      <c r="Z145" s="25" t="s">
        <v>487</v>
      </c>
      <c r="AA145" s="25">
        <v>52.0</v>
      </c>
      <c r="AB145" s="25">
        <v>2.0</v>
      </c>
      <c r="AC145" s="25">
        <v>0.0</v>
      </c>
      <c r="AD145" s="25">
        <v>1.0</v>
      </c>
      <c r="AE145" s="25">
        <v>1.0</v>
      </c>
      <c r="AF145" s="25">
        <v>0.0</v>
      </c>
      <c r="AG145" s="25">
        <v>159123.82</v>
      </c>
      <c r="AH145" s="25">
        <v>1.0</v>
      </c>
    </row>
    <row r="146" ht="15.75" customHeight="1">
      <c r="A146" s="50">
        <v>41120.0</v>
      </c>
      <c r="B146" s="25">
        <v>316.84</v>
      </c>
      <c r="C146" s="25">
        <v>320.1</v>
      </c>
      <c r="D146" s="25">
        <v>313.57</v>
      </c>
      <c r="E146" s="25">
        <v>630.57</v>
      </c>
      <c r="F146" s="25" t="s">
        <v>489</v>
      </c>
      <c r="G146" s="25">
        <v>389.0</v>
      </c>
      <c r="H146" s="25" t="s">
        <v>512</v>
      </c>
      <c r="U146" s="25">
        <v>145.0</v>
      </c>
      <c r="V146" s="25">
        <v>1.561235E7</v>
      </c>
      <c r="W146" s="25" t="s">
        <v>645</v>
      </c>
      <c r="X146" s="25">
        <v>691.0</v>
      </c>
      <c r="Y146" s="25" t="s">
        <v>375</v>
      </c>
      <c r="Z146" s="25" t="s">
        <v>462</v>
      </c>
      <c r="AA146" s="25">
        <v>31.0</v>
      </c>
      <c r="AB146" s="25">
        <v>5.0</v>
      </c>
      <c r="AC146" s="25">
        <v>40915.55</v>
      </c>
      <c r="AD146" s="25">
        <v>1.0</v>
      </c>
      <c r="AE146" s="25">
        <v>1.0</v>
      </c>
      <c r="AF146" s="25">
        <v>0.0</v>
      </c>
      <c r="AG146" s="25">
        <v>126213.84</v>
      </c>
      <c r="AH146" s="25">
        <v>1.0</v>
      </c>
    </row>
    <row r="147" ht="15.75" customHeight="1">
      <c r="A147" s="50">
        <v>41121.0</v>
      </c>
      <c r="B147" s="25">
        <v>312.96</v>
      </c>
      <c r="C147" s="25">
        <v>317.06</v>
      </c>
      <c r="D147" s="25">
        <v>312.94</v>
      </c>
      <c r="E147" s="25">
        <v>631.24</v>
      </c>
      <c r="F147" s="25" t="s">
        <v>491</v>
      </c>
      <c r="G147" s="25">
        <v>745.0</v>
      </c>
      <c r="H147" s="25" t="s">
        <v>530</v>
      </c>
      <c r="U147" s="25">
        <v>146.0</v>
      </c>
      <c r="V147" s="25">
        <v>1.5800703E7</v>
      </c>
      <c r="W147" s="25" t="s">
        <v>646</v>
      </c>
      <c r="X147" s="25">
        <v>485.0</v>
      </c>
      <c r="Y147" s="25" t="s">
        <v>377</v>
      </c>
      <c r="Z147" s="25" t="s">
        <v>462</v>
      </c>
      <c r="AA147" s="25">
        <v>21.0</v>
      </c>
      <c r="AB147" s="25">
        <v>5.0</v>
      </c>
      <c r="AC147" s="25">
        <v>113157.22</v>
      </c>
      <c r="AD147" s="25">
        <v>1.0</v>
      </c>
      <c r="AE147" s="25">
        <v>1.0</v>
      </c>
      <c r="AF147" s="25">
        <v>1.0</v>
      </c>
      <c r="AG147" s="25">
        <v>54141.5</v>
      </c>
      <c r="AH147" s="25">
        <v>0.0</v>
      </c>
    </row>
    <row r="148" ht="15.75" customHeight="1">
      <c r="A148" s="50">
        <v>41122.0</v>
      </c>
      <c r="B148" s="25">
        <v>317.46</v>
      </c>
      <c r="C148" s="25">
        <v>318.56</v>
      </c>
      <c r="D148" s="25">
        <v>314.51</v>
      </c>
      <c r="E148" s="25">
        <v>630.95</v>
      </c>
      <c r="F148" s="25" t="s">
        <v>491</v>
      </c>
      <c r="G148" s="25">
        <v>702.0</v>
      </c>
      <c r="H148" s="25" t="s">
        <v>469</v>
      </c>
      <c r="U148" s="25">
        <v>147.0</v>
      </c>
      <c r="V148" s="25">
        <v>1.5705707E7</v>
      </c>
      <c r="W148" s="25" t="s">
        <v>647</v>
      </c>
      <c r="X148" s="25">
        <v>635.0</v>
      </c>
      <c r="Y148" s="25" t="s">
        <v>377</v>
      </c>
      <c r="Z148" s="25" t="s">
        <v>462</v>
      </c>
      <c r="AA148" s="25">
        <v>29.0</v>
      </c>
      <c r="AB148" s="25">
        <v>8.0</v>
      </c>
      <c r="AC148" s="25">
        <v>138296.94</v>
      </c>
      <c r="AD148" s="25">
        <v>2.0</v>
      </c>
      <c r="AE148" s="25">
        <v>1.0</v>
      </c>
      <c r="AF148" s="25">
        <v>0.0</v>
      </c>
      <c r="AG148" s="25">
        <v>141075.51</v>
      </c>
      <c r="AH148" s="25">
        <v>0.0</v>
      </c>
    </row>
    <row r="149" ht="15.75" customHeight="1">
      <c r="A149" s="50">
        <v>41123.0</v>
      </c>
      <c r="B149" s="25">
        <v>311.59</v>
      </c>
      <c r="C149" s="25">
        <v>317.82</v>
      </c>
      <c r="D149" s="25">
        <v>310.54</v>
      </c>
      <c r="E149" s="25">
        <v>627.03</v>
      </c>
      <c r="F149" s="25" t="s">
        <v>491</v>
      </c>
      <c r="G149" s="25">
        <v>970.0</v>
      </c>
      <c r="H149" s="25" t="s">
        <v>530</v>
      </c>
      <c r="U149" s="25">
        <v>148.0</v>
      </c>
      <c r="V149" s="25">
        <v>1.5754105E7</v>
      </c>
      <c r="W149" s="25" t="s">
        <v>648</v>
      </c>
      <c r="X149" s="25">
        <v>650.0</v>
      </c>
      <c r="Y149" s="25" t="s">
        <v>375</v>
      </c>
      <c r="Z149" s="25" t="s">
        <v>487</v>
      </c>
      <c r="AA149" s="25">
        <v>37.0</v>
      </c>
      <c r="AB149" s="25">
        <v>5.0</v>
      </c>
      <c r="AC149" s="25">
        <v>106967.18</v>
      </c>
      <c r="AD149" s="25">
        <v>1.0</v>
      </c>
      <c r="AE149" s="25">
        <v>0.0</v>
      </c>
      <c r="AF149" s="25">
        <v>0.0</v>
      </c>
      <c r="AG149" s="25">
        <v>24495.03</v>
      </c>
      <c r="AH149" s="25">
        <v>0.0</v>
      </c>
    </row>
    <row r="150" ht="15.75" customHeight="1">
      <c r="A150" s="50">
        <v>41124.0</v>
      </c>
      <c r="B150" s="25">
        <v>318.81</v>
      </c>
      <c r="C150" s="25">
        <v>320.66</v>
      </c>
      <c r="D150" s="25">
        <v>316.88</v>
      </c>
      <c r="E150" s="25">
        <v>639.57</v>
      </c>
      <c r="F150" s="25" t="s">
        <v>491</v>
      </c>
      <c r="G150" s="25">
        <v>808.0</v>
      </c>
      <c r="H150" s="25" t="s">
        <v>467</v>
      </c>
      <c r="U150" s="25">
        <v>149.0</v>
      </c>
      <c r="V150" s="25">
        <v>1.5703264E7</v>
      </c>
      <c r="W150" s="25" t="s">
        <v>649</v>
      </c>
      <c r="X150" s="25">
        <v>735.0</v>
      </c>
      <c r="Y150" s="25" t="s">
        <v>375</v>
      </c>
      <c r="Z150" s="25" t="s">
        <v>487</v>
      </c>
      <c r="AA150" s="25">
        <v>44.0</v>
      </c>
      <c r="AB150" s="25">
        <v>9.0</v>
      </c>
      <c r="AC150" s="25">
        <v>120681.63</v>
      </c>
      <c r="AD150" s="25">
        <v>1.0</v>
      </c>
      <c r="AE150" s="25">
        <v>1.0</v>
      </c>
      <c r="AF150" s="25">
        <v>0.0</v>
      </c>
      <c r="AG150" s="25">
        <v>74836.34</v>
      </c>
      <c r="AH150" s="25">
        <v>0.0</v>
      </c>
    </row>
    <row r="151" ht="15.75" customHeight="1">
      <c r="A151" s="50">
        <v>41127.0</v>
      </c>
      <c r="B151" s="25">
        <v>318.61</v>
      </c>
      <c r="C151" s="25">
        <v>323.48</v>
      </c>
      <c r="D151" s="25">
        <v>318.42</v>
      </c>
      <c r="E151" s="25">
        <v>641.06</v>
      </c>
      <c r="F151" s="25" t="s">
        <v>491</v>
      </c>
      <c r="G151" s="25">
        <v>578.0</v>
      </c>
      <c r="H151" s="25" t="s">
        <v>484</v>
      </c>
      <c r="U151" s="25">
        <v>150.0</v>
      </c>
      <c r="V151" s="25">
        <v>1.5794413E7</v>
      </c>
      <c r="W151" s="25" t="s">
        <v>650</v>
      </c>
      <c r="X151" s="25">
        <v>416.0</v>
      </c>
      <c r="Y151" s="25" t="s">
        <v>375</v>
      </c>
      <c r="Z151" s="25" t="s">
        <v>487</v>
      </c>
      <c r="AA151" s="25">
        <v>32.0</v>
      </c>
      <c r="AB151" s="25">
        <v>0.0</v>
      </c>
      <c r="AC151" s="25">
        <v>0.0</v>
      </c>
      <c r="AD151" s="25">
        <v>2.0</v>
      </c>
      <c r="AE151" s="25">
        <v>0.0</v>
      </c>
      <c r="AF151" s="25">
        <v>1.0</v>
      </c>
      <c r="AG151" s="25">
        <v>878.87</v>
      </c>
      <c r="AH151" s="25">
        <v>0.0</v>
      </c>
    </row>
    <row r="152" ht="15.75" customHeight="1">
      <c r="A152" s="50">
        <v>41128.0</v>
      </c>
      <c r="B152" s="25">
        <v>319.7</v>
      </c>
      <c r="C152" s="25">
        <v>320.93</v>
      </c>
      <c r="D152" s="25">
        <v>317.05</v>
      </c>
      <c r="E152" s="25">
        <v>638.79</v>
      </c>
      <c r="F152" s="25" t="s">
        <v>491</v>
      </c>
      <c r="G152" s="25">
        <v>978.0</v>
      </c>
      <c r="H152" s="25" t="s">
        <v>467</v>
      </c>
      <c r="U152" s="25">
        <v>151.0</v>
      </c>
      <c r="V152" s="25">
        <v>1.5650237E7</v>
      </c>
      <c r="W152" s="25" t="s">
        <v>651</v>
      </c>
      <c r="X152" s="25">
        <v>754.0</v>
      </c>
      <c r="Y152" s="25" t="s">
        <v>377</v>
      </c>
      <c r="Z152" s="25" t="s">
        <v>462</v>
      </c>
      <c r="AA152" s="25">
        <v>32.0</v>
      </c>
      <c r="AB152" s="25">
        <v>7.0</v>
      </c>
      <c r="AC152" s="25">
        <v>0.0</v>
      </c>
      <c r="AD152" s="25">
        <v>2.0</v>
      </c>
      <c r="AE152" s="25">
        <v>1.0</v>
      </c>
      <c r="AF152" s="25">
        <v>0.0</v>
      </c>
      <c r="AG152" s="25">
        <v>89520.75</v>
      </c>
      <c r="AH152" s="25">
        <v>0.0</v>
      </c>
    </row>
    <row r="153" ht="15.75" customHeight="1">
      <c r="A153" s="50">
        <v>41129.0</v>
      </c>
      <c r="B153" s="25">
        <v>318.33</v>
      </c>
      <c r="C153" s="25">
        <v>321.73</v>
      </c>
      <c r="D153" s="25">
        <v>318.06</v>
      </c>
      <c r="E153" s="25">
        <v>640.47</v>
      </c>
      <c r="F153" s="25" t="s">
        <v>549</v>
      </c>
      <c r="G153" s="25">
        <v>654.0</v>
      </c>
      <c r="H153" s="25" t="s">
        <v>543</v>
      </c>
      <c r="U153" s="25">
        <v>152.0</v>
      </c>
      <c r="V153" s="25">
        <v>1.5759618E7</v>
      </c>
      <c r="W153" s="25" t="s">
        <v>652</v>
      </c>
      <c r="X153" s="25">
        <v>535.0</v>
      </c>
      <c r="Y153" s="25" t="s">
        <v>375</v>
      </c>
      <c r="Z153" s="25" t="s">
        <v>462</v>
      </c>
      <c r="AA153" s="25">
        <v>48.0</v>
      </c>
      <c r="AB153" s="25">
        <v>9.0</v>
      </c>
      <c r="AC153" s="25">
        <v>0.0</v>
      </c>
      <c r="AD153" s="25">
        <v>1.0</v>
      </c>
      <c r="AE153" s="25">
        <v>1.0</v>
      </c>
      <c r="AF153" s="25">
        <v>0.0</v>
      </c>
      <c r="AG153" s="25">
        <v>149892.79</v>
      </c>
      <c r="AH153" s="25">
        <v>1.0</v>
      </c>
    </row>
    <row r="154" ht="15.75" customHeight="1">
      <c r="A154" s="50">
        <v>41130.0</v>
      </c>
      <c r="B154" s="25">
        <v>321.05</v>
      </c>
      <c r="C154" s="25">
        <v>321.98</v>
      </c>
      <c r="D154" s="25">
        <v>319.56</v>
      </c>
      <c r="E154" s="25">
        <v>640.59</v>
      </c>
      <c r="F154" s="25" t="s">
        <v>549</v>
      </c>
      <c r="G154" s="25">
        <v>148.0</v>
      </c>
      <c r="H154" s="25" t="s">
        <v>460</v>
      </c>
      <c r="U154" s="25">
        <v>153.0</v>
      </c>
      <c r="V154" s="25">
        <v>1.5811589E7</v>
      </c>
      <c r="W154" s="25" t="s">
        <v>653</v>
      </c>
      <c r="X154" s="25">
        <v>716.0</v>
      </c>
      <c r="Y154" s="25" t="s">
        <v>377</v>
      </c>
      <c r="Z154" s="25" t="s">
        <v>487</v>
      </c>
      <c r="AA154" s="25">
        <v>42.0</v>
      </c>
      <c r="AB154" s="25">
        <v>8.0</v>
      </c>
      <c r="AC154" s="25">
        <v>0.0</v>
      </c>
      <c r="AD154" s="25">
        <v>2.0</v>
      </c>
      <c r="AE154" s="25">
        <v>1.0</v>
      </c>
      <c r="AF154" s="25">
        <v>0.0</v>
      </c>
      <c r="AG154" s="25">
        <v>180800.42</v>
      </c>
      <c r="AH154" s="25">
        <v>0.0</v>
      </c>
    </row>
    <row r="155" ht="15.75" customHeight="1">
      <c r="A155" s="50">
        <v>41131.0</v>
      </c>
      <c r="B155" s="25">
        <v>318.1</v>
      </c>
      <c r="C155" s="25">
        <v>319.92</v>
      </c>
      <c r="D155" s="25">
        <v>316.88</v>
      </c>
      <c r="E155" s="25">
        <v>640.24</v>
      </c>
      <c r="F155" s="25" t="s">
        <v>549</v>
      </c>
      <c r="G155" s="25">
        <v>879.0</v>
      </c>
      <c r="H155" s="25" t="s">
        <v>474</v>
      </c>
      <c r="U155" s="25">
        <v>154.0</v>
      </c>
      <c r="V155" s="25">
        <v>1.5689044E7</v>
      </c>
      <c r="W155" s="25" t="s">
        <v>654</v>
      </c>
      <c r="X155" s="25">
        <v>539.0</v>
      </c>
      <c r="Y155" s="25" t="s">
        <v>375</v>
      </c>
      <c r="Z155" s="25" t="s">
        <v>487</v>
      </c>
      <c r="AA155" s="25">
        <v>37.0</v>
      </c>
      <c r="AB155" s="25">
        <v>2.0</v>
      </c>
      <c r="AC155" s="25">
        <v>127609.59</v>
      </c>
      <c r="AD155" s="25">
        <v>1.0</v>
      </c>
      <c r="AE155" s="25">
        <v>1.0</v>
      </c>
      <c r="AF155" s="25">
        <v>0.0</v>
      </c>
      <c r="AG155" s="25">
        <v>98646.22</v>
      </c>
      <c r="AH155" s="25">
        <v>0.0</v>
      </c>
    </row>
    <row r="156" ht="15.75" customHeight="1">
      <c r="A156" s="50">
        <v>41134.0</v>
      </c>
      <c r="B156" s="25">
        <v>322.5</v>
      </c>
      <c r="C156" s="25">
        <v>328.84</v>
      </c>
      <c r="D156" s="25">
        <v>322.13</v>
      </c>
      <c r="E156" s="25">
        <v>658.2</v>
      </c>
      <c r="F156" s="25" t="s">
        <v>466</v>
      </c>
      <c r="G156" s="25">
        <v>560.0</v>
      </c>
      <c r="H156" s="25" t="s">
        <v>543</v>
      </c>
      <c r="U156" s="25">
        <v>155.0</v>
      </c>
      <c r="V156" s="25">
        <v>1.5709368E7</v>
      </c>
      <c r="W156" s="25" t="s">
        <v>655</v>
      </c>
      <c r="X156" s="25">
        <v>614.0</v>
      </c>
      <c r="Y156" s="25" t="s">
        <v>375</v>
      </c>
      <c r="Z156" s="25" t="s">
        <v>462</v>
      </c>
      <c r="AA156" s="25">
        <v>43.0</v>
      </c>
      <c r="AB156" s="25">
        <v>6.0</v>
      </c>
      <c r="AC156" s="25">
        <v>0.0</v>
      </c>
      <c r="AD156" s="25">
        <v>2.0</v>
      </c>
      <c r="AE156" s="25">
        <v>1.0</v>
      </c>
      <c r="AF156" s="25">
        <v>1.0</v>
      </c>
      <c r="AG156" s="25">
        <v>109041.53</v>
      </c>
      <c r="AH156" s="25">
        <v>0.0</v>
      </c>
    </row>
    <row r="157" ht="15.75" customHeight="1">
      <c r="A157" s="50">
        <v>41135.0</v>
      </c>
      <c r="B157" s="25">
        <v>328.39</v>
      </c>
      <c r="C157" s="25">
        <v>335.17</v>
      </c>
      <c r="D157" s="25">
        <v>328.27</v>
      </c>
      <c r="E157" s="25">
        <v>666.83</v>
      </c>
      <c r="F157" s="25" t="s">
        <v>459</v>
      </c>
      <c r="G157" s="25">
        <v>350.0</v>
      </c>
      <c r="H157" s="25" t="s">
        <v>474</v>
      </c>
      <c r="U157" s="25">
        <v>156.0</v>
      </c>
      <c r="V157" s="25">
        <v>1.5679145E7</v>
      </c>
      <c r="W157" s="25" t="s">
        <v>656</v>
      </c>
      <c r="X157" s="25">
        <v>706.0</v>
      </c>
      <c r="Y157" s="25" t="s">
        <v>377</v>
      </c>
      <c r="Z157" s="25" t="s">
        <v>487</v>
      </c>
      <c r="AA157" s="25">
        <v>57.0</v>
      </c>
      <c r="AB157" s="25">
        <v>7.0</v>
      </c>
      <c r="AC157" s="25">
        <v>0.0</v>
      </c>
      <c r="AD157" s="25">
        <v>1.0</v>
      </c>
      <c r="AE157" s="25">
        <v>1.0</v>
      </c>
      <c r="AF157" s="25">
        <v>0.0</v>
      </c>
      <c r="AG157" s="25">
        <v>17941.16</v>
      </c>
      <c r="AH157" s="25">
        <v>1.0</v>
      </c>
    </row>
    <row r="158" ht="15.75" customHeight="1">
      <c r="A158" s="50">
        <v>41136.0</v>
      </c>
      <c r="B158" s="25">
        <v>333.89</v>
      </c>
      <c r="C158" s="25">
        <v>335.87</v>
      </c>
      <c r="D158" s="25">
        <v>330.81</v>
      </c>
      <c r="E158" s="25">
        <v>665.71</v>
      </c>
      <c r="F158" s="25" t="s">
        <v>489</v>
      </c>
      <c r="G158" s="25">
        <v>839.0</v>
      </c>
      <c r="H158" s="25" t="s">
        <v>464</v>
      </c>
      <c r="U158" s="25">
        <v>157.0</v>
      </c>
      <c r="V158" s="25">
        <v>1.5655007E7</v>
      </c>
      <c r="W158" s="25" t="s">
        <v>637</v>
      </c>
      <c r="X158" s="25">
        <v>758.0</v>
      </c>
      <c r="Y158" s="25" t="s">
        <v>375</v>
      </c>
      <c r="Z158" s="25" t="s">
        <v>462</v>
      </c>
      <c r="AA158" s="25">
        <v>33.0</v>
      </c>
      <c r="AB158" s="25">
        <v>7.0</v>
      </c>
      <c r="AC158" s="25">
        <v>0.0</v>
      </c>
      <c r="AD158" s="25">
        <v>2.0</v>
      </c>
      <c r="AE158" s="25">
        <v>0.0</v>
      </c>
      <c r="AF158" s="25">
        <v>0.0</v>
      </c>
      <c r="AG158" s="25">
        <v>82996.47</v>
      </c>
      <c r="AH158" s="25">
        <v>0.0</v>
      </c>
    </row>
    <row r="159" ht="15.75" customHeight="1">
      <c r="A159" s="50">
        <v>41137.0</v>
      </c>
      <c r="B159" s="25">
        <v>332.51</v>
      </c>
      <c r="C159" s="25">
        <v>336.06</v>
      </c>
      <c r="D159" s="25">
        <v>332.29</v>
      </c>
      <c r="E159" s="25">
        <v>671.03</v>
      </c>
      <c r="F159" s="25" t="s">
        <v>491</v>
      </c>
      <c r="G159" s="25">
        <v>448.0</v>
      </c>
      <c r="H159" s="25" t="s">
        <v>543</v>
      </c>
      <c r="U159" s="25">
        <v>158.0</v>
      </c>
      <c r="V159" s="25">
        <v>1.5623595E7</v>
      </c>
      <c r="W159" s="25" t="s">
        <v>657</v>
      </c>
      <c r="X159" s="25">
        <v>586.0</v>
      </c>
      <c r="Y159" s="25" t="s">
        <v>377</v>
      </c>
      <c r="Z159" s="25" t="s">
        <v>462</v>
      </c>
      <c r="AA159" s="25">
        <v>28.0</v>
      </c>
      <c r="AB159" s="25">
        <v>2.0</v>
      </c>
      <c r="AC159" s="25">
        <v>0.0</v>
      </c>
      <c r="AD159" s="25">
        <v>2.0</v>
      </c>
      <c r="AE159" s="25">
        <v>1.0</v>
      </c>
      <c r="AF159" s="25">
        <v>1.0</v>
      </c>
      <c r="AG159" s="25">
        <v>92067.35</v>
      </c>
      <c r="AH159" s="25">
        <v>0.0</v>
      </c>
    </row>
    <row r="160" ht="15.75" customHeight="1">
      <c r="A160" s="50">
        <v>41138.0</v>
      </c>
      <c r="B160" s="25">
        <v>335.8</v>
      </c>
      <c r="C160" s="25">
        <v>337.36</v>
      </c>
      <c r="D160" s="25">
        <v>334.6</v>
      </c>
      <c r="E160" s="25">
        <v>675.29</v>
      </c>
      <c r="F160" s="25" t="s">
        <v>489</v>
      </c>
      <c r="G160" s="25">
        <v>371.0</v>
      </c>
      <c r="H160" s="25" t="s">
        <v>539</v>
      </c>
      <c r="U160" s="25">
        <v>159.0</v>
      </c>
      <c r="V160" s="25">
        <v>1.5589975E7</v>
      </c>
      <c r="W160" s="25" t="s">
        <v>527</v>
      </c>
      <c r="X160" s="25">
        <v>646.0</v>
      </c>
      <c r="Y160" s="25" t="s">
        <v>375</v>
      </c>
      <c r="Z160" s="25" t="s">
        <v>462</v>
      </c>
      <c r="AA160" s="25">
        <v>73.0</v>
      </c>
      <c r="AB160" s="25">
        <v>6.0</v>
      </c>
      <c r="AC160" s="25">
        <v>97259.25</v>
      </c>
      <c r="AD160" s="25">
        <v>1.0</v>
      </c>
      <c r="AE160" s="25">
        <v>0.0</v>
      </c>
      <c r="AF160" s="25">
        <v>1.0</v>
      </c>
      <c r="AG160" s="25">
        <v>104719.66</v>
      </c>
      <c r="AH160" s="25">
        <v>0.0</v>
      </c>
    </row>
    <row r="161" ht="15.75" customHeight="1">
      <c r="A161" s="50">
        <v>41141.0</v>
      </c>
      <c r="B161" s="25">
        <v>336.49</v>
      </c>
      <c r="C161" s="25">
        <v>338.17</v>
      </c>
      <c r="D161" s="25">
        <v>335.07</v>
      </c>
      <c r="E161" s="25">
        <v>673.69</v>
      </c>
      <c r="F161" s="25" t="s">
        <v>491</v>
      </c>
      <c r="G161" s="25">
        <v>529.0</v>
      </c>
      <c r="H161" s="25" t="s">
        <v>467</v>
      </c>
      <c r="U161" s="25">
        <v>160.0</v>
      </c>
      <c r="V161" s="25">
        <v>1.5804017E7</v>
      </c>
      <c r="W161" s="25" t="s">
        <v>658</v>
      </c>
      <c r="X161" s="25">
        <v>631.0</v>
      </c>
      <c r="Y161" s="25" t="s">
        <v>379</v>
      </c>
      <c r="Z161" s="25" t="s">
        <v>462</v>
      </c>
      <c r="AA161" s="25">
        <v>33.0</v>
      </c>
      <c r="AB161" s="25">
        <v>4.0</v>
      </c>
      <c r="AC161" s="25">
        <v>123246.7</v>
      </c>
      <c r="AD161" s="25">
        <v>1.0</v>
      </c>
      <c r="AE161" s="25">
        <v>0.0</v>
      </c>
      <c r="AF161" s="25">
        <v>0.0</v>
      </c>
      <c r="AG161" s="25">
        <v>112687.57</v>
      </c>
      <c r="AH161" s="25">
        <v>0.0</v>
      </c>
    </row>
    <row r="162" ht="15.75" customHeight="1">
      <c r="A162" s="50">
        <v>41142.0</v>
      </c>
      <c r="B162" s="25">
        <v>335.3</v>
      </c>
      <c r="C162" s="25">
        <v>337.73</v>
      </c>
      <c r="D162" s="25">
        <v>329.85</v>
      </c>
      <c r="E162" s="25">
        <v>667.68</v>
      </c>
      <c r="F162" s="25" t="s">
        <v>489</v>
      </c>
      <c r="G162" s="25">
        <v>461.0</v>
      </c>
      <c r="H162" s="25" t="s">
        <v>484</v>
      </c>
      <c r="U162" s="25">
        <v>161.0</v>
      </c>
      <c r="V162" s="25">
        <v>1.5692132E7</v>
      </c>
      <c r="W162" s="25" t="s">
        <v>659</v>
      </c>
      <c r="X162" s="25">
        <v>717.0</v>
      </c>
      <c r="Y162" s="25" t="s">
        <v>377</v>
      </c>
      <c r="Z162" s="25" t="s">
        <v>462</v>
      </c>
      <c r="AA162" s="25">
        <v>22.0</v>
      </c>
      <c r="AB162" s="25">
        <v>6.0</v>
      </c>
      <c r="AC162" s="25">
        <v>101060.25</v>
      </c>
      <c r="AD162" s="25">
        <v>1.0</v>
      </c>
      <c r="AE162" s="25">
        <v>0.0</v>
      </c>
      <c r="AF162" s="25">
        <v>1.0</v>
      </c>
      <c r="AG162" s="25">
        <v>84699.56</v>
      </c>
      <c r="AH162" s="25">
        <v>0.0</v>
      </c>
    </row>
    <row r="163" ht="15.75" customHeight="1">
      <c r="A163" s="50">
        <v>41143.0</v>
      </c>
      <c r="B163" s="25">
        <v>332.44</v>
      </c>
      <c r="C163" s="25">
        <v>339.03</v>
      </c>
      <c r="D163" s="25">
        <v>332.11</v>
      </c>
      <c r="E163" s="25">
        <v>675.33</v>
      </c>
      <c r="F163" s="25" t="s">
        <v>491</v>
      </c>
      <c r="G163" s="25">
        <v>832.0</v>
      </c>
      <c r="H163" s="25" t="s">
        <v>539</v>
      </c>
      <c r="U163" s="25">
        <v>162.0</v>
      </c>
      <c r="V163" s="25">
        <v>1.5641122E7</v>
      </c>
      <c r="W163" s="25" t="s">
        <v>660</v>
      </c>
      <c r="X163" s="25">
        <v>684.0</v>
      </c>
      <c r="Y163" s="25" t="s">
        <v>375</v>
      </c>
      <c r="Z163" s="25" t="s">
        <v>487</v>
      </c>
      <c r="AA163" s="25">
        <v>30.0</v>
      </c>
      <c r="AB163" s="25">
        <v>2.0</v>
      </c>
      <c r="AC163" s="25">
        <v>0.0</v>
      </c>
      <c r="AD163" s="25">
        <v>2.0</v>
      </c>
      <c r="AE163" s="25">
        <v>1.0</v>
      </c>
      <c r="AF163" s="25">
        <v>0.0</v>
      </c>
      <c r="AG163" s="25">
        <v>83473.82</v>
      </c>
      <c r="AH163" s="25">
        <v>0.0</v>
      </c>
    </row>
    <row r="164" ht="15.75" customHeight="1">
      <c r="A164" s="50">
        <v>41144.0</v>
      </c>
      <c r="B164" s="25">
        <v>335.88</v>
      </c>
      <c r="C164" s="25">
        <v>338.97</v>
      </c>
      <c r="D164" s="25">
        <v>334.25</v>
      </c>
      <c r="E164" s="25">
        <v>674.95</v>
      </c>
      <c r="F164" s="25" t="s">
        <v>491</v>
      </c>
      <c r="G164" s="25">
        <v>581.0</v>
      </c>
      <c r="H164" s="25" t="s">
        <v>512</v>
      </c>
      <c r="U164" s="25">
        <v>163.0</v>
      </c>
      <c r="V164" s="25">
        <v>1.563091E7</v>
      </c>
      <c r="W164" s="25" t="s">
        <v>661</v>
      </c>
      <c r="X164" s="25">
        <v>800.0</v>
      </c>
      <c r="Y164" s="25" t="s">
        <v>375</v>
      </c>
      <c r="Z164" s="25" t="s">
        <v>462</v>
      </c>
      <c r="AA164" s="25">
        <v>49.0</v>
      </c>
      <c r="AB164" s="25">
        <v>7.0</v>
      </c>
      <c r="AC164" s="25">
        <v>108007.36</v>
      </c>
      <c r="AD164" s="25">
        <v>1.0</v>
      </c>
      <c r="AE164" s="25">
        <v>0.0</v>
      </c>
      <c r="AF164" s="25">
        <v>0.0</v>
      </c>
      <c r="AG164" s="25">
        <v>47125.11</v>
      </c>
      <c r="AH164" s="25">
        <v>0.0</v>
      </c>
    </row>
    <row r="165" ht="15.75" customHeight="1">
      <c r="A165" s="50">
        <v>41145.0</v>
      </c>
      <c r="B165" s="25">
        <v>336.54</v>
      </c>
      <c r="C165" s="25">
        <v>338.95</v>
      </c>
      <c r="D165" s="25">
        <v>335.78</v>
      </c>
      <c r="E165" s="25">
        <v>676.77</v>
      </c>
      <c r="F165" s="25" t="s">
        <v>549</v>
      </c>
      <c r="G165" s="25">
        <v>863.0</v>
      </c>
      <c r="H165" s="25" t="s">
        <v>474</v>
      </c>
      <c r="U165" s="25">
        <v>164.0</v>
      </c>
      <c r="V165" s="25">
        <v>1.5680772E7</v>
      </c>
      <c r="W165" s="25" t="s">
        <v>583</v>
      </c>
      <c r="X165" s="25">
        <v>721.0</v>
      </c>
      <c r="Y165" s="25" t="s">
        <v>377</v>
      </c>
      <c r="Z165" s="25" t="s">
        <v>462</v>
      </c>
      <c r="AA165" s="25">
        <v>36.0</v>
      </c>
      <c r="AB165" s="25">
        <v>2.0</v>
      </c>
      <c r="AC165" s="25">
        <v>0.0</v>
      </c>
      <c r="AD165" s="25">
        <v>2.0</v>
      </c>
      <c r="AE165" s="25">
        <v>1.0</v>
      </c>
      <c r="AF165" s="25">
        <v>1.0</v>
      </c>
      <c r="AG165" s="25">
        <v>106977.8</v>
      </c>
      <c r="AH165" s="25">
        <v>0.0</v>
      </c>
    </row>
    <row r="166" ht="15.75" customHeight="1">
      <c r="A166" s="50">
        <v>41148.0</v>
      </c>
      <c r="B166" s="25">
        <v>330.26</v>
      </c>
      <c r="C166" s="25">
        <v>334.75</v>
      </c>
      <c r="D166" s="25">
        <v>328.39</v>
      </c>
      <c r="E166" s="25">
        <v>667.39</v>
      </c>
      <c r="F166" s="25" t="s">
        <v>463</v>
      </c>
      <c r="G166" s="25">
        <v>246.0</v>
      </c>
      <c r="H166" s="25" t="s">
        <v>469</v>
      </c>
      <c r="U166" s="25">
        <v>165.0</v>
      </c>
      <c r="V166" s="25">
        <v>1.5658929E7</v>
      </c>
      <c r="W166" s="25" t="s">
        <v>662</v>
      </c>
      <c r="X166" s="25">
        <v>683.0</v>
      </c>
      <c r="Y166" s="25" t="s">
        <v>377</v>
      </c>
      <c r="Z166" s="25" t="s">
        <v>487</v>
      </c>
      <c r="AA166" s="25">
        <v>29.0</v>
      </c>
      <c r="AB166" s="25">
        <v>0.0</v>
      </c>
      <c r="AC166" s="25">
        <v>133702.89</v>
      </c>
      <c r="AD166" s="25">
        <v>1.0</v>
      </c>
      <c r="AE166" s="25">
        <v>1.0</v>
      </c>
      <c r="AF166" s="25">
        <v>0.0</v>
      </c>
      <c r="AG166" s="25">
        <v>55582.54</v>
      </c>
      <c r="AH166" s="25">
        <v>1.0</v>
      </c>
    </row>
    <row r="167" ht="15.75" customHeight="1">
      <c r="A167" s="50">
        <v>41149.0</v>
      </c>
      <c r="B167" s="25">
        <v>331.26</v>
      </c>
      <c r="C167" s="25">
        <v>337.54</v>
      </c>
      <c r="D167" s="25">
        <v>331.13</v>
      </c>
      <c r="E167" s="25">
        <v>675.4</v>
      </c>
      <c r="F167" s="25" t="s">
        <v>489</v>
      </c>
      <c r="G167" s="25">
        <v>132.0</v>
      </c>
      <c r="H167" s="25" t="s">
        <v>539</v>
      </c>
      <c r="U167" s="25">
        <v>166.0</v>
      </c>
      <c r="V167" s="25">
        <v>1.5585388E7</v>
      </c>
      <c r="W167" s="25" t="s">
        <v>663</v>
      </c>
      <c r="X167" s="25">
        <v>660.0</v>
      </c>
      <c r="Y167" s="25" t="s">
        <v>379</v>
      </c>
      <c r="Z167" s="25" t="s">
        <v>487</v>
      </c>
      <c r="AA167" s="25">
        <v>31.0</v>
      </c>
      <c r="AB167" s="25">
        <v>9.0</v>
      </c>
      <c r="AC167" s="25">
        <v>125189.75</v>
      </c>
      <c r="AD167" s="25">
        <v>2.0</v>
      </c>
      <c r="AE167" s="25">
        <v>1.0</v>
      </c>
      <c r="AF167" s="25">
        <v>1.0</v>
      </c>
      <c r="AG167" s="25">
        <v>139874.43</v>
      </c>
      <c r="AH167" s="25">
        <v>0.0</v>
      </c>
    </row>
    <row r="168" ht="15.75" customHeight="1">
      <c r="A168" s="50">
        <v>41150.0</v>
      </c>
      <c r="B168" s="25">
        <v>337.42</v>
      </c>
      <c r="C168" s="25">
        <v>343.21</v>
      </c>
      <c r="D168" s="25">
        <v>336.81</v>
      </c>
      <c r="E168" s="25">
        <v>686.13</v>
      </c>
      <c r="F168" s="25" t="s">
        <v>466</v>
      </c>
      <c r="G168" s="25">
        <v>2.0</v>
      </c>
      <c r="H168" s="25" t="s">
        <v>469</v>
      </c>
      <c r="U168" s="25">
        <v>167.0</v>
      </c>
      <c r="V168" s="25">
        <v>1.5724623E7</v>
      </c>
      <c r="W168" s="25" t="s">
        <v>664</v>
      </c>
      <c r="X168" s="25">
        <v>704.0</v>
      </c>
      <c r="Y168" s="25" t="s">
        <v>379</v>
      </c>
      <c r="Z168" s="25" t="s">
        <v>462</v>
      </c>
      <c r="AA168" s="25">
        <v>24.0</v>
      </c>
      <c r="AB168" s="25">
        <v>7.0</v>
      </c>
      <c r="AC168" s="25">
        <v>113034.22</v>
      </c>
      <c r="AD168" s="25">
        <v>1.0</v>
      </c>
      <c r="AE168" s="25">
        <v>1.0</v>
      </c>
      <c r="AF168" s="25">
        <v>0.0</v>
      </c>
      <c r="AG168" s="25">
        <v>162503.48</v>
      </c>
      <c r="AH168" s="25">
        <v>1.0</v>
      </c>
    </row>
    <row r="169" ht="15.75" customHeight="1">
      <c r="A169" s="50">
        <v>41151.0</v>
      </c>
      <c r="B169" s="25">
        <v>340.84</v>
      </c>
      <c r="C169" s="25">
        <v>342.41</v>
      </c>
      <c r="D169" s="25">
        <v>338.82</v>
      </c>
      <c r="E169" s="25">
        <v>679.81</v>
      </c>
      <c r="F169" s="25" t="s">
        <v>491</v>
      </c>
      <c r="G169" s="25">
        <v>265.0</v>
      </c>
      <c r="H169" s="25" t="s">
        <v>469</v>
      </c>
      <c r="U169" s="25">
        <v>168.0</v>
      </c>
      <c r="V169" s="25">
        <v>1.5588537E7</v>
      </c>
      <c r="W169" s="25" t="s">
        <v>665</v>
      </c>
      <c r="X169" s="25">
        <v>615.0</v>
      </c>
      <c r="Y169" s="25" t="s">
        <v>377</v>
      </c>
      <c r="Z169" s="25" t="s">
        <v>462</v>
      </c>
      <c r="AA169" s="25">
        <v>41.0</v>
      </c>
      <c r="AB169" s="25">
        <v>9.0</v>
      </c>
      <c r="AC169" s="25">
        <v>109013.23</v>
      </c>
      <c r="AD169" s="25">
        <v>1.0</v>
      </c>
      <c r="AE169" s="25">
        <v>1.0</v>
      </c>
      <c r="AF169" s="25">
        <v>0.0</v>
      </c>
      <c r="AG169" s="25">
        <v>196499.96</v>
      </c>
      <c r="AH169" s="25">
        <v>0.0</v>
      </c>
    </row>
    <row r="170" ht="15.75" customHeight="1">
      <c r="A170" s="50">
        <v>41152.0</v>
      </c>
      <c r="B170" s="25">
        <v>340.72</v>
      </c>
      <c r="C170" s="25">
        <v>343.0</v>
      </c>
      <c r="D170" s="25">
        <v>338.75</v>
      </c>
      <c r="E170" s="25">
        <v>683.21</v>
      </c>
      <c r="F170" s="25" t="s">
        <v>489</v>
      </c>
      <c r="G170" s="25">
        <v>270.0</v>
      </c>
      <c r="H170" s="25" t="s">
        <v>484</v>
      </c>
      <c r="U170" s="25">
        <v>169.0</v>
      </c>
      <c r="V170" s="25">
        <v>1.5574692E7</v>
      </c>
      <c r="W170" s="25" t="s">
        <v>666</v>
      </c>
      <c r="X170" s="25">
        <v>667.0</v>
      </c>
      <c r="Y170" s="25" t="s">
        <v>377</v>
      </c>
      <c r="Z170" s="25" t="s">
        <v>462</v>
      </c>
      <c r="AA170" s="25">
        <v>39.0</v>
      </c>
      <c r="AB170" s="25">
        <v>2.0</v>
      </c>
      <c r="AC170" s="25">
        <v>0.0</v>
      </c>
      <c r="AD170" s="25">
        <v>2.0</v>
      </c>
      <c r="AE170" s="25">
        <v>1.0</v>
      </c>
      <c r="AF170" s="25">
        <v>0.0</v>
      </c>
      <c r="AG170" s="25">
        <v>40721.24</v>
      </c>
      <c r="AH170" s="25">
        <v>1.0</v>
      </c>
    </row>
    <row r="171" ht="15.75" customHeight="1">
      <c r="A171" s="50">
        <v>41156.0</v>
      </c>
      <c r="B171" s="25">
        <v>341.0</v>
      </c>
      <c r="C171" s="25">
        <v>341.22</v>
      </c>
      <c r="D171" s="25">
        <v>335.49</v>
      </c>
      <c r="E171" s="25">
        <v>679.18</v>
      </c>
      <c r="F171" s="25" t="s">
        <v>491</v>
      </c>
      <c r="G171" s="25">
        <v>793.0</v>
      </c>
      <c r="H171" s="25" t="s">
        <v>543</v>
      </c>
      <c r="U171" s="25">
        <v>170.0</v>
      </c>
      <c r="V171" s="25">
        <v>1.5611325E7</v>
      </c>
      <c r="W171" s="25" t="s">
        <v>667</v>
      </c>
      <c r="X171" s="25">
        <v>682.0</v>
      </c>
      <c r="Y171" s="25" t="s">
        <v>379</v>
      </c>
      <c r="Z171" s="25" t="s">
        <v>487</v>
      </c>
      <c r="AA171" s="25">
        <v>24.0</v>
      </c>
      <c r="AB171" s="25">
        <v>9.0</v>
      </c>
      <c r="AC171" s="25">
        <v>57929.81</v>
      </c>
      <c r="AD171" s="25">
        <v>2.0</v>
      </c>
      <c r="AE171" s="25">
        <v>0.0</v>
      </c>
      <c r="AF171" s="25">
        <v>0.0</v>
      </c>
      <c r="AG171" s="25">
        <v>53134.3</v>
      </c>
      <c r="AH171" s="25">
        <v>0.0</v>
      </c>
    </row>
    <row r="172" ht="15.75" customHeight="1">
      <c r="A172" s="50">
        <v>41157.0</v>
      </c>
      <c r="B172" s="25">
        <v>338.73</v>
      </c>
      <c r="C172" s="25">
        <v>341.97</v>
      </c>
      <c r="D172" s="25">
        <v>338.3</v>
      </c>
      <c r="E172" s="25">
        <v>678.86</v>
      </c>
      <c r="F172" s="25" t="s">
        <v>491</v>
      </c>
      <c r="G172" s="25">
        <v>429.0</v>
      </c>
      <c r="H172" s="25" t="s">
        <v>530</v>
      </c>
      <c r="U172" s="25">
        <v>171.0</v>
      </c>
      <c r="V172" s="25">
        <v>1.5587562E7</v>
      </c>
      <c r="W172" s="25" t="s">
        <v>668</v>
      </c>
      <c r="X172" s="25">
        <v>484.0</v>
      </c>
      <c r="Y172" s="25" t="s">
        <v>375</v>
      </c>
      <c r="Z172" s="25" t="s">
        <v>462</v>
      </c>
      <c r="AA172" s="25">
        <v>29.0</v>
      </c>
      <c r="AB172" s="25">
        <v>4.0</v>
      </c>
      <c r="AC172" s="25">
        <v>130114.39</v>
      </c>
      <c r="AD172" s="25">
        <v>1.0</v>
      </c>
      <c r="AE172" s="25">
        <v>1.0</v>
      </c>
      <c r="AF172" s="25">
        <v>0.0</v>
      </c>
      <c r="AG172" s="25">
        <v>164017.89</v>
      </c>
      <c r="AH172" s="25">
        <v>0.0</v>
      </c>
    </row>
    <row r="173" ht="15.75" customHeight="1">
      <c r="A173" s="50">
        <v>41158.0</v>
      </c>
      <c r="B173" s="25">
        <v>341.7</v>
      </c>
      <c r="C173" s="25">
        <v>348.64</v>
      </c>
      <c r="D173" s="25">
        <v>341.09</v>
      </c>
      <c r="E173" s="25">
        <v>697.49</v>
      </c>
      <c r="F173" s="25" t="s">
        <v>466</v>
      </c>
      <c r="G173" s="25">
        <v>109.0</v>
      </c>
      <c r="H173" s="25" t="s">
        <v>512</v>
      </c>
      <c r="U173" s="25">
        <v>172.0</v>
      </c>
      <c r="V173" s="25">
        <v>1.5613172E7</v>
      </c>
      <c r="W173" s="25" t="s">
        <v>669</v>
      </c>
      <c r="X173" s="25">
        <v>628.0</v>
      </c>
      <c r="Y173" s="25" t="s">
        <v>379</v>
      </c>
      <c r="Z173" s="25" t="s">
        <v>487</v>
      </c>
      <c r="AA173" s="25">
        <v>27.0</v>
      </c>
      <c r="AB173" s="25">
        <v>5.0</v>
      </c>
      <c r="AC173" s="25">
        <v>95826.49</v>
      </c>
      <c r="AD173" s="25">
        <v>2.0</v>
      </c>
      <c r="AE173" s="25">
        <v>1.0</v>
      </c>
      <c r="AF173" s="25">
        <v>0.0</v>
      </c>
      <c r="AG173" s="25">
        <v>155996.96</v>
      </c>
      <c r="AH173" s="25">
        <v>0.0</v>
      </c>
    </row>
    <row r="174" ht="15.75" customHeight="1">
      <c r="A174" s="50">
        <v>41159.0</v>
      </c>
      <c r="B174" s="25">
        <v>348.69</v>
      </c>
      <c r="C174" s="25">
        <v>354.8</v>
      </c>
      <c r="D174" s="25">
        <v>347.53</v>
      </c>
      <c r="E174" s="25">
        <v>704.22</v>
      </c>
      <c r="F174" s="25" t="s">
        <v>466</v>
      </c>
      <c r="G174" s="25">
        <v>490.0</v>
      </c>
      <c r="H174" s="25" t="s">
        <v>530</v>
      </c>
      <c r="U174" s="25">
        <v>173.0</v>
      </c>
      <c r="V174" s="25">
        <v>1.5651022E7</v>
      </c>
      <c r="W174" s="25" t="s">
        <v>670</v>
      </c>
      <c r="X174" s="25">
        <v>480.0</v>
      </c>
      <c r="Y174" s="25" t="s">
        <v>379</v>
      </c>
      <c r="Z174" s="25" t="s">
        <v>487</v>
      </c>
      <c r="AA174" s="25">
        <v>44.0</v>
      </c>
      <c r="AB174" s="25">
        <v>10.0</v>
      </c>
      <c r="AC174" s="25">
        <v>129608.57</v>
      </c>
      <c r="AD174" s="25">
        <v>1.0</v>
      </c>
      <c r="AE174" s="25">
        <v>1.0</v>
      </c>
      <c r="AF174" s="25">
        <v>0.0</v>
      </c>
      <c r="AG174" s="25">
        <v>5472.7</v>
      </c>
      <c r="AH174" s="25">
        <v>1.0</v>
      </c>
    </row>
    <row r="175" ht="15.75" customHeight="1">
      <c r="A175" s="50">
        <v>41162.0</v>
      </c>
      <c r="B175" s="25">
        <v>353.55</v>
      </c>
      <c r="C175" s="25">
        <v>355.07</v>
      </c>
      <c r="D175" s="25">
        <v>347.89</v>
      </c>
      <c r="E175" s="25">
        <v>698.85</v>
      </c>
      <c r="F175" s="25" t="s">
        <v>463</v>
      </c>
      <c r="G175" s="25">
        <v>139.0</v>
      </c>
      <c r="H175" s="25" t="s">
        <v>530</v>
      </c>
      <c r="U175" s="25">
        <v>174.0</v>
      </c>
      <c r="V175" s="25">
        <v>1.558631E7</v>
      </c>
      <c r="W175" s="25" t="s">
        <v>671</v>
      </c>
      <c r="X175" s="25">
        <v>578.0</v>
      </c>
      <c r="Y175" s="25" t="s">
        <v>375</v>
      </c>
      <c r="Z175" s="25" t="s">
        <v>487</v>
      </c>
      <c r="AA175" s="25">
        <v>30.0</v>
      </c>
      <c r="AB175" s="25">
        <v>4.0</v>
      </c>
      <c r="AC175" s="25">
        <v>169462.09</v>
      </c>
      <c r="AD175" s="25">
        <v>1.0</v>
      </c>
      <c r="AE175" s="25">
        <v>1.0</v>
      </c>
      <c r="AF175" s="25">
        <v>0.0</v>
      </c>
      <c r="AG175" s="25">
        <v>112187.11</v>
      </c>
      <c r="AH175" s="25">
        <v>0.0</v>
      </c>
    </row>
    <row r="176" ht="15.75" customHeight="1">
      <c r="A176" s="50">
        <v>41163.0</v>
      </c>
      <c r="B176" s="25">
        <v>347.68</v>
      </c>
      <c r="C176" s="25">
        <v>349.02</v>
      </c>
      <c r="D176" s="25">
        <v>344.21</v>
      </c>
      <c r="E176" s="25">
        <v>690.29</v>
      </c>
      <c r="F176" s="25" t="s">
        <v>491</v>
      </c>
      <c r="G176" s="25">
        <v>761.0</v>
      </c>
      <c r="H176" s="25" t="s">
        <v>460</v>
      </c>
      <c r="U176" s="25">
        <v>175.0</v>
      </c>
      <c r="V176" s="25">
        <v>1.5625524E7</v>
      </c>
      <c r="W176" s="25" t="s">
        <v>672</v>
      </c>
      <c r="X176" s="25">
        <v>512.0</v>
      </c>
      <c r="Y176" s="25" t="s">
        <v>375</v>
      </c>
      <c r="Z176" s="25" t="s">
        <v>487</v>
      </c>
      <c r="AA176" s="25">
        <v>40.0</v>
      </c>
      <c r="AB176" s="25">
        <v>5.0</v>
      </c>
      <c r="AC176" s="25">
        <v>0.0</v>
      </c>
      <c r="AD176" s="25">
        <v>2.0</v>
      </c>
      <c r="AE176" s="25">
        <v>1.0</v>
      </c>
      <c r="AF176" s="25">
        <v>1.0</v>
      </c>
      <c r="AG176" s="25">
        <v>146457.83</v>
      </c>
      <c r="AH176" s="25">
        <v>0.0</v>
      </c>
    </row>
    <row r="177" ht="15.75" customHeight="1">
      <c r="A177" s="50">
        <v>41164.0</v>
      </c>
      <c r="B177" s="25">
        <v>343.42</v>
      </c>
      <c r="C177" s="25">
        <v>346.16</v>
      </c>
      <c r="D177" s="25">
        <v>339.17</v>
      </c>
      <c r="E177" s="25">
        <v>688.99</v>
      </c>
      <c r="F177" s="25" t="s">
        <v>463</v>
      </c>
      <c r="G177" s="25">
        <v>304.0</v>
      </c>
      <c r="H177" s="25" t="s">
        <v>467</v>
      </c>
      <c r="U177" s="25">
        <v>176.0</v>
      </c>
      <c r="V177" s="25">
        <v>1.5755209E7</v>
      </c>
      <c r="W177" s="25" t="s">
        <v>606</v>
      </c>
      <c r="X177" s="25">
        <v>484.0</v>
      </c>
      <c r="Y177" s="25" t="s">
        <v>377</v>
      </c>
      <c r="Z177" s="25" t="s">
        <v>462</v>
      </c>
      <c r="AA177" s="25">
        <v>35.0</v>
      </c>
      <c r="AB177" s="25">
        <v>7.0</v>
      </c>
      <c r="AC177" s="25">
        <v>133868.21</v>
      </c>
      <c r="AD177" s="25">
        <v>1.0</v>
      </c>
      <c r="AE177" s="25">
        <v>1.0</v>
      </c>
      <c r="AF177" s="25">
        <v>1.0</v>
      </c>
      <c r="AG177" s="25">
        <v>27286.1</v>
      </c>
      <c r="AH177" s="25">
        <v>0.0</v>
      </c>
    </row>
    <row r="178" ht="15.75" customHeight="1">
      <c r="A178" s="50">
        <v>41165.0</v>
      </c>
      <c r="B178" s="25">
        <v>345.25</v>
      </c>
      <c r="C178" s="25">
        <v>353.18</v>
      </c>
      <c r="D178" s="25">
        <v>343.98</v>
      </c>
      <c r="E178" s="25">
        <v>704.11</v>
      </c>
      <c r="F178" s="25" t="s">
        <v>463</v>
      </c>
      <c r="G178" s="25">
        <v>337.0</v>
      </c>
      <c r="H178" s="25" t="s">
        <v>469</v>
      </c>
      <c r="U178" s="25">
        <v>177.0</v>
      </c>
      <c r="V178" s="25">
        <v>1.5645248E7</v>
      </c>
      <c r="W178" s="25" t="s">
        <v>673</v>
      </c>
      <c r="X178" s="25">
        <v>510.0</v>
      </c>
      <c r="Y178" s="25" t="s">
        <v>375</v>
      </c>
      <c r="Z178" s="25" t="s">
        <v>462</v>
      </c>
      <c r="AA178" s="25">
        <v>30.0</v>
      </c>
      <c r="AB178" s="25">
        <v>0.0</v>
      </c>
      <c r="AC178" s="25">
        <v>0.0</v>
      </c>
      <c r="AD178" s="25">
        <v>2.0</v>
      </c>
      <c r="AE178" s="25">
        <v>1.0</v>
      </c>
      <c r="AF178" s="25">
        <v>1.0</v>
      </c>
      <c r="AG178" s="25">
        <v>130553.47</v>
      </c>
      <c r="AH178" s="25">
        <v>0.0</v>
      </c>
    </row>
    <row r="179" ht="15.75" customHeight="1">
      <c r="A179" s="50">
        <v>41166.0</v>
      </c>
      <c r="B179" s="25">
        <v>353.48</v>
      </c>
      <c r="C179" s="25">
        <v>355.17</v>
      </c>
      <c r="D179" s="25">
        <v>352.18</v>
      </c>
      <c r="E179" s="25">
        <v>707.74</v>
      </c>
      <c r="F179" s="25" t="s">
        <v>463</v>
      </c>
      <c r="G179" s="25">
        <v>256.0</v>
      </c>
      <c r="H179" s="25" t="s">
        <v>460</v>
      </c>
      <c r="U179" s="25">
        <v>178.0</v>
      </c>
      <c r="V179" s="25">
        <v>1.5790355E7</v>
      </c>
      <c r="W179" s="25" t="s">
        <v>674</v>
      </c>
      <c r="X179" s="25">
        <v>606.0</v>
      </c>
      <c r="Y179" s="25" t="s">
        <v>379</v>
      </c>
      <c r="Z179" s="25" t="s">
        <v>487</v>
      </c>
      <c r="AA179" s="25">
        <v>36.0</v>
      </c>
      <c r="AB179" s="25">
        <v>5.0</v>
      </c>
      <c r="AC179" s="25">
        <v>190479.48</v>
      </c>
      <c r="AD179" s="25">
        <v>2.0</v>
      </c>
      <c r="AE179" s="25">
        <v>0.0</v>
      </c>
      <c r="AF179" s="25">
        <v>0.0</v>
      </c>
      <c r="AG179" s="25">
        <v>179351.89</v>
      </c>
      <c r="AH179" s="25">
        <v>0.0</v>
      </c>
    </row>
    <row r="180" ht="15.75" customHeight="1">
      <c r="A180" s="50">
        <v>41169.0</v>
      </c>
      <c r="B180" s="25">
        <v>352.73</v>
      </c>
      <c r="C180" s="25">
        <v>355.11</v>
      </c>
      <c r="D180" s="25">
        <v>351.18</v>
      </c>
      <c r="E180" s="25">
        <v>708.04</v>
      </c>
      <c r="F180" s="25" t="s">
        <v>491</v>
      </c>
      <c r="G180" s="25">
        <v>27.0</v>
      </c>
      <c r="H180" s="25" t="s">
        <v>474</v>
      </c>
      <c r="U180" s="25">
        <v>179.0</v>
      </c>
      <c r="V180" s="25">
        <v>1.5762615E7</v>
      </c>
      <c r="W180" s="25" t="s">
        <v>675</v>
      </c>
      <c r="X180" s="25">
        <v>597.0</v>
      </c>
      <c r="Y180" s="25" t="s">
        <v>377</v>
      </c>
      <c r="Z180" s="25" t="s">
        <v>462</v>
      </c>
      <c r="AA180" s="25">
        <v>40.0</v>
      </c>
      <c r="AB180" s="25">
        <v>8.0</v>
      </c>
      <c r="AC180" s="25">
        <v>101993.12</v>
      </c>
      <c r="AD180" s="25">
        <v>1.0</v>
      </c>
      <c r="AE180" s="25">
        <v>0.0</v>
      </c>
      <c r="AF180" s="25">
        <v>1.0</v>
      </c>
      <c r="AG180" s="25">
        <v>94774.12</v>
      </c>
      <c r="AH180" s="25">
        <v>0.0</v>
      </c>
    </row>
    <row r="181" ht="15.75" customHeight="1">
      <c r="A181" s="50">
        <v>41170.0</v>
      </c>
      <c r="B181" s="25">
        <v>352.57</v>
      </c>
      <c r="C181" s="25">
        <v>357.99</v>
      </c>
      <c r="D181" s="25">
        <v>352.07</v>
      </c>
      <c r="E181" s="25">
        <v>716.31</v>
      </c>
      <c r="F181" s="25" t="s">
        <v>489</v>
      </c>
      <c r="G181" s="25">
        <v>149.0</v>
      </c>
      <c r="H181" s="25" t="s">
        <v>484</v>
      </c>
      <c r="U181" s="25">
        <v>180.0</v>
      </c>
      <c r="V181" s="25">
        <v>1.5625426E7</v>
      </c>
      <c r="W181" s="25" t="s">
        <v>676</v>
      </c>
      <c r="X181" s="25">
        <v>754.0</v>
      </c>
      <c r="Y181" s="25" t="s">
        <v>379</v>
      </c>
      <c r="Z181" s="25" t="s">
        <v>462</v>
      </c>
      <c r="AA181" s="25">
        <v>55.0</v>
      </c>
      <c r="AB181" s="25">
        <v>3.0</v>
      </c>
      <c r="AC181" s="25">
        <v>161608.81</v>
      </c>
      <c r="AD181" s="25">
        <v>1.0</v>
      </c>
      <c r="AE181" s="25">
        <v>1.0</v>
      </c>
      <c r="AF181" s="25">
        <v>0.0</v>
      </c>
      <c r="AG181" s="25">
        <v>8080.85</v>
      </c>
      <c r="AH181" s="25">
        <v>1.0</v>
      </c>
    </row>
    <row r="182" ht="15.75" customHeight="1">
      <c r="A182" s="50">
        <v>41171.0</v>
      </c>
      <c r="B182" s="25">
        <v>357.41</v>
      </c>
      <c r="C182" s="25">
        <v>362.92</v>
      </c>
      <c r="D182" s="25">
        <v>356.87</v>
      </c>
      <c r="E182" s="25">
        <v>725.51</v>
      </c>
      <c r="F182" s="25" t="s">
        <v>466</v>
      </c>
      <c r="G182" s="25">
        <v>219.0</v>
      </c>
      <c r="H182" s="25" t="s">
        <v>512</v>
      </c>
      <c r="U182" s="25">
        <v>181.0</v>
      </c>
      <c r="V182" s="25">
        <v>1.5716334E7</v>
      </c>
      <c r="W182" s="25" t="s">
        <v>677</v>
      </c>
      <c r="X182" s="25">
        <v>850.0</v>
      </c>
      <c r="Y182" s="25" t="s">
        <v>377</v>
      </c>
      <c r="Z182" s="25" t="s">
        <v>462</v>
      </c>
      <c r="AA182" s="25">
        <v>45.0</v>
      </c>
      <c r="AB182" s="25">
        <v>2.0</v>
      </c>
      <c r="AC182" s="25">
        <v>122311.21</v>
      </c>
      <c r="AD182" s="25">
        <v>1.0</v>
      </c>
      <c r="AE182" s="25">
        <v>1.0</v>
      </c>
      <c r="AF182" s="25">
        <v>1.0</v>
      </c>
      <c r="AG182" s="25">
        <v>19482.5</v>
      </c>
      <c r="AH182" s="25">
        <v>0.0</v>
      </c>
    </row>
    <row r="183" ht="15.75" customHeight="1">
      <c r="A183" s="50">
        <v>41172.0</v>
      </c>
      <c r="B183" s="25">
        <v>360.88</v>
      </c>
      <c r="C183" s="25">
        <v>364.32</v>
      </c>
      <c r="D183" s="25">
        <v>359.26</v>
      </c>
      <c r="E183" s="25">
        <v>726.13</v>
      </c>
      <c r="F183" s="25" t="s">
        <v>463</v>
      </c>
      <c r="G183" s="25">
        <v>836.0</v>
      </c>
      <c r="H183" s="25" t="s">
        <v>460</v>
      </c>
      <c r="U183" s="25">
        <v>182.0</v>
      </c>
      <c r="V183" s="25">
        <v>1.5789669E7</v>
      </c>
      <c r="W183" s="25" t="s">
        <v>678</v>
      </c>
      <c r="X183" s="25">
        <v>510.0</v>
      </c>
      <c r="Y183" s="25" t="s">
        <v>375</v>
      </c>
      <c r="Z183" s="25" t="s">
        <v>487</v>
      </c>
      <c r="AA183" s="25">
        <v>65.0</v>
      </c>
      <c r="AB183" s="25">
        <v>2.0</v>
      </c>
      <c r="AC183" s="25">
        <v>0.0</v>
      </c>
      <c r="AD183" s="25">
        <v>2.0</v>
      </c>
      <c r="AE183" s="25">
        <v>1.0</v>
      </c>
      <c r="AF183" s="25">
        <v>1.0</v>
      </c>
      <c r="AG183" s="25">
        <v>48071.61</v>
      </c>
      <c r="AH183" s="25">
        <v>0.0</v>
      </c>
    </row>
    <row r="184" ht="15.75" customHeight="1">
      <c r="A184" s="50">
        <v>41173.0</v>
      </c>
      <c r="B184" s="25">
        <v>364.74</v>
      </c>
      <c r="C184" s="25">
        <v>366.09</v>
      </c>
      <c r="D184" s="25">
        <v>363.7</v>
      </c>
      <c r="E184" s="25">
        <v>731.98</v>
      </c>
      <c r="F184" s="25" t="s">
        <v>500</v>
      </c>
      <c r="G184" s="25">
        <v>765.0</v>
      </c>
      <c r="H184" s="25" t="s">
        <v>474</v>
      </c>
      <c r="U184" s="25">
        <v>183.0</v>
      </c>
      <c r="V184" s="25">
        <v>1.5621075E7</v>
      </c>
      <c r="W184" s="25" t="s">
        <v>679</v>
      </c>
      <c r="X184" s="25">
        <v>778.0</v>
      </c>
      <c r="Y184" s="25" t="s">
        <v>379</v>
      </c>
      <c r="Z184" s="25" t="s">
        <v>462</v>
      </c>
      <c r="AA184" s="25">
        <v>45.0</v>
      </c>
      <c r="AB184" s="25">
        <v>1.0</v>
      </c>
      <c r="AC184" s="25">
        <v>162150.42</v>
      </c>
      <c r="AD184" s="25">
        <v>2.0</v>
      </c>
      <c r="AE184" s="25">
        <v>1.0</v>
      </c>
      <c r="AF184" s="25">
        <v>0.0</v>
      </c>
      <c r="AG184" s="25">
        <v>174531.27</v>
      </c>
      <c r="AH184" s="25">
        <v>0.0</v>
      </c>
    </row>
    <row r="185" ht="15.75" customHeight="1">
      <c r="A185" s="50">
        <v>41176.0</v>
      </c>
      <c r="B185" s="25">
        <v>364.14</v>
      </c>
      <c r="C185" s="25">
        <v>373.62</v>
      </c>
      <c r="D185" s="25">
        <v>363.76</v>
      </c>
      <c r="E185" s="25">
        <v>747.33</v>
      </c>
      <c r="F185" s="25" t="s">
        <v>459</v>
      </c>
      <c r="G185" s="25">
        <v>154.0</v>
      </c>
      <c r="H185" s="25" t="s">
        <v>543</v>
      </c>
      <c r="U185" s="25">
        <v>184.0</v>
      </c>
      <c r="V185" s="25">
        <v>1.5810845E7</v>
      </c>
      <c r="W185" s="25" t="s">
        <v>614</v>
      </c>
      <c r="X185" s="25">
        <v>636.0</v>
      </c>
      <c r="Y185" s="25" t="s">
        <v>375</v>
      </c>
      <c r="Z185" s="25" t="s">
        <v>487</v>
      </c>
      <c r="AA185" s="25">
        <v>42.0</v>
      </c>
      <c r="AB185" s="25">
        <v>2.0</v>
      </c>
      <c r="AC185" s="25">
        <v>0.0</v>
      </c>
      <c r="AD185" s="25">
        <v>2.0</v>
      </c>
      <c r="AE185" s="25">
        <v>1.0</v>
      </c>
      <c r="AF185" s="25">
        <v>1.0</v>
      </c>
      <c r="AG185" s="25">
        <v>55470.78</v>
      </c>
      <c r="AH185" s="25">
        <v>0.0</v>
      </c>
    </row>
    <row r="186" ht="15.75" customHeight="1">
      <c r="A186" s="50">
        <v>41177.0</v>
      </c>
      <c r="B186" s="25">
        <v>375.12</v>
      </c>
      <c r="C186" s="25">
        <v>381.02</v>
      </c>
      <c r="D186" s="25">
        <v>372.43</v>
      </c>
      <c r="E186" s="25">
        <v>747.11</v>
      </c>
      <c r="F186" s="25" t="s">
        <v>500</v>
      </c>
      <c r="G186" s="25">
        <v>162.0</v>
      </c>
      <c r="H186" s="25" t="s">
        <v>464</v>
      </c>
      <c r="U186" s="25">
        <v>185.0</v>
      </c>
      <c r="V186" s="25">
        <v>1.5719377E7</v>
      </c>
      <c r="W186" s="25" t="s">
        <v>633</v>
      </c>
      <c r="X186" s="25">
        <v>804.0</v>
      </c>
      <c r="Y186" s="25" t="s">
        <v>375</v>
      </c>
      <c r="Z186" s="25" t="s">
        <v>462</v>
      </c>
      <c r="AA186" s="25">
        <v>50.0</v>
      </c>
      <c r="AB186" s="25">
        <v>4.0</v>
      </c>
      <c r="AC186" s="25">
        <v>0.0</v>
      </c>
      <c r="AD186" s="25">
        <v>1.0</v>
      </c>
      <c r="AE186" s="25">
        <v>1.0</v>
      </c>
      <c r="AF186" s="25">
        <v>1.0</v>
      </c>
      <c r="AG186" s="25">
        <v>8546.87</v>
      </c>
      <c r="AH186" s="25">
        <v>1.0</v>
      </c>
    </row>
    <row r="187" ht="15.75" customHeight="1">
      <c r="A187" s="50">
        <v>41178.0</v>
      </c>
      <c r="B187" s="25">
        <v>373.52</v>
      </c>
      <c r="C187" s="25">
        <v>379.2</v>
      </c>
      <c r="D187" s="25">
        <v>369.12</v>
      </c>
      <c r="E187" s="25">
        <v>751.4</v>
      </c>
      <c r="F187" s="25" t="s">
        <v>473</v>
      </c>
      <c r="G187" s="25">
        <v>388.0</v>
      </c>
      <c r="H187" s="25" t="s">
        <v>543</v>
      </c>
      <c r="U187" s="25">
        <v>186.0</v>
      </c>
      <c r="V187" s="25">
        <v>1.5654506E7</v>
      </c>
      <c r="W187" s="25" t="s">
        <v>680</v>
      </c>
      <c r="X187" s="25">
        <v>514.0</v>
      </c>
      <c r="Y187" s="25" t="s">
        <v>375</v>
      </c>
      <c r="Z187" s="25" t="s">
        <v>487</v>
      </c>
      <c r="AA187" s="25">
        <v>32.0</v>
      </c>
      <c r="AB187" s="25">
        <v>8.0</v>
      </c>
      <c r="AC187" s="25">
        <v>0.0</v>
      </c>
      <c r="AD187" s="25">
        <v>2.0</v>
      </c>
      <c r="AE187" s="25">
        <v>1.0</v>
      </c>
      <c r="AF187" s="25">
        <v>0.0</v>
      </c>
      <c r="AG187" s="25">
        <v>95857.18</v>
      </c>
      <c r="AH187" s="25">
        <v>0.0</v>
      </c>
    </row>
    <row r="188" ht="15.75" customHeight="1">
      <c r="A188" s="50">
        <v>41179.0</v>
      </c>
      <c r="B188" s="25">
        <v>378.56</v>
      </c>
      <c r="C188" s="25">
        <v>380.0</v>
      </c>
      <c r="D188" s="25">
        <v>374.42</v>
      </c>
      <c r="E188" s="25">
        <v>754.43</v>
      </c>
      <c r="F188" s="25" t="s">
        <v>459</v>
      </c>
      <c r="G188" s="25">
        <v>891.0</v>
      </c>
      <c r="H188" s="25" t="s">
        <v>539</v>
      </c>
      <c r="U188" s="25">
        <v>187.0</v>
      </c>
      <c r="V188" s="25">
        <v>1.5771977E7</v>
      </c>
      <c r="W188" s="25" t="s">
        <v>681</v>
      </c>
      <c r="X188" s="25">
        <v>730.0</v>
      </c>
      <c r="Y188" s="25" t="s">
        <v>375</v>
      </c>
      <c r="Z188" s="25" t="s">
        <v>462</v>
      </c>
      <c r="AA188" s="25">
        <v>39.0</v>
      </c>
      <c r="AB188" s="25">
        <v>1.0</v>
      </c>
      <c r="AC188" s="25">
        <v>99010.67</v>
      </c>
      <c r="AD188" s="25">
        <v>1.0</v>
      </c>
      <c r="AE188" s="25">
        <v>1.0</v>
      </c>
      <c r="AF188" s="25">
        <v>0.0</v>
      </c>
      <c r="AG188" s="25">
        <v>194945.8</v>
      </c>
      <c r="AH188" s="25">
        <v>0.0</v>
      </c>
    </row>
    <row r="189" ht="15.75" customHeight="1">
      <c r="A189" s="50">
        <v>41180.0</v>
      </c>
      <c r="B189" s="25">
        <v>375.67</v>
      </c>
      <c r="C189" s="25">
        <v>378.23</v>
      </c>
      <c r="D189" s="25">
        <v>374.17</v>
      </c>
      <c r="E189" s="25">
        <v>752.43</v>
      </c>
      <c r="F189" s="25" t="s">
        <v>463</v>
      </c>
      <c r="G189" s="25">
        <v>587.0</v>
      </c>
      <c r="H189" s="25" t="s">
        <v>512</v>
      </c>
      <c r="U189" s="25">
        <v>188.0</v>
      </c>
      <c r="V189" s="25">
        <v>1.570871E7</v>
      </c>
      <c r="W189" s="25" t="s">
        <v>682</v>
      </c>
      <c r="X189" s="25">
        <v>525.0</v>
      </c>
      <c r="Y189" s="25" t="s">
        <v>377</v>
      </c>
      <c r="Z189" s="25" t="s">
        <v>462</v>
      </c>
      <c r="AA189" s="25">
        <v>37.0</v>
      </c>
      <c r="AB189" s="25">
        <v>0.0</v>
      </c>
      <c r="AC189" s="25">
        <v>0.0</v>
      </c>
      <c r="AD189" s="25">
        <v>1.0</v>
      </c>
      <c r="AE189" s="25">
        <v>0.0</v>
      </c>
      <c r="AF189" s="25">
        <v>1.0</v>
      </c>
      <c r="AG189" s="25">
        <v>131521.72</v>
      </c>
      <c r="AH189" s="25">
        <v>0.0</v>
      </c>
    </row>
    <row r="190" ht="15.75" customHeight="1">
      <c r="A190" s="50">
        <v>41183.0</v>
      </c>
      <c r="B190" s="25">
        <v>378.11</v>
      </c>
      <c r="C190" s="25">
        <v>381.07</v>
      </c>
      <c r="D190" s="25">
        <v>376.69</v>
      </c>
      <c r="E190" s="25">
        <v>759.69</v>
      </c>
      <c r="F190" s="25" t="s">
        <v>466</v>
      </c>
      <c r="G190" s="25">
        <v>359.0</v>
      </c>
      <c r="H190" s="25" t="s">
        <v>512</v>
      </c>
      <c r="U190" s="25">
        <v>189.0</v>
      </c>
      <c r="V190" s="25">
        <v>1.5726676E7</v>
      </c>
      <c r="W190" s="25" t="s">
        <v>683</v>
      </c>
      <c r="X190" s="25">
        <v>616.0</v>
      </c>
      <c r="Y190" s="25" t="s">
        <v>377</v>
      </c>
      <c r="Z190" s="25" t="s">
        <v>487</v>
      </c>
      <c r="AA190" s="25">
        <v>30.0</v>
      </c>
      <c r="AB190" s="25">
        <v>5.0</v>
      </c>
      <c r="AC190" s="25">
        <v>0.0</v>
      </c>
      <c r="AD190" s="25">
        <v>2.0</v>
      </c>
      <c r="AE190" s="25">
        <v>0.0</v>
      </c>
      <c r="AF190" s="25">
        <v>1.0</v>
      </c>
      <c r="AG190" s="25">
        <v>196108.51</v>
      </c>
      <c r="AH190" s="25">
        <v>0.0</v>
      </c>
    </row>
    <row r="191" ht="15.75" customHeight="1">
      <c r="A191" s="50">
        <v>41184.0</v>
      </c>
      <c r="B191" s="25">
        <v>381.17</v>
      </c>
      <c r="C191" s="25">
        <v>381.56</v>
      </c>
      <c r="D191" s="25">
        <v>373.73</v>
      </c>
      <c r="E191" s="25">
        <v>754.92</v>
      </c>
      <c r="F191" s="25" t="s">
        <v>463</v>
      </c>
      <c r="G191" s="25">
        <v>601.0</v>
      </c>
      <c r="H191" s="25" t="s">
        <v>543</v>
      </c>
      <c r="U191" s="25">
        <v>190.0</v>
      </c>
      <c r="V191" s="25">
        <v>1.5587421E7</v>
      </c>
      <c r="W191" s="25" t="s">
        <v>684</v>
      </c>
      <c r="X191" s="25">
        <v>687.0</v>
      </c>
      <c r="Y191" s="25" t="s">
        <v>379</v>
      </c>
      <c r="Z191" s="25" t="s">
        <v>462</v>
      </c>
      <c r="AA191" s="25">
        <v>34.0</v>
      </c>
      <c r="AB191" s="25">
        <v>7.0</v>
      </c>
      <c r="AC191" s="25">
        <v>111388.18</v>
      </c>
      <c r="AD191" s="25">
        <v>2.0</v>
      </c>
      <c r="AE191" s="25">
        <v>1.0</v>
      </c>
      <c r="AF191" s="25">
        <v>0.0</v>
      </c>
      <c r="AG191" s="25">
        <v>148564.76</v>
      </c>
      <c r="AH191" s="25">
        <v>0.0</v>
      </c>
    </row>
    <row r="192" ht="15.75" customHeight="1">
      <c r="A192" s="50">
        <v>41185.0</v>
      </c>
      <c r="B192" s="25">
        <v>376.45</v>
      </c>
      <c r="C192" s="25">
        <v>380.53</v>
      </c>
      <c r="D192" s="25">
        <v>374.7</v>
      </c>
      <c r="E192" s="25">
        <v>760.41</v>
      </c>
      <c r="F192" s="25" t="s">
        <v>489</v>
      </c>
      <c r="G192" s="25">
        <v>433.0</v>
      </c>
      <c r="H192" s="25" t="s">
        <v>530</v>
      </c>
      <c r="U192" s="25">
        <v>191.0</v>
      </c>
      <c r="V192" s="25">
        <v>1.5726931E7</v>
      </c>
      <c r="W192" s="25" t="s">
        <v>685</v>
      </c>
      <c r="X192" s="25">
        <v>715.0</v>
      </c>
      <c r="Y192" s="25" t="s">
        <v>375</v>
      </c>
      <c r="Z192" s="25" t="s">
        <v>462</v>
      </c>
      <c r="AA192" s="25">
        <v>41.0</v>
      </c>
      <c r="AB192" s="25">
        <v>8.0</v>
      </c>
      <c r="AC192" s="25">
        <v>56214.85</v>
      </c>
      <c r="AD192" s="25">
        <v>2.0</v>
      </c>
      <c r="AE192" s="25">
        <v>0.0</v>
      </c>
      <c r="AF192" s="25">
        <v>0.0</v>
      </c>
      <c r="AG192" s="25">
        <v>92982.61</v>
      </c>
      <c r="AH192" s="25">
        <v>1.0</v>
      </c>
    </row>
    <row r="193" ht="15.75" customHeight="1">
      <c r="A193" s="50">
        <v>41186.0</v>
      </c>
      <c r="B193" s="25">
        <v>379.95</v>
      </c>
      <c r="C193" s="25">
        <v>383.51</v>
      </c>
      <c r="D193" s="25">
        <v>378.28</v>
      </c>
      <c r="E193" s="25">
        <v>765.95</v>
      </c>
      <c r="F193" s="25" t="s">
        <v>489</v>
      </c>
      <c r="G193" s="25">
        <v>926.0</v>
      </c>
      <c r="H193" s="25" t="s">
        <v>512</v>
      </c>
      <c r="U193" s="25">
        <v>192.0</v>
      </c>
      <c r="V193" s="25">
        <v>1.5771086E7</v>
      </c>
      <c r="W193" s="25" t="s">
        <v>602</v>
      </c>
      <c r="X193" s="25">
        <v>512.0</v>
      </c>
      <c r="Y193" s="25" t="s">
        <v>375</v>
      </c>
      <c r="Z193" s="25" t="s">
        <v>462</v>
      </c>
      <c r="AA193" s="25">
        <v>36.0</v>
      </c>
      <c r="AB193" s="25">
        <v>3.0</v>
      </c>
      <c r="AC193" s="25">
        <v>84327.77</v>
      </c>
      <c r="AD193" s="25">
        <v>2.0</v>
      </c>
      <c r="AE193" s="25">
        <v>1.0</v>
      </c>
      <c r="AF193" s="25">
        <v>0.0</v>
      </c>
      <c r="AG193" s="25">
        <v>17675.36</v>
      </c>
      <c r="AH193" s="25">
        <v>0.0</v>
      </c>
    </row>
    <row r="194" ht="15.75" customHeight="1">
      <c r="A194" s="50">
        <v>41187.0</v>
      </c>
      <c r="B194" s="25">
        <v>383.92</v>
      </c>
      <c r="C194" s="25">
        <v>385.74</v>
      </c>
      <c r="D194" s="25">
        <v>381.08</v>
      </c>
      <c r="E194" s="25">
        <v>765.55</v>
      </c>
      <c r="F194" s="25" t="s">
        <v>463</v>
      </c>
      <c r="G194" s="25">
        <v>492.0</v>
      </c>
      <c r="H194" s="25" t="s">
        <v>543</v>
      </c>
      <c r="U194" s="25">
        <v>193.0</v>
      </c>
      <c r="V194" s="25">
        <v>1.575685E7</v>
      </c>
      <c r="W194" s="25" t="s">
        <v>686</v>
      </c>
      <c r="X194" s="25">
        <v>479.0</v>
      </c>
      <c r="Y194" s="25" t="s">
        <v>375</v>
      </c>
      <c r="Z194" s="25" t="s">
        <v>487</v>
      </c>
      <c r="AA194" s="25">
        <v>40.0</v>
      </c>
      <c r="AB194" s="25">
        <v>1.0</v>
      </c>
      <c r="AC194" s="25">
        <v>0.0</v>
      </c>
      <c r="AD194" s="25">
        <v>2.0</v>
      </c>
      <c r="AE194" s="25">
        <v>0.0</v>
      </c>
      <c r="AF194" s="25">
        <v>0.0</v>
      </c>
      <c r="AG194" s="25">
        <v>114996.43</v>
      </c>
      <c r="AH194" s="25">
        <v>0.0</v>
      </c>
    </row>
    <row r="195" ht="15.75" customHeight="1">
      <c r="A195" s="50">
        <v>41190.0</v>
      </c>
      <c r="B195" s="25">
        <v>379.08</v>
      </c>
      <c r="C195" s="25">
        <v>380.36</v>
      </c>
      <c r="D195" s="25">
        <v>375.67</v>
      </c>
      <c r="E195" s="25">
        <v>755.77</v>
      </c>
      <c r="F195" s="25" t="s">
        <v>491</v>
      </c>
      <c r="G195" s="25">
        <v>931.0</v>
      </c>
      <c r="H195" s="25" t="s">
        <v>474</v>
      </c>
      <c r="U195" s="25">
        <v>194.0</v>
      </c>
      <c r="V195" s="25">
        <v>1.5702741E7</v>
      </c>
      <c r="W195" s="25" t="s">
        <v>687</v>
      </c>
      <c r="X195" s="25">
        <v>601.0</v>
      </c>
      <c r="Y195" s="25" t="s">
        <v>375</v>
      </c>
      <c r="Z195" s="25" t="s">
        <v>487</v>
      </c>
      <c r="AA195" s="25">
        <v>32.0</v>
      </c>
      <c r="AB195" s="25">
        <v>8.0</v>
      </c>
      <c r="AC195" s="25">
        <v>93012.89</v>
      </c>
      <c r="AD195" s="25">
        <v>1.0</v>
      </c>
      <c r="AE195" s="25">
        <v>1.0</v>
      </c>
      <c r="AF195" s="25">
        <v>0.0</v>
      </c>
      <c r="AG195" s="25">
        <v>86957.42</v>
      </c>
      <c r="AH195" s="25">
        <v>0.0</v>
      </c>
    </row>
    <row r="196" ht="15.75" customHeight="1">
      <c r="A196" s="50">
        <v>41191.0</v>
      </c>
      <c r="B196" s="25">
        <v>378.42</v>
      </c>
      <c r="C196" s="25">
        <v>379.24</v>
      </c>
      <c r="D196" s="25">
        <v>369.88</v>
      </c>
      <c r="E196" s="25">
        <v>742.05</v>
      </c>
      <c r="F196" s="25" t="s">
        <v>466</v>
      </c>
      <c r="G196" s="25">
        <v>28.0</v>
      </c>
      <c r="H196" s="25" t="s">
        <v>469</v>
      </c>
      <c r="U196" s="25">
        <v>195.0</v>
      </c>
      <c r="V196" s="25">
        <v>1.56792E7</v>
      </c>
      <c r="W196" s="25" t="s">
        <v>688</v>
      </c>
      <c r="X196" s="25">
        <v>580.0</v>
      </c>
      <c r="Y196" s="25" t="s">
        <v>377</v>
      </c>
      <c r="Z196" s="25" t="s">
        <v>487</v>
      </c>
      <c r="AA196" s="25">
        <v>29.0</v>
      </c>
      <c r="AB196" s="25">
        <v>9.0</v>
      </c>
      <c r="AC196" s="25">
        <v>61710.44</v>
      </c>
      <c r="AD196" s="25">
        <v>2.0</v>
      </c>
      <c r="AE196" s="25">
        <v>1.0</v>
      </c>
      <c r="AF196" s="25">
        <v>0.0</v>
      </c>
      <c r="AG196" s="25">
        <v>128077.8</v>
      </c>
      <c r="AH196" s="25">
        <v>0.0</v>
      </c>
    </row>
    <row r="197" ht="15.75" customHeight="1">
      <c r="A197" s="50">
        <v>41192.0</v>
      </c>
      <c r="B197" s="25">
        <v>369.54</v>
      </c>
      <c r="C197" s="25">
        <v>372.37</v>
      </c>
      <c r="D197" s="25">
        <v>367.77</v>
      </c>
      <c r="E197" s="25">
        <v>742.52</v>
      </c>
      <c r="F197" s="25" t="s">
        <v>489</v>
      </c>
      <c r="G197" s="25">
        <v>95.0</v>
      </c>
      <c r="H197" s="25" t="s">
        <v>484</v>
      </c>
      <c r="U197" s="25">
        <v>196.0</v>
      </c>
      <c r="V197" s="25">
        <v>1.5594815E7</v>
      </c>
      <c r="W197" s="25" t="s">
        <v>689</v>
      </c>
      <c r="X197" s="25">
        <v>807.0</v>
      </c>
      <c r="Y197" s="25" t="s">
        <v>375</v>
      </c>
      <c r="Z197" s="25" t="s">
        <v>487</v>
      </c>
      <c r="AA197" s="25">
        <v>35.0</v>
      </c>
      <c r="AB197" s="25">
        <v>3.0</v>
      </c>
      <c r="AC197" s="25">
        <v>174790.15</v>
      </c>
      <c r="AD197" s="25">
        <v>1.0</v>
      </c>
      <c r="AE197" s="25">
        <v>1.0</v>
      </c>
      <c r="AF197" s="25">
        <v>1.0</v>
      </c>
      <c r="AG197" s="25">
        <v>600.36</v>
      </c>
      <c r="AH197" s="25">
        <v>0.0</v>
      </c>
    </row>
    <row r="198" ht="15.75" customHeight="1">
      <c r="A198" s="50">
        <v>41193.0</v>
      </c>
      <c r="B198" s="25">
        <v>375.04</v>
      </c>
      <c r="C198" s="25">
        <v>377.83</v>
      </c>
      <c r="D198" s="25">
        <v>373.74</v>
      </c>
      <c r="E198" s="25">
        <v>749.42</v>
      </c>
      <c r="F198" s="25" t="s">
        <v>489</v>
      </c>
      <c r="G198" s="25">
        <v>785.0</v>
      </c>
      <c r="H198" s="25" t="s">
        <v>539</v>
      </c>
      <c r="U198" s="25">
        <v>197.0</v>
      </c>
      <c r="V198" s="25">
        <v>1.5635905E7</v>
      </c>
      <c r="W198" s="25" t="s">
        <v>690</v>
      </c>
      <c r="X198" s="25">
        <v>616.0</v>
      </c>
      <c r="Y198" s="25" t="s">
        <v>377</v>
      </c>
      <c r="Z198" s="25" t="s">
        <v>462</v>
      </c>
      <c r="AA198" s="25">
        <v>32.0</v>
      </c>
      <c r="AB198" s="25">
        <v>6.0</v>
      </c>
      <c r="AC198" s="25">
        <v>0.0</v>
      </c>
      <c r="AD198" s="25">
        <v>2.0</v>
      </c>
      <c r="AE198" s="25">
        <v>1.0</v>
      </c>
      <c r="AF198" s="25">
        <v>1.0</v>
      </c>
      <c r="AG198" s="25">
        <v>43001.46</v>
      </c>
      <c r="AH198" s="25">
        <v>0.0</v>
      </c>
    </row>
    <row r="199" ht="15.75" customHeight="1">
      <c r="A199" s="50">
        <v>41194.0</v>
      </c>
      <c r="B199" s="25">
        <v>374.52</v>
      </c>
      <c r="C199" s="25">
        <v>376.03</v>
      </c>
      <c r="D199" s="25">
        <v>370.66</v>
      </c>
      <c r="E199" s="25">
        <v>742.71</v>
      </c>
      <c r="F199" s="25" t="s">
        <v>489</v>
      </c>
      <c r="G199" s="25">
        <v>826.0</v>
      </c>
      <c r="H199" s="25" t="s">
        <v>464</v>
      </c>
      <c r="U199" s="25">
        <v>198.0</v>
      </c>
      <c r="V199" s="25">
        <v>1.5777892E7</v>
      </c>
      <c r="W199" s="25" t="s">
        <v>691</v>
      </c>
      <c r="X199" s="25">
        <v>721.0</v>
      </c>
      <c r="Y199" s="25" t="s">
        <v>379</v>
      </c>
      <c r="Z199" s="25" t="s">
        <v>487</v>
      </c>
      <c r="AA199" s="25">
        <v>37.0</v>
      </c>
      <c r="AB199" s="25">
        <v>3.0</v>
      </c>
      <c r="AC199" s="25">
        <v>107720.64</v>
      </c>
      <c r="AD199" s="25">
        <v>1.0</v>
      </c>
      <c r="AE199" s="25">
        <v>1.0</v>
      </c>
      <c r="AF199" s="25">
        <v>1.0</v>
      </c>
      <c r="AG199" s="25">
        <v>158591.12</v>
      </c>
      <c r="AH199" s="25">
        <v>0.0</v>
      </c>
    </row>
    <row r="200" ht="15.75" customHeight="1">
      <c r="A200" s="50">
        <v>41197.0</v>
      </c>
      <c r="B200" s="25">
        <v>369.58</v>
      </c>
      <c r="C200" s="25">
        <v>370.53</v>
      </c>
      <c r="D200" s="25">
        <v>363.99</v>
      </c>
      <c r="E200" s="25">
        <v>738.95</v>
      </c>
      <c r="F200" s="25" t="s">
        <v>466</v>
      </c>
      <c r="G200" s="25">
        <v>60.0</v>
      </c>
      <c r="H200" s="25" t="s">
        <v>512</v>
      </c>
      <c r="U200" s="25">
        <v>199.0</v>
      </c>
      <c r="V200" s="25">
        <v>1.5656176E7</v>
      </c>
      <c r="W200" s="25" t="s">
        <v>692</v>
      </c>
      <c r="X200" s="25">
        <v>501.0</v>
      </c>
      <c r="Y200" s="25" t="s">
        <v>375</v>
      </c>
      <c r="Z200" s="25" t="s">
        <v>487</v>
      </c>
      <c r="AA200" s="25">
        <v>57.0</v>
      </c>
      <c r="AB200" s="25">
        <v>10.0</v>
      </c>
      <c r="AC200" s="25">
        <v>0.0</v>
      </c>
      <c r="AD200" s="25">
        <v>2.0</v>
      </c>
      <c r="AE200" s="25">
        <v>1.0</v>
      </c>
      <c r="AF200" s="25">
        <v>1.0</v>
      </c>
      <c r="AG200" s="25">
        <v>47847.19</v>
      </c>
      <c r="AH200" s="25">
        <v>0.0</v>
      </c>
    </row>
    <row r="201" ht="15.75" customHeight="1">
      <c r="A201" s="50">
        <v>41198.0</v>
      </c>
      <c r="B201" s="25">
        <v>368.68</v>
      </c>
      <c r="C201" s="25">
        <v>372.1</v>
      </c>
      <c r="D201" s="25">
        <v>366.85</v>
      </c>
      <c r="E201" s="25">
        <v>742.66</v>
      </c>
      <c r="F201" s="25" t="s">
        <v>489</v>
      </c>
      <c r="G201" s="25">
        <v>131.0</v>
      </c>
      <c r="H201" s="25" t="s">
        <v>474</v>
      </c>
      <c r="U201" s="25">
        <v>200.0</v>
      </c>
      <c r="V201" s="25">
        <v>1.5811127E7</v>
      </c>
      <c r="W201" s="25" t="s">
        <v>693</v>
      </c>
      <c r="X201" s="25">
        <v>521.0</v>
      </c>
      <c r="Y201" s="25" t="s">
        <v>375</v>
      </c>
      <c r="Z201" s="25" t="s">
        <v>487</v>
      </c>
      <c r="AA201" s="25">
        <v>35.0</v>
      </c>
      <c r="AB201" s="25">
        <v>6.0</v>
      </c>
      <c r="AC201" s="25">
        <v>96423.84</v>
      </c>
      <c r="AD201" s="25">
        <v>1.0</v>
      </c>
      <c r="AE201" s="25">
        <v>1.0</v>
      </c>
      <c r="AF201" s="25">
        <v>0.0</v>
      </c>
      <c r="AG201" s="25">
        <v>10488.44</v>
      </c>
      <c r="AH201" s="25">
        <v>0.0</v>
      </c>
    </row>
    <row r="202" ht="15.75" customHeight="1">
      <c r="A202" s="50">
        <v>41199.0</v>
      </c>
      <c r="B202" s="25">
        <v>370.59</v>
      </c>
      <c r="C202" s="25">
        <v>376.76</v>
      </c>
      <c r="D202" s="25">
        <v>368.75</v>
      </c>
      <c r="E202" s="25">
        <v>753.42</v>
      </c>
      <c r="F202" s="25" t="s">
        <v>489</v>
      </c>
      <c r="G202" s="25">
        <v>602.0</v>
      </c>
      <c r="H202" s="25" t="s">
        <v>469</v>
      </c>
      <c r="U202" s="25">
        <v>201.0</v>
      </c>
      <c r="V202" s="25">
        <v>1.5604482E7</v>
      </c>
      <c r="W202" s="25" t="s">
        <v>694</v>
      </c>
      <c r="X202" s="25">
        <v>850.0</v>
      </c>
      <c r="Y202" s="25" t="s">
        <v>377</v>
      </c>
      <c r="Z202" s="25" t="s">
        <v>487</v>
      </c>
      <c r="AA202" s="25">
        <v>30.0</v>
      </c>
      <c r="AB202" s="25">
        <v>2.0</v>
      </c>
      <c r="AC202" s="25">
        <v>141040.01</v>
      </c>
      <c r="AD202" s="25">
        <v>1.0</v>
      </c>
      <c r="AE202" s="25">
        <v>1.0</v>
      </c>
      <c r="AF202" s="25">
        <v>1.0</v>
      </c>
      <c r="AG202" s="25">
        <v>5978.2</v>
      </c>
      <c r="AH202" s="25">
        <v>0.0</v>
      </c>
    </row>
    <row r="203" ht="15.75" customHeight="1">
      <c r="A203" s="50">
        <v>41200.0</v>
      </c>
      <c r="B203" s="25">
        <v>376.36</v>
      </c>
      <c r="C203" s="25">
        <v>378.29</v>
      </c>
      <c r="D203" s="25">
        <v>336.74</v>
      </c>
      <c r="E203" s="25">
        <v>693.1</v>
      </c>
      <c r="F203" s="25" t="s">
        <v>695</v>
      </c>
      <c r="G203" s="25">
        <v>977.0</v>
      </c>
      <c r="H203" s="25" t="s">
        <v>469</v>
      </c>
      <c r="U203" s="25">
        <v>202.0</v>
      </c>
      <c r="V203" s="25">
        <v>1.5622911E7</v>
      </c>
      <c r="W203" s="25" t="s">
        <v>696</v>
      </c>
      <c r="X203" s="25">
        <v>759.0</v>
      </c>
      <c r="Y203" s="25" t="s">
        <v>375</v>
      </c>
      <c r="Z203" s="25" t="s">
        <v>487</v>
      </c>
      <c r="AA203" s="25">
        <v>42.0</v>
      </c>
      <c r="AB203" s="25">
        <v>4.0</v>
      </c>
      <c r="AC203" s="25">
        <v>105420.18</v>
      </c>
      <c r="AD203" s="25">
        <v>1.0</v>
      </c>
      <c r="AE203" s="25">
        <v>0.0</v>
      </c>
      <c r="AF203" s="25">
        <v>1.0</v>
      </c>
      <c r="AG203" s="25">
        <v>121409.06</v>
      </c>
      <c r="AH203" s="25">
        <v>0.0</v>
      </c>
    </row>
    <row r="204" ht="15.75" customHeight="1">
      <c r="A204" s="50">
        <v>41201.0</v>
      </c>
      <c r="B204" s="25">
        <v>351.47</v>
      </c>
      <c r="C204" s="25">
        <v>352.03</v>
      </c>
      <c r="D204" s="25">
        <v>334.75</v>
      </c>
      <c r="E204" s="25">
        <v>679.92</v>
      </c>
      <c r="F204" s="25" t="s">
        <v>697</v>
      </c>
      <c r="G204" s="25">
        <v>50.0</v>
      </c>
      <c r="H204" s="25" t="s">
        <v>464</v>
      </c>
      <c r="U204" s="25">
        <v>203.0</v>
      </c>
      <c r="V204" s="25">
        <v>1.5600974E7</v>
      </c>
      <c r="W204" s="25" t="s">
        <v>494</v>
      </c>
      <c r="X204" s="25">
        <v>516.0</v>
      </c>
      <c r="Y204" s="25" t="s">
        <v>377</v>
      </c>
      <c r="Z204" s="25" t="s">
        <v>487</v>
      </c>
      <c r="AA204" s="25">
        <v>50.0</v>
      </c>
      <c r="AB204" s="25">
        <v>5.0</v>
      </c>
      <c r="AC204" s="25">
        <v>0.0</v>
      </c>
      <c r="AD204" s="25">
        <v>1.0</v>
      </c>
      <c r="AE204" s="25">
        <v>0.0</v>
      </c>
      <c r="AF204" s="25">
        <v>1.0</v>
      </c>
      <c r="AG204" s="25">
        <v>146145.93</v>
      </c>
      <c r="AH204" s="25">
        <v>1.0</v>
      </c>
    </row>
    <row r="205" ht="15.75" customHeight="1">
      <c r="A205" s="50">
        <v>41204.0</v>
      </c>
      <c r="B205" s="25">
        <v>339.23</v>
      </c>
      <c r="C205" s="25">
        <v>341.04</v>
      </c>
      <c r="D205" s="25">
        <v>333.6</v>
      </c>
      <c r="E205" s="25">
        <v>676.81</v>
      </c>
      <c r="F205" s="25" t="s">
        <v>483</v>
      </c>
      <c r="G205" s="25">
        <v>141.0</v>
      </c>
      <c r="H205" s="25" t="s">
        <v>460</v>
      </c>
      <c r="U205" s="25">
        <v>204.0</v>
      </c>
      <c r="V205" s="25">
        <v>1.5727868E7</v>
      </c>
      <c r="W205" s="25" t="s">
        <v>698</v>
      </c>
      <c r="X205" s="25">
        <v>711.0</v>
      </c>
      <c r="Y205" s="25" t="s">
        <v>375</v>
      </c>
      <c r="Z205" s="25" t="s">
        <v>462</v>
      </c>
      <c r="AA205" s="25">
        <v>38.0</v>
      </c>
      <c r="AB205" s="25">
        <v>2.0</v>
      </c>
      <c r="AC205" s="25">
        <v>129022.06</v>
      </c>
      <c r="AD205" s="25">
        <v>2.0</v>
      </c>
      <c r="AE205" s="25">
        <v>1.0</v>
      </c>
      <c r="AF205" s="25">
        <v>1.0</v>
      </c>
      <c r="AG205" s="25">
        <v>14374.86</v>
      </c>
      <c r="AH205" s="25">
        <v>1.0</v>
      </c>
    </row>
    <row r="206" ht="15.75" customHeight="1">
      <c r="A206" s="50">
        <v>41205.0</v>
      </c>
      <c r="B206" s="25">
        <v>334.75</v>
      </c>
      <c r="C206" s="25">
        <v>342.38</v>
      </c>
      <c r="D206" s="25">
        <v>334.75</v>
      </c>
      <c r="E206" s="25">
        <v>678.49</v>
      </c>
      <c r="F206" s="25" t="s">
        <v>463</v>
      </c>
      <c r="G206" s="25">
        <v>855.0</v>
      </c>
      <c r="H206" s="25" t="s">
        <v>484</v>
      </c>
      <c r="U206" s="25">
        <v>205.0</v>
      </c>
      <c r="V206" s="25">
        <v>1.5627801E7</v>
      </c>
      <c r="W206" s="25" t="s">
        <v>699</v>
      </c>
      <c r="X206" s="25">
        <v>512.0</v>
      </c>
      <c r="Y206" s="25" t="s">
        <v>377</v>
      </c>
      <c r="Z206" s="25" t="s">
        <v>487</v>
      </c>
      <c r="AA206" s="25">
        <v>33.0</v>
      </c>
      <c r="AB206" s="25">
        <v>3.0</v>
      </c>
      <c r="AC206" s="25">
        <v>176666.62</v>
      </c>
      <c r="AD206" s="25">
        <v>1.0</v>
      </c>
      <c r="AE206" s="25">
        <v>1.0</v>
      </c>
      <c r="AF206" s="25">
        <v>0.0</v>
      </c>
      <c r="AG206" s="25">
        <v>94670.77</v>
      </c>
      <c r="AH206" s="25">
        <v>0.0</v>
      </c>
    </row>
    <row r="207" ht="15.75" customHeight="1">
      <c r="A207" s="50">
        <v>41206.0</v>
      </c>
      <c r="B207" s="25">
        <v>342.12</v>
      </c>
      <c r="C207" s="25">
        <v>342.22</v>
      </c>
      <c r="D207" s="25">
        <v>336.37</v>
      </c>
      <c r="E207" s="25">
        <v>675.45</v>
      </c>
      <c r="F207" s="25" t="s">
        <v>463</v>
      </c>
      <c r="G207" s="25">
        <v>11.0</v>
      </c>
      <c r="H207" s="25" t="s">
        <v>539</v>
      </c>
      <c r="U207" s="25">
        <v>206.0</v>
      </c>
      <c r="V207" s="25">
        <v>1.5773039E7</v>
      </c>
      <c r="W207" s="25" t="s">
        <v>700</v>
      </c>
      <c r="X207" s="25">
        <v>550.0</v>
      </c>
      <c r="Y207" s="25" t="s">
        <v>375</v>
      </c>
      <c r="Z207" s="25" t="s">
        <v>487</v>
      </c>
      <c r="AA207" s="25">
        <v>37.0</v>
      </c>
      <c r="AB207" s="25">
        <v>3.0</v>
      </c>
      <c r="AC207" s="25">
        <v>0.0</v>
      </c>
      <c r="AD207" s="25">
        <v>1.0</v>
      </c>
      <c r="AE207" s="25">
        <v>1.0</v>
      </c>
      <c r="AF207" s="25">
        <v>1.0</v>
      </c>
      <c r="AG207" s="25">
        <v>179670.31</v>
      </c>
      <c r="AH207" s="25">
        <v>0.0</v>
      </c>
    </row>
    <row r="208" ht="15.75" customHeight="1">
      <c r="A208" s="50">
        <v>41207.0</v>
      </c>
      <c r="B208" s="25">
        <v>338.73</v>
      </c>
      <c r="C208" s="25">
        <v>339.73</v>
      </c>
      <c r="D208" s="25">
        <v>335.5</v>
      </c>
      <c r="E208" s="25">
        <v>675.9</v>
      </c>
      <c r="F208" s="25" t="s">
        <v>489</v>
      </c>
      <c r="G208" s="25">
        <v>820.0</v>
      </c>
      <c r="H208" s="25" t="s">
        <v>530</v>
      </c>
      <c r="U208" s="25">
        <v>207.0</v>
      </c>
      <c r="V208" s="25">
        <v>1.5755262E7</v>
      </c>
      <c r="W208" s="25" t="s">
        <v>522</v>
      </c>
      <c r="X208" s="25">
        <v>608.0</v>
      </c>
      <c r="Y208" s="25" t="s">
        <v>377</v>
      </c>
      <c r="Z208" s="25" t="s">
        <v>462</v>
      </c>
      <c r="AA208" s="25">
        <v>41.0</v>
      </c>
      <c r="AB208" s="25">
        <v>3.0</v>
      </c>
      <c r="AC208" s="25">
        <v>89763.84</v>
      </c>
      <c r="AD208" s="25">
        <v>1.0</v>
      </c>
      <c r="AE208" s="25">
        <v>0.0</v>
      </c>
      <c r="AF208" s="25">
        <v>0.0</v>
      </c>
      <c r="AG208" s="25">
        <v>199304.74</v>
      </c>
      <c r="AH208" s="25">
        <v>1.0</v>
      </c>
    </row>
    <row r="209" ht="15.75" customHeight="1">
      <c r="A209" s="50">
        <v>41208.0</v>
      </c>
      <c r="B209" s="25">
        <v>336.99</v>
      </c>
      <c r="C209" s="25">
        <v>340.24</v>
      </c>
      <c r="D209" s="25">
        <v>334.35</v>
      </c>
      <c r="E209" s="25">
        <v>673.3</v>
      </c>
      <c r="F209" s="25" t="s">
        <v>491</v>
      </c>
      <c r="G209" s="25">
        <v>916.0</v>
      </c>
      <c r="H209" s="25" t="s">
        <v>543</v>
      </c>
      <c r="U209" s="25">
        <v>208.0</v>
      </c>
      <c r="V209" s="25">
        <v>1.5679531E7</v>
      </c>
      <c r="W209" s="25" t="s">
        <v>701</v>
      </c>
      <c r="X209" s="25">
        <v>618.0</v>
      </c>
      <c r="Y209" s="25" t="s">
        <v>375</v>
      </c>
      <c r="Z209" s="25" t="s">
        <v>487</v>
      </c>
      <c r="AA209" s="25">
        <v>34.0</v>
      </c>
      <c r="AB209" s="25">
        <v>5.0</v>
      </c>
      <c r="AC209" s="25">
        <v>134954.53</v>
      </c>
      <c r="AD209" s="25">
        <v>1.0</v>
      </c>
      <c r="AE209" s="25">
        <v>1.0</v>
      </c>
      <c r="AF209" s="25">
        <v>1.0</v>
      </c>
      <c r="AG209" s="25">
        <v>151954.39</v>
      </c>
      <c r="AH209" s="25">
        <v>0.0</v>
      </c>
    </row>
    <row r="210" ht="15.75" customHeight="1">
      <c r="A210" s="50">
        <v>41213.0</v>
      </c>
      <c r="B210" s="25">
        <v>338.66</v>
      </c>
      <c r="C210" s="25">
        <v>339.23</v>
      </c>
      <c r="D210" s="25">
        <v>336.24</v>
      </c>
      <c r="E210" s="25">
        <v>678.44</v>
      </c>
      <c r="F210" s="25" t="s">
        <v>491</v>
      </c>
      <c r="G210" s="25">
        <v>85.0</v>
      </c>
      <c r="H210" s="25" t="s">
        <v>464</v>
      </c>
      <c r="U210" s="25">
        <v>209.0</v>
      </c>
      <c r="V210" s="25">
        <v>1.5684181E7</v>
      </c>
      <c r="W210" s="25" t="s">
        <v>702</v>
      </c>
      <c r="X210" s="25">
        <v>643.0</v>
      </c>
      <c r="Y210" s="25" t="s">
        <v>375</v>
      </c>
      <c r="Z210" s="25" t="s">
        <v>487</v>
      </c>
      <c r="AA210" s="25">
        <v>45.0</v>
      </c>
      <c r="AB210" s="25">
        <v>5.0</v>
      </c>
      <c r="AC210" s="25">
        <v>0.0</v>
      </c>
      <c r="AD210" s="25">
        <v>1.0</v>
      </c>
      <c r="AE210" s="25">
        <v>1.0</v>
      </c>
      <c r="AF210" s="25">
        <v>0.0</v>
      </c>
      <c r="AG210" s="25">
        <v>142513.5</v>
      </c>
      <c r="AH210" s="25">
        <v>1.0</v>
      </c>
    </row>
    <row r="211" ht="15.75" customHeight="1">
      <c r="A211" s="50">
        <v>41214.0</v>
      </c>
      <c r="B211" s="25">
        <v>338.48</v>
      </c>
      <c r="C211" s="25">
        <v>344.16</v>
      </c>
      <c r="D211" s="25">
        <v>338.09</v>
      </c>
      <c r="E211" s="25">
        <v>685.71</v>
      </c>
      <c r="F211" s="25" t="s">
        <v>489</v>
      </c>
      <c r="G211" s="25">
        <v>115.0</v>
      </c>
      <c r="H211" s="25" t="s">
        <v>460</v>
      </c>
      <c r="U211" s="25">
        <v>210.0</v>
      </c>
      <c r="V211" s="25">
        <v>1.5612087E7</v>
      </c>
      <c r="W211" s="25" t="s">
        <v>703</v>
      </c>
      <c r="X211" s="25">
        <v>671.0</v>
      </c>
      <c r="Y211" s="25" t="s">
        <v>375</v>
      </c>
      <c r="Z211" s="25" t="s">
        <v>487</v>
      </c>
      <c r="AA211" s="25">
        <v>45.0</v>
      </c>
      <c r="AB211" s="25">
        <v>2.0</v>
      </c>
      <c r="AC211" s="25">
        <v>106376.85</v>
      </c>
      <c r="AD211" s="25">
        <v>1.0</v>
      </c>
      <c r="AE211" s="25">
        <v>0.0</v>
      </c>
      <c r="AF211" s="25">
        <v>1.0</v>
      </c>
      <c r="AG211" s="25">
        <v>158264.62</v>
      </c>
      <c r="AH211" s="25">
        <v>0.0</v>
      </c>
    </row>
    <row r="212" ht="15.75" customHeight="1">
      <c r="A212" s="50">
        <v>41215.0</v>
      </c>
      <c r="B212" s="25">
        <v>346.1</v>
      </c>
      <c r="C212" s="25">
        <v>346.48</v>
      </c>
      <c r="D212" s="25">
        <v>342.4</v>
      </c>
      <c r="E212" s="25">
        <v>686.04</v>
      </c>
      <c r="F212" s="25" t="s">
        <v>489</v>
      </c>
      <c r="G212" s="25">
        <v>666.0</v>
      </c>
      <c r="H212" s="25" t="s">
        <v>530</v>
      </c>
      <c r="U212" s="25">
        <v>211.0</v>
      </c>
      <c r="V212" s="25">
        <v>1.5752047E7</v>
      </c>
      <c r="W212" s="25" t="s">
        <v>704</v>
      </c>
      <c r="X212" s="25">
        <v>689.0</v>
      </c>
      <c r="Y212" s="25" t="s">
        <v>379</v>
      </c>
      <c r="Z212" s="25" t="s">
        <v>487</v>
      </c>
      <c r="AA212" s="25">
        <v>33.0</v>
      </c>
      <c r="AB212" s="25">
        <v>2.0</v>
      </c>
      <c r="AC212" s="25">
        <v>161814.64</v>
      </c>
      <c r="AD212" s="25">
        <v>2.0</v>
      </c>
      <c r="AE212" s="25">
        <v>1.0</v>
      </c>
      <c r="AF212" s="25">
        <v>0.0</v>
      </c>
      <c r="AG212" s="25">
        <v>169381.9</v>
      </c>
      <c r="AH212" s="25">
        <v>0.0</v>
      </c>
    </row>
    <row r="213" ht="15.75" customHeight="1">
      <c r="A213" s="50">
        <v>41218.0</v>
      </c>
      <c r="B213" s="25">
        <v>340.97</v>
      </c>
      <c r="C213" s="25">
        <v>342.15</v>
      </c>
      <c r="D213" s="25">
        <v>336.52</v>
      </c>
      <c r="E213" s="25">
        <v>681.09</v>
      </c>
      <c r="F213" s="25" t="s">
        <v>491</v>
      </c>
      <c r="G213" s="25">
        <v>283.0</v>
      </c>
      <c r="H213" s="25" t="s">
        <v>469</v>
      </c>
      <c r="U213" s="25">
        <v>212.0</v>
      </c>
      <c r="V213" s="25">
        <v>1.5624592E7</v>
      </c>
      <c r="W213" s="25" t="s">
        <v>705</v>
      </c>
      <c r="X213" s="25">
        <v>603.0</v>
      </c>
      <c r="Y213" s="25" t="s">
        <v>375</v>
      </c>
      <c r="Z213" s="25" t="s">
        <v>487</v>
      </c>
      <c r="AA213" s="25">
        <v>31.0</v>
      </c>
      <c r="AB213" s="25">
        <v>8.0</v>
      </c>
      <c r="AC213" s="25">
        <v>0.0</v>
      </c>
      <c r="AD213" s="25">
        <v>2.0</v>
      </c>
      <c r="AE213" s="25">
        <v>1.0</v>
      </c>
      <c r="AF213" s="25">
        <v>1.0</v>
      </c>
      <c r="AG213" s="25">
        <v>169915.02</v>
      </c>
      <c r="AH213" s="25">
        <v>0.0</v>
      </c>
    </row>
    <row r="214" ht="15.75" customHeight="1">
      <c r="A214" s="50">
        <v>41219.0</v>
      </c>
      <c r="B214" s="25">
        <v>341.46</v>
      </c>
      <c r="C214" s="25">
        <v>341.97</v>
      </c>
      <c r="D214" s="25">
        <v>337.51</v>
      </c>
      <c r="E214" s="25">
        <v>679.85</v>
      </c>
      <c r="F214" s="25" t="s">
        <v>491</v>
      </c>
      <c r="G214" s="25">
        <v>177.0</v>
      </c>
      <c r="H214" s="25" t="s">
        <v>467</v>
      </c>
      <c r="U214" s="25">
        <v>213.0</v>
      </c>
      <c r="V214" s="25">
        <v>1.5573152E7</v>
      </c>
      <c r="W214" s="25" t="s">
        <v>706</v>
      </c>
      <c r="X214" s="25">
        <v>620.0</v>
      </c>
      <c r="Y214" s="25" t="s">
        <v>375</v>
      </c>
      <c r="Z214" s="25" t="s">
        <v>462</v>
      </c>
      <c r="AA214" s="25">
        <v>41.0</v>
      </c>
      <c r="AB214" s="25">
        <v>9.0</v>
      </c>
      <c r="AC214" s="25">
        <v>0.0</v>
      </c>
      <c r="AD214" s="25">
        <v>2.0</v>
      </c>
      <c r="AE214" s="25">
        <v>0.0</v>
      </c>
      <c r="AF214" s="25">
        <v>0.0</v>
      </c>
      <c r="AG214" s="25">
        <v>88852.47</v>
      </c>
      <c r="AH214" s="25">
        <v>0.0</v>
      </c>
    </row>
    <row r="215" ht="15.75" customHeight="1">
      <c r="A215" s="50">
        <v>41220.0</v>
      </c>
      <c r="B215" s="25">
        <v>336.24</v>
      </c>
      <c r="C215" s="25">
        <v>337.85</v>
      </c>
      <c r="D215" s="25">
        <v>332.0</v>
      </c>
      <c r="E215" s="25">
        <v>665.29</v>
      </c>
      <c r="F215" s="25" t="s">
        <v>489</v>
      </c>
      <c r="G215" s="25">
        <v>481.0</v>
      </c>
      <c r="H215" s="25" t="s">
        <v>543</v>
      </c>
      <c r="U215" s="25">
        <v>214.0</v>
      </c>
      <c r="V215" s="25">
        <v>1.5594917E7</v>
      </c>
      <c r="W215" s="25" t="s">
        <v>707</v>
      </c>
      <c r="X215" s="25">
        <v>676.0</v>
      </c>
      <c r="Y215" s="25" t="s">
        <v>375</v>
      </c>
      <c r="Z215" s="25" t="s">
        <v>462</v>
      </c>
      <c r="AA215" s="25">
        <v>34.0</v>
      </c>
      <c r="AB215" s="25">
        <v>1.0</v>
      </c>
      <c r="AC215" s="25">
        <v>63095.01</v>
      </c>
      <c r="AD215" s="25">
        <v>1.0</v>
      </c>
      <c r="AE215" s="25">
        <v>1.0</v>
      </c>
      <c r="AF215" s="25">
        <v>1.0</v>
      </c>
      <c r="AG215" s="25">
        <v>40645.81</v>
      </c>
      <c r="AH215" s="25">
        <v>0.0</v>
      </c>
    </row>
    <row r="216" ht="15.75" customHeight="1">
      <c r="A216" s="50">
        <v>41221.0</v>
      </c>
      <c r="B216" s="25">
        <v>333.85</v>
      </c>
      <c r="C216" s="25">
        <v>334.49</v>
      </c>
      <c r="D216" s="25">
        <v>324.4</v>
      </c>
      <c r="E216" s="25">
        <v>650.5</v>
      </c>
      <c r="F216" s="25" t="s">
        <v>463</v>
      </c>
      <c r="G216" s="25">
        <v>213.0</v>
      </c>
      <c r="H216" s="25" t="s">
        <v>467</v>
      </c>
      <c r="U216" s="25">
        <v>215.0</v>
      </c>
      <c r="V216" s="25">
        <v>1.5785542E7</v>
      </c>
      <c r="W216" s="25" t="s">
        <v>708</v>
      </c>
      <c r="X216" s="25">
        <v>572.0</v>
      </c>
      <c r="Y216" s="25" t="s">
        <v>379</v>
      </c>
      <c r="Z216" s="25" t="s">
        <v>487</v>
      </c>
      <c r="AA216" s="25">
        <v>26.0</v>
      </c>
      <c r="AB216" s="25">
        <v>4.0</v>
      </c>
      <c r="AC216" s="25">
        <v>118287.01</v>
      </c>
      <c r="AD216" s="25">
        <v>2.0</v>
      </c>
      <c r="AE216" s="25">
        <v>0.0</v>
      </c>
      <c r="AF216" s="25">
        <v>0.0</v>
      </c>
      <c r="AG216" s="25">
        <v>60427.3</v>
      </c>
      <c r="AH216" s="25">
        <v>0.0</v>
      </c>
    </row>
    <row r="217" ht="15.75" customHeight="1">
      <c r="A217" s="50">
        <v>41222.0</v>
      </c>
      <c r="B217" s="25">
        <v>326.1</v>
      </c>
      <c r="C217" s="25">
        <v>332.92</v>
      </c>
      <c r="D217" s="25">
        <v>323.94</v>
      </c>
      <c r="E217" s="25">
        <v>661.21</v>
      </c>
      <c r="F217" s="25" t="s">
        <v>466</v>
      </c>
      <c r="G217" s="25">
        <v>251.0</v>
      </c>
      <c r="H217" s="25" t="s">
        <v>460</v>
      </c>
      <c r="U217" s="25">
        <v>216.0</v>
      </c>
      <c r="V217" s="25">
        <v>1.5723488E7</v>
      </c>
      <c r="W217" s="25" t="s">
        <v>540</v>
      </c>
      <c r="X217" s="25">
        <v>668.0</v>
      </c>
      <c r="Y217" s="25" t="s">
        <v>379</v>
      </c>
      <c r="Z217" s="25" t="s">
        <v>487</v>
      </c>
      <c r="AA217" s="25">
        <v>47.0</v>
      </c>
      <c r="AB217" s="25">
        <v>7.0</v>
      </c>
      <c r="AC217" s="25">
        <v>106854.21</v>
      </c>
      <c r="AD217" s="25">
        <v>1.0</v>
      </c>
      <c r="AE217" s="25">
        <v>0.0</v>
      </c>
      <c r="AF217" s="25">
        <v>1.0</v>
      </c>
      <c r="AG217" s="25">
        <v>157959.02</v>
      </c>
      <c r="AH217" s="25">
        <v>1.0</v>
      </c>
    </row>
    <row r="218" ht="15.75" customHeight="1">
      <c r="A218" s="50">
        <v>41225.0</v>
      </c>
      <c r="B218" s="25">
        <v>330.64</v>
      </c>
      <c r="C218" s="25">
        <v>333.65</v>
      </c>
      <c r="D218" s="25">
        <v>329.2</v>
      </c>
      <c r="E218" s="25">
        <v>664.08</v>
      </c>
      <c r="F218" s="25" t="s">
        <v>549</v>
      </c>
      <c r="G218" s="25">
        <v>822.0</v>
      </c>
      <c r="H218" s="25" t="s">
        <v>467</v>
      </c>
      <c r="U218" s="25">
        <v>217.0</v>
      </c>
      <c r="V218" s="25">
        <v>1.568092E7</v>
      </c>
      <c r="W218" s="25" t="s">
        <v>709</v>
      </c>
      <c r="X218" s="25">
        <v>695.0</v>
      </c>
      <c r="Y218" s="25" t="s">
        <v>375</v>
      </c>
      <c r="Z218" s="25" t="s">
        <v>487</v>
      </c>
      <c r="AA218" s="25">
        <v>46.0</v>
      </c>
      <c r="AB218" s="25">
        <v>7.0</v>
      </c>
      <c r="AC218" s="25">
        <v>49512.55</v>
      </c>
      <c r="AD218" s="25">
        <v>1.0</v>
      </c>
      <c r="AE218" s="25">
        <v>1.0</v>
      </c>
      <c r="AF218" s="25">
        <v>0.0</v>
      </c>
      <c r="AG218" s="25">
        <v>133007.34</v>
      </c>
      <c r="AH218" s="25">
        <v>0.0</v>
      </c>
    </row>
    <row r="219" ht="15.75" customHeight="1">
      <c r="A219" s="50">
        <v>41226.0</v>
      </c>
      <c r="B219" s="25">
        <v>330.26</v>
      </c>
      <c r="C219" s="25">
        <v>332.55</v>
      </c>
      <c r="D219" s="25">
        <v>327.89</v>
      </c>
      <c r="E219" s="25">
        <v>657.25</v>
      </c>
      <c r="F219" s="25" t="s">
        <v>491</v>
      </c>
      <c r="G219" s="25">
        <v>200.0</v>
      </c>
      <c r="H219" s="25" t="s">
        <v>543</v>
      </c>
      <c r="U219" s="25">
        <v>218.0</v>
      </c>
      <c r="V219" s="25">
        <v>1.5786308E7</v>
      </c>
      <c r="W219" s="25" t="s">
        <v>710</v>
      </c>
      <c r="X219" s="25">
        <v>730.0</v>
      </c>
      <c r="Y219" s="25" t="s">
        <v>377</v>
      </c>
      <c r="Z219" s="25" t="s">
        <v>462</v>
      </c>
      <c r="AA219" s="25">
        <v>33.0</v>
      </c>
      <c r="AB219" s="25">
        <v>9.0</v>
      </c>
      <c r="AC219" s="25">
        <v>0.0</v>
      </c>
      <c r="AD219" s="25">
        <v>2.0</v>
      </c>
      <c r="AE219" s="25">
        <v>0.0</v>
      </c>
      <c r="AF219" s="25">
        <v>0.0</v>
      </c>
      <c r="AG219" s="25">
        <v>176576.62</v>
      </c>
      <c r="AH219" s="25">
        <v>0.0</v>
      </c>
    </row>
    <row r="220" ht="15.75" customHeight="1">
      <c r="A220" s="50">
        <v>41227.0</v>
      </c>
      <c r="B220" s="25">
        <v>329.1</v>
      </c>
      <c r="C220" s="25">
        <v>329.85</v>
      </c>
      <c r="D220" s="25">
        <v>324.04</v>
      </c>
      <c r="E220" s="25">
        <v>650.76</v>
      </c>
      <c r="F220" s="25" t="s">
        <v>491</v>
      </c>
      <c r="G220" s="25">
        <v>349.0</v>
      </c>
      <c r="H220" s="25" t="s">
        <v>543</v>
      </c>
      <c r="U220" s="25">
        <v>219.0</v>
      </c>
      <c r="V220" s="25">
        <v>1.5659366E7</v>
      </c>
      <c r="W220" s="25" t="s">
        <v>711</v>
      </c>
      <c r="X220" s="25">
        <v>807.0</v>
      </c>
      <c r="Y220" s="25" t="s">
        <v>375</v>
      </c>
      <c r="Z220" s="25" t="s">
        <v>487</v>
      </c>
      <c r="AA220" s="25">
        <v>43.0</v>
      </c>
      <c r="AB220" s="25">
        <v>1.0</v>
      </c>
      <c r="AC220" s="25">
        <v>105799.32</v>
      </c>
      <c r="AD220" s="25">
        <v>2.0</v>
      </c>
      <c r="AE220" s="25">
        <v>1.0</v>
      </c>
      <c r="AF220" s="25">
        <v>0.0</v>
      </c>
      <c r="AG220" s="25">
        <v>34888.04</v>
      </c>
      <c r="AH220" s="25">
        <v>1.0</v>
      </c>
    </row>
    <row r="221" ht="15.75" customHeight="1">
      <c r="A221" s="50">
        <v>41228.0</v>
      </c>
      <c r="B221" s="25">
        <v>323.79</v>
      </c>
      <c r="C221" s="25">
        <v>328.77</v>
      </c>
      <c r="D221" s="25">
        <v>320.75</v>
      </c>
      <c r="E221" s="25">
        <v>645.49</v>
      </c>
      <c r="F221" s="25" t="s">
        <v>491</v>
      </c>
      <c r="G221" s="25">
        <v>711.0</v>
      </c>
      <c r="H221" s="25" t="s">
        <v>460</v>
      </c>
      <c r="U221" s="25">
        <v>220.0</v>
      </c>
      <c r="V221" s="25">
        <v>1.5774854E7</v>
      </c>
      <c r="W221" s="25" t="s">
        <v>628</v>
      </c>
      <c r="X221" s="25">
        <v>592.0</v>
      </c>
      <c r="Y221" s="25" t="s">
        <v>375</v>
      </c>
      <c r="Z221" s="25" t="s">
        <v>487</v>
      </c>
      <c r="AA221" s="25">
        <v>54.0</v>
      </c>
      <c r="AB221" s="25">
        <v>8.0</v>
      </c>
      <c r="AC221" s="25">
        <v>0.0</v>
      </c>
      <c r="AD221" s="25">
        <v>1.0</v>
      </c>
      <c r="AE221" s="25">
        <v>1.0</v>
      </c>
      <c r="AF221" s="25">
        <v>1.0</v>
      </c>
      <c r="AG221" s="25">
        <v>28737.71</v>
      </c>
      <c r="AH221" s="25">
        <v>1.0</v>
      </c>
    </row>
    <row r="222" ht="15.75" customHeight="1">
      <c r="A222" s="50">
        <v>41229.0</v>
      </c>
      <c r="B222" s="25">
        <v>321.79</v>
      </c>
      <c r="C222" s="25">
        <v>325.29</v>
      </c>
      <c r="D222" s="25">
        <v>316.81</v>
      </c>
      <c r="E222" s="25">
        <v>645.41</v>
      </c>
      <c r="F222" s="25" t="s">
        <v>466</v>
      </c>
      <c r="G222" s="25">
        <v>902.0</v>
      </c>
      <c r="H222" s="25" t="s">
        <v>484</v>
      </c>
      <c r="U222" s="25">
        <v>221.0</v>
      </c>
      <c r="V222" s="25">
        <v>1.5725311E7</v>
      </c>
      <c r="W222" s="25" t="s">
        <v>712</v>
      </c>
      <c r="X222" s="25">
        <v>726.0</v>
      </c>
      <c r="Y222" s="25" t="s">
        <v>375</v>
      </c>
      <c r="Z222" s="25" t="s">
        <v>462</v>
      </c>
      <c r="AA222" s="25">
        <v>31.0</v>
      </c>
      <c r="AB222" s="25">
        <v>9.0</v>
      </c>
      <c r="AC222" s="25">
        <v>114722.05</v>
      </c>
      <c r="AD222" s="25">
        <v>2.0</v>
      </c>
      <c r="AE222" s="25">
        <v>1.0</v>
      </c>
      <c r="AF222" s="25">
        <v>1.0</v>
      </c>
      <c r="AG222" s="25">
        <v>98178.57</v>
      </c>
      <c r="AH222" s="25">
        <v>0.0</v>
      </c>
    </row>
    <row r="223" ht="15.75" customHeight="1">
      <c r="A223" s="50">
        <v>41232.0</v>
      </c>
      <c r="B223" s="25">
        <v>326.63</v>
      </c>
      <c r="C223" s="25">
        <v>333.21</v>
      </c>
      <c r="D223" s="25">
        <v>326.54</v>
      </c>
      <c r="E223" s="25">
        <v>666.38</v>
      </c>
      <c r="F223" s="25" t="s">
        <v>489</v>
      </c>
      <c r="G223" s="25">
        <v>754.0</v>
      </c>
      <c r="H223" s="25" t="s">
        <v>530</v>
      </c>
      <c r="U223" s="25">
        <v>222.0</v>
      </c>
      <c r="V223" s="25">
        <v>1.5787155E7</v>
      </c>
      <c r="W223" s="25" t="s">
        <v>713</v>
      </c>
      <c r="X223" s="25">
        <v>514.0</v>
      </c>
      <c r="Y223" s="25" t="s">
        <v>377</v>
      </c>
      <c r="Z223" s="25" t="s">
        <v>487</v>
      </c>
      <c r="AA223" s="25">
        <v>30.0</v>
      </c>
      <c r="AB223" s="25">
        <v>7.0</v>
      </c>
      <c r="AC223" s="25">
        <v>0.0</v>
      </c>
      <c r="AD223" s="25">
        <v>1.0</v>
      </c>
      <c r="AE223" s="25">
        <v>0.0</v>
      </c>
      <c r="AF223" s="25">
        <v>1.0</v>
      </c>
      <c r="AG223" s="25">
        <v>125010.24</v>
      </c>
      <c r="AH223" s="25">
        <v>0.0</v>
      </c>
    </row>
    <row r="224" ht="15.75" customHeight="1">
      <c r="A224" s="50">
        <v>41233.0</v>
      </c>
      <c r="B224" s="25">
        <v>333.5</v>
      </c>
      <c r="C224" s="25">
        <v>337.73</v>
      </c>
      <c r="D224" s="25">
        <v>331.04</v>
      </c>
      <c r="E224" s="25">
        <v>668.14</v>
      </c>
      <c r="F224" s="25" t="s">
        <v>489</v>
      </c>
      <c r="G224" s="25">
        <v>192.0</v>
      </c>
      <c r="H224" s="25" t="s">
        <v>469</v>
      </c>
      <c r="U224" s="25">
        <v>223.0</v>
      </c>
      <c r="V224" s="25">
        <v>1.5727829E7</v>
      </c>
      <c r="W224" s="25" t="s">
        <v>714</v>
      </c>
      <c r="X224" s="25">
        <v>567.0</v>
      </c>
      <c r="Y224" s="25" t="s">
        <v>375</v>
      </c>
      <c r="Z224" s="25" t="s">
        <v>487</v>
      </c>
      <c r="AA224" s="25">
        <v>42.0</v>
      </c>
      <c r="AB224" s="25">
        <v>2.0</v>
      </c>
      <c r="AC224" s="25">
        <v>0.0</v>
      </c>
      <c r="AD224" s="25">
        <v>2.0</v>
      </c>
      <c r="AE224" s="25">
        <v>1.0</v>
      </c>
      <c r="AF224" s="25">
        <v>1.0</v>
      </c>
      <c r="AG224" s="25">
        <v>167984.61</v>
      </c>
      <c r="AH224" s="25">
        <v>0.0</v>
      </c>
    </row>
    <row r="225" ht="15.75" customHeight="1">
      <c r="A225" s="50">
        <v>41234.0</v>
      </c>
      <c r="B225" s="25">
        <v>333.25</v>
      </c>
      <c r="C225" s="25">
        <v>333.65</v>
      </c>
      <c r="D225" s="25">
        <v>328.97</v>
      </c>
      <c r="E225" s="25">
        <v>664.05</v>
      </c>
      <c r="F225" s="25" t="s">
        <v>489</v>
      </c>
      <c r="G225" s="25">
        <v>240.0</v>
      </c>
      <c r="H225" s="25" t="s">
        <v>543</v>
      </c>
      <c r="U225" s="25">
        <v>224.0</v>
      </c>
      <c r="V225" s="25">
        <v>1.5733247E7</v>
      </c>
      <c r="W225" s="25" t="s">
        <v>715</v>
      </c>
      <c r="X225" s="25">
        <v>850.0</v>
      </c>
      <c r="Y225" s="25" t="s">
        <v>375</v>
      </c>
      <c r="Z225" s="25" t="s">
        <v>487</v>
      </c>
      <c r="AA225" s="25">
        <v>33.0</v>
      </c>
      <c r="AB225" s="25">
        <v>10.0</v>
      </c>
      <c r="AC225" s="25">
        <v>0.0</v>
      </c>
      <c r="AD225" s="25">
        <v>1.0</v>
      </c>
      <c r="AE225" s="25">
        <v>1.0</v>
      </c>
      <c r="AF225" s="25">
        <v>0.0</v>
      </c>
      <c r="AG225" s="25">
        <v>4861.72</v>
      </c>
      <c r="AH225" s="25">
        <v>1.0</v>
      </c>
    </row>
    <row r="226" ht="15.75" customHeight="1">
      <c r="A226" s="50">
        <v>41236.0</v>
      </c>
      <c r="B226" s="25">
        <v>333.73</v>
      </c>
      <c r="C226" s="25">
        <v>333.75</v>
      </c>
      <c r="D226" s="25">
        <v>331.81</v>
      </c>
      <c r="E226" s="25">
        <v>666.14</v>
      </c>
      <c r="F226" s="25" t="s">
        <v>716</v>
      </c>
      <c r="G226" s="25">
        <v>851.0</v>
      </c>
      <c r="H226" s="25" t="s">
        <v>474</v>
      </c>
      <c r="U226" s="25">
        <v>225.0</v>
      </c>
      <c r="V226" s="25">
        <v>1.5568748E7</v>
      </c>
      <c r="W226" s="25" t="s">
        <v>717</v>
      </c>
      <c r="X226" s="25">
        <v>671.0</v>
      </c>
      <c r="Y226" s="25" t="s">
        <v>379</v>
      </c>
      <c r="Z226" s="25" t="s">
        <v>487</v>
      </c>
      <c r="AA226" s="25">
        <v>45.0</v>
      </c>
      <c r="AB226" s="25">
        <v>6.0</v>
      </c>
      <c r="AC226" s="25">
        <v>99564.22</v>
      </c>
      <c r="AD226" s="25">
        <v>1.0</v>
      </c>
      <c r="AE226" s="25">
        <v>1.0</v>
      </c>
      <c r="AF226" s="25">
        <v>1.0</v>
      </c>
      <c r="AG226" s="25">
        <v>108872.45</v>
      </c>
      <c r="AH226" s="25">
        <v>1.0</v>
      </c>
    </row>
    <row r="227" ht="15.75" customHeight="1">
      <c r="A227" s="50">
        <v>41239.0</v>
      </c>
      <c r="B227" s="25">
        <v>331.98</v>
      </c>
      <c r="C227" s="25">
        <v>332.25</v>
      </c>
      <c r="D227" s="25">
        <v>328.28</v>
      </c>
      <c r="E227" s="25">
        <v>659.34</v>
      </c>
      <c r="F227" s="25" t="s">
        <v>489</v>
      </c>
      <c r="G227" s="25">
        <v>425.0</v>
      </c>
      <c r="H227" s="25" t="s">
        <v>512</v>
      </c>
      <c r="U227" s="25">
        <v>226.0</v>
      </c>
      <c r="V227" s="25">
        <v>1.5699029E7</v>
      </c>
      <c r="W227" s="25" t="s">
        <v>718</v>
      </c>
      <c r="X227" s="25">
        <v>670.0</v>
      </c>
      <c r="Y227" s="25" t="s">
        <v>375</v>
      </c>
      <c r="Z227" s="25" t="s">
        <v>487</v>
      </c>
      <c r="AA227" s="25">
        <v>37.0</v>
      </c>
      <c r="AB227" s="25">
        <v>4.0</v>
      </c>
      <c r="AC227" s="25">
        <v>170557.91</v>
      </c>
      <c r="AD227" s="25">
        <v>2.0</v>
      </c>
      <c r="AE227" s="25">
        <v>1.0</v>
      </c>
      <c r="AF227" s="25">
        <v>0.0</v>
      </c>
      <c r="AG227" s="25">
        <v>198252.88</v>
      </c>
      <c r="AH227" s="25">
        <v>0.0</v>
      </c>
    </row>
    <row r="228" ht="15.75" customHeight="1">
      <c r="A228" s="50">
        <v>41240.0</v>
      </c>
      <c r="B228" s="25">
        <v>328.85</v>
      </c>
      <c r="C228" s="25">
        <v>336.24</v>
      </c>
      <c r="D228" s="25">
        <v>327.77</v>
      </c>
      <c r="E228" s="25">
        <v>668.87</v>
      </c>
      <c r="F228" s="25" t="s">
        <v>463</v>
      </c>
      <c r="G228" s="25">
        <v>36.0</v>
      </c>
      <c r="H228" s="25" t="s">
        <v>530</v>
      </c>
      <c r="U228" s="25">
        <v>227.0</v>
      </c>
      <c r="V228" s="25">
        <v>1.5774393E7</v>
      </c>
      <c r="W228" s="25" t="s">
        <v>719</v>
      </c>
      <c r="X228" s="25">
        <v>694.0</v>
      </c>
      <c r="Y228" s="25" t="s">
        <v>375</v>
      </c>
      <c r="Z228" s="25" t="s">
        <v>462</v>
      </c>
      <c r="AA228" s="25">
        <v>30.0</v>
      </c>
      <c r="AB228" s="25">
        <v>9.0</v>
      </c>
      <c r="AC228" s="25">
        <v>0.0</v>
      </c>
      <c r="AD228" s="25">
        <v>2.0</v>
      </c>
      <c r="AE228" s="25">
        <v>1.0</v>
      </c>
      <c r="AF228" s="25">
        <v>1.0</v>
      </c>
      <c r="AG228" s="25">
        <v>26960.31</v>
      </c>
      <c r="AH228" s="25">
        <v>0.0</v>
      </c>
    </row>
    <row r="229" ht="15.75" customHeight="1">
      <c r="A229" s="50">
        <v>41241.0</v>
      </c>
      <c r="B229" s="25">
        <v>332.76</v>
      </c>
      <c r="C229" s="25">
        <v>341.18</v>
      </c>
      <c r="D229" s="25">
        <v>330.71</v>
      </c>
      <c r="E229" s="25">
        <v>681.8</v>
      </c>
      <c r="F229" s="25" t="s">
        <v>466</v>
      </c>
      <c r="G229" s="25">
        <v>106.0</v>
      </c>
      <c r="H229" s="25" t="s">
        <v>512</v>
      </c>
      <c r="U229" s="25">
        <v>228.0</v>
      </c>
      <c r="V229" s="25">
        <v>1.5676895E7</v>
      </c>
      <c r="W229" s="25" t="s">
        <v>720</v>
      </c>
      <c r="X229" s="25">
        <v>547.0</v>
      </c>
      <c r="Y229" s="25" t="s">
        <v>379</v>
      </c>
      <c r="Z229" s="25" t="s">
        <v>462</v>
      </c>
      <c r="AA229" s="25">
        <v>39.0</v>
      </c>
      <c r="AB229" s="25">
        <v>6.0</v>
      </c>
      <c r="AC229" s="25">
        <v>74596.15</v>
      </c>
      <c r="AD229" s="25">
        <v>3.0</v>
      </c>
      <c r="AE229" s="25">
        <v>1.0</v>
      </c>
      <c r="AF229" s="25">
        <v>1.0</v>
      </c>
      <c r="AG229" s="25">
        <v>85746.52</v>
      </c>
      <c r="AH229" s="25">
        <v>1.0</v>
      </c>
    </row>
    <row r="230" ht="15.75" customHeight="1">
      <c r="A230" s="50">
        <v>41242.0</v>
      </c>
      <c r="B230" s="25">
        <v>342.61</v>
      </c>
      <c r="C230" s="25">
        <v>345.65</v>
      </c>
      <c r="D230" s="25">
        <v>339.73</v>
      </c>
      <c r="E230" s="25">
        <v>690.0</v>
      </c>
      <c r="F230" s="25" t="s">
        <v>463</v>
      </c>
      <c r="G230" s="25">
        <v>573.0</v>
      </c>
      <c r="H230" s="25" t="s">
        <v>512</v>
      </c>
      <c r="U230" s="25">
        <v>229.0</v>
      </c>
      <c r="V230" s="25">
        <v>1.5637753E7</v>
      </c>
      <c r="W230" s="25" t="s">
        <v>721</v>
      </c>
      <c r="X230" s="25">
        <v>751.0</v>
      </c>
      <c r="Y230" s="25" t="s">
        <v>379</v>
      </c>
      <c r="Z230" s="25" t="s">
        <v>487</v>
      </c>
      <c r="AA230" s="25">
        <v>50.0</v>
      </c>
      <c r="AB230" s="25">
        <v>2.0</v>
      </c>
      <c r="AC230" s="25">
        <v>96888.39</v>
      </c>
      <c r="AD230" s="25">
        <v>1.0</v>
      </c>
      <c r="AE230" s="25">
        <v>1.0</v>
      </c>
      <c r="AF230" s="25">
        <v>0.0</v>
      </c>
      <c r="AG230" s="25">
        <v>77206.25</v>
      </c>
      <c r="AH230" s="25">
        <v>1.0</v>
      </c>
    </row>
    <row r="231" ht="15.75" customHeight="1">
      <c r="A231" s="50">
        <v>41243.0</v>
      </c>
      <c r="B231" s="25">
        <v>344.36</v>
      </c>
      <c r="C231" s="25">
        <v>348.3</v>
      </c>
      <c r="D231" s="25">
        <v>341.56</v>
      </c>
      <c r="E231" s="25">
        <v>696.46</v>
      </c>
      <c r="F231" s="25" t="s">
        <v>466</v>
      </c>
      <c r="G231" s="25">
        <v>350.0</v>
      </c>
      <c r="H231" s="25" t="s">
        <v>474</v>
      </c>
      <c r="U231" s="25">
        <v>230.0</v>
      </c>
      <c r="V231" s="25">
        <v>1.5605461E7</v>
      </c>
      <c r="W231" s="25" t="s">
        <v>722</v>
      </c>
      <c r="X231" s="25">
        <v>594.0</v>
      </c>
      <c r="Y231" s="25" t="s">
        <v>379</v>
      </c>
      <c r="Z231" s="25" t="s">
        <v>462</v>
      </c>
      <c r="AA231" s="25">
        <v>29.0</v>
      </c>
      <c r="AB231" s="25">
        <v>3.0</v>
      </c>
      <c r="AC231" s="25">
        <v>130830.22</v>
      </c>
      <c r="AD231" s="25">
        <v>1.0</v>
      </c>
      <c r="AE231" s="25">
        <v>1.0</v>
      </c>
      <c r="AF231" s="25">
        <v>0.0</v>
      </c>
      <c r="AG231" s="25">
        <v>61048.53</v>
      </c>
      <c r="AH231" s="25">
        <v>0.0</v>
      </c>
    </row>
    <row r="232" ht="15.75" customHeight="1">
      <c r="A232" s="50">
        <v>41246.0</v>
      </c>
      <c r="B232" s="25">
        <v>349.81</v>
      </c>
      <c r="C232" s="25">
        <v>351.63</v>
      </c>
      <c r="D232" s="25">
        <v>345.76</v>
      </c>
      <c r="E232" s="25">
        <v>693.35</v>
      </c>
      <c r="F232" s="25" t="s">
        <v>489</v>
      </c>
      <c r="G232" s="25">
        <v>401.0</v>
      </c>
      <c r="H232" s="25" t="s">
        <v>467</v>
      </c>
      <c r="U232" s="25">
        <v>231.0</v>
      </c>
      <c r="V232" s="25">
        <v>1.5808473E7</v>
      </c>
      <c r="W232" s="25" t="s">
        <v>723</v>
      </c>
      <c r="X232" s="25">
        <v>673.0</v>
      </c>
      <c r="Y232" s="25" t="s">
        <v>375</v>
      </c>
      <c r="Z232" s="25" t="s">
        <v>487</v>
      </c>
      <c r="AA232" s="25">
        <v>72.0</v>
      </c>
      <c r="AB232" s="25">
        <v>1.0</v>
      </c>
      <c r="AC232" s="25">
        <v>0.0</v>
      </c>
      <c r="AD232" s="25">
        <v>2.0</v>
      </c>
      <c r="AE232" s="25">
        <v>0.0</v>
      </c>
      <c r="AF232" s="25">
        <v>1.0</v>
      </c>
      <c r="AG232" s="25">
        <v>111981.19</v>
      </c>
      <c r="AH232" s="25">
        <v>0.0</v>
      </c>
    </row>
    <row r="233" ht="15.75" customHeight="1">
      <c r="A233" s="50">
        <v>41247.0</v>
      </c>
      <c r="B233" s="25">
        <v>346.2</v>
      </c>
      <c r="C233" s="25">
        <v>346.46</v>
      </c>
      <c r="D233" s="25">
        <v>341.57</v>
      </c>
      <c r="E233" s="25">
        <v>689.14</v>
      </c>
      <c r="F233" s="25" t="s">
        <v>491</v>
      </c>
      <c r="G233" s="25">
        <v>998.0</v>
      </c>
      <c r="H233" s="25" t="s">
        <v>543</v>
      </c>
      <c r="U233" s="25">
        <v>232.0</v>
      </c>
      <c r="V233" s="25">
        <v>1.5627E7</v>
      </c>
      <c r="W233" s="25" t="s">
        <v>724</v>
      </c>
      <c r="X233" s="25">
        <v>610.0</v>
      </c>
      <c r="Y233" s="25" t="s">
        <v>375</v>
      </c>
      <c r="Z233" s="25" t="s">
        <v>487</v>
      </c>
      <c r="AA233" s="25">
        <v>40.0</v>
      </c>
      <c r="AB233" s="25">
        <v>0.0</v>
      </c>
      <c r="AC233" s="25">
        <v>0.0</v>
      </c>
      <c r="AD233" s="25">
        <v>2.0</v>
      </c>
      <c r="AE233" s="25">
        <v>1.0</v>
      </c>
      <c r="AF233" s="25">
        <v>0.0</v>
      </c>
      <c r="AG233" s="25">
        <v>62232.6</v>
      </c>
      <c r="AH233" s="25">
        <v>0.0</v>
      </c>
    </row>
    <row r="234" ht="15.75" customHeight="1">
      <c r="A234" s="50">
        <v>41248.0</v>
      </c>
      <c r="B234" s="25">
        <v>344.78</v>
      </c>
      <c r="C234" s="25">
        <v>345.95</v>
      </c>
      <c r="D234" s="25">
        <v>339.89</v>
      </c>
      <c r="E234" s="25">
        <v>685.94</v>
      </c>
      <c r="F234" s="25" t="s">
        <v>491</v>
      </c>
      <c r="G234" s="25">
        <v>738.0</v>
      </c>
      <c r="H234" s="25" t="s">
        <v>512</v>
      </c>
      <c r="U234" s="25">
        <v>233.0</v>
      </c>
      <c r="V234" s="25">
        <v>1.5787174E7</v>
      </c>
      <c r="W234" s="25" t="s">
        <v>725</v>
      </c>
      <c r="X234" s="25">
        <v>512.0</v>
      </c>
      <c r="Y234" s="25" t="s">
        <v>375</v>
      </c>
      <c r="Z234" s="25" t="s">
        <v>462</v>
      </c>
      <c r="AA234" s="25">
        <v>37.0</v>
      </c>
      <c r="AB234" s="25">
        <v>1.0</v>
      </c>
      <c r="AC234" s="25">
        <v>0.0</v>
      </c>
      <c r="AD234" s="25">
        <v>2.0</v>
      </c>
      <c r="AE234" s="25">
        <v>0.0</v>
      </c>
      <c r="AF234" s="25">
        <v>1.0</v>
      </c>
      <c r="AG234" s="25">
        <v>156105.03</v>
      </c>
      <c r="AH234" s="25">
        <v>0.0</v>
      </c>
    </row>
    <row r="235" ht="15.75" customHeight="1">
      <c r="A235" s="50">
        <v>41249.0</v>
      </c>
      <c r="B235" s="25">
        <v>342.51</v>
      </c>
      <c r="C235" s="25">
        <v>346.51</v>
      </c>
      <c r="D235" s="25">
        <v>340.98</v>
      </c>
      <c r="E235" s="25">
        <v>689.24</v>
      </c>
      <c r="F235" s="25" t="s">
        <v>549</v>
      </c>
      <c r="G235" s="25">
        <v>935.0</v>
      </c>
      <c r="H235" s="25" t="s">
        <v>460</v>
      </c>
      <c r="U235" s="25">
        <v>234.0</v>
      </c>
      <c r="V235" s="25">
        <v>1.5723886E7</v>
      </c>
      <c r="W235" s="25" t="s">
        <v>726</v>
      </c>
      <c r="X235" s="25">
        <v>767.0</v>
      </c>
      <c r="Y235" s="25" t="s">
        <v>379</v>
      </c>
      <c r="Z235" s="25" t="s">
        <v>487</v>
      </c>
      <c r="AA235" s="25">
        <v>20.0</v>
      </c>
      <c r="AB235" s="25">
        <v>3.0</v>
      </c>
      <c r="AC235" s="25">
        <v>119714.25</v>
      </c>
      <c r="AD235" s="25">
        <v>2.0</v>
      </c>
      <c r="AE235" s="25">
        <v>0.0</v>
      </c>
      <c r="AF235" s="25">
        <v>1.0</v>
      </c>
      <c r="AG235" s="25">
        <v>150135.38</v>
      </c>
      <c r="AH235" s="25">
        <v>0.0</v>
      </c>
    </row>
    <row r="236" ht="15.75" customHeight="1">
      <c r="A236" s="50">
        <v>41250.0</v>
      </c>
      <c r="B236" s="25">
        <v>346.2</v>
      </c>
      <c r="C236" s="25">
        <v>347.14</v>
      </c>
      <c r="D236" s="25">
        <v>339.94</v>
      </c>
      <c r="E236" s="25">
        <v>682.34</v>
      </c>
      <c r="F236" s="25" t="s">
        <v>491</v>
      </c>
      <c r="G236" s="25">
        <v>852.0</v>
      </c>
      <c r="H236" s="25" t="s">
        <v>469</v>
      </c>
      <c r="U236" s="25">
        <v>235.0</v>
      </c>
      <c r="V236" s="25">
        <v>1.5704769E7</v>
      </c>
      <c r="W236" s="25" t="s">
        <v>122</v>
      </c>
      <c r="X236" s="25">
        <v>585.0</v>
      </c>
      <c r="Y236" s="25" t="s">
        <v>375</v>
      </c>
      <c r="Z236" s="25" t="s">
        <v>462</v>
      </c>
      <c r="AA236" s="25">
        <v>67.0</v>
      </c>
      <c r="AB236" s="25">
        <v>5.0</v>
      </c>
      <c r="AC236" s="25">
        <v>113978.97</v>
      </c>
      <c r="AD236" s="25">
        <v>2.0</v>
      </c>
      <c r="AE236" s="25">
        <v>0.0</v>
      </c>
      <c r="AF236" s="25">
        <v>1.0</v>
      </c>
      <c r="AG236" s="25">
        <v>93146.11</v>
      </c>
      <c r="AH236" s="25">
        <v>0.0</v>
      </c>
    </row>
    <row r="237" ht="15.75" customHeight="1">
      <c r="A237" s="50">
        <v>41253.0</v>
      </c>
      <c r="B237" s="25">
        <v>341.42</v>
      </c>
      <c r="C237" s="25">
        <v>344.53</v>
      </c>
      <c r="D237" s="25">
        <v>340.62</v>
      </c>
      <c r="E237" s="25">
        <v>683.54</v>
      </c>
      <c r="F237" s="25" t="s">
        <v>549</v>
      </c>
      <c r="G237" s="25">
        <v>743.0</v>
      </c>
      <c r="H237" s="25" t="s">
        <v>539</v>
      </c>
      <c r="U237" s="25">
        <v>236.0</v>
      </c>
      <c r="V237" s="25">
        <v>1.5772896E7</v>
      </c>
      <c r="W237" s="25" t="s">
        <v>727</v>
      </c>
      <c r="X237" s="25">
        <v>763.0</v>
      </c>
      <c r="Y237" s="25" t="s">
        <v>379</v>
      </c>
      <c r="Z237" s="25" t="s">
        <v>487</v>
      </c>
      <c r="AA237" s="25">
        <v>42.0</v>
      </c>
      <c r="AB237" s="25">
        <v>6.0</v>
      </c>
      <c r="AC237" s="25">
        <v>100160.75</v>
      </c>
      <c r="AD237" s="25">
        <v>1.0</v>
      </c>
      <c r="AE237" s="25">
        <v>1.0</v>
      </c>
      <c r="AF237" s="25">
        <v>0.0</v>
      </c>
      <c r="AG237" s="25">
        <v>33462.94</v>
      </c>
      <c r="AH237" s="25">
        <v>1.0</v>
      </c>
    </row>
    <row r="238" ht="15.75" customHeight="1">
      <c r="A238" s="50">
        <v>41254.0</v>
      </c>
      <c r="B238" s="25">
        <v>343.71</v>
      </c>
      <c r="C238" s="25">
        <v>349.65</v>
      </c>
      <c r="D238" s="25">
        <v>342.58</v>
      </c>
      <c r="E238" s="25">
        <v>694.97</v>
      </c>
      <c r="F238" s="25" t="s">
        <v>463</v>
      </c>
      <c r="G238" s="25">
        <v>395.0</v>
      </c>
      <c r="H238" s="25" t="s">
        <v>543</v>
      </c>
      <c r="U238" s="25">
        <v>237.0</v>
      </c>
      <c r="V238" s="25">
        <v>1.571154E7</v>
      </c>
      <c r="W238" s="25" t="s">
        <v>728</v>
      </c>
      <c r="X238" s="25">
        <v>712.0</v>
      </c>
      <c r="Y238" s="25" t="s">
        <v>375</v>
      </c>
      <c r="Z238" s="25" t="s">
        <v>462</v>
      </c>
      <c r="AA238" s="25">
        <v>29.0</v>
      </c>
      <c r="AB238" s="25">
        <v>2.0</v>
      </c>
      <c r="AC238" s="25">
        <v>0.0</v>
      </c>
      <c r="AD238" s="25">
        <v>1.0</v>
      </c>
      <c r="AE238" s="25">
        <v>1.0</v>
      </c>
      <c r="AF238" s="25">
        <v>1.0</v>
      </c>
      <c r="AG238" s="25">
        <v>144375.0</v>
      </c>
      <c r="AH238" s="25">
        <v>0.0</v>
      </c>
    </row>
    <row r="239" ht="15.75" customHeight="1">
      <c r="A239" s="50">
        <v>41255.0</v>
      </c>
      <c r="B239" s="25">
        <v>348.31</v>
      </c>
      <c r="C239" s="25">
        <v>350.44</v>
      </c>
      <c r="D239" s="25">
        <v>345.45</v>
      </c>
      <c r="E239" s="25">
        <v>695.65</v>
      </c>
      <c r="F239" s="25" t="s">
        <v>489</v>
      </c>
      <c r="G239" s="25">
        <v>870.0</v>
      </c>
      <c r="H239" s="25" t="s">
        <v>530</v>
      </c>
      <c r="U239" s="25">
        <v>238.0</v>
      </c>
      <c r="V239" s="25">
        <v>1.5764866E7</v>
      </c>
      <c r="W239" s="25" t="s">
        <v>729</v>
      </c>
      <c r="X239" s="25">
        <v>539.0</v>
      </c>
      <c r="Y239" s="25" t="s">
        <v>379</v>
      </c>
      <c r="Z239" s="25" t="s">
        <v>462</v>
      </c>
      <c r="AA239" s="25">
        <v>43.0</v>
      </c>
      <c r="AB239" s="25">
        <v>3.0</v>
      </c>
      <c r="AC239" s="25">
        <v>116220.5</v>
      </c>
      <c r="AD239" s="25">
        <v>3.0</v>
      </c>
      <c r="AE239" s="25">
        <v>1.0</v>
      </c>
      <c r="AF239" s="25">
        <v>0.0</v>
      </c>
      <c r="AG239" s="25">
        <v>55803.96</v>
      </c>
      <c r="AH239" s="25">
        <v>1.0</v>
      </c>
    </row>
    <row r="240" ht="15.75" customHeight="1">
      <c r="A240" s="50">
        <v>41256.0</v>
      </c>
      <c r="B240" s="25">
        <v>356.62</v>
      </c>
      <c r="C240" s="25">
        <v>356.9</v>
      </c>
      <c r="D240" s="25">
        <v>348.47</v>
      </c>
      <c r="E240" s="25">
        <v>700.78</v>
      </c>
      <c r="F240" s="25" t="s">
        <v>466</v>
      </c>
      <c r="G240" s="25">
        <v>915.0</v>
      </c>
      <c r="H240" s="25" t="s">
        <v>460</v>
      </c>
      <c r="U240" s="25">
        <v>239.0</v>
      </c>
      <c r="V240" s="25">
        <v>1.5794056E7</v>
      </c>
      <c r="W240" s="25" t="s">
        <v>730</v>
      </c>
      <c r="X240" s="25">
        <v>668.0</v>
      </c>
      <c r="Y240" s="25" t="s">
        <v>375</v>
      </c>
      <c r="Z240" s="25" t="s">
        <v>462</v>
      </c>
      <c r="AA240" s="25">
        <v>46.0</v>
      </c>
      <c r="AB240" s="25">
        <v>2.0</v>
      </c>
      <c r="AC240" s="25">
        <v>0.0</v>
      </c>
      <c r="AD240" s="25">
        <v>3.0</v>
      </c>
      <c r="AE240" s="25">
        <v>1.0</v>
      </c>
      <c r="AF240" s="25">
        <v>0.0</v>
      </c>
      <c r="AG240" s="25">
        <v>89048.46</v>
      </c>
      <c r="AH240" s="25">
        <v>1.0</v>
      </c>
    </row>
    <row r="241" ht="15.75" customHeight="1">
      <c r="A241" s="50">
        <v>41257.0</v>
      </c>
      <c r="B241" s="25">
        <v>348.28</v>
      </c>
      <c r="C241" s="25">
        <v>352.59</v>
      </c>
      <c r="D241" s="25">
        <v>347.91</v>
      </c>
      <c r="E241" s="25">
        <v>700.04</v>
      </c>
      <c r="F241" s="25" t="s">
        <v>489</v>
      </c>
      <c r="G241" s="25">
        <v>276.0</v>
      </c>
      <c r="H241" s="25" t="s">
        <v>530</v>
      </c>
      <c r="U241" s="25">
        <v>240.0</v>
      </c>
      <c r="V241" s="25">
        <v>1.5795149E7</v>
      </c>
      <c r="W241" s="25" t="s">
        <v>731</v>
      </c>
      <c r="X241" s="25">
        <v>703.0</v>
      </c>
      <c r="Y241" s="25" t="s">
        <v>375</v>
      </c>
      <c r="Z241" s="25" t="s">
        <v>487</v>
      </c>
      <c r="AA241" s="25">
        <v>28.0</v>
      </c>
      <c r="AB241" s="25">
        <v>2.0</v>
      </c>
      <c r="AC241" s="25">
        <v>81173.83</v>
      </c>
      <c r="AD241" s="25">
        <v>2.0</v>
      </c>
      <c r="AE241" s="25">
        <v>0.0</v>
      </c>
      <c r="AF241" s="25">
        <v>1.0</v>
      </c>
      <c r="AG241" s="25">
        <v>162812.16</v>
      </c>
      <c r="AH241" s="25">
        <v>0.0</v>
      </c>
    </row>
    <row r="242" ht="15.75" customHeight="1">
      <c r="A242" s="50">
        <v>41260.0</v>
      </c>
      <c r="B242" s="25">
        <v>351.43</v>
      </c>
      <c r="C242" s="25">
        <v>359.61</v>
      </c>
      <c r="D242" s="25">
        <v>350.7</v>
      </c>
      <c r="E242" s="25">
        <v>718.81</v>
      </c>
      <c r="F242" s="25" t="s">
        <v>466</v>
      </c>
      <c r="G242" s="25">
        <v>93.0</v>
      </c>
      <c r="H242" s="25" t="s">
        <v>464</v>
      </c>
      <c r="U242" s="25">
        <v>241.0</v>
      </c>
      <c r="V242" s="25">
        <v>1.5812009E7</v>
      </c>
      <c r="W242" s="25" t="s">
        <v>732</v>
      </c>
      <c r="X242" s="25">
        <v>662.0</v>
      </c>
      <c r="Y242" s="25" t="s">
        <v>377</v>
      </c>
      <c r="Z242" s="25" t="s">
        <v>487</v>
      </c>
      <c r="AA242" s="25">
        <v>38.0</v>
      </c>
      <c r="AB242" s="25">
        <v>4.0</v>
      </c>
      <c r="AC242" s="25">
        <v>0.0</v>
      </c>
      <c r="AD242" s="25">
        <v>2.0</v>
      </c>
      <c r="AE242" s="25">
        <v>1.0</v>
      </c>
      <c r="AF242" s="25">
        <v>0.0</v>
      </c>
      <c r="AG242" s="25">
        <v>136259.65</v>
      </c>
      <c r="AH242" s="25">
        <v>0.0</v>
      </c>
    </row>
    <row r="243" ht="15.75" customHeight="1">
      <c r="A243" s="50">
        <v>41261.0</v>
      </c>
      <c r="B243" s="25">
        <v>356.96</v>
      </c>
      <c r="C243" s="25">
        <v>363.19</v>
      </c>
      <c r="D243" s="25">
        <v>356.19</v>
      </c>
      <c r="E243" s="25">
        <v>719.1</v>
      </c>
      <c r="F243" s="25" t="s">
        <v>466</v>
      </c>
      <c r="G243" s="25">
        <v>32.0</v>
      </c>
      <c r="H243" s="25" t="s">
        <v>467</v>
      </c>
      <c r="U243" s="25">
        <v>242.0</v>
      </c>
      <c r="V243" s="25">
        <v>1.5651001E7</v>
      </c>
      <c r="W243" s="25" t="s">
        <v>562</v>
      </c>
      <c r="X243" s="25">
        <v>725.0</v>
      </c>
      <c r="Y243" s="25" t="s">
        <v>379</v>
      </c>
      <c r="Z243" s="25" t="s">
        <v>462</v>
      </c>
      <c r="AA243" s="25">
        <v>39.0</v>
      </c>
      <c r="AB243" s="25">
        <v>5.0</v>
      </c>
      <c r="AC243" s="25">
        <v>116803.8</v>
      </c>
      <c r="AD243" s="25">
        <v>1.0</v>
      </c>
      <c r="AE243" s="25">
        <v>1.0</v>
      </c>
      <c r="AF243" s="25">
        <v>0.0</v>
      </c>
      <c r="AG243" s="25">
        <v>124052.97</v>
      </c>
      <c r="AH243" s="25">
        <v>0.0</v>
      </c>
    </row>
    <row r="244" ht="15.75" customHeight="1">
      <c r="A244" s="50">
        <v>41262.0</v>
      </c>
      <c r="B244" s="25">
        <v>359.01</v>
      </c>
      <c r="C244" s="25">
        <v>360.15</v>
      </c>
      <c r="D244" s="25">
        <v>357.0</v>
      </c>
      <c r="E244" s="25">
        <v>718.14</v>
      </c>
      <c r="F244" s="25" t="s">
        <v>491</v>
      </c>
      <c r="G244" s="25">
        <v>851.0</v>
      </c>
      <c r="H244" s="25" t="s">
        <v>460</v>
      </c>
      <c r="U244" s="25">
        <v>243.0</v>
      </c>
      <c r="V244" s="25">
        <v>1.5813844E7</v>
      </c>
      <c r="W244" s="25" t="s">
        <v>733</v>
      </c>
      <c r="X244" s="25">
        <v>703.0</v>
      </c>
      <c r="Y244" s="25" t="s">
        <v>375</v>
      </c>
      <c r="Z244" s="25" t="s">
        <v>487</v>
      </c>
      <c r="AA244" s="25">
        <v>37.0</v>
      </c>
      <c r="AB244" s="25">
        <v>8.0</v>
      </c>
      <c r="AC244" s="25">
        <v>105961.68</v>
      </c>
      <c r="AD244" s="25">
        <v>2.0</v>
      </c>
      <c r="AE244" s="25">
        <v>0.0</v>
      </c>
      <c r="AF244" s="25">
        <v>1.0</v>
      </c>
      <c r="AG244" s="25">
        <v>74158.8</v>
      </c>
      <c r="AH244" s="25">
        <v>0.0</v>
      </c>
    </row>
    <row r="245" ht="15.75" customHeight="1">
      <c r="A245" s="50">
        <v>41263.0</v>
      </c>
      <c r="B245" s="25">
        <v>360.28</v>
      </c>
      <c r="C245" s="25">
        <v>360.97</v>
      </c>
      <c r="D245" s="25">
        <v>357.15</v>
      </c>
      <c r="E245" s="25">
        <v>720.38</v>
      </c>
      <c r="F245" s="25" t="s">
        <v>491</v>
      </c>
      <c r="G245" s="25">
        <v>326.0</v>
      </c>
      <c r="H245" s="25" t="s">
        <v>464</v>
      </c>
      <c r="U245" s="25">
        <v>244.0</v>
      </c>
      <c r="V245" s="25">
        <v>1.5596175E7</v>
      </c>
      <c r="W245" s="25" t="s">
        <v>734</v>
      </c>
      <c r="X245" s="25">
        <v>659.0</v>
      </c>
      <c r="Y245" s="25" t="s">
        <v>379</v>
      </c>
      <c r="Z245" s="25" t="s">
        <v>487</v>
      </c>
      <c r="AA245" s="25">
        <v>67.0</v>
      </c>
      <c r="AB245" s="25">
        <v>6.0</v>
      </c>
      <c r="AC245" s="25">
        <v>117411.6</v>
      </c>
      <c r="AD245" s="25">
        <v>1.0</v>
      </c>
      <c r="AE245" s="25">
        <v>1.0</v>
      </c>
      <c r="AF245" s="25">
        <v>1.0</v>
      </c>
      <c r="AG245" s="25">
        <v>45071.09</v>
      </c>
      <c r="AH245" s="25">
        <v>1.0</v>
      </c>
    </row>
    <row r="246" ht="15.75" customHeight="1">
      <c r="A246" s="50">
        <v>41264.0</v>
      </c>
      <c r="B246" s="25">
        <v>355.65</v>
      </c>
      <c r="C246" s="25">
        <v>358.07</v>
      </c>
      <c r="D246" s="25">
        <v>353.93</v>
      </c>
      <c r="E246" s="25">
        <v>713.67</v>
      </c>
      <c r="F246" s="25" t="s">
        <v>459</v>
      </c>
      <c r="G246" s="25">
        <v>78.0</v>
      </c>
      <c r="H246" s="25" t="s">
        <v>467</v>
      </c>
      <c r="U246" s="25">
        <v>245.0</v>
      </c>
      <c r="V246" s="25">
        <v>1.5576269E7</v>
      </c>
      <c r="W246" s="25" t="s">
        <v>735</v>
      </c>
      <c r="X246" s="25">
        <v>523.0</v>
      </c>
      <c r="Y246" s="25" t="s">
        <v>377</v>
      </c>
      <c r="Z246" s="25" t="s">
        <v>487</v>
      </c>
      <c r="AA246" s="25">
        <v>34.0</v>
      </c>
      <c r="AB246" s="25">
        <v>7.0</v>
      </c>
      <c r="AC246" s="25">
        <v>0.0</v>
      </c>
      <c r="AD246" s="25">
        <v>2.0</v>
      </c>
      <c r="AE246" s="25">
        <v>1.0</v>
      </c>
      <c r="AF246" s="25">
        <v>0.0</v>
      </c>
      <c r="AG246" s="25">
        <v>62030.06</v>
      </c>
      <c r="AH246" s="25">
        <v>0.0</v>
      </c>
    </row>
    <row r="247" ht="15.75" customHeight="1">
      <c r="A247" s="50">
        <v>41267.0</v>
      </c>
      <c r="B247" s="25">
        <v>355.92</v>
      </c>
      <c r="C247" s="25">
        <v>356.25</v>
      </c>
      <c r="D247" s="25">
        <v>352.41</v>
      </c>
      <c r="E247" s="25">
        <v>707.56</v>
      </c>
      <c r="F247" s="25" t="s">
        <v>716</v>
      </c>
      <c r="G247" s="25">
        <v>688.0</v>
      </c>
      <c r="H247" s="25" t="s">
        <v>484</v>
      </c>
      <c r="U247" s="25">
        <v>246.0</v>
      </c>
      <c r="V247" s="25">
        <v>1.5797219E7</v>
      </c>
      <c r="W247" s="25" t="s">
        <v>736</v>
      </c>
      <c r="X247" s="25">
        <v>635.0</v>
      </c>
      <c r="Y247" s="25" t="s">
        <v>375</v>
      </c>
      <c r="Z247" s="25" t="s">
        <v>462</v>
      </c>
      <c r="AA247" s="25">
        <v>40.0</v>
      </c>
      <c r="AB247" s="25">
        <v>10.0</v>
      </c>
      <c r="AC247" s="25">
        <v>123497.58</v>
      </c>
      <c r="AD247" s="25">
        <v>1.0</v>
      </c>
      <c r="AE247" s="25">
        <v>1.0</v>
      </c>
      <c r="AF247" s="25">
        <v>0.0</v>
      </c>
      <c r="AG247" s="25">
        <v>131953.23</v>
      </c>
      <c r="AH247" s="25">
        <v>1.0</v>
      </c>
    </row>
    <row r="248" ht="15.75" customHeight="1">
      <c r="A248" s="50">
        <v>41269.0</v>
      </c>
      <c r="B248" s="25">
        <v>352.71</v>
      </c>
      <c r="C248" s="25">
        <v>355.11</v>
      </c>
      <c r="D248" s="25">
        <v>349.89</v>
      </c>
      <c r="E248" s="25">
        <v>706.93</v>
      </c>
      <c r="F248" s="25" t="s">
        <v>549</v>
      </c>
      <c r="G248" s="25">
        <v>373.0</v>
      </c>
      <c r="H248" s="25" t="s">
        <v>460</v>
      </c>
      <c r="U248" s="25">
        <v>247.0</v>
      </c>
      <c r="V248" s="25">
        <v>1.56855E7</v>
      </c>
      <c r="W248" s="25" t="s">
        <v>737</v>
      </c>
      <c r="X248" s="25">
        <v>772.0</v>
      </c>
      <c r="Y248" s="25" t="s">
        <v>379</v>
      </c>
      <c r="Z248" s="25" t="s">
        <v>487</v>
      </c>
      <c r="AA248" s="25">
        <v>26.0</v>
      </c>
      <c r="AB248" s="25">
        <v>7.0</v>
      </c>
      <c r="AC248" s="25">
        <v>152400.51</v>
      </c>
      <c r="AD248" s="25">
        <v>2.0</v>
      </c>
      <c r="AE248" s="25">
        <v>1.0</v>
      </c>
      <c r="AF248" s="25">
        <v>0.0</v>
      </c>
      <c r="AG248" s="25">
        <v>79414.0</v>
      </c>
      <c r="AH248" s="25">
        <v>0.0</v>
      </c>
    </row>
    <row r="249" ht="15.75" customHeight="1">
      <c r="A249" s="50">
        <v>41270.0</v>
      </c>
      <c r="B249" s="25">
        <v>352.25</v>
      </c>
      <c r="C249" s="25">
        <v>353.1</v>
      </c>
      <c r="D249" s="25">
        <v>348.0</v>
      </c>
      <c r="E249" s="25">
        <v>704.36</v>
      </c>
      <c r="F249" s="25" t="s">
        <v>491</v>
      </c>
      <c r="G249" s="25">
        <v>307.0</v>
      </c>
      <c r="H249" s="25" t="s">
        <v>484</v>
      </c>
      <c r="U249" s="25">
        <v>248.0</v>
      </c>
      <c r="V249" s="25">
        <v>1.5599792E7</v>
      </c>
      <c r="W249" s="25" t="s">
        <v>738</v>
      </c>
      <c r="X249" s="25">
        <v>545.0</v>
      </c>
      <c r="Y249" s="25" t="s">
        <v>375</v>
      </c>
      <c r="Z249" s="25" t="s">
        <v>462</v>
      </c>
      <c r="AA249" s="25">
        <v>26.0</v>
      </c>
      <c r="AB249" s="25">
        <v>1.0</v>
      </c>
      <c r="AC249" s="25">
        <v>0.0</v>
      </c>
      <c r="AD249" s="25">
        <v>2.0</v>
      </c>
      <c r="AE249" s="25">
        <v>1.0</v>
      </c>
      <c r="AF249" s="25">
        <v>1.0</v>
      </c>
      <c r="AG249" s="25">
        <v>199638.56</v>
      </c>
      <c r="AH249" s="25">
        <v>0.0</v>
      </c>
    </row>
    <row r="250" ht="15.75" customHeight="1">
      <c r="A250" s="50">
        <v>41271.0</v>
      </c>
      <c r="B250" s="25">
        <v>349.53</v>
      </c>
      <c r="C250" s="25">
        <v>352.14</v>
      </c>
      <c r="D250" s="25">
        <v>348.7</v>
      </c>
      <c r="E250" s="25">
        <v>698.09</v>
      </c>
      <c r="F250" s="25" t="s">
        <v>549</v>
      </c>
      <c r="G250" s="25">
        <v>814.0</v>
      </c>
      <c r="H250" s="25" t="s">
        <v>460</v>
      </c>
      <c r="U250" s="25">
        <v>249.0</v>
      </c>
      <c r="V250" s="25">
        <v>1.5657566E7</v>
      </c>
      <c r="W250" s="25" t="s">
        <v>739</v>
      </c>
      <c r="X250" s="25">
        <v>634.0</v>
      </c>
      <c r="Y250" s="25" t="s">
        <v>379</v>
      </c>
      <c r="Z250" s="25" t="s">
        <v>487</v>
      </c>
      <c r="AA250" s="25">
        <v>24.0</v>
      </c>
      <c r="AB250" s="25">
        <v>8.0</v>
      </c>
      <c r="AC250" s="25">
        <v>103097.85</v>
      </c>
      <c r="AD250" s="25">
        <v>1.0</v>
      </c>
      <c r="AE250" s="25">
        <v>1.0</v>
      </c>
      <c r="AF250" s="25">
        <v>1.0</v>
      </c>
      <c r="AG250" s="25">
        <v>157577.29</v>
      </c>
      <c r="AH250" s="25">
        <v>0.0</v>
      </c>
    </row>
    <row r="251" ht="15.75" customHeight="1">
      <c r="A251" s="50">
        <v>41274.0</v>
      </c>
      <c r="B251" s="25">
        <v>348.69</v>
      </c>
      <c r="C251" s="25">
        <v>353.96</v>
      </c>
      <c r="D251" s="25">
        <v>346.7</v>
      </c>
      <c r="E251" s="25">
        <v>705.44</v>
      </c>
      <c r="F251" s="25" t="s">
        <v>489</v>
      </c>
      <c r="G251" s="25">
        <v>9.0</v>
      </c>
      <c r="H251" s="25" t="s">
        <v>539</v>
      </c>
      <c r="U251" s="25">
        <v>250.0</v>
      </c>
      <c r="V251" s="25">
        <v>1.5772423E7</v>
      </c>
      <c r="W251" s="25" t="s">
        <v>740</v>
      </c>
      <c r="X251" s="25">
        <v>739.0</v>
      </c>
      <c r="Y251" s="25" t="s">
        <v>379</v>
      </c>
      <c r="Z251" s="25" t="s">
        <v>487</v>
      </c>
      <c r="AA251" s="25">
        <v>54.0</v>
      </c>
      <c r="AB251" s="25">
        <v>8.0</v>
      </c>
      <c r="AC251" s="25">
        <v>126418.14</v>
      </c>
      <c r="AD251" s="25">
        <v>1.0</v>
      </c>
      <c r="AE251" s="25">
        <v>1.0</v>
      </c>
      <c r="AF251" s="25">
        <v>0.0</v>
      </c>
      <c r="AG251" s="25">
        <v>134420.75</v>
      </c>
      <c r="AH251" s="25">
        <v>1.0</v>
      </c>
    </row>
    <row r="252" ht="15.75" customHeight="1">
      <c r="A252" s="50">
        <v>41276.0</v>
      </c>
      <c r="B252" s="25">
        <v>358.37</v>
      </c>
      <c r="C252" s="25">
        <v>362.14</v>
      </c>
      <c r="D252" s="25">
        <v>356.94</v>
      </c>
      <c r="E252" s="25">
        <v>721.27</v>
      </c>
      <c r="F252" s="25" t="s">
        <v>463</v>
      </c>
      <c r="G252" s="25">
        <v>101.0</v>
      </c>
      <c r="H252" s="25" t="s">
        <v>460</v>
      </c>
      <c r="U252" s="25">
        <v>251.0</v>
      </c>
      <c r="V252" s="25">
        <v>1.5628112E7</v>
      </c>
      <c r="W252" s="25" t="s">
        <v>741</v>
      </c>
      <c r="X252" s="25">
        <v>771.0</v>
      </c>
      <c r="Y252" s="25" t="s">
        <v>379</v>
      </c>
      <c r="Z252" s="25" t="s">
        <v>462</v>
      </c>
      <c r="AA252" s="25">
        <v>36.0</v>
      </c>
      <c r="AB252" s="25">
        <v>5.0</v>
      </c>
      <c r="AC252" s="25">
        <v>77846.9</v>
      </c>
      <c r="AD252" s="25">
        <v>1.0</v>
      </c>
      <c r="AE252" s="25">
        <v>0.0</v>
      </c>
      <c r="AF252" s="25">
        <v>0.0</v>
      </c>
      <c r="AG252" s="25">
        <v>99805.99</v>
      </c>
      <c r="AH252" s="25">
        <v>0.0</v>
      </c>
    </row>
    <row r="253" ht="15.75" customHeight="1">
      <c r="A253" s="50">
        <v>41277.0</v>
      </c>
      <c r="B253" s="25">
        <v>361.11</v>
      </c>
      <c r="C253" s="25">
        <v>364.6</v>
      </c>
      <c r="D253" s="25">
        <v>359.01</v>
      </c>
      <c r="E253" s="25">
        <v>721.69</v>
      </c>
      <c r="F253" s="25" t="s">
        <v>489</v>
      </c>
      <c r="G253" s="25">
        <v>653.0</v>
      </c>
      <c r="H253" s="25" t="s">
        <v>512</v>
      </c>
      <c r="U253" s="25">
        <v>252.0</v>
      </c>
      <c r="V253" s="25">
        <v>1.5753754E7</v>
      </c>
      <c r="W253" s="25" t="s">
        <v>742</v>
      </c>
      <c r="X253" s="25">
        <v>587.0</v>
      </c>
      <c r="Y253" s="25" t="s">
        <v>377</v>
      </c>
      <c r="Z253" s="25" t="s">
        <v>462</v>
      </c>
      <c r="AA253" s="25">
        <v>34.0</v>
      </c>
      <c r="AB253" s="25">
        <v>1.0</v>
      </c>
      <c r="AC253" s="25">
        <v>0.0</v>
      </c>
      <c r="AD253" s="25">
        <v>2.0</v>
      </c>
      <c r="AE253" s="25">
        <v>1.0</v>
      </c>
      <c r="AF253" s="25">
        <v>1.0</v>
      </c>
      <c r="AG253" s="25">
        <v>97932.68</v>
      </c>
      <c r="AH253" s="25">
        <v>0.0</v>
      </c>
    </row>
    <row r="254" ht="15.75" customHeight="1">
      <c r="A254" s="50">
        <v>41278.0</v>
      </c>
      <c r="B254" s="25">
        <v>363.31</v>
      </c>
      <c r="C254" s="25">
        <v>369.35</v>
      </c>
      <c r="D254" s="25">
        <v>362.48</v>
      </c>
      <c r="E254" s="25">
        <v>735.95</v>
      </c>
      <c r="F254" s="25" t="s">
        <v>463</v>
      </c>
      <c r="G254" s="25">
        <v>547.0</v>
      </c>
      <c r="H254" s="25" t="s">
        <v>539</v>
      </c>
      <c r="U254" s="25">
        <v>253.0</v>
      </c>
      <c r="V254" s="25">
        <v>1.5793726E7</v>
      </c>
      <c r="W254" s="25" t="s">
        <v>743</v>
      </c>
      <c r="X254" s="25">
        <v>681.0</v>
      </c>
      <c r="Y254" s="25" t="s">
        <v>375</v>
      </c>
      <c r="Z254" s="25" t="s">
        <v>462</v>
      </c>
      <c r="AA254" s="25">
        <v>79.0</v>
      </c>
      <c r="AB254" s="25">
        <v>0.0</v>
      </c>
      <c r="AC254" s="25">
        <v>0.0</v>
      </c>
      <c r="AD254" s="25">
        <v>2.0</v>
      </c>
      <c r="AE254" s="25">
        <v>0.0</v>
      </c>
      <c r="AF254" s="25">
        <v>1.0</v>
      </c>
      <c r="AG254" s="25">
        <v>170968.99</v>
      </c>
      <c r="AH254" s="25">
        <v>0.0</v>
      </c>
    </row>
    <row r="255" ht="15.75" customHeight="1">
      <c r="A255" s="50">
        <v>41281.0</v>
      </c>
      <c r="B255" s="25">
        <v>366.35</v>
      </c>
      <c r="C255" s="25">
        <v>368.31</v>
      </c>
      <c r="D255" s="25">
        <v>363.93</v>
      </c>
      <c r="E255" s="25">
        <v>732.74</v>
      </c>
      <c r="F255" s="25" t="s">
        <v>491</v>
      </c>
      <c r="G255" s="25">
        <v>323.0</v>
      </c>
      <c r="H255" s="25" t="s">
        <v>474</v>
      </c>
      <c r="U255" s="25">
        <v>254.0</v>
      </c>
      <c r="V255" s="25">
        <v>1.5694717E7</v>
      </c>
      <c r="W255" s="25" t="s">
        <v>700</v>
      </c>
      <c r="X255" s="25">
        <v>544.0</v>
      </c>
      <c r="Y255" s="25" t="s">
        <v>379</v>
      </c>
      <c r="Z255" s="25" t="s">
        <v>487</v>
      </c>
      <c r="AA255" s="25">
        <v>37.0</v>
      </c>
      <c r="AB255" s="25">
        <v>2.0</v>
      </c>
      <c r="AC255" s="25">
        <v>79731.91</v>
      </c>
      <c r="AD255" s="25">
        <v>1.0</v>
      </c>
      <c r="AE255" s="25">
        <v>1.0</v>
      </c>
      <c r="AF255" s="25">
        <v>1.0</v>
      </c>
      <c r="AG255" s="25">
        <v>57558.95</v>
      </c>
      <c r="AH255" s="25">
        <v>0.0</v>
      </c>
    </row>
    <row r="256" ht="15.75" customHeight="1">
      <c r="A256" s="50">
        <v>41282.0</v>
      </c>
      <c r="B256" s="25">
        <v>366.4</v>
      </c>
      <c r="C256" s="25">
        <v>366.78</v>
      </c>
      <c r="D256" s="25">
        <v>360.86</v>
      </c>
      <c r="E256" s="25">
        <v>731.29</v>
      </c>
      <c r="F256" s="25" t="s">
        <v>491</v>
      </c>
      <c r="G256" s="25">
        <v>364.0</v>
      </c>
      <c r="H256" s="25" t="s">
        <v>512</v>
      </c>
      <c r="U256" s="25">
        <v>255.0</v>
      </c>
      <c r="V256" s="25">
        <v>1.5665834E7</v>
      </c>
      <c r="W256" s="25" t="s">
        <v>744</v>
      </c>
      <c r="X256" s="25">
        <v>696.0</v>
      </c>
      <c r="Y256" s="25" t="s">
        <v>377</v>
      </c>
      <c r="Z256" s="25" t="s">
        <v>487</v>
      </c>
      <c r="AA256" s="25">
        <v>28.0</v>
      </c>
      <c r="AB256" s="25">
        <v>8.0</v>
      </c>
      <c r="AC256" s="25">
        <v>0.0</v>
      </c>
      <c r="AD256" s="25">
        <v>1.0</v>
      </c>
      <c r="AE256" s="25">
        <v>0.0</v>
      </c>
      <c r="AF256" s="25">
        <v>0.0</v>
      </c>
      <c r="AG256" s="25">
        <v>176713.47</v>
      </c>
      <c r="AH256" s="25">
        <v>0.0</v>
      </c>
    </row>
    <row r="257" ht="15.75" customHeight="1">
      <c r="A257" s="50">
        <v>41283.0</v>
      </c>
      <c r="B257" s="25">
        <v>364.77</v>
      </c>
      <c r="C257" s="25">
        <v>367.8</v>
      </c>
      <c r="D257" s="25">
        <v>362.94</v>
      </c>
      <c r="E257" s="25">
        <v>736.1</v>
      </c>
      <c r="F257" s="25" t="s">
        <v>489</v>
      </c>
      <c r="G257" s="25">
        <v>64.0</v>
      </c>
      <c r="H257" s="25" t="s">
        <v>460</v>
      </c>
      <c r="U257" s="25">
        <v>256.0</v>
      </c>
      <c r="V257" s="25">
        <v>1.5765297E7</v>
      </c>
      <c r="W257" s="25" t="s">
        <v>745</v>
      </c>
      <c r="X257" s="25">
        <v>766.0</v>
      </c>
      <c r="Y257" s="25" t="s">
        <v>377</v>
      </c>
      <c r="Z257" s="25" t="s">
        <v>487</v>
      </c>
      <c r="AA257" s="25">
        <v>41.0</v>
      </c>
      <c r="AB257" s="25">
        <v>0.0</v>
      </c>
      <c r="AC257" s="25">
        <v>0.0</v>
      </c>
      <c r="AD257" s="25">
        <v>2.0</v>
      </c>
      <c r="AE257" s="25">
        <v>0.0</v>
      </c>
      <c r="AF257" s="25">
        <v>1.0</v>
      </c>
      <c r="AG257" s="25">
        <v>34283.23</v>
      </c>
      <c r="AH257" s="25">
        <v>0.0</v>
      </c>
    </row>
    <row r="258" ht="15.75" customHeight="1">
      <c r="A258" s="50">
        <v>41284.0</v>
      </c>
      <c r="B258" s="25">
        <v>370.03</v>
      </c>
      <c r="C258" s="25">
        <v>371.11</v>
      </c>
      <c r="D258" s="25">
        <v>365.38</v>
      </c>
      <c r="E258" s="25">
        <v>739.45</v>
      </c>
      <c r="F258" s="25" t="s">
        <v>491</v>
      </c>
      <c r="G258" s="25">
        <v>685.0</v>
      </c>
      <c r="H258" s="25" t="s">
        <v>484</v>
      </c>
      <c r="U258" s="25">
        <v>257.0</v>
      </c>
      <c r="V258" s="25">
        <v>1.5636684E7</v>
      </c>
      <c r="W258" s="25" t="s">
        <v>746</v>
      </c>
      <c r="X258" s="25">
        <v>727.0</v>
      </c>
      <c r="Y258" s="25" t="s">
        <v>375</v>
      </c>
      <c r="Z258" s="25" t="s">
        <v>487</v>
      </c>
      <c r="AA258" s="25">
        <v>34.0</v>
      </c>
      <c r="AB258" s="25">
        <v>10.0</v>
      </c>
      <c r="AC258" s="25">
        <v>0.0</v>
      </c>
      <c r="AD258" s="25">
        <v>2.0</v>
      </c>
      <c r="AE258" s="25">
        <v>1.0</v>
      </c>
      <c r="AF258" s="25">
        <v>1.0</v>
      </c>
      <c r="AG258" s="25">
        <v>198637.34</v>
      </c>
      <c r="AH258" s="25">
        <v>0.0</v>
      </c>
    </row>
    <row r="259" ht="15.75" customHeight="1">
      <c r="A259" s="50">
        <v>41285.0</v>
      </c>
      <c r="B259" s="25">
        <v>369.61</v>
      </c>
      <c r="C259" s="25">
        <v>369.83</v>
      </c>
      <c r="D259" s="25">
        <v>366.78</v>
      </c>
      <c r="E259" s="25">
        <v>737.96</v>
      </c>
      <c r="F259" s="25" t="s">
        <v>549</v>
      </c>
      <c r="G259" s="25">
        <v>579.0</v>
      </c>
      <c r="H259" s="25" t="s">
        <v>469</v>
      </c>
      <c r="U259" s="25">
        <v>258.0</v>
      </c>
      <c r="V259" s="25">
        <v>1.5592979E7</v>
      </c>
      <c r="W259" s="25" t="s">
        <v>747</v>
      </c>
      <c r="X259" s="25">
        <v>671.0</v>
      </c>
      <c r="Y259" s="25" t="s">
        <v>379</v>
      </c>
      <c r="Z259" s="25" t="s">
        <v>462</v>
      </c>
      <c r="AA259" s="25">
        <v>34.0</v>
      </c>
      <c r="AB259" s="25">
        <v>6.0</v>
      </c>
      <c r="AC259" s="25">
        <v>37266.67</v>
      </c>
      <c r="AD259" s="25">
        <v>2.0</v>
      </c>
      <c r="AE259" s="25">
        <v>0.0</v>
      </c>
      <c r="AF259" s="25">
        <v>0.0</v>
      </c>
      <c r="AG259" s="25">
        <v>156917.12</v>
      </c>
      <c r="AH259" s="25">
        <v>0.0</v>
      </c>
    </row>
    <row r="260" ht="15.75" customHeight="1">
      <c r="A260" s="50">
        <v>41288.0</v>
      </c>
      <c r="B260" s="25">
        <v>367.12</v>
      </c>
      <c r="C260" s="25">
        <v>369.71</v>
      </c>
      <c r="D260" s="25">
        <v>359.83</v>
      </c>
      <c r="E260" s="25">
        <v>721.27</v>
      </c>
      <c r="F260" s="25" t="s">
        <v>463</v>
      </c>
      <c r="G260" s="25">
        <v>749.0</v>
      </c>
      <c r="H260" s="25" t="s">
        <v>543</v>
      </c>
      <c r="U260" s="25">
        <v>259.0</v>
      </c>
      <c r="V260" s="25">
        <v>1.5750803E7</v>
      </c>
      <c r="W260" s="25" t="s">
        <v>748</v>
      </c>
      <c r="X260" s="25">
        <v>693.0</v>
      </c>
      <c r="Y260" s="25" t="s">
        <v>375</v>
      </c>
      <c r="Z260" s="25" t="s">
        <v>462</v>
      </c>
      <c r="AA260" s="25">
        <v>30.0</v>
      </c>
      <c r="AB260" s="25">
        <v>6.0</v>
      </c>
      <c r="AC260" s="25">
        <v>127992.25</v>
      </c>
      <c r="AD260" s="25">
        <v>1.0</v>
      </c>
      <c r="AE260" s="25">
        <v>1.0</v>
      </c>
      <c r="AF260" s="25">
        <v>1.0</v>
      </c>
      <c r="AG260" s="25">
        <v>50457.2</v>
      </c>
      <c r="AH260" s="25">
        <v>0.0</v>
      </c>
    </row>
    <row r="261" ht="15.75" customHeight="1">
      <c r="A261" s="50">
        <v>41289.0</v>
      </c>
      <c r="B261" s="25">
        <v>358.32</v>
      </c>
      <c r="C261" s="25">
        <v>366.13</v>
      </c>
      <c r="D261" s="25">
        <v>354.72</v>
      </c>
      <c r="E261" s="25">
        <v>722.95</v>
      </c>
      <c r="F261" s="25" t="s">
        <v>459</v>
      </c>
      <c r="G261" s="25">
        <v>884.0</v>
      </c>
      <c r="H261" s="25" t="s">
        <v>512</v>
      </c>
      <c r="U261" s="25">
        <v>260.0</v>
      </c>
      <c r="V261" s="25">
        <v>1.5607178E7</v>
      </c>
      <c r="W261" s="25" t="s">
        <v>620</v>
      </c>
      <c r="X261" s="25">
        <v>850.0</v>
      </c>
      <c r="Y261" s="25" t="s">
        <v>379</v>
      </c>
      <c r="Z261" s="25" t="s">
        <v>487</v>
      </c>
      <c r="AA261" s="25">
        <v>38.0</v>
      </c>
      <c r="AB261" s="25">
        <v>3.0</v>
      </c>
      <c r="AC261" s="25">
        <v>54901.01</v>
      </c>
      <c r="AD261" s="25">
        <v>1.0</v>
      </c>
      <c r="AE261" s="25">
        <v>1.0</v>
      </c>
      <c r="AF261" s="25">
        <v>1.0</v>
      </c>
      <c r="AG261" s="25">
        <v>140075.55</v>
      </c>
      <c r="AH261" s="25">
        <v>0.0</v>
      </c>
    </row>
    <row r="262" ht="15.75" customHeight="1">
      <c r="A262" s="50">
        <v>41290.0</v>
      </c>
      <c r="B262" s="25">
        <v>359.85</v>
      </c>
      <c r="C262" s="25">
        <v>360.82</v>
      </c>
      <c r="D262" s="25">
        <v>355.5</v>
      </c>
      <c r="E262" s="25">
        <v>713.23</v>
      </c>
      <c r="F262" s="25" t="s">
        <v>489</v>
      </c>
      <c r="G262" s="25">
        <v>61.0</v>
      </c>
      <c r="H262" s="25" t="s">
        <v>469</v>
      </c>
      <c r="U262" s="25">
        <v>261.0</v>
      </c>
      <c r="V262" s="25">
        <v>1.5713853E7</v>
      </c>
      <c r="W262" s="25" t="s">
        <v>749</v>
      </c>
      <c r="X262" s="25">
        <v>732.0</v>
      </c>
      <c r="Y262" s="25" t="s">
        <v>379</v>
      </c>
      <c r="Z262" s="25" t="s">
        <v>487</v>
      </c>
      <c r="AA262" s="25">
        <v>42.0</v>
      </c>
      <c r="AB262" s="25">
        <v>9.0</v>
      </c>
      <c r="AC262" s="25">
        <v>108748.08</v>
      </c>
      <c r="AD262" s="25">
        <v>2.0</v>
      </c>
      <c r="AE262" s="25">
        <v>1.0</v>
      </c>
      <c r="AF262" s="25">
        <v>1.0</v>
      </c>
      <c r="AG262" s="25">
        <v>65323.11</v>
      </c>
      <c r="AH262" s="25">
        <v>0.0</v>
      </c>
    </row>
    <row r="263" ht="15.75" customHeight="1">
      <c r="A263" s="50">
        <v>41291.0</v>
      </c>
      <c r="B263" s="25">
        <v>357.51</v>
      </c>
      <c r="C263" s="25">
        <v>358.48</v>
      </c>
      <c r="D263" s="25">
        <v>354.18</v>
      </c>
      <c r="E263" s="25">
        <v>709.37</v>
      </c>
      <c r="F263" s="25" t="s">
        <v>489</v>
      </c>
      <c r="G263" s="25">
        <v>439.0</v>
      </c>
      <c r="H263" s="25" t="s">
        <v>460</v>
      </c>
      <c r="U263" s="25">
        <v>262.0</v>
      </c>
      <c r="V263" s="25">
        <v>1.5673481E7</v>
      </c>
      <c r="W263" s="25" t="s">
        <v>750</v>
      </c>
      <c r="X263" s="25">
        <v>726.0</v>
      </c>
      <c r="Y263" s="25" t="s">
        <v>377</v>
      </c>
      <c r="Z263" s="25" t="s">
        <v>462</v>
      </c>
      <c r="AA263" s="25">
        <v>48.0</v>
      </c>
      <c r="AB263" s="25">
        <v>6.0</v>
      </c>
      <c r="AC263" s="25">
        <v>99906.19</v>
      </c>
      <c r="AD263" s="25">
        <v>1.0</v>
      </c>
      <c r="AE263" s="25">
        <v>1.0</v>
      </c>
      <c r="AF263" s="25">
        <v>0.0</v>
      </c>
      <c r="AG263" s="25">
        <v>64323.24</v>
      </c>
      <c r="AH263" s="25">
        <v>0.0</v>
      </c>
    </row>
    <row r="264" ht="15.75" customHeight="1">
      <c r="A264" s="50">
        <v>41292.0</v>
      </c>
      <c r="B264" s="25">
        <v>353.85</v>
      </c>
      <c r="C264" s="25">
        <v>355.05</v>
      </c>
      <c r="D264" s="25">
        <v>349.36</v>
      </c>
      <c r="E264" s="25">
        <v>702.58</v>
      </c>
      <c r="F264" s="25" t="s">
        <v>466</v>
      </c>
      <c r="G264" s="25">
        <v>477.0</v>
      </c>
      <c r="H264" s="25" t="s">
        <v>512</v>
      </c>
      <c r="U264" s="25">
        <v>263.0</v>
      </c>
      <c r="V264" s="25">
        <v>1.5686776E7</v>
      </c>
      <c r="W264" s="25" t="s">
        <v>751</v>
      </c>
      <c r="X264" s="25">
        <v>557.0</v>
      </c>
      <c r="Y264" s="25" t="s">
        <v>375</v>
      </c>
      <c r="Z264" s="25" t="s">
        <v>462</v>
      </c>
      <c r="AA264" s="25">
        <v>32.0</v>
      </c>
      <c r="AB264" s="25">
        <v>6.0</v>
      </c>
      <c r="AC264" s="25">
        <v>184686.41</v>
      </c>
      <c r="AD264" s="25">
        <v>2.0</v>
      </c>
      <c r="AE264" s="25">
        <v>1.0</v>
      </c>
      <c r="AF264" s="25">
        <v>0.0</v>
      </c>
      <c r="AG264" s="25">
        <v>14956.44</v>
      </c>
      <c r="AH264" s="25">
        <v>0.0</v>
      </c>
    </row>
    <row r="265" ht="15.75" customHeight="1">
      <c r="A265" s="50">
        <v>41296.0</v>
      </c>
      <c r="B265" s="25">
        <v>351.01</v>
      </c>
      <c r="C265" s="25">
        <v>351.35</v>
      </c>
      <c r="D265" s="25">
        <v>346.46</v>
      </c>
      <c r="E265" s="25">
        <v>700.95</v>
      </c>
      <c r="F265" s="25" t="s">
        <v>459</v>
      </c>
      <c r="G265" s="25">
        <v>613.0</v>
      </c>
      <c r="H265" s="25" t="s">
        <v>530</v>
      </c>
      <c r="U265" s="25">
        <v>264.0</v>
      </c>
      <c r="V265" s="25">
        <v>1.5673693E7</v>
      </c>
      <c r="W265" s="25" t="s">
        <v>752</v>
      </c>
      <c r="X265" s="25">
        <v>682.0</v>
      </c>
      <c r="Y265" s="25" t="s">
        <v>375</v>
      </c>
      <c r="Z265" s="25" t="s">
        <v>462</v>
      </c>
      <c r="AA265" s="25">
        <v>26.0</v>
      </c>
      <c r="AB265" s="25">
        <v>0.0</v>
      </c>
      <c r="AC265" s="25">
        <v>110654.02</v>
      </c>
      <c r="AD265" s="25">
        <v>1.0</v>
      </c>
      <c r="AE265" s="25">
        <v>0.0</v>
      </c>
      <c r="AF265" s="25">
        <v>1.0</v>
      </c>
      <c r="AG265" s="25">
        <v>111879.21</v>
      </c>
      <c r="AH265" s="25">
        <v>0.0</v>
      </c>
    </row>
    <row r="266" ht="15.75" customHeight="1">
      <c r="A266" s="50">
        <v>41297.0</v>
      </c>
      <c r="B266" s="25">
        <v>366.62</v>
      </c>
      <c r="C266" s="25">
        <v>373.1</v>
      </c>
      <c r="D266" s="25">
        <v>366.52</v>
      </c>
      <c r="E266" s="25">
        <v>739.47</v>
      </c>
      <c r="F266" s="25" t="s">
        <v>473</v>
      </c>
      <c r="G266" s="25">
        <v>862.0</v>
      </c>
      <c r="H266" s="25" t="s">
        <v>464</v>
      </c>
      <c r="U266" s="25">
        <v>265.0</v>
      </c>
      <c r="V266" s="25">
        <v>1.5700696E7</v>
      </c>
      <c r="W266" s="25" t="s">
        <v>753</v>
      </c>
      <c r="X266" s="25">
        <v>738.0</v>
      </c>
      <c r="Y266" s="25" t="s">
        <v>377</v>
      </c>
      <c r="Z266" s="25" t="s">
        <v>487</v>
      </c>
      <c r="AA266" s="25">
        <v>31.0</v>
      </c>
      <c r="AB266" s="25">
        <v>9.0</v>
      </c>
      <c r="AC266" s="25">
        <v>79019.8</v>
      </c>
      <c r="AD266" s="25">
        <v>1.0</v>
      </c>
      <c r="AE266" s="25">
        <v>1.0</v>
      </c>
      <c r="AF266" s="25">
        <v>1.0</v>
      </c>
      <c r="AG266" s="25">
        <v>18606.23</v>
      </c>
      <c r="AH266" s="25">
        <v>0.0</v>
      </c>
    </row>
    <row r="267" ht="15.75" customHeight="1">
      <c r="A267" s="50">
        <v>41298.0</v>
      </c>
      <c r="B267" s="25">
        <v>369.24</v>
      </c>
      <c r="C267" s="25">
        <v>377.0</v>
      </c>
      <c r="D267" s="25">
        <v>368.87</v>
      </c>
      <c r="E267" s="25">
        <v>752.15</v>
      </c>
      <c r="F267" s="25" t="s">
        <v>466</v>
      </c>
      <c r="G267" s="25">
        <v>790.0</v>
      </c>
      <c r="H267" s="25" t="s">
        <v>539</v>
      </c>
      <c r="U267" s="25">
        <v>266.0</v>
      </c>
      <c r="V267" s="25">
        <v>1.5813163E7</v>
      </c>
      <c r="W267" s="25" t="s">
        <v>754</v>
      </c>
      <c r="X267" s="25">
        <v>531.0</v>
      </c>
      <c r="Y267" s="25" t="s">
        <v>377</v>
      </c>
      <c r="Z267" s="25" t="s">
        <v>462</v>
      </c>
      <c r="AA267" s="25">
        <v>36.0</v>
      </c>
      <c r="AB267" s="25">
        <v>9.0</v>
      </c>
      <c r="AC267" s="25">
        <v>99240.51</v>
      </c>
      <c r="AD267" s="25">
        <v>1.0</v>
      </c>
      <c r="AE267" s="25">
        <v>1.0</v>
      </c>
      <c r="AF267" s="25">
        <v>0.0</v>
      </c>
      <c r="AG267" s="25">
        <v>123137.01</v>
      </c>
      <c r="AH267" s="25">
        <v>0.0</v>
      </c>
    </row>
    <row r="268" ht="15.75" customHeight="1">
      <c r="A268" s="50">
        <v>41299.0</v>
      </c>
      <c r="B268" s="25">
        <v>373.98</v>
      </c>
      <c r="C268" s="25">
        <v>377.82</v>
      </c>
      <c r="D268" s="25">
        <v>373.72</v>
      </c>
      <c r="E268" s="25">
        <v>751.61</v>
      </c>
      <c r="F268" s="25" t="s">
        <v>489</v>
      </c>
      <c r="G268" s="25">
        <v>468.0</v>
      </c>
      <c r="H268" s="25" t="s">
        <v>464</v>
      </c>
      <c r="U268" s="25">
        <v>267.0</v>
      </c>
      <c r="V268" s="25">
        <v>1.5653857E7</v>
      </c>
      <c r="W268" s="25" t="s">
        <v>755</v>
      </c>
      <c r="X268" s="25">
        <v>498.0</v>
      </c>
      <c r="Y268" s="25" t="s">
        <v>375</v>
      </c>
      <c r="Z268" s="25" t="s">
        <v>487</v>
      </c>
      <c r="AA268" s="25">
        <v>34.0</v>
      </c>
      <c r="AB268" s="25">
        <v>2.0</v>
      </c>
      <c r="AC268" s="25">
        <v>0.0</v>
      </c>
      <c r="AD268" s="25">
        <v>2.0</v>
      </c>
      <c r="AE268" s="25">
        <v>1.0</v>
      </c>
      <c r="AF268" s="25">
        <v>1.0</v>
      </c>
      <c r="AG268" s="25">
        <v>148528.24</v>
      </c>
      <c r="AH268" s="25">
        <v>0.0</v>
      </c>
    </row>
    <row r="269" ht="15.75" customHeight="1">
      <c r="A269" s="50">
        <v>41302.0</v>
      </c>
      <c r="B269" s="25">
        <v>374.48</v>
      </c>
      <c r="C269" s="25">
        <v>376.39</v>
      </c>
      <c r="D269" s="25">
        <v>372.55</v>
      </c>
      <c r="E269" s="25">
        <v>748.67</v>
      </c>
      <c r="F269" s="25" t="s">
        <v>491</v>
      </c>
      <c r="G269" s="25">
        <v>266.0</v>
      </c>
      <c r="H269" s="25" t="s">
        <v>467</v>
      </c>
      <c r="U269" s="25">
        <v>268.0</v>
      </c>
      <c r="V269" s="25">
        <v>1.5777076E7</v>
      </c>
      <c r="W269" s="25" t="s">
        <v>567</v>
      </c>
      <c r="X269" s="25">
        <v>651.0</v>
      </c>
      <c r="Y269" s="25" t="s">
        <v>375</v>
      </c>
      <c r="Z269" s="25" t="s">
        <v>487</v>
      </c>
      <c r="AA269" s="25">
        <v>36.0</v>
      </c>
      <c r="AB269" s="25">
        <v>7.0</v>
      </c>
      <c r="AC269" s="25">
        <v>0.0</v>
      </c>
      <c r="AD269" s="25">
        <v>2.0</v>
      </c>
      <c r="AE269" s="25">
        <v>1.0</v>
      </c>
      <c r="AF269" s="25">
        <v>0.0</v>
      </c>
      <c r="AG269" s="25">
        <v>13898.31</v>
      </c>
      <c r="AH269" s="25">
        <v>0.0</v>
      </c>
    </row>
    <row r="270" ht="15.75" customHeight="1">
      <c r="A270" s="50">
        <v>41303.0</v>
      </c>
      <c r="B270" s="25">
        <v>371.98</v>
      </c>
      <c r="C270" s="25">
        <v>377.06</v>
      </c>
      <c r="D270" s="25">
        <v>371.88</v>
      </c>
      <c r="E270" s="25">
        <v>751.62</v>
      </c>
      <c r="F270" s="25" t="s">
        <v>491</v>
      </c>
      <c r="G270" s="25">
        <v>507.0</v>
      </c>
      <c r="H270" s="25" t="s">
        <v>543</v>
      </c>
      <c r="U270" s="25">
        <v>269.0</v>
      </c>
      <c r="V270" s="25">
        <v>1.5717398E7</v>
      </c>
      <c r="W270" s="25" t="s">
        <v>756</v>
      </c>
      <c r="X270" s="25">
        <v>549.0</v>
      </c>
      <c r="Y270" s="25" t="s">
        <v>377</v>
      </c>
      <c r="Z270" s="25" t="s">
        <v>462</v>
      </c>
      <c r="AA270" s="25">
        <v>39.0</v>
      </c>
      <c r="AB270" s="25">
        <v>7.0</v>
      </c>
      <c r="AC270" s="25">
        <v>0.0</v>
      </c>
      <c r="AD270" s="25">
        <v>1.0</v>
      </c>
      <c r="AE270" s="25">
        <v>0.0</v>
      </c>
      <c r="AF270" s="25">
        <v>0.0</v>
      </c>
      <c r="AG270" s="25">
        <v>81259.25</v>
      </c>
      <c r="AH270" s="25">
        <v>1.0</v>
      </c>
    </row>
    <row r="271" ht="15.75" customHeight="1">
      <c r="A271" s="50">
        <v>41304.0</v>
      </c>
      <c r="B271" s="25">
        <v>375.46</v>
      </c>
      <c r="C271" s="25">
        <v>379.05</v>
      </c>
      <c r="D271" s="25">
        <v>375.05</v>
      </c>
      <c r="E271" s="25">
        <v>751.77</v>
      </c>
      <c r="F271" s="25" t="s">
        <v>491</v>
      </c>
      <c r="G271" s="25">
        <v>478.0</v>
      </c>
      <c r="H271" s="25" t="s">
        <v>469</v>
      </c>
      <c r="U271" s="25">
        <v>270.0</v>
      </c>
      <c r="V271" s="25">
        <v>1.5799217E7</v>
      </c>
      <c r="W271" s="25" t="s">
        <v>627</v>
      </c>
      <c r="X271" s="25">
        <v>791.0</v>
      </c>
      <c r="Y271" s="25" t="s">
        <v>379</v>
      </c>
      <c r="Z271" s="25" t="s">
        <v>462</v>
      </c>
      <c r="AA271" s="25">
        <v>35.0</v>
      </c>
      <c r="AB271" s="25">
        <v>7.0</v>
      </c>
      <c r="AC271" s="25">
        <v>52436.2</v>
      </c>
      <c r="AD271" s="25">
        <v>1.0</v>
      </c>
      <c r="AE271" s="25">
        <v>1.0</v>
      </c>
      <c r="AF271" s="25">
        <v>0.0</v>
      </c>
      <c r="AG271" s="25">
        <v>161051.75</v>
      </c>
      <c r="AH271" s="25">
        <v>0.0</v>
      </c>
    </row>
    <row r="272" ht="15.75" customHeight="1">
      <c r="A272" s="50">
        <v>41305.0</v>
      </c>
      <c r="B272" s="25">
        <v>373.85</v>
      </c>
      <c r="C272" s="25">
        <v>377.4</v>
      </c>
      <c r="D272" s="25">
        <v>373.72</v>
      </c>
      <c r="E272" s="25">
        <v>753.62</v>
      </c>
      <c r="F272" s="25" t="s">
        <v>491</v>
      </c>
      <c r="G272" s="25">
        <v>280.0</v>
      </c>
      <c r="H272" s="25" t="s">
        <v>460</v>
      </c>
      <c r="U272" s="25">
        <v>271.0</v>
      </c>
      <c r="V272" s="25">
        <v>1.5787071E7</v>
      </c>
      <c r="W272" s="25" t="s">
        <v>757</v>
      </c>
      <c r="X272" s="25">
        <v>650.0</v>
      </c>
      <c r="Y272" s="25" t="s">
        <v>377</v>
      </c>
      <c r="Z272" s="25" t="s">
        <v>487</v>
      </c>
      <c r="AA272" s="25">
        <v>41.0</v>
      </c>
      <c r="AB272" s="25">
        <v>9.0</v>
      </c>
      <c r="AC272" s="25">
        <v>0.0</v>
      </c>
      <c r="AD272" s="25">
        <v>2.0</v>
      </c>
      <c r="AE272" s="25">
        <v>0.0</v>
      </c>
      <c r="AF272" s="25">
        <v>1.0</v>
      </c>
      <c r="AG272" s="25">
        <v>191599.67</v>
      </c>
      <c r="AH272" s="25">
        <v>0.0</v>
      </c>
    </row>
    <row r="273" ht="15.75" customHeight="1">
      <c r="A273" s="50">
        <v>41306.0</v>
      </c>
      <c r="B273" s="25">
        <v>377.68</v>
      </c>
      <c r="C273" s="25">
        <v>386.85</v>
      </c>
      <c r="D273" s="25">
        <v>377.63</v>
      </c>
      <c r="E273" s="25">
        <v>773.48</v>
      </c>
      <c r="F273" s="25" t="s">
        <v>459</v>
      </c>
      <c r="G273" s="25">
        <v>520.0</v>
      </c>
      <c r="H273" s="25" t="s">
        <v>530</v>
      </c>
      <c r="U273" s="25">
        <v>272.0</v>
      </c>
      <c r="V273" s="25">
        <v>1.5619955E7</v>
      </c>
      <c r="W273" s="25" t="s">
        <v>758</v>
      </c>
      <c r="X273" s="25">
        <v>733.0</v>
      </c>
      <c r="Y273" s="25" t="s">
        <v>379</v>
      </c>
      <c r="Z273" s="25" t="s">
        <v>487</v>
      </c>
      <c r="AA273" s="25">
        <v>34.0</v>
      </c>
      <c r="AB273" s="25">
        <v>3.0</v>
      </c>
      <c r="AC273" s="25">
        <v>100337.96</v>
      </c>
      <c r="AD273" s="25">
        <v>3.0</v>
      </c>
      <c r="AE273" s="25">
        <v>1.0</v>
      </c>
      <c r="AF273" s="25">
        <v>0.0</v>
      </c>
      <c r="AG273" s="25">
        <v>48559.19</v>
      </c>
      <c r="AH273" s="25">
        <v>1.0</v>
      </c>
    </row>
    <row r="274" ht="15.75" customHeight="1">
      <c r="A274" s="50">
        <v>41309.0</v>
      </c>
      <c r="B274" s="25">
        <v>382.41</v>
      </c>
      <c r="C274" s="25">
        <v>383.8</v>
      </c>
      <c r="D274" s="25">
        <v>377.72</v>
      </c>
      <c r="E274" s="25">
        <v>756.94</v>
      </c>
      <c r="F274" s="25" t="s">
        <v>466</v>
      </c>
      <c r="G274" s="25">
        <v>103.0</v>
      </c>
      <c r="H274" s="25" t="s">
        <v>512</v>
      </c>
      <c r="U274" s="25">
        <v>273.0</v>
      </c>
      <c r="V274" s="25">
        <v>1.5796505E7</v>
      </c>
      <c r="W274" s="25" t="s">
        <v>759</v>
      </c>
      <c r="X274" s="25">
        <v>811.0</v>
      </c>
      <c r="Y274" s="25" t="s">
        <v>379</v>
      </c>
      <c r="Z274" s="25" t="s">
        <v>462</v>
      </c>
      <c r="AA274" s="25">
        <v>34.0</v>
      </c>
      <c r="AB274" s="25">
        <v>1.0</v>
      </c>
      <c r="AC274" s="25">
        <v>149297.19</v>
      </c>
      <c r="AD274" s="25">
        <v>2.0</v>
      </c>
      <c r="AE274" s="25">
        <v>1.0</v>
      </c>
      <c r="AF274" s="25">
        <v>1.0</v>
      </c>
      <c r="AG274" s="25">
        <v>186339.74</v>
      </c>
      <c r="AH274" s="25">
        <v>0.0</v>
      </c>
    </row>
    <row r="275" ht="15.75" customHeight="1">
      <c r="A275" s="50">
        <v>41310.0</v>
      </c>
      <c r="B275" s="25">
        <v>379.14</v>
      </c>
      <c r="C275" s="25">
        <v>384.12</v>
      </c>
      <c r="D275" s="25">
        <v>378.32</v>
      </c>
      <c r="E275" s="25">
        <v>763.64</v>
      </c>
      <c r="F275" s="25" t="s">
        <v>491</v>
      </c>
      <c r="G275" s="25">
        <v>755.0</v>
      </c>
      <c r="H275" s="25" t="s">
        <v>467</v>
      </c>
      <c r="U275" s="25">
        <v>274.0</v>
      </c>
      <c r="V275" s="25">
        <v>1.5725166E7</v>
      </c>
      <c r="W275" s="25" t="s">
        <v>760</v>
      </c>
      <c r="X275" s="25">
        <v>707.0</v>
      </c>
      <c r="Y275" s="25" t="s">
        <v>375</v>
      </c>
      <c r="Z275" s="25" t="s">
        <v>487</v>
      </c>
      <c r="AA275" s="25">
        <v>30.0</v>
      </c>
      <c r="AB275" s="25">
        <v>8.0</v>
      </c>
      <c r="AC275" s="25">
        <v>0.0</v>
      </c>
      <c r="AD275" s="25">
        <v>2.0</v>
      </c>
      <c r="AE275" s="25">
        <v>1.0</v>
      </c>
      <c r="AF275" s="25">
        <v>0.0</v>
      </c>
      <c r="AG275" s="25">
        <v>33159.37</v>
      </c>
      <c r="AH275" s="25">
        <v>0.0</v>
      </c>
    </row>
    <row r="276" ht="15.75" customHeight="1">
      <c r="A276" s="50">
        <v>41311.0</v>
      </c>
      <c r="B276" s="25">
        <v>378.12</v>
      </c>
      <c r="C276" s="25">
        <v>385.04</v>
      </c>
      <c r="D276" s="25">
        <v>377.83</v>
      </c>
      <c r="E276" s="25">
        <v>768.06</v>
      </c>
      <c r="F276" s="25" t="s">
        <v>489</v>
      </c>
      <c r="G276" s="25">
        <v>171.0</v>
      </c>
      <c r="H276" s="25" t="s">
        <v>512</v>
      </c>
      <c r="U276" s="25">
        <v>275.0</v>
      </c>
      <c r="V276" s="25">
        <v>1.5800116E7</v>
      </c>
      <c r="W276" s="25" t="s">
        <v>761</v>
      </c>
      <c r="X276" s="25">
        <v>712.0</v>
      </c>
      <c r="Y276" s="25" t="s">
        <v>379</v>
      </c>
      <c r="Z276" s="25" t="s">
        <v>487</v>
      </c>
      <c r="AA276" s="25">
        <v>28.0</v>
      </c>
      <c r="AB276" s="25">
        <v>4.0</v>
      </c>
      <c r="AC276" s="25">
        <v>145605.44</v>
      </c>
      <c r="AD276" s="25">
        <v>1.0</v>
      </c>
      <c r="AE276" s="25">
        <v>0.0</v>
      </c>
      <c r="AF276" s="25">
        <v>1.0</v>
      </c>
      <c r="AG276" s="25">
        <v>93883.53</v>
      </c>
      <c r="AH276" s="25">
        <v>0.0</v>
      </c>
    </row>
    <row r="277" ht="15.75" customHeight="1">
      <c r="A277" s="50">
        <v>41312.0</v>
      </c>
      <c r="B277" s="25">
        <v>383.41</v>
      </c>
      <c r="C277" s="25">
        <v>387.95</v>
      </c>
      <c r="D277" s="25">
        <v>381.32</v>
      </c>
      <c r="E277" s="25">
        <v>771.83</v>
      </c>
      <c r="F277" s="25" t="s">
        <v>463</v>
      </c>
      <c r="G277" s="25">
        <v>701.0</v>
      </c>
      <c r="H277" s="25" t="s">
        <v>539</v>
      </c>
      <c r="U277" s="25">
        <v>276.0</v>
      </c>
      <c r="V277" s="25">
        <v>1.5758685E7</v>
      </c>
      <c r="W277" s="25" t="s">
        <v>762</v>
      </c>
      <c r="X277" s="25">
        <v>706.0</v>
      </c>
      <c r="Y277" s="25" t="s">
        <v>377</v>
      </c>
      <c r="Z277" s="25" t="s">
        <v>462</v>
      </c>
      <c r="AA277" s="25">
        <v>37.0</v>
      </c>
      <c r="AB277" s="25">
        <v>7.0</v>
      </c>
      <c r="AC277" s="25">
        <v>0.0</v>
      </c>
      <c r="AD277" s="25">
        <v>2.0</v>
      </c>
      <c r="AE277" s="25">
        <v>1.0</v>
      </c>
      <c r="AF277" s="25">
        <v>1.0</v>
      </c>
      <c r="AG277" s="25">
        <v>110899.3</v>
      </c>
      <c r="AH277" s="25">
        <v>0.0</v>
      </c>
    </row>
    <row r="278" ht="15.75" customHeight="1">
      <c r="A278" s="50">
        <v>41313.0</v>
      </c>
      <c r="B278" s="25">
        <v>388.61</v>
      </c>
      <c r="C278" s="25">
        <v>391.87</v>
      </c>
      <c r="D278" s="25">
        <v>388.32</v>
      </c>
      <c r="E278" s="25">
        <v>783.22</v>
      </c>
      <c r="F278" s="25" t="s">
        <v>466</v>
      </c>
      <c r="G278" s="25">
        <v>62.0</v>
      </c>
      <c r="H278" s="25" t="s">
        <v>512</v>
      </c>
      <c r="U278" s="25">
        <v>277.0</v>
      </c>
      <c r="V278" s="25">
        <v>1.5694456E7</v>
      </c>
      <c r="W278" s="25" t="s">
        <v>763</v>
      </c>
      <c r="X278" s="25">
        <v>756.0</v>
      </c>
      <c r="Y278" s="25" t="s">
        <v>375</v>
      </c>
      <c r="Z278" s="25" t="s">
        <v>487</v>
      </c>
      <c r="AA278" s="25">
        <v>62.0</v>
      </c>
      <c r="AB278" s="25">
        <v>3.0</v>
      </c>
      <c r="AC278" s="25">
        <v>0.0</v>
      </c>
      <c r="AD278" s="25">
        <v>1.0</v>
      </c>
      <c r="AE278" s="25">
        <v>1.0</v>
      </c>
      <c r="AF278" s="25">
        <v>1.0</v>
      </c>
      <c r="AG278" s="25">
        <v>11199.04</v>
      </c>
      <c r="AH278" s="25">
        <v>1.0</v>
      </c>
    </row>
    <row r="279" ht="15.75" customHeight="1">
      <c r="A279" s="50">
        <v>41316.0</v>
      </c>
      <c r="B279" s="25">
        <v>387.75</v>
      </c>
      <c r="C279" s="25">
        <v>390.04</v>
      </c>
      <c r="D279" s="25">
        <v>385.43</v>
      </c>
      <c r="E279" s="25">
        <v>780.28</v>
      </c>
      <c r="F279" s="25" t="s">
        <v>489</v>
      </c>
      <c r="G279" s="25">
        <v>351.0</v>
      </c>
      <c r="H279" s="25" t="s">
        <v>474</v>
      </c>
      <c r="U279" s="25">
        <v>278.0</v>
      </c>
      <c r="V279" s="25">
        <v>1.5767339E7</v>
      </c>
      <c r="W279" s="25" t="s">
        <v>764</v>
      </c>
      <c r="X279" s="25">
        <v>777.0</v>
      </c>
      <c r="Y279" s="25" t="s">
        <v>375</v>
      </c>
      <c r="Z279" s="25" t="s">
        <v>462</v>
      </c>
      <c r="AA279" s="25">
        <v>53.0</v>
      </c>
      <c r="AB279" s="25">
        <v>10.0</v>
      </c>
      <c r="AC279" s="25">
        <v>0.0</v>
      </c>
      <c r="AD279" s="25">
        <v>2.0</v>
      </c>
      <c r="AE279" s="25">
        <v>1.0</v>
      </c>
      <c r="AF279" s="25">
        <v>0.0</v>
      </c>
      <c r="AG279" s="25">
        <v>189992.97</v>
      </c>
      <c r="AH279" s="25">
        <v>0.0</v>
      </c>
    </row>
    <row r="280" ht="15.75" customHeight="1">
      <c r="A280" s="50">
        <v>41317.0</v>
      </c>
      <c r="B280" s="25">
        <v>389.42</v>
      </c>
      <c r="C280" s="25">
        <v>392.48</v>
      </c>
      <c r="D280" s="25">
        <v>388.23</v>
      </c>
      <c r="E280" s="25">
        <v>778.56</v>
      </c>
      <c r="F280" s="25" t="s">
        <v>491</v>
      </c>
      <c r="G280" s="25">
        <v>731.0</v>
      </c>
      <c r="H280" s="25" t="s">
        <v>469</v>
      </c>
      <c r="U280" s="25">
        <v>279.0</v>
      </c>
      <c r="V280" s="25">
        <v>1.5683562E7</v>
      </c>
      <c r="W280" s="25" t="s">
        <v>765</v>
      </c>
      <c r="X280" s="25">
        <v>646.0</v>
      </c>
      <c r="Y280" s="25" t="s">
        <v>375</v>
      </c>
      <c r="Z280" s="25" t="s">
        <v>487</v>
      </c>
      <c r="AA280" s="25">
        <v>35.0</v>
      </c>
      <c r="AB280" s="25">
        <v>6.0</v>
      </c>
      <c r="AC280" s="25">
        <v>84026.86</v>
      </c>
      <c r="AD280" s="25">
        <v>1.0</v>
      </c>
      <c r="AE280" s="25">
        <v>0.0</v>
      </c>
      <c r="AF280" s="25">
        <v>1.0</v>
      </c>
      <c r="AG280" s="25">
        <v>164255.69</v>
      </c>
      <c r="AH280" s="25">
        <v>0.0</v>
      </c>
    </row>
    <row r="281" ht="15.75" customHeight="1">
      <c r="A281" s="50">
        <v>41318.0</v>
      </c>
      <c r="B281" s="25">
        <v>388.61</v>
      </c>
      <c r="C281" s="25">
        <v>391.21</v>
      </c>
      <c r="D281" s="25">
        <v>388.53</v>
      </c>
      <c r="E281" s="25">
        <v>780.72</v>
      </c>
      <c r="F281" s="25" t="s">
        <v>549</v>
      </c>
      <c r="G281" s="25">
        <v>405.0</v>
      </c>
      <c r="H281" s="25" t="s">
        <v>543</v>
      </c>
      <c r="U281" s="25">
        <v>280.0</v>
      </c>
      <c r="V281" s="25">
        <v>1.578221E7</v>
      </c>
      <c r="W281" s="25" t="s">
        <v>766</v>
      </c>
      <c r="X281" s="25">
        <v>714.0</v>
      </c>
      <c r="Y281" s="25" t="s">
        <v>375</v>
      </c>
      <c r="Z281" s="25" t="s">
        <v>487</v>
      </c>
      <c r="AA281" s="25">
        <v>46.0</v>
      </c>
      <c r="AB281" s="25">
        <v>1.0</v>
      </c>
      <c r="AC281" s="25">
        <v>0.0</v>
      </c>
      <c r="AD281" s="25">
        <v>1.0</v>
      </c>
      <c r="AE281" s="25">
        <v>1.0</v>
      </c>
      <c r="AF281" s="25">
        <v>0.0</v>
      </c>
      <c r="AG281" s="25">
        <v>152167.79</v>
      </c>
      <c r="AH281" s="25">
        <v>1.0</v>
      </c>
    </row>
    <row r="282" ht="15.75" customHeight="1">
      <c r="A282" s="50">
        <v>41319.0</v>
      </c>
      <c r="B282" s="25">
        <v>388.41</v>
      </c>
      <c r="C282" s="25">
        <v>392.9</v>
      </c>
      <c r="D282" s="25">
        <v>387.43</v>
      </c>
      <c r="E282" s="25">
        <v>785.66</v>
      </c>
      <c r="F282" s="25" t="s">
        <v>491</v>
      </c>
      <c r="G282" s="25">
        <v>483.0</v>
      </c>
      <c r="H282" s="25" t="s">
        <v>460</v>
      </c>
      <c r="U282" s="25">
        <v>281.0</v>
      </c>
      <c r="V282" s="25">
        <v>1.5668893E7</v>
      </c>
      <c r="W282" s="25" t="s">
        <v>767</v>
      </c>
      <c r="X282" s="25">
        <v>782.0</v>
      </c>
      <c r="Y282" s="25" t="s">
        <v>375</v>
      </c>
      <c r="Z282" s="25" t="s">
        <v>487</v>
      </c>
      <c r="AA282" s="25">
        <v>39.0</v>
      </c>
      <c r="AB282" s="25">
        <v>8.0</v>
      </c>
      <c r="AC282" s="25">
        <v>0.0</v>
      </c>
      <c r="AD282" s="25">
        <v>2.0</v>
      </c>
      <c r="AE282" s="25">
        <v>1.0</v>
      </c>
      <c r="AF282" s="25">
        <v>1.0</v>
      </c>
      <c r="AG282" s="25">
        <v>33949.67</v>
      </c>
      <c r="AH282" s="25">
        <v>0.0</v>
      </c>
    </row>
    <row r="283" ht="15.75" customHeight="1">
      <c r="A283" s="50">
        <v>41320.0</v>
      </c>
      <c r="B283" s="25">
        <v>392.23</v>
      </c>
      <c r="C283" s="25">
        <v>395.15</v>
      </c>
      <c r="D283" s="25">
        <v>392.07</v>
      </c>
      <c r="E283" s="25">
        <v>790.72</v>
      </c>
      <c r="F283" s="25" t="s">
        <v>463</v>
      </c>
      <c r="G283" s="25">
        <v>480.0</v>
      </c>
      <c r="H283" s="25" t="s">
        <v>484</v>
      </c>
      <c r="U283" s="25">
        <v>282.0</v>
      </c>
      <c r="V283" s="25">
        <v>1.5669169E7</v>
      </c>
      <c r="W283" s="25" t="s">
        <v>768</v>
      </c>
      <c r="X283" s="25">
        <v>775.0</v>
      </c>
      <c r="Y283" s="25" t="s">
        <v>377</v>
      </c>
      <c r="Z283" s="25" t="s">
        <v>487</v>
      </c>
      <c r="AA283" s="25">
        <v>29.0</v>
      </c>
      <c r="AB283" s="25">
        <v>10.0</v>
      </c>
      <c r="AC283" s="25">
        <v>0.0</v>
      </c>
      <c r="AD283" s="25">
        <v>2.0</v>
      </c>
      <c r="AE283" s="25">
        <v>1.0</v>
      </c>
      <c r="AF283" s="25">
        <v>1.0</v>
      </c>
      <c r="AG283" s="25">
        <v>68143.93</v>
      </c>
      <c r="AH283" s="25">
        <v>0.0</v>
      </c>
    </row>
    <row r="284" ht="15.75" customHeight="1">
      <c r="A284" s="50">
        <v>41324.0</v>
      </c>
      <c r="B284" s="25">
        <v>396.51</v>
      </c>
      <c r="C284" s="25">
        <v>401.99</v>
      </c>
      <c r="D284" s="25">
        <v>396.16</v>
      </c>
      <c r="E284" s="25">
        <v>804.64</v>
      </c>
      <c r="F284" s="25" t="s">
        <v>463</v>
      </c>
      <c r="G284" s="25">
        <v>885.0</v>
      </c>
      <c r="H284" s="25" t="s">
        <v>460</v>
      </c>
      <c r="U284" s="25">
        <v>283.0</v>
      </c>
      <c r="V284" s="25">
        <v>1.5643024E7</v>
      </c>
      <c r="W284" s="25" t="s">
        <v>769</v>
      </c>
      <c r="X284" s="25">
        <v>479.0</v>
      </c>
      <c r="Y284" s="25" t="s">
        <v>379</v>
      </c>
      <c r="Z284" s="25" t="s">
        <v>487</v>
      </c>
      <c r="AA284" s="25">
        <v>35.0</v>
      </c>
      <c r="AB284" s="25">
        <v>4.0</v>
      </c>
      <c r="AC284" s="25">
        <v>138718.92</v>
      </c>
      <c r="AD284" s="25">
        <v>1.0</v>
      </c>
      <c r="AE284" s="25">
        <v>1.0</v>
      </c>
      <c r="AF284" s="25">
        <v>1.0</v>
      </c>
      <c r="AG284" s="25">
        <v>47251.79</v>
      </c>
      <c r="AH284" s="25">
        <v>1.0</v>
      </c>
    </row>
    <row r="285" ht="15.75" customHeight="1">
      <c r="A285" s="50">
        <v>41325.0</v>
      </c>
      <c r="B285" s="25">
        <v>401.15</v>
      </c>
      <c r="C285" s="25">
        <v>402.97</v>
      </c>
      <c r="D285" s="25">
        <v>394.42</v>
      </c>
      <c r="E285" s="25">
        <v>790.29</v>
      </c>
      <c r="F285" s="25" t="s">
        <v>463</v>
      </c>
      <c r="G285" s="25">
        <v>549.0</v>
      </c>
      <c r="H285" s="25" t="s">
        <v>484</v>
      </c>
      <c r="U285" s="25">
        <v>284.0</v>
      </c>
      <c r="V285" s="25">
        <v>1.5699389E7</v>
      </c>
      <c r="W285" s="25" t="s">
        <v>719</v>
      </c>
      <c r="X285" s="25">
        <v>807.0</v>
      </c>
      <c r="Y285" s="25" t="s">
        <v>375</v>
      </c>
      <c r="Z285" s="25" t="s">
        <v>487</v>
      </c>
      <c r="AA285" s="25">
        <v>42.0</v>
      </c>
      <c r="AB285" s="25">
        <v>7.0</v>
      </c>
      <c r="AC285" s="25">
        <v>118274.71</v>
      </c>
      <c r="AD285" s="25">
        <v>1.0</v>
      </c>
      <c r="AE285" s="25">
        <v>1.0</v>
      </c>
      <c r="AF285" s="25">
        <v>1.0</v>
      </c>
      <c r="AG285" s="25">
        <v>25885.72</v>
      </c>
      <c r="AH285" s="25">
        <v>0.0</v>
      </c>
    </row>
    <row r="286" ht="15.75" customHeight="1">
      <c r="A286" s="50">
        <v>41326.0</v>
      </c>
      <c r="B286" s="25">
        <v>397.51</v>
      </c>
      <c r="C286" s="25">
        <v>401.22</v>
      </c>
      <c r="D286" s="25">
        <v>394.13</v>
      </c>
      <c r="E286" s="25">
        <v>793.35</v>
      </c>
      <c r="F286" s="25" t="s">
        <v>459</v>
      </c>
      <c r="G286" s="25">
        <v>39.0</v>
      </c>
      <c r="H286" s="25" t="s">
        <v>484</v>
      </c>
      <c r="U286" s="25">
        <v>285.0</v>
      </c>
      <c r="V286" s="25">
        <v>1.5708608E7</v>
      </c>
      <c r="W286" s="25" t="s">
        <v>770</v>
      </c>
      <c r="X286" s="25">
        <v>799.0</v>
      </c>
      <c r="Y286" s="25" t="s">
        <v>375</v>
      </c>
      <c r="Z286" s="25" t="s">
        <v>462</v>
      </c>
      <c r="AA286" s="25">
        <v>22.0</v>
      </c>
      <c r="AB286" s="25">
        <v>8.0</v>
      </c>
      <c r="AC286" s="25">
        <v>174185.98</v>
      </c>
      <c r="AD286" s="25">
        <v>2.0</v>
      </c>
      <c r="AE286" s="25">
        <v>0.0</v>
      </c>
      <c r="AF286" s="25">
        <v>1.0</v>
      </c>
      <c r="AG286" s="25">
        <v>192633.85</v>
      </c>
      <c r="AH286" s="25">
        <v>0.0</v>
      </c>
    </row>
    <row r="287" ht="15.75" customHeight="1">
      <c r="A287" s="50">
        <v>41327.0</v>
      </c>
      <c r="B287" s="25">
        <v>398.14</v>
      </c>
      <c r="C287" s="25">
        <v>399.13</v>
      </c>
      <c r="D287" s="25">
        <v>395.42</v>
      </c>
      <c r="E287" s="25">
        <v>797.52</v>
      </c>
      <c r="F287" s="25" t="s">
        <v>489</v>
      </c>
      <c r="G287" s="25">
        <v>123.0</v>
      </c>
      <c r="H287" s="25" t="s">
        <v>530</v>
      </c>
      <c r="U287" s="25">
        <v>286.0</v>
      </c>
      <c r="V287" s="25">
        <v>1.5626144E7</v>
      </c>
      <c r="W287" s="25" t="s">
        <v>486</v>
      </c>
      <c r="X287" s="25">
        <v>675.0</v>
      </c>
      <c r="Y287" s="25" t="s">
        <v>375</v>
      </c>
      <c r="Z287" s="25" t="s">
        <v>487</v>
      </c>
      <c r="AA287" s="25">
        <v>40.0</v>
      </c>
      <c r="AB287" s="25">
        <v>7.0</v>
      </c>
      <c r="AC287" s="25">
        <v>113208.86</v>
      </c>
      <c r="AD287" s="25">
        <v>2.0</v>
      </c>
      <c r="AE287" s="25">
        <v>1.0</v>
      </c>
      <c r="AF287" s="25">
        <v>0.0</v>
      </c>
      <c r="AG287" s="25">
        <v>34577.36</v>
      </c>
      <c r="AH287" s="25">
        <v>0.0</v>
      </c>
    </row>
    <row r="288" ht="15.75" customHeight="1">
      <c r="A288" s="50">
        <v>41330.0</v>
      </c>
      <c r="B288" s="25">
        <v>399.65</v>
      </c>
      <c r="C288" s="25">
        <v>402.7</v>
      </c>
      <c r="D288" s="25">
        <v>393.77</v>
      </c>
      <c r="E288" s="25">
        <v>788.6</v>
      </c>
      <c r="F288" s="25" t="s">
        <v>489</v>
      </c>
      <c r="G288" s="25">
        <v>625.0</v>
      </c>
      <c r="H288" s="25" t="s">
        <v>484</v>
      </c>
      <c r="U288" s="25">
        <v>287.0</v>
      </c>
      <c r="V288" s="25">
        <v>1.5573112E7</v>
      </c>
      <c r="W288" s="25" t="s">
        <v>753</v>
      </c>
      <c r="X288" s="25">
        <v>602.0</v>
      </c>
      <c r="Y288" s="25" t="s">
        <v>377</v>
      </c>
      <c r="Z288" s="25" t="s">
        <v>487</v>
      </c>
      <c r="AA288" s="25">
        <v>29.0</v>
      </c>
      <c r="AB288" s="25">
        <v>5.0</v>
      </c>
      <c r="AC288" s="25">
        <v>103907.28</v>
      </c>
      <c r="AD288" s="25">
        <v>1.0</v>
      </c>
      <c r="AE288" s="25">
        <v>1.0</v>
      </c>
      <c r="AF288" s="25">
        <v>0.0</v>
      </c>
      <c r="AG288" s="25">
        <v>161229.84</v>
      </c>
      <c r="AH288" s="25">
        <v>0.0</v>
      </c>
    </row>
    <row r="289" ht="15.75" customHeight="1">
      <c r="A289" s="50">
        <v>41331.0</v>
      </c>
      <c r="B289" s="25">
        <v>396.02</v>
      </c>
      <c r="C289" s="25">
        <v>396.49</v>
      </c>
      <c r="D289" s="25">
        <v>390.74</v>
      </c>
      <c r="E289" s="25">
        <v>787.97</v>
      </c>
      <c r="F289" s="25" t="s">
        <v>489</v>
      </c>
      <c r="G289" s="25">
        <v>421.0</v>
      </c>
      <c r="H289" s="25" t="s">
        <v>460</v>
      </c>
      <c r="U289" s="25">
        <v>288.0</v>
      </c>
      <c r="V289" s="25">
        <v>1.5790678E7</v>
      </c>
      <c r="W289" s="25" t="s">
        <v>771</v>
      </c>
      <c r="X289" s="25">
        <v>475.0</v>
      </c>
      <c r="Y289" s="25" t="s">
        <v>375</v>
      </c>
      <c r="Z289" s="25" t="s">
        <v>462</v>
      </c>
      <c r="AA289" s="25">
        <v>32.0</v>
      </c>
      <c r="AB289" s="25">
        <v>8.0</v>
      </c>
      <c r="AC289" s="25">
        <v>119023.28</v>
      </c>
      <c r="AD289" s="25">
        <v>1.0</v>
      </c>
      <c r="AE289" s="25">
        <v>1.0</v>
      </c>
      <c r="AF289" s="25">
        <v>0.0</v>
      </c>
      <c r="AG289" s="25">
        <v>100816.29</v>
      </c>
      <c r="AH289" s="25">
        <v>0.0</v>
      </c>
    </row>
    <row r="290" ht="15.75" customHeight="1">
      <c r="A290" s="50">
        <v>41332.0</v>
      </c>
      <c r="B290" s="25">
        <v>395.92</v>
      </c>
      <c r="C290" s="25">
        <v>400.87</v>
      </c>
      <c r="D290" s="25">
        <v>394.08</v>
      </c>
      <c r="E290" s="25">
        <v>797.59</v>
      </c>
      <c r="F290" s="25" t="s">
        <v>489</v>
      </c>
      <c r="G290" s="25">
        <v>67.0</v>
      </c>
      <c r="H290" s="25" t="s">
        <v>467</v>
      </c>
      <c r="U290" s="25">
        <v>289.0</v>
      </c>
      <c r="V290" s="25">
        <v>1.5727556E7</v>
      </c>
      <c r="W290" s="25" t="s">
        <v>772</v>
      </c>
      <c r="X290" s="25">
        <v>744.0</v>
      </c>
      <c r="Y290" s="25" t="s">
        <v>377</v>
      </c>
      <c r="Z290" s="25" t="s">
        <v>462</v>
      </c>
      <c r="AA290" s="25">
        <v>26.0</v>
      </c>
      <c r="AB290" s="25">
        <v>5.0</v>
      </c>
      <c r="AC290" s="25">
        <v>166297.89</v>
      </c>
      <c r="AD290" s="25">
        <v>1.0</v>
      </c>
      <c r="AE290" s="25">
        <v>1.0</v>
      </c>
      <c r="AF290" s="25">
        <v>1.0</v>
      </c>
      <c r="AG290" s="25">
        <v>181694.44</v>
      </c>
      <c r="AH290" s="25">
        <v>0.0</v>
      </c>
    </row>
    <row r="291" ht="15.75" customHeight="1">
      <c r="A291" s="50">
        <v>41333.0</v>
      </c>
      <c r="B291" s="25">
        <v>399.05</v>
      </c>
      <c r="C291" s="25">
        <v>401.99</v>
      </c>
      <c r="D291" s="25">
        <v>399.02</v>
      </c>
      <c r="E291" s="25">
        <v>799.01</v>
      </c>
      <c r="F291" s="25" t="s">
        <v>489</v>
      </c>
      <c r="G291" s="25">
        <v>548.0</v>
      </c>
      <c r="H291" s="25" t="s">
        <v>460</v>
      </c>
      <c r="U291" s="25">
        <v>290.0</v>
      </c>
      <c r="V291" s="25">
        <v>1.5697307E7</v>
      </c>
      <c r="W291" s="25" t="s">
        <v>773</v>
      </c>
      <c r="X291" s="25">
        <v>588.0</v>
      </c>
      <c r="Y291" s="25" t="s">
        <v>377</v>
      </c>
      <c r="Z291" s="25" t="s">
        <v>487</v>
      </c>
      <c r="AA291" s="25">
        <v>34.0</v>
      </c>
      <c r="AB291" s="25">
        <v>10.0</v>
      </c>
      <c r="AC291" s="25">
        <v>0.0</v>
      </c>
      <c r="AD291" s="25">
        <v>2.0</v>
      </c>
      <c r="AE291" s="25">
        <v>1.0</v>
      </c>
      <c r="AF291" s="25">
        <v>0.0</v>
      </c>
      <c r="AG291" s="25">
        <v>79078.91</v>
      </c>
      <c r="AH291" s="25">
        <v>0.0</v>
      </c>
    </row>
    <row r="292" ht="15.75" customHeight="1">
      <c r="A292" s="50">
        <v>41334.0</v>
      </c>
      <c r="B292" s="25">
        <v>397.41</v>
      </c>
      <c r="C292" s="25">
        <v>402.06</v>
      </c>
      <c r="D292" s="25">
        <v>396.59</v>
      </c>
      <c r="E292" s="25">
        <v>803.98</v>
      </c>
      <c r="F292" s="25" t="s">
        <v>489</v>
      </c>
      <c r="G292" s="25">
        <v>367.0</v>
      </c>
      <c r="H292" s="25" t="s">
        <v>484</v>
      </c>
      <c r="U292" s="25">
        <v>291.0</v>
      </c>
      <c r="V292" s="25">
        <v>1.5652266E7</v>
      </c>
      <c r="W292" s="25" t="s">
        <v>556</v>
      </c>
      <c r="X292" s="25">
        <v>703.0</v>
      </c>
      <c r="Y292" s="25" t="s">
        <v>379</v>
      </c>
      <c r="Z292" s="25" t="s">
        <v>487</v>
      </c>
      <c r="AA292" s="25">
        <v>42.0</v>
      </c>
      <c r="AB292" s="25">
        <v>9.0</v>
      </c>
      <c r="AC292" s="25">
        <v>63227.0</v>
      </c>
      <c r="AD292" s="25">
        <v>1.0</v>
      </c>
      <c r="AE292" s="25">
        <v>0.0</v>
      </c>
      <c r="AF292" s="25">
        <v>1.0</v>
      </c>
      <c r="AG292" s="25">
        <v>137316.32</v>
      </c>
      <c r="AH292" s="25">
        <v>0.0</v>
      </c>
    </row>
    <row r="293" ht="15.75" customHeight="1">
      <c r="A293" s="50">
        <v>41337.0</v>
      </c>
      <c r="B293" s="25">
        <v>401.15</v>
      </c>
      <c r="C293" s="25">
        <v>409.88</v>
      </c>
      <c r="D293" s="25">
        <v>401.0</v>
      </c>
      <c r="E293" s="25">
        <v>819.25</v>
      </c>
      <c r="F293" s="25" t="s">
        <v>463</v>
      </c>
      <c r="G293" s="25">
        <v>571.0</v>
      </c>
      <c r="H293" s="25" t="s">
        <v>469</v>
      </c>
      <c r="U293" s="25">
        <v>292.0</v>
      </c>
      <c r="V293" s="25">
        <v>1.5607098E7</v>
      </c>
      <c r="W293" s="25" t="s">
        <v>774</v>
      </c>
      <c r="X293" s="25">
        <v>747.0</v>
      </c>
      <c r="Y293" s="25" t="s">
        <v>377</v>
      </c>
      <c r="Z293" s="25" t="s">
        <v>462</v>
      </c>
      <c r="AA293" s="25">
        <v>41.0</v>
      </c>
      <c r="AB293" s="25">
        <v>5.0</v>
      </c>
      <c r="AC293" s="25">
        <v>94521.17</v>
      </c>
      <c r="AD293" s="25">
        <v>2.0</v>
      </c>
      <c r="AE293" s="25">
        <v>1.0</v>
      </c>
      <c r="AF293" s="25">
        <v>0.0</v>
      </c>
      <c r="AG293" s="25">
        <v>194926.86</v>
      </c>
      <c r="AH293" s="25">
        <v>0.0</v>
      </c>
    </row>
    <row r="294" ht="15.75" customHeight="1">
      <c r="A294" s="50">
        <v>41338.0</v>
      </c>
      <c r="B294" s="25">
        <v>412.92</v>
      </c>
      <c r="C294" s="25">
        <v>418.51</v>
      </c>
      <c r="D294" s="25">
        <v>412.9</v>
      </c>
      <c r="E294" s="25">
        <v>836.3</v>
      </c>
      <c r="F294" s="25" t="s">
        <v>483</v>
      </c>
      <c r="G294" s="25">
        <v>118.0</v>
      </c>
      <c r="H294" s="25" t="s">
        <v>464</v>
      </c>
      <c r="U294" s="25">
        <v>293.0</v>
      </c>
      <c r="V294" s="25">
        <v>1.5655774E7</v>
      </c>
      <c r="W294" s="25" t="s">
        <v>775</v>
      </c>
      <c r="X294" s="25">
        <v>583.0</v>
      </c>
      <c r="Y294" s="25" t="s">
        <v>375</v>
      </c>
      <c r="Z294" s="25" t="s">
        <v>487</v>
      </c>
      <c r="AA294" s="25">
        <v>27.0</v>
      </c>
      <c r="AB294" s="25">
        <v>7.0</v>
      </c>
      <c r="AC294" s="25">
        <v>0.0</v>
      </c>
      <c r="AD294" s="25">
        <v>2.0</v>
      </c>
      <c r="AE294" s="25">
        <v>1.0</v>
      </c>
      <c r="AF294" s="25">
        <v>0.0</v>
      </c>
      <c r="AG294" s="25">
        <v>51285.49</v>
      </c>
      <c r="AH294" s="25">
        <v>0.0</v>
      </c>
    </row>
    <row r="295" ht="15.75" customHeight="1">
      <c r="A295" s="50">
        <v>41339.0</v>
      </c>
      <c r="B295" s="25">
        <v>418.94</v>
      </c>
      <c r="C295" s="25">
        <v>420.42</v>
      </c>
      <c r="D295" s="25">
        <v>412.86</v>
      </c>
      <c r="E295" s="25">
        <v>829.1</v>
      </c>
      <c r="F295" s="25" t="s">
        <v>463</v>
      </c>
      <c r="G295" s="25">
        <v>767.0</v>
      </c>
      <c r="H295" s="25" t="s">
        <v>464</v>
      </c>
      <c r="U295" s="25">
        <v>294.0</v>
      </c>
      <c r="V295" s="25">
        <v>1.5590241E7</v>
      </c>
      <c r="W295" s="25" t="s">
        <v>776</v>
      </c>
      <c r="X295" s="25">
        <v>750.0</v>
      </c>
      <c r="Y295" s="25" t="s">
        <v>377</v>
      </c>
      <c r="Z295" s="25" t="s">
        <v>462</v>
      </c>
      <c r="AA295" s="25">
        <v>34.0</v>
      </c>
      <c r="AB295" s="25">
        <v>9.0</v>
      </c>
      <c r="AC295" s="25">
        <v>112822.26</v>
      </c>
      <c r="AD295" s="25">
        <v>1.0</v>
      </c>
      <c r="AE295" s="25">
        <v>0.0</v>
      </c>
      <c r="AF295" s="25">
        <v>0.0</v>
      </c>
      <c r="AG295" s="25">
        <v>150401.53</v>
      </c>
      <c r="AH295" s="25">
        <v>1.0</v>
      </c>
    </row>
    <row r="296" ht="15.75" customHeight="1">
      <c r="A296" s="50">
        <v>41340.0</v>
      </c>
      <c r="B296" s="25">
        <v>415.47</v>
      </c>
      <c r="C296" s="25">
        <v>416.75</v>
      </c>
      <c r="D296" s="25">
        <v>413.24</v>
      </c>
      <c r="E296" s="25">
        <v>830.32</v>
      </c>
      <c r="F296" s="25" t="s">
        <v>489</v>
      </c>
      <c r="G296" s="25">
        <v>120.0</v>
      </c>
      <c r="H296" s="25" t="s">
        <v>512</v>
      </c>
      <c r="U296" s="25">
        <v>295.0</v>
      </c>
      <c r="V296" s="25">
        <v>1.5785819E7</v>
      </c>
      <c r="W296" s="25" t="s">
        <v>777</v>
      </c>
      <c r="X296" s="25">
        <v>681.0</v>
      </c>
      <c r="Y296" s="25" t="s">
        <v>375</v>
      </c>
      <c r="Z296" s="25" t="s">
        <v>487</v>
      </c>
      <c r="AA296" s="25">
        <v>38.0</v>
      </c>
      <c r="AB296" s="25">
        <v>3.0</v>
      </c>
      <c r="AC296" s="25">
        <v>0.0</v>
      </c>
      <c r="AD296" s="25">
        <v>2.0</v>
      </c>
      <c r="AE296" s="25">
        <v>1.0</v>
      </c>
      <c r="AF296" s="25">
        <v>1.0</v>
      </c>
      <c r="AG296" s="25">
        <v>112491.96</v>
      </c>
      <c r="AH296" s="25">
        <v>0.0</v>
      </c>
    </row>
    <row r="297" ht="15.75" customHeight="1">
      <c r="A297" s="50">
        <v>41341.0</v>
      </c>
      <c r="B297" s="25">
        <v>415.69</v>
      </c>
      <c r="C297" s="25">
        <v>415.9</v>
      </c>
      <c r="D297" s="25">
        <v>410.98</v>
      </c>
      <c r="E297" s="25">
        <v>829.24</v>
      </c>
      <c r="F297" s="25" t="s">
        <v>463</v>
      </c>
      <c r="G297" s="25">
        <v>845.0</v>
      </c>
      <c r="H297" s="25" t="s">
        <v>539</v>
      </c>
      <c r="U297" s="25">
        <v>296.0</v>
      </c>
      <c r="V297" s="25">
        <v>1.5723654E7</v>
      </c>
      <c r="W297" s="25" t="s">
        <v>562</v>
      </c>
      <c r="X297" s="25">
        <v>773.0</v>
      </c>
      <c r="Y297" s="25" t="s">
        <v>375</v>
      </c>
      <c r="Z297" s="25" t="s">
        <v>487</v>
      </c>
      <c r="AA297" s="25">
        <v>25.0</v>
      </c>
      <c r="AB297" s="25">
        <v>2.0</v>
      </c>
      <c r="AC297" s="25">
        <v>135903.33</v>
      </c>
      <c r="AD297" s="25">
        <v>1.0</v>
      </c>
      <c r="AE297" s="25">
        <v>1.0</v>
      </c>
      <c r="AF297" s="25">
        <v>0.0</v>
      </c>
      <c r="AG297" s="25">
        <v>73656.38</v>
      </c>
      <c r="AH297" s="25">
        <v>0.0</v>
      </c>
    </row>
    <row r="298" ht="15.75" customHeight="1">
      <c r="A298" s="50">
        <v>41344.0</v>
      </c>
      <c r="B298" s="25">
        <v>414.29</v>
      </c>
      <c r="C298" s="25">
        <v>418.28</v>
      </c>
      <c r="D298" s="25">
        <v>414.2</v>
      </c>
      <c r="E298" s="25">
        <v>832.53</v>
      </c>
      <c r="F298" s="25" t="s">
        <v>491</v>
      </c>
      <c r="G298" s="25">
        <v>201.0</v>
      </c>
      <c r="H298" s="25" t="s">
        <v>543</v>
      </c>
      <c r="U298" s="25">
        <v>297.0</v>
      </c>
      <c r="V298" s="25">
        <v>1.577451E7</v>
      </c>
      <c r="W298" s="25" t="s">
        <v>642</v>
      </c>
      <c r="X298" s="25">
        <v>714.0</v>
      </c>
      <c r="Y298" s="25" t="s">
        <v>375</v>
      </c>
      <c r="Z298" s="25" t="s">
        <v>462</v>
      </c>
      <c r="AA298" s="25">
        <v>31.0</v>
      </c>
      <c r="AB298" s="25">
        <v>4.0</v>
      </c>
      <c r="AC298" s="25">
        <v>125169.26</v>
      </c>
      <c r="AD298" s="25">
        <v>1.0</v>
      </c>
      <c r="AE298" s="25">
        <v>1.0</v>
      </c>
      <c r="AF298" s="25">
        <v>1.0</v>
      </c>
      <c r="AG298" s="25">
        <v>106636.89</v>
      </c>
      <c r="AH298" s="25">
        <v>0.0</v>
      </c>
    </row>
    <row r="299" ht="15.75" customHeight="1">
      <c r="A299" s="50">
        <v>41345.0</v>
      </c>
      <c r="B299" s="25">
        <v>413.8</v>
      </c>
      <c r="C299" s="25">
        <v>414.39</v>
      </c>
      <c r="D299" s="25">
        <v>410.3</v>
      </c>
      <c r="E299" s="25">
        <v>825.34</v>
      </c>
      <c r="F299" s="25" t="s">
        <v>489</v>
      </c>
      <c r="G299" s="25">
        <v>31.0</v>
      </c>
      <c r="H299" s="25" t="s">
        <v>539</v>
      </c>
      <c r="U299" s="25">
        <v>298.0</v>
      </c>
      <c r="V299" s="25">
        <v>1.5684173E7</v>
      </c>
      <c r="W299" s="25" t="s">
        <v>680</v>
      </c>
      <c r="X299" s="25">
        <v>687.0</v>
      </c>
      <c r="Y299" s="25" t="s">
        <v>377</v>
      </c>
      <c r="Z299" s="25" t="s">
        <v>462</v>
      </c>
      <c r="AA299" s="25">
        <v>44.0</v>
      </c>
      <c r="AB299" s="25">
        <v>7.0</v>
      </c>
      <c r="AC299" s="25">
        <v>0.0</v>
      </c>
      <c r="AD299" s="25">
        <v>3.0</v>
      </c>
      <c r="AE299" s="25">
        <v>1.0</v>
      </c>
      <c r="AF299" s="25">
        <v>0.0</v>
      </c>
      <c r="AG299" s="25">
        <v>155853.52</v>
      </c>
      <c r="AH299" s="25">
        <v>1.0</v>
      </c>
    </row>
    <row r="300" ht="15.75" customHeight="1">
      <c r="A300" s="50">
        <v>41346.0</v>
      </c>
      <c r="B300" s="25">
        <v>412.4</v>
      </c>
      <c r="C300" s="25">
        <v>413.79</v>
      </c>
      <c r="D300" s="25">
        <v>409.62</v>
      </c>
      <c r="E300" s="25">
        <v>823.05</v>
      </c>
      <c r="F300" s="25" t="s">
        <v>491</v>
      </c>
      <c r="G300" s="25">
        <v>294.0</v>
      </c>
      <c r="H300" s="25" t="s">
        <v>474</v>
      </c>
      <c r="U300" s="25">
        <v>299.0</v>
      </c>
      <c r="V300" s="25">
        <v>1.5650068E7</v>
      </c>
      <c r="W300" s="25" t="s">
        <v>778</v>
      </c>
      <c r="X300" s="25">
        <v>511.0</v>
      </c>
      <c r="Y300" s="25" t="s">
        <v>375</v>
      </c>
      <c r="Z300" s="25" t="s">
        <v>487</v>
      </c>
      <c r="AA300" s="25">
        <v>58.0</v>
      </c>
      <c r="AB300" s="25">
        <v>0.0</v>
      </c>
      <c r="AC300" s="25">
        <v>149117.31</v>
      </c>
      <c r="AD300" s="25">
        <v>1.0</v>
      </c>
      <c r="AE300" s="25">
        <v>1.0</v>
      </c>
      <c r="AF300" s="25">
        <v>1.0</v>
      </c>
      <c r="AG300" s="25">
        <v>162599.51</v>
      </c>
      <c r="AH300" s="25">
        <v>0.0</v>
      </c>
    </row>
    <row r="301" ht="15.75" customHeight="1">
      <c r="A301" s="50">
        <v>41347.0</v>
      </c>
      <c r="B301" s="25">
        <v>411.95</v>
      </c>
      <c r="C301" s="25">
        <v>411.95</v>
      </c>
      <c r="D301" s="25">
        <v>407.17</v>
      </c>
      <c r="E301" s="25">
        <v>819.29</v>
      </c>
      <c r="F301" s="25" t="s">
        <v>491</v>
      </c>
      <c r="G301" s="25">
        <v>314.0</v>
      </c>
      <c r="H301" s="25" t="s">
        <v>512</v>
      </c>
      <c r="U301" s="25">
        <v>300.0</v>
      </c>
      <c r="V301" s="25">
        <v>1.581149E7</v>
      </c>
      <c r="W301" s="25" t="s">
        <v>779</v>
      </c>
      <c r="X301" s="25">
        <v>627.0</v>
      </c>
      <c r="Y301" s="25" t="s">
        <v>375</v>
      </c>
      <c r="Z301" s="25" t="s">
        <v>487</v>
      </c>
      <c r="AA301" s="25">
        <v>33.0</v>
      </c>
      <c r="AB301" s="25">
        <v>5.0</v>
      </c>
      <c r="AC301" s="25">
        <v>0.0</v>
      </c>
      <c r="AD301" s="25">
        <v>2.0</v>
      </c>
      <c r="AE301" s="25">
        <v>1.0</v>
      </c>
      <c r="AF301" s="25">
        <v>1.0</v>
      </c>
      <c r="AG301" s="25">
        <v>103737.82</v>
      </c>
      <c r="AH301" s="25">
        <v>0.0</v>
      </c>
    </row>
    <row r="302" ht="15.75" customHeight="1">
      <c r="A302" s="50">
        <v>41348.0</v>
      </c>
      <c r="B302" s="25">
        <v>407.72</v>
      </c>
      <c r="C302" s="25">
        <v>408.62</v>
      </c>
      <c r="D302" s="25">
        <v>405.15</v>
      </c>
      <c r="E302" s="25">
        <v>812.07</v>
      </c>
      <c r="F302" s="25" t="s">
        <v>466</v>
      </c>
      <c r="G302" s="25">
        <v>222.0</v>
      </c>
      <c r="H302" s="25" t="s">
        <v>460</v>
      </c>
      <c r="U302" s="25">
        <v>301.0</v>
      </c>
      <c r="V302" s="25">
        <v>1.5803976E7</v>
      </c>
      <c r="W302" s="25" t="s">
        <v>780</v>
      </c>
      <c r="X302" s="25">
        <v>694.0</v>
      </c>
      <c r="Y302" s="25" t="s">
        <v>375</v>
      </c>
      <c r="Z302" s="25" t="s">
        <v>462</v>
      </c>
      <c r="AA302" s="25">
        <v>31.0</v>
      </c>
      <c r="AB302" s="25">
        <v>10.0</v>
      </c>
      <c r="AC302" s="25">
        <v>0.0</v>
      </c>
      <c r="AD302" s="25">
        <v>2.0</v>
      </c>
      <c r="AE302" s="25">
        <v>1.0</v>
      </c>
      <c r="AF302" s="25">
        <v>0.0</v>
      </c>
      <c r="AG302" s="25">
        <v>160990.27</v>
      </c>
      <c r="AH302" s="25">
        <v>0.0</v>
      </c>
    </row>
    <row r="303" ht="15.75" customHeight="1">
      <c r="A303" s="50">
        <v>41351.0</v>
      </c>
      <c r="B303" s="25">
        <v>401.0</v>
      </c>
      <c r="C303" s="25">
        <v>404.86</v>
      </c>
      <c r="D303" s="25">
        <v>399.24</v>
      </c>
      <c r="E303" s="25">
        <v>805.58</v>
      </c>
      <c r="F303" s="25" t="s">
        <v>491</v>
      </c>
      <c r="G303" s="25">
        <v>690.0</v>
      </c>
      <c r="H303" s="25" t="s">
        <v>467</v>
      </c>
      <c r="U303" s="25">
        <v>302.0</v>
      </c>
      <c r="V303" s="25">
        <v>1.5682541E7</v>
      </c>
      <c r="W303" s="25" t="s">
        <v>781</v>
      </c>
      <c r="X303" s="25">
        <v>616.0</v>
      </c>
      <c r="Y303" s="25" t="s">
        <v>377</v>
      </c>
      <c r="Z303" s="25" t="s">
        <v>462</v>
      </c>
      <c r="AA303" s="25">
        <v>36.0</v>
      </c>
      <c r="AB303" s="25">
        <v>6.0</v>
      </c>
      <c r="AC303" s="25">
        <v>132311.71</v>
      </c>
      <c r="AD303" s="25">
        <v>1.0</v>
      </c>
      <c r="AE303" s="25">
        <v>0.0</v>
      </c>
      <c r="AF303" s="25">
        <v>0.0</v>
      </c>
      <c r="AG303" s="25">
        <v>15462.84</v>
      </c>
      <c r="AH303" s="25">
        <v>0.0</v>
      </c>
    </row>
    <row r="304" ht="15.75" customHeight="1">
      <c r="A304" s="50">
        <v>41352.0</v>
      </c>
      <c r="B304" s="25">
        <v>404.11</v>
      </c>
      <c r="C304" s="25">
        <v>408.1</v>
      </c>
      <c r="D304" s="25">
        <v>401.72</v>
      </c>
      <c r="E304" s="25">
        <v>809.1</v>
      </c>
      <c r="F304" s="25" t="s">
        <v>489</v>
      </c>
      <c r="G304" s="25">
        <v>212.0</v>
      </c>
      <c r="H304" s="25" t="s">
        <v>484</v>
      </c>
      <c r="U304" s="25">
        <v>303.0</v>
      </c>
      <c r="V304" s="25">
        <v>1.5695699E7</v>
      </c>
      <c r="W304" s="25" t="s">
        <v>782</v>
      </c>
      <c r="X304" s="25">
        <v>687.0</v>
      </c>
      <c r="Y304" s="25" t="s">
        <v>375</v>
      </c>
      <c r="Z304" s="25" t="s">
        <v>487</v>
      </c>
      <c r="AA304" s="25">
        <v>35.0</v>
      </c>
      <c r="AB304" s="25">
        <v>8.0</v>
      </c>
      <c r="AC304" s="25">
        <v>0.0</v>
      </c>
      <c r="AD304" s="25">
        <v>2.0</v>
      </c>
      <c r="AE304" s="25">
        <v>1.0</v>
      </c>
      <c r="AF304" s="25">
        <v>0.0</v>
      </c>
      <c r="AG304" s="25">
        <v>10334.05</v>
      </c>
      <c r="AH304" s="25">
        <v>0.0</v>
      </c>
    </row>
    <row r="305" ht="15.75" customHeight="1">
      <c r="A305" s="50">
        <v>41353.0</v>
      </c>
      <c r="B305" s="25">
        <v>406.89</v>
      </c>
      <c r="C305" s="25">
        <v>407.23</v>
      </c>
      <c r="D305" s="25">
        <v>404.2</v>
      </c>
      <c r="E305" s="25">
        <v>812.48</v>
      </c>
      <c r="F305" s="25" t="s">
        <v>549</v>
      </c>
      <c r="G305" s="25">
        <v>938.0</v>
      </c>
      <c r="H305" s="25" t="s">
        <v>460</v>
      </c>
      <c r="U305" s="25">
        <v>304.0</v>
      </c>
      <c r="V305" s="25">
        <v>1.5624188E7</v>
      </c>
      <c r="W305" s="25" t="s">
        <v>783</v>
      </c>
      <c r="X305" s="25">
        <v>712.0</v>
      </c>
      <c r="Y305" s="25" t="s">
        <v>375</v>
      </c>
      <c r="Z305" s="25" t="s">
        <v>462</v>
      </c>
      <c r="AA305" s="25">
        <v>33.0</v>
      </c>
      <c r="AB305" s="25">
        <v>6.0</v>
      </c>
      <c r="AC305" s="25">
        <v>0.0</v>
      </c>
      <c r="AD305" s="25">
        <v>2.0</v>
      </c>
      <c r="AE305" s="25">
        <v>1.0</v>
      </c>
      <c r="AF305" s="25">
        <v>1.0</v>
      </c>
      <c r="AG305" s="25">
        <v>190686.16</v>
      </c>
      <c r="AH305" s="25">
        <v>0.0</v>
      </c>
    </row>
    <row r="306" ht="15.75" customHeight="1">
      <c r="A306" s="50">
        <v>41354.0</v>
      </c>
      <c r="B306" s="25">
        <v>404.13</v>
      </c>
      <c r="C306" s="25">
        <v>406.93</v>
      </c>
      <c r="D306" s="25">
        <v>403.41</v>
      </c>
      <c r="E306" s="25">
        <v>809.04</v>
      </c>
      <c r="F306" s="25" t="s">
        <v>549</v>
      </c>
      <c r="G306" s="25">
        <v>966.0</v>
      </c>
      <c r="H306" s="25" t="s">
        <v>543</v>
      </c>
      <c r="U306" s="25">
        <v>305.0</v>
      </c>
      <c r="V306" s="25">
        <v>1.5812191E7</v>
      </c>
      <c r="W306" s="25" t="s">
        <v>784</v>
      </c>
      <c r="X306" s="25">
        <v>553.0</v>
      </c>
      <c r="Y306" s="25" t="s">
        <v>375</v>
      </c>
      <c r="Z306" s="25" t="s">
        <v>487</v>
      </c>
      <c r="AA306" s="25">
        <v>33.0</v>
      </c>
      <c r="AB306" s="25">
        <v>4.0</v>
      </c>
      <c r="AC306" s="25">
        <v>118082.89</v>
      </c>
      <c r="AD306" s="25">
        <v>1.0</v>
      </c>
      <c r="AE306" s="25">
        <v>0.0</v>
      </c>
      <c r="AF306" s="25">
        <v>0.0</v>
      </c>
      <c r="AG306" s="25">
        <v>94440.45</v>
      </c>
      <c r="AH306" s="25">
        <v>0.0</v>
      </c>
    </row>
    <row r="307" ht="15.75" customHeight="1">
      <c r="A307" s="50">
        <v>41355.0</v>
      </c>
      <c r="B307" s="25">
        <v>405.85</v>
      </c>
      <c r="C307" s="25">
        <v>406.1</v>
      </c>
      <c r="D307" s="25">
        <v>403.31</v>
      </c>
      <c r="E307" s="25">
        <v>808.09</v>
      </c>
      <c r="F307" s="25" t="s">
        <v>549</v>
      </c>
      <c r="G307" s="25">
        <v>987.0</v>
      </c>
      <c r="H307" s="25" t="s">
        <v>464</v>
      </c>
      <c r="U307" s="25">
        <v>306.0</v>
      </c>
      <c r="V307" s="25">
        <v>1.5636673E7</v>
      </c>
      <c r="W307" s="25" t="s">
        <v>785</v>
      </c>
      <c r="X307" s="25">
        <v>667.0</v>
      </c>
      <c r="Y307" s="25" t="s">
        <v>375</v>
      </c>
      <c r="Z307" s="25" t="s">
        <v>487</v>
      </c>
      <c r="AA307" s="25">
        <v>31.0</v>
      </c>
      <c r="AB307" s="25">
        <v>1.0</v>
      </c>
      <c r="AC307" s="25">
        <v>119266.69</v>
      </c>
      <c r="AD307" s="25">
        <v>1.0</v>
      </c>
      <c r="AE307" s="25">
        <v>1.0</v>
      </c>
      <c r="AF307" s="25">
        <v>1.0</v>
      </c>
      <c r="AG307" s="25">
        <v>28257.63</v>
      </c>
      <c r="AH307" s="25">
        <v>0.0</v>
      </c>
    </row>
    <row r="308" ht="15.75" customHeight="1">
      <c r="A308" s="50">
        <v>41358.0</v>
      </c>
      <c r="B308" s="25">
        <v>404.69</v>
      </c>
      <c r="C308" s="25">
        <v>408.09</v>
      </c>
      <c r="D308" s="25">
        <v>401.9</v>
      </c>
      <c r="E308" s="25">
        <v>807.42</v>
      </c>
      <c r="F308" s="25" t="s">
        <v>491</v>
      </c>
      <c r="G308" s="25">
        <v>436.0</v>
      </c>
      <c r="H308" s="25" t="s">
        <v>474</v>
      </c>
      <c r="U308" s="25">
        <v>307.0</v>
      </c>
      <c r="V308" s="25">
        <v>1.5594898E7</v>
      </c>
      <c r="W308" s="25" t="s">
        <v>786</v>
      </c>
      <c r="X308" s="25">
        <v>731.0</v>
      </c>
      <c r="Y308" s="25" t="s">
        <v>375</v>
      </c>
      <c r="Z308" s="25" t="s">
        <v>487</v>
      </c>
      <c r="AA308" s="25">
        <v>43.0</v>
      </c>
      <c r="AB308" s="25">
        <v>2.0</v>
      </c>
      <c r="AC308" s="25">
        <v>0.0</v>
      </c>
      <c r="AD308" s="25">
        <v>1.0</v>
      </c>
      <c r="AE308" s="25">
        <v>1.0</v>
      </c>
      <c r="AF308" s="25">
        <v>1.0</v>
      </c>
      <c r="AG308" s="25">
        <v>170034.95</v>
      </c>
      <c r="AH308" s="25">
        <v>1.0</v>
      </c>
    </row>
    <row r="309" ht="15.75" customHeight="1">
      <c r="A309" s="50">
        <v>41359.0</v>
      </c>
      <c r="B309" s="25">
        <v>405.23</v>
      </c>
      <c r="C309" s="25">
        <v>405.48</v>
      </c>
      <c r="D309" s="25">
        <v>402.39</v>
      </c>
      <c r="E309" s="25">
        <v>810.2</v>
      </c>
      <c r="F309" s="25" t="s">
        <v>549</v>
      </c>
      <c r="G309" s="25">
        <v>392.0</v>
      </c>
      <c r="H309" s="25" t="s">
        <v>539</v>
      </c>
      <c r="U309" s="25">
        <v>308.0</v>
      </c>
      <c r="V309" s="25">
        <v>1.5660211E7</v>
      </c>
      <c r="W309" s="25" t="s">
        <v>711</v>
      </c>
      <c r="X309" s="25">
        <v>629.0</v>
      </c>
      <c r="Y309" s="25" t="s">
        <v>379</v>
      </c>
      <c r="Z309" s="25" t="s">
        <v>487</v>
      </c>
      <c r="AA309" s="25">
        <v>35.0</v>
      </c>
      <c r="AB309" s="25">
        <v>7.0</v>
      </c>
      <c r="AC309" s="25">
        <v>156847.29</v>
      </c>
      <c r="AD309" s="25">
        <v>2.0</v>
      </c>
      <c r="AE309" s="25">
        <v>1.0</v>
      </c>
      <c r="AF309" s="25">
        <v>0.0</v>
      </c>
      <c r="AG309" s="25">
        <v>31824.29</v>
      </c>
      <c r="AH309" s="25">
        <v>0.0</v>
      </c>
    </row>
    <row r="310" ht="15.75" customHeight="1">
      <c r="A310" s="50">
        <v>41360.0</v>
      </c>
      <c r="B310" s="25">
        <v>401.83</v>
      </c>
      <c r="C310" s="25">
        <v>401.99</v>
      </c>
      <c r="D310" s="25">
        <v>399.17</v>
      </c>
      <c r="E310" s="25">
        <v>800.46</v>
      </c>
      <c r="F310" s="25" t="s">
        <v>489</v>
      </c>
      <c r="G310" s="25">
        <v>342.0</v>
      </c>
      <c r="H310" s="25" t="s">
        <v>460</v>
      </c>
      <c r="U310" s="25">
        <v>309.0</v>
      </c>
      <c r="V310" s="25">
        <v>1.5773972E7</v>
      </c>
      <c r="W310" s="25" t="s">
        <v>787</v>
      </c>
      <c r="X310" s="25">
        <v>614.0</v>
      </c>
      <c r="Y310" s="25" t="s">
        <v>375</v>
      </c>
      <c r="Z310" s="25" t="s">
        <v>487</v>
      </c>
      <c r="AA310" s="25">
        <v>50.0</v>
      </c>
      <c r="AB310" s="25">
        <v>4.0</v>
      </c>
      <c r="AC310" s="25">
        <v>137104.47</v>
      </c>
      <c r="AD310" s="25">
        <v>1.0</v>
      </c>
      <c r="AE310" s="25">
        <v>1.0</v>
      </c>
      <c r="AF310" s="25">
        <v>0.0</v>
      </c>
      <c r="AG310" s="25">
        <v>127166.49</v>
      </c>
      <c r="AH310" s="25">
        <v>1.0</v>
      </c>
    </row>
    <row r="311" ht="15.75" customHeight="1">
      <c r="A311" s="50">
        <v>41361.0</v>
      </c>
      <c r="B311" s="25">
        <v>400.49</v>
      </c>
      <c r="C311" s="25">
        <v>401.18</v>
      </c>
      <c r="D311" s="25">
        <v>395.17</v>
      </c>
      <c r="E311" s="25">
        <v>792.02</v>
      </c>
      <c r="F311" s="25" t="s">
        <v>489</v>
      </c>
      <c r="G311" s="25">
        <v>592.0</v>
      </c>
      <c r="H311" s="25" t="s">
        <v>539</v>
      </c>
      <c r="U311" s="25">
        <v>310.0</v>
      </c>
      <c r="V311" s="25">
        <v>1.5746726E7</v>
      </c>
      <c r="W311" s="25" t="s">
        <v>788</v>
      </c>
      <c r="X311" s="25">
        <v>438.0</v>
      </c>
      <c r="Y311" s="25" t="s">
        <v>379</v>
      </c>
      <c r="Z311" s="25" t="s">
        <v>487</v>
      </c>
      <c r="AA311" s="25">
        <v>31.0</v>
      </c>
      <c r="AB311" s="25">
        <v>8.0</v>
      </c>
      <c r="AC311" s="25">
        <v>78398.69</v>
      </c>
      <c r="AD311" s="25">
        <v>1.0</v>
      </c>
      <c r="AE311" s="25">
        <v>1.0</v>
      </c>
      <c r="AF311" s="25">
        <v>0.0</v>
      </c>
      <c r="AG311" s="25">
        <v>44937.01</v>
      </c>
      <c r="AH311" s="25">
        <v>0.0</v>
      </c>
    </row>
    <row r="312" ht="15.75" customHeight="1">
      <c r="A312" s="50">
        <v>41365.0</v>
      </c>
      <c r="B312" s="25">
        <v>396.02</v>
      </c>
      <c r="C312" s="25">
        <v>399.63</v>
      </c>
      <c r="D312" s="25">
        <v>395.14</v>
      </c>
      <c r="E312" s="25">
        <v>799.0</v>
      </c>
      <c r="F312" s="25" t="s">
        <v>491</v>
      </c>
      <c r="G312" s="25">
        <v>628.0</v>
      </c>
      <c r="H312" s="25" t="s">
        <v>530</v>
      </c>
      <c r="U312" s="25">
        <v>311.0</v>
      </c>
      <c r="V312" s="25">
        <v>1.5712287E7</v>
      </c>
      <c r="W312" s="25" t="s">
        <v>789</v>
      </c>
      <c r="X312" s="25">
        <v>652.0</v>
      </c>
      <c r="Y312" s="25" t="s">
        <v>375</v>
      </c>
      <c r="Z312" s="25" t="s">
        <v>462</v>
      </c>
      <c r="AA312" s="25">
        <v>80.0</v>
      </c>
      <c r="AB312" s="25">
        <v>4.0</v>
      </c>
      <c r="AC312" s="25">
        <v>0.0</v>
      </c>
      <c r="AD312" s="25">
        <v>2.0</v>
      </c>
      <c r="AE312" s="25">
        <v>1.0</v>
      </c>
      <c r="AF312" s="25">
        <v>1.0</v>
      </c>
      <c r="AG312" s="25">
        <v>188603.07</v>
      </c>
      <c r="AH312" s="25">
        <v>0.0</v>
      </c>
    </row>
    <row r="313" ht="15.75" customHeight="1">
      <c r="A313" s="50">
        <v>41366.0</v>
      </c>
      <c r="B313" s="25">
        <v>400.77</v>
      </c>
      <c r="C313" s="25">
        <v>405.89</v>
      </c>
      <c r="D313" s="25">
        <v>400.5</v>
      </c>
      <c r="E313" s="25">
        <v>810.81</v>
      </c>
      <c r="F313" s="25" t="s">
        <v>489</v>
      </c>
      <c r="G313" s="25">
        <v>98.0</v>
      </c>
      <c r="H313" s="25" t="s">
        <v>543</v>
      </c>
      <c r="U313" s="25">
        <v>312.0</v>
      </c>
      <c r="V313" s="25">
        <v>1.5702919E7</v>
      </c>
      <c r="W313" s="25" t="s">
        <v>701</v>
      </c>
      <c r="X313" s="25">
        <v>729.0</v>
      </c>
      <c r="Y313" s="25" t="s">
        <v>379</v>
      </c>
      <c r="Z313" s="25" t="s">
        <v>487</v>
      </c>
      <c r="AA313" s="25">
        <v>30.0</v>
      </c>
      <c r="AB313" s="25">
        <v>6.0</v>
      </c>
      <c r="AC313" s="25">
        <v>63669.42</v>
      </c>
      <c r="AD313" s="25">
        <v>1.0</v>
      </c>
      <c r="AE313" s="25">
        <v>1.0</v>
      </c>
      <c r="AF313" s="25">
        <v>0.0</v>
      </c>
      <c r="AG313" s="25">
        <v>145111.37</v>
      </c>
      <c r="AH313" s="25">
        <v>0.0</v>
      </c>
    </row>
    <row r="314" ht="15.75" customHeight="1">
      <c r="A314" s="50">
        <v>41367.0</v>
      </c>
      <c r="B314" s="25">
        <v>405.21</v>
      </c>
      <c r="C314" s="25">
        <v>405.58</v>
      </c>
      <c r="D314" s="25">
        <v>398.84</v>
      </c>
      <c r="E314" s="25">
        <v>803.99</v>
      </c>
      <c r="F314" s="25" t="s">
        <v>491</v>
      </c>
      <c r="G314" s="25">
        <v>489.0</v>
      </c>
      <c r="H314" s="25" t="s">
        <v>469</v>
      </c>
      <c r="U314" s="25">
        <v>313.0</v>
      </c>
      <c r="V314" s="25">
        <v>1.5674398E7</v>
      </c>
      <c r="W314" s="25" t="s">
        <v>790</v>
      </c>
      <c r="X314" s="25">
        <v>642.0</v>
      </c>
      <c r="Y314" s="25" t="s">
        <v>375</v>
      </c>
      <c r="Z314" s="25" t="s">
        <v>487</v>
      </c>
      <c r="AA314" s="25">
        <v>38.0</v>
      </c>
      <c r="AB314" s="25">
        <v>3.0</v>
      </c>
      <c r="AC314" s="25">
        <v>0.0</v>
      </c>
      <c r="AD314" s="25">
        <v>2.0</v>
      </c>
      <c r="AE314" s="25">
        <v>0.0</v>
      </c>
      <c r="AF314" s="25">
        <v>0.0</v>
      </c>
      <c r="AG314" s="25">
        <v>171463.83</v>
      </c>
      <c r="AH314" s="25">
        <v>0.0</v>
      </c>
    </row>
    <row r="315" ht="15.75" customHeight="1">
      <c r="A315" s="50">
        <v>41368.0</v>
      </c>
      <c r="B315" s="25">
        <v>400.62</v>
      </c>
      <c r="C315" s="25">
        <v>401.37</v>
      </c>
      <c r="D315" s="25">
        <v>394.17</v>
      </c>
      <c r="E315" s="25">
        <v>792.89</v>
      </c>
      <c r="F315" s="25" t="s">
        <v>489</v>
      </c>
      <c r="G315" s="25">
        <v>913.0</v>
      </c>
      <c r="H315" s="25" t="s">
        <v>464</v>
      </c>
      <c r="U315" s="25">
        <v>314.0</v>
      </c>
      <c r="V315" s="25">
        <v>1.579796E7</v>
      </c>
      <c r="W315" s="25" t="s">
        <v>791</v>
      </c>
      <c r="X315" s="25">
        <v>806.0</v>
      </c>
      <c r="Y315" s="25" t="s">
        <v>379</v>
      </c>
      <c r="Z315" s="25" t="s">
        <v>462</v>
      </c>
      <c r="AA315" s="25">
        <v>59.0</v>
      </c>
      <c r="AB315" s="25">
        <v>0.0</v>
      </c>
      <c r="AC315" s="25">
        <v>135296.33</v>
      </c>
      <c r="AD315" s="25">
        <v>1.0</v>
      </c>
      <c r="AE315" s="25">
        <v>1.0</v>
      </c>
      <c r="AF315" s="25">
        <v>0.0</v>
      </c>
      <c r="AG315" s="25">
        <v>182822.5</v>
      </c>
      <c r="AH315" s="25">
        <v>0.0</v>
      </c>
    </row>
    <row r="316" ht="15.75" customHeight="1">
      <c r="A316" s="50">
        <v>41369.0</v>
      </c>
      <c r="B316" s="25">
        <v>391.56</v>
      </c>
      <c r="C316" s="25">
        <v>392.03</v>
      </c>
      <c r="D316" s="25">
        <v>386.75</v>
      </c>
      <c r="E316" s="25">
        <v>780.91</v>
      </c>
      <c r="F316" s="25" t="s">
        <v>466</v>
      </c>
      <c r="G316" s="25">
        <v>893.0</v>
      </c>
      <c r="H316" s="25" t="s">
        <v>464</v>
      </c>
      <c r="U316" s="25">
        <v>315.0</v>
      </c>
      <c r="V316" s="25">
        <v>1.5631868E7</v>
      </c>
      <c r="W316" s="25" t="s">
        <v>792</v>
      </c>
      <c r="X316" s="25">
        <v>744.0</v>
      </c>
      <c r="Y316" s="25" t="s">
        <v>377</v>
      </c>
      <c r="Z316" s="25" t="s">
        <v>487</v>
      </c>
      <c r="AA316" s="25">
        <v>36.0</v>
      </c>
      <c r="AB316" s="25">
        <v>2.0</v>
      </c>
      <c r="AC316" s="25">
        <v>153804.44</v>
      </c>
      <c r="AD316" s="25">
        <v>1.0</v>
      </c>
      <c r="AE316" s="25">
        <v>1.0</v>
      </c>
      <c r="AF316" s="25">
        <v>1.0</v>
      </c>
      <c r="AG316" s="25">
        <v>87213.33</v>
      </c>
      <c r="AH316" s="25">
        <v>0.0</v>
      </c>
    </row>
    <row r="317" ht="15.75" customHeight="1">
      <c r="A317" s="50">
        <v>41372.0</v>
      </c>
      <c r="B317" s="25">
        <v>387.92</v>
      </c>
      <c r="C317" s="25">
        <v>388.32</v>
      </c>
      <c r="D317" s="25">
        <v>382.77</v>
      </c>
      <c r="E317" s="25">
        <v>772.73</v>
      </c>
      <c r="F317" s="25" t="s">
        <v>463</v>
      </c>
      <c r="G317" s="25">
        <v>685.0</v>
      </c>
      <c r="H317" s="25" t="s">
        <v>467</v>
      </c>
      <c r="U317" s="25">
        <v>316.0</v>
      </c>
      <c r="V317" s="25">
        <v>1.5581539E7</v>
      </c>
      <c r="W317" s="25" t="s">
        <v>793</v>
      </c>
      <c r="X317" s="25">
        <v>474.0</v>
      </c>
      <c r="Y317" s="25" t="s">
        <v>377</v>
      </c>
      <c r="Z317" s="25" t="s">
        <v>487</v>
      </c>
      <c r="AA317" s="25">
        <v>37.0</v>
      </c>
      <c r="AB317" s="25">
        <v>3.0</v>
      </c>
      <c r="AC317" s="25">
        <v>0.0</v>
      </c>
      <c r="AD317" s="25">
        <v>2.0</v>
      </c>
      <c r="AE317" s="25">
        <v>0.0</v>
      </c>
      <c r="AF317" s="25">
        <v>0.0</v>
      </c>
      <c r="AG317" s="25">
        <v>57175.32</v>
      </c>
      <c r="AH317" s="25">
        <v>0.0</v>
      </c>
    </row>
    <row r="318" ht="15.75" customHeight="1">
      <c r="A318" s="50">
        <v>41373.0</v>
      </c>
      <c r="B318" s="25">
        <v>386.3</v>
      </c>
      <c r="C318" s="25">
        <v>390.41</v>
      </c>
      <c r="D318" s="25">
        <v>385.11</v>
      </c>
      <c r="E318" s="25">
        <v>775.52</v>
      </c>
      <c r="F318" s="25" t="s">
        <v>489</v>
      </c>
      <c r="G318" s="25">
        <v>330.0</v>
      </c>
      <c r="H318" s="25" t="s">
        <v>512</v>
      </c>
      <c r="U318" s="25">
        <v>317.0</v>
      </c>
      <c r="V318" s="25">
        <v>1.5662736E7</v>
      </c>
      <c r="W318" s="25" t="s">
        <v>788</v>
      </c>
      <c r="X318" s="25">
        <v>559.0</v>
      </c>
      <c r="Y318" s="25" t="s">
        <v>375</v>
      </c>
      <c r="Z318" s="25" t="s">
        <v>487</v>
      </c>
      <c r="AA318" s="25">
        <v>49.0</v>
      </c>
      <c r="AB318" s="25">
        <v>2.0</v>
      </c>
      <c r="AC318" s="25">
        <v>147069.78</v>
      </c>
      <c r="AD318" s="25">
        <v>1.0</v>
      </c>
      <c r="AE318" s="25">
        <v>1.0</v>
      </c>
      <c r="AF318" s="25">
        <v>0.0</v>
      </c>
      <c r="AG318" s="25">
        <v>120540.83</v>
      </c>
      <c r="AH318" s="25">
        <v>1.0</v>
      </c>
    </row>
    <row r="319" ht="15.75" customHeight="1">
      <c r="A319" s="50">
        <v>41374.0</v>
      </c>
      <c r="B319" s="25">
        <v>390.0</v>
      </c>
      <c r="C319" s="25">
        <v>394.7</v>
      </c>
      <c r="D319" s="25">
        <v>386.55</v>
      </c>
      <c r="E319" s="25">
        <v>788.02</v>
      </c>
      <c r="F319" s="25" t="s">
        <v>491</v>
      </c>
      <c r="G319" s="25">
        <v>971.0</v>
      </c>
      <c r="H319" s="25" t="s">
        <v>469</v>
      </c>
      <c r="U319" s="25">
        <v>318.0</v>
      </c>
      <c r="V319" s="25">
        <v>1.5666252E7</v>
      </c>
      <c r="W319" s="25" t="s">
        <v>597</v>
      </c>
      <c r="X319" s="25">
        <v>706.0</v>
      </c>
      <c r="Y319" s="25" t="s">
        <v>377</v>
      </c>
      <c r="Z319" s="25" t="s">
        <v>487</v>
      </c>
      <c r="AA319" s="25">
        <v>42.0</v>
      </c>
      <c r="AB319" s="25">
        <v>9.0</v>
      </c>
      <c r="AC319" s="25">
        <v>0.0</v>
      </c>
      <c r="AD319" s="25">
        <v>2.0</v>
      </c>
      <c r="AE319" s="25">
        <v>1.0</v>
      </c>
      <c r="AF319" s="25">
        <v>1.0</v>
      </c>
      <c r="AG319" s="25">
        <v>28714.34</v>
      </c>
      <c r="AH319" s="25">
        <v>0.0</v>
      </c>
    </row>
    <row r="320" ht="15.75" customHeight="1">
      <c r="A320" s="50">
        <v>41375.0</v>
      </c>
      <c r="B320" s="25">
        <v>394.96</v>
      </c>
      <c r="C320" s="25">
        <v>395.07</v>
      </c>
      <c r="D320" s="25">
        <v>390.57</v>
      </c>
      <c r="E320" s="25">
        <v>788.23</v>
      </c>
      <c r="F320" s="25" t="s">
        <v>489</v>
      </c>
      <c r="G320" s="25">
        <v>72.0</v>
      </c>
      <c r="H320" s="25" t="s">
        <v>460</v>
      </c>
      <c r="U320" s="25">
        <v>319.0</v>
      </c>
      <c r="V320" s="25">
        <v>1.5677512E7</v>
      </c>
      <c r="W320" s="25" t="s">
        <v>794</v>
      </c>
      <c r="X320" s="25">
        <v>628.0</v>
      </c>
      <c r="Y320" s="25" t="s">
        <v>377</v>
      </c>
      <c r="Z320" s="25" t="s">
        <v>462</v>
      </c>
      <c r="AA320" s="25">
        <v>22.0</v>
      </c>
      <c r="AB320" s="25">
        <v>3.0</v>
      </c>
      <c r="AC320" s="25">
        <v>0.0</v>
      </c>
      <c r="AD320" s="25">
        <v>1.0</v>
      </c>
      <c r="AE320" s="25">
        <v>1.0</v>
      </c>
      <c r="AF320" s="25">
        <v>0.0</v>
      </c>
      <c r="AG320" s="25">
        <v>85426.28</v>
      </c>
      <c r="AH320" s="25">
        <v>0.0</v>
      </c>
    </row>
    <row r="321" ht="15.75" customHeight="1">
      <c r="A321" s="50">
        <v>41376.0</v>
      </c>
      <c r="B321" s="25">
        <v>394.52</v>
      </c>
      <c r="C321" s="25">
        <v>394.57</v>
      </c>
      <c r="D321" s="25">
        <v>390.0</v>
      </c>
      <c r="E321" s="25">
        <v>787.89</v>
      </c>
      <c r="F321" s="25" t="s">
        <v>491</v>
      </c>
      <c r="G321" s="25">
        <v>285.0</v>
      </c>
      <c r="H321" s="25" t="s">
        <v>460</v>
      </c>
      <c r="U321" s="25">
        <v>320.0</v>
      </c>
      <c r="V321" s="25">
        <v>1.5626114E7</v>
      </c>
      <c r="W321" s="25" t="s">
        <v>795</v>
      </c>
      <c r="X321" s="25">
        <v>429.0</v>
      </c>
      <c r="Y321" s="25" t="s">
        <v>375</v>
      </c>
      <c r="Z321" s="25" t="s">
        <v>487</v>
      </c>
      <c r="AA321" s="25">
        <v>24.0</v>
      </c>
      <c r="AB321" s="25">
        <v>4.0</v>
      </c>
      <c r="AC321" s="25">
        <v>95741.75</v>
      </c>
      <c r="AD321" s="25">
        <v>1.0</v>
      </c>
      <c r="AE321" s="25">
        <v>1.0</v>
      </c>
      <c r="AF321" s="25">
        <v>0.0</v>
      </c>
      <c r="AG321" s="25">
        <v>46170.75</v>
      </c>
      <c r="AH321" s="25">
        <v>0.0</v>
      </c>
    </row>
    <row r="322" ht="15.75" customHeight="1">
      <c r="A322" s="50">
        <v>41379.0</v>
      </c>
      <c r="B322" s="25">
        <v>391.51</v>
      </c>
      <c r="C322" s="25">
        <v>397.01</v>
      </c>
      <c r="D322" s="25">
        <v>387.06</v>
      </c>
      <c r="E322" s="25">
        <v>779.79</v>
      </c>
      <c r="F322" s="25" t="s">
        <v>489</v>
      </c>
      <c r="G322" s="25">
        <v>924.0</v>
      </c>
      <c r="H322" s="25" t="s">
        <v>460</v>
      </c>
      <c r="U322" s="25">
        <v>321.0</v>
      </c>
      <c r="V322" s="25">
        <v>1.5810834E7</v>
      </c>
      <c r="W322" s="25" t="s">
        <v>796</v>
      </c>
      <c r="X322" s="25">
        <v>525.0</v>
      </c>
      <c r="Y322" s="25" t="s">
        <v>377</v>
      </c>
      <c r="Z322" s="25" t="s">
        <v>462</v>
      </c>
      <c r="AA322" s="25">
        <v>57.0</v>
      </c>
      <c r="AB322" s="25">
        <v>2.0</v>
      </c>
      <c r="AC322" s="25">
        <v>145965.33</v>
      </c>
      <c r="AD322" s="25">
        <v>1.0</v>
      </c>
      <c r="AE322" s="25">
        <v>1.0</v>
      </c>
      <c r="AF322" s="25">
        <v>1.0</v>
      </c>
      <c r="AG322" s="25">
        <v>64448.36</v>
      </c>
      <c r="AH322" s="25">
        <v>0.0</v>
      </c>
    </row>
    <row r="323" ht="15.75" customHeight="1">
      <c r="A323" s="50">
        <v>41380.0</v>
      </c>
      <c r="B323" s="25">
        <v>391.83</v>
      </c>
      <c r="C323" s="25">
        <v>396.51</v>
      </c>
      <c r="D323" s="25">
        <v>390.5</v>
      </c>
      <c r="E323" s="25">
        <v>791.2</v>
      </c>
      <c r="F323" s="25" t="s">
        <v>491</v>
      </c>
      <c r="G323" s="25">
        <v>496.0</v>
      </c>
      <c r="H323" s="25" t="s">
        <v>469</v>
      </c>
      <c r="U323" s="25">
        <v>322.0</v>
      </c>
      <c r="V323" s="25">
        <v>1.567891E7</v>
      </c>
      <c r="W323" s="25" t="s">
        <v>797</v>
      </c>
      <c r="X323" s="25">
        <v>680.0</v>
      </c>
      <c r="Y323" s="25" t="s">
        <v>375</v>
      </c>
      <c r="Z323" s="25" t="s">
        <v>462</v>
      </c>
      <c r="AA323" s="25">
        <v>30.0</v>
      </c>
      <c r="AB323" s="25">
        <v>8.0</v>
      </c>
      <c r="AC323" s="25">
        <v>141441.75</v>
      </c>
      <c r="AD323" s="25">
        <v>1.0</v>
      </c>
      <c r="AE323" s="25">
        <v>1.0</v>
      </c>
      <c r="AF323" s="25">
        <v>1.0</v>
      </c>
      <c r="AG323" s="25">
        <v>16278.97</v>
      </c>
      <c r="AH323" s="25">
        <v>0.0</v>
      </c>
    </row>
    <row r="324" ht="15.75" customHeight="1">
      <c r="A324" s="50">
        <v>41381.0</v>
      </c>
      <c r="B324" s="25">
        <v>391.91</v>
      </c>
      <c r="C324" s="25">
        <v>393.94</v>
      </c>
      <c r="D324" s="25">
        <v>387.6</v>
      </c>
      <c r="E324" s="25">
        <v>780.42</v>
      </c>
      <c r="F324" s="25" t="s">
        <v>489</v>
      </c>
      <c r="G324" s="25">
        <v>89.0</v>
      </c>
      <c r="H324" s="25" t="s">
        <v>530</v>
      </c>
      <c r="U324" s="25">
        <v>323.0</v>
      </c>
      <c r="V324" s="25">
        <v>1.5694408E7</v>
      </c>
      <c r="W324" s="25" t="s">
        <v>798</v>
      </c>
      <c r="X324" s="25">
        <v>749.0</v>
      </c>
      <c r="Y324" s="25" t="s">
        <v>375</v>
      </c>
      <c r="Z324" s="25" t="s">
        <v>487</v>
      </c>
      <c r="AA324" s="25">
        <v>40.0</v>
      </c>
      <c r="AB324" s="25">
        <v>1.0</v>
      </c>
      <c r="AC324" s="25">
        <v>139290.41</v>
      </c>
      <c r="AD324" s="25">
        <v>1.0</v>
      </c>
      <c r="AE324" s="25">
        <v>1.0</v>
      </c>
      <c r="AF324" s="25">
        <v>0.0</v>
      </c>
      <c r="AG324" s="25">
        <v>182855.42</v>
      </c>
      <c r="AH324" s="25">
        <v>1.0</v>
      </c>
    </row>
    <row r="325" ht="15.75" customHeight="1">
      <c r="A325" s="50">
        <v>41382.0</v>
      </c>
      <c r="B325" s="25">
        <v>391.21</v>
      </c>
      <c r="C325" s="25">
        <v>391.43</v>
      </c>
      <c r="D325" s="25">
        <v>379.21</v>
      </c>
      <c r="E325" s="25">
        <v>763.81</v>
      </c>
      <c r="F325" s="25" t="s">
        <v>466</v>
      </c>
      <c r="G325" s="25">
        <v>669.0</v>
      </c>
      <c r="H325" s="25" t="s">
        <v>474</v>
      </c>
      <c r="U325" s="25">
        <v>324.0</v>
      </c>
      <c r="V325" s="25">
        <v>1.5585215E7</v>
      </c>
      <c r="W325" s="25" t="s">
        <v>799</v>
      </c>
      <c r="X325" s="25">
        <v>763.0</v>
      </c>
      <c r="Y325" s="25" t="s">
        <v>375</v>
      </c>
      <c r="Z325" s="25" t="s">
        <v>462</v>
      </c>
      <c r="AA325" s="25">
        <v>31.0</v>
      </c>
      <c r="AB325" s="25">
        <v>4.0</v>
      </c>
      <c r="AC325" s="25">
        <v>0.0</v>
      </c>
      <c r="AD325" s="25">
        <v>2.0</v>
      </c>
      <c r="AE325" s="25">
        <v>0.0</v>
      </c>
      <c r="AF325" s="25">
        <v>0.0</v>
      </c>
      <c r="AG325" s="25">
        <v>50404.72</v>
      </c>
      <c r="AH325" s="25">
        <v>0.0</v>
      </c>
    </row>
    <row r="326" ht="15.75" customHeight="1">
      <c r="A326" s="50">
        <v>41383.0</v>
      </c>
      <c r="B326" s="25">
        <v>383.14</v>
      </c>
      <c r="C326" s="25">
        <v>400.22</v>
      </c>
      <c r="D326" s="25">
        <v>381.7</v>
      </c>
      <c r="E326" s="25">
        <v>797.68</v>
      </c>
      <c r="F326" s="25" t="s">
        <v>473</v>
      </c>
      <c r="G326" s="25">
        <v>649.0</v>
      </c>
      <c r="H326" s="25" t="s">
        <v>474</v>
      </c>
      <c r="U326" s="25">
        <v>325.0</v>
      </c>
      <c r="V326" s="25">
        <v>1.5682757E7</v>
      </c>
      <c r="W326" s="25" t="s">
        <v>800</v>
      </c>
      <c r="X326" s="25">
        <v>734.0</v>
      </c>
      <c r="Y326" s="25" t="s">
        <v>375</v>
      </c>
      <c r="Z326" s="25" t="s">
        <v>487</v>
      </c>
      <c r="AA326" s="25">
        <v>30.0</v>
      </c>
      <c r="AB326" s="25">
        <v>3.0</v>
      </c>
      <c r="AC326" s="25">
        <v>0.0</v>
      </c>
      <c r="AD326" s="25">
        <v>2.0</v>
      </c>
      <c r="AE326" s="25">
        <v>1.0</v>
      </c>
      <c r="AF326" s="25">
        <v>0.0</v>
      </c>
      <c r="AG326" s="25">
        <v>107640.25</v>
      </c>
      <c r="AH326" s="25">
        <v>0.0</v>
      </c>
    </row>
    <row r="327" ht="15.75" customHeight="1">
      <c r="A327" s="50">
        <v>41386.0</v>
      </c>
      <c r="B327" s="25">
        <v>398.81</v>
      </c>
      <c r="C327" s="25">
        <v>400.48</v>
      </c>
      <c r="D327" s="25">
        <v>386.05</v>
      </c>
      <c r="E327" s="25">
        <v>797.92</v>
      </c>
      <c r="F327" s="25" t="s">
        <v>463</v>
      </c>
      <c r="G327" s="25">
        <v>788.0</v>
      </c>
      <c r="H327" s="25" t="s">
        <v>467</v>
      </c>
      <c r="U327" s="25">
        <v>326.0</v>
      </c>
      <c r="V327" s="25">
        <v>1.5736601E7</v>
      </c>
      <c r="W327" s="25" t="s">
        <v>801</v>
      </c>
      <c r="X327" s="25">
        <v>716.0</v>
      </c>
      <c r="Y327" s="25" t="s">
        <v>375</v>
      </c>
      <c r="Z327" s="25" t="s">
        <v>487</v>
      </c>
      <c r="AA327" s="25">
        <v>35.0</v>
      </c>
      <c r="AB327" s="25">
        <v>4.0</v>
      </c>
      <c r="AC327" s="25">
        <v>144428.87</v>
      </c>
      <c r="AD327" s="25">
        <v>1.0</v>
      </c>
      <c r="AE327" s="25">
        <v>1.0</v>
      </c>
      <c r="AF327" s="25">
        <v>0.0</v>
      </c>
      <c r="AG327" s="25">
        <v>134132.65</v>
      </c>
      <c r="AH327" s="25">
        <v>0.0</v>
      </c>
    </row>
    <row r="328" ht="15.75" customHeight="1">
      <c r="A328" s="50">
        <v>41387.0</v>
      </c>
      <c r="B328" s="25">
        <v>399.0</v>
      </c>
      <c r="C328" s="25">
        <v>406.23</v>
      </c>
      <c r="D328" s="25">
        <v>398.69</v>
      </c>
      <c r="E328" s="25">
        <v>805.69</v>
      </c>
      <c r="F328" s="25" t="s">
        <v>489</v>
      </c>
      <c r="G328" s="25">
        <v>601.0</v>
      </c>
      <c r="H328" s="25" t="s">
        <v>539</v>
      </c>
      <c r="U328" s="25">
        <v>327.0</v>
      </c>
      <c r="V328" s="25">
        <v>1.5601848E7</v>
      </c>
      <c r="W328" s="25" t="s">
        <v>510</v>
      </c>
      <c r="X328" s="25">
        <v>594.0</v>
      </c>
      <c r="Y328" s="25" t="s">
        <v>375</v>
      </c>
      <c r="Z328" s="25" t="s">
        <v>487</v>
      </c>
      <c r="AA328" s="25">
        <v>35.0</v>
      </c>
      <c r="AB328" s="25">
        <v>2.0</v>
      </c>
      <c r="AC328" s="25">
        <v>0.0</v>
      </c>
      <c r="AD328" s="25">
        <v>2.0</v>
      </c>
      <c r="AE328" s="25">
        <v>1.0</v>
      </c>
      <c r="AF328" s="25">
        <v>0.0</v>
      </c>
      <c r="AG328" s="25">
        <v>103480.69</v>
      </c>
      <c r="AH328" s="25">
        <v>0.0</v>
      </c>
    </row>
    <row r="329" ht="15.75" customHeight="1">
      <c r="A329" s="50">
        <v>41388.0</v>
      </c>
      <c r="B329" s="25">
        <v>402.55</v>
      </c>
      <c r="C329" s="25">
        <v>407.47</v>
      </c>
      <c r="D329" s="25">
        <v>402.49</v>
      </c>
      <c r="E329" s="25">
        <v>811.22</v>
      </c>
      <c r="F329" s="25" t="s">
        <v>491</v>
      </c>
      <c r="G329" s="25">
        <v>671.0</v>
      </c>
      <c r="H329" s="25" t="s">
        <v>474</v>
      </c>
      <c r="U329" s="25">
        <v>328.0</v>
      </c>
      <c r="V329" s="25">
        <v>1.5736008E7</v>
      </c>
      <c r="W329" s="25" t="s">
        <v>566</v>
      </c>
      <c r="X329" s="25">
        <v>644.0</v>
      </c>
      <c r="Y329" s="25" t="s">
        <v>375</v>
      </c>
      <c r="Z329" s="25" t="s">
        <v>462</v>
      </c>
      <c r="AA329" s="25">
        <v>46.0</v>
      </c>
      <c r="AB329" s="25">
        <v>9.0</v>
      </c>
      <c r="AC329" s="25">
        <v>95441.27</v>
      </c>
      <c r="AD329" s="25">
        <v>1.0</v>
      </c>
      <c r="AE329" s="25">
        <v>1.0</v>
      </c>
      <c r="AF329" s="25">
        <v>0.0</v>
      </c>
      <c r="AG329" s="25">
        <v>108761.05</v>
      </c>
      <c r="AH329" s="25">
        <v>1.0</v>
      </c>
    </row>
    <row r="330" ht="15.75" customHeight="1">
      <c r="A330" s="50">
        <v>41389.0</v>
      </c>
      <c r="B330" s="25">
        <v>406.6</v>
      </c>
      <c r="C330" s="25">
        <v>406.71</v>
      </c>
      <c r="D330" s="25">
        <v>402.31</v>
      </c>
      <c r="E330" s="25">
        <v>806.88</v>
      </c>
      <c r="F330" s="25" t="s">
        <v>491</v>
      </c>
      <c r="G330" s="25">
        <v>999.0</v>
      </c>
      <c r="H330" s="25" t="s">
        <v>543</v>
      </c>
      <c r="U330" s="25">
        <v>329.0</v>
      </c>
      <c r="V330" s="25">
        <v>1.5669064E7</v>
      </c>
      <c r="W330" s="25" t="s">
        <v>802</v>
      </c>
      <c r="X330" s="25">
        <v>671.0</v>
      </c>
      <c r="Y330" s="25" t="s">
        <v>379</v>
      </c>
      <c r="Z330" s="25" t="s">
        <v>487</v>
      </c>
      <c r="AA330" s="25">
        <v>35.0</v>
      </c>
      <c r="AB330" s="25">
        <v>1.0</v>
      </c>
      <c r="AC330" s="25">
        <v>144848.74</v>
      </c>
      <c r="AD330" s="25">
        <v>1.0</v>
      </c>
      <c r="AE330" s="25">
        <v>1.0</v>
      </c>
      <c r="AF330" s="25">
        <v>1.0</v>
      </c>
      <c r="AG330" s="25">
        <v>179012.3</v>
      </c>
      <c r="AH330" s="25">
        <v>0.0</v>
      </c>
    </row>
    <row r="331" ht="15.75" customHeight="1">
      <c r="A331" s="50">
        <v>41390.0</v>
      </c>
      <c r="B331" s="25">
        <v>402.29</v>
      </c>
      <c r="C331" s="25">
        <v>402.36</v>
      </c>
      <c r="D331" s="25">
        <v>396.8</v>
      </c>
      <c r="E331" s="25">
        <v>799.23</v>
      </c>
      <c r="F331" s="25" t="s">
        <v>489</v>
      </c>
      <c r="G331" s="25">
        <v>993.0</v>
      </c>
      <c r="H331" s="25" t="s">
        <v>469</v>
      </c>
      <c r="U331" s="25">
        <v>330.0</v>
      </c>
      <c r="V331" s="25">
        <v>1.5624528E7</v>
      </c>
      <c r="W331" s="25" t="s">
        <v>803</v>
      </c>
      <c r="X331" s="25">
        <v>664.0</v>
      </c>
      <c r="Y331" s="25" t="s">
        <v>379</v>
      </c>
      <c r="Z331" s="25" t="s">
        <v>487</v>
      </c>
      <c r="AA331" s="25">
        <v>26.0</v>
      </c>
      <c r="AB331" s="25">
        <v>7.0</v>
      </c>
      <c r="AC331" s="25">
        <v>116244.14</v>
      </c>
      <c r="AD331" s="25">
        <v>2.0</v>
      </c>
      <c r="AE331" s="25">
        <v>1.0</v>
      </c>
      <c r="AF331" s="25">
        <v>1.0</v>
      </c>
      <c r="AG331" s="25">
        <v>95145.14</v>
      </c>
      <c r="AH331" s="25">
        <v>0.0</v>
      </c>
    </row>
    <row r="332" ht="15.75" customHeight="1">
      <c r="A332" s="50">
        <v>41393.0</v>
      </c>
      <c r="B332" s="25">
        <v>400.13</v>
      </c>
      <c r="C332" s="25">
        <v>409.81</v>
      </c>
      <c r="D332" s="25">
        <v>400.0</v>
      </c>
      <c r="E332" s="25">
        <v>816.82</v>
      </c>
      <c r="F332" s="25" t="s">
        <v>489</v>
      </c>
      <c r="G332" s="25">
        <v>618.0</v>
      </c>
      <c r="H332" s="25" t="s">
        <v>474</v>
      </c>
      <c r="U332" s="25">
        <v>331.0</v>
      </c>
      <c r="V332" s="25">
        <v>1.5598493E7</v>
      </c>
      <c r="W332" s="25" t="s">
        <v>804</v>
      </c>
      <c r="X332" s="25">
        <v>656.0</v>
      </c>
      <c r="Y332" s="25" t="s">
        <v>375</v>
      </c>
      <c r="Z332" s="25" t="s">
        <v>487</v>
      </c>
      <c r="AA332" s="25">
        <v>50.0</v>
      </c>
      <c r="AB332" s="25">
        <v>7.0</v>
      </c>
      <c r="AC332" s="25">
        <v>0.0</v>
      </c>
      <c r="AD332" s="25">
        <v>2.0</v>
      </c>
      <c r="AE332" s="25">
        <v>0.0</v>
      </c>
      <c r="AF332" s="25">
        <v>1.0</v>
      </c>
      <c r="AG332" s="25">
        <v>72143.44</v>
      </c>
      <c r="AH332" s="25">
        <v>0.0</v>
      </c>
    </row>
    <row r="333" ht="15.75" customHeight="1">
      <c r="A333" s="50">
        <v>41394.0</v>
      </c>
      <c r="B333" s="25">
        <v>407.97</v>
      </c>
      <c r="C333" s="25">
        <v>412.27</v>
      </c>
      <c r="D333" s="25">
        <v>407.31</v>
      </c>
      <c r="E333" s="25">
        <v>822.31</v>
      </c>
      <c r="F333" s="25" t="s">
        <v>489</v>
      </c>
      <c r="G333" s="25">
        <v>630.0</v>
      </c>
      <c r="H333" s="25" t="s">
        <v>539</v>
      </c>
      <c r="U333" s="25">
        <v>332.0</v>
      </c>
      <c r="V333" s="25">
        <v>1.5601274E7</v>
      </c>
      <c r="W333" s="25" t="s">
        <v>805</v>
      </c>
      <c r="X333" s="25">
        <v>667.0</v>
      </c>
      <c r="Y333" s="25" t="s">
        <v>377</v>
      </c>
      <c r="Z333" s="25" t="s">
        <v>462</v>
      </c>
      <c r="AA333" s="25">
        <v>40.0</v>
      </c>
      <c r="AB333" s="25">
        <v>1.0</v>
      </c>
      <c r="AC333" s="25">
        <v>146502.07</v>
      </c>
      <c r="AD333" s="25">
        <v>1.0</v>
      </c>
      <c r="AE333" s="25">
        <v>1.0</v>
      </c>
      <c r="AF333" s="25">
        <v>0.0</v>
      </c>
      <c r="AG333" s="25">
        <v>19162.89</v>
      </c>
      <c r="AH333" s="25">
        <v>0.0</v>
      </c>
    </row>
    <row r="334" ht="15.75" customHeight="1">
      <c r="A334" s="50">
        <v>41395.0</v>
      </c>
      <c r="B334" s="25">
        <v>410.09</v>
      </c>
      <c r="C334" s="25">
        <v>410.82</v>
      </c>
      <c r="D334" s="25">
        <v>406.66</v>
      </c>
      <c r="E334" s="25">
        <v>818.18</v>
      </c>
      <c r="F334" s="25" t="s">
        <v>549</v>
      </c>
      <c r="G334" s="25">
        <v>920.0</v>
      </c>
      <c r="H334" s="25" t="s">
        <v>474</v>
      </c>
      <c r="U334" s="25">
        <v>333.0</v>
      </c>
      <c r="V334" s="25">
        <v>1.5702669E7</v>
      </c>
      <c r="W334" s="25" t="s">
        <v>806</v>
      </c>
      <c r="X334" s="25">
        <v>663.0</v>
      </c>
      <c r="Y334" s="25" t="s">
        <v>379</v>
      </c>
      <c r="Z334" s="25" t="s">
        <v>487</v>
      </c>
      <c r="AA334" s="25">
        <v>44.0</v>
      </c>
      <c r="AB334" s="25">
        <v>2.0</v>
      </c>
      <c r="AC334" s="25">
        <v>117028.6</v>
      </c>
      <c r="AD334" s="25">
        <v>2.0</v>
      </c>
      <c r="AE334" s="25">
        <v>0.0</v>
      </c>
      <c r="AF334" s="25">
        <v>1.0</v>
      </c>
      <c r="AG334" s="25">
        <v>144680.18</v>
      </c>
      <c r="AH334" s="25">
        <v>0.0</v>
      </c>
    </row>
    <row r="335" ht="15.75" customHeight="1">
      <c r="A335" s="50">
        <v>41396.0</v>
      </c>
      <c r="B335" s="25">
        <v>408.52</v>
      </c>
      <c r="C335" s="25">
        <v>415.72</v>
      </c>
      <c r="D335" s="25">
        <v>408.0</v>
      </c>
      <c r="E335" s="25">
        <v>827.34</v>
      </c>
      <c r="F335" s="25" t="s">
        <v>489</v>
      </c>
      <c r="G335" s="25">
        <v>51.0</v>
      </c>
      <c r="H335" s="25" t="s">
        <v>539</v>
      </c>
      <c r="U335" s="25">
        <v>334.0</v>
      </c>
      <c r="V335" s="25">
        <v>1.5728669E7</v>
      </c>
      <c r="W335" s="25" t="s">
        <v>807</v>
      </c>
      <c r="X335" s="25">
        <v>584.0</v>
      </c>
      <c r="Y335" s="25" t="s">
        <v>379</v>
      </c>
      <c r="Z335" s="25" t="s">
        <v>462</v>
      </c>
      <c r="AA335" s="25">
        <v>30.0</v>
      </c>
      <c r="AB335" s="25">
        <v>8.0</v>
      </c>
      <c r="AC335" s="25">
        <v>112013.81</v>
      </c>
      <c r="AD335" s="25">
        <v>1.0</v>
      </c>
      <c r="AE335" s="25">
        <v>1.0</v>
      </c>
      <c r="AF335" s="25">
        <v>0.0</v>
      </c>
      <c r="AG335" s="25">
        <v>177772.03</v>
      </c>
      <c r="AH335" s="25">
        <v>1.0</v>
      </c>
    </row>
    <row r="336" ht="15.75" customHeight="1">
      <c r="A336" s="50">
        <v>41397.0</v>
      </c>
      <c r="B336" s="25">
        <v>416.92</v>
      </c>
      <c r="C336" s="25">
        <v>421.82</v>
      </c>
      <c r="D336" s="25">
        <v>416.44</v>
      </c>
      <c r="E336" s="25">
        <v>843.4</v>
      </c>
      <c r="F336" s="25" t="s">
        <v>463</v>
      </c>
      <c r="G336" s="25">
        <v>44.0</v>
      </c>
      <c r="H336" s="25" t="s">
        <v>484</v>
      </c>
      <c r="U336" s="25">
        <v>335.0</v>
      </c>
      <c r="V336" s="25">
        <v>1.5742668E7</v>
      </c>
      <c r="W336" s="25" t="s">
        <v>808</v>
      </c>
      <c r="X336" s="25">
        <v>626.0</v>
      </c>
      <c r="Y336" s="25" t="s">
        <v>377</v>
      </c>
      <c r="Z336" s="25" t="s">
        <v>462</v>
      </c>
      <c r="AA336" s="25">
        <v>37.0</v>
      </c>
      <c r="AB336" s="25">
        <v>6.0</v>
      </c>
      <c r="AC336" s="25">
        <v>108269.37</v>
      </c>
      <c r="AD336" s="25">
        <v>1.0</v>
      </c>
      <c r="AE336" s="25">
        <v>1.0</v>
      </c>
      <c r="AF336" s="25">
        <v>0.0</v>
      </c>
      <c r="AG336" s="25">
        <v>5597.94</v>
      </c>
      <c r="AH336" s="25">
        <v>0.0</v>
      </c>
    </row>
    <row r="337" ht="15.75" customHeight="1">
      <c r="A337" s="50">
        <v>41400.0</v>
      </c>
      <c r="B337" s="25">
        <v>422.55</v>
      </c>
      <c r="C337" s="25">
        <v>429.32</v>
      </c>
      <c r="D337" s="25">
        <v>422.55</v>
      </c>
      <c r="E337" s="25">
        <v>859.19</v>
      </c>
      <c r="F337" s="25" t="s">
        <v>489</v>
      </c>
      <c r="G337" s="25">
        <v>298.0</v>
      </c>
      <c r="H337" s="25" t="s">
        <v>460</v>
      </c>
      <c r="U337" s="25">
        <v>336.0</v>
      </c>
      <c r="V337" s="25">
        <v>1.5697441E7</v>
      </c>
      <c r="W337" s="25" t="s">
        <v>809</v>
      </c>
      <c r="X337" s="25">
        <v>485.0</v>
      </c>
      <c r="Y337" s="25" t="s">
        <v>375</v>
      </c>
      <c r="Z337" s="25" t="s">
        <v>487</v>
      </c>
      <c r="AA337" s="25">
        <v>29.0</v>
      </c>
      <c r="AB337" s="25">
        <v>7.0</v>
      </c>
      <c r="AC337" s="25">
        <v>182123.79</v>
      </c>
      <c r="AD337" s="25">
        <v>1.0</v>
      </c>
      <c r="AE337" s="25">
        <v>1.0</v>
      </c>
      <c r="AF337" s="25">
        <v>0.0</v>
      </c>
      <c r="AG337" s="25">
        <v>116828.51</v>
      </c>
      <c r="AH337" s="25">
        <v>1.0</v>
      </c>
    </row>
    <row r="338" ht="15.75" customHeight="1">
      <c r="A338" s="50">
        <v>41401.0</v>
      </c>
      <c r="B338" s="25">
        <v>429.89</v>
      </c>
      <c r="C338" s="25">
        <v>430.32</v>
      </c>
      <c r="D338" s="25">
        <v>423.75</v>
      </c>
      <c r="E338" s="25">
        <v>854.88</v>
      </c>
      <c r="F338" s="25" t="s">
        <v>491</v>
      </c>
      <c r="G338" s="25">
        <v>932.0</v>
      </c>
      <c r="H338" s="25" t="s">
        <v>539</v>
      </c>
      <c r="U338" s="25">
        <v>337.0</v>
      </c>
      <c r="V338" s="25">
        <v>1.5740476E7</v>
      </c>
      <c r="W338" s="25" t="s">
        <v>562</v>
      </c>
      <c r="X338" s="25">
        <v>659.0</v>
      </c>
      <c r="Y338" s="25" t="s">
        <v>379</v>
      </c>
      <c r="Z338" s="25" t="s">
        <v>462</v>
      </c>
      <c r="AA338" s="25">
        <v>32.0</v>
      </c>
      <c r="AB338" s="25">
        <v>3.0</v>
      </c>
      <c r="AC338" s="25">
        <v>150923.74</v>
      </c>
      <c r="AD338" s="25">
        <v>2.0</v>
      </c>
      <c r="AE338" s="25">
        <v>0.0</v>
      </c>
      <c r="AF338" s="25">
        <v>1.0</v>
      </c>
      <c r="AG338" s="25">
        <v>174652.51</v>
      </c>
      <c r="AH338" s="25">
        <v>0.0</v>
      </c>
    </row>
    <row r="339" ht="15.75" customHeight="1">
      <c r="A339" s="50">
        <v>41402.0</v>
      </c>
      <c r="B339" s="25">
        <v>426.9</v>
      </c>
      <c r="C339" s="25">
        <v>435.31</v>
      </c>
      <c r="D339" s="25">
        <v>424.86</v>
      </c>
      <c r="E339" s="25">
        <v>871.24</v>
      </c>
      <c r="F339" s="25" t="s">
        <v>489</v>
      </c>
      <c r="G339" s="25">
        <v>955.0</v>
      </c>
      <c r="H339" s="25" t="s">
        <v>484</v>
      </c>
      <c r="U339" s="25">
        <v>338.0</v>
      </c>
      <c r="V339" s="25">
        <v>1.5648064E7</v>
      </c>
      <c r="W339" s="25" t="s">
        <v>625</v>
      </c>
      <c r="X339" s="25">
        <v>649.0</v>
      </c>
      <c r="Y339" s="25" t="s">
        <v>375</v>
      </c>
      <c r="Z339" s="25" t="s">
        <v>487</v>
      </c>
      <c r="AA339" s="25">
        <v>33.0</v>
      </c>
      <c r="AB339" s="25">
        <v>2.0</v>
      </c>
      <c r="AC339" s="25">
        <v>0.0</v>
      </c>
      <c r="AD339" s="25">
        <v>2.0</v>
      </c>
      <c r="AE339" s="25">
        <v>1.0</v>
      </c>
      <c r="AF339" s="25">
        <v>0.0</v>
      </c>
      <c r="AG339" s="25">
        <v>2010.98</v>
      </c>
      <c r="AH339" s="25">
        <v>0.0</v>
      </c>
    </row>
    <row r="340" ht="15.75" customHeight="1">
      <c r="A340" s="50">
        <v>41403.0</v>
      </c>
      <c r="B340" s="25">
        <v>433.79</v>
      </c>
      <c r="C340" s="25">
        <v>438.19</v>
      </c>
      <c r="D340" s="25">
        <v>432.49</v>
      </c>
      <c r="E340" s="25">
        <v>869.09</v>
      </c>
      <c r="F340" s="25" t="s">
        <v>489</v>
      </c>
      <c r="G340" s="25">
        <v>417.0</v>
      </c>
      <c r="H340" s="25" t="s">
        <v>539</v>
      </c>
      <c r="U340" s="25">
        <v>339.0</v>
      </c>
      <c r="V340" s="25">
        <v>1.5636624E7</v>
      </c>
      <c r="W340" s="25" t="s">
        <v>810</v>
      </c>
      <c r="X340" s="25">
        <v>805.0</v>
      </c>
      <c r="Y340" s="25" t="s">
        <v>377</v>
      </c>
      <c r="Z340" s="25" t="s">
        <v>462</v>
      </c>
      <c r="AA340" s="25">
        <v>39.0</v>
      </c>
      <c r="AB340" s="25">
        <v>5.0</v>
      </c>
      <c r="AC340" s="25">
        <v>165272.13</v>
      </c>
      <c r="AD340" s="25">
        <v>1.0</v>
      </c>
      <c r="AE340" s="25">
        <v>1.0</v>
      </c>
      <c r="AF340" s="25">
        <v>0.0</v>
      </c>
      <c r="AG340" s="25">
        <v>14109.85</v>
      </c>
      <c r="AH340" s="25">
        <v>1.0</v>
      </c>
    </row>
    <row r="341" ht="15.75" customHeight="1">
      <c r="A341" s="50">
        <v>41404.0</v>
      </c>
      <c r="B341" s="25">
        <v>436.02</v>
      </c>
      <c r="C341" s="25">
        <v>438.63</v>
      </c>
      <c r="D341" s="25">
        <v>434.45</v>
      </c>
      <c r="E341" s="25">
        <v>877.82</v>
      </c>
      <c r="F341" s="25" t="s">
        <v>491</v>
      </c>
      <c r="G341" s="25">
        <v>809.0</v>
      </c>
      <c r="H341" s="25" t="s">
        <v>460</v>
      </c>
      <c r="U341" s="25">
        <v>340.0</v>
      </c>
      <c r="V341" s="25">
        <v>1.5807923E7</v>
      </c>
      <c r="W341" s="25" t="s">
        <v>528</v>
      </c>
      <c r="X341" s="25">
        <v>716.0</v>
      </c>
      <c r="Y341" s="25" t="s">
        <v>379</v>
      </c>
      <c r="Z341" s="25" t="s">
        <v>462</v>
      </c>
      <c r="AA341" s="25">
        <v>39.0</v>
      </c>
      <c r="AB341" s="25">
        <v>10.0</v>
      </c>
      <c r="AC341" s="25">
        <v>115301.31</v>
      </c>
      <c r="AD341" s="25">
        <v>1.0</v>
      </c>
      <c r="AE341" s="25">
        <v>1.0</v>
      </c>
      <c r="AF341" s="25">
        <v>0.0</v>
      </c>
      <c r="AG341" s="25">
        <v>43527.4</v>
      </c>
      <c r="AH341" s="25">
        <v>1.0</v>
      </c>
    </row>
    <row r="342" ht="15.75" customHeight="1">
      <c r="A342" s="50">
        <v>41407.0</v>
      </c>
      <c r="B342" s="25">
        <v>437.8</v>
      </c>
      <c r="C342" s="25">
        <v>439.59</v>
      </c>
      <c r="D342" s="25">
        <v>435.06</v>
      </c>
      <c r="E342" s="25">
        <v>875.13</v>
      </c>
      <c r="F342" s="25" t="s">
        <v>549</v>
      </c>
      <c r="G342" s="25">
        <v>907.0</v>
      </c>
      <c r="H342" s="25" t="s">
        <v>512</v>
      </c>
      <c r="U342" s="25">
        <v>341.0</v>
      </c>
      <c r="V342" s="25">
        <v>1.5745844E7</v>
      </c>
      <c r="W342" s="25" t="s">
        <v>811</v>
      </c>
      <c r="X342" s="25">
        <v>642.0</v>
      </c>
      <c r="Y342" s="25" t="s">
        <v>379</v>
      </c>
      <c r="Z342" s="25" t="s">
        <v>462</v>
      </c>
      <c r="AA342" s="25">
        <v>40.0</v>
      </c>
      <c r="AB342" s="25">
        <v>6.0</v>
      </c>
      <c r="AC342" s="25">
        <v>129502.49</v>
      </c>
      <c r="AD342" s="25">
        <v>2.0</v>
      </c>
      <c r="AE342" s="25">
        <v>0.0</v>
      </c>
      <c r="AF342" s="25">
        <v>1.0</v>
      </c>
      <c r="AG342" s="25">
        <v>86099.23</v>
      </c>
      <c r="AH342" s="25">
        <v>1.0</v>
      </c>
    </row>
    <row r="343" ht="15.75" customHeight="1">
      <c r="A343" s="50">
        <v>41408.0</v>
      </c>
      <c r="B343" s="25">
        <v>437.11</v>
      </c>
      <c r="C343" s="25">
        <v>442.69</v>
      </c>
      <c r="D343" s="25">
        <v>436.93</v>
      </c>
      <c r="E343" s="25">
        <v>884.67</v>
      </c>
      <c r="F343" s="25" t="s">
        <v>491</v>
      </c>
      <c r="G343" s="25">
        <v>170.0</v>
      </c>
      <c r="H343" s="25" t="s">
        <v>467</v>
      </c>
      <c r="U343" s="25">
        <v>342.0</v>
      </c>
      <c r="V343" s="25">
        <v>1.578617E7</v>
      </c>
      <c r="W343" s="25" t="s">
        <v>642</v>
      </c>
      <c r="X343" s="25">
        <v>659.0</v>
      </c>
      <c r="Y343" s="25" t="s">
        <v>375</v>
      </c>
      <c r="Z343" s="25" t="s">
        <v>487</v>
      </c>
      <c r="AA343" s="25">
        <v>31.0</v>
      </c>
      <c r="AB343" s="25">
        <v>4.0</v>
      </c>
      <c r="AC343" s="25">
        <v>118342.26</v>
      </c>
      <c r="AD343" s="25">
        <v>1.0</v>
      </c>
      <c r="AE343" s="25">
        <v>0.0</v>
      </c>
      <c r="AF343" s="25">
        <v>0.0</v>
      </c>
      <c r="AG343" s="25">
        <v>161574.19</v>
      </c>
      <c r="AH343" s="25">
        <v>0.0</v>
      </c>
    </row>
    <row r="344" ht="15.75" customHeight="1">
      <c r="A344" s="50">
        <v>41409.0</v>
      </c>
      <c r="B344" s="25">
        <v>446.08</v>
      </c>
      <c r="C344" s="25">
        <v>456.48</v>
      </c>
      <c r="D344" s="25">
        <v>445.34</v>
      </c>
      <c r="E344" s="25">
        <v>913.38</v>
      </c>
      <c r="F344" s="25" t="s">
        <v>483</v>
      </c>
      <c r="G344" s="25">
        <v>1.0</v>
      </c>
      <c r="H344" s="25" t="s">
        <v>539</v>
      </c>
      <c r="U344" s="25">
        <v>343.0</v>
      </c>
      <c r="V344" s="25">
        <v>1.5681081E7</v>
      </c>
      <c r="W344" s="25" t="s">
        <v>812</v>
      </c>
      <c r="X344" s="25">
        <v>545.0</v>
      </c>
      <c r="Y344" s="25" t="s">
        <v>377</v>
      </c>
      <c r="Z344" s="25" t="s">
        <v>462</v>
      </c>
      <c r="AA344" s="25">
        <v>47.0</v>
      </c>
      <c r="AB344" s="25">
        <v>5.0</v>
      </c>
      <c r="AC344" s="25">
        <v>0.0</v>
      </c>
      <c r="AD344" s="25">
        <v>2.0</v>
      </c>
      <c r="AE344" s="25">
        <v>1.0</v>
      </c>
      <c r="AF344" s="25">
        <v>1.0</v>
      </c>
      <c r="AG344" s="25">
        <v>38970.14</v>
      </c>
      <c r="AH344" s="25">
        <v>0.0</v>
      </c>
    </row>
    <row r="345" ht="15.75" customHeight="1">
      <c r="A345" s="50">
        <v>41410.0</v>
      </c>
      <c r="B345" s="25">
        <v>457.78</v>
      </c>
      <c r="C345" s="25">
        <v>458.27</v>
      </c>
      <c r="D345" s="25">
        <v>449.32</v>
      </c>
      <c r="E345" s="25">
        <v>901.4</v>
      </c>
      <c r="F345" s="25" t="s">
        <v>466</v>
      </c>
      <c r="G345" s="25">
        <v>443.0</v>
      </c>
      <c r="H345" s="25" t="s">
        <v>543</v>
      </c>
      <c r="U345" s="25">
        <v>344.0</v>
      </c>
      <c r="V345" s="25">
        <v>1.5684484E7</v>
      </c>
      <c r="W345" s="25" t="s">
        <v>813</v>
      </c>
      <c r="X345" s="25">
        <v>543.0</v>
      </c>
      <c r="Y345" s="25" t="s">
        <v>375</v>
      </c>
      <c r="Z345" s="25" t="s">
        <v>487</v>
      </c>
      <c r="AA345" s="25">
        <v>22.0</v>
      </c>
      <c r="AB345" s="25">
        <v>8.0</v>
      </c>
      <c r="AC345" s="25">
        <v>0.0</v>
      </c>
      <c r="AD345" s="25">
        <v>2.0</v>
      </c>
      <c r="AE345" s="25">
        <v>0.0</v>
      </c>
      <c r="AF345" s="25">
        <v>0.0</v>
      </c>
      <c r="AG345" s="25">
        <v>127587.22</v>
      </c>
      <c r="AH345" s="25">
        <v>0.0</v>
      </c>
    </row>
    <row r="346" ht="15.75" customHeight="1">
      <c r="A346" s="50">
        <v>41411.0</v>
      </c>
      <c r="B346" s="25">
        <v>453.31</v>
      </c>
      <c r="C346" s="25">
        <v>455.04</v>
      </c>
      <c r="D346" s="25">
        <v>448.58</v>
      </c>
      <c r="E346" s="25">
        <v>906.69</v>
      </c>
      <c r="F346" s="25" t="s">
        <v>463</v>
      </c>
      <c r="G346" s="25">
        <v>604.0</v>
      </c>
      <c r="H346" s="25" t="s">
        <v>474</v>
      </c>
      <c r="U346" s="25">
        <v>345.0</v>
      </c>
      <c r="V346" s="25">
        <v>1.5785869E7</v>
      </c>
      <c r="W346" s="25" t="s">
        <v>575</v>
      </c>
      <c r="X346" s="25">
        <v>718.0</v>
      </c>
      <c r="Y346" s="25" t="s">
        <v>375</v>
      </c>
      <c r="Z346" s="25" t="s">
        <v>462</v>
      </c>
      <c r="AA346" s="25">
        <v>25.0</v>
      </c>
      <c r="AB346" s="25">
        <v>7.0</v>
      </c>
      <c r="AC346" s="25">
        <v>0.0</v>
      </c>
      <c r="AD346" s="25">
        <v>2.0</v>
      </c>
      <c r="AE346" s="25">
        <v>1.0</v>
      </c>
      <c r="AF346" s="25">
        <v>0.0</v>
      </c>
      <c r="AG346" s="25">
        <v>30380.12</v>
      </c>
      <c r="AH346" s="25">
        <v>0.0</v>
      </c>
    </row>
    <row r="347" ht="15.75" customHeight="1">
      <c r="A347" s="50">
        <v>41414.0</v>
      </c>
      <c r="B347" s="25">
        <v>450.81</v>
      </c>
      <c r="C347" s="25">
        <v>458.58</v>
      </c>
      <c r="D347" s="25">
        <v>450.81</v>
      </c>
      <c r="E347" s="25">
        <v>906.04</v>
      </c>
      <c r="F347" s="25" t="s">
        <v>489</v>
      </c>
      <c r="G347" s="25">
        <v>562.0</v>
      </c>
      <c r="H347" s="25" t="s">
        <v>467</v>
      </c>
      <c r="U347" s="25">
        <v>346.0</v>
      </c>
      <c r="V347" s="25">
        <v>1.5763859E7</v>
      </c>
      <c r="W347" s="25" t="s">
        <v>814</v>
      </c>
      <c r="X347" s="25">
        <v>840.0</v>
      </c>
      <c r="Y347" s="25" t="s">
        <v>375</v>
      </c>
      <c r="Z347" s="25" t="s">
        <v>462</v>
      </c>
      <c r="AA347" s="25">
        <v>43.0</v>
      </c>
      <c r="AB347" s="25">
        <v>7.0</v>
      </c>
      <c r="AC347" s="25">
        <v>0.0</v>
      </c>
      <c r="AD347" s="25">
        <v>2.0</v>
      </c>
      <c r="AE347" s="25">
        <v>1.0</v>
      </c>
      <c r="AF347" s="25">
        <v>0.0</v>
      </c>
      <c r="AG347" s="25">
        <v>90908.95</v>
      </c>
      <c r="AH347" s="25">
        <v>0.0</v>
      </c>
    </row>
    <row r="348" ht="15.75" customHeight="1">
      <c r="A348" s="50">
        <v>41415.0</v>
      </c>
      <c r="B348" s="25">
        <v>452.31</v>
      </c>
      <c r="C348" s="25">
        <v>454.13</v>
      </c>
      <c r="D348" s="25">
        <v>447.13</v>
      </c>
      <c r="E348" s="25">
        <v>904.49</v>
      </c>
      <c r="F348" s="25" t="s">
        <v>491</v>
      </c>
      <c r="G348" s="25">
        <v>980.0</v>
      </c>
      <c r="H348" s="25" t="s">
        <v>512</v>
      </c>
      <c r="U348" s="25">
        <v>347.0</v>
      </c>
      <c r="V348" s="25">
        <v>1.5658935E7</v>
      </c>
      <c r="W348" s="25" t="s">
        <v>724</v>
      </c>
      <c r="X348" s="25">
        <v>630.0</v>
      </c>
      <c r="Y348" s="25" t="s">
        <v>379</v>
      </c>
      <c r="Z348" s="25" t="s">
        <v>462</v>
      </c>
      <c r="AA348" s="25">
        <v>34.0</v>
      </c>
      <c r="AB348" s="25">
        <v>9.0</v>
      </c>
      <c r="AC348" s="25">
        <v>106937.05</v>
      </c>
      <c r="AD348" s="25">
        <v>2.0</v>
      </c>
      <c r="AE348" s="25">
        <v>1.0</v>
      </c>
      <c r="AF348" s="25">
        <v>0.0</v>
      </c>
      <c r="AG348" s="25">
        <v>138275.01</v>
      </c>
      <c r="AH348" s="25">
        <v>0.0</v>
      </c>
    </row>
    <row r="349" ht="15.75" customHeight="1">
      <c r="A349" s="50">
        <v>41416.0</v>
      </c>
      <c r="B349" s="25">
        <v>449.59</v>
      </c>
      <c r="C349" s="25">
        <v>452.96</v>
      </c>
      <c r="D349" s="25">
        <v>441.78</v>
      </c>
      <c r="E349" s="25">
        <v>886.98</v>
      </c>
      <c r="F349" s="25" t="s">
        <v>463</v>
      </c>
      <c r="G349" s="25">
        <v>140.0</v>
      </c>
      <c r="H349" s="25" t="s">
        <v>467</v>
      </c>
      <c r="U349" s="25">
        <v>348.0</v>
      </c>
      <c r="V349" s="25">
        <v>1.5747358E7</v>
      </c>
      <c r="W349" s="25" t="s">
        <v>815</v>
      </c>
      <c r="X349" s="25">
        <v>643.0</v>
      </c>
      <c r="Y349" s="25" t="s">
        <v>379</v>
      </c>
      <c r="Z349" s="25" t="s">
        <v>487</v>
      </c>
      <c r="AA349" s="25">
        <v>59.0</v>
      </c>
      <c r="AB349" s="25">
        <v>3.0</v>
      </c>
      <c r="AC349" s="25">
        <v>170331.37</v>
      </c>
      <c r="AD349" s="25">
        <v>1.0</v>
      </c>
      <c r="AE349" s="25">
        <v>1.0</v>
      </c>
      <c r="AF349" s="25">
        <v>1.0</v>
      </c>
      <c r="AG349" s="25">
        <v>32171.79</v>
      </c>
      <c r="AH349" s="25">
        <v>0.0</v>
      </c>
    </row>
    <row r="350" ht="15.75" customHeight="1">
      <c r="A350" s="50">
        <v>41417.0</v>
      </c>
      <c r="B350" s="25">
        <v>436.86</v>
      </c>
      <c r="C350" s="25">
        <v>443.32</v>
      </c>
      <c r="D350" s="25">
        <v>435.37</v>
      </c>
      <c r="E350" s="25">
        <v>880.37</v>
      </c>
      <c r="F350" s="25" t="s">
        <v>489</v>
      </c>
      <c r="G350" s="25">
        <v>567.0</v>
      </c>
      <c r="H350" s="25" t="s">
        <v>543</v>
      </c>
      <c r="U350" s="25">
        <v>349.0</v>
      </c>
      <c r="V350" s="25">
        <v>1.5735203E7</v>
      </c>
      <c r="W350" s="25" t="s">
        <v>816</v>
      </c>
      <c r="X350" s="25">
        <v>654.0</v>
      </c>
      <c r="Y350" s="25" t="s">
        <v>379</v>
      </c>
      <c r="Z350" s="25" t="s">
        <v>462</v>
      </c>
      <c r="AA350" s="25">
        <v>32.0</v>
      </c>
      <c r="AB350" s="25">
        <v>1.0</v>
      </c>
      <c r="AC350" s="25">
        <v>114510.85</v>
      </c>
      <c r="AD350" s="25">
        <v>1.0</v>
      </c>
      <c r="AE350" s="25">
        <v>1.0</v>
      </c>
      <c r="AF350" s="25">
        <v>1.0</v>
      </c>
      <c r="AG350" s="25">
        <v>126143.23</v>
      </c>
      <c r="AH350" s="25">
        <v>0.0</v>
      </c>
    </row>
    <row r="351" ht="15.75" customHeight="1">
      <c r="A351" s="50">
        <v>41418.0</v>
      </c>
      <c r="B351" s="25">
        <v>436.0</v>
      </c>
      <c r="C351" s="25">
        <v>437.77</v>
      </c>
      <c r="D351" s="25">
        <v>433.88</v>
      </c>
      <c r="E351" s="25">
        <v>870.93</v>
      </c>
      <c r="F351" s="25" t="s">
        <v>489</v>
      </c>
      <c r="G351" s="25">
        <v>610.0</v>
      </c>
      <c r="H351" s="25" t="s">
        <v>512</v>
      </c>
      <c r="U351" s="25">
        <v>350.0</v>
      </c>
      <c r="V351" s="25">
        <v>1.5576256E7</v>
      </c>
      <c r="W351" s="25" t="s">
        <v>817</v>
      </c>
      <c r="X351" s="25">
        <v>582.0</v>
      </c>
      <c r="Y351" s="25" t="s">
        <v>375</v>
      </c>
      <c r="Z351" s="25" t="s">
        <v>487</v>
      </c>
      <c r="AA351" s="25">
        <v>39.0</v>
      </c>
      <c r="AB351" s="25">
        <v>5.0</v>
      </c>
      <c r="AC351" s="25">
        <v>0.0</v>
      </c>
      <c r="AD351" s="25">
        <v>2.0</v>
      </c>
      <c r="AE351" s="25">
        <v>1.0</v>
      </c>
      <c r="AF351" s="25">
        <v>1.0</v>
      </c>
      <c r="AG351" s="25">
        <v>129892.93</v>
      </c>
      <c r="AH351" s="25">
        <v>0.0</v>
      </c>
    </row>
    <row r="352" ht="15.75" customHeight="1">
      <c r="A352" s="50">
        <v>41422.0</v>
      </c>
      <c r="B352" s="25">
        <v>440.1</v>
      </c>
      <c r="C352" s="25">
        <v>444.4</v>
      </c>
      <c r="D352" s="25">
        <v>438.56</v>
      </c>
      <c r="E352" s="25">
        <v>878.86</v>
      </c>
      <c r="F352" s="25" t="s">
        <v>489</v>
      </c>
      <c r="G352" s="25">
        <v>531.0</v>
      </c>
      <c r="H352" s="25" t="s">
        <v>469</v>
      </c>
      <c r="U352" s="25">
        <v>351.0</v>
      </c>
      <c r="V352" s="25">
        <v>1.565942E7</v>
      </c>
      <c r="W352" s="25" t="s">
        <v>818</v>
      </c>
      <c r="X352" s="25">
        <v>659.0</v>
      </c>
      <c r="Y352" s="25" t="s">
        <v>377</v>
      </c>
      <c r="Z352" s="25" t="s">
        <v>487</v>
      </c>
      <c r="AA352" s="25">
        <v>32.0</v>
      </c>
      <c r="AB352" s="25">
        <v>3.0</v>
      </c>
      <c r="AC352" s="25">
        <v>107594.11</v>
      </c>
      <c r="AD352" s="25">
        <v>2.0</v>
      </c>
      <c r="AE352" s="25">
        <v>1.0</v>
      </c>
      <c r="AF352" s="25">
        <v>1.0</v>
      </c>
      <c r="AG352" s="25">
        <v>102416.84</v>
      </c>
      <c r="AH352" s="25">
        <v>0.0</v>
      </c>
    </row>
    <row r="353" ht="15.75" customHeight="1">
      <c r="A353" s="50">
        <v>41423.0</v>
      </c>
      <c r="B353" s="25">
        <v>436.22</v>
      </c>
      <c r="C353" s="25">
        <v>437.36</v>
      </c>
      <c r="D353" s="25">
        <v>430.53</v>
      </c>
      <c r="E353" s="25">
        <v>865.93</v>
      </c>
      <c r="F353" s="25" t="s">
        <v>489</v>
      </c>
      <c r="G353" s="25">
        <v>41.0</v>
      </c>
      <c r="H353" s="25" t="s">
        <v>474</v>
      </c>
      <c r="U353" s="25">
        <v>352.0</v>
      </c>
      <c r="V353" s="25">
        <v>1.5593365E7</v>
      </c>
      <c r="W353" s="25" t="s">
        <v>711</v>
      </c>
      <c r="X353" s="25">
        <v>762.0</v>
      </c>
      <c r="Y353" s="25" t="s">
        <v>377</v>
      </c>
      <c r="Z353" s="25" t="s">
        <v>487</v>
      </c>
      <c r="AA353" s="25">
        <v>39.0</v>
      </c>
      <c r="AB353" s="25">
        <v>2.0</v>
      </c>
      <c r="AC353" s="25">
        <v>81273.13</v>
      </c>
      <c r="AD353" s="25">
        <v>1.0</v>
      </c>
      <c r="AE353" s="25">
        <v>1.0</v>
      </c>
      <c r="AF353" s="25">
        <v>1.0</v>
      </c>
      <c r="AG353" s="25">
        <v>18719.67</v>
      </c>
      <c r="AH353" s="25">
        <v>0.0</v>
      </c>
    </row>
    <row r="354" ht="15.75" customHeight="1">
      <c r="A354" s="50">
        <v>41424.0</v>
      </c>
      <c r="B354" s="25">
        <v>433.34</v>
      </c>
      <c r="C354" s="25">
        <v>437.81</v>
      </c>
      <c r="D354" s="25">
        <v>431.59</v>
      </c>
      <c r="E354" s="25">
        <v>868.38</v>
      </c>
      <c r="F354" s="25" t="s">
        <v>489</v>
      </c>
      <c r="G354" s="25">
        <v>257.0</v>
      </c>
      <c r="H354" s="25" t="s">
        <v>543</v>
      </c>
      <c r="U354" s="25">
        <v>353.0</v>
      </c>
      <c r="V354" s="25">
        <v>1.5777352E7</v>
      </c>
      <c r="W354" s="25" t="s">
        <v>819</v>
      </c>
      <c r="X354" s="25">
        <v>568.0</v>
      </c>
      <c r="Y354" s="25" t="s">
        <v>377</v>
      </c>
      <c r="Z354" s="25" t="s">
        <v>462</v>
      </c>
      <c r="AA354" s="25">
        <v>32.0</v>
      </c>
      <c r="AB354" s="25">
        <v>7.0</v>
      </c>
      <c r="AC354" s="25">
        <v>169399.6</v>
      </c>
      <c r="AD354" s="25">
        <v>1.0</v>
      </c>
      <c r="AE354" s="25">
        <v>1.0</v>
      </c>
      <c r="AF354" s="25">
        <v>0.0</v>
      </c>
      <c r="AG354" s="25">
        <v>61936.22</v>
      </c>
      <c r="AH354" s="25">
        <v>0.0</v>
      </c>
    </row>
    <row r="355" ht="15.75" customHeight="1">
      <c r="A355" s="50">
        <v>41425.0</v>
      </c>
      <c r="B355" s="25">
        <v>432.44</v>
      </c>
      <c r="C355" s="25">
        <v>436.86</v>
      </c>
      <c r="D355" s="25">
        <v>432.14</v>
      </c>
      <c r="E355" s="25">
        <v>868.83</v>
      </c>
      <c r="F355" s="25" t="s">
        <v>491</v>
      </c>
      <c r="G355" s="25">
        <v>953.0</v>
      </c>
      <c r="H355" s="25" t="s">
        <v>460</v>
      </c>
      <c r="U355" s="25">
        <v>354.0</v>
      </c>
      <c r="V355" s="25">
        <v>1.5812007E7</v>
      </c>
      <c r="W355" s="25" t="s">
        <v>820</v>
      </c>
      <c r="X355" s="25">
        <v>670.0</v>
      </c>
      <c r="Y355" s="25" t="s">
        <v>377</v>
      </c>
      <c r="Z355" s="25" t="s">
        <v>487</v>
      </c>
      <c r="AA355" s="25">
        <v>25.0</v>
      </c>
      <c r="AB355" s="25">
        <v>6.0</v>
      </c>
      <c r="AC355" s="25">
        <v>0.0</v>
      </c>
      <c r="AD355" s="25">
        <v>2.0</v>
      </c>
      <c r="AE355" s="25">
        <v>1.0</v>
      </c>
      <c r="AF355" s="25">
        <v>1.0</v>
      </c>
      <c r="AG355" s="25">
        <v>78358.94</v>
      </c>
      <c r="AH355" s="25">
        <v>0.0</v>
      </c>
    </row>
    <row r="356" ht="15.75" customHeight="1">
      <c r="A356" s="50">
        <v>41428.0</v>
      </c>
      <c r="B356" s="25">
        <v>434.87</v>
      </c>
      <c r="C356" s="25">
        <v>435.35</v>
      </c>
      <c r="D356" s="25">
        <v>425.91</v>
      </c>
      <c r="E356" s="25">
        <v>865.25</v>
      </c>
      <c r="F356" s="25" t="s">
        <v>489</v>
      </c>
      <c r="G356" s="25">
        <v>969.0</v>
      </c>
      <c r="H356" s="25" t="s">
        <v>469</v>
      </c>
      <c r="U356" s="25">
        <v>355.0</v>
      </c>
      <c r="V356" s="25">
        <v>1.5625461E7</v>
      </c>
      <c r="W356" s="25" t="s">
        <v>821</v>
      </c>
      <c r="X356" s="25">
        <v>613.0</v>
      </c>
      <c r="Y356" s="25" t="s">
        <v>375</v>
      </c>
      <c r="Z356" s="25" t="s">
        <v>462</v>
      </c>
      <c r="AA356" s="25">
        <v>45.0</v>
      </c>
      <c r="AB356" s="25">
        <v>1.0</v>
      </c>
      <c r="AC356" s="25">
        <v>187841.99</v>
      </c>
      <c r="AD356" s="25">
        <v>2.0</v>
      </c>
      <c r="AE356" s="25">
        <v>1.0</v>
      </c>
      <c r="AF356" s="25">
        <v>1.0</v>
      </c>
      <c r="AG356" s="25">
        <v>147224.27</v>
      </c>
      <c r="AH356" s="25">
        <v>0.0</v>
      </c>
    </row>
    <row r="357" ht="15.75" customHeight="1">
      <c r="A357" s="50">
        <v>41429.0</v>
      </c>
      <c r="B357" s="25">
        <v>432.3</v>
      </c>
      <c r="C357" s="25">
        <v>433.67</v>
      </c>
      <c r="D357" s="25">
        <v>425.44</v>
      </c>
      <c r="E357" s="25">
        <v>856.75</v>
      </c>
      <c r="F357" s="25" t="s">
        <v>491</v>
      </c>
      <c r="G357" s="25">
        <v>751.0</v>
      </c>
      <c r="H357" s="25" t="s">
        <v>530</v>
      </c>
      <c r="U357" s="25">
        <v>356.0</v>
      </c>
      <c r="V357" s="25">
        <v>1.5739438E7</v>
      </c>
      <c r="W357" s="25" t="s">
        <v>822</v>
      </c>
      <c r="X357" s="25">
        <v>539.0</v>
      </c>
      <c r="Y357" s="25" t="s">
        <v>375</v>
      </c>
      <c r="Z357" s="25" t="s">
        <v>487</v>
      </c>
      <c r="AA357" s="25">
        <v>30.0</v>
      </c>
      <c r="AB357" s="25">
        <v>0.0</v>
      </c>
      <c r="AC357" s="25">
        <v>0.0</v>
      </c>
      <c r="AD357" s="25">
        <v>2.0</v>
      </c>
      <c r="AE357" s="25">
        <v>1.0</v>
      </c>
      <c r="AF357" s="25">
        <v>0.0</v>
      </c>
      <c r="AG357" s="25">
        <v>160979.66</v>
      </c>
      <c r="AH357" s="25">
        <v>0.0</v>
      </c>
    </row>
    <row r="358" ht="15.75" customHeight="1">
      <c r="A358" s="50">
        <v>41430.0</v>
      </c>
      <c r="B358" s="25">
        <v>429.64</v>
      </c>
      <c r="C358" s="25">
        <v>433.1</v>
      </c>
      <c r="D358" s="25">
        <v>426.96</v>
      </c>
      <c r="E358" s="25">
        <v>857.35</v>
      </c>
      <c r="F358" s="25" t="s">
        <v>489</v>
      </c>
      <c r="G358" s="25">
        <v>229.0</v>
      </c>
      <c r="H358" s="25" t="s">
        <v>467</v>
      </c>
      <c r="U358" s="25">
        <v>357.0</v>
      </c>
      <c r="V358" s="25">
        <v>1.5611759E7</v>
      </c>
      <c r="W358" s="25" t="s">
        <v>823</v>
      </c>
      <c r="X358" s="25">
        <v>850.0</v>
      </c>
      <c r="Y358" s="25" t="s">
        <v>377</v>
      </c>
      <c r="Z358" s="25" t="s">
        <v>462</v>
      </c>
      <c r="AA358" s="25">
        <v>57.0</v>
      </c>
      <c r="AB358" s="25">
        <v>8.0</v>
      </c>
      <c r="AC358" s="25">
        <v>126776.3</v>
      </c>
      <c r="AD358" s="25">
        <v>2.0</v>
      </c>
      <c r="AE358" s="25">
        <v>1.0</v>
      </c>
      <c r="AF358" s="25">
        <v>1.0</v>
      </c>
      <c r="AG358" s="25">
        <v>132298.49</v>
      </c>
      <c r="AH358" s="25">
        <v>0.0</v>
      </c>
    </row>
    <row r="359" ht="15.75" customHeight="1">
      <c r="A359" s="50">
        <v>41431.0</v>
      </c>
      <c r="B359" s="25">
        <v>430.54</v>
      </c>
      <c r="C359" s="25">
        <v>431.55</v>
      </c>
      <c r="D359" s="25">
        <v>422.03</v>
      </c>
      <c r="E359" s="25">
        <v>862.27</v>
      </c>
      <c r="F359" s="25" t="s">
        <v>463</v>
      </c>
      <c r="G359" s="25">
        <v>177.0</v>
      </c>
      <c r="H359" s="25" t="s">
        <v>464</v>
      </c>
      <c r="U359" s="25">
        <v>358.0</v>
      </c>
      <c r="V359" s="25">
        <v>1.5661629E7</v>
      </c>
      <c r="W359" s="25" t="s">
        <v>824</v>
      </c>
      <c r="X359" s="25">
        <v>522.0</v>
      </c>
      <c r="Y359" s="25" t="s">
        <v>377</v>
      </c>
      <c r="Z359" s="25" t="s">
        <v>487</v>
      </c>
      <c r="AA359" s="25">
        <v>34.0</v>
      </c>
      <c r="AB359" s="25">
        <v>9.0</v>
      </c>
      <c r="AC359" s="25">
        <v>126436.29</v>
      </c>
      <c r="AD359" s="25">
        <v>1.0</v>
      </c>
      <c r="AE359" s="25">
        <v>1.0</v>
      </c>
      <c r="AF359" s="25">
        <v>0.0</v>
      </c>
      <c r="AG359" s="25">
        <v>174248.52</v>
      </c>
      <c r="AH359" s="25">
        <v>1.0</v>
      </c>
    </row>
    <row r="360" ht="15.75" customHeight="1">
      <c r="A360" s="50">
        <v>41432.0</v>
      </c>
      <c r="B360" s="25">
        <v>433.58</v>
      </c>
      <c r="C360" s="25">
        <v>438.36</v>
      </c>
      <c r="D360" s="25">
        <v>431.04</v>
      </c>
      <c r="E360" s="25">
        <v>877.32</v>
      </c>
      <c r="F360" s="25" t="s">
        <v>463</v>
      </c>
      <c r="G360" s="25">
        <v>369.0</v>
      </c>
      <c r="H360" s="25" t="s">
        <v>543</v>
      </c>
      <c r="U360" s="25">
        <v>359.0</v>
      </c>
      <c r="V360" s="25">
        <v>1.563395E7</v>
      </c>
      <c r="W360" s="25" t="s">
        <v>526</v>
      </c>
      <c r="X360" s="25">
        <v>737.0</v>
      </c>
      <c r="Y360" s="25" t="s">
        <v>375</v>
      </c>
      <c r="Z360" s="25" t="s">
        <v>487</v>
      </c>
      <c r="AA360" s="25">
        <v>41.0</v>
      </c>
      <c r="AB360" s="25">
        <v>1.0</v>
      </c>
      <c r="AC360" s="25">
        <v>101960.74</v>
      </c>
      <c r="AD360" s="25">
        <v>1.0</v>
      </c>
      <c r="AE360" s="25">
        <v>1.0</v>
      </c>
      <c r="AF360" s="25">
        <v>1.0</v>
      </c>
      <c r="AG360" s="25">
        <v>123547.28</v>
      </c>
      <c r="AH360" s="25">
        <v>0.0</v>
      </c>
    </row>
    <row r="361" ht="15.75" customHeight="1">
      <c r="A361" s="50">
        <v>41435.0</v>
      </c>
      <c r="B361" s="25">
        <v>439.4</v>
      </c>
      <c r="C361" s="25">
        <v>443.84</v>
      </c>
      <c r="D361" s="25">
        <v>438.4</v>
      </c>
      <c r="E361" s="25">
        <v>887.78</v>
      </c>
      <c r="F361" s="25" t="s">
        <v>489</v>
      </c>
      <c r="G361" s="25">
        <v>693.0</v>
      </c>
      <c r="H361" s="25" t="s">
        <v>484</v>
      </c>
      <c r="U361" s="25">
        <v>360.0</v>
      </c>
      <c r="V361" s="25">
        <v>1.5592386E7</v>
      </c>
      <c r="W361" s="25" t="s">
        <v>675</v>
      </c>
      <c r="X361" s="25">
        <v>520.0</v>
      </c>
      <c r="Y361" s="25" t="s">
        <v>375</v>
      </c>
      <c r="Z361" s="25" t="s">
        <v>487</v>
      </c>
      <c r="AA361" s="25">
        <v>58.0</v>
      </c>
      <c r="AB361" s="25">
        <v>3.0</v>
      </c>
      <c r="AC361" s="25">
        <v>0.0</v>
      </c>
      <c r="AD361" s="25">
        <v>2.0</v>
      </c>
      <c r="AE361" s="25">
        <v>0.0</v>
      </c>
      <c r="AF361" s="25">
        <v>1.0</v>
      </c>
      <c r="AG361" s="25">
        <v>32790.02</v>
      </c>
      <c r="AH361" s="25">
        <v>0.0</v>
      </c>
    </row>
    <row r="362" ht="15.75" customHeight="1">
      <c r="A362" s="50">
        <v>41436.0</v>
      </c>
      <c r="B362" s="25">
        <v>440.33</v>
      </c>
      <c r="C362" s="25">
        <v>441.84</v>
      </c>
      <c r="D362" s="25">
        <v>438.12</v>
      </c>
      <c r="E362" s="25">
        <v>877.4</v>
      </c>
      <c r="F362" s="25" t="s">
        <v>491</v>
      </c>
      <c r="G362" s="25">
        <v>528.0</v>
      </c>
      <c r="H362" s="25" t="s">
        <v>467</v>
      </c>
      <c r="U362" s="25">
        <v>361.0</v>
      </c>
      <c r="V362" s="25">
        <v>1.5803716E7</v>
      </c>
      <c r="W362" s="25" t="s">
        <v>825</v>
      </c>
      <c r="X362" s="25">
        <v>706.0</v>
      </c>
      <c r="Y362" s="25" t="s">
        <v>377</v>
      </c>
      <c r="Z362" s="25" t="s">
        <v>487</v>
      </c>
      <c r="AA362" s="25">
        <v>28.0</v>
      </c>
      <c r="AB362" s="25">
        <v>3.0</v>
      </c>
      <c r="AC362" s="25">
        <v>0.0</v>
      </c>
      <c r="AD362" s="25">
        <v>2.0</v>
      </c>
      <c r="AE362" s="25">
        <v>0.0</v>
      </c>
      <c r="AF362" s="25">
        <v>1.0</v>
      </c>
      <c r="AG362" s="25">
        <v>181543.67</v>
      </c>
      <c r="AH362" s="25">
        <v>0.0</v>
      </c>
    </row>
    <row r="363" ht="15.75" customHeight="1">
      <c r="A363" s="50">
        <v>41437.0</v>
      </c>
      <c r="B363" s="25">
        <v>441.08</v>
      </c>
      <c r="C363" s="25">
        <v>441.35</v>
      </c>
      <c r="D363" s="25">
        <v>433.2</v>
      </c>
      <c r="E363" s="25">
        <v>869.59</v>
      </c>
      <c r="F363" s="25" t="s">
        <v>489</v>
      </c>
      <c r="G363" s="25">
        <v>426.0</v>
      </c>
      <c r="H363" s="25" t="s">
        <v>530</v>
      </c>
      <c r="U363" s="25">
        <v>362.0</v>
      </c>
      <c r="V363" s="25">
        <v>1.5696674E7</v>
      </c>
      <c r="W363" s="25" t="s">
        <v>665</v>
      </c>
      <c r="X363" s="25">
        <v>643.0</v>
      </c>
      <c r="Y363" s="25" t="s">
        <v>379</v>
      </c>
      <c r="Z363" s="25" t="s">
        <v>462</v>
      </c>
      <c r="AA363" s="25">
        <v>45.0</v>
      </c>
      <c r="AB363" s="25">
        <v>2.0</v>
      </c>
      <c r="AC363" s="25">
        <v>150842.93</v>
      </c>
      <c r="AD363" s="25">
        <v>1.0</v>
      </c>
      <c r="AE363" s="25">
        <v>0.0</v>
      </c>
      <c r="AF363" s="25">
        <v>1.0</v>
      </c>
      <c r="AG363" s="25">
        <v>2319.96</v>
      </c>
      <c r="AH363" s="25">
        <v>1.0</v>
      </c>
    </row>
    <row r="364" ht="15.75" customHeight="1">
      <c r="A364" s="50">
        <v>41438.0</v>
      </c>
      <c r="B364" s="25">
        <v>432.87</v>
      </c>
      <c r="C364" s="25">
        <v>438.19</v>
      </c>
      <c r="D364" s="25">
        <v>431.13</v>
      </c>
      <c r="E364" s="25">
        <v>874.6</v>
      </c>
      <c r="F364" s="25" t="s">
        <v>489</v>
      </c>
      <c r="G364" s="25">
        <v>155.0</v>
      </c>
      <c r="H364" s="25" t="s">
        <v>543</v>
      </c>
      <c r="U364" s="25">
        <v>363.0</v>
      </c>
      <c r="V364" s="25">
        <v>1.5706365E7</v>
      </c>
      <c r="W364" s="25" t="s">
        <v>550</v>
      </c>
      <c r="X364" s="25">
        <v>648.0</v>
      </c>
      <c r="Y364" s="25" t="s">
        <v>375</v>
      </c>
      <c r="Z364" s="25" t="s">
        <v>462</v>
      </c>
      <c r="AA364" s="25">
        <v>50.0</v>
      </c>
      <c r="AB364" s="25">
        <v>9.0</v>
      </c>
      <c r="AC364" s="25">
        <v>102535.57</v>
      </c>
      <c r="AD364" s="25">
        <v>1.0</v>
      </c>
      <c r="AE364" s="25">
        <v>1.0</v>
      </c>
      <c r="AF364" s="25">
        <v>1.0</v>
      </c>
      <c r="AG364" s="25">
        <v>189543.19</v>
      </c>
      <c r="AH364" s="25">
        <v>0.0</v>
      </c>
    </row>
    <row r="365" ht="15.75" customHeight="1">
      <c r="A365" s="50">
        <v>41439.0</v>
      </c>
      <c r="B365" s="25">
        <v>438.41</v>
      </c>
      <c r="C365" s="25">
        <v>440.7</v>
      </c>
      <c r="D365" s="25">
        <v>435.43</v>
      </c>
      <c r="E365" s="25">
        <v>872.64</v>
      </c>
      <c r="F365" s="25" t="s">
        <v>489</v>
      </c>
      <c r="G365" s="25">
        <v>506.0</v>
      </c>
      <c r="H365" s="25" t="s">
        <v>512</v>
      </c>
      <c r="U365" s="25">
        <v>364.0</v>
      </c>
      <c r="V365" s="25">
        <v>1.5745088E7</v>
      </c>
      <c r="W365" s="25" t="s">
        <v>826</v>
      </c>
      <c r="X365" s="25">
        <v>443.0</v>
      </c>
      <c r="Y365" s="25" t="s">
        <v>379</v>
      </c>
      <c r="Z365" s="25" t="s">
        <v>462</v>
      </c>
      <c r="AA365" s="25">
        <v>29.0</v>
      </c>
      <c r="AB365" s="25">
        <v>9.0</v>
      </c>
      <c r="AC365" s="25">
        <v>99027.61</v>
      </c>
      <c r="AD365" s="25">
        <v>2.0</v>
      </c>
      <c r="AE365" s="25">
        <v>1.0</v>
      </c>
      <c r="AF365" s="25">
        <v>0.0</v>
      </c>
      <c r="AG365" s="25">
        <v>10940.4</v>
      </c>
      <c r="AH365" s="25">
        <v>0.0</v>
      </c>
    </row>
    <row r="366" ht="15.75" customHeight="1">
      <c r="A366" s="50">
        <v>41442.0</v>
      </c>
      <c r="B366" s="25">
        <v>437.97</v>
      </c>
      <c r="C366" s="25">
        <v>443.05</v>
      </c>
      <c r="D366" s="25">
        <v>437.5</v>
      </c>
      <c r="E366" s="25">
        <v>883.82</v>
      </c>
      <c r="F366" s="25" t="s">
        <v>489</v>
      </c>
      <c r="G366" s="25">
        <v>308.0</v>
      </c>
      <c r="H366" s="25" t="s">
        <v>460</v>
      </c>
      <c r="U366" s="25">
        <v>365.0</v>
      </c>
      <c r="V366" s="25">
        <v>1.5676715E7</v>
      </c>
      <c r="W366" s="25" t="s">
        <v>827</v>
      </c>
      <c r="X366" s="25">
        <v>640.0</v>
      </c>
      <c r="Y366" s="25" t="s">
        <v>375</v>
      </c>
      <c r="Z366" s="25" t="s">
        <v>487</v>
      </c>
      <c r="AA366" s="25">
        <v>68.0</v>
      </c>
      <c r="AB366" s="25">
        <v>9.0</v>
      </c>
      <c r="AC366" s="25">
        <v>0.0</v>
      </c>
      <c r="AD366" s="25">
        <v>2.0</v>
      </c>
      <c r="AE366" s="25">
        <v>1.0</v>
      </c>
      <c r="AF366" s="25">
        <v>1.0</v>
      </c>
      <c r="AG366" s="25">
        <v>199493.38</v>
      </c>
      <c r="AH366" s="25">
        <v>0.0</v>
      </c>
    </row>
    <row r="367" ht="15.75" customHeight="1">
      <c r="A367" s="50">
        <v>41443.0</v>
      </c>
      <c r="B367" s="25">
        <v>442.67</v>
      </c>
      <c r="C367" s="25">
        <v>448.82</v>
      </c>
      <c r="D367" s="25">
        <v>442.52</v>
      </c>
      <c r="E367" s="25">
        <v>898.15</v>
      </c>
      <c r="F367" s="25" t="s">
        <v>489</v>
      </c>
      <c r="G367" s="25">
        <v>350.0</v>
      </c>
      <c r="H367" s="25" t="s">
        <v>484</v>
      </c>
      <c r="U367" s="25">
        <v>366.0</v>
      </c>
      <c r="V367" s="25">
        <v>1.5613085E7</v>
      </c>
      <c r="W367" s="25" t="s">
        <v>828</v>
      </c>
      <c r="X367" s="25">
        <v>628.0</v>
      </c>
      <c r="Y367" s="25" t="s">
        <v>377</v>
      </c>
      <c r="Z367" s="25" t="s">
        <v>462</v>
      </c>
      <c r="AA367" s="25">
        <v>33.0</v>
      </c>
      <c r="AB367" s="25">
        <v>3.0</v>
      </c>
      <c r="AC367" s="25">
        <v>0.0</v>
      </c>
      <c r="AD367" s="25">
        <v>1.0</v>
      </c>
      <c r="AE367" s="25">
        <v>1.0</v>
      </c>
      <c r="AF367" s="25">
        <v>1.0</v>
      </c>
      <c r="AG367" s="25">
        <v>188193.25</v>
      </c>
      <c r="AH367" s="25">
        <v>0.0</v>
      </c>
    </row>
    <row r="368" ht="15.75" customHeight="1">
      <c r="A368" s="50">
        <v>41444.0</v>
      </c>
      <c r="B368" s="25">
        <v>449.0</v>
      </c>
      <c r="C368" s="25">
        <v>453.72</v>
      </c>
      <c r="D368" s="25">
        <v>447.07</v>
      </c>
      <c r="E368" s="25">
        <v>898.21</v>
      </c>
      <c r="F368" s="25" t="s">
        <v>463</v>
      </c>
      <c r="G368" s="25">
        <v>853.0</v>
      </c>
      <c r="H368" s="25" t="s">
        <v>539</v>
      </c>
      <c r="U368" s="25">
        <v>367.0</v>
      </c>
      <c r="V368" s="25">
        <v>1.5633537E7</v>
      </c>
      <c r="W368" s="25" t="s">
        <v>829</v>
      </c>
      <c r="X368" s="25">
        <v>540.0</v>
      </c>
      <c r="Y368" s="25" t="s">
        <v>379</v>
      </c>
      <c r="Z368" s="25" t="s">
        <v>462</v>
      </c>
      <c r="AA368" s="25">
        <v>42.0</v>
      </c>
      <c r="AB368" s="25">
        <v>9.0</v>
      </c>
      <c r="AC368" s="25">
        <v>87271.41</v>
      </c>
      <c r="AD368" s="25">
        <v>2.0</v>
      </c>
      <c r="AE368" s="25">
        <v>1.0</v>
      </c>
      <c r="AF368" s="25">
        <v>0.0</v>
      </c>
      <c r="AG368" s="25">
        <v>172572.64</v>
      </c>
      <c r="AH368" s="25">
        <v>0.0</v>
      </c>
    </row>
    <row r="369" ht="15.75" customHeight="1">
      <c r="A369" s="50">
        <v>41445.0</v>
      </c>
      <c r="B369" s="25">
        <v>445.33</v>
      </c>
      <c r="C369" s="25">
        <v>448.82</v>
      </c>
      <c r="D369" s="25">
        <v>440.01</v>
      </c>
      <c r="E369" s="25">
        <v>882.32</v>
      </c>
      <c r="F369" s="25" t="s">
        <v>466</v>
      </c>
      <c r="G369" s="25">
        <v>769.0</v>
      </c>
      <c r="H369" s="25" t="s">
        <v>543</v>
      </c>
      <c r="U369" s="25">
        <v>368.0</v>
      </c>
      <c r="V369" s="25">
        <v>1.559472E7</v>
      </c>
      <c r="W369" s="25" t="s">
        <v>510</v>
      </c>
      <c r="X369" s="25">
        <v>460.0</v>
      </c>
      <c r="Y369" s="25" t="s">
        <v>379</v>
      </c>
      <c r="Z369" s="25" t="s">
        <v>462</v>
      </c>
      <c r="AA369" s="25">
        <v>35.0</v>
      </c>
      <c r="AB369" s="25">
        <v>8.0</v>
      </c>
      <c r="AC369" s="25">
        <v>102742.91</v>
      </c>
      <c r="AD369" s="25">
        <v>2.0</v>
      </c>
      <c r="AE369" s="25">
        <v>1.0</v>
      </c>
      <c r="AF369" s="25">
        <v>1.0</v>
      </c>
      <c r="AG369" s="25">
        <v>189339.6</v>
      </c>
      <c r="AH369" s="25">
        <v>0.0</v>
      </c>
    </row>
    <row r="370" ht="15.75" customHeight="1">
      <c r="A370" s="50">
        <v>41446.0</v>
      </c>
      <c r="B370" s="25">
        <v>442.51</v>
      </c>
      <c r="C370" s="25">
        <v>443.28</v>
      </c>
      <c r="D370" s="25">
        <v>434.9</v>
      </c>
      <c r="E370" s="25">
        <v>878.52</v>
      </c>
      <c r="F370" s="25" t="s">
        <v>459</v>
      </c>
      <c r="G370" s="25">
        <v>994.0</v>
      </c>
      <c r="H370" s="25" t="s">
        <v>467</v>
      </c>
      <c r="U370" s="25">
        <v>369.0</v>
      </c>
      <c r="V370" s="25">
        <v>1.5684042E7</v>
      </c>
      <c r="W370" s="25" t="s">
        <v>830</v>
      </c>
      <c r="X370" s="25">
        <v>636.0</v>
      </c>
      <c r="Y370" s="25" t="s">
        <v>379</v>
      </c>
      <c r="Z370" s="25" t="s">
        <v>487</v>
      </c>
      <c r="AA370" s="25">
        <v>34.0</v>
      </c>
      <c r="AB370" s="25">
        <v>2.0</v>
      </c>
      <c r="AC370" s="25">
        <v>40105.51</v>
      </c>
      <c r="AD370" s="25">
        <v>2.0</v>
      </c>
      <c r="AE370" s="25">
        <v>0.0</v>
      </c>
      <c r="AF370" s="25">
        <v>1.0</v>
      </c>
      <c r="AG370" s="25">
        <v>53512.16</v>
      </c>
      <c r="AH370" s="25">
        <v>0.0</v>
      </c>
    </row>
    <row r="371" ht="15.75" customHeight="1">
      <c r="A371" s="50">
        <v>41449.0</v>
      </c>
      <c r="B371" s="25">
        <v>434.31</v>
      </c>
      <c r="C371" s="25">
        <v>436.52</v>
      </c>
      <c r="D371" s="25">
        <v>430.01</v>
      </c>
      <c r="E371" s="25">
        <v>867.41</v>
      </c>
      <c r="F371" s="25" t="s">
        <v>466</v>
      </c>
      <c r="G371" s="25">
        <v>56.0</v>
      </c>
      <c r="H371" s="25" t="s">
        <v>467</v>
      </c>
      <c r="U371" s="25">
        <v>370.0</v>
      </c>
      <c r="V371" s="25">
        <v>1.5583303E7</v>
      </c>
      <c r="W371" s="25" t="s">
        <v>831</v>
      </c>
      <c r="X371" s="25">
        <v>593.0</v>
      </c>
      <c r="Y371" s="25" t="s">
        <v>375</v>
      </c>
      <c r="Z371" s="25" t="s">
        <v>462</v>
      </c>
      <c r="AA371" s="25">
        <v>29.0</v>
      </c>
      <c r="AB371" s="25">
        <v>2.0</v>
      </c>
      <c r="AC371" s="25">
        <v>152265.43</v>
      </c>
      <c r="AD371" s="25">
        <v>1.0</v>
      </c>
      <c r="AE371" s="25">
        <v>1.0</v>
      </c>
      <c r="AF371" s="25">
        <v>0.0</v>
      </c>
      <c r="AG371" s="25">
        <v>34004.44</v>
      </c>
      <c r="AH371" s="25">
        <v>0.0</v>
      </c>
    </row>
    <row r="372" ht="15.75" customHeight="1">
      <c r="A372" s="50">
        <v>41450.0</v>
      </c>
      <c r="B372" s="25">
        <v>436.99</v>
      </c>
      <c r="C372" s="25">
        <v>438.2</v>
      </c>
      <c r="D372" s="25">
        <v>430.64</v>
      </c>
      <c r="E372" s="25">
        <v>863.83</v>
      </c>
      <c r="F372" s="25" t="s">
        <v>463</v>
      </c>
      <c r="G372" s="25">
        <v>125.0</v>
      </c>
      <c r="H372" s="25" t="s">
        <v>460</v>
      </c>
      <c r="U372" s="25">
        <v>371.0</v>
      </c>
      <c r="V372" s="25">
        <v>1.5611579E7</v>
      </c>
      <c r="W372" s="25" t="s">
        <v>832</v>
      </c>
      <c r="X372" s="25">
        <v>801.0</v>
      </c>
      <c r="Y372" s="25" t="s">
        <v>377</v>
      </c>
      <c r="Z372" s="25" t="s">
        <v>487</v>
      </c>
      <c r="AA372" s="25">
        <v>42.0</v>
      </c>
      <c r="AB372" s="25">
        <v>4.0</v>
      </c>
      <c r="AC372" s="25">
        <v>141947.67</v>
      </c>
      <c r="AD372" s="25">
        <v>1.0</v>
      </c>
      <c r="AE372" s="25">
        <v>1.0</v>
      </c>
      <c r="AF372" s="25">
        <v>1.0</v>
      </c>
      <c r="AG372" s="25">
        <v>10598.29</v>
      </c>
      <c r="AH372" s="25">
        <v>0.0</v>
      </c>
    </row>
    <row r="373" ht="15.75" customHeight="1">
      <c r="A373" s="50">
        <v>41451.0</v>
      </c>
      <c r="B373" s="25">
        <v>435.24</v>
      </c>
      <c r="C373" s="25">
        <v>437.36</v>
      </c>
      <c r="D373" s="25">
        <v>433.66</v>
      </c>
      <c r="E373" s="25">
        <v>871.26</v>
      </c>
      <c r="F373" s="25" t="s">
        <v>491</v>
      </c>
      <c r="G373" s="25">
        <v>676.0</v>
      </c>
      <c r="H373" s="25" t="s">
        <v>464</v>
      </c>
      <c r="U373" s="25">
        <v>372.0</v>
      </c>
      <c r="V373" s="25">
        <v>1.5774696E7</v>
      </c>
      <c r="W373" s="25" t="s">
        <v>598</v>
      </c>
      <c r="X373" s="25">
        <v>640.0</v>
      </c>
      <c r="Y373" s="25" t="s">
        <v>379</v>
      </c>
      <c r="Z373" s="25" t="s">
        <v>462</v>
      </c>
      <c r="AA373" s="25">
        <v>75.0</v>
      </c>
      <c r="AB373" s="25">
        <v>1.0</v>
      </c>
      <c r="AC373" s="25">
        <v>106307.91</v>
      </c>
      <c r="AD373" s="25">
        <v>2.0</v>
      </c>
      <c r="AE373" s="25">
        <v>0.0</v>
      </c>
      <c r="AF373" s="25">
        <v>1.0</v>
      </c>
      <c r="AG373" s="25">
        <v>113428.77</v>
      </c>
      <c r="AH373" s="25">
        <v>0.0</v>
      </c>
    </row>
    <row r="374" ht="15.75" customHeight="1">
      <c r="A374" s="50">
        <v>41452.0</v>
      </c>
      <c r="B374" s="25">
        <v>437.76</v>
      </c>
      <c r="C374" s="25">
        <v>440.69</v>
      </c>
      <c r="D374" s="25">
        <v>436.69</v>
      </c>
      <c r="E374" s="25">
        <v>874.67</v>
      </c>
      <c r="F374" s="25" t="s">
        <v>491</v>
      </c>
      <c r="G374" s="25">
        <v>867.0</v>
      </c>
      <c r="H374" s="25" t="s">
        <v>467</v>
      </c>
      <c r="U374" s="25">
        <v>373.0</v>
      </c>
      <c r="V374" s="25">
        <v>1.5694506E7</v>
      </c>
      <c r="W374" s="25" t="s">
        <v>833</v>
      </c>
      <c r="X374" s="25">
        <v>611.0</v>
      </c>
      <c r="Y374" s="25" t="s">
        <v>379</v>
      </c>
      <c r="Z374" s="25" t="s">
        <v>487</v>
      </c>
      <c r="AA374" s="25">
        <v>31.0</v>
      </c>
      <c r="AB374" s="25">
        <v>0.0</v>
      </c>
      <c r="AC374" s="25">
        <v>107884.81</v>
      </c>
      <c r="AD374" s="25">
        <v>2.0</v>
      </c>
      <c r="AE374" s="25">
        <v>1.0</v>
      </c>
      <c r="AF374" s="25">
        <v>1.0</v>
      </c>
      <c r="AG374" s="25">
        <v>183487.98</v>
      </c>
      <c r="AH374" s="25">
        <v>0.0</v>
      </c>
    </row>
    <row r="375" ht="15.75" customHeight="1">
      <c r="A375" s="50">
        <v>41453.0</v>
      </c>
      <c r="B375" s="25">
        <v>435.82</v>
      </c>
      <c r="C375" s="25">
        <v>439.27</v>
      </c>
      <c r="D375" s="25">
        <v>435.46</v>
      </c>
      <c r="E375" s="25">
        <v>877.96</v>
      </c>
      <c r="F375" s="25" t="s">
        <v>489</v>
      </c>
      <c r="G375" s="25">
        <v>716.0</v>
      </c>
      <c r="H375" s="25" t="s">
        <v>530</v>
      </c>
      <c r="U375" s="25">
        <v>374.0</v>
      </c>
      <c r="V375" s="25">
        <v>1.5688074E7</v>
      </c>
      <c r="W375" s="25" t="s">
        <v>834</v>
      </c>
      <c r="X375" s="25">
        <v>802.0</v>
      </c>
      <c r="Y375" s="25" t="s">
        <v>379</v>
      </c>
      <c r="Z375" s="25" t="s">
        <v>487</v>
      </c>
      <c r="AA375" s="25">
        <v>31.0</v>
      </c>
      <c r="AB375" s="25">
        <v>1.0</v>
      </c>
      <c r="AC375" s="25">
        <v>125013.72</v>
      </c>
      <c r="AD375" s="25">
        <v>1.0</v>
      </c>
      <c r="AE375" s="25">
        <v>1.0</v>
      </c>
      <c r="AF375" s="25">
        <v>1.0</v>
      </c>
      <c r="AG375" s="25">
        <v>187658.09</v>
      </c>
      <c r="AH375" s="25">
        <v>0.0</v>
      </c>
    </row>
    <row r="376" ht="15.75" customHeight="1">
      <c r="A376" s="50">
        <v>41456.0</v>
      </c>
      <c r="B376" s="25">
        <v>441.57</v>
      </c>
      <c r="C376" s="25">
        <v>444.37</v>
      </c>
      <c r="D376" s="25">
        <v>440.85</v>
      </c>
      <c r="E376" s="25">
        <v>885.45</v>
      </c>
      <c r="F376" s="25" t="s">
        <v>491</v>
      </c>
      <c r="G376" s="25">
        <v>462.0</v>
      </c>
      <c r="H376" s="25" t="s">
        <v>464</v>
      </c>
      <c r="U376" s="25">
        <v>375.0</v>
      </c>
      <c r="V376" s="25">
        <v>1.5759537E7</v>
      </c>
      <c r="W376" s="25" t="s">
        <v>550</v>
      </c>
      <c r="X376" s="25">
        <v>717.0</v>
      </c>
      <c r="Y376" s="25" t="s">
        <v>379</v>
      </c>
      <c r="Z376" s="25" t="s">
        <v>487</v>
      </c>
      <c r="AA376" s="25">
        <v>35.0</v>
      </c>
      <c r="AB376" s="25">
        <v>7.0</v>
      </c>
      <c r="AC376" s="25">
        <v>58469.37</v>
      </c>
      <c r="AD376" s="25">
        <v>2.0</v>
      </c>
      <c r="AE376" s="25">
        <v>1.0</v>
      </c>
      <c r="AF376" s="25">
        <v>1.0</v>
      </c>
      <c r="AG376" s="25">
        <v>172459.39</v>
      </c>
      <c r="AH376" s="25">
        <v>0.0</v>
      </c>
    </row>
    <row r="377" ht="15.75" customHeight="1">
      <c r="A377" s="50">
        <v>41457.0</v>
      </c>
      <c r="B377" s="25">
        <v>443.44</v>
      </c>
      <c r="C377" s="25">
        <v>443.84</v>
      </c>
      <c r="D377" s="25">
        <v>437.0</v>
      </c>
      <c r="E377" s="25">
        <v>879.89</v>
      </c>
      <c r="F377" s="25" t="s">
        <v>491</v>
      </c>
      <c r="G377" s="25">
        <v>797.0</v>
      </c>
      <c r="H377" s="25" t="s">
        <v>484</v>
      </c>
      <c r="U377" s="25">
        <v>376.0</v>
      </c>
      <c r="V377" s="25">
        <v>1.5758449E7</v>
      </c>
      <c r="W377" s="25" t="s">
        <v>835</v>
      </c>
      <c r="X377" s="25">
        <v>769.0</v>
      </c>
      <c r="Y377" s="25" t="s">
        <v>375</v>
      </c>
      <c r="Z377" s="25" t="s">
        <v>462</v>
      </c>
      <c r="AA377" s="25">
        <v>39.0</v>
      </c>
      <c r="AB377" s="25">
        <v>8.0</v>
      </c>
      <c r="AC377" s="25">
        <v>0.0</v>
      </c>
      <c r="AD377" s="25">
        <v>1.0</v>
      </c>
      <c r="AE377" s="25">
        <v>0.0</v>
      </c>
      <c r="AF377" s="25">
        <v>1.0</v>
      </c>
      <c r="AG377" s="25">
        <v>21016.0</v>
      </c>
      <c r="AH377" s="25">
        <v>0.0</v>
      </c>
    </row>
    <row r="378" ht="15.75" customHeight="1">
      <c r="A378" s="50">
        <v>41458.0</v>
      </c>
      <c r="B378" s="25">
        <v>438.31</v>
      </c>
      <c r="C378" s="25">
        <v>442.92</v>
      </c>
      <c r="D378" s="25">
        <v>437.61</v>
      </c>
      <c r="E378" s="25">
        <v>884.0</v>
      </c>
      <c r="F378" s="25" t="s">
        <v>549</v>
      </c>
      <c r="G378" s="25">
        <v>101.0</v>
      </c>
      <c r="H378" s="25" t="s">
        <v>512</v>
      </c>
      <c r="U378" s="25">
        <v>377.0</v>
      </c>
      <c r="V378" s="25">
        <v>1.5583456E7</v>
      </c>
      <c r="W378" s="25" t="s">
        <v>836</v>
      </c>
      <c r="X378" s="25">
        <v>745.0</v>
      </c>
      <c r="Y378" s="25" t="s">
        <v>379</v>
      </c>
      <c r="Z378" s="25" t="s">
        <v>487</v>
      </c>
      <c r="AA378" s="25">
        <v>45.0</v>
      </c>
      <c r="AB378" s="25">
        <v>10.0</v>
      </c>
      <c r="AC378" s="25">
        <v>117231.63</v>
      </c>
      <c r="AD378" s="25">
        <v>3.0</v>
      </c>
      <c r="AE378" s="25">
        <v>1.0</v>
      </c>
      <c r="AF378" s="25">
        <v>1.0</v>
      </c>
      <c r="AG378" s="25">
        <v>122381.02</v>
      </c>
      <c r="AH378" s="25">
        <v>1.0</v>
      </c>
    </row>
    <row r="379" ht="15.75" customHeight="1">
      <c r="A379" s="50">
        <v>41460.0</v>
      </c>
      <c r="B379" s="25">
        <v>443.34</v>
      </c>
      <c r="C379" s="25">
        <v>446.03</v>
      </c>
      <c r="D379" s="25">
        <v>442.01</v>
      </c>
      <c r="E379" s="25">
        <v>891.04</v>
      </c>
      <c r="F379" s="25" t="s">
        <v>491</v>
      </c>
      <c r="G379" s="25">
        <v>416.0</v>
      </c>
      <c r="H379" s="25" t="s">
        <v>460</v>
      </c>
      <c r="U379" s="25">
        <v>378.0</v>
      </c>
      <c r="V379" s="25">
        <v>1.5667871E7</v>
      </c>
      <c r="W379" s="25" t="s">
        <v>811</v>
      </c>
      <c r="X379" s="25">
        <v>572.0</v>
      </c>
      <c r="Y379" s="25" t="s">
        <v>377</v>
      </c>
      <c r="Z379" s="25" t="s">
        <v>487</v>
      </c>
      <c r="AA379" s="25">
        <v>35.0</v>
      </c>
      <c r="AB379" s="25">
        <v>4.0</v>
      </c>
      <c r="AC379" s="25">
        <v>152390.26</v>
      </c>
      <c r="AD379" s="25">
        <v>1.0</v>
      </c>
      <c r="AE379" s="25">
        <v>1.0</v>
      </c>
      <c r="AF379" s="25">
        <v>0.0</v>
      </c>
      <c r="AG379" s="25">
        <v>128123.66</v>
      </c>
      <c r="AH379" s="25">
        <v>0.0</v>
      </c>
    </row>
    <row r="380" ht="15.75" customHeight="1">
      <c r="A380" s="50">
        <v>41463.0</v>
      </c>
      <c r="B380" s="25">
        <v>447.93</v>
      </c>
      <c r="C380" s="25">
        <v>451.44</v>
      </c>
      <c r="D380" s="25">
        <v>446.87</v>
      </c>
      <c r="E380" s="25">
        <v>902.61</v>
      </c>
      <c r="F380" s="25" t="s">
        <v>491</v>
      </c>
      <c r="G380" s="25">
        <v>953.0</v>
      </c>
      <c r="H380" s="25" t="s">
        <v>512</v>
      </c>
      <c r="U380" s="25">
        <v>379.0</v>
      </c>
      <c r="V380" s="25">
        <v>1.5677371E7</v>
      </c>
      <c r="W380" s="25" t="s">
        <v>619</v>
      </c>
      <c r="X380" s="25">
        <v>629.0</v>
      </c>
      <c r="Y380" s="25" t="s">
        <v>377</v>
      </c>
      <c r="Z380" s="25" t="s">
        <v>462</v>
      </c>
      <c r="AA380" s="25">
        <v>30.0</v>
      </c>
      <c r="AB380" s="25">
        <v>2.0</v>
      </c>
      <c r="AC380" s="25">
        <v>34013.63</v>
      </c>
      <c r="AD380" s="25">
        <v>1.0</v>
      </c>
      <c r="AE380" s="25">
        <v>1.0</v>
      </c>
      <c r="AF380" s="25">
        <v>0.0</v>
      </c>
      <c r="AG380" s="25">
        <v>19570.63</v>
      </c>
      <c r="AH380" s="25">
        <v>0.0</v>
      </c>
    </row>
    <row r="381" ht="15.75" customHeight="1">
      <c r="A381" s="50">
        <v>41464.0</v>
      </c>
      <c r="B381" s="25">
        <v>453.8</v>
      </c>
      <c r="C381" s="25">
        <v>454.77</v>
      </c>
      <c r="D381" s="25">
        <v>447.31</v>
      </c>
      <c r="E381" s="25">
        <v>902.76</v>
      </c>
      <c r="F381" s="25" t="s">
        <v>491</v>
      </c>
      <c r="G381" s="25">
        <v>973.0</v>
      </c>
      <c r="H381" s="25" t="s">
        <v>460</v>
      </c>
      <c r="U381" s="25">
        <v>380.0</v>
      </c>
      <c r="V381" s="25">
        <v>1.5629677E7</v>
      </c>
      <c r="W381" s="25" t="s">
        <v>837</v>
      </c>
      <c r="X381" s="25">
        <v>687.0</v>
      </c>
      <c r="Y381" s="25" t="s">
        <v>377</v>
      </c>
      <c r="Z381" s="25" t="s">
        <v>462</v>
      </c>
      <c r="AA381" s="25">
        <v>39.0</v>
      </c>
      <c r="AB381" s="25">
        <v>2.0</v>
      </c>
      <c r="AC381" s="25">
        <v>0.0</v>
      </c>
      <c r="AD381" s="25">
        <v>3.0</v>
      </c>
      <c r="AE381" s="25">
        <v>0.0</v>
      </c>
      <c r="AF381" s="25">
        <v>0.0</v>
      </c>
      <c r="AG381" s="25">
        <v>188150.6</v>
      </c>
      <c r="AH381" s="25">
        <v>1.0</v>
      </c>
    </row>
    <row r="382" ht="15.75" customHeight="1">
      <c r="A382" s="50">
        <v>41465.0</v>
      </c>
      <c r="B382" s="25">
        <v>450.04</v>
      </c>
      <c r="C382" s="25">
        <v>453.87</v>
      </c>
      <c r="D382" s="25">
        <v>448.51</v>
      </c>
      <c r="E382" s="25">
        <v>903.51</v>
      </c>
      <c r="F382" s="25" t="s">
        <v>491</v>
      </c>
      <c r="G382" s="25">
        <v>429.0</v>
      </c>
      <c r="H382" s="25" t="s">
        <v>460</v>
      </c>
      <c r="U382" s="25">
        <v>381.0</v>
      </c>
      <c r="V382" s="25">
        <v>1.5713578E7</v>
      </c>
      <c r="W382" s="25" t="s">
        <v>838</v>
      </c>
      <c r="X382" s="25">
        <v>483.0</v>
      </c>
      <c r="Y382" s="25" t="s">
        <v>375</v>
      </c>
      <c r="Z382" s="25" t="s">
        <v>462</v>
      </c>
      <c r="AA382" s="25">
        <v>50.0</v>
      </c>
      <c r="AB382" s="25">
        <v>9.0</v>
      </c>
      <c r="AC382" s="25">
        <v>0.0</v>
      </c>
      <c r="AD382" s="25">
        <v>2.0</v>
      </c>
      <c r="AE382" s="25">
        <v>1.0</v>
      </c>
      <c r="AF382" s="25">
        <v>1.0</v>
      </c>
      <c r="AG382" s="25">
        <v>111020.24</v>
      </c>
      <c r="AH382" s="25">
        <v>0.0</v>
      </c>
    </row>
    <row r="383" ht="15.75" customHeight="1">
      <c r="A383" s="50">
        <v>41466.0</v>
      </c>
      <c r="B383" s="25">
        <v>454.8</v>
      </c>
      <c r="C383" s="25">
        <v>458.69</v>
      </c>
      <c r="D383" s="25">
        <v>452.56</v>
      </c>
      <c r="E383" s="25">
        <v>917.72</v>
      </c>
      <c r="F383" s="25" t="s">
        <v>463</v>
      </c>
      <c r="G383" s="25">
        <v>187.0</v>
      </c>
      <c r="H383" s="25" t="s">
        <v>512</v>
      </c>
      <c r="U383" s="25">
        <v>382.0</v>
      </c>
      <c r="V383" s="25">
        <v>1.5591509E7</v>
      </c>
      <c r="W383" s="25" t="s">
        <v>839</v>
      </c>
      <c r="X383" s="25">
        <v>690.0</v>
      </c>
      <c r="Y383" s="25" t="s">
        <v>375</v>
      </c>
      <c r="Z383" s="25" t="s">
        <v>487</v>
      </c>
      <c r="AA383" s="25">
        <v>36.0</v>
      </c>
      <c r="AB383" s="25">
        <v>7.0</v>
      </c>
      <c r="AC383" s="25">
        <v>101583.11</v>
      </c>
      <c r="AD383" s="25">
        <v>2.0</v>
      </c>
      <c r="AE383" s="25">
        <v>1.0</v>
      </c>
      <c r="AF383" s="25">
        <v>0.0</v>
      </c>
      <c r="AG383" s="25">
        <v>123775.15</v>
      </c>
      <c r="AH383" s="25">
        <v>0.0</v>
      </c>
    </row>
    <row r="384" ht="15.75" customHeight="1">
      <c r="A384" s="50">
        <v>41467.0</v>
      </c>
      <c r="B384" s="25">
        <v>458.28</v>
      </c>
      <c r="C384" s="25">
        <v>459.78</v>
      </c>
      <c r="D384" s="25">
        <v>455.91</v>
      </c>
      <c r="E384" s="25">
        <v>920.47</v>
      </c>
      <c r="F384" s="25" t="s">
        <v>463</v>
      </c>
      <c r="G384" s="25">
        <v>155.0</v>
      </c>
      <c r="H384" s="25" t="s">
        <v>539</v>
      </c>
      <c r="U384" s="25">
        <v>383.0</v>
      </c>
      <c r="V384" s="25">
        <v>1.556824E7</v>
      </c>
      <c r="W384" s="25" t="s">
        <v>671</v>
      </c>
      <c r="X384" s="25">
        <v>492.0</v>
      </c>
      <c r="Y384" s="25" t="s">
        <v>379</v>
      </c>
      <c r="Z384" s="25" t="s">
        <v>462</v>
      </c>
      <c r="AA384" s="25">
        <v>30.0</v>
      </c>
      <c r="AB384" s="25">
        <v>10.0</v>
      </c>
      <c r="AC384" s="25">
        <v>77168.87</v>
      </c>
      <c r="AD384" s="25">
        <v>2.0</v>
      </c>
      <c r="AE384" s="25">
        <v>0.0</v>
      </c>
      <c r="AF384" s="25">
        <v>1.0</v>
      </c>
      <c r="AG384" s="25">
        <v>146700.22</v>
      </c>
      <c r="AH384" s="25">
        <v>0.0</v>
      </c>
    </row>
    <row r="385" ht="15.75" customHeight="1">
      <c r="A385" s="50">
        <v>41470.0</v>
      </c>
      <c r="B385" s="25">
        <v>460.42</v>
      </c>
      <c r="C385" s="25">
        <v>462.27</v>
      </c>
      <c r="D385" s="25">
        <v>456.47</v>
      </c>
      <c r="E385" s="25">
        <v>922.16</v>
      </c>
      <c r="F385" s="25" t="s">
        <v>491</v>
      </c>
      <c r="G385" s="25">
        <v>935.0</v>
      </c>
      <c r="H385" s="25" t="s">
        <v>539</v>
      </c>
      <c r="U385" s="25">
        <v>384.0</v>
      </c>
      <c r="V385" s="25">
        <v>1.5622993E7</v>
      </c>
      <c r="W385" s="25" t="s">
        <v>840</v>
      </c>
      <c r="X385" s="25">
        <v>709.0</v>
      </c>
      <c r="Y385" s="25" t="s">
        <v>379</v>
      </c>
      <c r="Z385" s="25" t="s">
        <v>487</v>
      </c>
      <c r="AA385" s="25">
        <v>28.0</v>
      </c>
      <c r="AB385" s="25">
        <v>8.0</v>
      </c>
      <c r="AC385" s="25">
        <v>124695.72</v>
      </c>
      <c r="AD385" s="25">
        <v>2.0</v>
      </c>
      <c r="AE385" s="25">
        <v>1.0</v>
      </c>
      <c r="AF385" s="25">
        <v>0.0</v>
      </c>
      <c r="AG385" s="25">
        <v>145251.35</v>
      </c>
      <c r="AH385" s="25">
        <v>0.0</v>
      </c>
    </row>
    <row r="386" ht="15.75" customHeight="1">
      <c r="A386" s="50">
        <v>41471.0</v>
      </c>
      <c r="B386" s="25">
        <v>461.83</v>
      </c>
      <c r="C386" s="25">
        <v>462.25</v>
      </c>
      <c r="D386" s="25">
        <v>455.24</v>
      </c>
      <c r="E386" s="25">
        <v>917.09</v>
      </c>
      <c r="F386" s="25" t="s">
        <v>491</v>
      </c>
      <c r="G386" s="25">
        <v>980.0</v>
      </c>
      <c r="H386" s="25" t="s">
        <v>512</v>
      </c>
      <c r="U386" s="25">
        <v>385.0</v>
      </c>
      <c r="V386" s="25">
        <v>1.5689294E7</v>
      </c>
      <c r="W386" s="25" t="s">
        <v>841</v>
      </c>
      <c r="X386" s="25">
        <v>705.0</v>
      </c>
      <c r="Y386" s="25" t="s">
        <v>379</v>
      </c>
      <c r="Z386" s="25" t="s">
        <v>487</v>
      </c>
      <c r="AA386" s="25">
        <v>44.0</v>
      </c>
      <c r="AB386" s="25">
        <v>3.0</v>
      </c>
      <c r="AC386" s="25">
        <v>105934.96</v>
      </c>
      <c r="AD386" s="25">
        <v>1.0</v>
      </c>
      <c r="AE386" s="25">
        <v>1.0</v>
      </c>
      <c r="AF386" s="25">
        <v>0.0</v>
      </c>
      <c r="AG386" s="25">
        <v>82463.69</v>
      </c>
      <c r="AH386" s="25">
        <v>0.0</v>
      </c>
    </row>
    <row r="387" ht="15.75" customHeight="1">
      <c r="A387" s="50">
        <v>41472.0</v>
      </c>
      <c r="B387" s="25">
        <v>458.78</v>
      </c>
      <c r="C387" s="25">
        <v>461.7</v>
      </c>
      <c r="D387" s="25">
        <v>456.44</v>
      </c>
      <c r="E387" s="25">
        <v>916.04</v>
      </c>
      <c r="F387" s="25" t="s">
        <v>491</v>
      </c>
      <c r="G387" s="25">
        <v>23.0</v>
      </c>
      <c r="H387" s="25" t="s">
        <v>464</v>
      </c>
      <c r="U387" s="25">
        <v>386.0</v>
      </c>
      <c r="V387" s="25">
        <v>1.572091E7</v>
      </c>
      <c r="W387" s="25" t="s">
        <v>842</v>
      </c>
      <c r="X387" s="25">
        <v>560.0</v>
      </c>
      <c r="Y387" s="25" t="s">
        <v>375</v>
      </c>
      <c r="Z387" s="25" t="s">
        <v>462</v>
      </c>
      <c r="AA387" s="25">
        <v>66.0</v>
      </c>
      <c r="AB387" s="25">
        <v>9.0</v>
      </c>
      <c r="AC387" s="25">
        <v>0.0</v>
      </c>
      <c r="AD387" s="25">
        <v>1.0</v>
      </c>
      <c r="AE387" s="25">
        <v>1.0</v>
      </c>
      <c r="AF387" s="25">
        <v>1.0</v>
      </c>
      <c r="AG387" s="25">
        <v>15928.49</v>
      </c>
      <c r="AH387" s="25">
        <v>0.0</v>
      </c>
    </row>
    <row r="388" ht="15.75" customHeight="1">
      <c r="A388" s="50">
        <v>41473.0</v>
      </c>
      <c r="B388" s="25">
        <v>457.78</v>
      </c>
      <c r="C388" s="25">
        <v>458.28</v>
      </c>
      <c r="D388" s="25">
        <v>449.91</v>
      </c>
      <c r="E388" s="25">
        <v>908.19</v>
      </c>
      <c r="F388" s="25" t="s">
        <v>459</v>
      </c>
      <c r="G388" s="25">
        <v>296.0</v>
      </c>
      <c r="H388" s="25" t="s">
        <v>530</v>
      </c>
      <c r="U388" s="25">
        <v>387.0</v>
      </c>
      <c r="V388" s="25">
        <v>1.5721181E7</v>
      </c>
      <c r="W388" s="25" t="s">
        <v>843</v>
      </c>
      <c r="X388" s="25">
        <v>611.0</v>
      </c>
      <c r="Y388" s="25" t="s">
        <v>377</v>
      </c>
      <c r="Z388" s="25" t="s">
        <v>487</v>
      </c>
      <c r="AA388" s="25">
        <v>46.0</v>
      </c>
      <c r="AB388" s="25">
        <v>6.0</v>
      </c>
      <c r="AC388" s="25">
        <v>0.0</v>
      </c>
      <c r="AD388" s="25">
        <v>2.0</v>
      </c>
      <c r="AE388" s="25">
        <v>1.0</v>
      </c>
      <c r="AF388" s="25">
        <v>0.0</v>
      </c>
      <c r="AG388" s="25">
        <v>45886.33</v>
      </c>
      <c r="AH388" s="25">
        <v>0.0</v>
      </c>
    </row>
    <row r="389" ht="15.75" customHeight="1">
      <c r="A389" s="50">
        <v>41474.0</v>
      </c>
      <c r="B389" s="25">
        <v>441.65</v>
      </c>
      <c r="C389" s="25">
        <v>449.79</v>
      </c>
      <c r="D389" s="25">
        <v>436.17</v>
      </c>
      <c r="E389" s="25">
        <v>894.15</v>
      </c>
      <c r="F389" s="25" t="s">
        <v>844</v>
      </c>
      <c r="G389" s="25">
        <v>773.0</v>
      </c>
      <c r="H389" s="25" t="s">
        <v>512</v>
      </c>
      <c r="U389" s="25">
        <v>388.0</v>
      </c>
      <c r="V389" s="25">
        <v>1.5776433E7</v>
      </c>
      <c r="W389" s="25" t="s">
        <v>845</v>
      </c>
      <c r="X389" s="25">
        <v>730.0</v>
      </c>
      <c r="Y389" s="25" t="s">
        <v>377</v>
      </c>
      <c r="Z389" s="25" t="s">
        <v>487</v>
      </c>
      <c r="AA389" s="25">
        <v>62.0</v>
      </c>
      <c r="AB389" s="25">
        <v>2.0</v>
      </c>
      <c r="AC389" s="25">
        <v>0.0</v>
      </c>
      <c r="AD389" s="25">
        <v>2.0</v>
      </c>
      <c r="AE389" s="25">
        <v>1.0</v>
      </c>
      <c r="AF389" s="25">
        <v>1.0</v>
      </c>
      <c r="AG389" s="25">
        <v>186489.95</v>
      </c>
      <c r="AH389" s="25">
        <v>0.0</v>
      </c>
    </row>
    <row r="390" ht="15.75" customHeight="1">
      <c r="A390" s="50">
        <v>41477.0</v>
      </c>
      <c r="B390" s="25">
        <v>449.32</v>
      </c>
      <c r="C390" s="25">
        <v>454.63</v>
      </c>
      <c r="D390" s="25">
        <v>446.83</v>
      </c>
      <c r="E390" s="25">
        <v>908.21</v>
      </c>
      <c r="F390" s="25" t="s">
        <v>463</v>
      </c>
      <c r="G390" s="25">
        <v>828.0</v>
      </c>
      <c r="H390" s="25" t="s">
        <v>530</v>
      </c>
      <c r="U390" s="25">
        <v>389.0</v>
      </c>
      <c r="V390" s="25">
        <v>1.5748936E7</v>
      </c>
      <c r="W390" s="25" t="s">
        <v>846</v>
      </c>
      <c r="X390" s="25">
        <v>709.0</v>
      </c>
      <c r="Y390" s="25" t="s">
        <v>377</v>
      </c>
      <c r="Z390" s="25" t="s">
        <v>462</v>
      </c>
      <c r="AA390" s="25">
        <v>45.0</v>
      </c>
      <c r="AB390" s="25">
        <v>2.0</v>
      </c>
      <c r="AC390" s="25">
        <v>0.0</v>
      </c>
      <c r="AD390" s="25">
        <v>2.0</v>
      </c>
      <c r="AE390" s="25">
        <v>0.0</v>
      </c>
      <c r="AF390" s="25">
        <v>1.0</v>
      </c>
      <c r="AG390" s="25">
        <v>162922.65</v>
      </c>
      <c r="AH390" s="25">
        <v>0.0</v>
      </c>
    </row>
    <row r="391" ht="15.75" customHeight="1">
      <c r="A391" s="50">
        <v>41478.0</v>
      </c>
      <c r="B391" s="25">
        <v>453.65</v>
      </c>
      <c r="C391" s="25">
        <v>454.8</v>
      </c>
      <c r="D391" s="25">
        <v>448.11</v>
      </c>
      <c r="E391" s="25">
        <v>901.33</v>
      </c>
      <c r="F391" s="25" t="s">
        <v>489</v>
      </c>
      <c r="G391" s="25">
        <v>106.0</v>
      </c>
      <c r="H391" s="25" t="s">
        <v>539</v>
      </c>
      <c r="U391" s="25">
        <v>390.0</v>
      </c>
      <c r="V391" s="25">
        <v>1.5717225E7</v>
      </c>
      <c r="W391" s="25" t="s">
        <v>847</v>
      </c>
      <c r="X391" s="25">
        <v>544.0</v>
      </c>
      <c r="Y391" s="25" t="s">
        <v>375</v>
      </c>
      <c r="Z391" s="25" t="s">
        <v>462</v>
      </c>
      <c r="AA391" s="25">
        <v>21.0</v>
      </c>
      <c r="AB391" s="25">
        <v>10.0</v>
      </c>
      <c r="AC391" s="25">
        <v>161525.96</v>
      </c>
      <c r="AD391" s="25">
        <v>2.0</v>
      </c>
      <c r="AE391" s="25">
        <v>1.0</v>
      </c>
      <c r="AF391" s="25">
        <v>0.0</v>
      </c>
      <c r="AG391" s="25">
        <v>9262.77</v>
      </c>
      <c r="AH391" s="25">
        <v>0.0</v>
      </c>
    </row>
    <row r="392" ht="15.75" customHeight="1">
      <c r="A392" s="50">
        <v>41479.0</v>
      </c>
      <c r="B392" s="25">
        <v>451.94</v>
      </c>
      <c r="C392" s="25">
        <v>453.45</v>
      </c>
      <c r="D392" s="25">
        <v>448.67</v>
      </c>
      <c r="E392" s="25">
        <v>900.43</v>
      </c>
      <c r="F392" s="25" t="s">
        <v>489</v>
      </c>
      <c r="G392" s="25">
        <v>172.0</v>
      </c>
      <c r="H392" s="25" t="s">
        <v>460</v>
      </c>
      <c r="U392" s="25">
        <v>391.0</v>
      </c>
      <c r="V392" s="25">
        <v>1.5685226E7</v>
      </c>
      <c r="W392" s="25" t="s">
        <v>742</v>
      </c>
      <c r="X392" s="25">
        <v>712.0</v>
      </c>
      <c r="Y392" s="25" t="s">
        <v>379</v>
      </c>
      <c r="Z392" s="25" t="s">
        <v>462</v>
      </c>
      <c r="AA392" s="25">
        <v>29.0</v>
      </c>
      <c r="AB392" s="25">
        <v>7.0</v>
      </c>
      <c r="AC392" s="25">
        <v>147199.07</v>
      </c>
      <c r="AD392" s="25">
        <v>1.0</v>
      </c>
      <c r="AE392" s="25">
        <v>1.0</v>
      </c>
      <c r="AF392" s="25">
        <v>1.0</v>
      </c>
      <c r="AG392" s="25">
        <v>84932.4</v>
      </c>
      <c r="AH392" s="25">
        <v>0.0</v>
      </c>
    </row>
    <row r="393" ht="15.75" customHeight="1">
      <c r="A393" s="50">
        <v>41480.0</v>
      </c>
      <c r="B393" s="25">
        <v>445.27</v>
      </c>
      <c r="C393" s="25">
        <v>446.75</v>
      </c>
      <c r="D393" s="25">
        <v>441.39</v>
      </c>
      <c r="E393" s="25">
        <v>885.27</v>
      </c>
      <c r="F393" s="25" t="s">
        <v>466</v>
      </c>
      <c r="G393" s="25">
        <v>24.0</v>
      </c>
      <c r="H393" s="25" t="s">
        <v>539</v>
      </c>
      <c r="U393" s="25">
        <v>392.0</v>
      </c>
      <c r="V393" s="25">
        <v>1.5785611E7</v>
      </c>
      <c r="W393" s="25" t="s">
        <v>848</v>
      </c>
      <c r="X393" s="25">
        <v>752.0</v>
      </c>
      <c r="Y393" s="25" t="s">
        <v>379</v>
      </c>
      <c r="Z393" s="25" t="s">
        <v>487</v>
      </c>
      <c r="AA393" s="25">
        <v>38.0</v>
      </c>
      <c r="AB393" s="25">
        <v>3.0</v>
      </c>
      <c r="AC393" s="25">
        <v>183102.29</v>
      </c>
      <c r="AD393" s="25">
        <v>1.0</v>
      </c>
      <c r="AE393" s="25">
        <v>1.0</v>
      </c>
      <c r="AF393" s="25">
        <v>1.0</v>
      </c>
      <c r="AG393" s="25">
        <v>71557.12</v>
      </c>
      <c r="AH393" s="25">
        <v>0.0</v>
      </c>
    </row>
    <row r="394" ht="15.75" customHeight="1">
      <c r="A394" s="50">
        <v>41481.0</v>
      </c>
      <c r="B394" s="25">
        <v>441.84</v>
      </c>
      <c r="C394" s="25">
        <v>443.33</v>
      </c>
      <c r="D394" s="25">
        <v>439.35</v>
      </c>
      <c r="E394" s="25">
        <v>882.93</v>
      </c>
      <c r="F394" s="25" t="s">
        <v>491</v>
      </c>
      <c r="G394" s="25">
        <v>568.0</v>
      </c>
      <c r="H394" s="25" t="s">
        <v>539</v>
      </c>
      <c r="U394" s="25">
        <v>393.0</v>
      </c>
      <c r="V394" s="25">
        <v>1.5573456E7</v>
      </c>
      <c r="W394" s="25" t="s">
        <v>849</v>
      </c>
      <c r="X394" s="25">
        <v>648.0</v>
      </c>
      <c r="Y394" s="25" t="s">
        <v>377</v>
      </c>
      <c r="Z394" s="25" t="s">
        <v>487</v>
      </c>
      <c r="AA394" s="25">
        <v>46.0</v>
      </c>
      <c r="AB394" s="25">
        <v>9.0</v>
      </c>
      <c r="AC394" s="25">
        <v>127209.0</v>
      </c>
      <c r="AD394" s="25">
        <v>2.0</v>
      </c>
      <c r="AE394" s="25">
        <v>1.0</v>
      </c>
      <c r="AF394" s="25">
        <v>0.0</v>
      </c>
      <c r="AG394" s="25">
        <v>77405.95</v>
      </c>
      <c r="AH394" s="25">
        <v>1.0</v>
      </c>
    </row>
    <row r="395" ht="15.75" customHeight="1">
      <c r="A395" s="50">
        <v>41484.0</v>
      </c>
      <c r="B395" s="25">
        <v>440.8</v>
      </c>
      <c r="C395" s="25">
        <v>445.74</v>
      </c>
      <c r="D395" s="25">
        <v>438.8</v>
      </c>
      <c r="E395" s="25">
        <v>879.85</v>
      </c>
      <c r="F395" s="25" t="s">
        <v>491</v>
      </c>
      <c r="G395" s="25">
        <v>797.0</v>
      </c>
      <c r="H395" s="25" t="s">
        <v>474</v>
      </c>
      <c r="U395" s="25">
        <v>394.0</v>
      </c>
      <c r="V395" s="25">
        <v>1.5684548E7</v>
      </c>
      <c r="W395" s="25" t="s">
        <v>850</v>
      </c>
      <c r="X395" s="25">
        <v>556.0</v>
      </c>
      <c r="Y395" s="25" t="s">
        <v>377</v>
      </c>
      <c r="Z395" s="25" t="s">
        <v>487</v>
      </c>
      <c r="AA395" s="25">
        <v>38.0</v>
      </c>
      <c r="AB395" s="25">
        <v>8.0</v>
      </c>
      <c r="AC395" s="25">
        <v>0.0</v>
      </c>
      <c r="AD395" s="25">
        <v>2.0</v>
      </c>
      <c r="AE395" s="25">
        <v>0.0</v>
      </c>
      <c r="AF395" s="25">
        <v>0.0</v>
      </c>
      <c r="AG395" s="25">
        <v>417.41</v>
      </c>
      <c r="AH395" s="25">
        <v>1.0</v>
      </c>
    </row>
    <row r="396" ht="15.75" customHeight="1">
      <c r="A396" s="50">
        <v>41485.0</v>
      </c>
      <c r="B396" s="25">
        <v>441.08</v>
      </c>
      <c r="C396" s="25">
        <v>446.13</v>
      </c>
      <c r="D396" s="25">
        <v>438.79</v>
      </c>
      <c r="E396" s="25">
        <v>888.48</v>
      </c>
      <c r="F396" s="25" t="s">
        <v>491</v>
      </c>
      <c r="G396" s="25">
        <v>524.0</v>
      </c>
      <c r="H396" s="25" t="s">
        <v>467</v>
      </c>
      <c r="U396" s="25">
        <v>395.0</v>
      </c>
      <c r="V396" s="25">
        <v>1.5620505E7</v>
      </c>
      <c r="W396" s="25" t="s">
        <v>851</v>
      </c>
      <c r="X396" s="25">
        <v>594.0</v>
      </c>
      <c r="Y396" s="25" t="s">
        <v>377</v>
      </c>
      <c r="Z396" s="25" t="s">
        <v>462</v>
      </c>
      <c r="AA396" s="25">
        <v>24.0</v>
      </c>
      <c r="AB396" s="25">
        <v>0.0</v>
      </c>
      <c r="AC396" s="25">
        <v>97378.54</v>
      </c>
      <c r="AD396" s="25">
        <v>1.0</v>
      </c>
      <c r="AE396" s="25">
        <v>1.0</v>
      </c>
      <c r="AF396" s="25">
        <v>1.0</v>
      </c>
      <c r="AG396" s="25">
        <v>71405.17</v>
      </c>
      <c r="AH396" s="25">
        <v>0.0</v>
      </c>
    </row>
    <row r="397" ht="15.75" customHeight="1">
      <c r="A397" s="50">
        <v>41486.0</v>
      </c>
      <c r="B397" s="25">
        <v>444.83</v>
      </c>
      <c r="C397" s="25">
        <v>446.58</v>
      </c>
      <c r="D397" s="25">
        <v>441.44</v>
      </c>
      <c r="E397" s="25">
        <v>885.32</v>
      </c>
      <c r="F397" s="25" t="s">
        <v>489</v>
      </c>
      <c r="G397" s="25">
        <v>363.0</v>
      </c>
      <c r="H397" s="25" t="s">
        <v>543</v>
      </c>
      <c r="U397" s="25">
        <v>396.0</v>
      </c>
      <c r="V397" s="25">
        <v>1.5807432E7</v>
      </c>
      <c r="W397" s="25" t="s">
        <v>852</v>
      </c>
      <c r="X397" s="25">
        <v>645.0</v>
      </c>
      <c r="Y397" s="25" t="s">
        <v>379</v>
      </c>
      <c r="Z397" s="25" t="s">
        <v>462</v>
      </c>
      <c r="AA397" s="25">
        <v>37.0</v>
      </c>
      <c r="AB397" s="25">
        <v>2.0</v>
      </c>
      <c r="AC397" s="25">
        <v>136925.09</v>
      </c>
      <c r="AD397" s="25">
        <v>2.0</v>
      </c>
      <c r="AE397" s="25">
        <v>0.0</v>
      </c>
      <c r="AF397" s="25">
        <v>1.0</v>
      </c>
      <c r="AG397" s="25">
        <v>153400.24</v>
      </c>
      <c r="AH397" s="25">
        <v>0.0</v>
      </c>
    </row>
    <row r="398" ht="15.75" customHeight="1">
      <c r="A398" s="50">
        <v>41487.0</v>
      </c>
      <c r="B398" s="25">
        <v>445.83</v>
      </c>
      <c r="C398" s="25">
        <v>450.59</v>
      </c>
      <c r="D398" s="25">
        <v>445.83</v>
      </c>
      <c r="E398" s="25">
        <v>901.74</v>
      </c>
      <c r="F398" s="25" t="s">
        <v>489</v>
      </c>
      <c r="G398" s="25">
        <v>292.0</v>
      </c>
      <c r="H398" s="25" t="s">
        <v>512</v>
      </c>
      <c r="U398" s="25">
        <v>397.0</v>
      </c>
      <c r="V398" s="25">
        <v>1.5584766E7</v>
      </c>
      <c r="W398" s="25" t="s">
        <v>853</v>
      </c>
      <c r="X398" s="25">
        <v>557.0</v>
      </c>
      <c r="Y398" s="25" t="s">
        <v>375</v>
      </c>
      <c r="Z398" s="25" t="s">
        <v>487</v>
      </c>
      <c r="AA398" s="25">
        <v>33.0</v>
      </c>
      <c r="AB398" s="25">
        <v>3.0</v>
      </c>
      <c r="AC398" s="25">
        <v>54503.55</v>
      </c>
      <c r="AD398" s="25">
        <v>1.0</v>
      </c>
      <c r="AE398" s="25">
        <v>1.0</v>
      </c>
      <c r="AF398" s="25">
        <v>1.0</v>
      </c>
      <c r="AG398" s="25">
        <v>371.05</v>
      </c>
      <c r="AH398" s="25">
        <v>0.0</v>
      </c>
    </row>
    <row r="399" ht="15.75" customHeight="1">
      <c r="A399" s="50">
        <v>41488.0</v>
      </c>
      <c r="B399" s="25">
        <v>450.03</v>
      </c>
      <c r="C399" s="25">
        <v>451.81</v>
      </c>
      <c r="D399" s="25">
        <v>448.73</v>
      </c>
      <c r="E399" s="25">
        <v>904.09</v>
      </c>
      <c r="F399" s="25" t="s">
        <v>491</v>
      </c>
      <c r="G399" s="25">
        <v>440.0</v>
      </c>
      <c r="H399" s="25" t="s">
        <v>539</v>
      </c>
      <c r="U399" s="25">
        <v>398.0</v>
      </c>
      <c r="V399" s="25">
        <v>1.5612187E7</v>
      </c>
      <c r="W399" s="25" t="s">
        <v>854</v>
      </c>
      <c r="X399" s="25">
        <v>547.0</v>
      </c>
      <c r="Y399" s="25" t="s">
        <v>379</v>
      </c>
      <c r="Z399" s="25" t="s">
        <v>487</v>
      </c>
      <c r="AA399" s="25">
        <v>32.0</v>
      </c>
      <c r="AB399" s="25">
        <v>8.0</v>
      </c>
      <c r="AC399" s="25">
        <v>155726.85</v>
      </c>
      <c r="AD399" s="25">
        <v>1.0</v>
      </c>
      <c r="AE399" s="25">
        <v>1.0</v>
      </c>
      <c r="AF399" s="25">
        <v>0.0</v>
      </c>
      <c r="AG399" s="25">
        <v>67789.99</v>
      </c>
      <c r="AH399" s="25">
        <v>0.0</v>
      </c>
    </row>
    <row r="400" ht="15.75" customHeight="1">
      <c r="A400" s="50">
        <v>41491.0</v>
      </c>
      <c r="B400" s="25">
        <v>451.0</v>
      </c>
      <c r="C400" s="25">
        <v>451.07</v>
      </c>
      <c r="D400" s="25">
        <v>447.92</v>
      </c>
      <c r="E400" s="25">
        <v>902.52</v>
      </c>
      <c r="F400" s="25" t="s">
        <v>549</v>
      </c>
      <c r="G400" s="25">
        <v>629.0</v>
      </c>
      <c r="H400" s="25" t="s">
        <v>530</v>
      </c>
      <c r="U400" s="25">
        <v>399.0</v>
      </c>
      <c r="V400" s="25">
        <v>1.5762218E7</v>
      </c>
      <c r="W400" s="25" t="s">
        <v>589</v>
      </c>
      <c r="X400" s="25">
        <v>701.0</v>
      </c>
      <c r="Y400" s="25" t="s">
        <v>375</v>
      </c>
      <c r="Z400" s="25" t="s">
        <v>462</v>
      </c>
      <c r="AA400" s="25">
        <v>39.0</v>
      </c>
      <c r="AB400" s="25">
        <v>9.0</v>
      </c>
      <c r="AC400" s="25">
        <v>0.0</v>
      </c>
      <c r="AD400" s="25">
        <v>2.0</v>
      </c>
      <c r="AE400" s="25">
        <v>0.0</v>
      </c>
      <c r="AF400" s="25">
        <v>1.0</v>
      </c>
      <c r="AG400" s="25">
        <v>145894.9</v>
      </c>
      <c r="AH400" s="25">
        <v>0.0</v>
      </c>
    </row>
    <row r="401" ht="15.75" customHeight="1">
      <c r="A401" s="50">
        <v>41492.0</v>
      </c>
      <c r="B401" s="25">
        <v>450.66</v>
      </c>
      <c r="C401" s="25">
        <v>453.16</v>
      </c>
      <c r="D401" s="25">
        <v>446.19</v>
      </c>
      <c r="E401" s="25">
        <v>894.12</v>
      </c>
      <c r="F401" s="25" t="s">
        <v>491</v>
      </c>
      <c r="G401" s="25">
        <v>23.0</v>
      </c>
      <c r="H401" s="25" t="s">
        <v>464</v>
      </c>
      <c r="U401" s="25">
        <v>400.0</v>
      </c>
      <c r="V401" s="25">
        <v>1.5646372E7</v>
      </c>
      <c r="W401" s="25" t="s">
        <v>855</v>
      </c>
      <c r="X401" s="25">
        <v>616.0</v>
      </c>
      <c r="Y401" s="25" t="s">
        <v>375</v>
      </c>
      <c r="Z401" s="25" t="s">
        <v>462</v>
      </c>
      <c r="AA401" s="25">
        <v>66.0</v>
      </c>
      <c r="AB401" s="25">
        <v>1.0</v>
      </c>
      <c r="AC401" s="25">
        <v>135842.41</v>
      </c>
      <c r="AD401" s="25">
        <v>1.0</v>
      </c>
      <c r="AE401" s="25">
        <v>1.0</v>
      </c>
      <c r="AF401" s="25">
        <v>0.0</v>
      </c>
      <c r="AG401" s="25">
        <v>183840.51</v>
      </c>
      <c r="AH401" s="25">
        <v>1.0</v>
      </c>
    </row>
    <row r="402" ht="15.75" customHeight="1">
      <c r="A402" s="50">
        <v>41493.0</v>
      </c>
      <c r="B402" s="25">
        <v>445.85</v>
      </c>
      <c r="C402" s="25">
        <v>447.55</v>
      </c>
      <c r="D402" s="25">
        <v>442.88</v>
      </c>
      <c r="E402" s="25">
        <v>888.21</v>
      </c>
      <c r="F402" s="25" t="s">
        <v>549</v>
      </c>
      <c r="G402" s="25">
        <v>768.0</v>
      </c>
      <c r="H402" s="25" t="s">
        <v>539</v>
      </c>
      <c r="U402" s="25">
        <v>401.0</v>
      </c>
      <c r="V402" s="25">
        <v>1.5690452E7</v>
      </c>
      <c r="W402" s="25" t="s">
        <v>856</v>
      </c>
      <c r="X402" s="25">
        <v>605.0</v>
      </c>
      <c r="Y402" s="25" t="s">
        <v>375</v>
      </c>
      <c r="Z402" s="25" t="s">
        <v>487</v>
      </c>
      <c r="AA402" s="25">
        <v>52.0</v>
      </c>
      <c r="AB402" s="25">
        <v>1.0</v>
      </c>
      <c r="AC402" s="25">
        <v>63349.75</v>
      </c>
      <c r="AD402" s="25">
        <v>1.0</v>
      </c>
      <c r="AE402" s="25">
        <v>1.0</v>
      </c>
      <c r="AF402" s="25">
        <v>0.0</v>
      </c>
      <c r="AG402" s="25">
        <v>108887.44</v>
      </c>
      <c r="AH402" s="25">
        <v>0.0</v>
      </c>
    </row>
    <row r="403" ht="15.75" customHeight="1">
      <c r="A403" s="50">
        <v>41494.0</v>
      </c>
      <c r="B403" s="25">
        <v>446.07</v>
      </c>
      <c r="C403" s="25">
        <v>446.25</v>
      </c>
      <c r="D403" s="25">
        <v>440.99</v>
      </c>
      <c r="E403" s="25">
        <v>890.22</v>
      </c>
      <c r="F403" s="25" t="s">
        <v>549</v>
      </c>
      <c r="G403" s="25">
        <v>987.0</v>
      </c>
      <c r="H403" s="25" t="s">
        <v>484</v>
      </c>
      <c r="U403" s="25">
        <v>402.0</v>
      </c>
      <c r="V403" s="25">
        <v>1.5747795E7</v>
      </c>
      <c r="W403" s="25" t="s">
        <v>857</v>
      </c>
      <c r="X403" s="25">
        <v>593.0</v>
      </c>
      <c r="Y403" s="25" t="s">
        <v>379</v>
      </c>
      <c r="Z403" s="25" t="s">
        <v>462</v>
      </c>
      <c r="AA403" s="25">
        <v>38.0</v>
      </c>
      <c r="AB403" s="25">
        <v>4.0</v>
      </c>
      <c r="AC403" s="25">
        <v>129499.42</v>
      </c>
      <c r="AD403" s="25">
        <v>1.0</v>
      </c>
      <c r="AE403" s="25">
        <v>1.0</v>
      </c>
      <c r="AF403" s="25">
        <v>1.0</v>
      </c>
      <c r="AG403" s="25">
        <v>154071.27</v>
      </c>
      <c r="AH403" s="25">
        <v>0.0</v>
      </c>
    </row>
    <row r="404" ht="15.75" customHeight="1">
      <c r="A404" s="50">
        <v>41495.0</v>
      </c>
      <c r="B404" s="25">
        <v>443.62</v>
      </c>
      <c r="C404" s="25">
        <v>446.09</v>
      </c>
      <c r="D404" s="25">
        <v>443.34</v>
      </c>
      <c r="E404" s="25">
        <v>887.97</v>
      </c>
      <c r="F404" s="25" t="s">
        <v>549</v>
      </c>
      <c r="G404" s="25">
        <v>657.0</v>
      </c>
      <c r="H404" s="25" t="s">
        <v>543</v>
      </c>
      <c r="U404" s="25">
        <v>403.0</v>
      </c>
      <c r="V404" s="25">
        <v>1.5781589E7</v>
      </c>
      <c r="W404" s="25" t="s">
        <v>858</v>
      </c>
      <c r="X404" s="25">
        <v>751.0</v>
      </c>
      <c r="Y404" s="25" t="s">
        <v>377</v>
      </c>
      <c r="Z404" s="25" t="s">
        <v>487</v>
      </c>
      <c r="AA404" s="25">
        <v>52.0</v>
      </c>
      <c r="AB404" s="25">
        <v>8.0</v>
      </c>
      <c r="AC404" s="25">
        <v>0.0</v>
      </c>
      <c r="AD404" s="25">
        <v>2.0</v>
      </c>
      <c r="AE404" s="25">
        <v>0.0</v>
      </c>
      <c r="AF404" s="25">
        <v>1.0</v>
      </c>
      <c r="AG404" s="25">
        <v>179291.85</v>
      </c>
      <c r="AH404" s="25">
        <v>0.0</v>
      </c>
    </row>
    <row r="405" ht="15.75" customHeight="1">
      <c r="A405" s="50">
        <v>41498.0</v>
      </c>
      <c r="B405" s="25">
        <v>441.79</v>
      </c>
      <c r="C405" s="25">
        <v>441.84</v>
      </c>
      <c r="D405" s="25">
        <v>439.18</v>
      </c>
      <c r="E405" s="25">
        <v>883.09</v>
      </c>
      <c r="F405" s="25" t="s">
        <v>549</v>
      </c>
      <c r="G405" s="25">
        <v>764.0</v>
      </c>
      <c r="H405" s="25" t="s">
        <v>543</v>
      </c>
      <c r="U405" s="25">
        <v>404.0</v>
      </c>
      <c r="V405" s="25">
        <v>1.5732674E7</v>
      </c>
      <c r="W405" s="25" t="s">
        <v>859</v>
      </c>
      <c r="X405" s="25">
        <v>443.0</v>
      </c>
      <c r="Y405" s="25" t="s">
        <v>377</v>
      </c>
      <c r="Z405" s="25" t="s">
        <v>487</v>
      </c>
      <c r="AA405" s="25">
        <v>36.0</v>
      </c>
      <c r="AB405" s="25">
        <v>6.0</v>
      </c>
      <c r="AC405" s="25">
        <v>70438.01</v>
      </c>
      <c r="AD405" s="25">
        <v>2.0</v>
      </c>
      <c r="AE405" s="25">
        <v>0.0</v>
      </c>
      <c r="AF405" s="25">
        <v>1.0</v>
      </c>
      <c r="AG405" s="25">
        <v>56937.43</v>
      </c>
      <c r="AH405" s="25">
        <v>0.0</v>
      </c>
    </row>
    <row r="406" ht="15.75" customHeight="1">
      <c r="A406" s="50">
        <v>41499.0</v>
      </c>
      <c r="B406" s="25">
        <v>441.76</v>
      </c>
      <c r="C406" s="25">
        <v>442.59</v>
      </c>
      <c r="D406" s="25">
        <v>436.46</v>
      </c>
      <c r="E406" s="25">
        <v>878.84</v>
      </c>
      <c r="F406" s="25" t="s">
        <v>549</v>
      </c>
      <c r="G406" s="25">
        <v>850.0</v>
      </c>
      <c r="H406" s="25" t="s">
        <v>543</v>
      </c>
      <c r="U406" s="25">
        <v>405.0</v>
      </c>
      <c r="V406" s="25">
        <v>1.5642291E7</v>
      </c>
      <c r="W406" s="25" t="s">
        <v>860</v>
      </c>
      <c r="X406" s="25">
        <v>685.0</v>
      </c>
      <c r="Y406" s="25" t="s">
        <v>375</v>
      </c>
      <c r="Z406" s="25" t="s">
        <v>487</v>
      </c>
      <c r="AA406" s="25">
        <v>23.0</v>
      </c>
      <c r="AB406" s="25">
        <v>8.0</v>
      </c>
      <c r="AC406" s="25">
        <v>0.0</v>
      </c>
      <c r="AD406" s="25">
        <v>2.0</v>
      </c>
      <c r="AE406" s="25">
        <v>1.0</v>
      </c>
      <c r="AF406" s="25">
        <v>1.0</v>
      </c>
      <c r="AG406" s="25">
        <v>112239.03</v>
      </c>
      <c r="AH406" s="25">
        <v>0.0</v>
      </c>
    </row>
    <row r="407" ht="15.75" customHeight="1">
      <c r="A407" s="50">
        <v>41500.0</v>
      </c>
      <c r="B407" s="25">
        <v>437.54</v>
      </c>
      <c r="C407" s="25">
        <v>438.47</v>
      </c>
      <c r="D407" s="25">
        <v>431.96</v>
      </c>
      <c r="E407" s="25">
        <v>867.43</v>
      </c>
      <c r="F407" s="25" t="s">
        <v>489</v>
      </c>
      <c r="G407" s="25">
        <v>179.0</v>
      </c>
      <c r="H407" s="25" t="s">
        <v>469</v>
      </c>
      <c r="U407" s="25">
        <v>406.0</v>
      </c>
      <c r="V407" s="25">
        <v>1.5692761E7</v>
      </c>
      <c r="W407" s="25" t="s">
        <v>861</v>
      </c>
      <c r="X407" s="25">
        <v>718.0</v>
      </c>
      <c r="Y407" s="25" t="s">
        <v>375</v>
      </c>
      <c r="Z407" s="25" t="s">
        <v>487</v>
      </c>
      <c r="AA407" s="25">
        <v>36.0</v>
      </c>
      <c r="AB407" s="25">
        <v>9.0</v>
      </c>
      <c r="AC407" s="25">
        <v>0.0</v>
      </c>
      <c r="AD407" s="25">
        <v>1.0</v>
      </c>
      <c r="AE407" s="25">
        <v>1.0</v>
      </c>
      <c r="AF407" s="25">
        <v>0.0</v>
      </c>
      <c r="AG407" s="25">
        <v>45909.87</v>
      </c>
      <c r="AH407" s="25">
        <v>0.0</v>
      </c>
    </row>
    <row r="408" ht="15.75" customHeight="1">
      <c r="A408" s="50">
        <v>41501.0</v>
      </c>
      <c r="B408" s="25">
        <v>430.61</v>
      </c>
      <c r="C408" s="25">
        <v>430.85</v>
      </c>
      <c r="D408" s="25">
        <v>427.4</v>
      </c>
      <c r="E408" s="25">
        <v>857.31</v>
      </c>
      <c r="F408" s="25" t="s">
        <v>491</v>
      </c>
      <c r="G408" s="25">
        <v>752.0</v>
      </c>
      <c r="H408" s="25" t="s">
        <v>467</v>
      </c>
      <c r="U408" s="25">
        <v>407.0</v>
      </c>
      <c r="V408" s="25">
        <v>1.5578045E7</v>
      </c>
      <c r="W408" s="25" t="s">
        <v>482</v>
      </c>
      <c r="X408" s="25">
        <v>538.0</v>
      </c>
      <c r="Y408" s="25" t="s">
        <v>377</v>
      </c>
      <c r="Z408" s="25" t="s">
        <v>462</v>
      </c>
      <c r="AA408" s="25">
        <v>49.0</v>
      </c>
      <c r="AB408" s="25">
        <v>9.0</v>
      </c>
      <c r="AC408" s="25">
        <v>141434.04</v>
      </c>
      <c r="AD408" s="25">
        <v>1.0</v>
      </c>
      <c r="AE408" s="25">
        <v>0.0</v>
      </c>
      <c r="AF408" s="25">
        <v>0.0</v>
      </c>
      <c r="AG408" s="25">
        <v>173779.25</v>
      </c>
      <c r="AH408" s="25">
        <v>1.0</v>
      </c>
    </row>
    <row r="409" ht="15.75" customHeight="1">
      <c r="A409" s="50">
        <v>41502.0</v>
      </c>
      <c r="B409" s="25">
        <v>429.03</v>
      </c>
      <c r="C409" s="25">
        <v>429.61</v>
      </c>
      <c r="D409" s="25">
        <v>426.67</v>
      </c>
      <c r="E409" s="25">
        <v>854.56</v>
      </c>
      <c r="F409" s="25" t="s">
        <v>491</v>
      </c>
      <c r="G409" s="25">
        <v>362.0</v>
      </c>
      <c r="H409" s="25" t="s">
        <v>512</v>
      </c>
      <c r="U409" s="25">
        <v>408.0</v>
      </c>
      <c r="V409" s="25">
        <v>1.5745354E7</v>
      </c>
      <c r="W409" s="25" t="s">
        <v>862</v>
      </c>
      <c r="X409" s="25">
        <v>611.0</v>
      </c>
      <c r="Y409" s="25" t="s">
        <v>377</v>
      </c>
      <c r="Z409" s="25" t="s">
        <v>462</v>
      </c>
      <c r="AA409" s="25">
        <v>37.0</v>
      </c>
      <c r="AB409" s="25">
        <v>4.0</v>
      </c>
      <c r="AC409" s="25">
        <v>0.0</v>
      </c>
      <c r="AD409" s="25">
        <v>2.0</v>
      </c>
      <c r="AE409" s="25">
        <v>1.0</v>
      </c>
      <c r="AF409" s="25">
        <v>0.0</v>
      </c>
      <c r="AG409" s="25">
        <v>125696.26</v>
      </c>
      <c r="AH409" s="25">
        <v>0.0</v>
      </c>
    </row>
    <row r="410" ht="15.75" customHeight="1">
      <c r="A410" s="50">
        <v>41505.0</v>
      </c>
      <c r="B410" s="25">
        <v>427.25</v>
      </c>
      <c r="C410" s="25">
        <v>434.37</v>
      </c>
      <c r="D410" s="25">
        <v>427.12</v>
      </c>
      <c r="E410" s="25">
        <v>863.28</v>
      </c>
      <c r="F410" s="25" t="s">
        <v>491</v>
      </c>
      <c r="G410" s="25">
        <v>635.0</v>
      </c>
      <c r="H410" s="25" t="s">
        <v>467</v>
      </c>
      <c r="U410" s="25">
        <v>409.0</v>
      </c>
      <c r="V410" s="25">
        <v>1.5701376E7</v>
      </c>
      <c r="W410" s="25" t="s">
        <v>766</v>
      </c>
      <c r="X410" s="25">
        <v>668.0</v>
      </c>
      <c r="Y410" s="25" t="s">
        <v>379</v>
      </c>
      <c r="Z410" s="25" t="s">
        <v>487</v>
      </c>
      <c r="AA410" s="25">
        <v>37.0</v>
      </c>
      <c r="AB410" s="25">
        <v>10.0</v>
      </c>
      <c r="AC410" s="25">
        <v>152958.29</v>
      </c>
      <c r="AD410" s="25">
        <v>2.0</v>
      </c>
      <c r="AE410" s="25">
        <v>1.0</v>
      </c>
      <c r="AF410" s="25">
        <v>1.0</v>
      </c>
      <c r="AG410" s="25">
        <v>159585.61</v>
      </c>
      <c r="AH410" s="25">
        <v>0.0</v>
      </c>
    </row>
    <row r="411" ht="15.75" customHeight="1">
      <c r="A411" s="50">
        <v>41506.0</v>
      </c>
      <c r="B411" s="25">
        <v>432.55</v>
      </c>
      <c r="C411" s="25">
        <v>434.43</v>
      </c>
      <c r="D411" s="25">
        <v>430.16</v>
      </c>
      <c r="E411" s="25">
        <v>863.05</v>
      </c>
      <c r="F411" s="25" t="s">
        <v>549</v>
      </c>
      <c r="G411" s="25">
        <v>475.0</v>
      </c>
      <c r="H411" s="25" t="s">
        <v>530</v>
      </c>
      <c r="U411" s="25">
        <v>410.0</v>
      </c>
      <c r="V411" s="25">
        <v>1.5691625E7</v>
      </c>
      <c r="W411" s="25" t="s">
        <v>619</v>
      </c>
      <c r="X411" s="25">
        <v>537.0</v>
      </c>
      <c r="Y411" s="25" t="s">
        <v>379</v>
      </c>
      <c r="Z411" s="25" t="s">
        <v>462</v>
      </c>
      <c r="AA411" s="25">
        <v>41.0</v>
      </c>
      <c r="AB411" s="25">
        <v>3.0</v>
      </c>
      <c r="AC411" s="25">
        <v>138306.34</v>
      </c>
      <c r="AD411" s="25">
        <v>1.0</v>
      </c>
      <c r="AE411" s="25">
        <v>1.0</v>
      </c>
      <c r="AF411" s="25">
        <v>0.0</v>
      </c>
      <c r="AG411" s="25">
        <v>106761.47</v>
      </c>
      <c r="AH411" s="25">
        <v>0.0</v>
      </c>
    </row>
    <row r="412" ht="15.75" customHeight="1">
      <c r="A412" s="50">
        <v>41507.0</v>
      </c>
      <c r="B412" s="25">
        <v>433.7</v>
      </c>
      <c r="C412" s="25">
        <v>436.82</v>
      </c>
      <c r="D412" s="25">
        <v>431.63</v>
      </c>
      <c r="E412" s="25">
        <v>866.95</v>
      </c>
      <c r="F412" s="25" t="s">
        <v>491</v>
      </c>
      <c r="G412" s="25">
        <v>527.0</v>
      </c>
      <c r="H412" s="25" t="s">
        <v>512</v>
      </c>
      <c r="U412" s="25">
        <v>411.0</v>
      </c>
      <c r="V412" s="25">
        <v>1.5566594E7</v>
      </c>
      <c r="W412" s="25" t="s">
        <v>863</v>
      </c>
      <c r="X412" s="25">
        <v>709.0</v>
      </c>
      <c r="Y412" s="25" t="s">
        <v>377</v>
      </c>
      <c r="Z412" s="25" t="s">
        <v>487</v>
      </c>
      <c r="AA412" s="25">
        <v>23.0</v>
      </c>
      <c r="AB412" s="25">
        <v>10.0</v>
      </c>
      <c r="AC412" s="25">
        <v>0.0</v>
      </c>
      <c r="AD412" s="25">
        <v>2.0</v>
      </c>
      <c r="AE412" s="25">
        <v>0.0</v>
      </c>
      <c r="AF412" s="25">
        <v>0.0</v>
      </c>
      <c r="AG412" s="25">
        <v>129590.18</v>
      </c>
      <c r="AH412" s="25">
        <v>0.0</v>
      </c>
    </row>
    <row r="413" ht="15.75" customHeight="1">
      <c r="A413" s="50">
        <v>41508.0</v>
      </c>
      <c r="B413" s="25">
        <v>434.72</v>
      </c>
      <c r="C413" s="25">
        <v>435.74</v>
      </c>
      <c r="D413" s="25">
        <v>433.5</v>
      </c>
      <c r="E413" s="25">
        <v>871.32</v>
      </c>
      <c r="F413" s="25" t="s">
        <v>716</v>
      </c>
      <c r="G413" s="25">
        <v>746.0</v>
      </c>
      <c r="H413" s="25" t="s">
        <v>543</v>
      </c>
      <c r="U413" s="25">
        <v>412.0</v>
      </c>
      <c r="V413" s="25">
        <v>1.5760431E7</v>
      </c>
      <c r="W413" s="25" t="s">
        <v>864</v>
      </c>
      <c r="X413" s="25">
        <v>850.0</v>
      </c>
      <c r="Y413" s="25" t="s">
        <v>375</v>
      </c>
      <c r="Z413" s="25" t="s">
        <v>487</v>
      </c>
      <c r="AA413" s="25">
        <v>38.0</v>
      </c>
      <c r="AB413" s="25">
        <v>1.0</v>
      </c>
      <c r="AC413" s="25">
        <v>0.0</v>
      </c>
      <c r="AD413" s="25">
        <v>2.0</v>
      </c>
      <c r="AE413" s="25">
        <v>1.0</v>
      </c>
      <c r="AF413" s="25">
        <v>1.0</v>
      </c>
      <c r="AG413" s="25">
        <v>80006.65</v>
      </c>
      <c r="AH413" s="25">
        <v>0.0</v>
      </c>
    </row>
    <row r="414" ht="15.75" customHeight="1">
      <c r="A414" s="50">
        <v>41509.0</v>
      </c>
      <c r="B414" s="25">
        <v>437.28</v>
      </c>
      <c r="C414" s="25">
        <v>437.36</v>
      </c>
      <c r="D414" s="25">
        <v>433.25</v>
      </c>
      <c r="E414" s="25">
        <v>867.83</v>
      </c>
      <c r="F414" s="25" t="s">
        <v>549</v>
      </c>
      <c r="G414" s="25">
        <v>162.0</v>
      </c>
      <c r="H414" s="25" t="s">
        <v>543</v>
      </c>
      <c r="U414" s="25">
        <v>413.0</v>
      </c>
      <c r="V414" s="25">
        <v>1.5686302E7</v>
      </c>
      <c r="W414" s="25" t="s">
        <v>865</v>
      </c>
      <c r="X414" s="25">
        <v>745.0</v>
      </c>
      <c r="Y414" s="25" t="s">
        <v>377</v>
      </c>
      <c r="Z414" s="25" t="s">
        <v>462</v>
      </c>
      <c r="AA414" s="25">
        <v>31.0</v>
      </c>
      <c r="AB414" s="25">
        <v>3.0</v>
      </c>
      <c r="AC414" s="25">
        <v>124328.84</v>
      </c>
      <c r="AD414" s="25">
        <v>1.0</v>
      </c>
      <c r="AE414" s="25">
        <v>1.0</v>
      </c>
      <c r="AF414" s="25">
        <v>1.0</v>
      </c>
      <c r="AG414" s="25">
        <v>140451.52</v>
      </c>
      <c r="AH414" s="25">
        <v>0.0</v>
      </c>
    </row>
    <row r="415" ht="15.75" customHeight="1">
      <c r="A415" s="50">
        <v>41512.0</v>
      </c>
      <c r="B415" s="25">
        <v>433.38</v>
      </c>
      <c r="C415" s="25">
        <v>435.82</v>
      </c>
      <c r="D415" s="25">
        <v>431.41</v>
      </c>
      <c r="E415" s="25">
        <v>864.02</v>
      </c>
      <c r="F415" s="25" t="s">
        <v>549</v>
      </c>
      <c r="G415" s="25">
        <v>112.0</v>
      </c>
      <c r="H415" s="25" t="s">
        <v>474</v>
      </c>
      <c r="U415" s="25">
        <v>414.0</v>
      </c>
      <c r="V415" s="25">
        <v>1.5801559E7</v>
      </c>
      <c r="W415" s="25" t="s">
        <v>866</v>
      </c>
      <c r="X415" s="25">
        <v>693.0</v>
      </c>
      <c r="Y415" s="25" t="s">
        <v>379</v>
      </c>
      <c r="Z415" s="25" t="s">
        <v>462</v>
      </c>
      <c r="AA415" s="25">
        <v>41.0</v>
      </c>
      <c r="AB415" s="25">
        <v>9.0</v>
      </c>
      <c r="AC415" s="25">
        <v>181461.48</v>
      </c>
      <c r="AD415" s="25">
        <v>3.0</v>
      </c>
      <c r="AE415" s="25">
        <v>1.0</v>
      </c>
      <c r="AF415" s="25">
        <v>1.0</v>
      </c>
      <c r="AG415" s="25">
        <v>187929.43</v>
      </c>
      <c r="AH415" s="25">
        <v>1.0</v>
      </c>
    </row>
    <row r="416" ht="15.75" customHeight="1">
      <c r="A416" s="50">
        <v>41513.0</v>
      </c>
      <c r="B416" s="25">
        <v>428.2</v>
      </c>
      <c r="C416" s="25">
        <v>430.25</v>
      </c>
      <c r="D416" s="25">
        <v>422.37</v>
      </c>
      <c r="E416" s="25">
        <v>847.82</v>
      </c>
      <c r="F416" s="25" t="s">
        <v>491</v>
      </c>
      <c r="G416" s="25">
        <v>481.0</v>
      </c>
      <c r="H416" s="25" t="s">
        <v>530</v>
      </c>
      <c r="U416" s="25">
        <v>415.0</v>
      </c>
      <c r="V416" s="25">
        <v>1.5810432E7</v>
      </c>
      <c r="W416" s="25" t="s">
        <v>867</v>
      </c>
      <c r="X416" s="25">
        <v>795.0</v>
      </c>
      <c r="Y416" s="25" t="s">
        <v>377</v>
      </c>
      <c r="Z416" s="25" t="s">
        <v>487</v>
      </c>
      <c r="AA416" s="25">
        <v>35.0</v>
      </c>
      <c r="AB416" s="25">
        <v>8.0</v>
      </c>
      <c r="AC416" s="25">
        <v>0.0</v>
      </c>
      <c r="AD416" s="25">
        <v>2.0</v>
      </c>
      <c r="AE416" s="25">
        <v>1.0</v>
      </c>
      <c r="AF416" s="25">
        <v>0.0</v>
      </c>
      <c r="AG416" s="25">
        <v>167155.36</v>
      </c>
      <c r="AH416" s="25">
        <v>0.0</v>
      </c>
    </row>
    <row r="417" ht="15.75" customHeight="1">
      <c r="A417" s="50">
        <v>41514.0</v>
      </c>
      <c r="B417" s="25">
        <v>423.54</v>
      </c>
      <c r="C417" s="25">
        <v>426.11</v>
      </c>
      <c r="D417" s="25">
        <v>422.3</v>
      </c>
      <c r="E417" s="25">
        <v>846.23</v>
      </c>
      <c r="F417" s="25" t="s">
        <v>549</v>
      </c>
      <c r="G417" s="25">
        <v>669.0</v>
      </c>
      <c r="H417" s="25" t="s">
        <v>512</v>
      </c>
      <c r="U417" s="25">
        <v>416.0</v>
      </c>
      <c r="V417" s="25">
        <v>1.5809616E7</v>
      </c>
      <c r="W417" s="25" t="s">
        <v>868</v>
      </c>
      <c r="X417" s="25">
        <v>626.0</v>
      </c>
      <c r="Y417" s="25" t="s">
        <v>377</v>
      </c>
      <c r="Z417" s="25" t="s">
        <v>487</v>
      </c>
      <c r="AA417" s="25">
        <v>26.0</v>
      </c>
      <c r="AB417" s="25">
        <v>8.0</v>
      </c>
      <c r="AC417" s="25">
        <v>0.0</v>
      </c>
      <c r="AD417" s="25">
        <v>2.0</v>
      </c>
      <c r="AE417" s="25">
        <v>0.0</v>
      </c>
      <c r="AF417" s="25">
        <v>0.0</v>
      </c>
      <c r="AG417" s="25">
        <v>191420.71</v>
      </c>
      <c r="AH417" s="25">
        <v>0.0</v>
      </c>
    </row>
    <row r="418" ht="15.75" customHeight="1">
      <c r="A418" s="50">
        <v>41515.0</v>
      </c>
      <c r="B418" s="25">
        <v>422.95</v>
      </c>
      <c r="C418" s="25">
        <v>428.58</v>
      </c>
      <c r="D418" s="25">
        <v>422.71</v>
      </c>
      <c r="E418" s="25">
        <v>853.09</v>
      </c>
      <c r="F418" s="25" t="s">
        <v>549</v>
      </c>
      <c r="G418" s="25">
        <v>968.0</v>
      </c>
      <c r="H418" s="25" t="s">
        <v>484</v>
      </c>
      <c r="U418" s="25">
        <v>417.0</v>
      </c>
      <c r="V418" s="25">
        <v>1.5720559E7</v>
      </c>
      <c r="W418" s="25" t="s">
        <v>869</v>
      </c>
      <c r="X418" s="25">
        <v>487.0</v>
      </c>
      <c r="Y418" s="25" t="s">
        <v>379</v>
      </c>
      <c r="Z418" s="25" t="s">
        <v>462</v>
      </c>
      <c r="AA418" s="25">
        <v>61.0</v>
      </c>
      <c r="AB418" s="25">
        <v>5.0</v>
      </c>
      <c r="AC418" s="25">
        <v>110368.03</v>
      </c>
      <c r="AD418" s="25">
        <v>1.0</v>
      </c>
      <c r="AE418" s="25">
        <v>0.0</v>
      </c>
      <c r="AF418" s="25">
        <v>0.0</v>
      </c>
      <c r="AG418" s="25">
        <v>11384.45</v>
      </c>
      <c r="AH418" s="25">
        <v>1.0</v>
      </c>
    </row>
    <row r="419" ht="15.75" customHeight="1">
      <c r="A419" s="50">
        <v>41516.0</v>
      </c>
      <c r="B419" s="25">
        <v>426.28</v>
      </c>
      <c r="C419" s="25">
        <v>427.42</v>
      </c>
      <c r="D419" s="25">
        <v>421.2</v>
      </c>
      <c r="E419" s="25">
        <v>844.58</v>
      </c>
      <c r="F419" s="25" t="s">
        <v>491</v>
      </c>
      <c r="G419" s="25">
        <v>737.0</v>
      </c>
      <c r="H419" s="25" t="s">
        <v>530</v>
      </c>
      <c r="U419" s="25">
        <v>418.0</v>
      </c>
      <c r="V419" s="25">
        <v>1.5695632E7</v>
      </c>
      <c r="W419" s="25" t="s">
        <v>523</v>
      </c>
      <c r="X419" s="25">
        <v>556.0</v>
      </c>
      <c r="Y419" s="25" t="s">
        <v>375</v>
      </c>
      <c r="Z419" s="25" t="s">
        <v>462</v>
      </c>
      <c r="AA419" s="25">
        <v>39.0</v>
      </c>
      <c r="AB419" s="25">
        <v>9.0</v>
      </c>
      <c r="AC419" s="25">
        <v>89588.35</v>
      </c>
      <c r="AD419" s="25">
        <v>1.0</v>
      </c>
      <c r="AE419" s="25">
        <v>1.0</v>
      </c>
      <c r="AF419" s="25">
        <v>1.0</v>
      </c>
      <c r="AG419" s="25">
        <v>94898.1</v>
      </c>
      <c r="AH419" s="25">
        <v>0.0</v>
      </c>
    </row>
    <row r="420" ht="15.75" customHeight="1">
      <c r="A420" s="50">
        <v>41520.0</v>
      </c>
      <c r="B420" s="25">
        <v>425.58</v>
      </c>
      <c r="C420" s="25">
        <v>431.48</v>
      </c>
      <c r="D420" s="25">
        <v>425.38</v>
      </c>
      <c r="E420" s="25">
        <v>858.02</v>
      </c>
      <c r="F420" s="25" t="s">
        <v>489</v>
      </c>
      <c r="G420" s="25">
        <v>110.0</v>
      </c>
      <c r="H420" s="25" t="s">
        <v>464</v>
      </c>
      <c r="U420" s="25">
        <v>419.0</v>
      </c>
      <c r="V420" s="25">
        <v>1.5659843E7</v>
      </c>
      <c r="W420" s="25" t="s">
        <v>637</v>
      </c>
      <c r="X420" s="25">
        <v>643.0</v>
      </c>
      <c r="Y420" s="25" t="s">
        <v>375</v>
      </c>
      <c r="Z420" s="25" t="s">
        <v>462</v>
      </c>
      <c r="AA420" s="25">
        <v>46.0</v>
      </c>
      <c r="AB420" s="25">
        <v>6.0</v>
      </c>
      <c r="AC420" s="25">
        <v>0.0</v>
      </c>
      <c r="AD420" s="25">
        <v>2.0</v>
      </c>
      <c r="AE420" s="25">
        <v>0.0</v>
      </c>
      <c r="AF420" s="25">
        <v>0.0</v>
      </c>
      <c r="AG420" s="25">
        <v>106781.59</v>
      </c>
      <c r="AH420" s="25">
        <v>0.0</v>
      </c>
    </row>
    <row r="421" ht="15.75" customHeight="1">
      <c r="A421" s="50">
        <v>41521.0</v>
      </c>
      <c r="B421" s="25">
        <v>428.57</v>
      </c>
      <c r="C421" s="25">
        <v>435.12</v>
      </c>
      <c r="D421" s="25">
        <v>425.99</v>
      </c>
      <c r="E421" s="25">
        <v>869.24</v>
      </c>
      <c r="F421" s="25" t="s">
        <v>489</v>
      </c>
      <c r="G421" s="25">
        <v>97.0</v>
      </c>
      <c r="H421" s="25" t="s">
        <v>539</v>
      </c>
      <c r="U421" s="25">
        <v>420.0</v>
      </c>
      <c r="V421" s="25">
        <v>1.5615624E7</v>
      </c>
      <c r="W421" s="25" t="s">
        <v>870</v>
      </c>
      <c r="X421" s="25">
        <v>605.0</v>
      </c>
      <c r="Y421" s="25" t="s">
        <v>375</v>
      </c>
      <c r="Z421" s="25" t="s">
        <v>462</v>
      </c>
      <c r="AA421" s="25">
        <v>28.0</v>
      </c>
      <c r="AB421" s="25">
        <v>6.0</v>
      </c>
      <c r="AC421" s="25">
        <v>0.0</v>
      </c>
      <c r="AD421" s="25">
        <v>2.0</v>
      </c>
      <c r="AE421" s="25">
        <v>0.0</v>
      </c>
      <c r="AF421" s="25">
        <v>0.0</v>
      </c>
      <c r="AG421" s="25">
        <v>159508.52</v>
      </c>
      <c r="AH421" s="25">
        <v>0.0</v>
      </c>
    </row>
    <row r="422" ht="15.75" customHeight="1">
      <c r="A422" s="50">
        <v>41522.0</v>
      </c>
      <c r="B422" s="25">
        <v>435.12</v>
      </c>
      <c r="C422" s="25">
        <v>438.3</v>
      </c>
      <c r="D422" s="25">
        <v>434.18</v>
      </c>
      <c r="E422" s="25">
        <v>877.15</v>
      </c>
      <c r="F422" s="25" t="s">
        <v>549</v>
      </c>
      <c r="G422" s="25">
        <v>592.0</v>
      </c>
      <c r="H422" s="25" t="s">
        <v>530</v>
      </c>
      <c r="U422" s="25">
        <v>421.0</v>
      </c>
      <c r="V422" s="25">
        <v>1.5810418E7</v>
      </c>
      <c r="W422" s="25" t="s">
        <v>614</v>
      </c>
      <c r="X422" s="25">
        <v>756.0</v>
      </c>
      <c r="Y422" s="25" t="s">
        <v>379</v>
      </c>
      <c r="Z422" s="25" t="s">
        <v>462</v>
      </c>
      <c r="AA422" s="25">
        <v>60.0</v>
      </c>
      <c r="AB422" s="25">
        <v>3.0</v>
      </c>
      <c r="AC422" s="25">
        <v>115924.89</v>
      </c>
      <c r="AD422" s="25">
        <v>1.0</v>
      </c>
      <c r="AE422" s="25">
        <v>1.0</v>
      </c>
      <c r="AF422" s="25">
        <v>0.0</v>
      </c>
      <c r="AG422" s="25">
        <v>93524.19</v>
      </c>
      <c r="AH422" s="25">
        <v>1.0</v>
      </c>
    </row>
    <row r="423" ht="15.75" customHeight="1">
      <c r="A423" s="50">
        <v>41523.0</v>
      </c>
      <c r="B423" s="25">
        <v>439.57</v>
      </c>
      <c r="C423" s="25">
        <v>440.24</v>
      </c>
      <c r="D423" s="25">
        <v>435.24</v>
      </c>
      <c r="E423" s="25">
        <v>877.17</v>
      </c>
      <c r="F423" s="25" t="s">
        <v>491</v>
      </c>
      <c r="G423" s="25">
        <v>134.0</v>
      </c>
      <c r="H423" s="25" t="s">
        <v>474</v>
      </c>
      <c r="U423" s="25">
        <v>422.0</v>
      </c>
      <c r="V423" s="25">
        <v>1.5716186E7</v>
      </c>
      <c r="W423" s="25" t="s">
        <v>871</v>
      </c>
      <c r="X423" s="25">
        <v>586.0</v>
      </c>
      <c r="Y423" s="25" t="s">
        <v>375</v>
      </c>
      <c r="Z423" s="25" t="s">
        <v>462</v>
      </c>
      <c r="AA423" s="25">
        <v>38.0</v>
      </c>
      <c r="AB423" s="25">
        <v>2.0</v>
      </c>
      <c r="AC423" s="25">
        <v>0.0</v>
      </c>
      <c r="AD423" s="25">
        <v>2.0</v>
      </c>
      <c r="AE423" s="25">
        <v>1.0</v>
      </c>
      <c r="AF423" s="25">
        <v>0.0</v>
      </c>
      <c r="AG423" s="25">
        <v>87168.46</v>
      </c>
      <c r="AH423" s="25">
        <v>0.0</v>
      </c>
    </row>
    <row r="424" ht="15.75" customHeight="1">
      <c r="A424" s="50">
        <v>41526.0</v>
      </c>
      <c r="B424" s="25">
        <v>440.21</v>
      </c>
      <c r="C424" s="25">
        <v>443.21</v>
      </c>
      <c r="D424" s="25">
        <v>439.56</v>
      </c>
      <c r="E424" s="25">
        <v>885.62</v>
      </c>
      <c r="F424" s="25" t="s">
        <v>549</v>
      </c>
      <c r="G424" s="25">
        <v>478.0</v>
      </c>
      <c r="H424" s="25" t="s">
        <v>467</v>
      </c>
      <c r="U424" s="25">
        <v>423.0</v>
      </c>
      <c r="V424" s="25">
        <v>1.5674551E7</v>
      </c>
      <c r="W424" s="25" t="s">
        <v>872</v>
      </c>
      <c r="X424" s="25">
        <v>535.0</v>
      </c>
      <c r="Y424" s="25" t="s">
        <v>379</v>
      </c>
      <c r="Z424" s="25" t="s">
        <v>487</v>
      </c>
      <c r="AA424" s="25">
        <v>40.0</v>
      </c>
      <c r="AB424" s="25">
        <v>7.0</v>
      </c>
      <c r="AC424" s="25">
        <v>111756.5</v>
      </c>
      <c r="AD424" s="25">
        <v>1.0</v>
      </c>
      <c r="AE424" s="25">
        <v>1.0</v>
      </c>
      <c r="AF424" s="25">
        <v>0.0</v>
      </c>
      <c r="AG424" s="25">
        <v>8128.32</v>
      </c>
      <c r="AH424" s="25">
        <v>1.0</v>
      </c>
    </row>
    <row r="425" ht="15.75" customHeight="1">
      <c r="A425" s="50">
        <v>41527.0</v>
      </c>
      <c r="B425" s="25">
        <v>443.35</v>
      </c>
      <c r="C425" s="25">
        <v>444.33</v>
      </c>
      <c r="D425" s="25">
        <v>440.35</v>
      </c>
      <c r="E425" s="25">
        <v>886.24</v>
      </c>
      <c r="F425" s="25" t="s">
        <v>549</v>
      </c>
      <c r="G425" s="25">
        <v>584.0</v>
      </c>
      <c r="H425" s="25" t="s">
        <v>512</v>
      </c>
      <c r="U425" s="25">
        <v>424.0</v>
      </c>
      <c r="V425" s="25">
        <v>1.5622834E7</v>
      </c>
      <c r="W425" s="25" t="s">
        <v>715</v>
      </c>
      <c r="X425" s="25">
        <v>678.0</v>
      </c>
      <c r="Y425" s="25" t="s">
        <v>375</v>
      </c>
      <c r="Z425" s="25" t="s">
        <v>462</v>
      </c>
      <c r="AA425" s="25">
        <v>35.0</v>
      </c>
      <c r="AB425" s="25">
        <v>4.0</v>
      </c>
      <c r="AC425" s="25">
        <v>0.0</v>
      </c>
      <c r="AD425" s="25">
        <v>1.0</v>
      </c>
      <c r="AE425" s="25">
        <v>1.0</v>
      </c>
      <c r="AF425" s="25">
        <v>0.0</v>
      </c>
      <c r="AG425" s="25">
        <v>125518.32</v>
      </c>
      <c r="AH425" s="25">
        <v>0.0</v>
      </c>
    </row>
    <row r="426" ht="15.75" customHeight="1">
      <c r="A426" s="50">
        <v>41528.0</v>
      </c>
      <c r="B426" s="25">
        <v>442.61</v>
      </c>
      <c r="C426" s="25">
        <v>446.81</v>
      </c>
      <c r="D426" s="25">
        <v>441.39</v>
      </c>
      <c r="E426" s="25">
        <v>893.74</v>
      </c>
      <c r="F426" s="25" t="s">
        <v>491</v>
      </c>
      <c r="G426" s="25">
        <v>233.0</v>
      </c>
      <c r="H426" s="25" t="s">
        <v>543</v>
      </c>
      <c r="U426" s="25">
        <v>425.0</v>
      </c>
      <c r="V426" s="25">
        <v>1.5566111E7</v>
      </c>
      <c r="W426" s="25" t="s">
        <v>873</v>
      </c>
      <c r="X426" s="25">
        <v>596.0</v>
      </c>
      <c r="Y426" s="25" t="s">
        <v>375</v>
      </c>
      <c r="Z426" s="25" t="s">
        <v>487</v>
      </c>
      <c r="AA426" s="25">
        <v>39.0</v>
      </c>
      <c r="AB426" s="25">
        <v>9.0</v>
      </c>
      <c r="AC426" s="25">
        <v>0.0</v>
      </c>
      <c r="AD426" s="25">
        <v>1.0</v>
      </c>
      <c r="AE426" s="25">
        <v>1.0</v>
      </c>
      <c r="AF426" s="25">
        <v>0.0</v>
      </c>
      <c r="AG426" s="25">
        <v>48963.59</v>
      </c>
      <c r="AH426" s="25">
        <v>0.0</v>
      </c>
    </row>
    <row r="427" ht="15.75" customHeight="1">
      <c r="A427" s="50">
        <v>41529.0</v>
      </c>
      <c r="B427" s="25">
        <v>447.02</v>
      </c>
      <c r="C427" s="25">
        <v>447.27</v>
      </c>
      <c r="D427" s="25">
        <v>443.34</v>
      </c>
      <c r="E427" s="25">
        <v>890.61</v>
      </c>
      <c r="F427" s="25" t="s">
        <v>549</v>
      </c>
      <c r="G427" s="25">
        <v>199.0</v>
      </c>
      <c r="H427" s="25" t="s">
        <v>530</v>
      </c>
      <c r="U427" s="25">
        <v>426.0</v>
      </c>
      <c r="V427" s="25">
        <v>1.5784597E7</v>
      </c>
      <c r="W427" s="25" t="s">
        <v>874</v>
      </c>
      <c r="X427" s="25">
        <v>648.0</v>
      </c>
      <c r="Y427" s="25" t="s">
        <v>375</v>
      </c>
      <c r="Z427" s="25" t="s">
        <v>487</v>
      </c>
      <c r="AA427" s="25">
        <v>26.0</v>
      </c>
      <c r="AB427" s="25">
        <v>9.0</v>
      </c>
      <c r="AC427" s="25">
        <v>162923.85</v>
      </c>
      <c r="AD427" s="25">
        <v>1.0</v>
      </c>
      <c r="AE427" s="25">
        <v>1.0</v>
      </c>
      <c r="AF427" s="25">
        <v>0.0</v>
      </c>
      <c r="AG427" s="25">
        <v>98368.24</v>
      </c>
      <c r="AH427" s="25">
        <v>0.0</v>
      </c>
    </row>
    <row r="428" ht="15.75" customHeight="1">
      <c r="A428" s="50">
        <v>41530.0</v>
      </c>
      <c r="B428" s="25">
        <v>445.58</v>
      </c>
      <c r="C428" s="25">
        <v>446.17</v>
      </c>
      <c r="D428" s="25">
        <v>440.77</v>
      </c>
      <c r="E428" s="25">
        <v>886.64</v>
      </c>
      <c r="F428" s="25" t="s">
        <v>549</v>
      </c>
      <c r="G428" s="25">
        <v>660.0</v>
      </c>
      <c r="H428" s="25" t="s">
        <v>539</v>
      </c>
      <c r="U428" s="25">
        <v>427.0</v>
      </c>
      <c r="V428" s="25">
        <v>1.5652883E7</v>
      </c>
      <c r="W428" s="25" t="s">
        <v>875</v>
      </c>
      <c r="X428" s="25">
        <v>492.0</v>
      </c>
      <c r="Y428" s="25" t="s">
        <v>379</v>
      </c>
      <c r="Z428" s="25" t="s">
        <v>487</v>
      </c>
      <c r="AA428" s="25">
        <v>39.0</v>
      </c>
      <c r="AB428" s="25">
        <v>10.0</v>
      </c>
      <c r="AC428" s="25">
        <v>124576.65</v>
      </c>
      <c r="AD428" s="25">
        <v>2.0</v>
      </c>
      <c r="AE428" s="25">
        <v>1.0</v>
      </c>
      <c r="AF428" s="25">
        <v>0.0</v>
      </c>
      <c r="AG428" s="25">
        <v>148584.61</v>
      </c>
      <c r="AH428" s="25">
        <v>0.0</v>
      </c>
    </row>
    <row r="429" ht="15.75" customHeight="1">
      <c r="A429" s="50">
        <v>41533.0</v>
      </c>
      <c r="B429" s="25">
        <v>446.43</v>
      </c>
      <c r="C429" s="25">
        <v>446.83</v>
      </c>
      <c r="D429" s="25">
        <v>440.78</v>
      </c>
      <c r="E429" s="25">
        <v>885.33</v>
      </c>
      <c r="F429" s="25" t="s">
        <v>549</v>
      </c>
      <c r="G429" s="25">
        <v>682.0</v>
      </c>
      <c r="H429" s="25" t="s">
        <v>469</v>
      </c>
      <c r="U429" s="25">
        <v>428.0</v>
      </c>
      <c r="V429" s="25">
        <v>1.5806964E7</v>
      </c>
      <c r="W429" s="25" t="s">
        <v>876</v>
      </c>
      <c r="X429" s="25">
        <v>702.0</v>
      </c>
      <c r="Y429" s="25" t="s">
        <v>375</v>
      </c>
      <c r="Z429" s="25" t="s">
        <v>487</v>
      </c>
      <c r="AA429" s="25">
        <v>45.0</v>
      </c>
      <c r="AB429" s="25">
        <v>0.0</v>
      </c>
      <c r="AC429" s="25">
        <v>80793.58</v>
      </c>
      <c r="AD429" s="25">
        <v>1.0</v>
      </c>
      <c r="AE429" s="25">
        <v>1.0</v>
      </c>
      <c r="AF429" s="25">
        <v>1.0</v>
      </c>
      <c r="AG429" s="25">
        <v>27474.81</v>
      </c>
      <c r="AH429" s="25">
        <v>0.0</v>
      </c>
    </row>
    <row r="430" ht="15.75" customHeight="1">
      <c r="A430" s="50">
        <v>41534.0</v>
      </c>
      <c r="B430" s="25">
        <v>442.05</v>
      </c>
      <c r="C430" s="25">
        <v>442.54</v>
      </c>
      <c r="D430" s="25">
        <v>438.86</v>
      </c>
      <c r="E430" s="25">
        <v>883.68</v>
      </c>
      <c r="F430" s="25" t="s">
        <v>549</v>
      </c>
      <c r="G430" s="25">
        <v>528.0</v>
      </c>
      <c r="H430" s="25" t="s">
        <v>543</v>
      </c>
      <c r="U430" s="25">
        <v>429.0</v>
      </c>
      <c r="V430" s="25">
        <v>1.5576313E7</v>
      </c>
      <c r="W430" s="25" t="s">
        <v>660</v>
      </c>
      <c r="X430" s="25">
        <v>486.0</v>
      </c>
      <c r="Y430" s="25" t="s">
        <v>379</v>
      </c>
      <c r="Z430" s="25" t="s">
        <v>462</v>
      </c>
      <c r="AA430" s="25">
        <v>40.0</v>
      </c>
      <c r="AB430" s="25">
        <v>9.0</v>
      </c>
      <c r="AC430" s="25">
        <v>71340.09</v>
      </c>
      <c r="AD430" s="25">
        <v>1.0</v>
      </c>
      <c r="AE430" s="25">
        <v>1.0</v>
      </c>
      <c r="AF430" s="25">
        <v>0.0</v>
      </c>
      <c r="AG430" s="25">
        <v>76192.21</v>
      </c>
      <c r="AH430" s="25">
        <v>0.0</v>
      </c>
    </row>
    <row r="431" ht="15.75" customHeight="1">
      <c r="A431" s="50">
        <v>41535.0</v>
      </c>
      <c r="B431" s="25">
        <v>441.52</v>
      </c>
      <c r="C431" s="25">
        <v>450.3</v>
      </c>
      <c r="D431" s="25">
        <v>439.89</v>
      </c>
      <c r="E431" s="25">
        <v>900.85</v>
      </c>
      <c r="F431" s="25" t="s">
        <v>491</v>
      </c>
      <c r="G431" s="25">
        <v>883.0</v>
      </c>
      <c r="H431" s="25" t="s">
        <v>474</v>
      </c>
      <c r="U431" s="25">
        <v>430.0</v>
      </c>
      <c r="V431" s="25">
        <v>1.5806467E7</v>
      </c>
      <c r="W431" s="25" t="s">
        <v>759</v>
      </c>
      <c r="X431" s="25">
        <v>568.0</v>
      </c>
      <c r="Y431" s="25" t="s">
        <v>379</v>
      </c>
      <c r="Z431" s="25" t="s">
        <v>487</v>
      </c>
      <c r="AA431" s="25">
        <v>40.0</v>
      </c>
      <c r="AB431" s="25">
        <v>1.0</v>
      </c>
      <c r="AC431" s="25">
        <v>99282.63</v>
      </c>
      <c r="AD431" s="25">
        <v>1.0</v>
      </c>
      <c r="AE431" s="25">
        <v>0.0</v>
      </c>
      <c r="AF431" s="25">
        <v>0.0</v>
      </c>
      <c r="AG431" s="25">
        <v>134600.94</v>
      </c>
      <c r="AH431" s="25">
        <v>1.0</v>
      </c>
    </row>
    <row r="432" ht="15.75" customHeight="1">
      <c r="A432" s="50">
        <v>41536.0</v>
      </c>
      <c r="B432" s="25">
        <v>451.3</v>
      </c>
      <c r="C432" s="25">
        <v>451.3</v>
      </c>
      <c r="D432" s="25">
        <v>446.03</v>
      </c>
      <c r="E432" s="25">
        <v>895.93</v>
      </c>
      <c r="F432" s="25" t="s">
        <v>491</v>
      </c>
      <c r="G432" s="25">
        <v>207.0</v>
      </c>
      <c r="H432" s="25" t="s">
        <v>539</v>
      </c>
      <c r="U432" s="25">
        <v>431.0</v>
      </c>
      <c r="V432" s="25">
        <v>1.5597602E7</v>
      </c>
      <c r="W432" s="25" t="s">
        <v>877</v>
      </c>
      <c r="X432" s="25">
        <v>619.0</v>
      </c>
      <c r="Y432" s="25" t="s">
        <v>379</v>
      </c>
      <c r="Z432" s="25" t="s">
        <v>487</v>
      </c>
      <c r="AA432" s="25">
        <v>57.0</v>
      </c>
      <c r="AB432" s="25">
        <v>3.0</v>
      </c>
      <c r="AC432" s="25">
        <v>137946.39</v>
      </c>
      <c r="AD432" s="25">
        <v>1.0</v>
      </c>
      <c r="AE432" s="25">
        <v>1.0</v>
      </c>
      <c r="AF432" s="25">
        <v>1.0</v>
      </c>
      <c r="AG432" s="25">
        <v>72467.99</v>
      </c>
      <c r="AH432" s="25">
        <v>1.0</v>
      </c>
    </row>
    <row r="433" ht="15.75" customHeight="1">
      <c r="A433" s="50">
        <v>41537.0</v>
      </c>
      <c r="B433" s="25">
        <v>447.52</v>
      </c>
      <c r="C433" s="25">
        <v>450.38</v>
      </c>
      <c r="D433" s="25">
        <v>446.14</v>
      </c>
      <c r="E433" s="25">
        <v>900.64</v>
      </c>
      <c r="F433" s="25" t="s">
        <v>483</v>
      </c>
      <c r="G433" s="25">
        <v>723.0</v>
      </c>
      <c r="H433" s="25" t="s">
        <v>484</v>
      </c>
      <c r="U433" s="25">
        <v>432.0</v>
      </c>
      <c r="V433" s="25">
        <v>1.574304E7</v>
      </c>
      <c r="W433" s="25" t="s">
        <v>878</v>
      </c>
      <c r="X433" s="25">
        <v>724.0</v>
      </c>
      <c r="Y433" s="25" t="s">
        <v>379</v>
      </c>
      <c r="Z433" s="25" t="s">
        <v>487</v>
      </c>
      <c r="AA433" s="25">
        <v>41.0</v>
      </c>
      <c r="AB433" s="25">
        <v>2.0</v>
      </c>
      <c r="AC433" s="25">
        <v>127892.57</v>
      </c>
      <c r="AD433" s="25">
        <v>2.0</v>
      </c>
      <c r="AE433" s="25">
        <v>0.0</v>
      </c>
      <c r="AF433" s="25">
        <v>1.0</v>
      </c>
      <c r="AG433" s="25">
        <v>199645.45</v>
      </c>
      <c r="AH433" s="25">
        <v>0.0</v>
      </c>
    </row>
    <row r="434" ht="15.75" customHeight="1">
      <c r="A434" s="50">
        <v>41540.0</v>
      </c>
      <c r="B434" s="25">
        <v>446.4</v>
      </c>
      <c r="C434" s="25">
        <v>449.11</v>
      </c>
      <c r="D434" s="25">
        <v>440.95</v>
      </c>
      <c r="E434" s="25">
        <v>884.07</v>
      </c>
      <c r="F434" s="25" t="s">
        <v>491</v>
      </c>
      <c r="G434" s="25">
        <v>568.0</v>
      </c>
      <c r="H434" s="25" t="s">
        <v>484</v>
      </c>
      <c r="U434" s="25">
        <v>433.0</v>
      </c>
      <c r="V434" s="25">
        <v>1.5705521E7</v>
      </c>
      <c r="W434" s="25" t="s">
        <v>879</v>
      </c>
      <c r="X434" s="25">
        <v>548.0</v>
      </c>
      <c r="Y434" s="25" t="s">
        <v>379</v>
      </c>
      <c r="Z434" s="25" t="s">
        <v>462</v>
      </c>
      <c r="AA434" s="25">
        <v>33.0</v>
      </c>
      <c r="AB434" s="25">
        <v>0.0</v>
      </c>
      <c r="AC434" s="25">
        <v>101084.36</v>
      </c>
      <c r="AD434" s="25">
        <v>1.0</v>
      </c>
      <c r="AE434" s="25">
        <v>1.0</v>
      </c>
      <c r="AF434" s="25">
        <v>0.0</v>
      </c>
      <c r="AG434" s="25">
        <v>42749.85</v>
      </c>
      <c r="AH434" s="25">
        <v>0.0</v>
      </c>
    </row>
    <row r="435" ht="15.75" customHeight="1">
      <c r="A435" s="50">
        <v>41541.0</v>
      </c>
      <c r="B435" s="25">
        <v>441.59</v>
      </c>
      <c r="C435" s="25">
        <v>443.39</v>
      </c>
      <c r="D435" s="25">
        <v>439.05</v>
      </c>
      <c r="E435" s="25">
        <v>884.41</v>
      </c>
      <c r="F435" s="25" t="s">
        <v>549</v>
      </c>
      <c r="G435" s="25">
        <v>984.0</v>
      </c>
      <c r="H435" s="25" t="s">
        <v>539</v>
      </c>
      <c r="U435" s="25">
        <v>434.0</v>
      </c>
      <c r="V435" s="25">
        <v>1.5595039E7</v>
      </c>
      <c r="W435" s="25" t="s">
        <v>880</v>
      </c>
      <c r="X435" s="25">
        <v>545.0</v>
      </c>
      <c r="Y435" s="25" t="s">
        <v>379</v>
      </c>
      <c r="Z435" s="25" t="s">
        <v>462</v>
      </c>
      <c r="AA435" s="25">
        <v>37.0</v>
      </c>
      <c r="AB435" s="25">
        <v>8.0</v>
      </c>
      <c r="AC435" s="25">
        <v>114754.08</v>
      </c>
      <c r="AD435" s="25">
        <v>1.0</v>
      </c>
      <c r="AE435" s="25">
        <v>1.0</v>
      </c>
      <c r="AF435" s="25">
        <v>0.0</v>
      </c>
      <c r="AG435" s="25">
        <v>136050.44</v>
      </c>
      <c r="AH435" s="25">
        <v>1.0</v>
      </c>
    </row>
    <row r="436" ht="15.75" customHeight="1">
      <c r="A436" s="50">
        <v>41542.0</v>
      </c>
      <c r="B436" s="25">
        <v>441.62</v>
      </c>
      <c r="C436" s="25">
        <v>441.62</v>
      </c>
      <c r="D436" s="25">
        <v>436.17</v>
      </c>
      <c r="E436" s="25">
        <v>874.83</v>
      </c>
      <c r="F436" s="25" t="s">
        <v>491</v>
      </c>
      <c r="G436" s="25">
        <v>310.0</v>
      </c>
      <c r="H436" s="25" t="s">
        <v>543</v>
      </c>
      <c r="U436" s="25">
        <v>435.0</v>
      </c>
      <c r="V436" s="25">
        <v>1.5799384E7</v>
      </c>
      <c r="W436" s="25" t="s">
        <v>881</v>
      </c>
      <c r="X436" s="25">
        <v>683.0</v>
      </c>
      <c r="Y436" s="25" t="s">
        <v>375</v>
      </c>
      <c r="Z436" s="25" t="s">
        <v>487</v>
      </c>
      <c r="AA436" s="25">
        <v>33.0</v>
      </c>
      <c r="AB436" s="25">
        <v>8.0</v>
      </c>
      <c r="AC436" s="25">
        <v>0.0</v>
      </c>
      <c r="AD436" s="25">
        <v>1.0</v>
      </c>
      <c r="AE436" s="25">
        <v>0.0</v>
      </c>
      <c r="AF436" s="25">
        <v>0.0</v>
      </c>
      <c r="AG436" s="25">
        <v>73564.44</v>
      </c>
      <c r="AH436" s="25">
        <v>0.0</v>
      </c>
    </row>
    <row r="437" ht="15.75" customHeight="1">
      <c r="A437" s="50">
        <v>41543.0</v>
      </c>
      <c r="B437" s="25">
        <v>437.51</v>
      </c>
      <c r="C437" s="25">
        <v>439.73</v>
      </c>
      <c r="D437" s="25">
        <v>435.87</v>
      </c>
      <c r="E437" s="25">
        <v>875.77</v>
      </c>
      <c r="F437" s="25" t="s">
        <v>549</v>
      </c>
      <c r="G437" s="25">
        <v>529.0</v>
      </c>
      <c r="H437" s="25" t="s">
        <v>543</v>
      </c>
      <c r="U437" s="25">
        <v>436.0</v>
      </c>
      <c r="V437" s="25">
        <v>1.5581197E7</v>
      </c>
      <c r="W437" s="25" t="s">
        <v>824</v>
      </c>
      <c r="X437" s="25">
        <v>762.0</v>
      </c>
      <c r="Y437" s="25" t="s">
        <v>375</v>
      </c>
      <c r="Z437" s="25" t="s">
        <v>462</v>
      </c>
      <c r="AA437" s="25">
        <v>51.0</v>
      </c>
      <c r="AB437" s="25">
        <v>3.0</v>
      </c>
      <c r="AC437" s="25">
        <v>99286.98</v>
      </c>
      <c r="AD437" s="25">
        <v>1.0</v>
      </c>
      <c r="AE437" s="25">
        <v>0.0</v>
      </c>
      <c r="AF437" s="25">
        <v>1.0</v>
      </c>
      <c r="AG437" s="25">
        <v>85578.63</v>
      </c>
      <c r="AH437" s="25">
        <v>0.0</v>
      </c>
    </row>
    <row r="438" ht="15.75" customHeight="1">
      <c r="A438" s="50">
        <v>41544.0</v>
      </c>
      <c r="B438" s="25">
        <v>435.78</v>
      </c>
      <c r="C438" s="25">
        <v>437.12</v>
      </c>
      <c r="D438" s="25">
        <v>434.03</v>
      </c>
      <c r="E438" s="25">
        <v>873.99</v>
      </c>
      <c r="F438" s="25" t="s">
        <v>549</v>
      </c>
      <c r="G438" s="25">
        <v>527.0</v>
      </c>
      <c r="H438" s="25" t="s">
        <v>484</v>
      </c>
      <c r="U438" s="25">
        <v>437.0</v>
      </c>
      <c r="V438" s="25">
        <v>1.5693737E7</v>
      </c>
      <c r="W438" s="25" t="s">
        <v>882</v>
      </c>
      <c r="X438" s="25">
        <v>627.0</v>
      </c>
      <c r="Y438" s="25" t="s">
        <v>379</v>
      </c>
      <c r="Z438" s="25" t="s">
        <v>462</v>
      </c>
      <c r="AA438" s="25">
        <v>30.0</v>
      </c>
      <c r="AB438" s="25">
        <v>4.0</v>
      </c>
      <c r="AC438" s="25">
        <v>79871.02</v>
      </c>
      <c r="AD438" s="25">
        <v>2.0</v>
      </c>
      <c r="AE438" s="25">
        <v>1.0</v>
      </c>
      <c r="AF438" s="25">
        <v>0.0</v>
      </c>
      <c r="AG438" s="25">
        <v>129826.89</v>
      </c>
      <c r="AH438" s="25">
        <v>0.0</v>
      </c>
    </row>
    <row r="439" ht="15.75" customHeight="1">
      <c r="A439" s="50">
        <v>41547.0</v>
      </c>
      <c r="B439" s="25">
        <v>432.92</v>
      </c>
      <c r="C439" s="25">
        <v>438.78</v>
      </c>
      <c r="D439" s="25">
        <v>432.53</v>
      </c>
      <c r="E439" s="25">
        <v>873.51</v>
      </c>
      <c r="F439" s="25" t="s">
        <v>491</v>
      </c>
      <c r="G439" s="25">
        <v>457.0</v>
      </c>
      <c r="H439" s="25" t="s">
        <v>539</v>
      </c>
      <c r="U439" s="25">
        <v>438.0</v>
      </c>
      <c r="V439" s="25">
        <v>1.5624623E7</v>
      </c>
      <c r="W439" s="25" t="s">
        <v>883</v>
      </c>
      <c r="X439" s="25">
        <v>516.0</v>
      </c>
      <c r="Y439" s="25" t="s">
        <v>375</v>
      </c>
      <c r="Z439" s="25" t="s">
        <v>487</v>
      </c>
      <c r="AA439" s="25">
        <v>35.0</v>
      </c>
      <c r="AB439" s="25">
        <v>10.0</v>
      </c>
      <c r="AC439" s="25">
        <v>104088.59</v>
      </c>
      <c r="AD439" s="25">
        <v>2.0</v>
      </c>
      <c r="AE439" s="25">
        <v>0.0</v>
      </c>
      <c r="AF439" s="25">
        <v>0.0</v>
      </c>
      <c r="AG439" s="25">
        <v>119666.0</v>
      </c>
      <c r="AH439" s="25">
        <v>0.0</v>
      </c>
    </row>
    <row r="440" ht="15.75" customHeight="1">
      <c r="A440" s="50">
        <v>41548.0</v>
      </c>
      <c r="B440" s="25">
        <v>438.48</v>
      </c>
      <c r="C440" s="25">
        <v>442.18</v>
      </c>
      <c r="D440" s="25">
        <v>438.38</v>
      </c>
      <c r="E440" s="25">
        <v>884.57</v>
      </c>
      <c r="F440" s="25" t="s">
        <v>491</v>
      </c>
      <c r="G440" s="25">
        <v>382.0</v>
      </c>
      <c r="H440" s="25" t="s">
        <v>530</v>
      </c>
      <c r="U440" s="25">
        <v>439.0</v>
      </c>
      <c r="V440" s="25">
        <v>1.5783501E7</v>
      </c>
      <c r="W440" s="25" t="s">
        <v>884</v>
      </c>
      <c r="X440" s="25">
        <v>800.0</v>
      </c>
      <c r="Y440" s="25" t="s">
        <v>375</v>
      </c>
      <c r="Z440" s="25" t="s">
        <v>462</v>
      </c>
      <c r="AA440" s="25">
        <v>38.0</v>
      </c>
      <c r="AB440" s="25">
        <v>2.0</v>
      </c>
      <c r="AC440" s="25">
        <v>168190.33</v>
      </c>
      <c r="AD440" s="25">
        <v>2.0</v>
      </c>
      <c r="AE440" s="25">
        <v>1.0</v>
      </c>
      <c r="AF440" s="25">
        <v>0.0</v>
      </c>
      <c r="AG440" s="25">
        <v>68052.08</v>
      </c>
      <c r="AH440" s="25">
        <v>0.0</v>
      </c>
    </row>
    <row r="441" ht="15.75" customHeight="1">
      <c r="A441" s="50">
        <v>41549.0</v>
      </c>
      <c r="B441" s="25">
        <v>439.72</v>
      </c>
      <c r="C441" s="25">
        <v>443.02</v>
      </c>
      <c r="D441" s="25">
        <v>437.27</v>
      </c>
      <c r="E441" s="25">
        <v>885.56</v>
      </c>
      <c r="F441" s="25" t="s">
        <v>491</v>
      </c>
      <c r="G441" s="25">
        <v>1.0</v>
      </c>
      <c r="H441" s="25" t="s">
        <v>512</v>
      </c>
      <c r="U441" s="25">
        <v>440.0</v>
      </c>
      <c r="V441" s="25">
        <v>1.5690134E7</v>
      </c>
      <c r="W441" s="25" t="s">
        <v>741</v>
      </c>
      <c r="X441" s="25">
        <v>464.0</v>
      </c>
      <c r="Y441" s="25" t="s">
        <v>379</v>
      </c>
      <c r="Z441" s="25" t="s">
        <v>462</v>
      </c>
      <c r="AA441" s="25">
        <v>42.0</v>
      </c>
      <c r="AB441" s="25">
        <v>3.0</v>
      </c>
      <c r="AC441" s="25">
        <v>85679.25</v>
      </c>
      <c r="AD441" s="25">
        <v>1.0</v>
      </c>
      <c r="AE441" s="25">
        <v>1.0</v>
      </c>
      <c r="AF441" s="25">
        <v>1.0</v>
      </c>
      <c r="AG441" s="25">
        <v>164104.74</v>
      </c>
      <c r="AH441" s="25">
        <v>0.0</v>
      </c>
    </row>
    <row r="442" ht="15.75" customHeight="1">
      <c r="A442" s="50">
        <v>41550.0</v>
      </c>
      <c r="B442" s="25">
        <v>442.34</v>
      </c>
      <c r="C442" s="25">
        <v>445.38</v>
      </c>
      <c r="D442" s="25">
        <v>434.42</v>
      </c>
      <c r="E442" s="25">
        <v>873.69</v>
      </c>
      <c r="F442" s="25" t="s">
        <v>489</v>
      </c>
      <c r="G442" s="25">
        <v>249.0</v>
      </c>
      <c r="H442" s="25" t="s">
        <v>474</v>
      </c>
      <c r="U442" s="25">
        <v>441.0</v>
      </c>
      <c r="V442" s="25">
        <v>1.5782735E7</v>
      </c>
      <c r="W442" s="25" t="s">
        <v>885</v>
      </c>
      <c r="X442" s="25">
        <v>626.0</v>
      </c>
      <c r="Y442" s="25" t="s">
        <v>375</v>
      </c>
      <c r="Z442" s="25" t="s">
        <v>462</v>
      </c>
      <c r="AA442" s="25">
        <v>35.0</v>
      </c>
      <c r="AB442" s="25">
        <v>3.0</v>
      </c>
      <c r="AC442" s="25">
        <v>0.0</v>
      </c>
      <c r="AD442" s="25">
        <v>1.0</v>
      </c>
      <c r="AE442" s="25">
        <v>0.0</v>
      </c>
      <c r="AF442" s="25">
        <v>0.0</v>
      </c>
      <c r="AG442" s="25">
        <v>80190.36</v>
      </c>
      <c r="AH442" s="25">
        <v>0.0</v>
      </c>
    </row>
    <row r="443" ht="15.75" customHeight="1">
      <c r="A443" s="50">
        <v>41551.0</v>
      </c>
      <c r="B443" s="25">
        <v>435.87</v>
      </c>
      <c r="C443" s="25">
        <v>437.12</v>
      </c>
      <c r="D443" s="25">
        <v>433.38</v>
      </c>
      <c r="E443" s="25">
        <v>869.96</v>
      </c>
      <c r="F443" s="25" t="s">
        <v>549</v>
      </c>
      <c r="G443" s="25">
        <v>726.0</v>
      </c>
      <c r="H443" s="25" t="s">
        <v>530</v>
      </c>
      <c r="U443" s="25">
        <v>442.0</v>
      </c>
      <c r="V443" s="25">
        <v>1.5611088E7</v>
      </c>
      <c r="W443" s="25" t="s">
        <v>886</v>
      </c>
      <c r="X443" s="25">
        <v>790.0</v>
      </c>
      <c r="Y443" s="25" t="s">
        <v>375</v>
      </c>
      <c r="Z443" s="25" t="s">
        <v>462</v>
      </c>
      <c r="AA443" s="25">
        <v>31.0</v>
      </c>
      <c r="AB443" s="25">
        <v>9.0</v>
      </c>
      <c r="AC443" s="25">
        <v>0.0</v>
      </c>
      <c r="AD443" s="25">
        <v>2.0</v>
      </c>
      <c r="AE443" s="25">
        <v>1.0</v>
      </c>
      <c r="AF443" s="25">
        <v>0.0</v>
      </c>
      <c r="AG443" s="25">
        <v>84126.75</v>
      </c>
      <c r="AH443" s="25">
        <v>0.0</v>
      </c>
    </row>
    <row r="444" ht="15.75" customHeight="1">
      <c r="A444" s="50">
        <v>41554.0</v>
      </c>
      <c r="B444" s="25">
        <v>432.11</v>
      </c>
      <c r="C444" s="25">
        <v>435.36</v>
      </c>
      <c r="D444" s="25">
        <v>430.44</v>
      </c>
      <c r="E444" s="25">
        <v>863.37</v>
      </c>
      <c r="F444" s="25" t="s">
        <v>549</v>
      </c>
      <c r="G444" s="25">
        <v>596.0</v>
      </c>
      <c r="H444" s="25" t="s">
        <v>474</v>
      </c>
      <c r="U444" s="25">
        <v>443.0</v>
      </c>
      <c r="V444" s="25">
        <v>1.5672145E7</v>
      </c>
      <c r="W444" s="25" t="s">
        <v>887</v>
      </c>
      <c r="X444" s="25">
        <v>534.0</v>
      </c>
      <c r="Y444" s="25" t="s">
        <v>375</v>
      </c>
      <c r="Z444" s="25" t="s">
        <v>462</v>
      </c>
      <c r="AA444" s="25">
        <v>34.0</v>
      </c>
      <c r="AB444" s="25">
        <v>7.0</v>
      </c>
      <c r="AC444" s="25">
        <v>121551.58</v>
      </c>
      <c r="AD444" s="25">
        <v>2.0</v>
      </c>
      <c r="AE444" s="25">
        <v>1.0</v>
      </c>
      <c r="AF444" s="25">
        <v>1.0</v>
      </c>
      <c r="AG444" s="25">
        <v>70179.0</v>
      </c>
      <c r="AH444" s="25">
        <v>0.0</v>
      </c>
    </row>
    <row r="445" ht="15.75" customHeight="1">
      <c r="A445" s="50">
        <v>41555.0</v>
      </c>
      <c r="B445" s="25">
        <v>431.04</v>
      </c>
      <c r="C445" s="25">
        <v>431.37</v>
      </c>
      <c r="D445" s="25">
        <v>424.22</v>
      </c>
      <c r="E445" s="25">
        <v>851.33</v>
      </c>
      <c r="F445" s="25" t="s">
        <v>491</v>
      </c>
      <c r="G445" s="25">
        <v>901.0</v>
      </c>
      <c r="H445" s="25" t="s">
        <v>474</v>
      </c>
      <c r="U445" s="25">
        <v>444.0</v>
      </c>
      <c r="V445" s="25">
        <v>1.5732628E7</v>
      </c>
      <c r="W445" s="25" t="s">
        <v>888</v>
      </c>
      <c r="X445" s="25">
        <v>745.0</v>
      </c>
      <c r="Y445" s="25" t="s">
        <v>375</v>
      </c>
      <c r="Z445" s="25" t="s">
        <v>487</v>
      </c>
      <c r="AA445" s="25">
        <v>46.0</v>
      </c>
      <c r="AB445" s="25">
        <v>2.0</v>
      </c>
      <c r="AC445" s="25">
        <v>122220.19</v>
      </c>
      <c r="AD445" s="25">
        <v>1.0</v>
      </c>
      <c r="AE445" s="25">
        <v>1.0</v>
      </c>
      <c r="AF445" s="25">
        <v>1.0</v>
      </c>
      <c r="AG445" s="25">
        <v>118024.1</v>
      </c>
      <c r="AH445" s="25">
        <v>0.0</v>
      </c>
    </row>
    <row r="446" ht="15.75" customHeight="1">
      <c r="A446" s="50">
        <v>41556.0</v>
      </c>
      <c r="B446" s="25">
        <v>426.54</v>
      </c>
      <c r="C446" s="25">
        <v>429.71</v>
      </c>
      <c r="D446" s="25">
        <v>419.92</v>
      </c>
      <c r="E446" s="25">
        <v>853.52</v>
      </c>
      <c r="F446" s="25" t="s">
        <v>463</v>
      </c>
      <c r="G446" s="25">
        <v>322.0</v>
      </c>
      <c r="H446" s="25" t="s">
        <v>464</v>
      </c>
      <c r="U446" s="25">
        <v>445.0</v>
      </c>
      <c r="V446" s="25">
        <v>1.578747E7</v>
      </c>
      <c r="W446" s="25" t="s">
        <v>889</v>
      </c>
      <c r="X446" s="25">
        <v>553.0</v>
      </c>
      <c r="Y446" s="25" t="s">
        <v>377</v>
      </c>
      <c r="Z446" s="25" t="s">
        <v>487</v>
      </c>
      <c r="AA446" s="25">
        <v>47.0</v>
      </c>
      <c r="AB446" s="25">
        <v>3.0</v>
      </c>
      <c r="AC446" s="25">
        <v>116528.15</v>
      </c>
      <c r="AD446" s="25">
        <v>1.0</v>
      </c>
      <c r="AE446" s="25">
        <v>0.0</v>
      </c>
      <c r="AF446" s="25">
        <v>0.0</v>
      </c>
      <c r="AG446" s="25">
        <v>145704.19</v>
      </c>
      <c r="AH446" s="25">
        <v>1.0</v>
      </c>
    </row>
    <row r="447" ht="15.75" customHeight="1">
      <c r="A447" s="50">
        <v>41557.0</v>
      </c>
      <c r="B447" s="25">
        <v>430.31</v>
      </c>
      <c r="C447" s="25">
        <v>432.79</v>
      </c>
      <c r="D447" s="25">
        <v>428.5</v>
      </c>
      <c r="E447" s="25">
        <v>865.86</v>
      </c>
      <c r="F447" s="25" t="s">
        <v>489</v>
      </c>
      <c r="G447" s="25">
        <v>527.0</v>
      </c>
      <c r="H447" s="25" t="s">
        <v>464</v>
      </c>
      <c r="U447" s="25">
        <v>446.0</v>
      </c>
      <c r="V447" s="25">
        <v>1.5803406E7</v>
      </c>
      <c r="W447" s="25" t="s">
        <v>890</v>
      </c>
      <c r="X447" s="25">
        <v>748.0</v>
      </c>
      <c r="Y447" s="25" t="s">
        <v>375</v>
      </c>
      <c r="Z447" s="25" t="s">
        <v>462</v>
      </c>
      <c r="AA447" s="25">
        <v>26.0</v>
      </c>
      <c r="AB447" s="25">
        <v>1.0</v>
      </c>
      <c r="AC447" s="25">
        <v>77780.29</v>
      </c>
      <c r="AD447" s="25">
        <v>1.0</v>
      </c>
      <c r="AE447" s="25">
        <v>0.0</v>
      </c>
      <c r="AF447" s="25">
        <v>1.0</v>
      </c>
      <c r="AG447" s="25">
        <v>183049.41</v>
      </c>
      <c r="AH447" s="25">
        <v>0.0</v>
      </c>
    </row>
    <row r="448" ht="15.75" customHeight="1">
      <c r="A448" s="50">
        <v>41558.0</v>
      </c>
      <c r="B448" s="25">
        <v>431.4</v>
      </c>
      <c r="C448" s="25">
        <v>435.11</v>
      </c>
      <c r="D448" s="25">
        <v>431.03</v>
      </c>
      <c r="E448" s="25">
        <v>869.6</v>
      </c>
      <c r="F448" s="25" t="s">
        <v>549</v>
      </c>
      <c r="G448" s="25">
        <v>828.0</v>
      </c>
      <c r="H448" s="25" t="s">
        <v>467</v>
      </c>
      <c r="U448" s="25">
        <v>447.0</v>
      </c>
      <c r="V448" s="25">
        <v>1.573046E7</v>
      </c>
      <c r="W448" s="25" t="s">
        <v>891</v>
      </c>
      <c r="X448" s="25">
        <v>722.0</v>
      </c>
      <c r="Y448" s="25" t="s">
        <v>375</v>
      </c>
      <c r="Z448" s="25" t="s">
        <v>487</v>
      </c>
      <c r="AA448" s="25">
        <v>37.0</v>
      </c>
      <c r="AB448" s="25">
        <v>2.0</v>
      </c>
      <c r="AC448" s="25">
        <v>0.0</v>
      </c>
      <c r="AD448" s="25">
        <v>1.0</v>
      </c>
      <c r="AE448" s="25">
        <v>0.0</v>
      </c>
      <c r="AF448" s="25">
        <v>0.0</v>
      </c>
      <c r="AG448" s="25">
        <v>120906.83</v>
      </c>
      <c r="AH448" s="25">
        <v>0.0</v>
      </c>
    </row>
    <row r="449" ht="15.75" customHeight="1">
      <c r="A449" s="50">
        <v>41561.0</v>
      </c>
      <c r="B449" s="25">
        <v>431.71</v>
      </c>
      <c r="C449" s="25">
        <v>436.49</v>
      </c>
      <c r="D449" s="25">
        <v>431.08</v>
      </c>
      <c r="E449" s="25">
        <v>873.71</v>
      </c>
      <c r="F449" s="25" t="s">
        <v>549</v>
      </c>
      <c r="G449" s="25">
        <v>496.0</v>
      </c>
      <c r="H449" s="25" t="s">
        <v>464</v>
      </c>
      <c r="U449" s="25">
        <v>448.0</v>
      </c>
      <c r="V449" s="25">
        <v>1.5644572E7</v>
      </c>
      <c r="W449" s="25" t="s">
        <v>892</v>
      </c>
      <c r="X449" s="25">
        <v>501.0</v>
      </c>
      <c r="Y449" s="25" t="s">
        <v>375</v>
      </c>
      <c r="Z449" s="25" t="s">
        <v>487</v>
      </c>
      <c r="AA449" s="25">
        <v>40.0</v>
      </c>
      <c r="AB449" s="25">
        <v>4.0</v>
      </c>
      <c r="AC449" s="25">
        <v>125832.2</v>
      </c>
      <c r="AD449" s="25">
        <v>1.0</v>
      </c>
      <c r="AE449" s="25">
        <v>1.0</v>
      </c>
      <c r="AF449" s="25">
        <v>1.0</v>
      </c>
      <c r="AG449" s="25">
        <v>100433.83</v>
      </c>
      <c r="AH449" s="25">
        <v>0.0</v>
      </c>
    </row>
    <row r="450" ht="15.75" customHeight="1">
      <c r="A450" s="50">
        <v>41562.0</v>
      </c>
      <c r="B450" s="25">
        <v>436.24</v>
      </c>
      <c r="C450" s="25">
        <v>441.16</v>
      </c>
      <c r="D450" s="25">
        <v>435.37</v>
      </c>
      <c r="E450" s="25">
        <v>879.6</v>
      </c>
      <c r="F450" s="25" t="s">
        <v>491</v>
      </c>
      <c r="G450" s="25">
        <v>195.0</v>
      </c>
      <c r="H450" s="25" t="s">
        <v>539</v>
      </c>
      <c r="U450" s="25">
        <v>449.0</v>
      </c>
      <c r="V450" s="25">
        <v>1.569486E7</v>
      </c>
      <c r="W450" s="25" t="s">
        <v>893</v>
      </c>
      <c r="X450" s="25">
        <v>675.0</v>
      </c>
      <c r="Y450" s="25" t="s">
        <v>375</v>
      </c>
      <c r="Z450" s="25" t="s">
        <v>462</v>
      </c>
      <c r="AA450" s="25">
        <v>38.0</v>
      </c>
      <c r="AB450" s="25">
        <v>6.0</v>
      </c>
      <c r="AC450" s="25">
        <v>68065.8</v>
      </c>
      <c r="AD450" s="25">
        <v>1.0</v>
      </c>
      <c r="AE450" s="25">
        <v>0.0</v>
      </c>
      <c r="AF450" s="25">
        <v>0.0</v>
      </c>
      <c r="AG450" s="25">
        <v>138777.0</v>
      </c>
      <c r="AH450" s="25">
        <v>1.0</v>
      </c>
    </row>
    <row r="451" ht="15.75" customHeight="1">
      <c r="A451" s="50">
        <v>41563.0</v>
      </c>
      <c r="B451" s="25">
        <v>441.28</v>
      </c>
      <c r="C451" s="25">
        <v>447.49</v>
      </c>
      <c r="D451" s="25">
        <v>440.35</v>
      </c>
      <c r="E451" s="25">
        <v>895.57</v>
      </c>
      <c r="F451" s="25" t="s">
        <v>489</v>
      </c>
      <c r="G451" s="25">
        <v>30.0</v>
      </c>
      <c r="H451" s="25" t="s">
        <v>543</v>
      </c>
      <c r="U451" s="25">
        <v>450.0</v>
      </c>
      <c r="V451" s="25">
        <v>1.5658169E7</v>
      </c>
      <c r="W451" s="25" t="s">
        <v>894</v>
      </c>
      <c r="X451" s="25">
        <v>778.0</v>
      </c>
      <c r="Y451" s="25" t="s">
        <v>377</v>
      </c>
      <c r="Z451" s="25" t="s">
        <v>462</v>
      </c>
      <c r="AA451" s="25">
        <v>47.0</v>
      </c>
      <c r="AB451" s="25">
        <v>6.0</v>
      </c>
      <c r="AC451" s="25">
        <v>127299.34</v>
      </c>
      <c r="AD451" s="25">
        <v>2.0</v>
      </c>
      <c r="AE451" s="25">
        <v>1.0</v>
      </c>
      <c r="AF451" s="25">
        <v>0.0</v>
      </c>
      <c r="AG451" s="25">
        <v>124694.99</v>
      </c>
      <c r="AH451" s="25">
        <v>0.0</v>
      </c>
    </row>
    <row r="452" ht="15.75" customHeight="1">
      <c r="A452" s="50">
        <v>41564.0</v>
      </c>
      <c r="B452" s="25">
        <v>444.83</v>
      </c>
      <c r="C452" s="25">
        <v>446.78</v>
      </c>
      <c r="D452" s="25">
        <v>441.21</v>
      </c>
      <c r="E452" s="25">
        <v>886.36</v>
      </c>
      <c r="F452" s="25" t="s">
        <v>483</v>
      </c>
      <c r="G452" s="25">
        <v>545.0</v>
      </c>
      <c r="H452" s="25" t="s">
        <v>484</v>
      </c>
      <c r="U452" s="25">
        <v>451.0</v>
      </c>
      <c r="V452" s="25">
        <v>1.5794396E7</v>
      </c>
      <c r="W452" s="25" t="s">
        <v>895</v>
      </c>
      <c r="X452" s="25">
        <v>494.0</v>
      </c>
      <c r="Y452" s="25" t="s">
        <v>379</v>
      </c>
      <c r="Z452" s="25" t="s">
        <v>462</v>
      </c>
      <c r="AA452" s="25">
        <v>38.0</v>
      </c>
      <c r="AB452" s="25">
        <v>7.0</v>
      </c>
      <c r="AC452" s="25">
        <v>174937.64</v>
      </c>
      <c r="AD452" s="25">
        <v>1.0</v>
      </c>
      <c r="AE452" s="25">
        <v>1.0</v>
      </c>
      <c r="AF452" s="25">
        <v>0.0</v>
      </c>
      <c r="AG452" s="25">
        <v>40084.32</v>
      </c>
      <c r="AH452" s="25">
        <v>0.0</v>
      </c>
    </row>
    <row r="453" ht="15.75" customHeight="1">
      <c r="A453" s="50">
        <v>41565.0</v>
      </c>
      <c r="B453" s="25">
        <v>486.47</v>
      </c>
      <c r="C453" s="25">
        <v>505.83</v>
      </c>
      <c r="D453" s="25">
        <v>485.18</v>
      </c>
      <c r="E453" s="25" t="s">
        <v>716</v>
      </c>
      <c r="F453" s="25" t="s">
        <v>896</v>
      </c>
      <c r="G453" s="25" t="s">
        <v>697</v>
      </c>
      <c r="H453" s="25">
        <v>219.0</v>
      </c>
      <c r="I453" s="25" t="s">
        <v>464</v>
      </c>
      <c r="U453" s="25">
        <v>452.0</v>
      </c>
      <c r="V453" s="25">
        <v>1.5785798E7</v>
      </c>
      <c r="W453" s="25" t="s">
        <v>897</v>
      </c>
      <c r="X453" s="25">
        <v>850.0</v>
      </c>
      <c r="Y453" s="25" t="s">
        <v>375</v>
      </c>
      <c r="Z453" s="25" t="s">
        <v>487</v>
      </c>
      <c r="AA453" s="25">
        <v>40.0</v>
      </c>
      <c r="AB453" s="25">
        <v>9.0</v>
      </c>
      <c r="AC453" s="25">
        <v>0.0</v>
      </c>
      <c r="AD453" s="25">
        <v>2.0</v>
      </c>
      <c r="AE453" s="25">
        <v>0.0</v>
      </c>
      <c r="AF453" s="25">
        <v>1.0</v>
      </c>
      <c r="AG453" s="25">
        <v>119232.33</v>
      </c>
      <c r="AH453" s="25">
        <v>0.0</v>
      </c>
    </row>
    <row r="454" ht="15.75" customHeight="1">
      <c r="A454" s="50">
        <v>41568.0</v>
      </c>
      <c r="B454" s="25">
        <v>503.84</v>
      </c>
      <c r="C454" s="25">
        <v>507.6</v>
      </c>
      <c r="D454" s="25">
        <v>497.91</v>
      </c>
      <c r="E454" s="25" t="s">
        <v>716</v>
      </c>
      <c r="F454" s="25" t="s">
        <v>898</v>
      </c>
      <c r="G454" s="25" t="s">
        <v>459</v>
      </c>
      <c r="H454" s="25">
        <v>283.0</v>
      </c>
      <c r="I454" s="25" t="s">
        <v>512</v>
      </c>
      <c r="U454" s="25">
        <v>453.0</v>
      </c>
      <c r="V454" s="25">
        <v>1.5710825E7</v>
      </c>
      <c r="W454" s="25" t="s">
        <v>899</v>
      </c>
      <c r="X454" s="25">
        <v>592.0</v>
      </c>
      <c r="Y454" s="25" t="s">
        <v>377</v>
      </c>
      <c r="Z454" s="25" t="s">
        <v>487</v>
      </c>
      <c r="AA454" s="25">
        <v>31.0</v>
      </c>
      <c r="AB454" s="25">
        <v>7.0</v>
      </c>
      <c r="AC454" s="25">
        <v>110071.1</v>
      </c>
      <c r="AD454" s="25">
        <v>1.0</v>
      </c>
      <c r="AE454" s="25">
        <v>0.0</v>
      </c>
      <c r="AF454" s="25">
        <v>0.0</v>
      </c>
      <c r="AG454" s="25">
        <v>43921.36</v>
      </c>
      <c r="AH454" s="25">
        <v>0.0</v>
      </c>
    </row>
    <row r="455" ht="15.75" customHeight="1">
      <c r="A455" s="50">
        <v>41569.0</v>
      </c>
      <c r="B455" s="25">
        <v>500.62</v>
      </c>
      <c r="C455" s="25">
        <v>504.61</v>
      </c>
      <c r="D455" s="25">
        <v>496.04</v>
      </c>
      <c r="E455" s="25" t="s">
        <v>716</v>
      </c>
      <c r="F455" s="25" t="s">
        <v>900</v>
      </c>
      <c r="G455" s="25" t="s">
        <v>489</v>
      </c>
      <c r="H455" s="25">
        <v>433.0</v>
      </c>
      <c r="I455" s="25" t="s">
        <v>512</v>
      </c>
      <c r="U455" s="25">
        <v>454.0</v>
      </c>
      <c r="V455" s="25">
        <v>1.5668444E7</v>
      </c>
      <c r="W455" s="25" t="s">
        <v>494</v>
      </c>
      <c r="X455" s="25">
        <v>590.0</v>
      </c>
      <c r="Y455" s="25" t="s">
        <v>377</v>
      </c>
      <c r="Z455" s="25" t="s">
        <v>462</v>
      </c>
      <c r="AA455" s="25">
        <v>44.0</v>
      </c>
      <c r="AB455" s="25">
        <v>3.0</v>
      </c>
      <c r="AC455" s="25">
        <v>139432.37</v>
      </c>
      <c r="AD455" s="25">
        <v>1.0</v>
      </c>
      <c r="AE455" s="25">
        <v>1.0</v>
      </c>
      <c r="AF455" s="25">
        <v>0.0</v>
      </c>
      <c r="AG455" s="25">
        <v>62222.81</v>
      </c>
      <c r="AH455" s="25">
        <v>0.0</v>
      </c>
    </row>
    <row r="456" ht="15.75" customHeight="1">
      <c r="A456" s="50">
        <v>41570.0</v>
      </c>
      <c r="B456" s="25">
        <v>498.63</v>
      </c>
      <c r="C456" s="25">
        <v>515.44</v>
      </c>
      <c r="D456" s="25">
        <v>498.45</v>
      </c>
      <c r="E456" s="25" t="s">
        <v>716</v>
      </c>
      <c r="F456" s="25" t="s">
        <v>901</v>
      </c>
      <c r="G456" s="25" t="s">
        <v>463</v>
      </c>
      <c r="H456" s="25">
        <v>346.0</v>
      </c>
      <c r="I456" s="25" t="s">
        <v>467</v>
      </c>
      <c r="U456" s="25">
        <v>455.0</v>
      </c>
      <c r="V456" s="25">
        <v>1.5726631E7</v>
      </c>
      <c r="W456" s="25" t="s">
        <v>902</v>
      </c>
      <c r="X456" s="25">
        <v>758.0</v>
      </c>
      <c r="Y456" s="25" t="s">
        <v>375</v>
      </c>
      <c r="Z456" s="25" t="s">
        <v>462</v>
      </c>
      <c r="AA456" s="25">
        <v>39.0</v>
      </c>
      <c r="AB456" s="25">
        <v>6.0</v>
      </c>
      <c r="AC456" s="25">
        <v>127357.76</v>
      </c>
      <c r="AD456" s="25">
        <v>1.0</v>
      </c>
      <c r="AE456" s="25">
        <v>0.0</v>
      </c>
      <c r="AF456" s="25">
        <v>1.0</v>
      </c>
      <c r="AG456" s="25">
        <v>56577.0</v>
      </c>
      <c r="AH456" s="25">
        <v>0.0</v>
      </c>
    </row>
    <row r="457" ht="15.75" customHeight="1">
      <c r="A457" s="50">
        <v>41571.0</v>
      </c>
      <c r="B457" s="25">
        <v>514.01</v>
      </c>
      <c r="C457" s="25">
        <v>518.34</v>
      </c>
      <c r="D457" s="25">
        <v>510.49</v>
      </c>
      <c r="E457" s="25" t="s">
        <v>716</v>
      </c>
      <c r="F457" s="25" t="s">
        <v>903</v>
      </c>
      <c r="G457" s="25" t="s">
        <v>489</v>
      </c>
      <c r="H457" s="25">
        <v>199.0</v>
      </c>
      <c r="I457" s="25" t="s">
        <v>512</v>
      </c>
      <c r="U457" s="25">
        <v>456.0</v>
      </c>
      <c r="V457" s="25">
        <v>1.5733797E7</v>
      </c>
      <c r="W457" s="25" t="s">
        <v>904</v>
      </c>
      <c r="X457" s="25">
        <v>506.0</v>
      </c>
      <c r="Y457" s="25" t="s">
        <v>375</v>
      </c>
      <c r="Z457" s="25" t="s">
        <v>487</v>
      </c>
      <c r="AA457" s="25">
        <v>36.0</v>
      </c>
      <c r="AB457" s="25">
        <v>5.0</v>
      </c>
      <c r="AC457" s="25">
        <v>0.0</v>
      </c>
      <c r="AD457" s="25">
        <v>2.0</v>
      </c>
      <c r="AE457" s="25">
        <v>1.0</v>
      </c>
      <c r="AF457" s="25">
        <v>0.0</v>
      </c>
      <c r="AG457" s="25">
        <v>164253.35</v>
      </c>
      <c r="AH457" s="25">
        <v>0.0</v>
      </c>
    </row>
    <row r="458" ht="15.75" customHeight="1">
      <c r="A458" s="50">
        <v>41572.0</v>
      </c>
      <c r="B458" s="25">
        <v>512.49</v>
      </c>
      <c r="C458" s="25">
        <v>512.49</v>
      </c>
      <c r="D458" s="25">
        <v>503.48</v>
      </c>
      <c r="E458" s="25" t="s">
        <v>716</v>
      </c>
      <c r="F458" s="25" t="s">
        <v>905</v>
      </c>
      <c r="G458" s="25" t="s">
        <v>489</v>
      </c>
      <c r="H458" s="25">
        <v>76.0</v>
      </c>
      <c r="I458" s="25" t="s">
        <v>530</v>
      </c>
      <c r="U458" s="25">
        <v>457.0</v>
      </c>
      <c r="V458" s="25">
        <v>1.574796E7</v>
      </c>
      <c r="W458" s="25" t="s">
        <v>906</v>
      </c>
      <c r="X458" s="25">
        <v>733.0</v>
      </c>
      <c r="Y458" s="25" t="s">
        <v>375</v>
      </c>
      <c r="Z458" s="25" t="s">
        <v>487</v>
      </c>
      <c r="AA458" s="25">
        <v>33.0</v>
      </c>
      <c r="AB458" s="25">
        <v>3.0</v>
      </c>
      <c r="AC458" s="25">
        <v>0.0</v>
      </c>
      <c r="AD458" s="25">
        <v>1.0</v>
      </c>
      <c r="AE458" s="25">
        <v>1.0</v>
      </c>
      <c r="AF458" s="25">
        <v>1.0</v>
      </c>
      <c r="AG458" s="25">
        <v>7666.73</v>
      </c>
      <c r="AH458" s="25">
        <v>0.0</v>
      </c>
    </row>
    <row r="459" ht="15.75" customHeight="1">
      <c r="A459" s="50">
        <v>41575.0</v>
      </c>
      <c r="B459" s="25">
        <v>505.7</v>
      </c>
      <c r="C459" s="25">
        <v>509.8</v>
      </c>
      <c r="D459" s="25">
        <v>504.6</v>
      </c>
      <c r="E459" s="25" t="s">
        <v>716</v>
      </c>
      <c r="F459" s="25" t="s">
        <v>907</v>
      </c>
      <c r="G459" s="25" t="s">
        <v>549</v>
      </c>
      <c r="H459" s="25">
        <v>326.0</v>
      </c>
      <c r="I459" s="25" t="s">
        <v>484</v>
      </c>
      <c r="U459" s="25">
        <v>458.0</v>
      </c>
      <c r="V459" s="25">
        <v>1.5634632E7</v>
      </c>
      <c r="W459" s="25" t="s">
        <v>908</v>
      </c>
      <c r="X459" s="25">
        <v>711.0</v>
      </c>
      <c r="Y459" s="25" t="s">
        <v>375</v>
      </c>
      <c r="Z459" s="25" t="s">
        <v>487</v>
      </c>
      <c r="AA459" s="25">
        <v>38.0</v>
      </c>
      <c r="AB459" s="25">
        <v>3.0</v>
      </c>
      <c r="AC459" s="25">
        <v>0.0</v>
      </c>
      <c r="AD459" s="25">
        <v>2.0</v>
      </c>
      <c r="AE459" s="25">
        <v>1.0</v>
      </c>
      <c r="AF459" s="25">
        <v>0.0</v>
      </c>
      <c r="AG459" s="25">
        <v>68487.51</v>
      </c>
      <c r="AH459" s="25">
        <v>0.0</v>
      </c>
    </row>
    <row r="460" ht="15.75" customHeight="1">
      <c r="A460" s="50">
        <v>41576.0</v>
      </c>
      <c r="B460" s="25">
        <v>507.65</v>
      </c>
      <c r="C460" s="25">
        <v>516.53</v>
      </c>
      <c r="D460" s="25">
        <v>504.86</v>
      </c>
      <c r="E460" s="25" t="s">
        <v>716</v>
      </c>
      <c r="F460" s="25" t="s">
        <v>909</v>
      </c>
      <c r="G460" s="25" t="s">
        <v>491</v>
      </c>
      <c r="H460" s="25">
        <v>222.0</v>
      </c>
      <c r="I460" s="25" t="s">
        <v>484</v>
      </c>
      <c r="U460" s="25">
        <v>459.0</v>
      </c>
      <c r="V460" s="25">
        <v>1.5707362E7</v>
      </c>
      <c r="W460" s="25" t="s">
        <v>554</v>
      </c>
      <c r="X460" s="25">
        <v>514.0</v>
      </c>
      <c r="Y460" s="25" t="s">
        <v>379</v>
      </c>
      <c r="Z460" s="25" t="s">
        <v>487</v>
      </c>
      <c r="AA460" s="25">
        <v>43.0</v>
      </c>
      <c r="AB460" s="25">
        <v>1.0</v>
      </c>
      <c r="AC460" s="25">
        <v>95556.31</v>
      </c>
      <c r="AD460" s="25">
        <v>1.0</v>
      </c>
      <c r="AE460" s="25">
        <v>0.0</v>
      </c>
      <c r="AF460" s="25">
        <v>1.0</v>
      </c>
      <c r="AG460" s="25">
        <v>199273.98</v>
      </c>
      <c r="AH460" s="25">
        <v>1.0</v>
      </c>
    </row>
    <row r="461" ht="15.75" customHeight="1">
      <c r="A461" s="50">
        <v>41577.0</v>
      </c>
      <c r="B461" s="25">
        <v>516.78</v>
      </c>
      <c r="C461" s="25">
        <v>516.82</v>
      </c>
      <c r="D461" s="25">
        <v>511.08</v>
      </c>
      <c r="E461" s="25" t="s">
        <v>716</v>
      </c>
      <c r="F461" s="25" t="s">
        <v>910</v>
      </c>
      <c r="G461" s="25" t="s">
        <v>549</v>
      </c>
      <c r="H461" s="25">
        <v>658.0</v>
      </c>
      <c r="I461" s="25" t="s">
        <v>484</v>
      </c>
      <c r="U461" s="25">
        <v>460.0</v>
      </c>
      <c r="V461" s="25">
        <v>1.5662976E7</v>
      </c>
      <c r="W461" s="25" t="s">
        <v>911</v>
      </c>
      <c r="X461" s="25">
        <v>637.0</v>
      </c>
      <c r="Y461" s="25" t="s">
        <v>377</v>
      </c>
      <c r="Z461" s="25" t="s">
        <v>487</v>
      </c>
      <c r="AA461" s="25">
        <v>37.0</v>
      </c>
      <c r="AB461" s="25">
        <v>8.0</v>
      </c>
      <c r="AC461" s="25">
        <v>0.0</v>
      </c>
      <c r="AD461" s="25">
        <v>1.0</v>
      </c>
      <c r="AE461" s="25">
        <v>1.0</v>
      </c>
      <c r="AF461" s="25">
        <v>1.0</v>
      </c>
      <c r="AG461" s="25">
        <v>186062.36</v>
      </c>
      <c r="AH461" s="25">
        <v>0.0</v>
      </c>
    </row>
    <row r="462" ht="15.75" customHeight="1">
      <c r="A462" s="50">
        <v>41578.0</v>
      </c>
      <c r="B462" s="25">
        <v>512.54</v>
      </c>
      <c r="C462" s="25">
        <v>518.82</v>
      </c>
      <c r="D462" s="25">
        <v>510.07</v>
      </c>
      <c r="E462" s="25" t="s">
        <v>716</v>
      </c>
      <c r="F462" s="25" t="s">
        <v>912</v>
      </c>
      <c r="G462" s="25" t="s">
        <v>491</v>
      </c>
      <c r="H462" s="25">
        <v>292.0</v>
      </c>
      <c r="I462" s="25" t="s">
        <v>543</v>
      </c>
      <c r="U462" s="25">
        <v>461.0</v>
      </c>
      <c r="V462" s="25">
        <v>1.5732778E7</v>
      </c>
      <c r="W462" s="25" t="s">
        <v>913</v>
      </c>
      <c r="X462" s="25">
        <v>468.0</v>
      </c>
      <c r="Y462" s="25" t="s">
        <v>379</v>
      </c>
      <c r="Z462" s="25" t="s">
        <v>487</v>
      </c>
      <c r="AA462" s="25">
        <v>29.0</v>
      </c>
      <c r="AB462" s="25">
        <v>1.0</v>
      </c>
      <c r="AC462" s="25">
        <v>111681.98</v>
      </c>
      <c r="AD462" s="25">
        <v>2.0</v>
      </c>
      <c r="AE462" s="25">
        <v>1.0</v>
      </c>
      <c r="AF462" s="25">
        <v>1.0</v>
      </c>
      <c r="AG462" s="25">
        <v>195711.16</v>
      </c>
      <c r="AH462" s="25">
        <v>0.0</v>
      </c>
    </row>
    <row r="463" ht="15.75" customHeight="1">
      <c r="A463" s="50">
        <v>41579.0</v>
      </c>
      <c r="B463" s="25">
        <v>513.97</v>
      </c>
      <c r="C463" s="25">
        <v>516.07</v>
      </c>
      <c r="D463" s="25">
        <v>510.64</v>
      </c>
      <c r="E463" s="25" t="s">
        <v>716</v>
      </c>
      <c r="F463" s="25" t="s">
        <v>914</v>
      </c>
      <c r="G463" s="25" t="s">
        <v>549</v>
      </c>
      <c r="H463" s="25">
        <v>576.0</v>
      </c>
      <c r="I463" s="25" t="s">
        <v>530</v>
      </c>
      <c r="U463" s="25">
        <v>462.0</v>
      </c>
      <c r="V463" s="25">
        <v>1.5718443E7</v>
      </c>
      <c r="W463" s="25" t="s">
        <v>915</v>
      </c>
      <c r="X463" s="25">
        <v>539.0</v>
      </c>
      <c r="Y463" s="25" t="s">
        <v>375</v>
      </c>
      <c r="Z463" s="25" t="s">
        <v>487</v>
      </c>
      <c r="AA463" s="25">
        <v>39.0</v>
      </c>
      <c r="AB463" s="25">
        <v>3.0</v>
      </c>
      <c r="AC463" s="25">
        <v>0.0</v>
      </c>
      <c r="AD463" s="25">
        <v>2.0</v>
      </c>
      <c r="AE463" s="25">
        <v>1.0</v>
      </c>
      <c r="AF463" s="25">
        <v>0.0</v>
      </c>
      <c r="AG463" s="25">
        <v>36692.17</v>
      </c>
      <c r="AH463" s="25">
        <v>0.0</v>
      </c>
    </row>
    <row r="464" ht="15.75" customHeight="1">
      <c r="A464" s="50">
        <v>41582.0</v>
      </c>
      <c r="B464" s="25">
        <v>513.82</v>
      </c>
      <c r="C464" s="25">
        <v>514.26</v>
      </c>
      <c r="D464" s="25">
        <v>509.11</v>
      </c>
      <c r="E464" s="25" t="s">
        <v>716</v>
      </c>
      <c r="F464" s="25" t="s">
        <v>916</v>
      </c>
      <c r="G464" s="25" t="s">
        <v>549</v>
      </c>
      <c r="H464" s="25">
        <v>286.0</v>
      </c>
      <c r="I464" s="25" t="s">
        <v>484</v>
      </c>
      <c r="U464" s="25">
        <v>463.0</v>
      </c>
      <c r="V464" s="25">
        <v>1.5670039E7</v>
      </c>
      <c r="W464" s="25" t="s">
        <v>669</v>
      </c>
      <c r="X464" s="25">
        <v>509.0</v>
      </c>
      <c r="Y464" s="25" t="s">
        <v>377</v>
      </c>
      <c r="Z464" s="25" t="s">
        <v>462</v>
      </c>
      <c r="AA464" s="25">
        <v>25.0</v>
      </c>
      <c r="AB464" s="25">
        <v>3.0</v>
      </c>
      <c r="AC464" s="25">
        <v>108738.71</v>
      </c>
      <c r="AD464" s="25">
        <v>2.0</v>
      </c>
      <c r="AE464" s="25">
        <v>1.0</v>
      </c>
      <c r="AF464" s="25">
        <v>0.0</v>
      </c>
      <c r="AG464" s="25">
        <v>106920.57</v>
      </c>
      <c r="AH464" s="25">
        <v>0.0</v>
      </c>
    </row>
    <row r="465" ht="15.75" customHeight="1">
      <c r="A465" s="50">
        <v>41583.0</v>
      </c>
      <c r="B465" s="25">
        <v>508.27</v>
      </c>
      <c r="C465" s="25">
        <v>513.9</v>
      </c>
      <c r="D465" s="25">
        <v>506.81</v>
      </c>
      <c r="E465" s="25" t="s">
        <v>716</v>
      </c>
      <c r="F465" s="25" t="s">
        <v>917</v>
      </c>
      <c r="G465" s="25" t="s">
        <v>549</v>
      </c>
      <c r="H465" s="25">
        <v>371.0</v>
      </c>
      <c r="I465" s="25" t="s">
        <v>460</v>
      </c>
      <c r="U465" s="25">
        <v>464.0</v>
      </c>
      <c r="V465" s="25">
        <v>1.5773792E7</v>
      </c>
      <c r="W465" s="25" t="s">
        <v>918</v>
      </c>
      <c r="X465" s="25">
        <v>662.0</v>
      </c>
      <c r="Y465" s="25" t="s">
        <v>375</v>
      </c>
      <c r="Z465" s="25" t="s">
        <v>462</v>
      </c>
      <c r="AA465" s="25">
        <v>32.0</v>
      </c>
      <c r="AB465" s="25">
        <v>4.0</v>
      </c>
      <c r="AC465" s="25">
        <v>133950.37</v>
      </c>
      <c r="AD465" s="25">
        <v>1.0</v>
      </c>
      <c r="AE465" s="25">
        <v>1.0</v>
      </c>
      <c r="AF465" s="25">
        <v>1.0</v>
      </c>
      <c r="AG465" s="25">
        <v>48725.68</v>
      </c>
      <c r="AH465" s="25">
        <v>1.0</v>
      </c>
    </row>
    <row r="466" ht="15.75" customHeight="1">
      <c r="A466" s="50">
        <v>41584.0</v>
      </c>
      <c r="B466" s="25">
        <v>510.89</v>
      </c>
      <c r="C466" s="25">
        <v>511.58</v>
      </c>
      <c r="D466" s="25">
        <v>505.79</v>
      </c>
      <c r="E466" s="25" t="s">
        <v>716</v>
      </c>
      <c r="F466" s="25" t="s">
        <v>919</v>
      </c>
      <c r="G466" s="25" t="s">
        <v>716</v>
      </c>
      <c r="H466" s="25">
        <v>832.0</v>
      </c>
      <c r="I466" s="25" t="s">
        <v>539</v>
      </c>
      <c r="U466" s="25">
        <v>465.0</v>
      </c>
      <c r="V466" s="25">
        <v>1.5613786E7</v>
      </c>
      <c r="W466" s="25" t="s">
        <v>679</v>
      </c>
      <c r="X466" s="25">
        <v>818.0</v>
      </c>
      <c r="Y466" s="25" t="s">
        <v>377</v>
      </c>
      <c r="Z466" s="25" t="s">
        <v>487</v>
      </c>
      <c r="AA466" s="25">
        <v>26.0</v>
      </c>
      <c r="AB466" s="25">
        <v>4.0</v>
      </c>
      <c r="AC466" s="25">
        <v>0.0</v>
      </c>
      <c r="AD466" s="25">
        <v>2.0</v>
      </c>
      <c r="AE466" s="25">
        <v>1.0</v>
      </c>
      <c r="AF466" s="25">
        <v>1.0</v>
      </c>
      <c r="AG466" s="25">
        <v>167036.94</v>
      </c>
      <c r="AH466" s="25">
        <v>0.0</v>
      </c>
    </row>
    <row r="467" ht="15.75" customHeight="1">
      <c r="A467" s="50">
        <v>41585.0</v>
      </c>
      <c r="B467" s="25">
        <v>509.4</v>
      </c>
      <c r="C467" s="25">
        <v>510.05</v>
      </c>
      <c r="D467" s="25">
        <v>501.94</v>
      </c>
      <c r="E467" s="25" t="s">
        <v>716</v>
      </c>
      <c r="F467" s="25" t="s">
        <v>920</v>
      </c>
      <c r="G467" s="25" t="s">
        <v>491</v>
      </c>
      <c r="H467" s="25">
        <v>371.0</v>
      </c>
      <c r="I467" s="25" t="s">
        <v>512</v>
      </c>
      <c r="U467" s="25">
        <v>466.0</v>
      </c>
      <c r="V467" s="25">
        <v>1.5726032E7</v>
      </c>
      <c r="W467" s="25" t="s">
        <v>921</v>
      </c>
      <c r="X467" s="25">
        <v>608.0</v>
      </c>
      <c r="Y467" s="25" t="s">
        <v>375</v>
      </c>
      <c r="Z467" s="25" t="s">
        <v>487</v>
      </c>
      <c r="AA467" s="25">
        <v>33.0</v>
      </c>
      <c r="AB467" s="25">
        <v>9.0</v>
      </c>
      <c r="AC467" s="25">
        <v>89968.69</v>
      </c>
      <c r="AD467" s="25">
        <v>1.0</v>
      </c>
      <c r="AE467" s="25">
        <v>1.0</v>
      </c>
      <c r="AF467" s="25">
        <v>0.0</v>
      </c>
      <c r="AG467" s="25">
        <v>68777.26</v>
      </c>
      <c r="AH467" s="25">
        <v>0.0</v>
      </c>
    </row>
    <row r="468" ht="15.75" customHeight="1">
      <c r="A468" s="50">
        <v>41586.0</v>
      </c>
      <c r="B468" s="25">
        <v>502.49</v>
      </c>
      <c r="C468" s="25">
        <v>507.35</v>
      </c>
      <c r="D468" s="25">
        <v>502.37</v>
      </c>
      <c r="E468" s="25" t="s">
        <v>716</v>
      </c>
      <c r="F468" s="25" t="s">
        <v>922</v>
      </c>
      <c r="G468" s="25" t="s">
        <v>549</v>
      </c>
      <c r="H468" s="25">
        <v>591.0</v>
      </c>
      <c r="I468" s="25" t="s">
        <v>530</v>
      </c>
      <c r="U468" s="25">
        <v>467.0</v>
      </c>
      <c r="V468" s="25">
        <v>1.5663252E7</v>
      </c>
      <c r="W468" s="25" t="s">
        <v>648</v>
      </c>
      <c r="X468" s="25">
        <v>850.0</v>
      </c>
      <c r="Y468" s="25" t="s">
        <v>377</v>
      </c>
      <c r="Z468" s="25" t="s">
        <v>462</v>
      </c>
      <c r="AA468" s="25">
        <v>32.0</v>
      </c>
      <c r="AB468" s="25">
        <v>9.0</v>
      </c>
      <c r="AC468" s="25">
        <v>0.0</v>
      </c>
      <c r="AD468" s="25">
        <v>2.0</v>
      </c>
      <c r="AE468" s="25">
        <v>1.0</v>
      </c>
      <c r="AF468" s="25">
        <v>1.0</v>
      </c>
      <c r="AG468" s="25">
        <v>18924.92</v>
      </c>
      <c r="AH468" s="25">
        <v>0.0</v>
      </c>
    </row>
    <row r="469" ht="15.75" customHeight="1">
      <c r="A469" s="50">
        <v>41589.0</v>
      </c>
      <c r="B469" s="25">
        <v>502.87</v>
      </c>
      <c r="C469" s="25">
        <v>506.07</v>
      </c>
      <c r="D469" s="25">
        <v>502.12</v>
      </c>
      <c r="E469" s="25" t="s">
        <v>716</v>
      </c>
      <c r="F469" s="25" t="s">
        <v>923</v>
      </c>
      <c r="G469" s="25" t="s">
        <v>549</v>
      </c>
      <c r="H469" s="25">
        <v>233.0</v>
      </c>
      <c r="I469" s="25" t="s">
        <v>460</v>
      </c>
      <c r="U469" s="25">
        <v>468.0</v>
      </c>
      <c r="V469" s="25">
        <v>1.5593782E7</v>
      </c>
      <c r="W469" s="25" t="s">
        <v>924</v>
      </c>
      <c r="X469" s="25">
        <v>816.0</v>
      </c>
      <c r="Y469" s="25" t="s">
        <v>379</v>
      </c>
      <c r="Z469" s="25" t="s">
        <v>462</v>
      </c>
      <c r="AA469" s="25">
        <v>38.0</v>
      </c>
      <c r="AB469" s="25">
        <v>5.0</v>
      </c>
      <c r="AC469" s="25">
        <v>130878.75</v>
      </c>
      <c r="AD469" s="25">
        <v>3.0</v>
      </c>
      <c r="AE469" s="25">
        <v>1.0</v>
      </c>
      <c r="AF469" s="25">
        <v>0.0</v>
      </c>
      <c r="AG469" s="25">
        <v>71905.77</v>
      </c>
      <c r="AH469" s="25">
        <v>1.0</v>
      </c>
    </row>
    <row r="470" ht="15.75" customHeight="1">
      <c r="A470" s="50">
        <v>41590.0</v>
      </c>
      <c r="B470" s="25">
        <v>501.97</v>
      </c>
      <c r="C470" s="25">
        <v>506.88</v>
      </c>
      <c r="D470" s="25">
        <v>500.62</v>
      </c>
      <c r="E470" s="25" t="s">
        <v>716</v>
      </c>
      <c r="F470" s="25" t="s">
        <v>925</v>
      </c>
      <c r="G470" s="25" t="s">
        <v>549</v>
      </c>
      <c r="H470" s="25">
        <v>445.0</v>
      </c>
      <c r="I470" s="25" t="s">
        <v>543</v>
      </c>
      <c r="U470" s="25">
        <v>469.0</v>
      </c>
      <c r="V470" s="25">
        <v>1.5633283E7</v>
      </c>
      <c r="W470" s="25" t="s">
        <v>926</v>
      </c>
      <c r="X470" s="25">
        <v>536.0</v>
      </c>
      <c r="Y470" s="25" t="s">
        <v>375</v>
      </c>
      <c r="Z470" s="25" t="s">
        <v>487</v>
      </c>
      <c r="AA470" s="25">
        <v>35.0</v>
      </c>
      <c r="AB470" s="25">
        <v>8.0</v>
      </c>
      <c r="AC470" s="25">
        <v>0.0</v>
      </c>
      <c r="AD470" s="25">
        <v>2.0</v>
      </c>
      <c r="AE470" s="25">
        <v>1.0</v>
      </c>
      <c r="AF470" s="25">
        <v>0.0</v>
      </c>
      <c r="AG470" s="25">
        <v>64833.28</v>
      </c>
      <c r="AH470" s="25">
        <v>0.0</v>
      </c>
    </row>
    <row r="471" ht="15.75" customHeight="1">
      <c r="A471" s="50">
        <v>41591.0</v>
      </c>
      <c r="B471" s="25">
        <v>501.5</v>
      </c>
      <c r="C471" s="25">
        <v>514.5</v>
      </c>
      <c r="D471" s="25">
        <v>501.37</v>
      </c>
      <c r="E471" s="25" t="s">
        <v>716</v>
      </c>
      <c r="F471" s="25" t="s">
        <v>927</v>
      </c>
      <c r="G471" s="25" t="s">
        <v>491</v>
      </c>
      <c r="H471" s="25">
        <v>170.0</v>
      </c>
      <c r="I471" s="25" t="s">
        <v>460</v>
      </c>
      <c r="U471" s="25">
        <v>470.0</v>
      </c>
      <c r="V471" s="25">
        <v>1.5749167E7</v>
      </c>
      <c r="W471" s="25" t="s">
        <v>865</v>
      </c>
      <c r="X471" s="25">
        <v>753.0</v>
      </c>
      <c r="Y471" s="25" t="s">
        <v>375</v>
      </c>
      <c r="Z471" s="25" t="s">
        <v>487</v>
      </c>
      <c r="AA471" s="25">
        <v>35.0</v>
      </c>
      <c r="AB471" s="25">
        <v>3.0</v>
      </c>
      <c r="AC471" s="25">
        <v>0.0</v>
      </c>
      <c r="AD471" s="25">
        <v>2.0</v>
      </c>
      <c r="AE471" s="25">
        <v>1.0</v>
      </c>
      <c r="AF471" s="25">
        <v>1.0</v>
      </c>
      <c r="AG471" s="25">
        <v>184843.77</v>
      </c>
      <c r="AH471" s="25">
        <v>0.0</v>
      </c>
    </row>
    <row r="472" ht="15.75" customHeight="1">
      <c r="A472" s="50">
        <v>41592.0</v>
      </c>
      <c r="B472" s="25">
        <v>515.03</v>
      </c>
      <c r="C472" s="25">
        <v>517.93</v>
      </c>
      <c r="D472" s="25">
        <v>513.25</v>
      </c>
      <c r="E472" s="25" t="s">
        <v>716</v>
      </c>
      <c r="F472" s="25" t="s">
        <v>928</v>
      </c>
      <c r="G472" s="25" t="s">
        <v>549</v>
      </c>
      <c r="H472" s="25">
        <v>342.0</v>
      </c>
      <c r="I472" s="25" t="s">
        <v>530</v>
      </c>
      <c r="U472" s="25">
        <v>471.0</v>
      </c>
      <c r="V472" s="25">
        <v>1.5759298E7</v>
      </c>
      <c r="W472" s="25" t="s">
        <v>711</v>
      </c>
      <c r="X472" s="25">
        <v>631.0</v>
      </c>
      <c r="Y472" s="25" t="s">
        <v>377</v>
      </c>
      <c r="Z472" s="25" t="s">
        <v>487</v>
      </c>
      <c r="AA472" s="25">
        <v>27.0</v>
      </c>
      <c r="AB472" s="25">
        <v>10.0</v>
      </c>
      <c r="AC472" s="25">
        <v>134169.62</v>
      </c>
      <c r="AD472" s="25">
        <v>1.0</v>
      </c>
      <c r="AE472" s="25">
        <v>1.0</v>
      </c>
      <c r="AF472" s="25">
        <v>1.0</v>
      </c>
      <c r="AG472" s="25">
        <v>176730.02</v>
      </c>
      <c r="AH472" s="25">
        <v>0.0</v>
      </c>
    </row>
    <row r="473" ht="15.75" customHeight="1">
      <c r="A473" s="50">
        <v>41593.0</v>
      </c>
      <c r="B473" s="25">
        <v>515.5</v>
      </c>
      <c r="C473" s="25">
        <v>517.06</v>
      </c>
      <c r="D473" s="25">
        <v>513.23</v>
      </c>
      <c r="E473" s="25" t="s">
        <v>716</v>
      </c>
      <c r="F473" s="25" t="s">
        <v>929</v>
      </c>
      <c r="G473" s="25" t="s">
        <v>549</v>
      </c>
      <c r="H473" s="25">
        <v>562.0</v>
      </c>
      <c r="I473" s="25" t="s">
        <v>530</v>
      </c>
      <c r="U473" s="25">
        <v>472.0</v>
      </c>
      <c r="V473" s="25">
        <v>1.5683625E7</v>
      </c>
      <c r="W473" s="25" t="s">
        <v>930</v>
      </c>
      <c r="X473" s="25">
        <v>703.0</v>
      </c>
      <c r="Y473" s="25" t="s">
        <v>375</v>
      </c>
      <c r="Z473" s="25" t="s">
        <v>487</v>
      </c>
      <c r="AA473" s="25">
        <v>37.0</v>
      </c>
      <c r="AB473" s="25">
        <v>1.0</v>
      </c>
      <c r="AC473" s="25">
        <v>149762.08</v>
      </c>
      <c r="AD473" s="25">
        <v>1.0</v>
      </c>
      <c r="AE473" s="25">
        <v>1.0</v>
      </c>
      <c r="AF473" s="25">
        <v>0.0</v>
      </c>
      <c r="AG473" s="25">
        <v>20629.4</v>
      </c>
      <c r="AH473" s="25">
        <v>1.0</v>
      </c>
    </row>
    <row r="474" ht="15.75" customHeight="1">
      <c r="A474" s="50">
        <v>41596.0</v>
      </c>
      <c r="B474" s="25">
        <v>515.94</v>
      </c>
      <c r="C474" s="25">
        <v>522.41</v>
      </c>
      <c r="D474" s="25">
        <v>512.7</v>
      </c>
      <c r="E474" s="25" t="s">
        <v>716</v>
      </c>
      <c r="F474" s="25" t="s">
        <v>931</v>
      </c>
      <c r="G474" s="25" t="s">
        <v>491</v>
      </c>
      <c r="H474" s="25">
        <v>532.0</v>
      </c>
      <c r="I474" s="25" t="s">
        <v>460</v>
      </c>
      <c r="U474" s="25">
        <v>473.0</v>
      </c>
      <c r="V474" s="25">
        <v>1.5635367E7</v>
      </c>
      <c r="W474" s="25" t="s">
        <v>932</v>
      </c>
      <c r="X474" s="25">
        <v>774.0</v>
      </c>
      <c r="Y474" s="25" t="s">
        <v>375</v>
      </c>
      <c r="Z474" s="25" t="s">
        <v>487</v>
      </c>
      <c r="AA474" s="25">
        <v>26.0</v>
      </c>
      <c r="AB474" s="25">
        <v>2.0</v>
      </c>
      <c r="AC474" s="25">
        <v>93844.69</v>
      </c>
      <c r="AD474" s="25">
        <v>1.0</v>
      </c>
      <c r="AE474" s="25">
        <v>1.0</v>
      </c>
      <c r="AF474" s="25">
        <v>0.0</v>
      </c>
      <c r="AG474" s="25">
        <v>28415.36</v>
      </c>
      <c r="AH474" s="25">
        <v>0.0</v>
      </c>
    </row>
    <row r="475" ht="15.75" customHeight="1">
      <c r="A475" s="50">
        <v>41597.0</v>
      </c>
      <c r="B475" s="25">
        <v>513.93</v>
      </c>
      <c r="C475" s="25">
        <v>515.44</v>
      </c>
      <c r="D475" s="25">
        <v>509.61</v>
      </c>
      <c r="E475" s="25" t="s">
        <v>716</v>
      </c>
      <c r="F475" s="25" t="s">
        <v>933</v>
      </c>
      <c r="G475" s="25" t="s">
        <v>549</v>
      </c>
      <c r="H475" s="25">
        <v>271.0</v>
      </c>
      <c r="I475" s="25" t="s">
        <v>539</v>
      </c>
      <c r="U475" s="25">
        <v>474.0</v>
      </c>
      <c r="V475" s="25">
        <v>1.5681705E7</v>
      </c>
      <c r="W475" s="25" t="s">
        <v>605</v>
      </c>
      <c r="X475" s="25">
        <v>785.0</v>
      </c>
      <c r="Y475" s="25" t="s">
        <v>375</v>
      </c>
      <c r="Z475" s="25" t="s">
        <v>487</v>
      </c>
      <c r="AA475" s="25">
        <v>28.0</v>
      </c>
      <c r="AB475" s="25">
        <v>8.0</v>
      </c>
      <c r="AC475" s="25">
        <v>0.0</v>
      </c>
      <c r="AD475" s="25">
        <v>2.0</v>
      </c>
      <c r="AE475" s="25">
        <v>1.0</v>
      </c>
      <c r="AF475" s="25">
        <v>0.0</v>
      </c>
      <c r="AG475" s="25">
        <v>77231.27</v>
      </c>
      <c r="AH475" s="25">
        <v>0.0</v>
      </c>
    </row>
    <row r="476" ht="15.75" customHeight="1">
      <c r="A476" s="50">
        <v>41598.0</v>
      </c>
      <c r="B476" s="25">
        <v>513.05</v>
      </c>
      <c r="C476" s="25">
        <v>514.75</v>
      </c>
      <c r="D476" s="25">
        <v>508.27</v>
      </c>
      <c r="E476" s="25" t="s">
        <v>716</v>
      </c>
      <c r="F476" s="25" t="s">
        <v>934</v>
      </c>
      <c r="G476" s="25" t="s">
        <v>716</v>
      </c>
      <c r="H476" s="25">
        <v>934.0</v>
      </c>
      <c r="I476" s="25" t="s">
        <v>460</v>
      </c>
      <c r="U476" s="25">
        <v>475.0</v>
      </c>
      <c r="V476" s="25">
        <v>1.5603156E7</v>
      </c>
      <c r="W476" s="25" t="s">
        <v>935</v>
      </c>
      <c r="X476" s="25">
        <v>571.0</v>
      </c>
      <c r="Y476" s="25" t="s">
        <v>375</v>
      </c>
      <c r="Z476" s="25" t="s">
        <v>462</v>
      </c>
      <c r="AA476" s="25">
        <v>33.0</v>
      </c>
      <c r="AB476" s="25">
        <v>1.0</v>
      </c>
      <c r="AC476" s="25">
        <v>0.0</v>
      </c>
      <c r="AD476" s="25">
        <v>2.0</v>
      </c>
      <c r="AE476" s="25">
        <v>1.0</v>
      </c>
      <c r="AF476" s="25">
        <v>0.0</v>
      </c>
      <c r="AG476" s="25">
        <v>102750.7</v>
      </c>
      <c r="AH476" s="25">
        <v>0.0</v>
      </c>
    </row>
    <row r="477" ht="15.75" customHeight="1">
      <c r="A477" s="50">
        <v>41599.0</v>
      </c>
      <c r="B477" s="25">
        <v>511.58</v>
      </c>
      <c r="C477" s="25">
        <v>517.22</v>
      </c>
      <c r="D477" s="25">
        <v>511.08</v>
      </c>
      <c r="E477" s="25" t="s">
        <v>716</v>
      </c>
      <c r="F477" s="25" t="s">
        <v>936</v>
      </c>
      <c r="G477" s="25" t="s">
        <v>549</v>
      </c>
      <c r="H477" s="25">
        <v>191.0</v>
      </c>
      <c r="I477" s="25" t="s">
        <v>512</v>
      </c>
      <c r="U477" s="25">
        <v>476.0</v>
      </c>
      <c r="V477" s="25">
        <v>1.5591986E7</v>
      </c>
      <c r="W477" s="25" t="s">
        <v>730</v>
      </c>
      <c r="X477" s="25">
        <v>621.0</v>
      </c>
      <c r="Y477" s="25" t="s">
        <v>379</v>
      </c>
      <c r="Z477" s="25" t="s">
        <v>487</v>
      </c>
      <c r="AA477" s="25">
        <v>46.0</v>
      </c>
      <c r="AB477" s="25">
        <v>6.0</v>
      </c>
      <c r="AC477" s="25">
        <v>141078.37</v>
      </c>
      <c r="AD477" s="25">
        <v>1.0</v>
      </c>
      <c r="AE477" s="25">
        <v>0.0</v>
      </c>
      <c r="AF477" s="25">
        <v>0.0</v>
      </c>
      <c r="AG477" s="25">
        <v>34580.8</v>
      </c>
      <c r="AH477" s="25">
        <v>1.0</v>
      </c>
    </row>
    <row r="478" ht="15.75" customHeight="1">
      <c r="A478" s="50">
        <v>41600.0</v>
      </c>
      <c r="B478" s="25">
        <v>514.78</v>
      </c>
      <c r="C478" s="25">
        <v>516.15</v>
      </c>
      <c r="D478" s="25">
        <v>512.69</v>
      </c>
      <c r="E478" s="25" t="s">
        <v>716</v>
      </c>
      <c r="F478" s="25" t="s">
        <v>937</v>
      </c>
      <c r="G478" s="25" t="s">
        <v>549</v>
      </c>
      <c r="H478" s="25">
        <v>517.0</v>
      </c>
      <c r="I478" s="25" t="s">
        <v>512</v>
      </c>
      <c r="U478" s="25">
        <v>477.0</v>
      </c>
      <c r="V478" s="25">
        <v>1.5798888E7</v>
      </c>
      <c r="W478" s="25" t="s">
        <v>575</v>
      </c>
      <c r="X478" s="25">
        <v>605.0</v>
      </c>
      <c r="Y478" s="25" t="s">
        <v>379</v>
      </c>
      <c r="Z478" s="25" t="s">
        <v>462</v>
      </c>
      <c r="AA478" s="25">
        <v>31.0</v>
      </c>
      <c r="AB478" s="25">
        <v>1.0</v>
      </c>
      <c r="AC478" s="25">
        <v>117992.59</v>
      </c>
      <c r="AD478" s="25">
        <v>1.0</v>
      </c>
      <c r="AE478" s="25">
        <v>1.0</v>
      </c>
      <c r="AF478" s="25">
        <v>1.0</v>
      </c>
      <c r="AG478" s="25">
        <v>183598.77</v>
      </c>
      <c r="AH478" s="25">
        <v>0.0</v>
      </c>
    </row>
    <row r="479" ht="15.75" customHeight="1">
      <c r="A479" s="50">
        <v>41603.0</v>
      </c>
      <c r="B479" s="25">
        <v>516.64</v>
      </c>
      <c r="C479" s="25">
        <v>524.63</v>
      </c>
      <c r="D479" s="25">
        <v>515.58</v>
      </c>
      <c r="E479" s="25" t="s">
        <v>716</v>
      </c>
      <c r="F479" s="25" t="s">
        <v>938</v>
      </c>
      <c r="G479" s="25" t="s">
        <v>491</v>
      </c>
      <c r="H479" s="25">
        <v>238.0</v>
      </c>
      <c r="I479" s="25" t="s">
        <v>484</v>
      </c>
      <c r="U479" s="25">
        <v>478.0</v>
      </c>
      <c r="V479" s="25">
        <v>1.5809722E7</v>
      </c>
      <c r="W479" s="25" t="s">
        <v>939</v>
      </c>
      <c r="X479" s="25">
        <v>611.0</v>
      </c>
      <c r="Y479" s="25" t="s">
        <v>375</v>
      </c>
      <c r="Z479" s="25" t="s">
        <v>462</v>
      </c>
      <c r="AA479" s="25">
        <v>40.0</v>
      </c>
      <c r="AB479" s="25">
        <v>8.0</v>
      </c>
      <c r="AC479" s="25">
        <v>100812.33</v>
      </c>
      <c r="AD479" s="25">
        <v>2.0</v>
      </c>
      <c r="AE479" s="25">
        <v>1.0</v>
      </c>
      <c r="AF479" s="25">
        <v>0.0</v>
      </c>
      <c r="AG479" s="25">
        <v>147358.27</v>
      </c>
      <c r="AH479" s="25">
        <v>0.0</v>
      </c>
    </row>
    <row r="480" ht="15.75" customHeight="1">
      <c r="A480" s="50">
        <v>41604.0</v>
      </c>
      <c r="B480" s="25">
        <v>522.34</v>
      </c>
      <c r="C480" s="25">
        <v>528.77</v>
      </c>
      <c r="D480" s="25">
        <v>519.52</v>
      </c>
      <c r="E480" s="25" t="s">
        <v>716</v>
      </c>
      <c r="F480" s="25" t="s">
        <v>940</v>
      </c>
      <c r="G480" s="25" t="s">
        <v>489</v>
      </c>
      <c r="H480" s="25">
        <v>589.0</v>
      </c>
      <c r="I480" s="25" t="s">
        <v>539</v>
      </c>
      <c r="U480" s="25">
        <v>479.0</v>
      </c>
      <c r="V480" s="25">
        <v>1.5677538E7</v>
      </c>
      <c r="W480" s="25" t="s">
        <v>941</v>
      </c>
      <c r="X480" s="25">
        <v>569.0</v>
      </c>
      <c r="Y480" s="25" t="s">
        <v>375</v>
      </c>
      <c r="Z480" s="25" t="s">
        <v>487</v>
      </c>
      <c r="AA480" s="25">
        <v>38.0</v>
      </c>
      <c r="AB480" s="25">
        <v>7.0</v>
      </c>
      <c r="AC480" s="25">
        <v>0.0</v>
      </c>
      <c r="AD480" s="25">
        <v>1.0</v>
      </c>
      <c r="AE480" s="25">
        <v>1.0</v>
      </c>
      <c r="AF480" s="25">
        <v>1.0</v>
      </c>
      <c r="AG480" s="25">
        <v>108469.2</v>
      </c>
      <c r="AH480" s="25">
        <v>0.0</v>
      </c>
    </row>
    <row r="481" ht="15.75" customHeight="1">
      <c r="A481" s="50">
        <v>41605.0</v>
      </c>
      <c r="B481" s="25">
        <v>529.03</v>
      </c>
      <c r="C481" s="25">
        <v>532.01</v>
      </c>
      <c r="D481" s="25">
        <v>528.02</v>
      </c>
      <c r="E481" s="25" t="s">
        <v>716</v>
      </c>
      <c r="F481" s="25" t="s">
        <v>942</v>
      </c>
      <c r="G481" s="25" t="s">
        <v>549</v>
      </c>
      <c r="H481" s="25">
        <v>255.0</v>
      </c>
      <c r="I481" s="25" t="s">
        <v>460</v>
      </c>
      <c r="U481" s="25">
        <v>480.0</v>
      </c>
      <c r="V481" s="25">
        <v>1.5797736E7</v>
      </c>
      <c r="W481" s="25" t="s">
        <v>122</v>
      </c>
      <c r="X481" s="25">
        <v>658.0</v>
      </c>
      <c r="Y481" s="25" t="s">
        <v>375</v>
      </c>
      <c r="Z481" s="25" t="s">
        <v>487</v>
      </c>
      <c r="AA481" s="25">
        <v>29.0</v>
      </c>
      <c r="AB481" s="25">
        <v>4.0</v>
      </c>
      <c r="AC481" s="25">
        <v>80262.6</v>
      </c>
      <c r="AD481" s="25">
        <v>1.0</v>
      </c>
      <c r="AE481" s="25">
        <v>1.0</v>
      </c>
      <c r="AF481" s="25">
        <v>1.0</v>
      </c>
      <c r="AG481" s="25">
        <v>20612.82</v>
      </c>
      <c r="AH481" s="25">
        <v>0.0</v>
      </c>
    </row>
    <row r="482" ht="15.75" customHeight="1">
      <c r="A482" s="50">
        <v>41607.0</v>
      </c>
      <c r="B482" s="25">
        <v>529.1</v>
      </c>
      <c r="C482" s="25">
        <v>531.32</v>
      </c>
      <c r="D482" s="25">
        <v>527.75</v>
      </c>
      <c r="E482" s="25" t="s">
        <v>716</v>
      </c>
      <c r="F482" s="25" t="s">
        <v>943</v>
      </c>
      <c r="G482" s="25" t="s">
        <v>549</v>
      </c>
      <c r="H482" s="25">
        <v>394.0</v>
      </c>
      <c r="I482" s="25" t="s">
        <v>464</v>
      </c>
      <c r="U482" s="25">
        <v>481.0</v>
      </c>
      <c r="V482" s="25">
        <v>1.5695585E7</v>
      </c>
      <c r="W482" s="25" t="s">
        <v>944</v>
      </c>
      <c r="X482" s="25">
        <v>788.0</v>
      </c>
      <c r="Y482" s="25" t="s">
        <v>377</v>
      </c>
      <c r="Z482" s="25" t="s">
        <v>487</v>
      </c>
      <c r="AA482" s="25">
        <v>34.0</v>
      </c>
      <c r="AB482" s="25">
        <v>6.0</v>
      </c>
      <c r="AC482" s="25">
        <v>156478.62</v>
      </c>
      <c r="AD482" s="25">
        <v>1.0</v>
      </c>
      <c r="AE482" s="25">
        <v>0.0</v>
      </c>
      <c r="AF482" s="25">
        <v>1.0</v>
      </c>
      <c r="AG482" s="25">
        <v>181196.76</v>
      </c>
      <c r="AH482" s="25">
        <v>0.0</v>
      </c>
    </row>
    <row r="483" ht="15.75" customHeight="1">
      <c r="A483" s="50">
        <v>41610.0</v>
      </c>
      <c r="B483" s="25">
        <v>529.77</v>
      </c>
      <c r="C483" s="25">
        <v>531.18</v>
      </c>
      <c r="D483" s="25">
        <v>523.42</v>
      </c>
      <c r="E483" s="25" t="s">
        <v>716</v>
      </c>
      <c r="F483" s="25" t="s">
        <v>945</v>
      </c>
      <c r="G483" s="25" t="s">
        <v>549</v>
      </c>
      <c r="H483" s="25">
        <v>756.0</v>
      </c>
      <c r="I483" s="25" t="s">
        <v>539</v>
      </c>
      <c r="U483" s="25">
        <v>482.0</v>
      </c>
      <c r="V483" s="25">
        <v>1.5744398E7</v>
      </c>
      <c r="W483" s="25" t="s">
        <v>946</v>
      </c>
      <c r="X483" s="25">
        <v>525.0</v>
      </c>
      <c r="Y483" s="25" t="s">
        <v>375</v>
      </c>
      <c r="Z483" s="25" t="s">
        <v>462</v>
      </c>
      <c r="AA483" s="25">
        <v>23.0</v>
      </c>
      <c r="AB483" s="25">
        <v>5.0</v>
      </c>
      <c r="AC483" s="25">
        <v>0.0</v>
      </c>
      <c r="AD483" s="25">
        <v>2.0</v>
      </c>
      <c r="AE483" s="25">
        <v>1.0</v>
      </c>
      <c r="AF483" s="25">
        <v>0.0</v>
      </c>
      <c r="AG483" s="25">
        <v>160249.1</v>
      </c>
      <c r="AH483" s="25">
        <v>0.0</v>
      </c>
    </row>
    <row r="484" ht="15.75" customHeight="1">
      <c r="A484" s="50">
        <v>41611.0</v>
      </c>
      <c r="B484" s="25">
        <v>523.51</v>
      </c>
      <c r="C484" s="25">
        <v>529.73</v>
      </c>
      <c r="D484" s="25">
        <v>522.55</v>
      </c>
      <c r="E484" s="25" t="s">
        <v>716</v>
      </c>
      <c r="F484" s="25" t="s">
        <v>947</v>
      </c>
      <c r="G484" s="25" t="s">
        <v>491</v>
      </c>
      <c r="H484" s="25">
        <v>364.0</v>
      </c>
      <c r="I484" s="25" t="s">
        <v>512</v>
      </c>
      <c r="U484" s="25">
        <v>483.0</v>
      </c>
      <c r="V484" s="25">
        <v>1.5750658E7</v>
      </c>
      <c r="W484" s="25" t="s">
        <v>948</v>
      </c>
      <c r="X484" s="25">
        <v>798.0</v>
      </c>
      <c r="Y484" s="25" t="s">
        <v>375</v>
      </c>
      <c r="Z484" s="25" t="s">
        <v>487</v>
      </c>
      <c r="AA484" s="25">
        <v>37.0</v>
      </c>
      <c r="AB484" s="25">
        <v>8.0</v>
      </c>
      <c r="AC484" s="25">
        <v>0.0</v>
      </c>
      <c r="AD484" s="25">
        <v>3.0</v>
      </c>
      <c r="AE484" s="25">
        <v>0.0</v>
      </c>
      <c r="AF484" s="25">
        <v>0.0</v>
      </c>
      <c r="AG484" s="25">
        <v>110783.28</v>
      </c>
      <c r="AH484" s="25">
        <v>0.0</v>
      </c>
    </row>
    <row r="485" ht="15.75" customHeight="1">
      <c r="A485" s="50">
        <v>41612.0</v>
      </c>
      <c r="B485" s="25">
        <v>523.72</v>
      </c>
      <c r="C485" s="25">
        <v>530.0</v>
      </c>
      <c r="D485" s="25">
        <v>523.04</v>
      </c>
      <c r="E485" s="25" t="s">
        <v>716</v>
      </c>
      <c r="F485" s="25" t="s">
        <v>949</v>
      </c>
      <c r="G485" s="25" t="s">
        <v>549</v>
      </c>
      <c r="H485" s="25">
        <v>392.0</v>
      </c>
      <c r="I485" s="25" t="s">
        <v>484</v>
      </c>
      <c r="U485" s="25">
        <v>484.0</v>
      </c>
      <c r="V485" s="25">
        <v>1.5578186E7</v>
      </c>
      <c r="W485" s="25" t="s">
        <v>569</v>
      </c>
      <c r="X485" s="25">
        <v>486.0</v>
      </c>
      <c r="Y485" s="25" t="s">
        <v>379</v>
      </c>
      <c r="Z485" s="25" t="s">
        <v>487</v>
      </c>
      <c r="AA485" s="25">
        <v>37.0</v>
      </c>
      <c r="AB485" s="25">
        <v>9.0</v>
      </c>
      <c r="AC485" s="25">
        <v>115217.99</v>
      </c>
      <c r="AD485" s="25">
        <v>2.0</v>
      </c>
      <c r="AE485" s="25">
        <v>1.0</v>
      </c>
      <c r="AF485" s="25">
        <v>0.0</v>
      </c>
      <c r="AG485" s="25">
        <v>144995.33</v>
      </c>
      <c r="AH485" s="25">
        <v>0.0</v>
      </c>
    </row>
    <row r="486" ht="15.75" customHeight="1">
      <c r="A486" s="50">
        <v>41613.0</v>
      </c>
      <c r="B486" s="25">
        <v>526.63</v>
      </c>
      <c r="C486" s="25">
        <v>527.85</v>
      </c>
      <c r="D486" s="25">
        <v>523.58</v>
      </c>
      <c r="E486" s="25" t="s">
        <v>716</v>
      </c>
      <c r="F486" s="25" t="s">
        <v>950</v>
      </c>
      <c r="G486" s="25" t="s">
        <v>549</v>
      </c>
      <c r="H486" s="25">
        <v>275.0</v>
      </c>
      <c r="I486" s="25" t="s">
        <v>474</v>
      </c>
      <c r="U486" s="25">
        <v>485.0</v>
      </c>
      <c r="V486" s="25">
        <v>1.5676519E7</v>
      </c>
      <c r="W486" s="25" t="s">
        <v>951</v>
      </c>
      <c r="X486" s="25">
        <v>615.0</v>
      </c>
      <c r="Y486" s="25" t="s">
        <v>377</v>
      </c>
      <c r="Z486" s="25" t="s">
        <v>487</v>
      </c>
      <c r="AA486" s="25">
        <v>61.0</v>
      </c>
      <c r="AB486" s="25">
        <v>9.0</v>
      </c>
      <c r="AC486" s="25">
        <v>0.0</v>
      </c>
      <c r="AD486" s="25">
        <v>2.0</v>
      </c>
      <c r="AE486" s="25">
        <v>1.0</v>
      </c>
      <c r="AF486" s="25">
        <v>0.0</v>
      </c>
      <c r="AG486" s="25">
        <v>150227.85</v>
      </c>
      <c r="AH486" s="25">
        <v>1.0</v>
      </c>
    </row>
    <row r="487" ht="15.75" customHeight="1">
      <c r="A487" s="50">
        <v>41614.0</v>
      </c>
      <c r="B487" s="25">
        <v>532.9</v>
      </c>
      <c r="C487" s="25">
        <v>533.0</v>
      </c>
      <c r="D487" s="25">
        <v>528.06</v>
      </c>
      <c r="E487" s="25" t="s">
        <v>716</v>
      </c>
      <c r="F487" s="25" t="s">
        <v>952</v>
      </c>
      <c r="G487" s="25" t="s">
        <v>549</v>
      </c>
      <c r="H487" s="25">
        <v>868.0</v>
      </c>
      <c r="I487" s="25" t="s">
        <v>543</v>
      </c>
      <c r="U487" s="25">
        <v>486.0</v>
      </c>
      <c r="V487" s="25">
        <v>1.5637954E7</v>
      </c>
      <c r="W487" s="25" t="s">
        <v>953</v>
      </c>
      <c r="X487" s="25">
        <v>730.0</v>
      </c>
      <c r="Y487" s="25" t="s">
        <v>375</v>
      </c>
      <c r="Z487" s="25" t="s">
        <v>462</v>
      </c>
      <c r="AA487" s="25">
        <v>35.0</v>
      </c>
      <c r="AB487" s="25">
        <v>0.0</v>
      </c>
      <c r="AC487" s="25">
        <v>155470.55</v>
      </c>
      <c r="AD487" s="25">
        <v>1.0</v>
      </c>
      <c r="AE487" s="25">
        <v>1.0</v>
      </c>
      <c r="AF487" s="25">
        <v>1.0</v>
      </c>
      <c r="AG487" s="25">
        <v>53718.28</v>
      </c>
      <c r="AH487" s="25">
        <v>0.0</v>
      </c>
    </row>
    <row r="488" ht="15.75" customHeight="1">
      <c r="A488" s="50">
        <v>41617.0</v>
      </c>
      <c r="B488" s="25">
        <v>533.5</v>
      </c>
      <c r="C488" s="25">
        <v>539.13</v>
      </c>
      <c r="D488" s="25">
        <v>532.02</v>
      </c>
      <c r="E488" s="25" t="s">
        <v>716</v>
      </c>
      <c r="F488" s="25" t="s">
        <v>954</v>
      </c>
      <c r="G488" s="25" t="s">
        <v>549</v>
      </c>
      <c r="H488" s="25">
        <v>976.0</v>
      </c>
      <c r="I488" s="25" t="s">
        <v>543</v>
      </c>
      <c r="U488" s="25">
        <v>487.0</v>
      </c>
      <c r="V488" s="25">
        <v>1.5758639E7</v>
      </c>
      <c r="W488" s="25" t="s">
        <v>690</v>
      </c>
      <c r="X488" s="25">
        <v>641.0</v>
      </c>
      <c r="Y488" s="25" t="s">
        <v>375</v>
      </c>
      <c r="Z488" s="25" t="s">
        <v>487</v>
      </c>
      <c r="AA488" s="25">
        <v>37.0</v>
      </c>
      <c r="AB488" s="25">
        <v>7.0</v>
      </c>
      <c r="AC488" s="25">
        <v>0.0</v>
      </c>
      <c r="AD488" s="25">
        <v>2.0</v>
      </c>
      <c r="AE488" s="25">
        <v>1.0</v>
      </c>
      <c r="AF488" s="25">
        <v>0.0</v>
      </c>
      <c r="AG488" s="25">
        <v>75248.3</v>
      </c>
      <c r="AH488" s="25">
        <v>0.0</v>
      </c>
    </row>
    <row r="489" ht="15.75" customHeight="1">
      <c r="A489" s="50">
        <v>41618.0</v>
      </c>
      <c r="B489" s="25">
        <v>536.07</v>
      </c>
      <c r="C489" s="25">
        <v>544.12</v>
      </c>
      <c r="D489" s="25">
        <v>535.82</v>
      </c>
      <c r="E489" s="25" t="s">
        <v>716</v>
      </c>
      <c r="F489" s="25" t="s">
        <v>955</v>
      </c>
      <c r="G489" s="25" t="s">
        <v>491</v>
      </c>
      <c r="H489" s="25">
        <v>721.0</v>
      </c>
      <c r="I489" s="25" t="s">
        <v>539</v>
      </c>
      <c r="U489" s="25">
        <v>488.0</v>
      </c>
      <c r="V489" s="25">
        <v>1.5613772E7</v>
      </c>
      <c r="W489" s="25" t="s">
        <v>956</v>
      </c>
      <c r="X489" s="25">
        <v>542.0</v>
      </c>
      <c r="Y489" s="25" t="s">
        <v>375</v>
      </c>
      <c r="Z489" s="25" t="s">
        <v>487</v>
      </c>
      <c r="AA489" s="25">
        <v>39.0</v>
      </c>
      <c r="AB489" s="25">
        <v>3.0</v>
      </c>
      <c r="AC489" s="25">
        <v>135096.77</v>
      </c>
      <c r="AD489" s="25">
        <v>1.0</v>
      </c>
      <c r="AE489" s="25">
        <v>1.0</v>
      </c>
      <c r="AF489" s="25">
        <v>1.0</v>
      </c>
      <c r="AG489" s="25">
        <v>14353.43</v>
      </c>
      <c r="AH489" s="25">
        <v>1.0</v>
      </c>
    </row>
    <row r="490" ht="15.75" customHeight="1">
      <c r="A490" s="50">
        <v>41619.0</v>
      </c>
      <c r="B490" s="25">
        <v>541.67</v>
      </c>
      <c r="C490" s="25">
        <v>543.62</v>
      </c>
      <c r="D490" s="25">
        <v>535.58</v>
      </c>
      <c r="E490" s="25" t="s">
        <v>716</v>
      </c>
      <c r="F490" s="25" t="s">
        <v>957</v>
      </c>
      <c r="G490" s="25" t="s">
        <v>491</v>
      </c>
      <c r="H490" s="25">
        <v>436.0</v>
      </c>
      <c r="I490" s="25" t="s">
        <v>464</v>
      </c>
      <c r="U490" s="25">
        <v>489.0</v>
      </c>
      <c r="V490" s="25">
        <v>1.5731744E7</v>
      </c>
      <c r="W490" s="25" t="s">
        <v>958</v>
      </c>
      <c r="X490" s="25">
        <v>692.0</v>
      </c>
      <c r="Y490" s="25" t="s">
        <v>375</v>
      </c>
      <c r="Z490" s="25" t="s">
        <v>487</v>
      </c>
      <c r="AA490" s="25">
        <v>30.0</v>
      </c>
      <c r="AB490" s="25">
        <v>2.0</v>
      </c>
      <c r="AC490" s="25">
        <v>0.0</v>
      </c>
      <c r="AD490" s="25">
        <v>2.0</v>
      </c>
      <c r="AE490" s="25">
        <v>0.0</v>
      </c>
      <c r="AF490" s="25">
        <v>1.0</v>
      </c>
      <c r="AG490" s="25">
        <v>130486.57</v>
      </c>
      <c r="AH490" s="25">
        <v>0.0</v>
      </c>
    </row>
    <row r="491" ht="15.75" customHeight="1">
      <c r="A491" s="50">
        <v>41620.0</v>
      </c>
      <c r="B491" s="25">
        <v>537.77</v>
      </c>
      <c r="C491" s="25">
        <v>539.45</v>
      </c>
      <c r="D491" s="25">
        <v>532.5</v>
      </c>
      <c r="E491" s="25" t="s">
        <v>716</v>
      </c>
      <c r="F491" s="25" t="s">
        <v>959</v>
      </c>
      <c r="G491" s="25" t="s">
        <v>491</v>
      </c>
      <c r="H491" s="25">
        <v>204.0</v>
      </c>
      <c r="I491" s="25" t="s">
        <v>474</v>
      </c>
      <c r="U491" s="25">
        <v>490.0</v>
      </c>
      <c r="V491" s="25">
        <v>1.5807709E7</v>
      </c>
      <c r="W491" s="25" t="s">
        <v>960</v>
      </c>
      <c r="X491" s="25">
        <v>714.0</v>
      </c>
      <c r="Y491" s="25" t="s">
        <v>379</v>
      </c>
      <c r="Z491" s="25" t="s">
        <v>462</v>
      </c>
      <c r="AA491" s="25">
        <v>55.0</v>
      </c>
      <c r="AB491" s="25">
        <v>9.0</v>
      </c>
      <c r="AC491" s="25">
        <v>180075.22</v>
      </c>
      <c r="AD491" s="25">
        <v>1.0</v>
      </c>
      <c r="AE491" s="25">
        <v>1.0</v>
      </c>
      <c r="AF491" s="25">
        <v>1.0</v>
      </c>
      <c r="AG491" s="25">
        <v>100127.71</v>
      </c>
      <c r="AH491" s="25">
        <v>0.0</v>
      </c>
    </row>
    <row r="492" ht="15.75" customHeight="1">
      <c r="A492" s="50">
        <v>41621.0</v>
      </c>
      <c r="B492" s="25">
        <v>535.69</v>
      </c>
      <c r="C492" s="25">
        <v>536.14</v>
      </c>
      <c r="D492" s="25">
        <v>526.97</v>
      </c>
      <c r="E492" s="25" t="s">
        <v>716</v>
      </c>
      <c r="F492" s="25" t="s">
        <v>961</v>
      </c>
      <c r="G492" s="25" t="s">
        <v>489</v>
      </c>
      <c r="H492" s="25">
        <v>340.0</v>
      </c>
      <c r="I492" s="25" t="s">
        <v>469</v>
      </c>
      <c r="U492" s="25">
        <v>491.0</v>
      </c>
      <c r="V492" s="25">
        <v>1.5714689E7</v>
      </c>
      <c r="W492" s="25" t="s">
        <v>962</v>
      </c>
      <c r="X492" s="25">
        <v>591.0</v>
      </c>
      <c r="Y492" s="25" t="s">
        <v>377</v>
      </c>
      <c r="Z492" s="25" t="s">
        <v>487</v>
      </c>
      <c r="AA492" s="25">
        <v>29.0</v>
      </c>
      <c r="AB492" s="25">
        <v>1.0</v>
      </c>
      <c r="AC492" s="25">
        <v>97541.24</v>
      </c>
      <c r="AD492" s="25">
        <v>1.0</v>
      </c>
      <c r="AE492" s="25">
        <v>1.0</v>
      </c>
      <c r="AF492" s="25">
        <v>1.0</v>
      </c>
      <c r="AG492" s="25">
        <v>196356.17</v>
      </c>
      <c r="AH492" s="25">
        <v>0.0</v>
      </c>
    </row>
    <row r="493" ht="15.75" customHeight="1">
      <c r="A493" s="50">
        <v>41624.0</v>
      </c>
      <c r="B493" s="25">
        <v>530.01</v>
      </c>
      <c r="C493" s="25">
        <v>535.34</v>
      </c>
      <c r="D493" s="25">
        <v>529.02</v>
      </c>
      <c r="E493" s="25" t="s">
        <v>716</v>
      </c>
      <c r="F493" s="25" t="s">
        <v>963</v>
      </c>
      <c r="G493" s="25" t="s">
        <v>491</v>
      </c>
      <c r="H493" s="25">
        <v>216.0</v>
      </c>
      <c r="I493" s="25" t="s">
        <v>484</v>
      </c>
      <c r="U493" s="25">
        <v>492.0</v>
      </c>
      <c r="V493" s="25">
        <v>1.5699005E7</v>
      </c>
      <c r="W493" s="25" t="s">
        <v>552</v>
      </c>
      <c r="X493" s="25">
        <v>710.0</v>
      </c>
      <c r="Y493" s="25" t="s">
        <v>375</v>
      </c>
      <c r="Z493" s="25" t="s">
        <v>462</v>
      </c>
      <c r="AA493" s="25">
        <v>41.0</v>
      </c>
      <c r="AB493" s="25">
        <v>2.0</v>
      </c>
      <c r="AC493" s="25">
        <v>156067.05</v>
      </c>
      <c r="AD493" s="25">
        <v>1.0</v>
      </c>
      <c r="AE493" s="25">
        <v>1.0</v>
      </c>
      <c r="AF493" s="25">
        <v>1.0</v>
      </c>
      <c r="AG493" s="25">
        <v>9983.88</v>
      </c>
      <c r="AH493" s="25">
        <v>0.0</v>
      </c>
    </row>
    <row r="494" ht="15.75" customHeight="1">
      <c r="A494" s="50">
        <v>41625.0</v>
      </c>
      <c r="B494" s="25">
        <v>534.41</v>
      </c>
      <c r="C494" s="25">
        <v>538.36</v>
      </c>
      <c r="D494" s="25">
        <v>532.2</v>
      </c>
      <c r="E494" s="25" t="s">
        <v>716</v>
      </c>
      <c r="F494" s="25" t="s">
        <v>964</v>
      </c>
      <c r="G494" s="25" t="s">
        <v>491</v>
      </c>
      <c r="H494" s="25">
        <v>82.0</v>
      </c>
      <c r="I494" s="25" t="s">
        <v>474</v>
      </c>
      <c r="U494" s="25">
        <v>493.0</v>
      </c>
      <c r="V494" s="25">
        <v>1.562417E7</v>
      </c>
      <c r="W494" s="25" t="s">
        <v>705</v>
      </c>
      <c r="X494" s="25">
        <v>639.0</v>
      </c>
      <c r="Y494" s="25" t="s">
        <v>375</v>
      </c>
      <c r="Z494" s="25" t="s">
        <v>462</v>
      </c>
      <c r="AA494" s="25">
        <v>38.0</v>
      </c>
      <c r="AB494" s="25">
        <v>4.0</v>
      </c>
      <c r="AC494" s="25">
        <v>81550.94</v>
      </c>
      <c r="AD494" s="25">
        <v>2.0</v>
      </c>
      <c r="AE494" s="25">
        <v>0.0</v>
      </c>
      <c r="AF494" s="25">
        <v>1.0</v>
      </c>
      <c r="AG494" s="25">
        <v>118974.77</v>
      </c>
      <c r="AH494" s="25">
        <v>0.0</v>
      </c>
    </row>
    <row r="495" ht="15.75" customHeight="1">
      <c r="A495" s="50">
        <v>41626.0</v>
      </c>
      <c r="B495" s="25">
        <v>533.92</v>
      </c>
      <c r="C495" s="25">
        <v>540.45</v>
      </c>
      <c r="D495" s="25">
        <v>527.54</v>
      </c>
      <c r="E495" s="25" t="s">
        <v>716</v>
      </c>
      <c r="F495" s="25" t="s">
        <v>965</v>
      </c>
      <c r="G495" s="25" t="s">
        <v>489</v>
      </c>
      <c r="H495" s="25">
        <v>437.0</v>
      </c>
      <c r="I495" s="25" t="s">
        <v>530</v>
      </c>
      <c r="U495" s="25">
        <v>494.0</v>
      </c>
      <c r="V495" s="25">
        <v>1.5725679E7</v>
      </c>
      <c r="W495" s="25" t="s">
        <v>678</v>
      </c>
      <c r="X495" s="25">
        <v>531.0</v>
      </c>
      <c r="Y495" s="25" t="s">
        <v>375</v>
      </c>
      <c r="Z495" s="25" t="s">
        <v>462</v>
      </c>
      <c r="AA495" s="25">
        <v>47.0</v>
      </c>
      <c r="AB495" s="25">
        <v>6.0</v>
      </c>
      <c r="AC495" s="25">
        <v>0.0</v>
      </c>
      <c r="AD495" s="25">
        <v>1.0</v>
      </c>
      <c r="AE495" s="25">
        <v>0.0</v>
      </c>
      <c r="AF495" s="25">
        <v>0.0</v>
      </c>
      <c r="AG495" s="25">
        <v>194998.34</v>
      </c>
      <c r="AH495" s="25">
        <v>1.0</v>
      </c>
    </row>
    <row r="496" ht="15.75" customHeight="1">
      <c r="A496" s="50">
        <v>41627.0</v>
      </c>
      <c r="B496" s="25">
        <v>538.37</v>
      </c>
      <c r="C496" s="25">
        <v>543.96</v>
      </c>
      <c r="D496" s="25">
        <v>537.53</v>
      </c>
      <c r="E496" s="25" t="s">
        <v>716</v>
      </c>
      <c r="F496" s="25" t="s">
        <v>966</v>
      </c>
      <c r="G496" s="25" t="s">
        <v>491</v>
      </c>
      <c r="H496" s="25">
        <v>343.0</v>
      </c>
      <c r="I496" s="25" t="s">
        <v>474</v>
      </c>
      <c r="U496" s="25">
        <v>495.0</v>
      </c>
      <c r="V496" s="25">
        <v>1.5585865E7</v>
      </c>
      <c r="W496" s="25" t="s">
        <v>967</v>
      </c>
      <c r="X496" s="25">
        <v>673.0</v>
      </c>
      <c r="Y496" s="25" t="s">
        <v>375</v>
      </c>
      <c r="Z496" s="25" t="s">
        <v>462</v>
      </c>
      <c r="AA496" s="25">
        <v>38.0</v>
      </c>
      <c r="AB496" s="25">
        <v>2.0</v>
      </c>
      <c r="AC496" s="25">
        <v>170061.92</v>
      </c>
      <c r="AD496" s="25">
        <v>2.0</v>
      </c>
      <c r="AE496" s="25">
        <v>0.0</v>
      </c>
      <c r="AF496" s="25">
        <v>0.0</v>
      </c>
      <c r="AG496" s="25">
        <v>134901.34</v>
      </c>
      <c r="AH496" s="25">
        <v>1.0</v>
      </c>
    </row>
    <row r="497" ht="15.75" customHeight="1">
      <c r="A497" s="50">
        <v>41628.0</v>
      </c>
      <c r="B497" s="25">
        <v>542.12</v>
      </c>
      <c r="C497" s="25">
        <v>548.53</v>
      </c>
      <c r="D497" s="25">
        <v>541.97</v>
      </c>
      <c r="E497" s="25" t="s">
        <v>716</v>
      </c>
      <c r="F497" s="25" t="s">
        <v>968</v>
      </c>
      <c r="G497" s="25" t="s">
        <v>466</v>
      </c>
      <c r="H497" s="25">
        <v>547.0</v>
      </c>
      <c r="I497" s="25" t="s">
        <v>539</v>
      </c>
      <c r="U497" s="25">
        <v>496.0</v>
      </c>
      <c r="V497" s="25">
        <v>1.5804256E7</v>
      </c>
      <c r="W497" s="25" t="s">
        <v>969</v>
      </c>
      <c r="X497" s="25">
        <v>765.0</v>
      </c>
      <c r="Y497" s="25" t="s">
        <v>379</v>
      </c>
      <c r="Z497" s="25" t="s">
        <v>487</v>
      </c>
      <c r="AA497" s="25">
        <v>36.0</v>
      </c>
      <c r="AB497" s="25">
        <v>8.0</v>
      </c>
      <c r="AC497" s="25">
        <v>92310.54</v>
      </c>
      <c r="AD497" s="25">
        <v>2.0</v>
      </c>
      <c r="AE497" s="25">
        <v>1.0</v>
      </c>
      <c r="AF497" s="25">
        <v>1.0</v>
      </c>
      <c r="AG497" s="25">
        <v>72924.56</v>
      </c>
      <c r="AH497" s="25">
        <v>0.0</v>
      </c>
    </row>
    <row r="498" ht="15.75" customHeight="1">
      <c r="A498" s="50">
        <v>41631.0</v>
      </c>
      <c r="B498" s="25">
        <v>551.85</v>
      </c>
      <c r="C498" s="25">
        <v>555.82</v>
      </c>
      <c r="D498" s="25">
        <v>550.5</v>
      </c>
      <c r="E498" s="25" t="s">
        <v>716</v>
      </c>
      <c r="F498" s="25" t="s">
        <v>970</v>
      </c>
      <c r="G498" s="25" t="s">
        <v>491</v>
      </c>
      <c r="H498" s="25">
        <v>456.0</v>
      </c>
      <c r="I498" s="25" t="s">
        <v>484</v>
      </c>
      <c r="U498" s="25">
        <v>497.0</v>
      </c>
      <c r="V498" s="25">
        <v>1.5662403E7</v>
      </c>
      <c r="W498" s="25" t="s">
        <v>971</v>
      </c>
      <c r="X498" s="25">
        <v>622.0</v>
      </c>
      <c r="Y498" s="25" t="s">
        <v>375</v>
      </c>
      <c r="Z498" s="25" t="s">
        <v>462</v>
      </c>
      <c r="AA498" s="25">
        <v>32.0</v>
      </c>
      <c r="AB498" s="25">
        <v>6.0</v>
      </c>
      <c r="AC498" s="25">
        <v>169089.38</v>
      </c>
      <c r="AD498" s="25">
        <v>2.0</v>
      </c>
      <c r="AE498" s="25">
        <v>1.0</v>
      </c>
      <c r="AF498" s="25">
        <v>0.0</v>
      </c>
      <c r="AG498" s="25">
        <v>101057.95</v>
      </c>
      <c r="AH498" s="25">
        <v>0.0</v>
      </c>
    </row>
    <row r="499" ht="15.75" customHeight="1">
      <c r="A499" s="50">
        <v>41632.0</v>
      </c>
      <c r="B499" s="25">
        <v>555.4</v>
      </c>
      <c r="C499" s="25">
        <v>555.54</v>
      </c>
      <c r="D499" s="25">
        <v>551.98</v>
      </c>
      <c r="E499" s="25" t="s">
        <v>716</v>
      </c>
      <c r="F499" s="25" t="s">
        <v>972</v>
      </c>
      <c r="G499" s="25" t="s">
        <v>716</v>
      </c>
      <c r="H499" s="25">
        <v>473.0</v>
      </c>
      <c r="I499" s="25" t="s">
        <v>474</v>
      </c>
      <c r="U499" s="25">
        <v>498.0</v>
      </c>
      <c r="V499" s="25">
        <v>1.5733616E7</v>
      </c>
      <c r="W499" s="25" t="s">
        <v>973</v>
      </c>
      <c r="X499" s="25">
        <v>806.0</v>
      </c>
      <c r="Y499" s="25" t="s">
        <v>375</v>
      </c>
      <c r="Z499" s="25" t="s">
        <v>487</v>
      </c>
      <c r="AA499" s="25">
        <v>40.0</v>
      </c>
      <c r="AB499" s="25">
        <v>5.0</v>
      </c>
      <c r="AC499" s="25">
        <v>80613.93</v>
      </c>
      <c r="AD499" s="25">
        <v>1.0</v>
      </c>
      <c r="AE499" s="25">
        <v>1.0</v>
      </c>
      <c r="AF499" s="25">
        <v>1.0</v>
      </c>
      <c r="AG499" s="25">
        <v>142838.64</v>
      </c>
      <c r="AH499" s="25">
        <v>0.0</v>
      </c>
    </row>
    <row r="500" ht="15.75" customHeight="1">
      <c r="A500" s="50">
        <v>41634.0</v>
      </c>
      <c r="B500" s="25">
        <v>554.92</v>
      </c>
      <c r="C500" s="25">
        <v>557.41</v>
      </c>
      <c r="D500" s="25">
        <v>552.27</v>
      </c>
      <c r="E500" s="25" t="s">
        <v>716</v>
      </c>
      <c r="F500" s="25" t="s">
        <v>974</v>
      </c>
      <c r="G500" s="25" t="s">
        <v>549</v>
      </c>
      <c r="H500" s="25">
        <v>685.0</v>
      </c>
      <c r="I500" s="25" t="s">
        <v>460</v>
      </c>
      <c r="U500" s="25">
        <v>499.0</v>
      </c>
      <c r="V500" s="25">
        <v>1.5591995E7</v>
      </c>
      <c r="W500" s="25" t="s">
        <v>975</v>
      </c>
      <c r="X500" s="25">
        <v>757.0</v>
      </c>
      <c r="Y500" s="25" t="s">
        <v>379</v>
      </c>
      <c r="Z500" s="25" t="s">
        <v>487</v>
      </c>
      <c r="AA500" s="25">
        <v>26.0</v>
      </c>
      <c r="AB500" s="25">
        <v>8.0</v>
      </c>
      <c r="AC500" s="25">
        <v>121581.56</v>
      </c>
      <c r="AD500" s="25">
        <v>2.0</v>
      </c>
      <c r="AE500" s="25">
        <v>1.0</v>
      </c>
      <c r="AF500" s="25">
        <v>1.0</v>
      </c>
      <c r="AG500" s="25">
        <v>127059.04</v>
      </c>
      <c r="AH500" s="25">
        <v>0.0</v>
      </c>
    </row>
    <row r="501" ht="15.75" customHeight="1">
      <c r="A501" s="50">
        <v>41635.0</v>
      </c>
      <c r="B501" s="25">
        <v>557.91</v>
      </c>
      <c r="C501" s="25">
        <v>558.05</v>
      </c>
      <c r="D501" s="25">
        <v>554.39</v>
      </c>
      <c r="E501" s="25" t="s">
        <v>716</v>
      </c>
      <c r="F501" s="25" t="s">
        <v>976</v>
      </c>
      <c r="G501" s="25" t="s">
        <v>491</v>
      </c>
      <c r="H501" s="25">
        <v>151.0</v>
      </c>
      <c r="I501" s="25" t="s">
        <v>530</v>
      </c>
      <c r="U501" s="25">
        <v>500.0</v>
      </c>
      <c r="V501" s="25">
        <v>1.567702E7</v>
      </c>
      <c r="W501" s="25" t="s">
        <v>977</v>
      </c>
      <c r="X501" s="25">
        <v>570.0</v>
      </c>
      <c r="Y501" s="25" t="s">
        <v>375</v>
      </c>
      <c r="Z501" s="25" t="s">
        <v>462</v>
      </c>
      <c r="AA501" s="25">
        <v>58.0</v>
      </c>
      <c r="AB501" s="25">
        <v>8.0</v>
      </c>
      <c r="AC501" s="25">
        <v>0.0</v>
      </c>
      <c r="AD501" s="25">
        <v>1.0</v>
      </c>
      <c r="AE501" s="25">
        <v>0.0</v>
      </c>
      <c r="AF501" s="25">
        <v>1.0</v>
      </c>
      <c r="AG501" s="25">
        <v>116503.92</v>
      </c>
      <c r="AH501" s="25">
        <v>1.0</v>
      </c>
    </row>
    <row r="502" ht="15.75" customHeight="1">
      <c r="A502" s="50">
        <v>41638.0</v>
      </c>
      <c r="B502" s="25">
        <v>558.08</v>
      </c>
      <c r="C502" s="25">
        <v>558.16</v>
      </c>
      <c r="D502" s="25">
        <v>552.44</v>
      </c>
      <c r="E502" s="25" t="s">
        <v>716</v>
      </c>
      <c r="F502" s="25" t="s">
        <v>978</v>
      </c>
      <c r="G502" s="25" t="s">
        <v>549</v>
      </c>
      <c r="H502" s="25">
        <v>481.0</v>
      </c>
      <c r="I502" s="25" t="s">
        <v>467</v>
      </c>
      <c r="U502" s="25">
        <v>501.0</v>
      </c>
      <c r="V502" s="25">
        <v>1.5727688E7</v>
      </c>
      <c r="W502" s="25" t="s">
        <v>979</v>
      </c>
      <c r="X502" s="25">
        <v>555.0</v>
      </c>
      <c r="Y502" s="25" t="s">
        <v>377</v>
      </c>
      <c r="Z502" s="25" t="s">
        <v>487</v>
      </c>
      <c r="AA502" s="25">
        <v>32.0</v>
      </c>
      <c r="AB502" s="25">
        <v>4.0</v>
      </c>
      <c r="AC502" s="25">
        <v>0.0</v>
      </c>
      <c r="AD502" s="25">
        <v>2.0</v>
      </c>
      <c r="AE502" s="25">
        <v>1.0</v>
      </c>
      <c r="AF502" s="25">
        <v>1.0</v>
      </c>
      <c r="AG502" s="25">
        <v>54405.79</v>
      </c>
      <c r="AH502" s="25">
        <v>0.0</v>
      </c>
    </row>
    <row r="503" ht="15.75" customHeight="1">
      <c r="A503" s="50">
        <v>41639.0</v>
      </c>
      <c r="B503" s="25">
        <v>554.04</v>
      </c>
      <c r="C503" s="25">
        <v>558.41</v>
      </c>
      <c r="D503" s="25">
        <v>551.06</v>
      </c>
      <c r="E503" s="25" t="s">
        <v>716</v>
      </c>
      <c r="F503" s="25" t="s">
        <v>980</v>
      </c>
      <c r="G503" s="25" t="s">
        <v>549</v>
      </c>
      <c r="H503" s="25">
        <v>725.0</v>
      </c>
      <c r="I503" s="25" t="s">
        <v>469</v>
      </c>
      <c r="U503" s="25">
        <v>502.0</v>
      </c>
      <c r="V503" s="25">
        <v>1.5715941E7</v>
      </c>
      <c r="W503" s="25" t="s">
        <v>981</v>
      </c>
      <c r="X503" s="25">
        <v>692.0</v>
      </c>
      <c r="Y503" s="25" t="s">
        <v>375</v>
      </c>
      <c r="Z503" s="25" t="s">
        <v>487</v>
      </c>
      <c r="AA503" s="25">
        <v>54.0</v>
      </c>
      <c r="AB503" s="25">
        <v>5.0</v>
      </c>
      <c r="AC503" s="25">
        <v>0.0</v>
      </c>
      <c r="AD503" s="25">
        <v>2.0</v>
      </c>
      <c r="AE503" s="25">
        <v>1.0</v>
      </c>
      <c r="AF503" s="25">
        <v>1.0</v>
      </c>
      <c r="AG503" s="25">
        <v>88721.84</v>
      </c>
      <c r="AH503" s="25">
        <v>0.0</v>
      </c>
    </row>
    <row r="504" ht="15.75" customHeight="1">
      <c r="A504" s="50">
        <v>41641.0</v>
      </c>
      <c r="B504" s="25">
        <v>555.65</v>
      </c>
      <c r="C504" s="25">
        <v>556.79</v>
      </c>
      <c r="D504" s="25">
        <v>552.06</v>
      </c>
      <c r="E504" s="25" t="s">
        <v>716</v>
      </c>
      <c r="F504" s="25" t="s">
        <v>982</v>
      </c>
      <c r="G504" s="25" t="s">
        <v>491</v>
      </c>
      <c r="H504" s="25">
        <v>656.0</v>
      </c>
      <c r="I504" s="25" t="s">
        <v>464</v>
      </c>
      <c r="U504" s="25">
        <v>503.0</v>
      </c>
      <c r="V504" s="25">
        <v>1.5714485E7</v>
      </c>
      <c r="W504" s="25" t="s">
        <v>983</v>
      </c>
      <c r="X504" s="25">
        <v>774.0</v>
      </c>
      <c r="Y504" s="25" t="s">
        <v>375</v>
      </c>
      <c r="Z504" s="25" t="s">
        <v>487</v>
      </c>
      <c r="AA504" s="25">
        <v>60.0</v>
      </c>
      <c r="AB504" s="25">
        <v>5.0</v>
      </c>
      <c r="AC504" s="25">
        <v>85891.55</v>
      </c>
      <c r="AD504" s="25">
        <v>1.0</v>
      </c>
      <c r="AE504" s="25">
        <v>1.0</v>
      </c>
      <c r="AF504" s="25">
        <v>0.0</v>
      </c>
      <c r="AG504" s="25">
        <v>74135.48</v>
      </c>
      <c r="AH504" s="25">
        <v>1.0</v>
      </c>
    </row>
    <row r="505" ht="15.75" customHeight="1">
      <c r="A505" s="50">
        <v>41642.0</v>
      </c>
      <c r="B505" s="25">
        <v>555.42</v>
      </c>
      <c r="C505" s="25">
        <v>556.38</v>
      </c>
      <c r="D505" s="25">
        <v>550.4</v>
      </c>
      <c r="E505" s="25" t="s">
        <v>716</v>
      </c>
      <c r="F505" s="25" t="s">
        <v>984</v>
      </c>
      <c r="G505" s="25" t="s">
        <v>491</v>
      </c>
      <c r="H505" s="25">
        <v>345.0</v>
      </c>
      <c r="I505" s="25" t="s">
        <v>474</v>
      </c>
      <c r="U505" s="25">
        <v>504.0</v>
      </c>
      <c r="V505" s="25">
        <v>1.5730059E7</v>
      </c>
      <c r="W505" s="25" t="s">
        <v>985</v>
      </c>
      <c r="X505" s="25">
        <v>638.0</v>
      </c>
      <c r="Y505" s="25" t="s">
        <v>377</v>
      </c>
      <c r="Z505" s="25" t="s">
        <v>487</v>
      </c>
      <c r="AA505" s="25">
        <v>44.0</v>
      </c>
      <c r="AB505" s="25">
        <v>9.0</v>
      </c>
      <c r="AC505" s="25">
        <v>77637.35</v>
      </c>
      <c r="AD505" s="25">
        <v>2.0</v>
      </c>
      <c r="AE505" s="25">
        <v>1.0</v>
      </c>
      <c r="AF505" s="25">
        <v>1.0</v>
      </c>
      <c r="AG505" s="25">
        <v>111346.22</v>
      </c>
      <c r="AH505" s="25">
        <v>0.0</v>
      </c>
    </row>
    <row r="506" ht="15.75" customHeight="1">
      <c r="A506" s="50">
        <v>41645.0</v>
      </c>
      <c r="B506" s="25">
        <v>554.43</v>
      </c>
      <c r="C506" s="25">
        <v>557.34</v>
      </c>
      <c r="D506" s="25">
        <v>551.15</v>
      </c>
      <c r="E506" s="25" t="s">
        <v>716</v>
      </c>
      <c r="F506" s="25" t="s">
        <v>986</v>
      </c>
      <c r="G506" s="25" t="s">
        <v>491</v>
      </c>
      <c r="H506" s="25">
        <v>551.0</v>
      </c>
      <c r="I506" s="25" t="s">
        <v>474</v>
      </c>
      <c r="U506" s="25">
        <v>505.0</v>
      </c>
      <c r="V506" s="25">
        <v>1.5715527E7</v>
      </c>
      <c r="W506" s="25" t="s">
        <v>724</v>
      </c>
      <c r="X506" s="25">
        <v>543.0</v>
      </c>
      <c r="Y506" s="25" t="s">
        <v>377</v>
      </c>
      <c r="Z506" s="25" t="s">
        <v>462</v>
      </c>
      <c r="AA506" s="25">
        <v>41.0</v>
      </c>
      <c r="AB506" s="25">
        <v>4.0</v>
      </c>
      <c r="AC506" s="25">
        <v>0.0</v>
      </c>
      <c r="AD506" s="25">
        <v>1.0</v>
      </c>
      <c r="AE506" s="25">
        <v>0.0</v>
      </c>
      <c r="AF506" s="25">
        <v>0.0</v>
      </c>
      <c r="AG506" s="25">
        <v>194902.16</v>
      </c>
      <c r="AH506" s="25">
        <v>0.0</v>
      </c>
    </row>
    <row r="507" ht="15.75" customHeight="1">
      <c r="A507" s="50">
        <v>41646.0</v>
      </c>
      <c r="B507" s="25">
        <v>560.4</v>
      </c>
      <c r="C507" s="25">
        <v>567.72</v>
      </c>
      <c r="D507" s="25">
        <v>558.49</v>
      </c>
      <c r="E507" s="25" t="s">
        <v>716</v>
      </c>
      <c r="F507" s="25" t="s">
        <v>987</v>
      </c>
      <c r="G507" s="25" t="s">
        <v>463</v>
      </c>
      <c r="H507" s="25">
        <v>124.0</v>
      </c>
      <c r="I507" s="25" t="s">
        <v>467</v>
      </c>
      <c r="U507" s="25">
        <v>506.0</v>
      </c>
      <c r="V507" s="25">
        <v>1.5576623E7</v>
      </c>
      <c r="W507" s="25" t="s">
        <v>988</v>
      </c>
      <c r="X507" s="25">
        <v>584.0</v>
      </c>
      <c r="Y507" s="25" t="s">
        <v>375</v>
      </c>
      <c r="Z507" s="25" t="s">
        <v>487</v>
      </c>
      <c r="AA507" s="25">
        <v>31.0</v>
      </c>
      <c r="AB507" s="25">
        <v>5.0</v>
      </c>
      <c r="AC507" s="25">
        <v>0.0</v>
      </c>
      <c r="AD507" s="25">
        <v>2.0</v>
      </c>
      <c r="AE507" s="25">
        <v>1.0</v>
      </c>
      <c r="AF507" s="25">
        <v>0.0</v>
      </c>
      <c r="AG507" s="25">
        <v>31474.27</v>
      </c>
      <c r="AH507" s="25">
        <v>0.0</v>
      </c>
    </row>
    <row r="508" ht="15.75" customHeight="1">
      <c r="A508" s="50">
        <v>41647.0</v>
      </c>
      <c r="B508" s="25">
        <v>570.86</v>
      </c>
      <c r="C508" s="25">
        <v>571.52</v>
      </c>
      <c r="D508" s="25">
        <v>564.53</v>
      </c>
      <c r="E508" s="25" t="s">
        <v>716</v>
      </c>
      <c r="F508" s="25" t="s">
        <v>989</v>
      </c>
      <c r="G508" s="25" t="s">
        <v>489</v>
      </c>
      <c r="H508" s="25">
        <v>501.0</v>
      </c>
      <c r="I508" s="25" t="s">
        <v>512</v>
      </c>
      <c r="U508" s="25">
        <v>507.0</v>
      </c>
      <c r="V508" s="25">
        <v>1.5805565E7</v>
      </c>
      <c r="W508" s="25" t="s">
        <v>948</v>
      </c>
      <c r="X508" s="25">
        <v>691.0</v>
      </c>
      <c r="Y508" s="25" t="s">
        <v>379</v>
      </c>
      <c r="Z508" s="25" t="s">
        <v>487</v>
      </c>
      <c r="AA508" s="25">
        <v>30.0</v>
      </c>
      <c r="AB508" s="25">
        <v>7.0</v>
      </c>
      <c r="AC508" s="25">
        <v>116927.89</v>
      </c>
      <c r="AD508" s="25">
        <v>1.0</v>
      </c>
      <c r="AE508" s="25">
        <v>1.0</v>
      </c>
      <c r="AF508" s="25">
        <v>0.0</v>
      </c>
      <c r="AG508" s="25">
        <v>21198.39</v>
      </c>
      <c r="AH508" s="25">
        <v>0.0</v>
      </c>
    </row>
    <row r="509" ht="15.75" customHeight="1">
      <c r="A509" s="50">
        <v>41648.0</v>
      </c>
      <c r="B509" s="25">
        <v>569.59</v>
      </c>
      <c r="C509" s="25">
        <v>569.97</v>
      </c>
      <c r="D509" s="25">
        <v>560.68</v>
      </c>
      <c r="E509" s="25" t="s">
        <v>716</v>
      </c>
      <c r="F509" s="25" t="s">
        <v>990</v>
      </c>
      <c r="G509" s="25" t="s">
        <v>489</v>
      </c>
      <c r="H509" s="25">
        <v>184.0</v>
      </c>
      <c r="I509" s="25" t="s">
        <v>460</v>
      </c>
      <c r="U509" s="25">
        <v>508.0</v>
      </c>
      <c r="V509" s="25">
        <v>1.5677307E7</v>
      </c>
      <c r="W509" s="25" t="s">
        <v>991</v>
      </c>
      <c r="X509" s="25">
        <v>684.0</v>
      </c>
      <c r="Y509" s="25" t="s">
        <v>379</v>
      </c>
      <c r="Z509" s="25" t="s">
        <v>462</v>
      </c>
      <c r="AA509" s="25">
        <v>40.0</v>
      </c>
      <c r="AB509" s="25">
        <v>6.0</v>
      </c>
      <c r="AC509" s="25">
        <v>137326.65</v>
      </c>
      <c r="AD509" s="25">
        <v>1.0</v>
      </c>
      <c r="AE509" s="25">
        <v>1.0</v>
      </c>
      <c r="AF509" s="25">
        <v>0.0</v>
      </c>
      <c r="AG509" s="25">
        <v>186976.6</v>
      </c>
      <c r="AH509" s="25">
        <v>0.0</v>
      </c>
    </row>
    <row r="510" ht="15.75" customHeight="1">
      <c r="A510" s="50">
        <v>41649.0</v>
      </c>
      <c r="B510" s="25">
        <v>567.41</v>
      </c>
      <c r="C510" s="25">
        <v>567.41</v>
      </c>
      <c r="D510" s="25">
        <v>559.03</v>
      </c>
      <c r="E510" s="25" t="s">
        <v>716</v>
      </c>
      <c r="F510" s="25" t="s">
        <v>992</v>
      </c>
      <c r="G510" s="25" t="s">
        <v>489</v>
      </c>
      <c r="H510" s="25">
        <v>302.0</v>
      </c>
      <c r="I510" s="25" t="s">
        <v>469</v>
      </c>
      <c r="U510" s="25">
        <v>509.0</v>
      </c>
      <c r="V510" s="25">
        <v>1.577389E7</v>
      </c>
      <c r="W510" s="25" t="s">
        <v>674</v>
      </c>
      <c r="X510" s="25">
        <v>733.0</v>
      </c>
      <c r="Y510" s="25" t="s">
        <v>375</v>
      </c>
      <c r="Z510" s="25" t="s">
        <v>487</v>
      </c>
      <c r="AA510" s="25">
        <v>22.0</v>
      </c>
      <c r="AB510" s="25">
        <v>5.0</v>
      </c>
      <c r="AC510" s="25">
        <v>0.0</v>
      </c>
      <c r="AD510" s="25">
        <v>2.0</v>
      </c>
      <c r="AE510" s="25">
        <v>1.0</v>
      </c>
      <c r="AF510" s="25">
        <v>1.0</v>
      </c>
      <c r="AG510" s="25">
        <v>117202.19</v>
      </c>
      <c r="AH510" s="25">
        <v>0.0</v>
      </c>
    </row>
    <row r="511" ht="15.75" customHeight="1">
      <c r="A511" s="50">
        <v>41652.0</v>
      </c>
      <c r="B511" s="25">
        <v>561.13</v>
      </c>
      <c r="C511" s="25">
        <v>571.31</v>
      </c>
      <c r="D511" s="25">
        <v>556.5</v>
      </c>
      <c r="E511" s="25" t="s">
        <v>716</v>
      </c>
      <c r="F511" s="25" t="s">
        <v>993</v>
      </c>
      <c r="G511" s="25" t="s">
        <v>489</v>
      </c>
      <c r="H511" s="25">
        <v>855.0</v>
      </c>
      <c r="I511" s="25" t="s">
        <v>474</v>
      </c>
      <c r="U511" s="25">
        <v>510.0</v>
      </c>
      <c r="V511" s="25">
        <v>1.5598883E7</v>
      </c>
      <c r="W511" s="25" t="s">
        <v>994</v>
      </c>
      <c r="X511" s="25">
        <v>599.0</v>
      </c>
      <c r="Y511" s="25" t="s">
        <v>377</v>
      </c>
      <c r="Z511" s="25" t="s">
        <v>462</v>
      </c>
      <c r="AA511" s="25">
        <v>37.0</v>
      </c>
      <c r="AB511" s="25">
        <v>2.0</v>
      </c>
      <c r="AC511" s="25">
        <v>0.0</v>
      </c>
      <c r="AD511" s="25">
        <v>2.0</v>
      </c>
      <c r="AE511" s="25">
        <v>1.0</v>
      </c>
      <c r="AF511" s="25">
        <v>1.0</v>
      </c>
      <c r="AG511" s="25">
        <v>143739.29</v>
      </c>
      <c r="AH511" s="25">
        <v>0.0</v>
      </c>
    </row>
    <row r="512" ht="15.75" customHeight="1">
      <c r="A512" s="50">
        <v>41653.0</v>
      </c>
      <c r="B512" s="25">
        <v>566.85</v>
      </c>
      <c r="C512" s="25">
        <v>573.35</v>
      </c>
      <c r="D512" s="25">
        <v>561.94</v>
      </c>
      <c r="E512" s="25" t="s">
        <v>716</v>
      </c>
      <c r="F512" s="25" t="s">
        <v>995</v>
      </c>
      <c r="G512" s="25" t="s">
        <v>489</v>
      </c>
      <c r="H512" s="25">
        <v>983.0</v>
      </c>
      <c r="I512" s="25" t="s">
        <v>512</v>
      </c>
      <c r="U512" s="25">
        <v>511.0</v>
      </c>
      <c r="V512" s="25">
        <v>1.5568506E7</v>
      </c>
      <c r="W512" s="25" t="s">
        <v>996</v>
      </c>
      <c r="X512" s="25">
        <v>524.0</v>
      </c>
      <c r="Y512" s="25" t="s">
        <v>379</v>
      </c>
      <c r="Z512" s="25" t="s">
        <v>462</v>
      </c>
      <c r="AA512" s="25">
        <v>31.0</v>
      </c>
      <c r="AB512" s="25">
        <v>10.0</v>
      </c>
      <c r="AC512" s="25">
        <v>67238.98</v>
      </c>
      <c r="AD512" s="25">
        <v>2.0</v>
      </c>
      <c r="AE512" s="25">
        <v>1.0</v>
      </c>
      <c r="AF512" s="25">
        <v>1.0</v>
      </c>
      <c r="AG512" s="25">
        <v>161811.23</v>
      </c>
      <c r="AH512" s="25">
        <v>0.0</v>
      </c>
    </row>
    <row r="513" ht="15.75" customHeight="1">
      <c r="A513" s="50">
        <v>41654.0</v>
      </c>
      <c r="B513" s="25">
        <v>574.34</v>
      </c>
      <c r="C513" s="25">
        <v>575.34</v>
      </c>
      <c r="D513" s="25">
        <v>569.76</v>
      </c>
      <c r="E513" s="25" t="s">
        <v>716</v>
      </c>
      <c r="F513" s="25" t="s">
        <v>997</v>
      </c>
      <c r="G513" s="25" t="s">
        <v>491</v>
      </c>
      <c r="H513" s="25">
        <v>915.0</v>
      </c>
      <c r="I513" s="25" t="s">
        <v>484</v>
      </c>
      <c r="U513" s="25">
        <v>512.0</v>
      </c>
      <c r="V513" s="25">
        <v>1.5761043E7</v>
      </c>
      <c r="W513" s="25" t="s">
        <v>998</v>
      </c>
      <c r="X513" s="25">
        <v>632.0</v>
      </c>
      <c r="Y513" s="25" t="s">
        <v>379</v>
      </c>
      <c r="Z513" s="25" t="s">
        <v>462</v>
      </c>
      <c r="AA513" s="25">
        <v>38.0</v>
      </c>
      <c r="AB513" s="25">
        <v>6.0</v>
      </c>
      <c r="AC513" s="25">
        <v>86569.76</v>
      </c>
      <c r="AD513" s="25">
        <v>2.0</v>
      </c>
      <c r="AE513" s="25">
        <v>1.0</v>
      </c>
      <c r="AF513" s="25">
        <v>0.0</v>
      </c>
      <c r="AG513" s="25">
        <v>98090.91</v>
      </c>
      <c r="AH513" s="25">
        <v>0.0</v>
      </c>
    </row>
    <row r="514" ht="15.75" customHeight="1">
      <c r="A514" s="50">
        <v>41655.0</v>
      </c>
      <c r="B514" s="25">
        <v>572.4</v>
      </c>
      <c r="C514" s="25">
        <v>576.8</v>
      </c>
      <c r="D514" s="25">
        <v>571.86</v>
      </c>
      <c r="E514" s="25" t="s">
        <v>716</v>
      </c>
      <c r="F514" s="25" t="s">
        <v>999</v>
      </c>
      <c r="G514" s="25" t="s">
        <v>491</v>
      </c>
      <c r="H514" s="25">
        <v>380.0</v>
      </c>
      <c r="I514" s="25" t="s">
        <v>467</v>
      </c>
      <c r="U514" s="25">
        <v>513.0</v>
      </c>
      <c r="V514" s="25">
        <v>1.5782236E7</v>
      </c>
      <c r="W514" s="25" t="s">
        <v>1000</v>
      </c>
      <c r="X514" s="25">
        <v>735.0</v>
      </c>
      <c r="Y514" s="25" t="s">
        <v>377</v>
      </c>
      <c r="Z514" s="25" t="s">
        <v>487</v>
      </c>
      <c r="AA514" s="25">
        <v>34.0</v>
      </c>
      <c r="AB514" s="25">
        <v>5.0</v>
      </c>
      <c r="AC514" s="25">
        <v>0.0</v>
      </c>
      <c r="AD514" s="25">
        <v>2.0</v>
      </c>
      <c r="AE514" s="25">
        <v>0.0</v>
      </c>
      <c r="AF514" s="25">
        <v>0.0</v>
      </c>
      <c r="AG514" s="25">
        <v>71095.41</v>
      </c>
      <c r="AH514" s="25">
        <v>0.0</v>
      </c>
    </row>
    <row r="515" ht="15.75" customHeight="1">
      <c r="A515" s="50">
        <v>41656.0</v>
      </c>
      <c r="B515" s="25">
        <v>576.27</v>
      </c>
      <c r="C515" s="25">
        <v>578.15</v>
      </c>
      <c r="D515" s="25">
        <v>569.96</v>
      </c>
      <c r="E515" s="25" t="s">
        <v>716</v>
      </c>
      <c r="F515" s="25" t="s">
        <v>1001</v>
      </c>
      <c r="G515" s="25" t="s">
        <v>463</v>
      </c>
      <c r="H515" s="25">
        <v>422.0</v>
      </c>
      <c r="I515" s="25" t="s">
        <v>474</v>
      </c>
      <c r="U515" s="25">
        <v>514.0</v>
      </c>
      <c r="V515" s="25">
        <v>1.5593601E7</v>
      </c>
      <c r="W515" s="25" t="s">
        <v>1002</v>
      </c>
      <c r="X515" s="25">
        <v>734.0</v>
      </c>
      <c r="Y515" s="25" t="s">
        <v>375</v>
      </c>
      <c r="Z515" s="25" t="s">
        <v>487</v>
      </c>
      <c r="AA515" s="25">
        <v>34.0</v>
      </c>
      <c r="AB515" s="25">
        <v>6.0</v>
      </c>
      <c r="AC515" s="25">
        <v>133598.4</v>
      </c>
      <c r="AD515" s="25">
        <v>1.0</v>
      </c>
      <c r="AE515" s="25">
        <v>1.0</v>
      </c>
      <c r="AF515" s="25">
        <v>1.0</v>
      </c>
      <c r="AG515" s="25">
        <v>13107.24</v>
      </c>
      <c r="AH515" s="25">
        <v>0.0</v>
      </c>
    </row>
    <row r="516" ht="15.75" customHeight="1">
      <c r="A516" s="50">
        <v>41660.0</v>
      </c>
      <c r="B516" s="25">
        <v>578.3</v>
      </c>
      <c r="C516" s="25">
        <v>579.83</v>
      </c>
      <c r="D516" s="25">
        <v>573.5</v>
      </c>
      <c r="E516" s="25" t="s">
        <v>716</v>
      </c>
      <c r="F516" s="25" t="s">
        <v>1003</v>
      </c>
      <c r="G516" s="25" t="s">
        <v>491</v>
      </c>
      <c r="H516" s="25">
        <v>974.0</v>
      </c>
      <c r="I516" s="25" t="s">
        <v>460</v>
      </c>
      <c r="U516" s="25">
        <v>515.0</v>
      </c>
      <c r="V516" s="25">
        <v>1.5682048E7</v>
      </c>
      <c r="W516" s="25" t="s">
        <v>575</v>
      </c>
      <c r="X516" s="25">
        <v>605.0</v>
      </c>
      <c r="Y516" s="25" t="s">
        <v>375</v>
      </c>
      <c r="Z516" s="25" t="s">
        <v>462</v>
      </c>
      <c r="AA516" s="25">
        <v>51.0</v>
      </c>
      <c r="AB516" s="25">
        <v>3.0</v>
      </c>
      <c r="AC516" s="25">
        <v>136188.78</v>
      </c>
      <c r="AD516" s="25">
        <v>1.0</v>
      </c>
      <c r="AE516" s="25">
        <v>1.0</v>
      </c>
      <c r="AF516" s="25">
        <v>1.0</v>
      </c>
      <c r="AG516" s="25">
        <v>67110.59</v>
      </c>
      <c r="AH516" s="25">
        <v>1.0</v>
      </c>
    </row>
    <row r="517" ht="15.75" customHeight="1">
      <c r="A517" s="50">
        <v>41661.0</v>
      </c>
      <c r="B517" s="25">
        <v>581.13</v>
      </c>
      <c r="C517" s="25">
        <v>581.76</v>
      </c>
      <c r="D517" s="25">
        <v>577.27</v>
      </c>
      <c r="E517" s="25" t="s">
        <v>716</v>
      </c>
      <c r="F517" s="25" t="s">
        <v>1004</v>
      </c>
      <c r="G517" s="25" t="s">
        <v>491</v>
      </c>
      <c r="H517" s="25">
        <v>154.0</v>
      </c>
      <c r="I517" s="25" t="s">
        <v>460</v>
      </c>
      <c r="U517" s="25">
        <v>516.0</v>
      </c>
      <c r="V517" s="25">
        <v>1.5746902E7</v>
      </c>
      <c r="W517" s="25" t="s">
        <v>1005</v>
      </c>
      <c r="X517" s="25">
        <v>793.0</v>
      </c>
      <c r="Y517" s="25" t="s">
        <v>377</v>
      </c>
      <c r="Z517" s="25" t="s">
        <v>487</v>
      </c>
      <c r="AA517" s="25">
        <v>38.0</v>
      </c>
      <c r="AB517" s="25">
        <v>9.0</v>
      </c>
      <c r="AC517" s="25">
        <v>0.0</v>
      </c>
      <c r="AD517" s="25">
        <v>2.0</v>
      </c>
      <c r="AE517" s="25">
        <v>1.0</v>
      </c>
      <c r="AF517" s="25">
        <v>0.0</v>
      </c>
      <c r="AG517" s="25">
        <v>88225.02</v>
      </c>
      <c r="AH517" s="25">
        <v>0.0</v>
      </c>
    </row>
    <row r="518" ht="15.75" customHeight="1">
      <c r="A518" s="50">
        <v>41662.0</v>
      </c>
      <c r="B518" s="25">
        <v>577.83</v>
      </c>
      <c r="C518" s="25">
        <v>579.07</v>
      </c>
      <c r="D518" s="25">
        <v>575.03</v>
      </c>
      <c r="E518" s="25" t="s">
        <v>716</v>
      </c>
      <c r="F518" s="25" t="s">
        <v>1006</v>
      </c>
      <c r="G518" s="25" t="s">
        <v>491</v>
      </c>
      <c r="H518" s="25">
        <v>912.0</v>
      </c>
      <c r="I518" s="25" t="s">
        <v>512</v>
      </c>
      <c r="U518" s="25">
        <v>517.0</v>
      </c>
      <c r="V518" s="25">
        <v>1.5752081E7</v>
      </c>
      <c r="W518" s="25" t="s">
        <v>1007</v>
      </c>
      <c r="X518" s="25">
        <v>468.0</v>
      </c>
      <c r="Y518" s="25" t="s">
        <v>375</v>
      </c>
      <c r="Z518" s="25" t="s">
        <v>462</v>
      </c>
      <c r="AA518" s="25">
        <v>56.0</v>
      </c>
      <c r="AB518" s="25">
        <v>10.0</v>
      </c>
      <c r="AC518" s="25">
        <v>0.0</v>
      </c>
      <c r="AD518" s="25">
        <v>3.0</v>
      </c>
      <c r="AE518" s="25">
        <v>0.0</v>
      </c>
      <c r="AF518" s="25">
        <v>1.0</v>
      </c>
      <c r="AG518" s="25">
        <v>62256.87</v>
      </c>
      <c r="AH518" s="25">
        <v>1.0</v>
      </c>
    </row>
    <row r="519" ht="15.75" customHeight="1">
      <c r="A519" s="50">
        <v>41663.0</v>
      </c>
      <c r="B519" s="25">
        <v>573.36</v>
      </c>
      <c r="C519" s="25">
        <v>574.62</v>
      </c>
      <c r="D519" s="25">
        <v>559.4</v>
      </c>
      <c r="E519" s="25" t="s">
        <v>716</v>
      </c>
      <c r="F519" s="25" t="s">
        <v>1008</v>
      </c>
      <c r="G519" s="25" t="s">
        <v>459</v>
      </c>
      <c r="H519" s="25">
        <v>814.0</v>
      </c>
      <c r="I519" s="25" t="s">
        <v>484</v>
      </c>
      <c r="U519" s="25">
        <v>518.0</v>
      </c>
      <c r="V519" s="25">
        <v>1.5781307E7</v>
      </c>
      <c r="W519" s="25" t="s">
        <v>1009</v>
      </c>
      <c r="X519" s="25">
        <v>779.0</v>
      </c>
      <c r="Y519" s="25" t="s">
        <v>379</v>
      </c>
      <c r="Z519" s="25" t="s">
        <v>487</v>
      </c>
      <c r="AA519" s="25">
        <v>37.0</v>
      </c>
      <c r="AB519" s="25">
        <v>7.0</v>
      </c>
      <c r="AC519" s="25">
        <v>120092.52</v>
      </c>
      <c r="AD519" s="25">
        <v>2.0</v>
      </c>
      <c r="AE519" s="25">
        <v>1.0</v>
      </c>
      <c r="AF519" s="25">
        <v>0.0</v>
      </c>
      <c r="AG519" s="25">
        <v>135925.72</v>
      </c>
      <c r="AH519" s="25">
        <v>0.0</v>
      </c>
    </row>
    <row r="520" ht="15.75" customHeight="1">
      <c r="A520" s="50">
        <v>41666.0</v>
      </c>
      <c r="B520" s="25">
        <v>560.95</v>
      </c>
      <c r="C520" s="25">
        <v>561.15</v>
      </c>
      <c r="D520" s="25">
        <v>539.11</v>
      </c>
      <c r="E520" s="25" t="s">
        <v>716</v>
      </c>
      <c r="F520" s="25" t="s">
        <v>1010</v>
      </c>
      <c r="G520" s="25" t="s">
        <v>483</v>
      </c>
      <c r="H520" s="25">
        <v>739.0</v>
      </c>
      <c r="I520" s="25" t="s">
        <v>474</v>
      </c>
      <c r="U520" s="25">
        <v>519.0</v>
      </c>
      <c r="V520" s="25">
        <v>1.5775912E7</v>
      </c>
      <c r="W520" s="25" t="s">
        <v>802</v>
      </c>
      <c r="X520" s="25">
        <v>698.0</v>
      </c>
      <c r="Y520" s="25" t="s">
        <v>375</v>
      </c>
      <c r="Z520" s="25" t="s">
        <v>487</v>
      </c>
      <c r="AA520" s="25">
        <v>48.0</v>
      </c>
      <c r="AB520" s="25">
        <v>4.0</v>
      </c>
      <c r="AC520" s="25">
        <v>101238.24</v>
      </c>
      <c r="AD520" s="25">
        <v>2.0</v>
      </c>
      <c r="AE520" s="25">
        <v>0.0</v>
      </c>
      <c r="AF520" s="25">
        <v>1.0</v>
      </c>
      <c r="AG520" s="25">
        <v>177815.87</v>
      </c>
      <c r="AH520" s="25">
        <v>1.0</v>
      </c>
    </row>
    <row r="521" ht="15.75" customHeight="1">
      <c r="A521" s="50">
        <v>41667.0</v>
      </c>
      <c r="B521" s="25">
        <v>553.09</v>
      </c>
      <c r="C521" s="25">
        <v>560.77</v>
      </c>
      <c r="D521" s="25">
        <v>552.9</v>
      </c>
      <c r="E521" s="25" t="s">
        <v>716</v>
      </c>
      <c r="F521" s="25" t="s">
        <v>1011</v>
      </c>
      <c r="G521" s="25" t="s">
        <v>489</v>
      </c>
      <c r="H521" s="25">
        <v>436.0</v>
      </c>
      <c r="I521" s="25" t="s">
        <v>469</v>
      </c>
      <c r="U521" s="25">
        <v>520.0</v>
      </c>
      <c r="V521" s="25">
        <v>1.5745417E7</v>
      </c>
      <c r="W521" s="25" t="s">
        <v>1012</v>
      </c>
      <c r="X521" s="25">
        <v>707.0</v>
      </c>
      <c r="Y521" s="25" t="s">
        <v>375</v>
      </c>
      <c r="Z521" s="25" t="s">
        <v>487</v>
      </c>
      <c r="AA521" s="25">
        <v>58.0</v>
      </c>
      <c r="AB521" s="25">
        <v>6.0</v>
      </c>
      <c r="AC521" s="25">
        <v>89685.92</v>
      </c>
      <c r="AD521" s="25">
        <v>1.0</v>
      </c>
      <c r="AE521" s="25">
        <v>0.0</v>
      </c>
      <c r="AF521" s="25">
        <v>1.0</v>
      </c>
      <c r="AG521" s="25">
        <v>126471.13</v>
      </c>
      <c r="AH521" s="25">
        <v>0.0</v>
      </c>
    </row>
    <row r="522" ht="15.75" customHeight="1">
      <c r="A522" s="50">
        <v>41668.0</v>
      </c>
      <c r="B522" s="25">
        <v>557.47</v>
      </c>
      <c r="C522" s="25">
        <v>558.78</v>
      </c>
      <c r="D522" s="25">
        <v>547.66</v>
      </c>
      <c r="E522" s="25" t="s">
        <v>716</v>
      </c>
      <c r="F522" s="25" t="s">
        <v>1013</v>
      </c>
      <c r="G522" s="25" t="s">
        <v>489</v>
      </c>
      <c r="H522" s="25">
        <v>777.0</v>
      </c>
      <c r="I522" s="25" t="s">
        <v>460</v>
      </c>
      <c r="U522" s="25">
        <v>521.0</v>
      </c>
      <c r="V522" s="25">
        <v>1.5671256E7</v>
      </c>
      <c r="W522" s="25" t="s">
        <v>1014</v>
      </c>
      <c r="X522" s="25">
        <v>850.0</v>
      </c>
      <c r="Y522" s="25" t="s">
        <v>375</v>
      </c>
      <c r="Z522" s="25" t="s">
        <v>462</v>
      </c>
      <c r="AA522" s="25">
        <v>35.0</v>
      </c>
      <c r="AB522" s="25">
        <v>1.0</v>
      </c>
      <c r="AC522" s="25">
        <v>211774.31</v>
      </c>
      <c r="AD522" s="25">
        <v>1.0</v>
      </c>
      <c r="AE522" s="25">
        <v>1.0</v>
      </c>
      <c r="AF522" s="25">
        <v>0.0</v>
      </c>
      <c r="AG522" s="25">
        <v>188574.12</v>
      </c>
      <c r="AH522" s="25">
        <v>1.0</v>
      </c>
    </row>
    <row r="523" ht="15.75" customHeight="1">
      <c r="A523" s="50">
        <v>41669.0</v>
      </c>
      <c r="B523" s="25">
        <v>570.36</v>
      </c>
      <c r="C523" s="25">
        <v>574.09</v>
      </c>
      <c r="D523" s="25">
        <v>561.52</v>
      </c>
      <c r="E523" s="25" t="s">
        <v>716</v>
      </c>
      <c r="F523" s="25" t="s">
        <v>1015</v>
      </c>
      <c r="G523" s="25" t="s">
        <v>511</v>
      </c>
      <c r="H523" s="25">
        <v>220.0</v>
      </c>
      <c r="I523" s="25" t="s">
        <v>474</v>
      </c>
      <c r="U523" s="25">
        <v>522.0</v>
      </c>
      <c r="V523" s="25">
        <v>1.5653547E7</v>
      </c>
      <c r="W523" s="25" t="s">
        <v>646</v>
      </c>
      <c r="X523" s="25">
        <v>850.0</v>
      </c>
      <c r="Y523" s="25" t="s">
        <v>375</v>
      </c>
      <c r="Z523" s="25" t="s">
        <v>487</v>
      </c>
      <c r="AA523" s="25">
        <v>56.0</v>
      </c>
      <c r="AB523" s="25">
        <v>7.0</v>
      </c>
      <c r="AC523" s="25">
        <v>131317.48</v>
      </c>
      <c r="AD523" s="25">
        <v>1.0</v>
      </c>
      <c r="AE523" s="25">
        <v>1.0</v>
      </c>
      <c r="AF523" s="25">
        <v>1.0</v>
      </c>
      <c r="AG523" s="25">
        <v>119175.45</v>
      </c>
      <c r="AH523" s="25">
        <v>0.0</v>
      </c>
    </row>
    <row r="524" ht="15.75" customHeight="1">
      <c r="A524" s="50">
        <v>41670.0</v>
      </c>
      <c r="B524" s="25">
        <v>583.49</v>
      </c>
      <c r="C524" s="25">
        <v>591.05</v>
      </c>
      <c r="D524" s="25">
        <v>573.42</v>
      </c>
      <c r="E524" s="25" t="s">
        <v>716</v>
      </c>
      <c r="F524" s="25" t="s">
        <v>1016</v>
      </c>
      <c r="G524" s="25" t="s">
        <v>473</v>
      </c>
      <c r="H524" s="25">
        <v>174.0</v>
      </c>
      <c r="I524" s="25" t="s">
        <v>543</v>
      </c>
      <c r="U524" s="25">
        <v>523.0</v>
      </c>
      <c r="V524" s="25">
        <v>1.5595766E7</v>
      </c>
      <c r="W524" s="25" t="s">
        <v>1017</v>
      </c>
      <c r="X524" s="25">
        <v>527.0</v>
      </c>
      <c r="Y524" s="25" t="s">
        <v>377</v>
      </c>
      <c r="Z524" s="25" t="s">
        <v>487</v>
      </c>
      <c r="AA524" s="25">
        <v>37.0</v>
      </c>
      <c r="AB524" s="25">
        <v>5.0</v>
      </c>
      <c r="AC524" s="25">
        <v>93722.73</v>
      </c>
      <c r="AD524" s="25">
        <v>2.0</v>
      </c>
      <c r="AE524" s="25">
        <v>1.0</v>
      </c>
      <c r="AF524" s="25">
        <v>1.0</v>
      </c>
      <c r="AG524" s="25">
        <v>139093.73</v>
      </c>
      <c r="AH524" s="25">
        <v>0.0</v>
      </c>
    </row>
    <row r="525" ht="15.75" customHeight="1">
      <c r="A525" s="50">
        <v>41673.0</v>
      </c>
      <c r="B525" s="25">
        <v>587.4</v>
      </c>
      <c r="C525" s="25">
        <v>588.65</v>
      </c>
      <c r="D525" s="25">
        <v>563.89</v>
      </c>
      <c r="E525" s="25" t="s">
        <v>716</v>
      </c>
      <c r="F525" s="25" t="s">
        <v>1018</v>
      </c>
      <c r="G525" s="25" t="s">
        <v>599</v>
      </c>
      <c r="H525" s="25">
        <v>172.0</v>
      </c>
      <c r="I525" s="25" t="s">
        <v>464</v>
      </c>
      <c r="U525" s="25">
        <v>524.0</v>
      </c>
      <c r="V525" s="25">
        <v>1.5742358E7</v>
      </c>
      <c r="W525" s="25" t="s">
        <v>1019</v>
      </c>
      <c r="X525" s="25">
        <v>696.0</v>
      </c>
      <c r="Y525" s="25" t="s">
        <v>379</v>
      </c>
      <c r="Z525" s="25" t="s">
        <v>487</v>
      </c>
      <c r="AA525" s="25">
        <v>32.0</v>
      </c>
      <c r="AB525" s="25">
        <v>8.0</v>
      </c>
      <c r="AC525" s="25">
        <v>101160.99</v>
      </c>
      <c r="AD525" s="25">
        <v>1.0</v>
      </c>
      <c r="AE525" s="25">
        <v>1.0</v>
      </c>
      <c r="AF525" s="25">
        <v>1.0</v>
      </c>
      <c r="AG525" s="25">
        <v>115916.55</v>
      </c>
      <c r="AH525" s="25">
        <v>0.0</v>
      </c>
    </row>
    <row r="526" ht="15.75" customHeight="1">
      <c r="A526" s="50">
        <v>41674.0</v>
      </c>
      <c r="B526" s="25">
        <v>566.87</v>
      </c>
      <c r="C526" s="25">
        <v>575.34</v>
      </c>
      <c r="D526" s="25">
        <v>566.38</v>
      </c>
      <c r="E526" s="25" t="s">
        <v>716</v>
      </c>
      <c r="F526" s="25" t="s">
        <v>1020</v>
      </c>
      <c r="G526" s="25" t="s">
        <v>463</v>
      </c>
      <c r="H526" s="25">
        <v>644.0</v>
      </c>
      <c r="I526" s="25" t="s">
        <v>474</v>
      </c>
      <c r="U526" s="25">
        <v>525.0</v>
      </c>
      <c r="V526" s="25">
        <v>1.5763274E7</v>
      </c>
      <c r="W526" s="25" t="s">
        <v>623</v>
      </c>
      <c r="X526" s="25">
        <v>661.0</v>
      </c>
      <c r="Y526" s="25" t="s">
        <v>375</v>
      </c>
      <c r="Z526" s="25" t="s">
        <v>487</v>
      </c>
      <c r="AA526" s="25">
        <v>48.0</v>
      </c>
      <c r="AB526" s="25">
        <v>3.0</v>
      </c>
      <c r="AC526" s="25">
        <v>120320.54</v>
      </c>
      <c r="AD526" s="25">
        <v>1.0</v>
      </c>
      <c r="AE526" s="25">
        <v>0.0</v>
      </c>
      <c r="AF526" s="25">
        <v>0.0</v>
      </c>
      <c r="AG526" s="25">
        <v>96463.25</v>
      </c>
      <c r="AH526" s="25">
        <v>0.0</v>
      </c>
    </row>
    <row r="527" ht="15.75" customHeight="1">
      <c r="A527" s="50">
        <v>41675.0</v>
      </c>
      <c r="B527" s="25">
        <v>569.56</v>
      </c>
      <c r="C527" s="25">
        <v>573.24</v>
      </c>
      <c r="D527" s="25">
        <v>561.9</v>
      </c>
      <c r="E527" s="25" t="s">
        <v>716</v>
      </c>
      <c r="F527" s="25" t="s">
        <v>1021</v>
      </c>
      <c r="G527" s="25" t="s">
        <v>489</v>
      </c>
      <c r="H527" s="25">
        <v>806.0</v>
      </c>
      <c r="I527" s="25" t="s">
        <v>474</v>
      </c>
      <c r="U527" s="25">
        <v>526.0</v>
      </c>
      <c r="V527" s="25">
        <v>1.5786063E7</v>
      </c>
      <c r="W527" s="25" t="s">
        <v>508</v>
      </c>
      <c r="X527" s="25">
        <v>776.0</v>
      </c>
      <c r="Y527" s="25" t="s">
        <v>375</v>
      </c>
      <c r="Z527" s="25" t="s">
        <v>462</v>
      </c>
      <c r="AA527" s="25">
        <v>31.0</v>
      </c>
      <c r="AB527" s="25">
        <v>2.0</v>
      </c>
      <c r="AC527" s="25">
        <v>0.0</v>
      </c>
      <c r="AD527" s="25">
        <v>2.0</v>
      </c>
      <c r="AE527" s="25">
        <v>1.0</v>
      </c>
      <c r="AF527" s="25">
        <v>1.0</v>
      </c>
      <c r="AG527" s="25">
        <v>112349.51</v>
      </c>
      <c r="AH527" s="25">
        <v>0.0</v>
      </c>
    </row>
    <row r="528" ht="15.75" customHeight="1">
      <c r="A528" s="50">
        <v>41676.0</v>
      </c>
      <c r="B528" s="25">
        <v>573.42</v>
      </c>
      <c r="C528" s="25">
        <v>577.91</v>
      </c>
      <c r="D528" s="25">
        <v>571.63</v>
      </c>
      <c r="E528" s="25" t="s">
        <v>716</v>
      </c>
      <c r="F528" s="25" t="s">
        <v>1022</v>
      </c>
      <c r="G528" s="25" t="s">
        <v>491</v>
      </c>
      <c r="H528" s="25">
        <v>907.0</v>
      </c>
      <c r="I528" s="25" t="s">
        <v>539</v>
      </c>
      <c r="U528" s="25">
        <v>527.0</v>
      </c>
      <c r="V528" s="25">
        <v>1.5600258E7</v>
      </c>
      <c r="W528" s="25" t="s">
        <v>1023</v>
      </c>
      <c r="X528" s="25">
        <v>701.0</v>
      </c>
      <c r="Y528" s="25" t="s">
        <v>375</v>
      </c>
      <c r="Z528" s="25" t="s">
        <v>487</v>
      </c>
      <c r="AA528" s="25">
        <v>43.0</v>
      </c>
      <c r="AB528" s="25">
        <v>2.0</v>
      </c>
      <c r="AC528" s="25">
        <v>0.0</v>
      </c>
      <c r="AD528" s="25">
        <v>2.0</v>
      </c>
      <c r="AE528" s="25">
        <v>1.0</v>
      </c>
      <c r="AF528" s="25">
        <v>1.0</v>
      </c>
      <c r="AG528" s="25">
        <v>165303.79</v>
      </c>
      <c r="AH528" s="25">
        <v>0.0</v>
      </c>
    </row>
    <row r="529" ht="15.75" customHeight="1">
      <c r="A529" s="50">
        <v>41677.0</v>
      </c>
      <c r="B529" s="25">
        <v>581.63</v>
      </c>
      <c r="C529" s="25">
        <v>586.75</v>
      </c>
      <c r="D529" s="25">
        <v>578.11</v>
      </c>
      <c r="E529" s="25" t="s">
        <v>716</v>
      </c>
      <c r="F529" s="25" t="s">
        <v>1024</v>
      </c>
      <c r="G529" s="25" t="s">
        <v>463</v>
      </c>
      <c r="H529" s="25">
        <v>292.0</v>
      </c>
      <c r="I529" s="25" t="s">
        <v>484</v>
      </c>
      <c r="U529" s="25">
        <v>528.0</v>
      </c>
      <c r="V529" s="25">
        <v>1.5573318E7</v>
      </c>
      <c r="W529" s="25" t="s">
        <v>1025</v>
      </c>
      <c r="X529" s="25">
        <v>610.0</v>
      </c>
      <c r="Y529" s="25" t="s">
        <v>375</v>
      </c>
      <c r="Z529" s="25" t="s">
        <v>487</v>
      </c>
      <c r="AA529" s="25">
        <v>26.0</v>
      </c>
      <c r="AB529" s="25">
        <v>8.0</v>
      </c>
      <c r="AC529" s="25">
        <v>0.0</v>
      </c>
      <c r="AD529" s="25">
        <v>2.0</v>
      </c>
      <c r="AE529" s="25">
        <v>1.0</v>
      </c>
      <c r="AF529" s="25">
        <v>0.0</v>
      </c>
      <c r="AG529" s="25">
        <v>166031.08</v>
      </c>
      <c r="AH529" s="25">
        <v>0.0</v>
      </c>
    </row>
    <row r="530" ht="15.75" customHeight="1">
      <c r="A530" s="50">
        <v>41680.0</v>
      </c>
      <c r="B530" s="25">
        <v>583.71</v>
      </c>
      <c r="C530" s="25">
        <v>588.99</v>
      </c>
      <c r="D530" s="25">
        <v>582.33</v>
      </c>
      <c r="E530" s="25" t="s">
        <v>716</v>
      </c>
      <c r="F530" s="25" t="s">
        <v>1026</v>
      </c>
      <c r="G530" s="25" t="s">
        <v>491</v>
      </c>
      <c r="H530" s="25">
        <v>904.0</v>
      </c>
      <c r="I530" s="25" t="s">
        <v>474</v>
      </c>
      <c r="U530" s="25">
        <v>529.0</v>
      </c>
      <c r="V530" s="25">
        <v>1.5653849E7</v>
      </c>
      <c r="W530" s="25" t="s">
        <v>1027</v>
      </c>
      <c r="X530" s="25">
        <v>572.0</v>
      </c>
      <c r="Y530" s="25" t="s">
        <v>379</v>
      </c>
      <c r="Z530" s="25" t="s">
        <v>462</v>
      </c>
      <c r="AA530" s="25">
        <v>48.0</v>
      </c>
      <c r="AB530" s="25">
        <v>3.0</v>
      </c>
      <c r="AC530" s="25">
        <v>152827.99</v>
      </c>
      <c r="AD530" s="25">
        <v>1.0</v>
      </c>
      <c r="AE530" s="25">
        <v>1.0</v>
      </c>
      <c r="AF530" s="25">
        <v>0.0</v>
      </c>
      <c r="AG530" s="25">
        <v>38411.79</v>
      </c>
      <c r="AH530" s="25">
        <v>1.0</v>
      </c>
    </row>
    <row r="531" ht="15.75" customHeight="1">
      <c r="A531" s="50">
        <v>41681.0</v>
      </c>
      <c r="B531" s="25">
        <v>587.88</v>
      </c>
      <c r="C531" s="25">
        <v>593.71</v>
      </c>
      <c r="D531" s="25">
        <v>583.92</v>
      </c>
      <c r="E531" s="25" t="s">
        <v>716</v>
      </c>
      <c r="F531" s="25" t="s">
        <v>1028</v>
      </c>
      <c r="G531" s="25" t="s">
        <v>489</v>
      </c>
      <c r="H531" s="25">
        <v>116.0</v>
      </c>
      <c r="I531" s="25" t="s">
        <v>469</v>
      </c>
      <c r="U531" s="25">
        <v>530.0</v>
      </c>
      <c r="V531" s="25">
        <v>1.5694272E7</v>
      </c>
      <c r="W531" s="25" t="s">
        <v>1029</v>
      </c>
      <c r="X531" s="25">
        <v>673.0</v>
      </c>
      <c r="Y531" s="25" t="s">
        <v>375</v>
      </c>
      <c r="Z531" s="25" t="s">
        <v>487</v>
      </c>
      <c r="AA531" s="25">
        <v>30.0</v>
      </c>
      <c r="AB531" s="25">
        <v>1.0</v>
      </c>
      <c r="AC531" s="25">
        <v>64097.75</v>
      </c>
      <c r="AD531" s="25">
        <v>1.0</v>
      </c>
      <c r="AE531" s="25">
        <v>1.0</v>
      </c>
      <c r="AF531" s="25">
        <v>1.0</v>
      </c>
      <c r="AG531" s="25">
        <v>77783.35</v>
      </c>
      <c r="AH531" s="25">
        <v>0.0</v>
      </c>
    </row>
    <row r="532" ht="15.75" customHeight="1">
      <c r="A532" s="50">
        <v>41682.0</v>
      </c>
      <c r="B532" s="25">
        <v>592.28</v>
      </c>
      <c r="C532" s="25">
        <v>592.78</v>
      </c>
      <c r="D532" s="25">
        <v>588.48</v>
      </c>
      <c r="E532" s="25" t="s">
        <v>716</v>
      </c>
      <c r="F532" s="25" t="s">
        <v>1030</v>
      </c>
      <c r="G532" s="25" t="s">
        <v>491</v>
      </c>
      <c r="H532" s="25">
        <v>461.0</v>
      </c>
      <c r="I532" s="25" t="s">
        <v>474</v>
      </c>
      <c r="U532" s="25">
        <v>531.0</v>
      </c>
      <c r="V532" s="25">
        <v>1.5736112E7</v>
      </c>
      <c r="W532" s="25" t="s">
        <v>1031</v>
      </c>
      <c r="X532" s="25">
        <v>519.0</v>
      </c>
      <c r="Y532" s="25" t="s">
        <v>377</v>
      </c>
      <c r="Z532" s="25" t="s">
        <v>462</v>
      </c>
      <c r="AA532" s="25">
        <v>57.0</v>
      </c>
      <c r="AB532" s="25">
        <v>2.0</v>
      </c>
      <c r="AC532" s="25">
        <v>119035.35</v>
      </c>
      <c r="AD532" s="25">
        <v>2.0</v>
      </c>
      <c r="AE532" s="25">
        <v>1.0</v>
      </c>
      <c r="AF532" s="25">
        <v>1.0</v>
      </c>
      <c r="AG532" s="25">
        <v>29871.79</v>
      </c>
      <c r="AH532" s="25">
        <v>0.0</v>
      </c>
    </row>
    <row r="533" ht="15.75" customHeight="1">
      <c r="A533" s="50">
        <v>41683.0</v>
      </c>
      <c r="B533" s="25">
        <v>588.17</v>
      </c>
      <c r="C533" s="25">
        <v>597.71</v>
      </c>
      <c r="D533" s="25">
        <v>587.63</v>
      </c>
      <c r="E533" s="25" t="s">
        <v>716</v>
      </c>
      <c r="F533" s="25" t="s">
        <v>1032</v>
      </c>
      <c r="G533" s="25" t="s">
        <v>491</v>
      </c>
      <c r="H533" s="25">
        <v>686.0</v>
      </c>
      <c r="I533" s="25" t="s">
        <v>464</v>
      </c>
      <c r="U533" s="25">
        <v>532.0</v>
      </c>
      <c r="V533" s="25">
        <v>1.5749851E7</v>
      </c>
      <c r="W533" s="25" t="s">
        <v>924</v>
      </c>
      <c r="X533" s="25">
        <v>702.0</v>
      </c>
      <c r="Y533" s="25" t="s">
        <v>377</v>
      </c>
      <c r="Z533" s="25" t="s">
        <v>462</v>
      </c>
      <c r="AA533" s="25">
        <v>26.0</v>
      </c>
      <c r="AB533" s="25">
        <v>4.0</v>
      </c>
      <c r="AC533" s="25">
        <v>135219.57</v>
      </c>
      <c r="AD533" s="25">
        <v>1.0</v>
      </c>
      <c r="AE533" s="25">
        <v>0.0</v>
      </c>
      <c r="AF533" s="25">
        <v>1.0</v>
      </c>
      <c r="AG533" s="25">
        <v>59747.63</v>
      </c>
      <c r="AH533" s="25">
        <v>0.0</v>
      </c>
    </row>
    <row r="534" ht="15.75" customHeight="1">
      <c r="A534" s="50">
        <v>41684.0</v>
      </c>
      <c r="B534" s="25">
        <v>595.57</v>
      </c>
      <c r="C534" s="25">
        <v>599.95</v>
      </c>
      <c r="D534" s="25">
        <v>594.17</v>
      </c>
      <c r="E534" s="25" t="s">
        <v>716</v>
      </c>
      <c r="F534" s="25" t="s">
        <v>1033</v>
      </c>
      <c r="G534" s="25" t="s">
        <v>489</v>
      </c>
      <c r="H534" s="25">
        <v>389.0</v>
      </c>
      <c r="I534" s="25" t="s">
        <v>512</v>
      </c>
      <c r="U534" s="25">
        <v>533.0</v>
      </c>
      <c r="V534" s="25">
        <v>1.5663478E7</v>
      </c>
      <c r="W534" s="25" t="s">
        <v>1034</v>
      </c>
      <c r="X534" s="25">
        <v>729.0</v>
      </c>
      <c r="Y534" s="25" t="s">
        <v>375</v>
      </c>
      <c r="Z534" s="25" t="s">
        <v>487</v>
      </c>
      <c r="AA534" s="25">
        <v>32.0</v>
      </c>
      <c r="AB534" s="25">
        <v>6.0</v>
      </c>
      <c r="AC534" s="25">
        <v>93694.42</v>
      </c>
      <c r="AD534" s="25">
        <v>1.0</v>
      </c>
      <c r="AE534" s="25">
        <v>1.0</v>
      </c>
      <c r="AF534" s="25">
        <v>1.0</v>
      </c>
      <c r="AG534" s="25">
        <v>79919.13</v>
      </c>
      <c r="AH534" s="25">
        <v>0.0</v>
      </c>
    </row>
    <row r="535" ht="15.75" customHeight="1">
      <c r="A535" s="50">
        <v>41688.0</v>
      </c>
      <c r="B535" s="25">
        <v>598.46</v>
      </c>
      <c r="C535" s="25">
        <v>604.17</v>
      </c>
      <c r="D535" s="25">
        <v>597.76</v>
      </c>
      <c r="E535" s="25" t="s">
        <v>716</v>
      </c>
      <c r="F535" s="25" t="s">
        <v>1035</v>
      </c>
      <c r="G535" s="25" t="s">
        <v>489</v>
      </c>
      <c r="H535" s="25">
        <v>233.0</v>
      </c>
      <c r="I535" s="25" t="s">
        <v>460</v>
      </c>
      <c r="U535" s="25">
        <v>534.0</v>
      </c>
      <c r="V535" s="25">
        <v>1.55923E7</v>
      </c>
      <c r="W535" s="25" t="s">
        <v>1036</v>
      </c>
      <c r="X535" s="25">
        <v>543.0</v>
      </c>
      <c r="Y535" s="25" t="s">
        <v>377</v>
      </c>
      <c r="Z535" s="25" t="s">
        <v>487</v>
      </c>
      <c r="AA535" s="25">
        <v>35.0</v>
      </c>
      <c r="AB535" s="25">
        <v>10.0</v>
      </c>
      <c r="AC535" s="25">
        <v>59408.63</v>
      </c>
      <c r="AD535" s="25">
        <v>1.0</v>
      </c>
      <c r="AE535" s="25">
        <v>1.0</v>
      </c>
      <c r="AF535" s="25">
        <v>0.0</v>
      </c>
      <c r="AG535" s="25">
        <v>76773.53</v>
      </c>
      <c r="AH535" s="25">
        <v>0.0</v>
      </c>
    </row>
    <row r="536" ht="15.75" customHeight="1">
      <c r="A536" s="50">
        <v>41689.0</v>
      </c>
      <c r="B536" s="25">
        <v>600.4</v>
      </c>
      <c r="C536" s="25">
        <v>602.35</v>
      </c>
      <c r="D536" s="25">
        <v>596.51</v>
      </c>
      <c r="E536" s="25" t="s">
        <v>716</v>
      </c>
      <c r="F536" s="25" t="s">
        <v>1037</v>
      </c>
      <c r="G536" s="25" t="s">
        <v>489</v>
      </c>
      <c r="H536" s="25">
        <v>222.0</v>
      </c>
      <c r="I536" s="25" t="s">
        <v>469</v>
      </c>
      <c r="U536" s="25">
        <v>535.0</v>
      </c>
      <c r="V536" s="25">
        <v>1.5567832E7</v>
      </c>
      <c r="W536" s="25" t="s">
        <v>711</v>
      </c>
      <c r="X536" s="25">
        <v>550.0</v>
      </c>
      <c r="Y536" s="25" t="s">
        <v>375</v>
      </c>
      <c r="Z536" s="25" t="s">
        <v>462</v>
      </c>
      <c r="AA536" s="25">
        <v>40.0</v>
      </c>
      <c r="AB536" s="25">
        <v>7.0</v>
      </c>
      <c r="AC536" s="25">
        <v>114354.95</v>
      </c>
      <c r="AD536" s="25">
        <v>1.0</v>
      </c>
      <c r="AE536" s="25">
        <v>1.0</v>
      </c>
      <c r="AF536" s="25">
        <v>0.0</v>
      </c>
      <c r="AG536" s="25">
        <v>54018.93</v>
      </c>
      <c r="AH536" s="25">
        <v>0.0</v>
      </c>
    </row>
    <row r="537" ht="15.75" customHeight="1">
      <c r="A537" s="50">
        <v>41690.0</v>
      </c>
      <c r="B537" s="25">
        <v>599.32</v>
      </c>
      <c r="C537" s="25">
        <v>601.19</v>
      </c>
      <c r="D537" s="25">
        <v>597.87</v>
      </c>
      <c r="E537" s="25" t="s">
        <v>716</v>
      </c>
      <c r="F537" s="25" t="s">
        <v>1038</v>
      </c>
      <c r="G537" s="25" t="s">
        <v>491</v>
      </c>
      <c r="H537" s="25">
        <v>414.0</v>
      </c>
      <c r="I537" s="25" t="s">
        <v>467</v>
      </c>
      <c r="U537" s="25">
        <v>536.0</v>
      </c>
      <c r="V537" s="25">
        <v>1.577678E7</v>
      </c>
      <c r="W537" s="25" t="s">
        <v>494</v>
      </c>
      <c r="X537" s="25">
        <v>608.0</v>
      </c>
      <c r="Y537" s="25" t="s">
        <v>375</v>
      </c>
      <c r="Z537" s="25" t="s">
        <v>487</v>
      </c>
      <c r="AA537" s="25">
        <v>59.0</v>
      </c>
      <c r="AB537" s="25">
        <v>1.0</v>
      </c>
      <c r="AC537" s="25">
        <v>0.0</v>
      </c>
      <c r="AD537" s="25">
        <v>1.0</v>
      </c>
      <c r="AE537" s="25">
        <v>1.0</v>
      </c>
      <c r="AF537" s="25">
        <v>0.0</v>
      </c>
      <c r="AG537" s="25">
        <v>70649.64</v>
      </c>
      <c r="AH537" s="25">
        <v>1.0</v>
      </c>
    </row>
    <row r="538" ht="15.75" customHeight="1">
      <c r="A538" s="50">
        <v>41691.0</v>
      </c>
      <c r="B538" s="25">
        <v>601.65</v>
      </c>
      <c r="C538" s="25">
        <v>602.68</v>
      </c>
      <c r="D538" s="25">
        <v>599.17</v>
      </c>
      <c r="E538" s="25" t="s">
        <v>716</v>
      </c>
      <c r="F538" s="25" t="s">
        <v>1039</v>
      </c>
      <c r="G538" s="25" t="s">
        <v>491</v>
      </c>
      <c r="H538" s="25">
        <v>738.0</v>
      </c>
      <c r="I538" s="25" t="s">
        <v>460</v>
      </c>
      <c r="U538" s="25">
        <v>537.0</v>
      </c>
      <c r="V538" s="25">
        <v>1.5592846E7</v>
      </c>
      <c r="W538" s="25" t="s">
        <v>601</v>
      </c>
      <c r="X538" s="25">
        <v>639.0</v>
      </c>
      <c r="Y538" s="25" t="s">
        <v>379</v>
      </c>
      <c r="Z538" s="25" t="s">
        <v>487</v>
      </c>
      <c r="AA538" s="25">
        <v>35.0</v>
      </c>
      <c r="AB538" s="25">
        <v>10.0</v>
      </c>
      <c r="AC538" s="25">
        <v>128173.9</v>
      </c>
      <c r="AD538" s="25">
        <v>2.0</v>
      </c>
      <c r="AE538" s="25">
        <v>1.0</v>
      </c>
      <c r="AF538" s="25">
        <v>0.0</v>
      </c>
      <c r="AG538" s="25">
        <v>59093.39</v>
      </c>
      <c r="AH538" s="25">
        <v>0.0</v>
      </c>
    </row>
    <row r="539" ht="15.75" customHeight="1">
      <c r="A539" s="50">
        <v>41694.0</v>
      </c>
      <c r="B539" s="25">
        <v>600.43</v>
      </c>
      <c r="C539" s="25">
        <v>607.8</v>
      </c>
      <c r="D539" s="25">
        <v>600.3</v>
      </c>
      <c r="E539" s="25" t="s">
        <v>716</v>
      </c>
      <c r="F539" s="25" t="s">
        <v>1040</v>
      </c>
      <c r="G539" s="25" t="s">
        <v>491</v>
      </c>
      <c r="H539" s="25">
        <v>361.0</v>
      </c>
      <c r="I539" s="25" t="s">
        <v>530</v>
      </c>
      <c r="U539" s="25">
        <v>538.0</v>
      </c>
      <c r="V539" s="25">
        <v>1.5739803E7</v>
      </c>
      <c r="W539" s="25" t="s">
        <v>532</v>
      </c>
      <c r="X539" s="25">
        <v>686.0</v>
      </c>
      <c r="Y539" s="25" t="s">
        <v>377</v>
      </c>
      <c r="Z539" s="25" t="s">
        <v>487</v>
      </c>
      <c r="AA539" s="25">
        <v>34.0</v>
      </c>
      <c r="AB539" s="25">
        <v>9.0</v>
      </c>
      <c r="AC539" s="25">
        <v>0.0</v>
      </c>
      <c r="AD539" s="25">
        <v>2.0</v>
      </c>
      <c r="AE539" s="25">
        <v>1.0</v>
      </c>
      <c r="AF539" s="25">
        <v>0.0</v>
      </c>
      <c r="AG539" s="25">
        <v>127569.8</v>
      </c>
      <c r="AH539" s="25">
        <v>0.0</v>
      </c>
    </row>
    <row r="540" ht="15.75" customHeight="1">
      <c r="A540" s="50">
        <v>41695.0</v>
      </c>
      <c r="B540" s="25">
        <v>605.7</v>
      </c>
      <c r="C540" s="25">
        <v>609.96</v>
      </c>
      <c r="D540" s="25">
        <v>602.95</v>
      </c>
      <c r="E540" s="25" t="s">
        <v>716</v>
      </c>
      <c r="F540" s="25" t="s">
        <v>1041</v>
      </c>
      <c r="G540" s="25" t="s">
        <v>549</v>
      </c>
      <c r="H540" s="25">
        <v>888.0</v>
      </c>
      <c r="I540" s="25" t="s">
        <v>530</v>
      </c>
      <c r="U540" s="25">
        <v>539.0</v>
      </c>
      <c r="V540" s="25">
        <v>1.5794142E7</v>
      </c>
      <c r="W540" s="25" t="s">
        <v>1042</v>
      </c>
      <c r="X540" s="25">
        <v>564.0</v>
      </c>
      <c r="Y540" s="25" t="s">
        <v>379</v>
      </c>
      <c r="Z540" s="25" t="s">
        <v>462</v>
      </c>
      <c r="AA540" s="25">
        <v>62.0</v>
      </c>
      <c r="AB540" s="25">
        <v>5.0</v>
      </c>
      <c r="AC540" s="25">
        <v>114931.35</v>
      </c>
      <c r="AD540" s="25">
        <v>3.0</v>
      </c>
      <c r="AE540" s="25">
        <v>0.0</v>
      </c>
      <c r="AF540" s="25">
        <v>1.0</v>
      </c>
      <c r="AG540" s="25">
        <v>18260.98</v>
      </c>
      <c r="AH540" s="25">
        <v>1.0</v>
      </c>
    </row>
    <row r="541" ht="15.75" customHeight="1">
      <c r="A541" s="50">
        <v>41696.0</v>
      </c>
      <c r="B541" s="25">
        <v>609.71</v>
      </c>
      <c r="C541" s="25">
        <v>612.15</v>
      </c>
      <c r="D541" s="25">
        <v>604.61</v>
      </c>
      <c r="E541" s="25" t="s">
        <v>716</v>
      </c>
      <c r="F541" s="25" t="s">
        <v>1043</v>
      </c>
      <c r="G541" s="25" t="s">
        <v>491</v>
      </c>
      <c r="H541" s="25">
        <v>979.0</v>
      </c>
      <c r="I541" s="25" t="s">
        <v>530</v>
      </c>
      <c r="U541" s="25">
        <v>540.0</v>
      </c>
      <c r="V541" s="25">
        <v>1.5762729E7</v>
      </c>
      <c r="W541" s="25" t="s">
        <v>1044</v>
      </c>
      <c r="X541" s="25">
        <v>745.0</v>
      </c>
      <c r="Y541" s="25" t="s">
        <v>379</v>
      </c>
      <c r="Z541" s="25" t="s">
        <v>462</v>
      </c>
      <c r="AA541" s="25">
        <v>28.0</v>
      </c>
      <c r="AB541" s="25">
        <v>1.0</v>
      </c>
      <c r="AC541" s="25">
        <v>111071.36</v>
      </c>
      <c r="AD541" s="25">
        <v>1.0</v>
      </c>
      <c r="AE541" s="25">
        <v>1.0</v>
      </c>
      <c r="AF541" s="25">
        <v>0.0</v>
      </c>
      <c r="AG541" s="25">
        <v>73275.96</v>
      </c>
      <c r="AH541" s="25">
        <v>1.0</v>
      </c>
    </row>
    <row r="542" ht="15.75" customHeight="1">
      <c r="A542" s="50">
        <v>41697.0</v>
      </c>
      <c r="B542" s="25">
        <v>606.92</v>
      </c>
      <c r="C542" s="25">
        <v>609.83</v>
      </c>
      <c r="D542" s="25">
        <v>606.23</v>
      </c>
      <c r="E542" s="25" t="s">
        <v>716</v>
      </c>
      <c r="F542" s="25" t="s">
        <v>1045</v>
      </c>
      <c r="G542" s="25" t="s">
        <v>549</v>
      </c>
      <c r="H542" s="25">
        <v>529.0</v>
      </c>
      <c r="I542" s="25" t="s">
        <v>464</v>
      </c>
      <c r="U542" s="25">
        <v>541.0</v>
      </c>
      <c r="V542" s="25">
        <v>1.5667896E7</v>
      </c>
      <c r="W542" s="25" t="s">
        <v>1046</v>
      </c>
      <c r="X542" s="25">
        <v>833.0</v>
      </c>
      <c r="Y542" s="25" t="s">
        <v>375</v>
      </c>
      <c r="Z542" s="25" t="s">
        <v>487</v>
      </c>
      <c r="AA542" s="25">
        <v>37.0</v>
      </c>
      <c r="AB542" s="25">
        <v>8.0</v>
      </c>
      <c r="AC542" s="25">
        <v>151226.18</v>
      </c>
      <c r="AD542" s="25">
        <v>2.0</v>
      </c>
      <c r="AE542" s="25">
        <v>1.0</v>
      </c>
      <c r="AF542" s="25">
        <v>1.0</v>
      </c>
      <c r="AG542" s="25">
        <v>136129.49</v>
      </c>
      <c r="AH542" s="25">
        <v>0.0</v>
      </c>
    </row>
    <row r="543" ht="15.75" customHeight="1">
      <c r="A543" s="50">
        <v>41698.0</v>
      </c>
      <c r="B543" s="25">
        <v>607.89</v>
      </c>
      <c r="C543" s="25">
        <v>609.81</v>
      </c>
      <c r="D543" s="25">
        <v>600.86</v>
      </c>
      <c r="E543" s="25" t="s">
        <v>716</v>
      </c>
      <c r="F543" s="25" t="s">
        <v>1047</v>
      </c>
      <c r="G543" s="25" t="s">
        <v>489</v>
      </c>
      <c r="H543" s="25">
        <v>644.0</v>
      </c>
      <c r="I543" s="25" t="s">
        <v>460</v>
      </c>
      <c r="U543" s="25">
        <v>542.0</v>
      </c>
      <c r="V543" s="25">
        <v>1.5626578E7</v>
      </c>
      <c r="W543" s="25" t="s">
        <v>655</v>
      </c>
      <c r="X543" s="25">
        <v>622.0</v>
      </c>
      <c r="Y543" s="25" t="s">
        <v>375</v>
      </c>
      <c r="Z543" s="25" t="s">
        <v>487</v>
      </c>
      <c r="AA543" s="25">
        <v>26.0</v>
      </c>
      <c r="AB543" s="25">
        <v>9.0</v>
      </c>
      <c r="AC543" s="25">
        <v>0.0</v>
      </c>
      <c r="AD543" s="25">
        <v>2.0</v>
      </c>
      <c r="AE543" s="25">
        <v>1.0</v>
      </c>
      <c r="AF543" s="25">
        <v>1.0</v>
      </c>
      <c r="AG543" s="25">
        <v>153237.59</v>
      </c>
      <c r="AH543" s="25">
        <v>0.0</v>
      </c>
    </row>
    <row r="544" ht="15.75" customHeight="1">
      <c r="A544" s="50">
        <v>41701.0</v>
      </c>
      <c r="B544" s="25">
        <v>601.12</v>
      </c>
      <c r="C544" s="25">
        <v>601.66</v>
      </c>
      <c r="D544" s="25">
        <v>593.84</v>
      </c>
      <c r="E544" s="25" t="s">
        <v>716</v>
      </c>
      <c r="F544" s="25" t="s">
        <v>1048</v>
      </c>
      <c r="G544" s="25" t="s">
        <v>489</v>
      </c>
      <c r="H544" s="25">
        <v>225.0</v>
      </c>
      <c r="I544" s="25" t="s">
        <v>467</v>
      </c>
      <c r="U544" s="25">
        <v>543.0</v>
      </c>
      <c r="V544" s="25">
        <v>1.5776223E7</v>
      </c>
      <c r="W544" s="25" t="s">
        <v>1049</v>
      </c>
      <c r="X544" s="25">
        <v>597.0</v>
      </c>
      <c r="Y544" s="25" t="s">
        <v>375</v>
      </c>
      <c r="Z544" s="25" t="s">
        <v>462</v>
      </c>
      <c r="AA544" s="25">
        <v>42.0</v>
      </c>
      <c r="AB544" s="25">
        <v>4.0</v>
      </c>
      <c r="AC544" s="25">
        <v>64740.12</v>
      </c>
      <c r="AD544" s="25">
        <v>1.0</v>
      </c>
      <c r="AE544" s="25">
        <v>1.0</v>
      </c>
      <c r="AF544" s="25">
        <v>1.0</v>
      </c>
      <c r="AG544" s="25">
        <v>106841.12</v>
      </c>
      <c r="AH544" s="25">
        <v>0.0</v>
      </c>
    </row>
    <row r="545" ht="15.75" customHeight="1">
      <c r="A545" s="50">
        <v>41702.0</v>
      </c>
      <c r="B545" s="25">
        <v>605.23</v>
      </c>
      <c r="C545" s="25">
        <v>605.73</v>
      </c>
      <c r="D545" s="25">
        <v>602.49</v>
      </c>
      <c r="E545" s="25" t="s">
        <v>716</v>
      </c>
      <c r="F545" s="25" t="s">
        <v>1050</v>
      </c>
      <c r="G545" s="25" t="s">
        <v>549</v>
      </c>
      <c r="H545" s="25">
        <v>946.0</v>
      </c>
      <c r="I545" s="25" t="s">
        <v>467</v>
      </c>
      <c r="U545" s="25">
        <v>544.0</v>
      </c>
      <c r="V545" s="25">
        <v>1.5705953E7</v>
      </c>
      <c r="W545" s="25" t="s">
        <v>1051</v>
      </c>
      <c r="X545" s="25">
        <v>721.0</v>
      </c>
      <c r="Y545" s="25" t="s">
        <v>377</v>
      </c>
      <c r="Z545" s="25" t="s">
        <v>487</v>
      </c>
      <c r="AA545" s="25">
        <v>51.0</v>
      </c>
      <c r="AB545" s="25">
        <v>0.0</v>
      </c>
      <c r="AC545" s="25">
        <v>169312.13</v>
      </c>
      <c r="AD545" s="25">
        <v>1.0</v>
      </c>
      <c r="AE545" s="25">
        <v>1.0</v>
      </c>
      <c r="AF545" s="25">
        <v>0.0</v>
      </c>
      <c r="AG545" s="25">
        <v>109078.35</v>
      </c>
      <c r="AH545" s="25">
        <v>1.0</v>
      </c>
    </row>
    <row r="546" ht="15.75" customHeight="1">
      <c r="A546" s="50">
        <v>41703.0</v>
      </c>
      <c r="B546" s="25">
        <v>605.26</v>
      </c>
      <c r="C546" s="25">
        <v>609.26</v>
      </c>
      <c r="D546" s="25">
        <v>603.44</v>
      </c>
      <c r="E546" s="25" t="s">
        <v>716</v>
      </c>
      <c r="F546" s="25" t="s">
        <v>1052</v>
      </c>
      <c r="G546" s="25" t="s">
        <v>549</v>
      </c>
      <c r="H546" s="25">
        <v>479.0</v>
      </c>
      <c r="I546" s="25" t="s">
        <v>512</v>
      </c>
      <c r="U546" s="25">
        <v>545.0</v>
      </c>
      <c r="V546" s="25">
        <v>1.5802593E7</v>
      </c>
      <c r="W546" s="25" t="s">
        <v>1053</v>
      </c>
      <c r="X546" s="25">
        <v>504.0</v>
      </c>
      <c r="Y546" s="25" t="s">
        <v>375</v>
      </c>
      <c r="Z546" s="25" t="s">
        <v>462</v>
      </c>
      <c r="AA546" s="25">
        <v>49.0</v>
      </c>
      <c r="AB546" s="25">
        <v>7.0</v>
      </c>
      <c r="AC546" s="25">
        <v>0.0</v>
      </c>
      <c r="AD546" s="25">
        <v>3.0</v>
      </c>
      <c r="AE546" s="25">
        <v>0.0</v>
      </c>
      <c r="AF546" s="25">
        <v>1.0</v>
      </c>
      <c r="AG546" s="25">
        <v>87822.14</v>
      </c>
      <c r="AH546" s="25">
        <v>1.0</v>
      </c>
    </row>
    <row r="547" ht="15.75" customHeight="1">
      <c r="A547" s="50">
        <v>41704.0</v>
      </c>
      <c r="B547" s="25">
        <v>608.86</v>
      </c>
      <c r="C547" s="25">
        <v>610.79</v>
      </c>
      <c r="D547" s="25">
        <v>607.02</v>
      </c>
      <c r="E547" s="25" t="s">
        <v>716</v>
      </c>
      <c r="F547" s="25" t="s">
        <v>1054</v>
      </c>
      <c r="G547" s="25" t="s">
        <v>549</v>
      </c>
      <c r="H547" s="25">
        <v>545.0</v>
      </c>
      <c r="I547" s="25" t="s">
        <v>539</v>
      </c>
      <c r="U547" s="25">
        <v>546.0</v>
      </c>
      <c r="V547" s="25">
        <v>1.5615457E7</v>
      </c>
      <c r="W547" s="25" t="s">
        <v>946</v>
      </c>
      <c r="X547" s="25">
        <v>842.0</v>
      </c>
      <c r="Y547" s="25" t="s">
        <v>377</v>
      </c>
      <c r="Z547" s="25" t="s">
        <v>462</v>
      </c>
      <c r="AA547" s="25">
        <v>44.0</v>
      </c>
      <c r="AB547" s="25">
        <v>2.0</v>
      </c>
      <c r="AC547" s="25">
        <v>112652.08</v>
      </c>
      <c r="AD547" s="25">
        <v>2.0</v>
      </c>
      <c r="AE547" s="25">
        <v>1.0</v>
      </c>
      <c r="AF547" s="25">
        <v>0.0</v>
      </c>
      <c r="AG547" s="25">
        <v>126644.98</v>
      </c>
      <c r="AH547" s="25">
        <v>0.0</v>
      </c>
    </row>
    <row r="548" ht="15.75" customHeight="1">
      <c r="A548" s="50">
        <v>41705.0</v>
      </c>
      <c r="B548" s="25">
        <v>611.11</v>
      </c>
      <c r="C548" s="25">
        <v>611.2</v>
      </c>
      <c r="D548" s="25">
        <v>603.46</v>
      </c>
      <c r="E548" s="25" t="s">
        <v>716</v>
      </c>
      <c r="F548" s="25" t="s">
        <v>1055</v>
      </c>
      <c r="G548" s="25" t="s">
        <v>491</v>
      </c>
      <c r="H548" s="25">
        <v>41.0</v>
      </c>
      <c r="I548" s="25" t="s">
        <v>460</v>
      </c>
      <c r="U548" s="25">
        <v>547.0</v>
      </c>
      <c r="V548" s="25">
        <v>1.5708916E7</v>
      </c>
      <c r="W548" s="25" t="s">
        <v>1056</v>
      </c>
      <c r="X548" s="25">
        <v>587.0</v>
      </c>
      <c r="Y548" s="25" t="s">
        <v>375</v>
      </c>
      <c r="Z548" s="25" t="s">
        <v>487</v>
      </c>
      <c r="AA548" s="25">
        <v>38.0</v>
      </c>
      <c r="AB548" s="25">
        <v>0.0</v>
      </c>
      <c r="AC548" s="25">
        <v>0.0</v>
      </c>
      <c r="AD548" s="25">
        <v>2.0</v>
      </c>
      <c r="AE548" s="25">
        <v>1.0</v>
      </c>
      <c r="AF548" s="25">
        <v>0.0</v>
      </c>
      <c r="AG548" s="25">
        <v>47414.15</v>
      </c>
      <c r="AH548" s="25">
        <v>0.0</v>
      </c>
    </row>
    <row r="549" ht="15.75" customHeight="1">
      <c r="A549" s="50">
        <v>41708.0</v>
      </c>
      <c r="B549" s="25">
        <v>605.58</v>
      </c>
      <c r="C549" s="25">
        <v>606.55</v>
      </c>
      <c r="D549" s="25">
        <v>599.8</v>
      </c>
      <c r="E549" s="25" t="s">
        <v>716</v>
      </c>
      <c r="F549" s="25" t="s">
        <v>1057</v>
      </c>
      <c r="G549" s="25" t="s">
        <v>549</v>
      </c>
      <c r="H549" s="25">
        <v>438.0</v>
      </c>
      <c r="I549" s="25" t="s">
        <v>543</v>
      </c>
      <c r="U549" s="25">
        <v>548.0</v>
      </c>
      <c r="V549" s="25">
        <v>1.5720187E7</v>
      </c>
      <c r="W549" s="25" t="s">
        <v>1058</v>
      </c>
      <c r="X549" s="25">
        <v>479.0</v>
      </c>
      <c r="Y549" s="25" t="s">
        <v>379</v>
      </c>
      <c r="Z549" s="25" t="s">
        <v>462</v>
      </c>
      <c r="AA549" s="25">
        <v>30.0</v>
      </c>
      <c r="AB549" s="25">
        <v>7.0</v>
      </c>
      <c r="AC549" s="25">
        <v>143964.36</v>
      </c>
      <c r="AD549" s="25">
        <v>2.0</v>
      </c>
      <c r="AE549" s="25">
        <v>1.0</v>
      </c>
      <c r="AF549" s="25">
        <v>0.0</v>
      </c>
      <c r="AG549" s="25">
        <v>41879.99</v>
      </c>
      <c r="AH549" s="25">
        <v>0.0</v>
      </c>
    </row>
    <row r="550" ht="15.75" customHeight="1">
      <c r="A550" s="50">
        <v>41709.0</v>
      </c>
      <c r="B550" s="25">
        <v>604.62</v>
      </c>
      <c r="C550" s="25">
        <v>604.89</v>
      </c>
      <c r="D550" s="25">
        <v>596.09</v>
      </c>
      <c r="E550" s="25" t="s">
        <v>716</v>
      </c>
      <c r="F550" s="25" t="s">
        <v>1059</v>
      </c>
      <c r="G550" s="25" t="s">
        <v>491</v>
      </c>
      <c r="H550" s="25">
        <v>438.0</v>
      </c>
      <c r="I550" s="25" t="s">
        <v>474</v>
      </c>
      <c r="U550" s="25">
        <v>549.0</v>
      </c>
      <c r="V550" s="25">
        <v>1.559544E7</v>
      </c>
      <c r="W550" s="25" t="s">
        <v>971</v>
      </c>
      <c r="X550" s="25">
        <v>508.0</v>
      </c>
      <c r="Y550" s="25" t="s">
        <v>375</v>
      </c>
      <c r="Z550" s="25" t="s">
        <v>487</v>
      </c>
      <c r="AA550" s="25">
        <v>49.0</v>
      </c>
      <c r="AB550" s="25">
        <v>7.0</v>
      </c>
      <c r="AC550" s="25">
        <v>122451.46</v>
      </c>
      <c r="AD550" s="25">
        <v>2.0</v>
      </c>
      <c r="AE550" s="25">
        <v>1.0</v>
      </c>
      <c r="AF550" s="25">
        <v>1.0</v>
      </c>
      <c r="AG550" s="25">
        <v>75808.1</v>
      </c>
      <c r="AH550" s="25">
        <v>0.0</v>
      </c>
    </row>
    <row r="551" ht="15.75" customHeight="1">
      <c r="A551" s="50">
        <v>41710.0</v>
      </c>
      <c r="B551" s="25">
        <v>595.97</v>
      </c>
      <c r="C551" s="25">
        <v>601.67</v>
      </c>
      <c r="D551" s="25">
        <v>589.88</v>
      </c>
      <c r="E551" s="25" t="s">
        <v>716</v>
      </c>
      <c r="F551" s="25" t="s">
        <v>1060</v>
      </c>
      <c r="G551" s="25" t="s">
        <v>491</v>
      </c>
      <c r="H551" s="25">
        <v>943.0</v>
      </c>
      <c r="I551" s="25" t="s">
        <v>543</v>
      </c>
      <c r="U551" s="25">
        <v>550.0</v>
      </c>
      <c r="V551" s="25">
        <v>1.5600651E7</v>
      </c>
      <c r="W551" s="25" t="s">
        <v>1061</v>
      </c>
      <c r="X551" s="25">
        <v>749.0</v>
      </c>
      <c r="Y551" s="25" t="s">
        <v>375</v>
      </c>
      <c r="Z551" s="25" t="s">
        <v>487</v>
      </c>
      <c r="AA551" s="25">
        <v>24.0</v>
      </c>
      <c r="AB551" s="25">
        <v>1.0</v>
      </c>
      <c r="AC551" s="25">
        <v>0.0</v>
      </c>
      <c r="AD551" s="25">
        <v>3.0</v>
      </c>
      <c r="AE551" s="25">
        <v>1.0</v>
      </c>
      <c r="AF551" s="25">
        <v>1.0</v>
      </c>
      <c r="AG551" s="25">
        <v>47911.03</v>
      </c>
      <c r="AH551" s="25">
        <v>0.0</v>
      </c>
    </row>
    <row r="552" ht="15.75" customHeight="1">
      <c r="A552" s="50">
        <v>41711.0</v>
      </c>
      <c r="B552" s="25">
        <v>601.72</v>
      </c>
      <c r="C552" s="25">
        <v>602.99</v>
      </c>
      <c r="D552" s="25">
        <v>590.17</v>
      </c>
      <c r="E552" s="25" t="s">
        <v>716</v>
      </c>
      <c r="F552" s="25" t="s">
        <v>1062</v>
      </c>
      <c r="G552" s="25" t="s">
        <v>489</v>
      </c>
      <c r="H552" s="25">
        <v>708.0</v>
      </c>
      <c r="I552" s="25" t="s">
        <v>539</v>
      </c>
      <c r="U552" s="25">
        <v>551.0</v>
      </c>
      <c r="V552" s="25">
        <v>1.5750141E7</v>
      </c>
      <c r="W552" s="25" t="s">
        <v>1063</v>
      </c>
      <c r="X552" s="25">
        <v>721.0</v>
      </c>
      <c r="Y552" s="25" t="s">
        <v>379</v>
      </c>
      <c r="Z552" s="25" t="s">
        <v>462</v>
      </c>
      <c r="AA552" s="25">
        <v>36.0</v>
      </c>
      <c r="AB552" s="25">
        <v>3.0</v>
      </c>
      <c r="AC552" s="25">
        <v>65253.07</v>
      </c>
      <c r="AD552" s="25">
        <v>2.0</v>
      </c>
      <c r="AE552" s="25">
        <v>1.0</v>
      </c>
      <c r="AF552" s="25">
        <v>0.0</v>
      </c>
      <c r="AG552" s="25">
        <v>28737.78</v>
      </c>
      <c r="AH552" s="25">
        <v>0.0</v>
      </c>
    </row>
    <row r="553" ht="15.75" customHeight="1">
      <c r="A553" s="50">
        <v>41712.0</v>
      </c>
      <c r="B553" s="25">
        <v>588.79</v>
      </c>
      <c r="C553" s="25">
        <v>593.21</v>
      </c>
      <c r="D553" s="25">
        <v>584.08</v>
      </c>
      <c r="E553" s="25" t="s">
        <v>716</v>
      </c>
      <c r="F553" s="25" t="s">
        <v>1064</v>
      </c>
      <c r="G553" s="25" t="s">
        <v>489</v>
      </c>
      <c r="H553" s="25">
        <v>604.0</v>
      </c>
      <c r="I553" s="25" t="s">
        <v>469</v>
      </c>
      <c r="U553" s="25">
        <v>552.0</v>
      </c>
      <c r="V553" s="25">
        <v>1.5657284E7</v>
      </c>
      <c r="W553" s="25" t="s">
        <v>808</v>
      </c>
      <c r="X553" s="25">
        <v>674.0</v>
      </c>
      <c r="Y553" s="25" t="s">
        <v>379</v>
      </c>
      <c r="Z553" s="25" t="s">
        <v>487</v>
      </c>
      <c r="AA553" s="25">
        <v>47.0</v>
      </c>
      <c r="AB553" s="25">
        <v>6.0</v>
      </c>
      <c r="AC553" s="25">
        <v>106901.94</v>
      </c>
      <c r="AD553" s="25">
        <v>1.0</v>
      </c>
      <c r="AE553" s="25">
        <v>1.0</v>
      </c>
      <c r="AF553" s="25">
        <v>1.0</v>
      </c>
      <c r="AG553" s="25">
        <v>2079.2</v>
      </c>
      <c r="AH553" s="25">
        <v>1.0</v>
      </c>
    </row>
    <row r="554" ht="15.75" customHeight="1">
      <c r="A554" s="50">
        <v>41715.0</v>
      </c>
      <c r="B554" s="25">
        <v>587.42</v>
      </c>
      <c r="C554" s="25">
        <v>596.3</v>
      </c>
      <c r="D554" s="25">
        <v>586.86</v>
      </c>
      <c r="E554" s="25" t="s">
        <v>716</v>
      </c>
      <c r="F554" s="25" t="s">
        <v>1065</v>
      </c>
      <c r="G554" s="25" t="s">
        <v>489</v>
      </c>
      <c r="H554" s="25">
        <v>340.0</v>
      </c>
      <c r="I554" s="25" t="s">
        <v>467</v>
      </c>
      <c r="U554" s="25">
        <v>553.0</v>
      </c>
      <c r="V554" s="25">
        <v>1.5763063E7</v>
      </c>
      <c r="W554" s="25" t="s">
        <v>1066</v>
      </c>
      <c r="X554" s="25">
        <v>685.0</v>
      </c>
      <c r="Y554" s="25" t="s">
        <v>377</v>
      </c>
      <c r="Z554" s="25" t="s">
        <v>462</v>
      </c>
      <c r="AA554" s="25">
        <v>25.0</v>
      </c>
      <c r="AB554" s="25">
        <v>10.0</v>
      </c>
      <c r="AC554" s="25">
        <v>128509.63</v>
      </c>
      <c r="AD554" s="25">
        <v>1.0</v>
      </c>
      <c r="AE554" s="25">
        <v>1.0</v>
      </c>
      <c r="AF554" s="25">
        <v>0.0</v>
      </c>
      <c r="AG554" s="25">
        <v>121562.33</v>
      </c>
      <c r="AH554" s="25">
        <v>0.0</v>
      </c>
    </row>
    <row r="555" ht="15.75" customHeight="1">
      <c r="A555" s="50">
        <v>41716.0</v>
      </c>
      <c r="B555" s="25">
        <v>595.1</v>
      </c>
      <c r="C555" s="25">
        <v>603.5</v>
      </c>
      <c r="D555" s="25">
        <v>594.3</v>
      </c>
      <c r="E555" s="25" t="s">
        <v>716</v>
      </c>
      <c r="F555" s="25" t="s">
        <v>1067</v>
      </c>
      <c r="G555" s="25" t="s">
        <v>491</v>
      </c>
      <c r="H555" s="25">
        <v>643.0</v>
      </c>
      <c r="I555" s="25" t="s">
        <v>460</v>
      </c>
      <c r="U555" s="25">
        <v>554.0</v>
      </c>
      <c r="V555" s="25">
        <v>1.5709324E7</v>
      </c>
      <c r="W555" s="25" t="s">
        <v>1068</v>
      </c>
      <c r="X555" s="25">
        <v>417.0</v>
      </c>
      <c r="Y555" s="25" t="s">
        <v>375</v>
      </c>
      <c r="Z555" s="25" t="s">
        <v>487</v>
      </c>
      <c r="AA555" s="25">
        <v>34.0</v>
      </c>
      <c r="AB555" s="25">
        <v>7.0</v>
      </c>
      <c r="AC555" s="25">
        <v>0.0</v>
      </c>
      <c r="AD555" s="25">
        <v>2.0</v>
      </c>
      <c r="AE555" s="25">
        <v>1.0</v>
      </c>
      <c r="AF555" s="25">
        <v>0.0</v>
      </c>
      <c r="AG555" s="25">
        <v>55003.79</v>
      </c>
      <c r="AH555" s="25">
        <v>0.0</v>
      </c>
    </row>
    <row r="556" ht="15.75" customHeight="1">
      <c r="A556" s="50">
        <v>41717.0</v>
      </c>
      <c r="B556" s="25">
        <v>603.64</v>
      </c>
      <c r="C556" s="25">
        <v>603.73</v>
      </c>
      <c r="D556" s="25">
        <v>594.97</v>
      </c>
      <c r="E556" s="25" t="s">
        <v>716</v>
      </c>
      <c r="F556" s="25" t="s">
        <v>1069</v>
      </c>
      <c r="G556" s="25" t="s">
        <v>491</v>
      </c>
      <c r="H556" s="25">
        <v>237.0</v>
      </c>
      <c r="I556" s="25" t="s">
        <v>474</v>
      </c>
      <c r="U556" s="25">
        <v>555.0</v>
      </c>
      <c r="V556" s="25">
        <v>1.5711309E7</v>
      </c>
      <c r="W556" s="25" t="s">
        <v>1070</v>
      </c>
      <c r="X556" s="25">
        <v>574.0</v>
      </c>
      <c r="Y556" s="25" t="s">
        <v>379</v>
      </c>
      <c r="Z556" s="25" t="s">
        <v>487</v>
      </c>
      <c r="AA556" s="25">
        <v>33.0</v>
      </c>
      <c r="AB556" s="25">
        <v>3.0</v>
      </c>
      <c r="AC556" s="25">
        <v>129834.67</v>
      </c>
      <c r="AD556" s="25">
        <v>1.0</v>
      </c>
      <c r="AE556" s="25">
        <v>1.0</v>
      </c>
      <c r="AF556" s="25">
        <v>0.0</v>
      </c>
      <c r="AG556" s="25">
        <v>193131.42</v>
      </c>
      <c r="AH556" s="25">
        <v>0.0</v>
      </c>
    </row>
    <row r="557" ht="15.75" customHeight="1">
      <c r="A557" s="50">
        <v>41718.0</v>
      </c>
      <c r="B557" s="25">
        <v>597.73</v>
      </c>
      <c r="C557" s="25">
        <v>602.55</v>
      </c>
      <c r="D557" s="25">
        <v>595.45</v>
      </c>
      <c r="E557" s="25" t="s">
        <v>716</v>
      </c>
      <c r="F557" s="25" t="s">
        <v>1071</v>
      </c>
      <c r="G557" s="25" t="s">
        <v>491</v>
      </c>
      <c r="H557" s="25">
        <v>381.0</v>
      </c>
      <c r="I557" s="25" t="s">
        <v>469</v>
      </c>
      <c r="U557" s="25">
        <v>556.0</v>
      </c>
      <c r="V557" s="25">
        <v>1.5775318E7</v>
      </c>
      <c r="W557" s="25" t="s">
        <v>1027</v>
      </c>
      <c r="X557" s="25">
        <v>590.0</v>
      </c>
      <c r="Y557" s="25" t="s">
        <v>377</v>
      </c>
      <c r="Z557" s="25" t="s">
        <v>462</v>
      </c>
      <c r="AA557" s="25">
        <v>51.0</v>
      </c>
      <c r="AB557" s="25">
        <v>3.0</v>
      </c>
      <c r="AC557" s="25">
        <v>154962.99</v>
      </c>
      <c r="AD557" s="25">
        <v>3.0</v>
      </c>
      <c r="AE557" s="25">
        <v>0.0</v>
      </c>
      <c r="AF557" s="25">
        <v>1.0</v>
      </c>
      <c r="AG557" s="25">
        <v>191932.27</v>
      </c>
      <c r="AH557" s="25">
        <v>1.0</v>
      </c>
    </row>
    <row r="558" ht="15.75" customHeight="1">
      <c r="A558" s="50">
        <v>41719.0</v>
      </c>
      <c r="B558" s="25">
        <v>600.9</v>
      </c>
      <c r="C558" s="25">
        <v>602.56</v>
      </c>
      <c r="D558" s="25">
        <v>589.02</v>
      </c>
      <c r="E558" s="25" t="s">
        <v>716</v>
      </c>
      <c r="F558" s="25" t="s">
        <v>1072</v>
      </c>
      <c r="G558" s="25" t="s">
        <v>466</v>
      </c>
      <c r="H558" s="25">
        <v>441.0</v>
      </c>
      <c r="I558" s="25" t="s">
        <v>484</v>
      </c>
      <c r="U558" s="25">
        <v>557.0</v>
      </c>
      <c r="V558" s="25">
        <v>1.5705515E7</v>
      </c>
      <c r="W558" s="25" t="s">
        <v>1073</v>
      </c>
      <c r="X558" s="25">
        <v>587.0</v>
      </c>
      <c r="Y558" s="25" t="s">
        <v>379</v>
      </c>
      <c r="Z558" s="25" t="s">
        <v>487</v>
      </c>
      <c r="AA558" s="25">
        <v>40.0</v>
      </c>
      <c r="AB558" s="25">
        <v>5.0</v>
      </c>
      <c r="AC558" s="25">
        <v>138241.9</v>
      </c>
      <c r="AD558" s="25">
        <v>2.0</v>
      </c>
      <c r="AE558" s="25">
        <v>1.0</v>
      </c>
      <c r="AF558" s="25">
        <v>0.0</v>
      </c>
      <c r="AG558" s="25">
        <v>159418.1</v>
      </c>
      <c r="AH558" s="25">
        <v>0.0</v>
      </c>
    </row>
    <row r="559" ht="15.75" customHeight="1">
      <c r="A559" s="50">
        <v>41722.0</v>
      </c>
      <c r="B559" s="25">
        <v>589.88</v>
      </c>
      <c r="C559" s="25">
        <v>590.24</v>
      </c>
      <c r="D559" s="25">
        <v>570.84</v>
      </c>
      <c r="E559" s="25" t="s">
        <v>716</v>
      </c>
      <c r="F559" s="25" t="s">
        <v>1074</v>
      </c>
      <c r="G559" s="25" t="s">
        <v>466</v>
      </c>
      <c r="H559" s="25">
        <v>96.0</v>
      </c>
      <c r="I559" s="25" t="s">
        <v>474</v>
      </c>
      <c r="U559" s="25">
        <v>558.0</v>
      </c>
      <c r="V559" s="25">
        <v>1.5634844E7</v>
      </c>
      <c r="W559" s="25" t="s">
        <v>707</v>
      </c>
      <c r="X559" s="25">
        <v>598.0</v>
      </c>
      <c r="Y559" s="25" t="s">
        <v>379</v>
      </c>
      <c r="Z559" s="25" t="s">
        <v>487</v>
      </c>
      <c r="AA559" s="25">
        <v>41.0</v>
      </c>
      <c r="AB559" s="25">
        <v>3.0</v>
      </c>
      <c r="AC559" s="25">
        <v>91536.93</v>
      </c>
      <c r="AD559" s="25">
        <v>1.0</v>
      </c>
      <c r="AE559" s="25">
        <v>1.0</v>
      </c>
      <c r="AF559" s="25">
        <v>0.0</v>
      </c>
      <c r="AG559" s="25">
        <v>191468.78</v>
      </c>
      <c r="AH559" s="25">
        <v>1.0</v>
      </c>
    </row>
    <row r="560" ht="15.75" customHeight="1">
      <c r="A560" s="50">
        <v>41723.0</v>
      </c>
      <c r="B560" s="25">
        <v>580.82</v>
      </c>
      <c r="C560" s="25">
        <v>582.74</v>
      </c>
      <c r="D560" s="25">
        <v>571.36</v>
      </c>
      <c r="E560" s="25" t="s">
        <v>716</v>
      </c>
      <c r="F560" s="25" t="s">
        <v>1075</v>
      </c>
      <c r="G560" s="25" t="s">
        <v>489</v>
      </c>
      <c r="H560" s="25">
        <v>838.0</v>
      </c>
      <c r="I560" s="25" t="s">
        <v>464</v>
      </c>
      <c r="U560" s="25">
        <v>559.0</v>
      </c>
      <c r="V560" s="25">
        <v>1.5717046E7</v>
      </c>
      <c r="W560" s="25" t="s">
        <v>1076</v>
      </c>
      <c r="X560" s="25">
        <v>741.0</v>
      </c>
      <c r="Y560" s="25" t="s">
        <v>377</v>
      </c>
      <c r="Z560" s="25" t="s">
        <v>487</v>
      </c>
      <c r="AA560" s="25">
        <v>53.0</v>
      </c>
      <c r="AB560" s="25">
        <v>3.0</v>
      </c>
      <c r="AC560" s="25">
        <v>0.0</v>
      </c>
      <c r="AD560" s="25">
        <v>2.0</v>
      </c>
      <c r="AE560" s="25">
        <v>1.0</v>
      </c>
      <c r="AF560" s="25">
        <v>1.0</v>
      </c>
      <c r="AG560" s="25">
        <v>38913.68</v>
      </c>
      <c r="AH560" s="25">
        <v>0.0</v>
      </c>
    </row>
    <row r="561" ht="15.75" customHeight="1">
      <c r="A561" s="50">
        <v>41724.0</v>
      </c>
      <c r="B561" s="25">
        <v>578.84</v>
      </c>
      <c r="C561" s="25">
        <v>583.6</v>
      </c>
      <c r="D561" s="25">
        <v>563.64</v>
      </c>
      <c r="E561" s="25" t="s">
        <v>716</v>
      </c>
      <c r="F561" s="25" t="s">
        <v>1077</v>
      </c>
      <c r="G561" s="25" t="s">
        <v>463</v>
      </c>
      <c r="H561" s="25">
        <v>179.0</v>
      </c>
      <c r="I561" s="25" t="s">
        <v>543</v>
      </c>
      <c r="U561" s="25">
        <v>560.0</v>
      </c>
      <c r="V561" s="25">
        <v>1.5571816E7</v>
      </c>
      <c r="W561" s="25" t="s">
        <v>597</v>
      </c>
      <c r="X561" s="25">
        <v>850.0</v>
      </c>
      <c r="Y561" s="25" t="s">
        <v>377</v>
      </c>
      <c r="Z561" s="25" t="s">
        <v>462</v>
      </c>
      <c r="AA561" s="25">
        <v>70.0</v>
      </c>
      <c r="AB561" s="25">
        <v>5.0</v>
      </c>
      <c r="AC561" s="25">
        <v>0.0</v>
      </c>
      <c r="AD561" s="25">
        <v>1.0</v>
      </c>
      <c r="AE561" s="25">
        <v>1.0</v>
      </c>
      <c r="AF561" s="25">
        <v>1.0</v>
      </c>
      <c r="AG561" s="25">
        <v>705.18</v>
      </c>
      <c r="AH561" s="25">
        <v>0.0</v>
      </c>
    </row>
    <row r="562" ht="15.75" customHeight="1">
      <c r="A562" s="50">
        <v>41725.0</v>
      </c>
      <c r="B562" s="25">
        <v>566.44</v>
      </c>
      <c r="C562" s="25">
        <v>566.44</v>
      </c>
      <c r="D562" s="25">
        <v>551.41</v>
      </c>
      <c r="E562" s="25">
        <v>556.93</v>
      </c>
      <c r="F562" s="25" t="s">
        <v>1078</v>
      </c>
      <c r="G562" s="25" t="s">
        <v>530</v>
      </c>
      <c r="U562" s="25">
        <v>561.0</v>
      </c>
      <c r="V562" s="25">
        <v>1.567008E7</v>
      </c>
      <c r="W562" s="25" t="s">
        <v>1079</v>
      </c>
      <c r="X562" s="25">
        <v>584.0</v>
      </c>
      <c r="Y562" s="25" t="s">
        <v>379</v>
      </c>
      <c r="Z562" s="25" t="s">
        <v>462</v>
      </c>
      <c r="AA562" s="25">
        <v>29.0</v>
      </c>
      <c r="AB562" s="25">
        <v>7.0</v>
      </c>
      <c r="AC562" s="25">
        <v>105204.01</v>
      </c>
      <c r="AD562" s="25">
        <v>1.0</v>
      </c>
      <c r="AE562" s="25">
        <v>0.0</v>
      </c>
      <c r="AF562" s="25">
        <v>1.0</v>
      </c>
      <c r="AG562" s="25">
        <v>138490.03</v>
      </c>
      <c r="AH562" s="25">
        <v>0.0</v>
      </c>
    </row>
    <row r="563" ht="15.75" customHeight="1">
      <c r="A563" s="50">
        <v>41726.0</v>
      </c>
      <c r="B563" s="25">
        <v>559.66</v>
      </c>
      <c r="C563" s="25">
        <v>564.88</v>
      </c>
      <c r="D563" s="25">
        <v>557.14</v>
      </c>
      <c r="E563" s="25">
        <v>558.46</v>
      </c>
      <c r="F563" s="25" t="s">
        <v>1080</v>
      </c>
      <c r="G563" s="25" t="s">
        <v>543</v>
      </c>
      <c r="U563" s="25">
        <v>562.0</v>
      </c>
      <c r="V563" s="25">
        <v>1.580044E7</v>
      </c>
      <c r="W563" s="25" t="s">
        <v>820</v>
      </c>
      <c r="X563" s="25">
        <v>650.0</v>
      </c>
      <c r="Y563" s="25" t="s">
        <v>377</v>
      </c>
      <c r="Z563" s="25" t="s">
        <v>487</v>
      </c>
      <c r="AA563" s="25">
        <v>61.0</v>
      </c>
      <c r="AB563" s="25">
        <v>1.0</v>
      </c>
      <c r="AC563" s="25">
        <v>152968.73</v>
      </c>
      <c r="AD563" s="25">
        <v>1.0</v>
      </c>
      <c r="AE563" s="25">
        <v>0.0</v>
      </c>
      <c r="AF563" s="25">
        <v>1.0</v>
      </c>
      <c r="AG563" s="25">
        <v>82970.69</v>
      </c>
      <c r="AH563" s="25">
        <v>0.0</v>
      </c>
    </row>
    <row r="564" ht="15.75" customHeight="1">
      <c r="A564" s="50">
        <v>41729.0</v>
      </c>
      <c r="B564" s="25">
        <v>565.34</v>
      </c>
      <c r="C564" s="25">
        <v>565.45</v>
      </c>
      <c r="D564" s="25">
        <v>555.41</v>
      </c>
      <c r="E564" s="25">
        <v>555.45</v>
      </c>
      <c r="F564" s="25" t="s">
        <v>511</v>
      </c>
      <c r="G564" s="25" t="s">
        <v>474</v>
      </c>
      <c r="U564" s="25">
        <v>563.0</v>
      </c>
      <c r="V564" s="25">
        <v>1.5665678E7</v>
      </c>
      <c r="W564" s="25" t="s">
        <v>705</v>
      </c>
      <c r="X564" s="25">
        <v>607.0</v>
      </c>
      <c r="Y564" s="25" t="s">
        <v>377</v>
      </c>
      <c r="Z564" s="25" t="s">
        <v>487</v>
      </c>
      <c r="AA564" s="25">
        <v>36.0</v>
      </c>
      <c r="AB564" s="25">
        <v>8.0</v>
      </c>
      <c r="AC564" s="25">
        <v>158261.68</v>
      </c>
      <c r="AD564" s="25">
        <v>1.0</v>
      </c>
      <c r="AE564" s="25">
        <v>1.0</v>
      </c>
      <c r="AF564" s="25">
        <v>1.0</v>
      </c>
      <c r="AG564" s="25">
        <v>76744.72</v>
      </c>
      <c r="AH564" s="25">
        <v>0.0</v>
      </c>
    </row>
    <row r="565" ht="15.75" customHeight="1">
      <c r="A565" s="50">
        <v>41730.0</v>
      </c>
      <c r="B565" s="25">
        <v>557.18</v>
      </c>
      <c r="C565" s="25">
        <v>566.89</v>
      </c>
      <c r="D565" s="25">
        <v>557.18</v>
      </c>
      <c r="E565" s="25">
        <v>565.61</v>
      </c>
      <c r="F565" s="25" t="s">
        <v>459</v>
      </c>
      <c r="G565" s="25" t="s">
        <v>469</v>
      </c>
      <c r="U565" s="25">
        <v>564.0</v>
      </c>
      <c r="V565" s="25">
        <v>1.5665956E7</v>
      </c>
      <c r="W565" s="25" t="s">
        <v>1081</v>
      </c>
      <c r="X565" s="25">
        <v>509.0</v>
      </c>
      <c r="Y565" s="25" t="s">
        <v>375</v>
      </c>
      <c r="Z565" s="25" t="s">
        <v>462</v>
      </c>
      <c r="AA565" s="25">
        <v>46.0</v>
      </c>
      <c r="AB565" s="25">
        <v>1.0</v>
      </c>
      <c r="AC565" s="25">
        <v>0.0</v>
      </c>
      <c r="AD565" s="25">
        <v>1.0</v>
      </c>
      <c r="AE565" s="25">
        <v>1.0</v>
      </c>
      <c r="AF565" s="25">
        <v>0.0</v>
      </c>
      <c r="AG565" s="25">
        <v>71244.59</v>
      </c>
      <c r="AH565" s="25">
        <v>1.0</v>
      </c>
    </row>
    <row r="566" ht="15.75" customHeight="1">
      <c r="A566" s="50">
        <v>41731.0</v>
      </c>
      <c r="B566" s="25">
        <v>598.35</v>
      </c>
      <c r="C566" s="25">
        <v>603.17</v>
      </c>
      <c r="D566" s="25">
        <v>560.65</v>
      </c>
      <c r="E566" s="25">
        <v>565.45</v>
      </c>
      <c r="F566" s="25" t="s">
        <v>1082</v>
      </c>
      <c r="G566" s="25" t="s">
        <v>530</v>
      </c>
      <c r="U566" s="25">
        <v>565.0</v>
      </c>
      <c r="V566" s="25">
        <v>1.5788126E7</v>
      </c>
      <c r="W566" s="25" t="s">
        <v>918</v>
      </c>
      <c r="X566" s="25">
        <v>689.0</v>
      </c>
      <c r="Y566" s="25" t="s">
        <v>377</v>
      </c>
      <c r="Z566" s="25" t="s">
        <v>462</v>
      </c>
      <c r="AA566" s="25">
        <v>38.0</v>
      </c>
      <c r="AB566" s="25">
        <v>6.0</v>
      </c>
      <c r="AC566" s="25">
        <v>121021.05</v>
      </c>
      <c r="AD566" s="25">
        <v>1.0</v>
      </c>
      <c r="AE566" s="25">
        <v>1.0</v>
      </c>
      <c r="AF566" s="25">
        <v>1.0</v>
      </c>
      <c r="AG566" s="25">
        <v>12182.15</v>
      </c>
      <c r="AH566" s="25">
        <v>0.0</v>
      </c>
    </row>
    <row r="567" ht="15.75" customHeight="1">
      <c r="A567" s="50">
        <v>41732.0</v>
      </c>
      <c r="B567" s="25">
        <v>568.29</v>
      </c>
      <c r="C567" s="25">
        <v>585.67</v>
      </c>
      <c r="D567" s="25">
        <v>562.59</v>
      </c>
      <c r="E567" s="25">
        <v>568.18</v>
      </c>
      <c r="F567" s="25" t="s">
        <v>463</v>
      </c>
      <c r="G567" s="25">
        <v>99.0</v>
      </c>
      <c r="H567" s="25" t="s">
        <v>530</v>
      </c>
      <c r="U567" s="25">
        <v>566.0</v>
      </c>
      <c r="V567" s="25">
        <v>1.5811773E7</v>
      </c>
      <c r="W567" s="25" t="s">
        <v>678</v>
      </c>
      <c r="X567" s="25">
        <v>543.0</v>
      </c>
      <c r="Y567" s="25" t="s">
        <v>375</v>
      </c>
      <c r="Z567" s="25" t="s">
        <v>487</v>
      </c>
      <c r="AA567" s="25">
        <v>36.0</v>
      </c>
      <c r="AB567" s="25">
        <v>4.0</v>
      </c>
      <c r="AC567" s="25">
        <v>0.0</v>
      </c>
      <c r="AD567" s="25">
        <v>2.0</v>
      </c>
      <c r="AE567" s="25">
        <v>1.0</v>
      </c>
      <c r="AF567" s="25">
        <v>1.0</v>
      </c>
      <c r="AG567" s="25">
        <v>141210.5</v>
      </c>
      <c r="AH567" s="25">
        <v>0.0</v>
      </c>
    </row>
    <row r="568" ht="15.75" customHeight="1">
      <c r="A568" s="50">
        <v>41733.0</v>
      </c>
      <c r="B568" s="25">
        <v>573.08</v>
      </c>
      <c r="C568" s="25">
        <v>576.19</v>
      </c>
      <c r="D568" s="25">
        <v>541.51</v>
      </c>
      <c r="E568" s="25">
        <v>541.65</v>
      </c>
      <c r="F568" s="25" t="s">
        <v>466</v>
      </c>
      <c r="G568" s="25">
        <v>369.0</v>
      </c>
      <c r="H568" s="25" t="s">
        <v>467</v>
      </c>
      <c r="U568" s="25">
        <v>567.0</v>
      </c>
      <c r="V568" s="25">
        <v>1.5651674E7</v>
      </c>
      <c r="W568" s="25" t="s">
        <v>1083</v>
      </c>
      <c r="X568" s="25">
        <v>438.0</v>
      </c>
      <c r="Y568" s="25" t="s">
        <v>377</v>
      </c>
      <c r="Z568" s="25" t="s">
        <v>462</v>
      </c>
      <c r="AA568" s="25">
        <v>54.0</v>
      </c>
      <c r="AB568" s="25">
        <v>2.0</v>
      </c>
      <c r="AC568" s="25">
        <v>0.0</v>
      </c>
      <c r="AD568" s="25">
        <v>1.0</v>
      </c>
      <c r="AE568" s="25">
        <v>0.0</v>
      </c>
      <c r="AF568" s="25">
        <v>0.0</v>
      </c>
      <c r="AG568" s="25">
        <v>191763.07</v>
      </c>
      <c r="AH568" s="25">
        <v>1.0</v>
      </c>
    </row>
    <row r="569" ht="15.75" customHeight="1">
      <c r="A569" s="50">
        <v>41736.0</v>
      </c>
      <c r="B569" s="25">
        <v>539.26</v>
      </c>
      <c r="C569" s="25">
        <v>546.98</v>
      </c>
      <c r="D569" s="25">
        <v>525.71</v>
      </c>
      <c r="E569" s="25">
        <v>536.68</v>
      </c>
      <c r="F569" s="25" t="s">
        <v>489</v>
      </c>
      <c r="G569" s="25">
        <v>401.0</v>
      </c>
      <c r="H569" s="25" t="s">
        <v>539</v>
      </c>
      <c r="U569" s="25">
        <v>568.0</v>
      </c>
      <c r="V569" s="25">
        <v>1.5689614E7</v>
      </c>
      <c r="W569" s="25" t="s">
        <v>1084</v>
      </c>
      <c r="X569" s="25">
        <v>687.0</v>
      </c>
      <c r="Y569" s="25" t="s">
        <v>377</v>
      </c>
      <c r="Z569" s="25" t="s">
        <v>462</v>
      </c>
      <c r="AA569" s="25">
        <v>63.0</v>
      </c>
      <c r="AB569" s="25">
        <v>1.0</v>
      </c>
      <c r="AC569" s="25">
        <v>137715.66</v>
      </c>
      <c r="AD569" s="25">
        <v>1.0</v>
      </c>
      <c r="AE569" s="25">
        <v>1.0</v>
      </c>
      <c r="AF569" s="25">
        <v>1.0</v>
      </c>
      <c r="AG569" s="25">
        <v>37938.74</v>
      </c>
      <c r="AH569" s="25">
        <v>0.0</v>
      </c>
    </row>
    <row r="570" ht="15.75" customHeight="1">
      <c r="A570" s="50">
        <v>41737.0</v>
      </c>
      <c r="B570" s="25">
        <v>541.11</v>
      </c>
      <c r="C570" s="25">
        <v>553.48</v>
      </c>
      <c r="D570" s="25">
        <v>540.13</v>
      </c>
      <c r="E570" s="25">
        <v>553.38</v>
      </c>
      <c r="F570" s="25" t="s">
        <v>491</v>
      </c>
      <c r="G570" s="25">
        <v>151.0</v>
      </c>
      <c r="H570" s="25" t="s">
        <v>543</v>
      </c>
      <c r="U570" s="25">
        <v>569.0</v>
      </c>
      <c r="V570" s="25">
        <v>1.5795564E7</v>
      </c>
      <c r="W570" s="25" t="s">
        <v>1085</v>
      </c>
      <c r="X570" s="25">
        <v>737.0</v>
      </c>
      <c r="Y570" s="25" t="s">
        <v>379</v>
      </c>
      <c r="Z570" s="25" t="s">
        <v>487</v>
      </c>
      <c r="AA570" s="25">
        <v>31.0</v>
      </c>
      <c r="AB570" s="25">
        <v>5.0</v>
      </c>
      <c r="AC570" s="25">
        <v>121192.22</v>
      </c>
      <c r="AD570" s="25">
        <v>2.0</v>
      </c>
      <c r="AE570" s="25">
        <v>1.0</v>
      </c>
      <c r="AF570" s="25">
        <v>1.0</v>
      </c>
      <c r="AG570" s="25">
        <v>74890.58</v>
      </c>
      <c r="AH570" s="25">
        <v>0.0</v>
      </c>
    </row>
    <row r="571" ht="15.75" customHeight="1">
      <c r="A571" s="50">
        <v>41738.0</v>
      </c>
      <c r="B571" s="25">
        <v>558.09</v>
      </c>
      <c r="C571" s="25">
        <v>563.82</v>
      </c>
      <c r="D571" s="25">
        <v>551.44</v>
      </c>
      <c r="E571" s="25">
        <v>562.6</v>
      </c>
      <c r="F571" s="25" t="s">
        <v>491</v>
      </c>
      <c r="G571" s="25">
        <v>330.0</v>
      </c>
      <c r="H571" s="25" t="s">
        <v>474</v>
      </c>
      <c r="U571" s="25">
        <v>570.0</v>
      </c>
      <c r="V571" s="25">
        <v>1.5706647E7</v>
      </c>
      <c r="W571" s="25" t="s">
        <v>1086</v>
      </c>
      <c r="X571" s="25">
        <v>761.0</v>
      </c>
      <c r="Y571" s="25" t="s">
        <v>375</v>
      </c>
      <c r="Z571" s="25" t="s">
        <v>487</v>
      </c>
      <c r="AA571" s="25">
        <v>31.0</v>
      </c>
      <c r="AB571" s="25">
        <v>7.0</v>
      </c>
      <c r="AC571" s="25">
        <v>0.0</v>
      </c>
      <c r="AD571" s="25">
        <v>3.0</v>
      </c>
      <c r="AE571" s="25">
        <v>1.0</v>
      </c>
      <c r="AF571" s="25">
        <v>1.0</v>
      </c>
      <c r="AG571" s="25">
        <v>166698.18</v>
      </c>
      <c r="AH571" s="25">
        <v>0.0</v>
      </c>
    </row>
    <row r="572" ht="15.75" customHeight="1">
      <c r="A572" s="50">
        <v>41739.0</v>
      </c>
      <c r="B572" s="25">
        <v>563.45</v>
      </c>
      <c r="C572" s="25">
        <v>563.45</v>
      </c>
      <c r="D572" s="25">
        <v>538.42</v>
      </c>
      <c r="E572" s="25">
        <v>539.47</v>
      </c>
      <c r="F572" s="25" t="s">
        <v>489</v>
      </c>
      <c r="G572" s="25">
        <v>36.0</v>
      </c>
      <c r="H572" s="25" t="s">
        <v>474</v>
      </c>
      <c r="U572" s="25">
        <v>571.0</v>
      </c>
      <c r="V572" s="25">
        <v>1.5728505E7</v>
      </c>
      <c r="W572" s="25" t="s">
        <v>1087</v>
      </c>
      <c r="X572" s="25">
        <v>601.0</v>
      </c>
      <c r="Y572" s="25" t="s">
        <v>375</v>
      </c>
      <c r="Z572" s="25" t="s">
        <v>487</v>
      </c>
      <c r="AA572" s="25">
        <v>44.0</v>
      </c>
      <c r="AB572" s="25">
        <v>1.0</v>
      </c>
      <c r="AC572" s="25">
        <v>100486.18</v>
      </c>
      <c r="AD572" s="25">
        <v>2.0</v>
      </c>
      <c r="AE572" s="25">
        <v>1.0</v>
      </c>
      <c r="AF572" s="25">
        <v>1.0</v>
      </c>
      <c r="AG572" s="25">
        <v>62678.53</v>
      </c>
      <c r="AH572" s="25">
        <v>0.0</v>
      </c>
    </row>
    <row r="573" ht="15.75" customHeight="1">
      <c r="A573" s="50">
        <v>41740.0</v>
      </c>
      <c r="B573" s="25">
        <v>531.09</v>
      </c>
      <c r="C573" s="25">
        <v>538.52</v>
      </c>
      <c r="D573" s="25">
        <v>525.09</v>
      </c>
      <c r="E573" s="25">
        <v>529.15</v>
      </c>
      <c r="F573" s="25" t="s">
        <v>491</v>
      </c>
      <c r="G573" s="25">
        <v>924.0</v>
      </c>
      <c r="H573" s="25" t="s">
        <v>474</v>
      </c>
      <c r="U573" s="25">
        <v>572.0</v>
      </c>
      <c r="V573" s="25">
        <v>1.5730076E7</v>
      </c>
      <c r="W573" s="25" t="s">
        <v>547</v>
      </c>
      <c r="X573" s="25">
        <v>651.0</v>
      </c>
      <c r="Y573" s="25" t="s">
        <v>375</v>
      </c>
      <c r="Z573" s="25" t="s">
        <v>487</v>
      </c>
      <c r="AA573" s="25">
        <v>45.0</v>
      </c>
      <c r="AB573" s="25">
        <v>1.0</v>
      </c>
      <c r="AC573" s="25">
        <v>0.0</v>
      </c>
      <c r="AD573" s="25">
        <v>1.0</v>
      </c>
      <c r="AE573" s="25">
        <v>1.0</v>
      </c>
      <c r="AF573" s="25">
        <v>0.0</v>
      </c>
      <c r="AG573" s="25">
        <v>67740.08</v>
      </c>
      <c r="AH573" s="25">
        <v>1.0</v>
      </c>
    </row>
    <row r="574" ht="15.75" customHeight="1">
      <c r="A574" s="50">
        <v>41743.0</v>
      </c>
      <c r="B574" s="25">
        <v>536.78</v>
      </c>
      <c r="C574" s="25">
        <v>542.61</v>
      </c>
      <c r="D574" s="25">
        <v>528.11</v>
      </c>
      <c r="E574" s="25">
        <v>531.06</v>
      </c>
      <c r="F574" s="25" t="s">
        <v>549</v>
      </c>
      <c r="G574" s="25">
        <v>575.0</v>
      </c>
      <c r="H574" s="25" t="s">
        <v>484</v>
      </c>
      <c r="U574" s="25">
        <v>573.0</v>
      </c>
      <c r="V574" s="25">
        <v>1.5622003E7</v>
      </c>
      <c r="W574" s="25" t="s">
        <v>958</v>
      </c>
      <c r="X574" s="25">
        <v>745.0</v>
      </c>
      <c r="Y574" s="25" t="s">
        <v>375</v>
      </c>
      <c r="Z574" s="25" t="s">
        <v>487</v>
      </c>
      <c r="AA574" s="25">
        <v>35.0</v>
      </c>
      <c r="AB574" s="25">
        <v>9.0</v>
      </c>
      <c r="AC574" s="25">
        <v>92566.53</v>
      </c>
      <c r="AD574" s="25">
        <v>2.0</v>
      </c>
      <c r="AE574" s="25">
        <v>1.0</v>
      </c>
      <c r="AF574" s="25">
        <v>0.0</v>
      </c>
      <c r="AG574" s="25">
        <v>161519.77</v>
      </c>
      <c r="AH574" s="25">
        <v>0.0</v>
      </c>
    </row>
    <row r="575" ht="15.75" customHeight="1">
      <c r="A575" s="50">
        <v>41744.0</v>
      </c>
      <c r="B575" s="25">
        <v>535.35</v>
      </c>
      <c r="C575" s="25">
        <v>536.98</v>
      </c>
      <c r="D575" s="25">
        <v>517.04</v>
      </c>
      <c r="E575" s="25">
        <v>534.97</v>
      </c>
      <c r="F575" s="25" t="s">
        <v>491</v>
      </c>
      <c r="G575" s="25">
        <v>855.0</v>
      </c>
      <c r="H575" s="25" t="s">
        <v>484</v>
      </c>
      <c r="U575" s="25">
        <v>574.0</v>
      </c>
      <c r="V575" s="25">
        <v>1.5607312E7</v>
      </c>
      <c r="W575" s="25" t="s">
        <v>1088</v>
      </c>
      <c r="X575" s="25">
        <v>648.0</v>
      </c>
      <c r="Y575" s="25" t="s">
        <v>377</v>
      </c>
      <c r="Z575" s="25" t="s">
        <v>462</v>
      </c>
      <c r="AA575" s="25">
        <v>49.0</v>
      </c>
      <c r="AB575" s="25">
        <v>10.0</v>
      </c>
      <c r="AC575" s="25">
        <v>0.0</v>
      </c>
      <c r="AD575" s="25">
        <v>2.0</v>
      </c>
      <c r="AE575" s="25">
        <v>1.0</v>
      </c>
      <c r="AF575" s="25">
        <v>1.0</v>
      </c>
      <c r="AG575" s="25">
        <v>159835.78</v>
      </c>
      <c r="AH575" s="25">
        <v>1.0</v>
      </c>
    </row>
    <row r="576" ht="15.75" customHeight="1">
      <c r="A576" s="50">
        <v>41745.0</v>
      </c>
      <c r="B576" s="25">
        <v>541.51</v>
      </c>
      <c r="C576" s="25">
        <v>555.47</v>
      </c>
      <c r="D576" s="25">
        <v>538.52</v>
      </c>
      <c r="E576" s="25">
        <v>555.02</v>
      </c>
      <c r="F576" s="25" t="s">
        <v>489</v>
      </c>
      <c r="G576" s="25">
        <v>893.0</v>
      </c>
      <c r="H576" s="25" t="s">
        <v>543</v>
      </c>
      <c r="U576" s="25">
        <v>575.0</v>
      </c>
      <c r="V576" s="25">
        <v>1.5644753E7</v>
      </c>
      <c r="W576" s="25" t="s">
        <v>607</v>
      </c>
      <c r="X576" s="25">
        <v>848.0</v>
      </c>
      <c r="Y576" s="25" t="s">
        <v>377</v>
      </c>
      <c r="Z576" s="25" t="s">
        <v>487</v>
      </c>
      <c r="AA576" s="25">
        <v>40.0</v>
      </c>
      <c r="AB576" s="25">
        <v>3.0</v>
      </c>
      <c r="AC576" s="25">
        <v>110929.96</v>
      </c>
      <c r="AD576" s="25">
        <v>1.0</v>
      </c>
      <c r="AE576" s="25">
        <v>1.0</v>
      </c>
      <c r="AF576" s="25">
        <v>1.0</v>
      </c>
      <c r="AG576" s="25">
        <v>30876.84</v>
      </c>
      <c r="AH576" s="25">
        <v>0.0</v>
      </c>
    </row>
    <row r="577" ht="15.75" customHeight="1">
      <c r="A577" s="50">
        <v>41746.0</v>
      </c>
      <c r="B577" s="25">
        <v>547.31</v>
      </c>
      <c r="C577" s="25">
        <v>548.0</v>
      </c>
      <c r="D577" s="25">
        <v>529.7</v>
      </c>
      <c r="E577" s="25">
        <v>534.63</v>
      </c>
      <c r="F577" s="25" t="s">
        <v>466</v>
      </c>
      <c r="G577" s="25">
        <v>809.0</v>
      </c>
      <c r="H577" s="25" t="s">
        <v>460</v>
      </c>
      <c r="U577" s="25">
        <v>576.0</v>
      </c>
      <c r="V577" s="25">
        <v>1.565362E7</v>
      </c>
      <c r="W577" s="25" t="s">
        <v>796</v>
      </c>
      <c r="X577" s="25">
        <v>546.0</v>
      </c>
      <c r="Y577" s="25" t="s">
        <v>375</v>
      </c>
      <c r="Z577" s="25" t="s">
        <v>462</v>
      </c>
      <c r="AA577" s="25">
        <v>27.0</v>
      </c>
      <c r="AB577" s="25">
        <v>8.0</v>
      </c>
      <c r="AC577" s="25">
        <v>0.0</v>
      </c>
      <c r="AD577" s="25">
        <v>2.0</v>
      </c>
      <c r="AE577" s="25">
        <v>1.0</v>
      </c>
      <c r="AF577" s="25">
        <v>1.0</v>
      </c>
      <c r="AG577" s="25">
        <v>14858.1</v>
      </c>
      <c r="AH577" s="25">
        <v>0.0</v>
      </c>
    </row>
    <row r="578" ht="15.75" customHeight="1">
      <c r="A578" s="50">
        <v>41750.0</v>
      </c>
      <c r="B578" s="25">
        <v>534.63</v>
      </c>
      <c r="C578" s="25">
        <v>535.23</v>
      </c>
      <c r="D578" s="25">
        <v>524.16</v>
      </c>
      <c r="E578" s="25">
        <v>527.17</v>
      </c>
      <c r="F578" s="25" t="s">
        <v>549</v>
      </c>
      <c r="G578" s="25">
        <v>566.0</v>
      </c>
      <c r="H578" s="25" t="s">
        <v>512</v>
      </c>
      <c r="U578" s="25">
        <v>577.0</v>
      </c>
      <c r="V578" s="25">
        <v>1.5761986E7</v>
      </c>
      <c r="W578" s="25" t="s">
        <v>1089</v>
      </c>
      <c r="X578" s="25">
        <v>439.0</v>
      </c>
      <c r="Y578" s="25" t="s">
        <v>377</v>
      </c>
      <c r="Z578" s="25" t="s">
        <v>462</v>
      </c>
      <c r="AA578" s="25">
        <v>32.0</v>
      </c>
      <c r="AB578" s="25">
        <v>3.0</v>
      </c>
      <c r="AC578" s="25">
        <v>138901.61</v>
      </c>
      <c r="AD578" s="25">
        <v>1.0</v>
      </c>
      <c r="AE578" s="25">
        <v>1.0</v>
      </c>
      <c r="AF578" s="25">
        <v>0.0</v>
      </c>
      <c r="AG578" s="25">
        <v>75685.97</v>
      </c>
      <c r="AH578" s="25">
        <v>0.0</v>
      </c>
    </row>
    <row r="579" ht="15.75" customHeight="1">
      <c r="A579" s="50">
        <v>41751.0</v>
      </c>
      <c r="B579" s="25">
        <v>527.19</v>
      </c>
      <c r="C579" s="25">
        <v>535.76</v>
      </c>
      <c r="D579" s="25">
        <v>526.07</v>
      </c>
      <c r="E579" s="25">
        <v>533.35</v>
      </c>
      <c r="F579" s="25" t="s">
        <v>549</v>
      </c>
      <c r="G579" s="25">
        <v>365.0</v>
      </c>
      <c r="H579" s="25" t="s">
        <v>467</v>
      </c>
      <c r="U579" s="25">
        <v>578.0</v>
      </c>
      <c r="V579" s="25">
        <v>1.5633922E7</v>
      </c>
      <c r="W579" s="25" t="s">
        <v>1090</v>
      </c>
      <c r="X579" s="25">
        <v>755.0</v>
      </c>
      <c r="Y579" s="25" t="s">
        <v>375</v>
      </c>
      <c r="Z579" s="25" t="s">
        <v>487</v>
      </c>
      <c r="AA579" s="25">
        <v>30.0</v>
      </c>
      <c r="AB579" s="25">
        <v>4.0</v>
      </c>
      <c r="AC579" s="25">
        <v>123217.66</v>
      </c>
      <c r="AD579" s="25">
        <v>2.0</v>
      </c>
      <c r="AE579" s="25">
        <v>0.0</v>
      </c>
      <c r="AF579" s="25">
        <v>1.0</v>
      </c>
      <c r="AG579" s="25">
        <v>144183.1</v>
      </c>
      <c r="AH579" s="25">
        <v>0.0</v>
      </c>
    </row>
    <row r="580" ht="15.75" customHeight="1">
      <c r="A580" s="50">
        <v>41752.0</v>
      </c>
      <c r="B580" s="25">
        <v>532.33</v>
      </c>
      <c r="C580" s="25">
        <v>532.41</v>
      </c>
      <c r="D580" s="25">
        <v>524.81</v>
      </c>
      <c r="E580" s="25">
        <v>525.5</v>
      </c>
      <c r="F580" s="25" t="s">
        <v>549</v>
      </c>
      <c r="G580" s="25">
        <v>52.0</v>
      </c>
      <c r="H580" s="25" t="s">
        <v>467</v>
      </c>
      <c r="U580" s="25">
        <v>579.0</v>
      </c>
      <c r="V580" s="25">
        <v>1.5734674E7</v>
      </c>
      <c r="W580" s="25" t="s">
        <v>1091</v>
      </c>
      <c r="X580" s="25">
        <v>593.0</v>
      </c>
      <c r="Y580" s="25" t="s">
        <v>375</v>
      </c>
      <c r="Z580" s="25" t="s">
        <v>462</v>
      </c>
      <c r="AA580" s="25">
        <v>41.0</v>
      </c>
      <c r="AB580" s="25">
        <v>6.0</v>
      </c>
      <c r="AC580" s="25">
        <v>0.0</v>
      </c>
      <c r="AD580" s="25">
        <v>1.0</v>
      </c>
      <c r="AE580" s="25">
        <v>1.0</v>
      </c>
      <c r="AF580" s="25">
        <v>0.0</v>
      </c>
      <c r="AG580" s="25">
        <v>65170.66</v>
      </c>
      <c r="AH580" s="25">
        <v>0.0</v>
      </c>
    </row>
    <row r="581" ht="15.75" customHeight="1">
      <c r="A581" s="50">
        <v>41753.0</v>
      </c>
      <c r="B581" s="25">
        <v>528.62</v>
      </c>
      <c r="C581" s="25">
        <v>530.19</v>
      </c>
      <c r="D581" s="25">
        <v>520.69</v>
      </c>
      <c r="E581" s="25">
        <v>523.72</v>
      </c>
      <c r="F581" s="25" t="s">
        <v>716</v>
      </c>
      <c r="G581" s="25">
        <v>883.0</v>
      </c>
      <c r="H581" s="25" t="s">
        <v>530</v>
      </c>
      <c r="U581" s="25">
        <v>580.0</v>
      </c>
      <c r="V581" s="25">
        <v>1.5658032E7</v>
      </c>
      <c r="W581" s="25" t="s">
        <v>1092</v>
      </c>
      <c r="X581" s="25">
        <v>701.0</v>
      </c>
      <c r="Y581" s="25" t="s">
        <v>375</v>
      </c>
      <c r="Z581" s="25" t="s">
        <v>487</v>
      </c>
      <c r="AA581" s="25">
        <v>39.0</v>
      </c>
      <c r="AB581" s="25">
        <v>2.0</v>
      </c>
      <c r="AC581" s="25">
        <v>0.0</v>
      </c>
      <c r="AD581" s="25">
        <v>2.0</v>
      </c>
      <c r="AE581" s="25">
        <v>1.0</v>
      </c>
      <c r="AF581" s="25">
        <v>1.0</v>
      </c>
      <c r="AG581" s="25">
        <v>82526.92</v>
      </c>
      <c r="AH581" s="25">
        <v>0.0</v>
      </c>
    </row>
    <row r="582" ht="15.75" customHeight="1">
      <c r="A582" s="50">
        <v>41754.0</v>
      </c>
      <c r="B582" s="25">
        <v>521.08</v>
      </c>
      <c r="C582" s="25">
        <v>523.26</v>
      </c>
      <c r="D582" s="25">
        <v>514.01</v>
      </c>
      <c r="E582" s="25">
        <v>514.77</v>
      </c>
      <c r="F582" s="25" t="s">
        <v>549</v>
      </c>
      <c r="G582" s="25">
        <v>100.0</v>
      </c>
      <c r="H582" s="25" t="s">
        <v>467</v>
      </c>
      <c r="U582" s="25">
        <v>581.0</v>
      </c>
      <c r="V582" s="25">
        <v>1.5692671E7</v>
      </c>
      <c r="W582" s="25" t="s">
        <v>1093</v>
      </c>
      <c r="X582" s="25">
        <v>701.0</v>
      </c>
      <c r="Y582" s="25" t="s">
        <v>377</v>
      </c>
      <c r="Z582" s="25" t="s">
        <v>487</v>
      </c>
      <c r="AA582" s="25">
        <v>36.0</v>
      </c>
      <c r="AB582" s="25">
        <v>8.0</v>
      </c>
      <c r="AC582" s="25">
        <v>0.0</v>
      </c>
      <c r="AD582" s="25">
        <v>2.0</v>
      </c>
      <c r="AE582" s="25">
        <v>1.0</v>
      </c>
      <c r="AF582" s="25">
        <v>0.0</v>
      </c>
      <c r="AG582" s="25">
        <v>169161.46</v>
      </c>
      <c r="AH582" s="25">
        <v>0.0</v>
      </c>
    </row>
    <row r="583" ht="15.75" customHeight="1">
      <c r="A583" s="50">
        <v>41757.0</v>
      </c>
      <c r="B583" s="25">
        <v>515.76</v>
      </c>
      <c r="C583" s="25">
        <v>517.18</v>
      </c>
      <c r="D583" s="25">
        <v>501.42</v>
      </c>
      <c r="E583" s="25">
        <v>515.73</v>
      </c>
      <c r="F583" s="25" t="s">
        <v>491</v>
      </c>
      <c r="G583" s="25">
        <v>335.0</v>
      </c>
      <c r="H583" s="25" t="s">
        <v>460</v>
      </c>
      <c r="U583" s="25">
        <v>582.0</v>
      </c>
      <c r="V583" s="25">
        <v>1.5737741E7</v>
      </c>
      <c r="W583" s="25" t="s">
        <v>134</v>
      </c>
      <c r="X583" s="25">
        <v>607.0</v>
      </c>
      <c r="Y583" s="25" t="s">
        <v>377</v>
      </c>
      <c r="Z583" s="25" t="s">
        <v>462</v>
      </c>
      <c r="AA583" s="25">
        <v>33.0</v>
      </c>
      <c r="AB583" s="25">
        <v>2.0</v>
      </c>
      <c r="AC583" s="25">
        <v>108431.87</v>
      </c>
      <c r="AD583" s="25">
        <v>2.0</v>
      </c>
      <c r="AE583" s="25">
        <v>0.0</v>
      </c>
      <c r="AF583" s="25">
        <v>1.0</v>
      </c>
      <c r="AG583" s="25">
        <v>109291.39</v>
      </c>
      <c r="AH583" s="25">
        <v>1.0</v>
      </c>
    </row>
    <row r="584" ht="15.75" customHeight="1">
      <c r="A584" s="50">
        <v>41758.0</v>
      </c>
      <c r="B584" s="25">
        <v>515.48</v>
      </c>
      <c r="C584" s="25">
        <v>528.01</v>
      </c>
      <c r="D584" s="25">
        <v>514.91</v>
      </c>
      <c r="E584" s="25">
        <v>526.26</v>
      </c>
      <c r="F584" s="25" t="s">
        <v>549</v>
      </c>
      <c r="G584" s="25">
        <v>699.0</v>
      </c>
      <c r="H584" s="25" t="s">
        <v>484</v>
      </c>
      <c r="U584" s="25">
        <v>583.0</v>
      </c>
      <c r="V584" s="25">
        <v>1.5576352E7</v>
      </c>
      <c r="W584" s="25" t="s">
        <v>1094</v>
      </c>
      <c r="X584" s="25">
        <v>586.0</v>
      </c>
      <c r="Y584" s="25" t="s">
        <v>377</v>
      </c>
      <c r="Z584" s="25" t="s">
        <v>462</v>
      </c>
      <c r="AA584" s="25">
        <v>57.0</v>
      </c>
      <c r="AB584" s="25">
        <v>3.0</v>
      </c>
      <c r="AC584" s="25">
        <v>0.0</v>
      </c>
      <c r="AD584" s="25">
        <v>2.0</v>
      </c>
      <c r="AE584" s="25">
        <v>0.0</v>
      </c>
      <c r="AF584" s="25">
        <v>1.0</v>
      </c>
      <c r="AG584" s="25">
        <v>6057.81</v>
      </c>
      <c r="AH584" s="25">
        <v>0.0</v>
      </c>
    </row>
    <row r="585" ht="15.75" customHeight="1">
      <c r="A585" s="50">
        <v>41759.0</v>
      </c>
      <c r="B585" s="25">
        <v>526.16</v>
      </c>
      <c r="C585" s="25">
        <v>526.55</v>
      </c>
      <c r="D585" s="25">
        <v>521.09</v>
      </c>
      <c r="E585" s="25">
        <v>525.22</v>
      </c>
      <c r="F585" s="25" t="s">
        <v>716</v>
      </c>
      <c r="G585" s="25">
        <v>751.0</v>
      </c>
      <c r="H585" s="25" t="s">
        <v>530</v>
      </c>
      <c r="U585" s="25">
        <v>584.0</v>
      </c>
      <c r="V585" s="25">
        <v>1.5753719E7</v>
      </c>
      <c r="W585" s="25" t="s">
        <v>1095</v>
      </c>
      <c r="X585" s="25">
        <v>547.0</v>
      </c>
      <c r="Y585" s="25" t="s">
        <v>379</v>
      </c>
      <c r="Z585" s="25" t="s">
        <v>462</v>
      </c>
      <c r="AA585" s="25">
        <v>30.0</v>
      </c>
      <c r="AB585" s="25">
        <v>9.0</v>
      </c>
      <c r="AC585" s="25">
        <v>72392.41</v>
      </c>
      <c r="AD585" s="25">
        <v>1.0</v>
      </c>
      <c r="AE585" s="25">
        <v>1.0</v>
      </c>
      <c r="AF585" s="25">
        <v>0.0</v>
      </c>
      <c r="AG585" s="25">
        <v>77077.14</v>
      </c>
      <c r="AH585" s="25">
        <v>0.0</v>
      </c>
    </row>
    <row r="586" ht="15.75" customHeight="1">
      <c r="A586" s="50">
        <v>41760.0</v>
      </c>
      <c r="B586" s="25">
        <v>525.67</v>
      </c>
      <c r="C586" s="25">
        <v>531.47</v>
      </c>
      <c r="D586" s="25">
        <v>522.45</v>
      </c>
      <c r="E586" s="25">
        <v>529.9</v>
      </c>
      <c r="F586" s="25" t="s">
        <v>716</v>
      </c>
      <c r="G586" s="25">
        <v>905.0</v>
      </c>
      <c r="H586" s="25" t="s">
        <v>460</v>
      </c>
      <c r="U586" s="25">
        <v>585.0</v>
      </c>
      <c r="V586" s="25">
        <v>1.5803689E7</v>
      </c>
      <c r="W586" s="25" t="s">
        <v>1096</v>
      </c>
      <c r="X586" s="25">
        <v>647.0</v>
      </c>
      <c r="Y586" s="25" t="s">
        <v>379</v>
      </c>
      <c r="Z586" s="25" t="s">
        <v>462</v>
      </c>
      <c r="AA586" s="25">
        <v>51.0</v>
      </c>
      <c r="AB586" s="25">
        <v>1.0</v>
      </c>
      <c r="AC586" s="25">
        <v>119741.77</v>
      </c>
      <c r="AD586" s="25">
        <v>2.0</v>
      </c>
      <c r="AE586" s="25">
        <v>0.0</v>
      </c>
      <c r="AF586" s="25">
        <v>0.0</v>
      </c>
      <c r="AG586" s="25">
        <v>54954.51</v>
      </c>
      <c r="AH586" s="25">
        <v>1.0</v>
      </c>
    </row>
    <row r="587" ht="15.75" customHeight="1">
      <c r="A587" s="50">
        <v>41761.0</v>
      </c>
      <c r="B587" s="25">
        <v>532.3</v>
      </c>
      <c r="C587" s="25">
        <v>532.54</v>
      </c>
      <c r="D587" s="25">
        <v>524.17</v>
      </c>
      <c r="E587" s="25">
        <v>526.48</v>
      </c>
      <c r="F587" s="25" t="s">
        <v>716</v>
      </c>
      <c r="G587" s="25">
        <v>688.0</v>
      </c>
      <c r="H587" s="25" t="s">
        <v>460</v>
      </c>
      <c r="U587" s="25">
        <v>586.0</v>
      </c>
      <c r="V587" s="25">
        <v>1.5718057E7</v>
      </c>
      <c r="W587" s="25" t="s">
        <v>1097</v>
      </c>
      <c r="X587" s="25">
        <v>760.0</v>
      </c>
      <c r="Y587" s="25" t="s">
        <v>375</v>
      </c>
      <c r="Z587" s="25" t="s">
        <v>462</v>
      </c>
      <c r="AA587" s="25">
        <v>51.0</v>
      </c>
      <c r="AB587" s="25">
        <v>2.0</v>
      </c>
      <c r="AC587" s="25">
        <v>100946.71</v>
      </c>
      <c r="AD587" s="25">
        <v>1.0</v>
      </c>
      <c r="AE587" s="25">
        <v>0.0</v>
      </c>
      <c r="AF587" s="25">
        <v>0.0</v>
      </c>
      <c r="AG587" s="25">
        <v>179614.8</v>
      </c>
      <c r="AH587" s="25">
        <v>1.0</v>
      </c>
    </row>
    <row r="588" ht="15.75" customHeight="1">
      <c r="A588" s="50">
        <v>41764.0</v>
      </c>
      <c r="B588" s="25">
        <v>523.38</v>
      </c>
      <c r="C588" s="25">
        <v>527.45</v>
      </c>
      <c r="D588" s="25">
        <v>519.89</v>
      </c>
      <c r="E588" s="25">
        <v>526.36</v>
      </c>
      <c r="F588" s="25" t="s">
        <v>716</v>
      </c>
      <c r="G588" s="25">
        <v>24.0</v>
      </c>
      <c r="H588" s="25" t="s">
        <v>530</v>
      </c>
      <c r="U588" s="25">
        <v>587.0</v>
      </c>
      <c r="V588" s="25">
        <v>1.572201E7</v>
      </c>
      <c r="W588" s="25" t="s">
        <v>1098</v>
      </c>
      <c r="X588" s="25">
        <v>621.0</v>
      </c>
      <c r="Y588" s="25" t="s">
        <v>377</v>
      </c>
      <c r="Z588" s="25" t="s">
        <v>487</v>
      </c>
      <c r="AA588" s="25">
        <v>53.0</v>
      </c>
      <c r="AB588" s="25">
        <v>9.0</v>
      </c>
      <c r="AC588" s="25">
        <v>170491.84</v>
      </c>
      <c r="AD588" s="25">
        <v>1.0</v>
      </c>
      <c r="AE588" s="25">
        <v>1.0</v>
      </c>
      <c r="AF588" s="25">
        <v>0.0</v>
      </c>
      <c r="AG588" s="25">
        <v>35588.07</v>
      </c>
      <c r="AH588" s="25">
        <v>1.0</v>
      </c>
    </row>
    <row r="589" ht="15.75" customHeight="1">
      <c r="A589" s="50">
        <v>41765.0</v>
      </c>
      <c r="B589" s="25">
        <v>523.79</v>
      </c>
      <c r="C589" s="25">
        <v>525.37</v>
      </c>
      <c r="D589" s="25">
        <v>513.65</v>
      </c>
      <c r="E589" s="25">
        <v>513.73</v>
      </c>
      <c r="F589" s="25" t="s">
        <v>716</v>
      </c>
      <c r="G589" s="25">
        <v>689.0</v>
      </c>
      <c r="H589" s="25" t="s">
        <v>484</v>
      </c>
      <c r="U589" s="25">
        <v>588.0</v>
      </c>
      <c r="V589" s="25">
        <v>1.5680998E7</v>
      </c>
      <c r="W589" s="25" t="s">
        <v>1099</v>
      </c>
      <c r="X589" s="25">
        <v>725.0</v>
      </c>
      <c r="Y589" s="25" t="s">
        <v>375</v>
      </c>
      <c r="Z589" s="25" t="s">
        <v>487</v>
      </c>
      <c r="AA589" s="25">
        <v>44.0</v>
      </c>
      <c r="AB589" s="25">
        <v>5.0</v>
      </c>
      <c r="AC589" s="25">
        <v>0.0</v>
      </c>
      <c r="AD589" s="25">
        <v>1.0</v>
      </c>
      <c r="AE589" s="25">
        <v>1.0</v>
      </c>
      <c r="AF589" s="25">
        <v>1.0</v>
      </c>
      <c r="AG589" s="25">
        <v>117356.14</v>
      </c>
      <c r="AH589" s="25">
        <v>0.0</v>
      </c>
    </row>
    <row r="590" ht="15.75" customHeight="1">
      <c r="A590" s="50">
        <v>41766.0</v>
      </c>
      <c r="B590" s="25">
        <v>514.38</v>
      </c>
      <c r="C590" s="25">
        <v>515.27</v>
      </c>
      <c r="D590" s="25">
        <v>501.92</v>
      </c>
      <c r="E590" s="25">
        <v>508.56</v>
      </c>
      <c r="F590" s="25" t="s">
        <v>491</v>
      </c>
      <c r="G590" s="25">
        <v>224.0</v>
      </c>
      <c r="H590" s="25" t="s">
        <v>467</v>
      </c>
      <c r="U590" s="25">
        <v>589.0</v>
      </c>
      <c r="V590" s="25">
        <v>1.5614782E7</v>
      </c>
      <c r="W590" s="25" t="s">
        <v>520</v>
      </c>
      <c r="X590" s="25">
        <v>526.0</v>
      </c>
      <c r="Y590" s="25" t="s">
        <v>375</v>
      </c>
      <c r="Z590" s="25" t="s">
        <v>487</v>
      </c>
      <c r="AA590" s="25">
        <v>36.0</v>
      </c>
      <c r="AB590" s="25">
        <v>1.0</v>
      </c>
      <c r="AC590" s="25">
        <v>0.0</v>
      </c>
      <c r="AD590" s="25">
        <v>1.0</v>
      </c>
      <c r="AE590" s="25">
        <v>1.0</v>
      </c>
      <c r="AF590" s="25">
        <v>0.0</v>
      </c>
      <c r="AG590" s="25">
        <v>160696.72</v>
      </c>
      <c r="AH590" s="25">
        <v>0.0</v>
      </c>
    </row>
    <row r="591" ht="15.75" customHeight="1">
      <c r="A591" s="50">
        <v>41767.0</v>
      </c>
      <c r="B591" s="25">
        <v>507.07</v>
      </c>
      <c r="C591" s="25">
        <v>515.81</v>
      </c>
      <c r="D591" s="25">
        <v>505.06</v>
      </c>
      <c r="E591" s="25">
        <v>509.6</v>
      </c>
      <c r="F591" s="25" t="s">
        <v>549</v>
      </c>
      <c r="G591" s="25">
        <v>21.0</v>
      </c>
      <c r="H591" s="25" t="s">
        <v>467</v>
      </c>
      <c r="U591" s="25">
        <v>590.0</v>
      </c>
      <c r="V591" s="25">
        <v>1.5591047E7</v>
      </c>
      <c r="W591" s="25" t="s">
        <v>638</v>
      </c>
      <c r="X591" s="25">
        <v>519.0</v>
      </c>
      <c r="Y591" s="25" t="s">
        <v>377</v>
      </c>
      <c r="Z591" s="25" t="s">
        <v>462</v>
      </c>
      <c r="AA591" s="25">
        <v>47.0</v>
      </c>
      <c r="AB591" s="25">
        <v>6.0</v>
      </c>
      <c r="AC591" s="25">
        <v>157296.02</v>
      </c>
      <c r="AD591" s="25">
        <v>2.0</v>
      </c>
      <c r="AE591" s="25">
        <v>0.0</v>
      </c>
      <c r="AF591" s="25">
        <v>0.0</v>
      </c>
      <c r="AG591" s="25">
        <v>147278.43</v>
      </c>
      <c r="AH591" s="25">
        <v>1.0</v>
      </c>
    </row>
    <row r="592" ht="15.75" customHeight="1">
      <c r="A592" s="50">
        <v>41768.0</v>
      </c>
      <c r="B592" s="25">
        <v>509.35</v>
      </c>
      <c r="C592" s="25">
        <v>518.48</v>
      </c>
      <c r="D592" s="25">
        <v>502.82</v>
      </c>
      <c r="E592" s="25">
        <v>517.31</v>
      </c>
      <c r="F592" s="25" t="s">
        <v>549</v>
      </c>
      <c r="G592" s="25">
        <v>439.0</v>
      </c>
      <c r="H592" s="25" t="s">
        <v>464</v>
      </c>
      <c r="U592" s="25">
        <v>591.0</v>
      </c>
      <c r="V592" s="25">
        <v>1.5788291E7</v>
      </c>
      <c r="W592" s="25" t="s">
        <v>1100</v>
      </c>
      <c r="X592" s="25">
        <v>713.0</v>
      </c>
      <c r="Y592" s="25" t="s">
        <v>379</v>
      </c>
      <c r="Z592" s="25" t="s">
        <v>462</v>
      </c>
      <c r="AA592" s="25">
        <v>38.0</v>
      </c>
      <c r="AB592" s="25">
        <v>7.0</v>
      </c>
      <c r="AC592" s="25">
        <v>144606.22</v>
      </c>
      <c r="AD592" s="25">
        <v>1.0</v>
      </c>
      <c r="AE592" s="25">
        <v>1.0</v>
      </c>
      <c r="AF592" s="25">
        <v>1.0</v>
      </c>
      <c r="AG592" s="25">
        <v>56594.36</v>
      </c>
      <c r="AH592" s="25">
        <v>1.0</v>
      </c>
    </row>
    <row r="593" ht="15.75" customHeight="1">
      <c r="A593" s="50">
        <v>41771.0</v>
      </c>
      <c r="B593" s="25">
        <v>522.08</v>
      </c>
      <c r="C593" s="25">
        <v>528.74</v>
      </c>
      <c r="D593" s="25">
        <v>517.59</v>
      </c>
      <c r="E593" s="25">
        <v>528.47</v>
      </c>
      <c r="F593" s="25" t="s">
        <v>716</v>
      </c>
      <c r="G593" s="25">
        <v>912.0</v>
      </c>
      <c r="H593" s="25" t="s">
        <v>460</v>
      </c>
      <c r="U593" s="25">
        <v>592.0</v>
      </c>
      <c r="V593" s="25">
        <v>1.5604044E7</v>
      </c>
      <c r="W593" s="25" t="s">
        <v>482</v>
      </c>
      <c r="X593" s="25">
        <v>700.0</v>
      </c>
      <c r="Y593" s="25" t="s">
        <v>375</v>
      </c>
      <c r="Z593" s="25" t="s">
        <v>487</v>
      </c>
      <c r="AA593" s="25">
        <v>38.0</v>
      </c>
      <c r="AB593" s="25">
        <v>8.0</v>
      </c>
      <c r="AC593" s="25">
        <v>134811.3</v>
      </c>
      <c r="AD593" s="25">
        <v>1.0</v>
      </c>
      <c r="AE593" s="25">
        <v>1.0</v>
      </c>
      <c r="AF593" s="25">
        <v>0.0</v>
      </c>
      <c r="AG593" s="25">
        <v>1299.75</v>
      </c>
      <c r="AH593" s="25">
        <v>0.0</v>
      </c>
    </row>
    <row r="594" ht="15.75" customHeight="1">
      <c r="A594" s="50">
        <v>41772.0</v>
      </c>
      <c r="B594" s="25">
        <v>529.44</v>
      </c>
      <c r="C594" s="25">
        <v>534.6</v>
      </c>
      <c r="D594" s="25">
        <v>528.06</v>
      </c>
      <c r="E594" s="25">
        <v>531.63</v>
      </c>
      <c r="F594" s="25" t="s">
        <v>716</v>
      </c>
      <c r="G594" s="25">
        <v>653.0</v>
      </c>
      <c r="H594" s="25" t="s">
        <v>464</v>
      </c>
      <c r="U594" s="25">
        <v>593.0</v>
      </c>
      <c r="V594" s="25">
        <v>1.5679587E7</v>
      </c>
      <c r="W594" s="25" t="s">
        <v>1101</v>
      </c>
      <c r="X594" s="25">
        <v>666.0</v>
      </c>
      <c r="Y594" s="25" t="s">
        <v>375</v>
      </c>
      <c r="Z594" s="25" t="s">
        <v>462</v>
      </c>
      <c r="AA594" s="25">
        <v>34.0</v>
      </c>
      <c r="AB594" s="25">
        <v>9.0</v>
      </c>
      <c r="AC594" s="25">
        <v>115897.12</v>
      </c>
      <c r="AD594" s="25">
        <v>1.0</v>
      </c>
      <c r="AE594" s="25">
        <v>1.0</v>
      </c>
      <c r="AF594" s="25">
        <v>1.0</v>
      </c>
      <c r="AG594" s="25">
        <v>25095.03</v>
      </c>
      <c r="AH594" s="25">
        <v>0.0</v>
      </c>
    </row>
    <row r="595" ht="15.75" customHeight="1">
      <c r="A595" s="50">
        <v>41773.0</v>
      </c>
      <c r="B595" s="25">
        <v>531.54</v>
      </c>
      <c r="C595" s="25">
        <v>531.54</v>
      </c>
      <c r="D595" s="25">
        <v>523.85</v>
      </c>
      <c r="E595" s="25">
        <v>525.21</v>
      </c>
      <c r="F595" s="25" t="s">
        <v>716</v>
      </c>
      <c r="G595" s="25">
        <v>191.0</v>
      </c>
      <c r="H595" s="25" t="s">
        <v>512</v>
      </c>
      <c r="U595" s="25">
        <v>594.0</v>
      </c>
      <c r="V595" s="25">
        <v>1.5775153E7</v>
      </c>
      <c r="W595" s="25" t="s">
        <v>1102</v>
      </c>
      <c r="X595" s="25">
        <v>630.0</v>
      </c>
      <c r="Y595" s="25" t="s">
        <v>377</v>
      </c>
      <c r="Z595" s="25" t="s">
        <v>487</v>
      </c>
      <c r="AA595" s="25">
        <v>32.0</v>
      </c>
      <c r="AB595" s="25">
        <v>4.0</v>
      </c>
      <c r="AC595" s="25">
        <v>82034.0</v>
      </c>
      <c r="AD595" s="25">
        <v>1.0</v>
      </c>
      <c r="AE595" s="25">
        <v>0.0</v>
      </c>
      <c r="AF595" s="25">
        <v>0.0</v>
      </c>
      <c r="AG595" s="25">
        <v>146326.45</v>
      </c>
      <c r="AH595" s="25">
        <v>0.0</v>
      </c>
    </row>
    <row r="596" ht="15.75" customHeight="1">
      <c r="A596" s="50">
        <v>41774.0</v>
      </c>
      <c r="B596" s="25">
        <v>524.26</v>
      </c>
      <c r="C596" s="25">
        <v>524.43</v>
      </c>
      <c r="D596" s="25">
        <v>516.0</v>
      </c>
      <c r="E596" s="25">
        <v>518.56</v>
      </c>
      <c r="F596" s="25" t="s">
        <v>716</v>
      </c>
      <c r="G596" s="25">
        <v>704.0</v>
      </c>
      <c r="H596" s="25" t="s">
        <v>467</v>
      </c>
      <c r="U596" s="25">
        <v>595.0</v>
      </c>
      <c r="V596" s="25">
        <v>1.5603925E7</v>
      </c>
      <c r="W596" s="25" t="s">
        <v>845</v>
      </c>
      <c r="X596" s="25">
        <v>779.0</v>
      </c>
      <c r="Y596" s="25" t="s">
        <v>377</v>
      </c>
      <c r="Z596" s="25" t="s">
        <v>462</v>
      </c>
      <c r="AA596" s="25">
        <v>26.0</v>
      </c>
      <c r="AB596" s="25">
        <v>4.0</v>
      </c>
      <c r="AC596" s="25">
        <v>174318.13</v>
      </c>
      <c r="AD596" s="25">
        <v>2.0</v>
      </c>
      <c r="AE596" s="25">
        <v>0.0</v>
      </c>
      <c r="AF596" s="25">
        <v>1.0</v>
      </c>
      <c r="AG596" s="25">
        <v>38296.21</v>
      </c>
      <c r="AH596" s="25">
        <v>0.0</v>
      </c>
    </row>
    <row r="597" ht="15.75" customHeight="1">
      <c r="A597" s="50">
        <v>41775.0</v>
      </c>
      <c r="B597" s="25">
        <v>519.96</v>
      </c>
      <c r="C597" s="25">
        <v>520.37</v>
      </c>
      <c r="D597" s="25">
        <v>514.03</v>
      </c>
      <c r="E597" s="25">
        <v>519.2</v>
      </c>
      <c r="F597" s="25" t="s">
        <v>716</v>
      </c>
      <c r="G597" s="25">
        <v>485.0</v>
      </c>
      <c r="H597" s="25" t="s">
        <v>543</v>
      </c>
      <c r="U597" s="25">
        <v>596.0</v>
      </c>
      <c r="V597" s="25">
        <v>1.568097E7</v>
      </c>
      <c r="W597" s="25" t="s">
        <v>1103</v>
      </c>
      <c r="X597" s="25">
        <v>611.0</v>
      </c>
      <c r="Y597" s="25" t="s">
        <v>379</v>
      </c>
      <c r="Z597" s="25" t="s">
        <v>462</v>
      </c>
      <c r="AA597" s="25">
        <v>41.0</v>
      </c>
      <c r="AB597" s="25">
        <v>2.0</v>
      </c>
      <c r="AC597" s="25">
        <v>114206.84</v>
      </c>
      <c r="AD597" s="25">
        <v>1.0</v>
      </c>
      <c r="AE597" s="25">
        <v>1.0</v>
      </c>
      <c r="AF597" s="25">
        <v>0.0</v>
      </c>
      <c r="AG597" s="25">
        <v>164061.6</v>
      </c>
      <c r="AH597" s="25">
        <v>0.0</v>
      </c>
    </row>
    <row r="598" ht="15.75" customHeight="1">
      <c r="A598" s="50">
        <v>41778.0</v>
      </c>
      <c r="B598" s="25">
        <v>518.28</v>
      </c>
      <c r="C598" s="25">
        <v>528.33</v>
      </c>
      <c r="D598" s="25">
        <v>516.17</v>
      </c>
      <c r="E598" s="25">
        <v>527.41</v>
      </c>
      <c r="F598" s="25" t="s">
        <v>716</v>
      </c>
      <c r="G598" s="25">
        <v>277.0</v>
      </c>
      <c r="H598" s="25" t="s">
        <v>512</v>
      </c>
      <c r="U598" s="25">
        <v>597.0</v>
      </c>
      <c r="V598" s="25">
        <v>1.5697183E7</v>
      </c>
      <c r="W598" s="25" t="s">
        <v>1104</v>
      </c>
      <c r="X598" s="25">
        <v>685.0</v>
      </c>
      <c r="Y598" s="25" t="s">
        <v>377</v>
      </c>
      <c r="Z598" s="25" t="s">
        <v>487</v>
      </c>
      <c r="AA598" s="25">
        <v>43.0</v>
      </c>
      <c r="AB598" s="25">
        <v>9.0</v>
      </c>
      <c r="AC598" s="25">
        <v>0.0</v>
      </c>
      <c r="AD598" s="25">
        <v>2.0</v>
      </c>
      <c r="AE598" s="25">
        <v>1.0</v>
      </c>
      <c r="AF598" s="25">
        <v>0.0</v>
      </c>
      <c r="AG598" s="25">
        <v>107811.28</v>
      </c>
      <c r="AH598" s="25">
        <v>0.0</v>
      </c>
    </row>
    <row r="599" ht="15.75" customHeight="1">
      <c r="A599" s="50">
        <v>41779.0</v>
      </c>
      <c r="B599" s="25">
        <v>528.29</v>
      </c>
      <c r="C599" s="25">
        <v>534.76</v>
      </c>
      <c r="D599" s="25">
        <v>524.86</v>
      </c>
      <c r="E599" s="25">
        <v>528.32</v>
      </c>
      <c r="F599" s="25" t="s">
        <v>716</v>
      </c>
      <c r="G599" s="25">
        <v>784.0</v>
      </c>
      <c r="H599" s="25" t="s">
        <v>512</v>
      </c>
      <c r="U599" s="25">
        <v>598.0</v>
      </c>
      <c r="V599" s="25">
        <v>1.5567446E7</v>
      </c>
      <c r="W599" s="25" t="s">
        <v>1105</v>
      </c>
      <c r="X599" s="25">
        <v>646.0</v>
      </c>
      <c r="Y599" s="25" t="s">
        <v>379</v>
      </c>
      <c r="Z599" s="25" t="s">
        <v>487</v>
      </c>
      <c r="AA599" s="25">
        <v>39.0</v>
      </c>
      <c r="AB599" s="25">
        <v>9.0</v>
      </c>
      <c r="AC599" s="25">
        <v>111574.41</v>
      </c>
      <c r="AD599" s="25">
        <v>1.0</v>
      </c>
      <c r="AE599" s="25">
        <v>1.0</v>
      </c>
      <c r="AF599" s="25">
        <v>1.0</v>
      </c>
      <c r="AG599" s="25">
        <v>30838.51</v>
      </c>
      <c r="AH599" s="25">
        <v>0.0</v>
      </c>
    </row>
    <row r="600" ht="15.75" customHeight="1">
      <c r="A600" s="50">
        <v>41780.0</v>
      </c>
      <c r="B600" s="25">
        <v>531.44</v>
      </c>
      <c r="C600" s="25">
        <v>537.71</v>
      </c>
      <c r="D600" s="25">
        <v>530.45</v>
      </c>
      <c r="E600" s="25">
        <v>537.46</v>
      </c>
      <c r="F600" s="25" t="s">
        <v>716</v>
      </c>
      <c r="G600" s="25">
        <v>196.0</v>
      </c>
      <c r="H600" s="25" t="s">
        <v>543</v>
      </c>
      <c r="U600" s="25">
        <v>599.0</v>
      </c>
      <c r="V600" s="25">
        <v>1.5637476E7</v>
      </c>
      <c r="W600" s="25" t="s">
        <v>1106</v>
      </c>
      <c r="X600" s="25">
        <v>683.0</v>
      </c>
      <c r="Y600" s="25" t="s">
        <v>379</v>
      </c>
      <c r="Z600" s="25" t="s">
        <v>462</v>
      </c>
      <c r="AA600" s="25">
        <v>57.0</v>
      </c>
      <c r="AB600" s="25">
        <v>5.0</v>
      </c>
      <c r="AC600" s="25">
        <v>162448.69</v>
      </c>
      <c r="AD600" s="25">
        <v>1.0</v>
      </c>
      <c r="AE600" s="25">
        <v>0.0</v>
      </c>
      <c r="AF600" s="25">
        <v>0.0</v>
      </c>
      <c r="AG600" s="25">
        <v>9221.78</v>
      </c>
      <c r="AH600" s="25">
        <v>1.0</v>
      </c>
    </row>
    <row r="601" ht="15.75" customHeight="1">
      <c r="A601" s="50">
        <v>41781.0</v>
      </c>
      <c r="B601" s="25">
        <v>539.65</v>
      </c>
      <c r="C601" s="25">
        <v>546.1</v>
      </c>
      <c r="D601" s="25">
        <v>539.3</v>
      </c>
      <c r="E601" s="25">
        <v>543.57</v>
      </c>
      <c r="F601" s="25" t="s">
        <v>716</v>
      </c>
      <c r="G601" s="25">
        <v>615.0</v>
      </c>
      <c r="H601" s="25" t="s">
        <v>474</v>
      </c>
      <c r="U601" s="25">
        <v>600.0</v>
      </c>
      <c r="V601" s="25">
        <v>1.5714939E7</v>
      </c>
      <c r="W601" s="25" t="s">
        <v>1107</v>
      </c>
      <c r="X601" s="25">
        <v>484.0</v>
      </c>
      <c r="Y601" s="25" t="s">
        <v>379</v>
      </c>
      <c r="Z601" s="25" t="s">
        <v>462</v>
      </c>
      <c r="AA601" s="25">
        <v>34.0</v>
      </c>
      <c r="AB601" s="25">
        <v>4.0</v>
      </c>
      <c r="AC601" s="25">
        <v>148249.54</v>
      </c>
      <c r="AD601" s="25">
        <v>1.0</v>
      </c>
      <c r="AE601" s="25">
        <v>0.0</v>
      </c>
      <c r="AF601" s="25">
        <v>1.0</v>
      </c>
      <c r="AG601" s="25">
        <v>33738.27</v>
      </c>
      <c r="AH601" s="25">
        <v>0.0</v>
      </c>
    </row>
    <row r="602" ht="15.75" customHeight="1">
      <c r="A602" s="50">
        <v>41782.0</v>
      </c>
      <c r="B602" s="25">
        <v>545.76</v>
      </c>
      <c r="C602" s="25">
        <v>552.12</v>
      </c>
      <c r="D602" s="25">
        <v>542.21</v>
      </c>
      <c r="E602" s="25">
        <v>551.19</v>
      </c>
      <c r="F602" s="25" t="s">
        <v>716</v>
      </c>
      <c r="G602" s="25">
        <v>932.0</v>
      </c>
      <c r="H602" s="25" t="s">
        <v>530</v>
      </c>
      <c r="U602" s="25">
        <v>601.0</v>
      </c>
      <c r="V602" s="25">
        <v>1.5683503E7</v>
      </c>
      <c r="W602" s="25" t="s">
        <v>1108</v>
      </c>
      <c r="X602" s="25">
        <v>601.0</v>
      </c>
      <c r="Y602" s="25" t="s">
        <v>375</v>
      </c>
      <c r="Z602" s="25" t="s">
        <v>462</v>
      </c>
      <c r="AA602" s="25">
        <v>43.0</v>
      </c>
      <c r="AB602" s="25">
        <v>8.0</v>
      </c>
      <c r="AC602" s="25">
        <v>0.0</v>
      </c>
      <c r="AD602" s="25">
        <v>3.0</v>
      </c>
      <c r="AE602" s="25">
        <v>0.0</v>
      </c>
      <c r="AF602" s="25">
        <v>1.0</v>
      </c>
      <c r="AG602" s="25">
        <v>110916.15</v>
      </c>
      <c r="AH602" s="25">
        <v>1.0</v>
      </c>
    </row>
    <row r="603" ht="15.75" customHeight="1">
      <c r="A603" s="50">
        <v>41786.0</v>
      </c>
      <c r="B603" s="25">
        <v>554.48</v>
      </c>
      <c r="C603" s="25">
        <v>564.45</v>
      </c>
      <c r="D603" s="25">
        <v>552.83</v>
      </c>
      <c r="E603" s="25">
        <v>564.4</v>
      </c>
      <c r="F603" s="25" t="s">
        <v>549</v>
      </c>
      <c r="G603" s="25">
        <v>104.0</v>
      </c>
      <c r="H603" s="25" t="s">
        <v>530</v>
      </c>
      <c r="U603" s="25">
        <v>602.0</v>
      </c>
      <c r="V603" s="25">
        <v>1.5645569E7</v>
      </c>
      <c r="W603" s="25" t="s">
        <v>1036</v>
      </c>
      <c r="X603" s="25">
        <v>762.0</v>
      </c>
      <c r="Y603" s="25" t="s">
        <v>377</v>
      </c>
      <c r="Z603" s="25" t="s">
        <v>462</v>
      </c>
      <c r="AA603" s="25">
        <v>26.0</v>
      </c>
      <c r="AB603" s="25">
        <v>7.0</v>
      </c>
      <c r="AC603" s="25">
        <v>123709.46</v>
      </c>
      <c r="AD603" s="25">
        <v>2.0</v>
      </c>
      <c r="AE603" s="25">
        <v>1.0</v>
      </c>
      <c r="AF603" s="25">
        <v>1.0</v>
      </c>
      <c r="AG603" s="25">
        <v>169654.57</v>
      </c>
      <c r="AH603" s="25">
        <v>0.0</v>
      </c>
    </row>
    <row r="604" ht="15.75" customHeight="1">
      <c r="A604" s="50">
        <v>41787.0</v>
      </c>
      <c r="B604" s="25">
        <v>563.02</v>
      </c>
      <c r="C604" s="25">
        <v>566.29</v>
      </c>
      <c r="D604" s="25">
        <v>559.46</v>
      </c>
      <c r="E604" s="25">
        <v>560.14</v>
      </c>
      <c r="F604" s="25" t="s">
        <v>716</v>
      </c>
      <c r="G604" s="25">
        <v>652.0</v>
      </c>
      <c r="H604" s="25" t="s">
        <v>484</v>
      </c>
      <c r="U604" s="25">
        <v>603.0</v>
      </c>
      <c r="V604" s="25">
        <v>1.5782569E7</v>
      </c>
      <c r="W604" s="25" t="s">
        <v>1109</v>
      </c>
      <c r="X604" s="25">
        <v>687.0</v>
      </c>
      <c r="Y604" s="25" t="s">
        <v>375</v>
      </c>
      <c r="Z604" s="25" t="s">
        <v>462</v>
      </c>
      <c r="AA604" s="25">
        <v>72.0</v>
      </c>
      <c r="AB604" s="25">
        <v>9.0</v>
      </c>
      <c r="AC604" s="25">
        <v>0.0</v>
      </c>
      <c r="AD604" s="25">
        <v>1.0</v>
      </c>
      <c r="AE604" s="25">
        <v>0.0</v>
      </c>
      <c r="AF604" s="25">
        <v>1.0</v>
      </c>
      <c r="AG604" s="25">
        <v>69829.4</v>
      </c>
      <c r="AH604" s="25">
        <v>0.0</v>
      </c>
    </row>
    <row r="605" ht="15.75" customHeight="1">
      <c r="A605" s="50">
        <v>41788.0</v>
      </c>
      <c r="B605" s="25">
        <v>561.81</v>
      </c>
      <c r="C605" s="25">
        <v>562.46</v>
      </c>
      <c r="D605" s="25">
        <v>557.18</v>
      </c>
      <c r="E605" s="25">
        <v>558.55</v>
      </c>
      <c r="F605" s="25" t="s">
        <v>716</v>
      </c>
      <c r="G605" s="25">
        <v>354.0</v>
      </c>
      <c r="H605" s="25" t="s">
        <v>530</v>
      </c>
      <c r="U605" s="25">
        <v>604.0</v>
      </c>
      <c r="V605" s="25">
        <v>1.5592387E7</v>
      </c>
      <c r="W605" s="25" t="s">
        <v>1110</v>
      </c>
      <c r="X605" s="25">
        <v>566.0</v>
      </c>
      <c r="Y605" s="25" t="s">
        <v>375</v>
      </c>
      <c r="Z605" s="25" t="s">
        <v>487</v>
      </c>
      <c r="AA605" s="25">
        <v>30.0</v>
      </c>
      <c r="AB605" s="25">
        <v>5.0</v>
      </c>
      <c r="AC605" s="25">
        <v>0.0</v>
      </c>
      <c r="AD605" s="25">
        <v>1.0</v>
      </c>
      <c r="AE605" s="25">
        <v>1.0</v>
      </c>
      <c r="AF605" s="25">
        <v>0.0</v>
      </c>
      <c r="AG605" s="25">
        <v>54926.51</v>
      </c>
      <c r="AH605" s="25">
        <v>1.0</v>
      </c>
    </row>
    <row r="606" ht="15.75" customHeight="1">
      <c r="A606" s="50">
        <v>41789.0</v>
      </c>
      <c r="B606" s="25">
        <v>559.26</v>
      </c>
      <c r="C606" s="25">
        <v>559.81</v>
      </c>
      <c r="D606" s="25">
        <v>554.39</v>
      </c>
      <c r="E606" s="25">
        <v>558.36</v>
      </c>
      <c r="F606" s="25" t="s">
        <v>716</v>
      </c>
      <c r="G606" s="25">
        <v>771.0</v>
      </c>
      <c r="H606" s="25" t="s">
        <v>530</v>
      </c>
      <c r="U606" s="25">
        <v>605.0</v>
      </c>
      <c r="V606" s="25">
        <v>1.5609286E7</v>
      </c>
      <c r="W606" s="25" t="s">
        <v>1111</v>
      </c>
      <c r="X606" s="25">
        <v>702.0</v>
      </c>
      <c r="Y606" s="25" t="s">
        <v>375</v>
      </c>
      <c r="Z606" s="25" t="s">
        <v>487</v>
      </c>
      <c r="AA606" s="25">
        <v>37.0</v>
      </c>
      <c r="AB606" s="25">
        <v>10.0</v>
      </c>
      <c r="AC606" s="25">
        <v>150525.8</v>
      </c>
      <c r="AD606" s="25">
        <v>1.0</v>
      </c>
      <c r="AE606" s="25">
        <v>1.0</v>
      </c>
      <c r="AF606" s="25">
        <v>1.0</v>
      </c>
      <c r="AG606" s="25">
        <v>94728.49</v>
      </c>
      <c r="AH606" s="25">
        <v>0.0</v>
      </c>
    </row>
    <row r="607" ht="15.75" customHeight="1">
      <c r="A607" s="50">
        <v>41792.0</v>
      </c>
      <c r="B607" s="25">
        <v>559.16</v>
      </c>
      <c r="C607" s="25">
        <v>559.36</v>
      </c>
      <c r="D607" s="25">
        <v>544.24</v>
      </c>
      <c r="E607" s="25">
        <v>552.41</v>
      </c>
      <c r="F607" s="25" t="s">
        <v>716</v>
      </c>
      <c r="G607" s="25">
        <v>435.0</v>
      </c>
      <c r="H607" s="25" t="s">
        <v>484</v>
      </c>
      <c r="U607" s="25">
        <v>606.0</v>
      </c>
      <c r="V607" s="25">
        <v>1.5814035E7</v>
      </c>
      <c r="W607" s="25" t="s">
        <v>1112</v>
      </c>
      <c r="X607" s="25">
        <v>601.0</v>
      </c>
      <c r="Y607" s="25" t="s">
        <v>375</v>
      </c>
      <c r="Z607" s="25" t="s">
        <v>487</v>
      </c>
      <c r="AA607" s="25">
        <v>29.0</v>
      </c>
      <c r="AB607" s="25">
        <v>9.0</v>
      </c>
      <c r="AC607" s="25">
        <v>0.0</v>
      </c>
      <c r="AD607" s="25">
        <v>1.0</v>
      </c>
      <c r="AE607" s="25">
        <v>1.0</v>
      </c>
      <c r="AF607" s="25">
        <v>1.0</v>
      </c>
      <c r="AG607" s="25">
        <v>80393.27</v>
      </c>
      <c r="AH607" s="25">
        <v>0.0</v>
      </c>
    </row>
    <row r="608" ht="15.75" customHeight="1">
      <c r="A608" s="50">
        <v>41793.0</v>
      </c>
      <c r="B608" s="25">
        <v>549.48</v>
      </c>
      <c r="C608" s="25">
        <v>550.83</v>
      </c>
      <c r="D608" s="25">
        <v>541.06</v>
      </c>
      <c r="E608" s="25">
        <v>543.45</v>
      </c>
      <c r="F608" s="25" t="s">
        <v>716</v>
      </c>
      <c r="G608" s="25">
        <v>866.0</v>
      </c>
      <c r="H608" s="25" t="s">
        <v>539</v>
      </c>
      <c r="U608" s="25">
        <v>607.0</v>
      </c>
      <c r="V608" s="25">
        <v>1.5661249E7</v>
      </c>
      <c r="W608" s="25" t="s">
        <v>1113</v>
      </c>
      <c r="X608" s="25">
        <v>699.0</v>
      </c>
      <c r="Y608" s="25" t="s">
        <v>375</v>
      </c>
      <c r="Z608" s="25" t="s">
        <v>487</v>
      </c>
      <c r="AA608" s="25">
        <v>53.0</v>
      </c>
      <c r="AB608" s="25">
        <v>4.0</v>
      </c>
      <c r="AC608" s="25">
        <v>0.0</v>
      </c>
      <c r="AD608" s="25">
        <v>2.0</v>
      </c>
      <c r="AE608" s="25">
        <v>0.0</v>
      </c>
      <c r="AF608" s="25">
        <v>1.0</v>
      </c>
      <c r="AG608" s="25">
        <v>111307.98</v>
      </c>
      <c r="AH608" s="25">
        <v>0.0</v>
      </c>
    </row>
    <row r="609" ht="15.75" customHeight="1">
      <c r="A609" s="50">
        <v>41794.0</v>
      </c>
      <c r="B609" s="25">
        <v>540.02</v>
      </c>
      <c r="C609" s="25">
        <v>547.11</v>
      </c>
      <c r="D609" s="25">
        <v>537.27</v>
      </c>
      <c r="E609" s="25">
        <v>543.17</v>
      </c>
      <c r="F609" s="25" t="s">
        <v>716</v>
      </c>
      <c r="G609" s="25">
        <v>816.0</v>
      </c>
      <c r="H609" s="25" t="s">
        <v>464</v>
      </c>
      <c r="U609" s="25">
        <v>608.0</v>
      </c>
      <c r="V609" s="25">
        <v>1.5629117E7</v>
      </c>
      <c r="W609" s="25" t="s">
        <v>1114</v>
      </c>
      <c r="X609" s="25">
        <v>584.0</v>
      </c>
      <c r="Y609" s="25" t="s">
        <v>375</v>
      </c>
      <c r="Z609" s="25" t="s">
        <v>487</v>
      </c>
      <c r="AA609" s="25">
        <v>28.0</v>
      </c>
      <c r="AB609" s="25">
        <v>10.0</v>
      </c>
      <c r="AC609" s="25">
        <v>0.0</v>
      </c>
      <c r="AD609" s="25">
        <v>2.0</v>
      </c>
      <c r="AE609" s="25">
        <v>1.0</v>
      </c>
      <c r="AF609" s="25">
        <v>0.0</v>
      </c>
      <c r="AG609" s="25">
        <v>19834.32</v>
      </c>
      <c r="AH609" s="25">
        <v>0.0</v>
      </c>
    </row>
    <row r="610" ht="15.75" customHeight="1">
      <c r="A610" s="50">
        <v>41795.0</v>
      </c>
      <c r="B610" s="25">
        <v>544.9</v>
      </c>
      <c r="C610" s="25">
        <v>553.43</v>
      </c>
      <c r="D610" s="25">
        <v>542.96</v>
      </c>
      <c r="E610" s="25">
        <v>552.38</v>
      </c>
      <c r="F610" s="25" t="s">
        <v>716</v>
      </c>
      <c r="G610" s="25">
        <v>689.0</v>
      </c>
      <c r="H610" s="25" t="s">
        <v>530</v>
      </c>
      <c r="U610" s="25">
        <v>609.0</v>
      </c>
      <c r="V610" s="25">
        <v>1.560717E7</v>
      </c>
      <c r="W610" s="25" t="s">
        <v>759</v>
      </c>
      <c r="X610" s="25">
        <v>699.0</v>
      </c>
      <c r="Y610" s="25" t="s">
        <v>375</v>
      </c>
      <c r="Z610" s="25" t="s">
        <v>487</v>
      </c>
      <c r="AA610" s="25">
        <v>35.0</v>
      </c>
      <c r="AB610" s="25">
        <v>5.0</v>
      </c>
      <c r="AC610" s="25">
        <v>0.0</v>
      </c>
      <c r="AD610" s="25">
        <v>2.0</v>
      </c>
      <c r="AE610" s="25">
        <v>1.0</v>
      </c>
      <c r="AF610" s="25">
        <v>1.0</v>
      </c>
      <c r="AG610" s="25">
        <v>78397.24</v>
      </c>
      <c r="AH610" s="25">
        <v>0.0</v>
      </c>
    </row>
    <row r="611" ht="15.75" customHeight="1">
      <c r="A611" s="50">
        <v>41796.0</v>
      </c>
      <c r="B611" s="25">
        <v>556.53</v>
      </c>
      <c r="C611" s="25">
        <v>556.53</v>
      </c>
      <c r="D611" s="25">
        <v>547.43</v>
      </c>
      <c r="E611" s="25">
        <v>554.81</v>
      </c>
      <c r="F611" s="25" t="s">
        <v>716</v>
      </c>
      <c r="G611" s="25">
        <v>736.0</v>
      </c>
      <c r="H611" s="25" t="s">
        <v>512</v>
      </c>
      <c r="U611" s="25">
        <v>610.0</v>
      </c>
      <c r="V611" s="25">
        <v>1.5586585E7</v>
      </c>
      <c r="W611" s="25" t="s">
        <v>621</v>
      </c>
      <c r="X611" s="25">
        <v>698.0</v>
      </c>
      <c r="Y611" s="25" t="s">
        <v>379</v>
      </c>
      <c r="Z611" s="25" t="s">
        <v>462</v>
      </c>
      <c r="AA611" s="25">
        <v>51.0</v>
      </c>
      <c r="AB611" s="25">
        <v>2.0</v>
      </c>
      <c r="AC611" s="25">
        <v>111018.98</v>
      </c>
      <c r="AD611" s="25">
        <v>1.0</v>
      </c>
      <c r="AE611" s="25">
        <v>1.0</v>
      </c>
      <c r="AF611" s="25">
        <v>0.0</v>
      </c>
      <c r="AG611" s="25">
        <v>86410.28</v>
      </c>
      <c r="AH611" s="25">
        <v>0.0</v>
      </c>
    </row>
    <row r="612" ht="15.75" customHeight="1">
      <c r="A612" s="50">
        <v>41799.0</v>
      </c>
      <c r="B612" s="25">
        <v>555.62</v>
      </c>
      <c r="C612" s="25">
        <v>561.36</v>
      </c>
      <c r="D612" s="25">
        <v>554.52</v>
      </c>
      <c r="E612" s="25">
        <v>560.58</v>
      </c>
      <c r="F612" s="25" t="s">
        <v>716</v>
      </c>
      <c r="G612" s="25">
        <v>467.0</v>
      </c>
      <c r="H612" s="25" t="s">
        <v>460</v>
      </c>
      <c r="U612" s="25">
        <v>611.0</v>
      </c>
      <c r="V612" s="25">
        <v>1.5686611E7</v>
      </c>
      <c r="W612" s="25" t="s">
        <v>1115</v>
      </c>
      <c r="X612" s="25">
        <v>495.0</v>
      </c>
      <c r="Y612" s="25" t="s">
        <v>375</v>
      </c>
      <c r="Z612" s="25" t="s">
        <v>487</v>
      </c>
      <c r="AA612" s="25">
        <v>30.0</v>
      </c>
      <c r="AB612" s="25">
        <v>10.0</v>
      </c>
      <c r="AC612" s="25">
        <v>129755.99</v>
      </c>
      <c r="AD612" s="25">
        <v>1.0</v>
      </c>
      <c r="AE612" s="25">
        <v>0.0</v>
      </c>
      <c r="AF612" s="25">
        <v>0.0</v>
      </c>
      <c r="AG612" s="25">
        <v>172749.65</v>
      </c>
      <c r="AH612" s="25">
        <v>0.0</v>
      </c>
    </row>
    <row r="613" ht="15.75" customHeight="1">
      <c r="A613" s="50">
        <v>41800.0</v>
      </c>
      <c r="B613" s="25">
        <v>558.98</v>
      </c>
      <c r="C613" s="25">
        <v>562.06</v>
      </c>
      <c r="D613" s="25">
        <v>556.37</v>
      </c>
      <c r="E613" s="25">
        <v>559.02</v>
      </c>
      <c r="F613" s="25" t="s">
        <v>716</v>
      </c>
      <c r="G613" s="25">
        <v>351.0</v>
      </c>
      <c r="H613" s="25" t="s">
        <v>512</v>
      </c>
      <c r="U613" s="25">
        <v>612.0</v>
      </c>
      <c r="V613" s="25">
        <v>1.5603203E7</v>
      </c>
      <c r="W613" s="25" t="s">
        <v>1116</v>
      </c>
      <c r="X613" s="25">
        <v>650.0</v>
      </c>
      <c r="Y613" s="25" t="s">
        <v>375</v>
      </c>
      <c r="Z613" s="25" t="s">
        <v>462</v>
      </c>
      <c r="AA613" s="25">
        <v>27.0</v>
      </c>
      <c r="AB613" s="25">
        <v>6.0</v>
      </c>
      <c r="AC613" s="25">
        <v>0.0</v>
      </c>
      <c r="AD613" s="25">
        <v>2.0</v>
      </c>
      <c r="AE613" s="25">
        <v>1.0</v>
      </c>
      <c r="AF613" s="25">
        <v>0.0</v>
      </c>
      <c r="AG613" s="25">
        <v>1002.39</v>
      </c>
      <c r="AH613" s="25">
        <v>0.0</v>
      </c>
    </row>
    <row r="614" ht="15.75" customHeight="1">
      <c r="A614" s="50">
        <v>41801.0</v>
      </c>
      <c r="B614" s="25">
        <v>556.47</v>
      </c>
      <c r="C614" s="25">
        <v>558.35</v>
      </c>
      <c r="D614" s="25">
        <v>553.5</v>
      </c>
      <c r="E614" s="25">
        <v>557.31</v>
      </c>
      <c r="F614" s="25" t="s">
        <v>716</v>
      </c>
      <c r="G614" s="25">
        <v>100.0</v>
      </c>
      <c r="H614" s="25" t="s">
        <v>530</v>
      </c>
      <c r="U614" s="25">
        <v>613.0</v>
      </c>
      <c r="V614" s="25">
        <v>1.5619857E7</v>
      </c>
      <c r="W614" s="25" t="s">
        <v>688</v>
      </c>
      <c r="X614" s="25">
        <v>605.0</v>
      </c>
      <c r="Y614" s="25" t="s">
        <v>375</v>
      </c>
      <c r="Z614" s="25" t="s">
        <v>462</v>
      </c>
      <c r="AA614" s="25">
        <v>64.0</v>
      </c>
      <c r="AB614" s="25">
        <v>2.0</v>
      </c>
      <c r="AC614" s="25">
        <v>129555.7</v>
      </c>
      <c r="AD614" s="25">
        <v>1.0</v>
      </c>
      <c r="AE614" s="25">
        <v>1.0</v>
      </c>
      <c r="AF614" s="25">
        <v>1.0</v>
      </c>
      <c r="AG614" s="25">
        <v>13601.79</v>
      </c>
      <c r="AH614" s="25">
        <v>0.0</v>
      </c>
    </row>
    <row r="615" ht="15.75" customHeight="1">
      <c r="A615" s="50">
        <v>41802.0</v>
      </c>
      <c r="B615" s="25">
        <v>555.77</v>
      </c>
      <c r="C615" s="25">
        <v>556.46</v>
      </c>
      <c r="D615" s="25">
        <v>546.96</v>
      </c>
      <c r="E615" s="25">
        <v>549.84</v>
      </c>
      <c r="F615" s="25" t="s">
        <v>716</v>
      </c>
      <c r="G615" s="25">
        <v>458.0</v>
      </c>
      <c r="H615" s="25" t="s">
        <v>464</v>
      </c>
      <c r="U615" s="25">
        <v>614.0</v>
      </c>
      <c r="V615" s="25">
        <v>1.5805062E7</v>
      </c>
      <c r="W615" s="25" t="s">
        <v>1117</v>
      </c>
      <c r="X615" s="25">
        <v>667.0</v>
      </c>
      <c r="Y615" s="25" t="s">
        <v>377</v>
      </c>
      <c r="Z615" s="25" t="s">
        <v>487</v>
      </c>
      <c r="AA615" s="25">
        <v>38.0</v>
      </c>
      <c r="AB615" s="25">
        <v>1.0</v>
      </c>
      <c r="AC615" s="25">
        <v>87202.38</v>
      </c>
      <c r="AD615" s="25">
        <v>1.0</v>
      </c>
      <c r="AE615" s="25">
        <v>1.0</v>
      </c>
      <c r="AF615" s="25">
        <v>1.0</v>
      </c>
      <c r="AG615" s="25">
        <v>77866.91</v>
      </c>
      <c r="AH615" s="25">
        <v>0.0</v>
      </c>
    </row>
    <row r="616" ht="15.75" customHeight="1">
      <c r="A616" s="50">
        <v>41803.0</v>
      </c>
      <c r="B616" s="25">
        <v>550.75</v>
      </c>
      <c r="C616" s="25">
        <v>550.79</v>
      </c>
      <c r="D616" s="25">
        <v>544.07</v>
      </c>
      <c r="E616" s="25">
        <v>550.25</v>
      </c>
      <c r="F616" s="25" t="s">
        <v>716</v>
      </c>
      <c r="G616" s="25">
        <v>220.0</v>
      </c>
      <c r="H616" s="25" t="s">
        <v>460</v>
      </c>
      <c r="U616" s="25">
        <v>615.0</v>
      </c>
      <c r="V616" s="25">
        <v>1.5660271E7</v>
      </c>
      <c r="W616" s="25" t="s">
        <v>621</v>
      </c>
      <c r="X616" s="25">
        <v>688.0</v>
      </c>
      <c r="Y616" s="25" t="s">
        <v>379</v>
      </c>
      <c r="Z616" s="25" t="s">
        <v>487</v>
      </c>
      <c r="AA616" s="25">
        <v>26.0</v>
      </c>
      <c r="AB616" s="25">
        <v>8.0</v>
      </c>
      <c r="AC616" s="25">
        <v>146133.39</v>
      </c>
      <c r="AD616" s="25">
        <v>1.0</v>
      </c>
      <c r="AE616" s="25">
        <v>1.0</v>
      </c>
      <c r="AF616" s="25">
        <v>1.0</v>
      </c>
      <c r="AG616" s="25">
        <v>175296.76</v>
      </c>
      <c r="AH616" s="25">
        <v>0.0</v>
      </c>
    </row>
    <row r="617" ht="15.75" customHeight="1">
      <c r="A617" s="50">
        <v>41806.0</v>
      </c>
      <c r="B617" s="25">
        <v>547.76</v>
      </c>
      <c r="C617" s="25">
        <v>548.12</v>
      </c>
      <c r="D617" s="25">
        <v>540.04</v>
      </c>
      <c r="E617" s="25">
        <v>542.79</v>
      </c>
      <c r="F617" s="25" t="s">
        <v>716</v>
      </c>
      <c r="G617" s="25">
        <v>702.0</v>
      </c>
      <c r="H617" s="25" t="s">
        <v>460</v>
      </c>
      <c r="U617" s="25">
        <v>616.0</v>
      </c>
      <c r="V617" s="25">
        <v>1.5745295E7</v>
      </c>
      <c r="W617" s="25" t="s">
        <v>1118</v>
      </c>
      <c r="X617" s="25">
        <v>727.0</v>
      </c>
      <c r="Y617" s="25" t="s">
        <v>377</v>
      </c>
      <c r="Z617" s="25" t="s">
        <v>462</v>
      </c>
      <c r="AA617" s="25">
        <v>31.0</v>
      </c>
      <c r="AB617" s="25">
        <v>0.0</v>
      </c>
      <c r="AC617" s="25">
        <v>0.0</v>
      </c>
      <c r="AD617" s="25">
        <v>1.0</v>
      </c>
      <c r="AE617" s="25">
        <v>1.0</v>
      </c>
      <c r="AF617" s="25">
        <v>0.0</v>
      </c>
      <c r="AG617" s="25">
        <v>121751.04</v>
      </c>
      <c r="AH617" s="25">
        <v>1.0</v>
      </c>
    </row>
    <row r="618" ht="15.75" customHeight="1">
      <c r="A618" s="50">
        <v>41807.0</v>
      </c>
      <c r="B618" s="25">
        <v>542.71</v>
      </c>
      <c r="C618" s="25">
        <v>543.83</v>
      </c>
      <c r="D618" s="25">
        <v>537.85</v>
      </c>
      <c r="E618" s="25">
        <v>541.52</v>
      </c>
      <c r="F618" s="25" t="s">
        <v>716</v>
      </c>
      <c r="G618" s="25">
        <v>444.0</v>
      </c>
      <c r="H618" s="25" t="s">
        <v>460</v>
      </c>
      <c r="U618" s="25">
        <v>617.0</v>
      </c>
      <c r="V618" s="25">
        <v>1.5719352E7</v>
      </c>
      <c r="W618" s="25" t="s">
        <v>771</v>
      </c>
      <c r="X618" s="25">
        <v>754.0</v>
      </c>
      <c r="Y618" s="25" t="s">
        <v>377</v>
      </c>
      <c r="Z618" s="25" t="s">
        <v>487</v>
      </c>
      <c r="AA618" s="25">
        <v>39.0</v>
      </c>
      <c r="AB618" s="25">
        <v>6.0</v>
      </c>
      <c r="AC618" s="25">
        <v>170184.99</v>
      </c>
      <c r="AD618" s="25">
        <v>2.0</v>
      </c>
      <c r="AE618" s="25">
        <v>1.0</v>
      </c>
      <c r="AF618" s="25">
        <v>0.0</v>
      </c>
      <c r="AG618" s="25">
        <v>89593.26</v>
      </c>
      <c r="AH618" s="25">
        <v>0.0</v>
      </c>
    </row>
    <row r="619" ht="15.75" customHeight="1">
      <c r="A619" s="50">
        <v>41808.0</v>
      </c>
      <c r="B619" s="25">
        <v>543.37</v>
      </c>
      <c r="C619" s="25">
        <v>552.04</v>
      </c>
      <c r="D619" s="25">
        <v>542.51</v>
      </c>
      <c r="E619" s="25">
        <v>551.85</v>
      </c>
      <c r="F619" s="25" t="s">
        <v>716</v>
      </c>
      <c r="G619" s="25">
        <v>741.0</v>
      </c>
      <c r="H619" s="25" t="s">
        <v>512</v>
      </c>
      <c r="U619" s="25">
        <v>618.0</v>
      </c>
      <c r="V619" s="25">
        <v>1.5766575E7</v>
      </c>
      <c r="W619" s="25" t="s">
        <v>1119</v>
      </c>
      <c r="X619" s="25">
        <v>612.0</v>
      </c>
      <c r="Y619" s="25" t="s">
        <v>379</v>
      </c>
      <c r="Z619" s="25" t="s">
        <v>462</v>
      </c>
      <c r="AA619" s="25">
        <v>62.0</v>
      </c>
      <c r="AB619" s="25">
        <v>8.0</v>
      </c>
      <c r="AC619" s="25">
        <v>140745.33</v>
      </c>
      <c r="AD619" s="25">
        <v>1.0</v>
      </c>
      <c r="AE619" s="25">
        <v>1.0</v>
      </c>
      <c r="AF619" s="25">
        <v>0.0</v>
      </c>
      <c r="AG619" s="25">
        <v>193437.89</v>
      </c>
      <c r="AH619" s="25">
        <v>1.0</v>
      </c>
    </row>
    <row r="620" ht="15.75" customHeight="1">
      <c r="A620" s="50">
        <v>41809.0</v>
      </c>
      <c r="B620" s="25">
        <v>552.72</v>
      </c>
      <c r="C620" s="25">
        <v>553.48</v>
      </c>
      <c r="D620" s="25">
        <v>547.01</v>
      </c>
      <c r="E620" s="25">
        <v>553.38</v>
      </c>
      <c r="F620" s="25" t="s">
        <v>549</v>
      </c>
      <c r="G620" s="25">
        <v>456.0</v>
      </c>
      <c r="H620" s="25" t="s">
        <v>474</v>
      </c>
      <c r="U620" s="25">
        <v>619.0</v>
      </c>
      <c r="V620" s="25">
        <v>1.5594594E7</v>
      </c>
      <c r="W620" s="25" t="s">
        <v>1120</v>
      </c>
      <c r="X620" s="25">
        <v>546.0</v>
      </c>
      <c r="Y620" s="25" t="s">
        <v>377</v>
      </c>
      <c r="Z620" s="25" t="s">
        <v>487</v>
      </c>
      <c r="AA620" s="25">
        <v>42.0</v>
      </c>
      <c r="AB620" s="25">
        <v>7.0</v>
      </c>
      <c r="AC620" s="25">
        <v>139070.51</v>
      </c>
      <c r="AD620" s="25">
        <v>1.0</v>
      </c>
      <c r="AE620" s="25">
        <v>1.0</v>
      </c>
      <c r="AF620" s="25">
        <v>1.0</v>
      </c>
      <c r="AG620" s="25">
        <v>86945.0</v>
      </c>
      <c r="AH620" s="25">
        <v>0.0</v>
      </c>
    </row>
    <row r="621" ht="15.75" customHeight="1">
      <c r="A621" s="50">
        <v>41810.0</v>
      </c>
      <c r="B621" s="25">
        <v>555.33</v>
      </c>
      <c r="C621" s="25">
        <v>556.05</v>
      </c>
      <c r="D621" s="25">
        <v>548.89</v>
      </c>
      <c r="E621" s="25">
        <v>554.84</v>
      </c>
      <c r="F621" s="25" t="s">
        <v>489</v>
      </c>
      <c r="G621" s="25">
        <v>508.0</v>
      </c>
      <c r="H621" s="25" t="s">
        <v>467</v>
      </c>
      <c r="U621" s="25">
        <v>620.0</v>
      </c>
      <c r="V621" s="25">
        <v>1.5646161E7</v>
      </c>
      <c r="W621" s="25" t="s">
        <v>1121</v>
      </c>
      <c r="X621" s="25">
        <v>673.0</v>
      </c>
      <c r="Y621" s="25" t="s">
        <v>377</v>
      </c>
      <c r="Z621" s="25" t="s">
        <v>462</v>
      </c>
      <c r="AA621" s="25">
        <v>37.0</v>
      </c>
      <c r="AB621" s="25">
        <v>8.0</v>
      </c>
      <c r="AC621" s="25">
        <v>0.0</v>
      </c>
      <c r="AD621" s="25">
        <v>2.0</v>
      </c>
      <c r="AE621" s="25">
        <v>1.0</v>
      </c>
      <c r="AF621" s="25">
        <v>1.0</v>
      </c>
      <c r="AG621" s="25">
        <v>183318.79</v>
      </c>
      <c r="AH621" s="25">
        <v>0.0</v>
      </c>
    </row>
    <row r="622" ht="15.75" customHeight="1">
      <c r="A622" s="50">
        <v>41813.0</v>
      </c>
      <c r="B622" s="25">
        <v>553.63</v>
      </c>
      <c r="C622" s="25">
        <v>563.45</v>
      </c>
      <c r="D622" s="25">
        <v>552.73</v>
      </c>
      <c r="E622" s="25">
        <v>563.4</v>
      </c>
      <c r="F622" s="25" t="s">
        <v>716</v>
      </c>
      <c r="G622" s="25">
        <v>536.0</v>
      </c>
      <c r="H622" s="25" t="s">
        <v>474</v>
      </c>
      <c r="U622" s="25">
        <v>621.0</v>
      </c>
      <c r="V622" s="25">
        <v>1.5682585E7</v>
      </c>
      <c r="W622" s="25" t="s">
        <v>1122</v>
      </c>
      <c r="X622" s="25">
        <v>593.0</v>
      </c>
      <c r="Y622" s="25" t="s">
        <v>375</v>
      </c>
      <c r="Z622" s="25" t="s">
        <v>487</v>
      </c>
      <c r="AA622" s="25">
        <v>35.0</v>
      </c>
      <c r="AB622" s="25">
        <v>9.0</v>
      </c>
      <c r="AC622" s="25">
        <v>114193.24</v>
      </c>
      <c r="AD622" s="25">
        <v>1.0</v>
      </c>
      <c r="AE622" s="25">
        <v>1.0</v>
      </c>
      <c r="AF622" s="25">
        <v>0.0</v>
      </c>
      <c r="AG622" s="25">
        <v>71154.1</v>
      </c>
      <c r="AH622" s="25">
        <v>0.0</v>
      </c>
    </row>
    <row r="623" ht="15.75" customHeight="1">
      <c r="A623" s="50">
        <v>41814.0</v>
      </c>
      <c r="B623" s="25">
        <v>563.64</v>
      </c>
      <c r="C623" s="25">
        <v>571.08</v>
      </c>
      <c r="D623" s="25">
        <v>559.47</v>
      </c>
      <c r="E623" s="25">
        <v>563.07</v>
      </c>
      <c r="F623" s="25" t="s">
        <v>549</v>
      </c>
      <c r="G623" s="25">
        <v>207.0</v>
      </c>
      <c r="H623" s="25" t="s">
        <v>530</v>
      </c>
      <c r="U623" s="25">
        <v>622.0</v>
      </c>
      <c r="V623" s="25">
        <v>1.5603134E7</v>
      </c>
      <c r="W623" s="25" t="s">
        <v>857</v>
      </c>
      <c r="X623" s="25">
        <v>656.0</v>
      </c>
      <c r="Y623" s="25" t="s">
        <v>377</v>
      </c>
      <c r="Z623" s="25" t="s">
        <v>462</v>
      </c>
      <c r="AA623" s="25">
        <v>40.0</v>
      </c>
      <c r="AB623" s="25">
        <v>10.0</v>
      </c>
      <c r="AC623" s="25">
        <v>167878.5</v>
      </c>
      <c r="AD623" s="25">
        <v>1.0</v>
      </c>
      <c r="AE623" s="25">
        <v>0.0</v>
      </c>
      <c r="AF623" s="25">
        <v>1.0</v>
      </c>
      <c r="AG623" s="25">
        <v>151887.16</v>
      </c>
      <c r="AH623" s="25">
        <v>0.0</v>
      </c>
    </row>
    <row r="624" ht="15.75" customHeight="1">
      <c r="A624" s="50">
        <v>41815.0</v>
      </c>
      <c r="B624" s="25">
        <v>563.71</v>
      </c>
      <c r="C624" s="25">
        <v>578.37</v>
      </c>
      <c r="D624" s="25">
        <v>563.67</v>
      </c>
      <c r="E624" s="25">
        <v>577.07</v>
      </c>
      <c r="F624" s="25" t="s">
        <v>716</v>
      </c>
      <c r="G624" s="25">
        <v>969.0</v>
      </c>
      <c r="H624" s="25" t="s">
        <v>467</v>
      </c>
      <c r="U624" s="25">
        <v>623.0</v>
      </c>
      <c r="V624" s="25">
        <v>1.5636444E7</v>
      </c>
      <c r="W624" s="25" t="s">
        <v>1123</v>
      </c>
      <c r="X624" s="25">
        <v>535.0</v>
      </c>
      <c r="Y624" s="25" t="s">
        <v>379</v>
      </c>
      <c r="Z624" s="25" t="s">
        <v>462</v>
      </c>
      <c r="AA624" s="25">
        <v>53.0</v>
      </c>
      <c r="AB624" s="25">
        <v>5.0</v>
      </c>
      <c r="AC624" s="25">
        <v>141616.55</v>
      </c>
      <c r="AD624" s="25">
        <v>2.0</v>
      </c>
      <c r="AE624" s="25">
        <v>1.0</v>
      </c>
      <c r="AF624" s="25">
        <v>1.0</v>
      </c>
      <c r="AG624" s="25">
        <v>75888.65</v>
      </c>
      <c r="AH624" s="25">
        <v>0.0</v>
      </c>
    </row>
    <row r="625" ht="15.75" customHeight="1">
      <c r="A625" s="50">
        <v>41816.0</v>
      </c>
      <c r="B625" s="25">
        <v>579.41</v>
      </c>
      <c r="C625" s="25">
        <v>580.86</v>
      </c>
      <c r="D625" s="25">
        <v>570.28</v>
      </c>
      <c r="E625" s="25">
        <v>574.42</v>
      </c>
      <c r="F625" s="25" t="s">
        <v>716</v>
      </c>
      <c r="G625" s="25">
        <v>741.0</v>
      </c>
      <c r="H625" s="25" t="s">
        <v>469</v>
      </c>
      <c r="U625" s="25">
        <v>624.0</v>
      </c>
      <c r="V625" s="25">
        <v>1.5773456E7</v>
      </c>
      <c r="W625" s="25" t="s">
        <v>1124</v>
      </c>
      <c r="X625" s="25">
        <v>678.0</v>
      </c>
      <c r="Y625" s="25" t="s">
        <v>379</v>
      </c>
      <c r="Z625" s="25" t="s">
        <v>487</v>
      </c>
      <c r="AA625" s="25">
        <v>36.0</v>
      </c>
      <c r="AB625" s="25">
        <v>3.0</v>
      </c>
      <c r="AC625" s="25">
        <v>145747.67</v>
      </c>
      <c r="AD625" s="25">
        <v>2.0</v>
      </c>
      <c r="AE625" s="25">
        <v>0.0</v>
      </c>
      <c r="AF625" s="25">
        <v>1.0</v>
      </c>
      <c r="AG625" s="25">
        <v>89566.74</v>
      </c>
      <c r="AH625" s="25">
        <v>0.0</v>
      </c>
    </row>
    <row r="626" ht="15.75" customHeight="1">
      <c r="A626" s="50">
        <v>41817.0</v>
      </c>
      <c r="B626" s="25">
        <v>575.6</v>
      </c>
      <c r="C626" s="25">
        <v>578.28</v>
      </c>
      <c r="D626" s="25">
        <v>572.23</v>
      </c>
      <c r="E626" s="25">
        <v>575.66</v>
      </c>
      <c r="F626" s="25" t="s">
        <v>549</v>
      </c>
      <c r="G626" s="25">
        <v>236.0</v>
      </c>
      <c r="H626" s="25" t="s">
        <v>469</v>
      </c>
      <c r="U626" s="25">
        <v>625.0</v>
      </c>
      <c r="V626" s="25">
        <v>1.5745307E7</v>
      </c>
      <c r="W626" s="25" t="s">
        <v>754</v>
      </c>
      <c r="X626" s="25">
        <v>477.0</v>
      </c>
      <c r="Y626" s="25" t="s">
        <v>377</v>
      </c>
      <c r="Z626" s="25" t="s">
        <v>462</v>
      </c>
      <c r="AA626" s="25">
        <v>48.0</v>
      </c>
      <c r="AB626" s="25">
        <v>2.0</v>
      </c>
      <c r="AC626" s="25">
        <v>129120.64</v>
      </c>
      <c r="AD626" s="25">
        <v>1.0</v>
      </c>
      <c r="AE626" s="25">
        <v>0.0</v>
      </c>
      <c r="AF626" s="25">
        <v>1.0</v>
      </c>
      <c r="AG626" s="25">
        <v>26475.79</v>
      </c>
      <c r="AH626" s="25">
        <v>0.0</v>
      </c>
    </row>
    <row r="627" ht="15.75" customHeight="1">
      <c r="A627" s="50">
        <v>41820.0</v>
      </c>
      <c r="B627" s="25">
        <v>577.08</v>
      </c>
      <c r="C627" s="25">
        <v>577.98</v>
      </c>
      <c r="D627" s="25">
        <v>573.18</v>
      </c>
      <c r="E627" s="25">
        <v>573.7</v>
      </c>
      <c r="F627" s="25" t="s">
        <v>716</v>
      </c>
      <c r="G627" s="25">
        <v>313.0</v>
      </c>
      <c r="H627" s="25" t="s">
        <v>512</v>
      </c>
      <c r="U627" s="25">
        <v>626.0</v>
      </c>
      <c r="V627" s="25">
        <v>1.5604119E7</v>
      </c>
      <c r="W627" s="25" t="s">
        <v>1125</v>
      </c>
      <c r="X627" s="25">
        <v>850.0</v>
      </c>
      <c r="Y627" s="25" t="s">
        <v>377</v>
      </c>
      <c r="Z627" s="25" t="s">
        <v>487</v>
      </c>
      <c r="AA627" s="25">
        <v>35.0</v>
      </c>
      <c r="AB627" s="25">
        <v>7.0</v>
      </c>
      <c r="AC627" s="25">
        <v>110349.82</v>
      </c>
      <c r="AD627" s="25">
        <v>1.0</v>
      </c>
      <c r="AE627" s="25">
        <v>0.0</v>
      </c>
      <c r="AF627" s="25">
        <v>0.0</v>
      </c>
      <c r="AG627" s="25">
        <v>126355.8</v>
      </c>
      <c r="AH627" s="25">
        <v>0.0</v>
      </c>
    </row>
    <row r="628" ht="15.75" customHeight="1">
      <c r="A628" s="50">
        <v>41821.0</v>
      </c>
      <c r="B628" s="25">
        <v>576.74</v>
      </c>
      <c r="C628" s="25">
        <v>582.8</v>
      </c>
      <c r="D628" s="25">
        <v>575.07</v>
      </c>
      <c r="E628" s="25">
        <v>581.07</v>
      </c>
      <c r="F628" s="25" t="s">
        <v>716</v>
      </c>
      <c r="G628" s="25">
        <v>447.0</v>
      </c>
      <c r="H628" s="25" t="s">
        <v>469</v>
      </c>
      <c r="U628" s="25">
        <v>627.0</v>
      </c>
      <c r="V628" s="25">
        <v>1.56269E7</v>
      </c>
      <c r="W628" s="25" t="s">
        <v>1025</v>
      </c>
      <c r="X628" s="25">
        <v>427.0</v>
      </c>
      <c r="Y628" s="25" t="s">
        <v>375</v>
      </c>
      <c r="Z628" s="25" t="s">
        <v>487</v>
      </c>
      <c r="AA628" s="25">
        <v>29.0</v>
      </c>
      <c r="AB628" s="25">
        <v>1.0</v>
      </c>
      <c r="AC628" s="25">
        <v>141325.56</v>
      </c>
      <c r="AD628" s="25">
        <v>1.0</v>
      </c>
      <c r="AE628" s="25">
        <v>1.0</v>
      </c>
      <c r="AF628" s="25">
        <v>1.0</v>
      </c>
      <c r="AG628" s="25">
        <v>93839.3</v>
      </c>
      <c r="AH628" s="25">
        <v>0.0</v>
      </c>
    </row>
    <row r="629" ht="15.75" customHeight="1">
      <c r="A629" s="50">
        <v>41822.0</v>
      </c>
      <c r="B629" s="25">
        <v>581.75</v>
      </c>
      <c r="C629" s="25">
        <v>583.84</v>
      </c>
      <c r="D629" s="25">
        <v>578.8</v>
      </c>
      <c r="E629" s="25">
        <v>580.74</v>
      </c>
      <c r="F629" s="25" t="s">
        <v>716</v>
      </c>
      <c r="G629" s="25">
        <v>56.0</v>
      </c>
      <c r="H629" s="25" t="s">
        <v>467</v>
      </c>
      <c r="U629" s="25">
        <v>628.0</v>
      </c>
      <c r="V629" s="25">
        <v>1.5605447E7</v>
      </c>
      <c r="W629" s="25" t="s">
        <v>579</v>
      </c>
      <c r="X629" s="25">
        <v>752.0</v>
      </c>
      <c r="Y629" s="25" t="s">
        <v>375</v>
      </c>
      <c r="Z629" s="25" t="s">
        <v>487</v>
      </c>
      <c r="AA629" s="25">
        <v>49.0</v>
      </c>
      <c r="AB629" s="25">
        <v>2.0</v>
      </c>
      <c r="AC629" s="25">
        <v>78653.84</v>
      </c>
      <c r="AD629" s="25">
        <v>1.0</v>
      </c>
      <c r="AE629" s="25">
        <v>1.0</v>
      </c>
      <c r="AF629" s="25">
        <v>0.0</v>
      </c>
      <c r="AG629" s="25">
        <v>7698.6</v>
      </c>
      <c r="AH629" s="25">
        <v>0.0</v>
      </c>
    </row>
    <row r="630" ht="15.75" customHeight="1">
      <c r="A630" s="50">
        <v>41823.0</v>
      </c>
      <c r="B630" s="25">
        <v>581.75</v>
      </c>
      <c r="C630" s="25">
        <v>583.41</v>
      </c>
      <c r="D630" s="25">
        <v>579.33</v>
      </c>
      <c r="E630" s="25">
        <v>583.13</v>
      </c>
      <c r="F630" s="25" t="s">
        <v>1126</v>
      </c>
      <c r="G630" s="25" t="s">
        <v>530</v>
      </c>
      <c r="U630" s="25">
        <v>629.0</v>
      </c>
      <c r="V630" s="25">
        <v>1.558903E7</v>
      </c>
      <c r="W630" s="25" t="s">
        <v>797</v>
      </c>
      <c r="X630" s="25">
        <v>649.0</v>
      </c>
      <c r="Y630" s="25" t="s">
        <v>375</v>
      </c>
      <c r="Z630" s="25" t="s">
        <v>487</v>
      </c>
      <c r="AA630" s="25">
        <v>47.0</v>
      </c>
      <c r="AB630" s="25">
        <v>1.0</v>
      </c>
      <c r="AC630" s="25">
        <v>0.0</v>
      </c>
      <c r="AD630" s="25">
        <v>2.0</v>
      </c>
      <c r="AE630" s="25">
        <v>1.0</v>
      </c>
      <c r="AF630" s="25">
        <v>1.0</v>
      </c>
      <c r="AG630" s="25">
        <v>145593.85</v>
      </c>
      <c r="AH630" s="25">
        <v>0.0</v>
      </c>
    </row>
    <row r="631" ht="15.75" customHeight="1">
      <c r="A631" s="50">
        <v>41827.0</v>
      </c>
      <c r="B631" s="25">
        <v>582.16</v>
      </c>
      <c r="C631" s="25">
        <v>584.82</v>
      </c>
      <c r="D631" s="25">
        <v>578.0</v>
      </c>
      <c r="E631" s="25">
        <v>580.66</v>
      </c>
      <c r="F631" s="25" t="s">
        <v>716</v>
      </c>
      <c r="G631" s="25">
        <v>64.0</v>
      </c>
      <c r="H631" s="25" t="s">
        <v>539</v>
      </c>
      <c r="U631" s="25">
        <v>630.0</v>
      </c>
      <c r="V631" s="25">
        <v>1.5692463E7</v>
      </c>
      <c r="W631" s="25" t="s">
        <v>1127</v>
      </c>
      <c r="X631" s="25">
        <v>799.0</v>
      </c>
      <c r="Y631" s="25" t="s">
        <v>377</v>
      </c>
      <c r="Z631" s="25" t="s">
        <v>462</v>
      </c>
      <c r="AA631" s="25">
        <v>28.0</v>
      </c>
      <c r="AB631" s="25">
        <v>3.0</v>
      </c>
      <c r="AC631" s="25">
        <v>142253.65</v>
      </c>
      <c r="AD631" s="25">
        <v>1.0</v>
      </c>
      <c r="AE631" s="25">
        <v>1.0</v>
      </c>
      <c r="AF631" s="25">
        <v>0.0</v>
      </c>
      <c r="AG631" s="25">
        <v>45042.56</v>
      </c>
      <c r="AH631" s="25">
        <v>0.0</v>
      </c>
    </row>
    <row r="632" ht="15.75" customHeight="1">
      <c r="A632" s="50">
        <v>41828.0</v>
      </c>
      <c r="B632" s="25">
        <v>576.08</v>
      </c>
      <c r="C632" s="25">
        <v>577.94</v>
      </c>
      <c r="D632" s="25">
        <v>564.58</v>
      </c>
      <c r="E632" s="25">
        <v>569.53</v>
      </c>
      <c r="F632" s="25" t="s">
        <v>716</v>
      </c>
      <c r="G632" s="25">
        <v>909.0</v>
      </c>
      <c r="H632" s="25" t="s">
        <v>460</v>
      </c>
      <c r="U632" s="25">
        <v>631.0</v>
      </c>
      <c r="V632" s="25">
        <v>1.5712403E7</v>
      </c>
      <c r="W632" s="25" t="s">
        <v>1128</v>
      </c>
      <c r="X632" s="25">
        <v>589.0</v>
      </c>
      <c r="Y632" s="25" t="s">
        <v>375</v>
      </c>
      <c r="Z632" s="25" t="s">
        <v>462</v>
      </c>
      <c r="AA632" s="25">
        <v>61.0</v>
      </c>
      <c r="AB632" s="25">
        <v>1.0</v>
      </c>
      <c r="AC632" s="25">
        <v>0.0</v>
      </c>
      <c r="AD632" s="25">
        <v>1.0</v>
      </c>
      <c r="AE632" s="25">
        <v>1.0</v>
      </c>
      <c r="AF632" s="25">
        <v>0.0</v>
      </c>
      <c r="AG632" s="25">
        <v>61108.56</v>
      </c>
      <c r="AH632" s="25">
        <v>1.0</v>
      </c>
    </row>
    <row r="633" ht="15.75" customHeight="1">
      <c r="A633" s="50">
        <v>41829.0</v>
      </c>
      <c r="B633" s="25">
        <v>570.02</v>
      </c>
      <c r="C633" s="25">
        <v>575.14</v>
      </c>
      <c r="D633" s="25">
        <v>567.82</v>
      </c>
      <c r="E633" s="25">
        <v>574.5</v>
      </c>
      <c r="F633" s="25" t="s">
        <v>716</v>
      </c>
      <c r="G633" s="25">
        <v>116.0</v>
      </c>
      <c r="H633" s="25" t="s">
        <v>512</v>
      </c>
      <c r="U633" s="25">
        <v>632.0</v>
      </c>
      <c r="V633" s="25">
        <v>1.5811762E7</v>
      </c>
      <c r="W633" s="25" t="s">
        <v>1129</v>
      </c>
      <c r="X633" s="25">
        <v>583.0</v>
      </c>
      <c r="Y633" s="25" t="s">
        <v>379</v>
      </c>
      <c r="Z633" s="25" t="s">
        <v>462</v>
      </c>
      <c r="AA633" s="25">
        <v>54.0</v>
      </c>
      <c r="AB633" s="25">
        <v>6.0</v>
      </c>
      <c r="AC633" s="25">
        <v>115988.86</v>
      </c>
      <c r="AD633" s="25">
        <v>1.0</v>
      </c>
      <c r="AE633" s="25">
        <v>1.0</v>
      </c>
      <c r="AF633" s="25">
        <v>0.0</v>
      </c>
      <c r="AG633" s="25">
        <v>57553.98</v>
      </c>
      <c r="AH633" s="25">
        <v>1.0</v>
      </c>
    </row>
    <row r="634" ht="15.75" customHeight="1">
      <c r="A634" s="50">
        <v>41830.0</v>
      </c>
      <c r="B634" s="25">
        <v>564.36</v>
      </c>
      <c r="C634" s="25">
        <v>575.01</v>
      </c>
      <c r="D634" s="25">
        <v>563.46</v>
      </c>
      <c r="E634" s="25">
        <v>569.54</v>
      </c>
      <c r="F634" s="25" t="s">
        <v>716</v>
      </c>
      <c r="G634" s="25">
        <v>356.0</v>
      </c>
      <c r="H634" s="25" t="s">
        <v>512</v>
      </c>
      <c r="U634" s="25">
        <v>633.0</v>
      </c>
      <c r="V634" s="25">
        <v>1.5718673E7</v>
      </c>
      <c r="W634" s="25" t="s">
        <v>1130</v>
      </c>
      <c r="X634" s="25">
        <v>839.0</v>
      </c>
      <c r="Y634" s="25" t="s">
        <v>377</v>
      </c>
      <c r="Z634" s="25" t="s">
        <v>462</v>
      </c>
      <c r="AA634" s="25">
        <v>33.0</v>
      </c>
      <c r="AB634" s="25">
        <v>10.0</v>
      </c>
      <c r="AC634" s="25">
        <v>75592.43</v>
      </c>
      <c r="AD634" s="25">
        <v>1.0</v>
      </c>
      <c r="AE634" s="25">
        <v>1.0</v>
      </c>
      <c r="AF634" s="25">
        <v>0.0</v>
      </c>
      <c r="AG634" s="25">
        <v>62674.42</v>
      </c>
      <c r="AH634" s="25">
        <v>0.0</v>
      </c>
    </row>
    <row r="635" ht="15.75" customHeight="1">
      <c r="A635" s="50">
        <v>41831.0</v>
      </c>
      <c r="B635" s="25">
        <v>570.34</v>
      </c>
      <c r="C635" s="25">
        <v>579.26</v>
      </c>
      <c r="D635" s="25">
        <v>569.86</v>
      </c>
      <c r="E635" s="25">
        <v>577.59</v>
      </c>
      <c r="F635" s="25" t="s">
        <v>716</v>
      </c>
      <c r="G635" s="25">
        <v>621.0</v>
      </c>
      <c r="H635" s="25" t="s">
        <v>512</v>
      </c>
      <c r="U635" s="25">
        <v>634.0</v>
      </c>
      <c r="V635" s="25">
        <v>1.5724282E7</v>
      </c>
      <c r="W635" s="25" t="s">
        <v>562</v>
      </c>
      <c r="X635" s="25">
        <v>540.0</v>
      </c>
      <c r="Y635" s="25" t="s">
        <v>379</v>
      </c>
      <c r="Z635" s="25" t="s">
        <v>487</v>
      </c>
      <c r="AA635" s="25">
        <v>44.0</v>
      </c>
      <c r="AB635" s="25">
        <v>3.0</v>
      </c>
      <c r="AC635" s="25">
        <v>164113.04</v>
      </c>
      <c r="AD635" s="25">
        <v>2.0</v>
      </c>
      <c r="AE635" s="25">
        <v>1.0</v>
      </c>
      <c r="AF635" s="25">
        <v>1.0</v>
      </c>
      <c r="AG635" s="25">
        <v>12120.79</v>
      </c>
      <c r="AH635" s="25">
        <v>0.0</v>
      </c>
    </row>
    <row r="636" ht="15.75" customHeight="1">
      <c r="A636" s="50">
        <v>41834.0</v>
      </c>
      <c r="B636" s="25">
        <v>581.0</v>
      </c>
      <c r="C636" s="25">
        <v>583.61</v>
      </c>
      <c r="D636" s="25">
        <v>576.45</v>
      </c>
      <c r="E636" s="25">
        <v>583.27</v>
      </c>
      <c r="F636" s="25" t="s">
        <v>716</v>
      </c>
      <c r="G636" s="25">
        <v>854.0</v>
      </c>
      <c r="H636" s="25" t="s">
        <v>484</v>
      </c>
      <c r="U636" s="25">
        <v>635.0</v>
      </c>
      <c r="V636" s="25">
        <v>1.5738181E7</v>
      </c>
      <c r="W636" s="25" t="s">
        <v>1131</v>
      </c>
      <c r="X636" s="25">
        <v>850.0</v>
      </c>
      <c r="Y636" s="25" t="s">
        <v>375</v>
      </c>
      <c r="Z636" s="25" t="s">
        <v>487</v>
      </c>
      <c r="AA636" s="25">
        <v>31.0</v>
      </c>
      <c r="AB636" s="25">
        <v>6.0</v>
      </c>
      <c r="AC636" s="25">
        <v>67996.23</v>
      </c>
      <c r="AD636" s="25">
        <v>2.0</v>
      </c>
      <c r="AE636" s="25">
        <v>0.0</v>
      </c>
      <c r="AF636" s="25">
        <v>0.0</v>
      </c>
      <c r="AG636" s="25">
        <v>50129.87</v>
      </c>
      <c r="AH636" s="25">
        <v>1.0</v>
      </c>
    </row>
    <row r="637" ht="15.75" customHeight="1">
      <c r="A637" s="50">
        <v>41835.0</v>
      </c>
      <c r="B637" s="25">
        <v>584.14</v>
      </c>
      <c r="C637" s="25">
        <v>584.2</v>
      </c>
      <c r="D637" s="25">
        <v>574.98</v>
      </c>
      <c r="E637" s="25">
        <v>583.18</v>
      </c>
      <c r="F637" s="25" t="s">
        <v>716</v>
      </c>
      <c r="G637" s="25">
        <v>623.0</v>
      </c>
      <c r="H637" s="25" t="s">
        <v>484</v>
      </c>
      <c r="U637" s="25">
        <v>636.0</v>
      </c>
      <c r="V637" s="25">
        <v>1.5633648E7</v>
      </c>
      <c r="W637" s="25" t="s">
        <v>1132</v>
      </c>
      <c r="X637" s="25">
        <v>696.0</v>
      </c>
      <c r="Y637" s="25" t="s">
        <v>377</v>
      </c>
      <c r="Z637" s="25" t="s">
        <v>462</v>
      </c>
      <c r="AA637" s="25">
        <v>51.0</v>
      </c>
      <c r="AB637" s="25">
        <v>5.0</v>
      </c>
      <c r="AC637" s="25">
        <v>0.0</v>
      </c>
      <c r="AD637" s="25">
        <v>2.0</v>
      </c>
      <c r="AE637" s="25">
        <v>1.0</v>
      </c>
      <c r="AF637" s="25">
        <v>0.0</v>
      </c>
      <c r="AG637" s="25">
        <v>55022.43</v>
      </c>
      <c r="AH637" s="25">
        <v>0.0</v>
      </c>
    </row>
    <row r="638" ht="15.75" customHeight="1">
      <c r="A638" s="50">
        <v>41836.0</v>
      </c>
      <c r="B638" s="25">
        <v>586.39</v>
      </c>
      <c r="C638" s="25">
        <v>586.79</v>
      </c>
      <c r="D638" s="25">
        <v>580.61</v>
      </c>
      <c r="E638" s="25">
        <v>581.06</v>
      </c>
      <c r="F638" s="25" t="s">
        <v>716</v>
      </c>
      <c r="G638" s="25">
        <v>397.0</v>
      </c>
      <c r="H638" s="25" t="s">
        <v>530</v>
      </c>
      <c r="U638" s="25">
        <v>637.0</v>
      </c>
      <c r="V638" s="25">
        <v>1.5603323E7</v>
      </c>
      <c r="W638" s="25" t="s">
        <v>1133</v>
      </c>
      <c r="X638" s="25">
        <v>660.0</v>
      </c>
      <c r="Y638" s="25" t="s">
        <v>377</v>
      </c>
      <c r="Z638" s="25" t="s">
        <v>462</v>
      </c>
      <c r="AA638" s="25">
        <v>33.0</v>
      </c>
      <c r="AB638" s="25">
        <v>1.0</v>
      </c>
      <c r="AC638" s="25">
        <v>0.0</v>
      </c>
      <c r="AD638" s="25">
        <v>2.0</v>
      </c>
      <c r="AE638" s="25">
        <v>0.0</v>
      </c>
      <c r="AF638" s="25">
        <v>0.0</v>
      </c>
      <c r="AG638" s="25">
        <v>117834.91</v>
      </c>
      <c r="AH638" s="25">
        <v>0.0</v>
      </c>
    </row>
    <row r="639" ht="15.75" customHeight="1">
      <c r="A639" s="50">
        <v>41837.0</v>
      </c>
      <c r="B639" s="25">
        <v>577.94</v>
      </c>
      <c r="C639" s="25">
        <v>579.4</v>
      </c>
      <c r="D639" s="25">
        <v>567.05</v>
      </c>
      <c r="E639" s="25">
        <v>572.16</v>
      </c>
      <c r="F639" s="25" t="s">
        <v>491</v>
      </c>
      <c r="G639" s="25">
        <v>16.0</v>
      </c>
      <c r="H639" s="25" t="s">
        <v>460</v>
      </c>
      <c r="U639" s="25">
        <v>638.0</v>
      </c>
      <c r="V639" s="25">
        <v>1.5583725E7</v>
      </c>
      <c r="W639" s="25" t="s">
        <v>1134</v>
      </c>
      <c r="X639" s="25">
        <v>682.0</v>
      </c>
      <c r="Y639" s="25" t="s">
        <v>375</v>
      </c>
      <c r="Z639" s="25" t="s">
        <v>487</v>
      </c>
      <c r="AA639" s="25">
        <v>48.0</v>
      </c>
      <c r="AB639" s="25">
        <v>1.0</v>
      </c>
      <c r="AC639" s="25">
        <v>138778.15</v>
      </c>
      <c r="AD639" s="25">
        <v>1.0</v>
      </c>
      <c r="AE639" s="25">
        <v>0.0</v>
      </c>
      <c r="AF639" s="25">
        <v>1.0</v>
      </c>
      <c r="AG639" s="25">
        <v>168840.23</v>
      </c>
      <c r="AH639" s="25">
        <v>0.0</v>
      </c>
    </row>
    <row r="640" ht="15.75" customHeight="1">
      <c r="A640" s="50">
        <v>41838.0</v>
      </c>
      <c r="B640" s="25">
        <v>591.38</v>
      </c>
      <c r="C640" s="25">
        <v>595.17</v>
      </c>
      <c r="D640" s="25">
        <v>580.41</v>
      </c>
      <c r="E640" s="25">
        <v>593.45</v>
      </c>
      <c r="F640" s="25" t="s">
        <v>489</v>
      </c>
      <c r="G640" s="25">
        <v>14.0</v>
      </c>
      <c r="H640" s="25" t="s">
        <v>530</v>
      </c>
      <c r="U640" s="25">
        <v>639.0</v>
      </c>
      <c r="V640" s="25">
        <v>1.558835E7</v>
      </c>
      <c r="W640" s="25" t="s">
        <v>714</v>
      </c>
      <c r="X640" s="25">
        <v>744.0</v>
      </c>
      <c r="Y640" s="25" t="s">
        <v>375</v>
      </c>
      <c r="Z640" s="25" t="s">
        <v>462</v>
      </c>
      <c r="AA640" s="25">
        <v>43.0</v>
      </c>
      <c r="AB640" s="25">
        <v>10.0</v>
      </c>
      <c r="AC640" s="25">
        <v>147832.15</v>
      </c>
      <c r="AD640" s="25">
        <v>1.0</v>
      </c>
      <c r="AE640" s="25">
        <v>0.0</v>
      </c>
      <c r="AF640" s="25">
        <v>1.0</v>
      </c>
      <c r="AG640" s="25">
        <v>24234.11</v>
      </c>
      <c r="AH640" s="25">
        <v>0.0</v>
      </c>
    </row>
    <row r="641" ht="15.75" customHeight="1">
      <c r="A641" s="50">
        <v>41841.0</v>
      </c>
      <c r="B641" s="25">
        <v>590.13</v>
      </c>
      <c r="C641" s="25">
        <v>592.77</v>
      </c>
      <c r="D641" s="25">
        <v>583.63</v>
      </c>
      <c r="E641" s="25">
        <v>587.86</v>
      </c>
      <c r="F641" s="25" t="s">
        <v>549</v>
      </c>
      <c r="G641" s="25">
        <v>62.0</v>
      </c>
      <c r="H641" s="25" t="s">
        <v>530</v>
      </c>
      <c r="U641" s="25">
        <v>640.0</v>
      </c>
      <c r="V641" s="25">
        <v>1.5798398E7</v>
      </c>
      <c r="W641" s="25" t="s">
        <v>1135</v>
      </c>
      <c r="X641" s="25">
        <v>785.0</v>
      </c>
      <c r="Y641" s="25" t="s">
        <v>375</v>
      </c>
      <c r="Z641" s="25" t="s">
        <v>462</v>
      </c>
      <c r="AA641" s="25">
        <v>36.0</v>
      </c>
      <c r="AB641" s="25">
        <v>4.0</v>
      </c>
      <c r="AC641" s="25">
        <v>135438.4</v>
      </c>
      <c r="AD641" s="25">
        <v>1.0</v>
      </c>
      <c r="AE641" s="25">
        <v>0.0</v>
      </c>
      <c r="AF641" s="25">
        <v>0.0</v>
      </c>
      <c r="AG641" s="25">
        <v>190627.01</v>
      </c>
      <c r="AH641" s="25">
        <v>0.0</v>
      </c>
    </row>
    <row r="642" ht="15.75" customHeight="1">
      <c r="A642" s="50">
        <v>41842.0</v>
      </c>
      <c r="B642" s="25">
        <v>589.1</v>
      </c>
      <c r="C642" s="25">
        <v>598.01</v>
      </c>
      <c r="D642" s="25">
        <v>588.98</v>
      </c>
      <c r="E642" s="25">
        <v>593.11</v>
      </c>
      <c r="F642" s="25" t="s">
        <v>716</v>
      </c>
      <c r="G642" s="25">
        <v>699.0</v>
      </c>
      <c r="H642" s="25" t="s">
        <v>530</v>
      </c>
      <c r="U642" s="25">
        <v>641.0</v>
      </c>
      <c r="V642" s="25">
        <v>1.5784844E7</v>
      </c>
      <c r="W642" s="25" t="s">
        <v>766</v>
      </c>
      <c r="X642" s="25">
        <v>752.0</v>
      </c>
      <c r="Y642" s="25" t="s">
        <v>377</v>
      </c>
      <c r="Z642" s="25" t="s">
        <v>487</v>
      </c>
      <c r="AA642" s="25">
        <v>48.0</v>
      </c>
      <c r="AB642" s="25">
        <v>5.0</v>
      </c>
      <c r="AC642" s="25">
        <v>116060.08</v>
      </c>
      <c r="AD642" s="25">
        <v>1.0</v>
      </c>
      <c r="AE642" s="25">
        <v>1.0</v>
      </c>
      <c r="AF642" s="25">
        <v>0.0</v>
      </c>
      <c r="AG642" s="25">
        <v>156618.38</v>
      </c>
      <c r="AH642" s="25">
        <v>1.0</v>
      </c>
    </row>
    <row r="643" ht="15.75" customHeight="1">
      <c r="A643" s="50">
        <v>41843.0</v>
      </c>
      <c r="B643" s="25">
        <v>591.61</v>
      </c>
      <c r="C643" s="25">
        <v>596.21</v>
      </c>
      <c r="D643" s="25">
        <v>590.88</v>
      </c>
      <c r="E643" s="25">
        <v>594.35</v>
      </c>
      <c r="F643" s="25" t="s">
        <v>716</v>
      </c>
      <c r="G643" s="25">
        <v>233.0</v>
      </c>
      <c r="H643" s="25" t="s">
        <v>530</v>
      </c>
      <c r="U643" s="25">
        <v>642.0</v>
      </c>
      <c r="V643" s="25">
        <v>1.5580684E7</v>
      </c>
      <c r="W643" s="25" t="s">
        <v>1136</v>
      </c>
      <c r="X643" s="25">
        <v>706.0</v>
      </c>
      <c r="Y643" s="25" t="s">
        <v>375</v>
      </c>
      <c r="Z643" s="25" t="s">
        <v>462</v>
      </c>
      <c r="AA643" s="25">
        <v>29.0</v>
      </c>
      <c r="AB643" s="25">
        <v>5.0</v>
      </c>
      <c r="AC643" s="25">
        <v>112564.62</v>
      </c>
      <c r="AD643" s="25">
        <v>1.0</v>
      </c>
      <c r="AE643" s="25">
        <v>1.0</v>
      </c>
      <c r="AF643" s="25">
        <v>0.0</v>
      </c>
      <c r="AG643" s="25">
        <v>42334.38</v>
      </c>
      <c r="AH643" s="25">
        <v>0.0</v>
      </c>
    </row>
    <row r="644" ht="15.75" customHeight="1">
      <c r="A644" s="50">
        <v>41844.0</v>
      </c>
      <c r="B644" s="25">
        <v>594.82</v>
      </c>
      <c r="C644" s="25">
        <v>597.86</v>
      </c>
      <c r="D644" s="25">
        <v>590.15</v>
      </c>
      <c r="E644" s="25">
        <v>591.73</v>
      </c>
      <c r="F644" s="25" t="s">
        <v>716</v>
      </c>
      <c r="G644" s="25">
        <v>35.0</v>
      </c>
      <c r="H644" s="25" t="s">
        <v>530</v>
      </c>
      <c r="U644" s="25">
        <v>643.0</v>
      </c>
      <c r="V644" s="25">
        <v>1.5809663E7</v>
      </c>
      <c r="W644" s="25" t="s">
        <v>1137</v>
      </c>
      <c r="X644" s="25">
        <v>583.0</v>
      </c>
      <c r="Y644" s="25" t="s">
        <v>375</v>
      </c>
      <c r="Z644" s="25" t="s">
        <v>462</v>
      </c>
      <c r="AA644" s="25">
        <v>27.0</v>
      </c>
      <c r="AB644" s="25">
        <v>1.0</v>
      </c>
      <c r="AC644" s="25">
        <v>125406.58</v>
      </c>
      <c r="AD644" s="25">
        <v>1.0</v>
      </c>
      <c r="AE644" s="25">
        <v>1.0</v>
      </c>
      <c r="AF644" s="25">
        <v>1.0</v>
      </c>
      <c r="AG644" s="25">
        <v>110784.42</v>
      </c>
      <c r="AH644" s="25">
        <v>0.0</v>
      </c>
    </row>
    <row r="645" ht="15.75" customHeight="1">
      <c r="A645" s="50">
        <v>41845.0</v>
      </c>
      <c r="B645" s="25">
        <v>588.78</v>
      </c>
      <c r="C645" s="25">
        <v>590.24</v>
      </c>
      <c r="D645" s="25">
        <v>585.42</v>
      </c>
      <c r="E645" s="25">
        <v>587.41</v>
      </c>
      <c r="F645" s="25" t="s">
        <v>1138</v>
      </c>
      <c r="G645" s="25" t="s">
        <v>464</v>
      </c>
      <c r="U645" s="25">
        <v>644.0</v>
      </c>
      <c r="V645" s="25">
        <v>1.5640078E7</v>
      </c>
      <c r="W645" s="25" t="s">
        <v>1139</v>
      </c>
      <c r="X645" s="25">
        <v>660.0</v>
      </c>
      <c r="Y645" s="25" t="s">
        <v>379</v>
      </c>
      <c r="Z645" s="25" t="s">
        <v>462</v>
      </c>
      <c r="AA645" s="25">
        <v>39.0</v>
      </c>
      <c r="AB645" s="25">
        <v>5.0</v>
      </c>
      <c r="AC645" s="25">
        <v>135134.99</v>
      </c>
      <c r="AD645" s="25">
        <v>1.0</v>
      </c>
      <c r="AE645" s="25">
        <v>1.0</v>
      </c>
      <c r="AF645" s="25">
        <v>0.0</v>
      </c>
      <c r="AG645" s="25">
        <v>173683.0</v>
      </c>
      <c r="AH645" s="25">
        <v>1.0</v>
      </c>
    </row>
    <row r="646" ht="15.75" customHeight="1">
      <c r="A646" s="50">
        <v>41848.0</v>
      </c>
      <c r="B646" s="25">
        <v>586.46</v>
      </c>
      <c r="C646" s="25">
        <v>590.88</v>
      </c>
      <c r="D646" s="25">
        <v>583.15</v>
      </c>
      <c r="E646" s="25">
        <v>588.98</v>
      </c>
      <c r="F646" s="25" t="s">
        <v>1140</v>
      </c>
      <c r="G646" s="25" t="s">
        <v>474</v>
      </c>
      <c r="U646" s="25">
        <v>645.0</v>
      </c>
      <c r="V646" s="25">
        <v>1.5698786E7</v>
      </c>
      <c r="W646" s="25" t="s">
        <v>1141</v>
      </c>
      <c r="X646" s="25">
        <v>819.0</v>
      </c>
      <c r="Y646" s="25" t="s">
        <v>375</v>
      </c>
      <c r="Z646" s="25" t="s">
        <v>462</v>
      </c>
      <c r="AA646" s="25">
        <v>39.0</v>
      </c>
      <c r="AB646" s="25">
        <v>9.0</v>
      </c>
      <c r="AC646" s="25">
        <v>133102.92</v>
      </c>
      <c r="AD646" s="25">
        <v>1.0</v>
      </c>
      <c r="AE646" s="25">
        <v>1.0</v>
      </c>
      <c r="AF646" s="25">
        <v>0.0</v>
      </c>
      <c r="AG646" s="25">
        <v>27046.46</v>
      </c>
      <c r="AH646" s="25">
        <v>1.0</v>
      </c>
    </row>
    <row r="647" ht="15.75" customHeight="1">
      <c r="A647" s="50">
        <v>41849.0</v>
      </c>
      <c r="B647" s="25">
        <v>587.14</v>
      </c>
      <c r="C647" s="25">
        <v>588.09</v>
      </c>
      <c r="D647" s="25">
        <v>581.92</v>
      </c>
      <c r="E647" s="25">
        <v>584.01</v>
      </c>
      <c r="F647" s="25" t="s">
        <v>716</v>
      </c>
      <c r="G647" s="25">
        <v>349.0</v>
      </c>
      <c r="H647" s="25" t="s">
        <v>474</v>
      </c>
      <c r="U647" s="25">
        <v>646.0</v>
      </c>
      <c r="V647" s="25">
        <v>1.5569807E7</v>
      </c>
      <c r="W647" s="25" t="s">
        <v>1142</v>
      </c>
      <c r="X647" s="25">
        <v>673.0</v>
      </c>
      <c r="Y647" s="25" t="s">
        <v>375</v>
      </c>
      <c r="Z647" s="25" t="s">
        <v>462</v>
      </c>
      <c r="AA647" s="25">
        <v>34.0</v>
      </c>
      <c r="AB647" s="25">
        <v>8.0</v>
      </c>
      <c r="AC647" s="25">
        <v>42157.08</v>
      </c>
      <c r="AD647" s="25">
        <v>1.0</v>
      </c>
      <c r="AE647" s="25">
        <v>1.0</v>
      </c>
      <c r="AF647" s="25">
        <v>0.0</v>
      </c>
      <c r="AG647" s="25">
        <v>20598.59</v>
      </c>
      <c r="AH647" s="25">
        <v>1.0</v>
      </c>
    </row>
    <row r="648" ht="15.75" customHeight="1">
      <c r="A648" s="50">
        <v>41850.0</v>
      </c>
      <c r="B648" s="25">
        <v>584.94</v>
      </c>
      <c r="C648" s="25">
        <v>587.89</v>
      </c>
      <c r="D648" s="25">
        <v>582.4</v>
      </c>
      <c r="E648" s="25">
        <v>585.81</v>
      </c>
      <c r="F648" s="25" t="s">
        <v>716</v>
      </c>
      <c r="G648" s="25">
        <v>16.0</v>
      </c>
      <c r="H648" s="25" t="s">
        <v>464</v>
      </c>
      <c r="U648" s="25">
        <v>647.0</v>
      </c>
      <c r="V648" s="25">
        <v>1.573083E7</v>
      </c>
      <c r="W648" s="25" t="s">
        <v>1143</v>
      </c>
      <c r="X648" s="25">
        <v>752.0</v>
      </c>
      <c r="Y648" s="25" t="s">
        <v>375</v>
      </c>
      <c r="Z648" s="25" t="s">
        <v>462</v>
      </c>
      <c r="AA648" s="25">
        <v>30.0</v>
      </c>
      <c r="AB648" s="25">
        <v>3.0</v>
      </c>
      <c r="AC648" s="25">
        <v>0.0</v>
      </c>
      <c r="AD648" s="25">
        <v>2.0</v>
      </c>
      <c r="AE648" s="25">
        <v>1.0</v>
      </c>
      <c r="AF648" s="25">
        <v>1.0</v>
      </c>
      <c r="AG648" s="25">
        <v>104991.28</v>
      </c>
      <c r="AH648" s="25">
        <v>0.0</v>
      </c>
    </row>
    <row r="649" ht="15.75" customHeight="1">
      <c r="A649" s="50">
        <v>41851.0</v>
      </c>
      <c r="B649" s="25">
        <v>579.01</v>
      </c>
      <c r="C649" s="25">
        <v>582.05</v>
      </c>
      <c r="D649" s="25">
        <v>568.44</v>
      </c>
      <c r="E649" s="25">
        <v>570.03</v>
      </c>
      <c r="F649" s="25" t="s">
        <v>549</v>
      </c>
      <c r="G649" s="25">
        <v>102.0</v>
      </c>
      <c r="H649" s="25" t="s">
        <v>512</v>
      </c>
      <c r="U649" s="25">
        <v>648.0</v>
      </c>
      <c r="V649" s="25">
        <v>1.5805112E7</v>
      </c>
      <c r="W649" s="25" t="s">
        <v>1144</v>
      </c>
      <c r="X649" s="25">
        <v>578.0</v>
      </c>
      <c r="Y649" s="25" t="s">
        <v>375</v>
      </c>
      <c r="Z649" s="25" t="s">
        <v>487</v>
      </c>
      <c r="AA649" s="25">
        <v>38.0</v>
      </c>
      <c r="AB649" s="25">
        <v>7.0</v>
      </c>
      <c r="AC649" s="25">
        <v>82259.29</v>
      </c>
      <c r="AD649" s="25">
        <v>1.0</v>
      </c>
      <c r="AE649" s="25">
        <v>1.0</v>
      </c>
      <c r="AF649" s="25">
        <v>0.0</v>
      </c>
      <c r="AG649" s="25">
        <v>8996.97</v>
      </c>
      <c r="AH649" s="25">
        <v>0.0</v>
      </c>
    </row>
    <row r="650" ht="15.75" customHeight="1">
      <c r="A650" s="50">
        <v>41852.0</v>
      </c>
      <c r="B650" s="25">
        <v>568.84</v>
      </c>
      <c r="C650" s="25">
        <v>574.38</v>
      </c>
      <c r="D650" s="25">
        <v>561.31</v>
      </c>
      <c r="E650" s="25">
        <v>564.52</v>
      </c>
      <c r="F650" s="25" t="s">
        <v>716</v>
      </c>
      <c r="G650" s="25">
        <v>955.0</v>
      </c>
      <c r="H650" s="25" t="s">
        <v>543</v>
      </c>
      <c r="U650" s="25">
        <v>649.0</v>
      </c>
      <c r="V650" s="25">
        <v>1.5633064E7</v>
      </c>
      <c r="W650" s="25" t="s">
        <v>1145</v>
      </c>
      <c r="X650" s="25">
        <v>438.0</v>
      </c>
      <c r="Y650" s="25" t="s">
        <v>375</v>
      </c>
      <c r="Z650" s="25" t="s">
        <v>462</v>
      </c>
      <c r="AA650" s="25">
        <v>36.0</v>
      </c>
      <c r="AB650" s="25">
        <v>4.0</v>
      </c>
      <c r="AC650" s="25">
        <v>0.0</v>
      </c>
      <c r="AD650" s="25">
        <v>2.0</v>
      </c>
      <c r="AE650" s="25">
        <v>1.0</v>
      </c>
      <c r="AF650" s="25">
        <v>0.0</v>
      </c>
      <c r="AG650" s="25">
        <v>64420.5</v>
      </c>
      <c r="AH650" s="25">
        <v>0.0</v>
      </c>
    </row>
    <row r="651" ht="15.75" customHeight="1">
      <c r="A651" s="50">
        <v>41855.0</v>
      </c>
      <c r="B651" s="25">
        <v>567.48</v>
      </c>
      <c r="C651" s="25">
        <v>573.77</v>
      </c>
      <c r="D651" s="25">
        <v>562.56</v>
      </c>
      <c r="E651" s="25">
        <v>571.58</v>
      </c>
      <c r="F651" s="25" t="s">
        <v>716</v>
      </c>
      <c r="G651" s="25">
        <v>427.0</v>
      </c>
      <c r="H651" s="25" t="s">
        <v>467</v>
      </c>
      <c r="U651" s="25">
        <v>650.0</v>
      </c>
      <c r="V651" s="25">
        <v>1.5703119E7</v>
      </c>
      <c r="W651" s="25" t="s">
        <v>1146</v>
      </c>
      <c r="X651" s="25">
        <v>652.0</v>
      </c>
      <c r="Y651" s="25" t="s">
        <v>375</v>
      </c>
      <c r="Z651" s="25" t="s">
        <v>487</v>
      </c>
      <c r="AA651" s="25">
        <v>38.0</v>
      </c>
      <c r="AB651" s="25">
        <v>6.0</v>
      </c>
      <c r="AC651" s="25">
        <v>0.0</v>
      </c>
      <c r="AD651" s="25">
        <v>2.0</v>
      </c>
      <c r="AE651" s="25">
        <v>1.0</v>
      </c>
      <c r="AF651" s="25">
        <v>1.0</v>
      </c>
      <c r="AG651" s="25">
        <v>145700.22</v>
      </c>
      <c r="AH651" s="25">
        <v>0.0</v>
      </c>
    </row>
    <row r="652" ht="15.75" customHeight="1">
      <c r="A652" s="50">
        <v>41856.0</v>
      </c>
      <c r="B652" s="25">
        <v>568.49</v>
      </c>
      <c r="C652" s="25">
        <v>570.41</v>
      </c>
      <c r="D652" s="25">
        <v>561.07</v>
      </c>
      <c r="E652" s="25">
        <v>563.52</v>
      </c>
      <c r="F652" s="25" t="s">
        <v>716</v>
      </c>
      <c r="G652" s="25">
        <v>551.0</v>
      </c>
      <c r="H652" s="25" t="s">
        <v>543</v>
      </c>
      <c r="U652" s="25">
        <v>651.0</v>
      </c>
      <c r="V652" s="25">
        <v>1.5730447E7</v>
      </c>
      <c r="W652" s="25" t="s">
        <v>1147</v>
      </c>
      <c r="X652" s="25">
        <v>629.0</v>
      </c>
      <c r="Y652" s="25" t="s">
        <v>375</v>
      </c>
      <c r="Z652" s="25" t="s">
        <v>462</v>
      </c>
      <c r="AA652" s="25">
        <v>49.0</v>
      </c>
      <c r="AB652" s="25">
        <v>4.0</v>
      </c>
      <c r="AC652" s="25">
        <v>0.0</v>
      </c>
      <c r="AD652" s="25">
        <v>2.0</v>
      </c>
      <c r="AE652" s="25">
        <v>1.0</v>
      </c>
      <c r="AF652" s="25">
        <v>1.0</v>
      </c>
      <c r="AG652" s="25">
        <v>196335.48</v>
      </c>
      <c r="AH652" s="25">
        <v>0.0</v>
      </c>
    </row>
    <row r="653" ht="15.75" customHeight="1">
      <c r="A653" s="50">
        <v>41857.0</v>
      </c>
      <c r="B653" s="25">
        <v>560.24</v>
      </c>
      <c r="C653" s="25">
        <v>569.14</v>
      </c>
      <c r="D653" s="25">
        <v>558.47</v>
      </c>
      <c r="E653" s="25">
        <v>564.82</v>
      </c>
      <c r="F653" s="25" t="s">
        <v>716</v>
      </c>
      <c r="G653" s="25">
        <v>334.0</v>
      </c>
      <c r="H653" s="25" t="s">
        <v>467</v>
      </c>
      <c r="U653" s="25">
        <v>652.0</v>
      </c>
      <c r="V653" s="25">
        <v>1.581385E7</v>
      </c>
      <c r="W653" s="25" t="s">
        <v>1148</v>
      </c>
      <c r="X653" s="25">
        <v>720.0</v>
      </c>
      <c r="Y653" s="25" t="s">
        <v>375</v>
      </c>
      <c r="Z653" s="25" t="s">
        <v>487</v>
      </c>
      <c r="AA653" s="25">
        <v>52.0</v>
      </c>
      <c r="AB653" s="25">
        <v>7.0</v>
      </c>
      <c r="AC653" s="25">
        <v>0.0</v>
      </c>
      <c r="AD653" s="25">
        <v>1.0</v>
      </c>
      <c r="AE653" s="25">
        <v>1.0</v>
      </c>
      <c r="AF653" s="25">
        <v>1.0</v>
      </c>
      <c r="AG653" s="25">
        <v>14781.12</v>
      </c>
      <c r="AH653" s="25">
        <v>0.0</v>
      </c>
    </row>
    <row r="654" ht="15.75" customHeight="1">
      <c r="A654" s="50">
        <v>41858.0</v>
      </c>
      <c r="B654" s="25">
        <v>566.44</v>
      </c>
      <c r="C654" s="25">
        <v>568.33</v>
      </c>
      <c r="D654" s="25">
        <v>559.56</v>
      </c>
      <c r="E654" s="25">
        <v>561.82</v>
      </c>
      <c r="F654" s="25" t="s">
        <v>716</v>
      </c>
      <c r="G654" s="25">
        <v>110.0</v>
      </c>
      <c r="H654" s="25" t="s">
        <v>469</v>
      </c>
      <c r="U654" s="25">
        <v>653.0</v>
      </c>
      <c r="V654" s="25">
        <v>1.5711889E7</v>
      </c>
      <c r="W654" s="25" t="s">
        <v>1149</v>
      </c>
      <c r="X654" s="25">
        <v>668.0</v>
      </c>
      <c r="Y654" s="25" t="s">
        <v>375</v>
      </c>
      <c r="Z654" s="25" t="s">
        <v>487</v>
      </c>
      <c r="AA654" s="25">
        <v>42.0</v>
      </c>
      <c r="AB654" s="25">
        <v>3.0</v>
      </c>
      <c r="AC654" s="25">
        <v>150461.07</v>
      </c>
      <c r="AD654" s="25">
        <v>1.0</v>
      </c>
      <c r="AE654" s="25">
        <v>1.0</v>
      </c>
      <c r="AF654" s="25">
        <v>0.0</v>
      </c>
      <c r="AG654" s="25">
        <v>108139.23</v>
      </c>
      <c r="AH654" s="25">
        <v>0.0</v>
      </c>
    </row>
    <row r="655" ht="15.75" customHeight="1">
      <c r="A655" s="50">
        <v>41859.0</v>
      </c>
      <c r="B655" s="25">
        <v>562.02</v>
      </c>
      <c r="C655" s="25">
        <v>568.69</v>
      </c>
      <c r="D655" s="25">
        <v>558.82</v>
      </c>
      <c r="E655" s="25">
        <v>567.21</v>
      </c>
      <c r="F655" s="25" t="s">
        <v>716</v>
      </c>
      <c r="G655" s="25">
        <v>494.0</v>
      </c>
      <c r="H655" s="25" t="s">
        <v>512</v>
      </c>
      <c r="U655" s="25">
        <v>654.0</v>
      </c>
      <c r="V655" s="25">
        <v>1.566461E7</v>
      </c>
      <c r="W655" s="25" t="s">
        <v>675</v>
      </c>
      <c r="X655" s="25">
        <v>459.0</v>
      </c>
      <c r="Y655" s="25" t="s">
        <v>379</v>
      </c>
      <c r="Z655" s="25" t="s">
        <v>487</v>
      </c>
      <c r="AA655" s="25">
        <v>48.0</v>
      </c>
      <c r="AB655" s="25">
        <v>4.0</v>
      </c>
      <c r="AC655" s="25">
        <v>133994.52</v>
      </c>
      <c r="AD655" s="25">
        <v>1.0</v>
      </c>
      <c r="AE655" s="25">
        <v>1.0</v>
      </c>
      <c r="AF655" s="25">
        <v>1.0</v>
      </c>
      <c r="AG655" s="25">
        <v>19287.06</v>
      </c>
      <c r="AH655" s="25">
        <v>1.0</v>
      </c>
    </row>
    <row r="656" ht="15.75" customHeight="1">
      <c r="A656" s="50">
        <v>41862.0</v>
      </c>
      <c r="B656" s="25">
        <v>568.43</v>
      </c>
      <c r="C656" s="25">
        <v>568.93</v>
      </c>
      <c r="D656" s="25">
        <v>564.45</v>
      </c>
      <c r="E656" s="25">
        <v>566.33</v>
      </c>
      <c r="F656" s="25" t="s">
        <v>716</v>
      </c>
      <c r="G656" s="25">
        <v>214.0</v>
      </c>
      <c r="H656" s="25" t="s">
        <v>512</v>
      </c>
      <c r="U656" s="25">
        <v>655.0</v>
      </c>
      <c r="V656" s="25">
        <v>1.575171E7</v>
      </c>
      <c r="W656" s="25" t="s">
        <v>699</v>
      </c>
      <c r="X656" s="25">
        <v>729.0</v>
      </c>
      <c r="Y656" s="25" t="s">
        <v>377</v>
      </c>
      <c r="Z656" s="25" t="s">
        <v>487</v>
      </c>
      <c r="AA656" s="25">
        <v>31.0</v>
      </c>
      <c r="AB656" s="25">
        <v>8.0</v>
      </c>
      <c r="AC656" s="25">
        <v>164870.81</v>
      </c>
      <c r="AD656" s="25">
        <v>2.0</v>
      </c>
      <c r="AE656" s="25">
        <v>1.0</v>
      </c>
      <c r="AF656" s="25">
        <v>1.0</v>
      </c>
      <c r="AG656" s="25">
        <v>9567.39</v>
      </c>
      <c r="AH656" s="25">
        <v>0.0</v>
      </c>
    </row>
    <row r="657" ht="15.75" customHeight="1">
      <c r="A657" s="50">
        <v>41863.0</v>
      </c>
      <c r="B657" s="25">
        <v>562.97</v>
      </c>
      <c r="C657" s="25">
        <v>564.35</v>
      </c>
      <c r="D657" s="25">
        <v>559.34</v>
      </c>
      <c r="E657" s="25">
        <v>561.19</v>
      </c>
      <c r="F657" s="25" t="s">
        <v>716</v>
      </c>
      <c r="G657" s="25">
        <v>542.0</v>
      </c>
      <c r="H657" s="25" t="s">
        <v>484</v>
      </c>
      <c r="U657" s="25">
        <v>656.0</v>
      </c>
      <c r="V657" s="25">
        <v>1.5692926E7</v>
      </c>
      <c r="W657" s="25" t="s">
        <v>763</v>
      </c>
      <c r="X657" s="25">
        <v>498.0</v>
      </c>
      <c r="Y657" s="25" t="s">
        <v>379</v>
      </c>
      <c r="Z657" s="25" t="s">
        <v>487</v>
      </c>
      <c r="AA657" s="25">
        <v>25.0</v>
      </c>
      <c r="AB657" s="25">
        <v>8.0</v>
      </c>
      <c r="AC657" s="25">
        <v>121702.73</v>
      </c>
      <c r="AD657" s="25">
        <v>1.0</v>
      </c>
      <c r="AE657" s="25">
        <v>1.0</v>
      </c>
      <c r="AF657" s="25">
        <v>1.0</v>
      </c>
      <c r="AG657" s="25">
        <v>132210.49</v>
      </c>
      <c r="AH657" s="25">
        <v>0.0</v>
      </c>
    </row>
    <row r="658" ht="15.75" customHeight="1">
      <c r="A658" s="50">
        <v>41864.0</v>
      </c>
      <c r="B658" s="25">
        <v>565.76</v>
      </c>
      <c r="C658" s="25">
        <v>573.43</v>
      </c>
      <c r="D658" s="25">
        <v>564.2</v>
      </c>
      <c r="E658" s="25">
        <v>573.21</v>
      </c>
      <c r="F658" s="25" t="s">
        <v>716</v>
      </c>
      <c r="G658" s="25">
        <v>439.0</v>
      </c>
      <c r="H658" s="25" t="s">
        <v>543</v>
      </c>
      <c r="U658" s="25">
        <v>657.0</v>
      </c>
      <c r="V658" s="25">
        <v>1.5813741E7</v>
      </c>
      <c r="W658" s="25" t="s">
        <v>773</v>
      </c>
      <c r="X658" s="25">
        <v>549.0</v>
      </c>
      <c r="Y658" s="25" t="s">
        <v>377</v>
      </c>
      <c r="Z658" s="25" t="s">
        <v>487</v>
      </c>
      <c r="AA658" s="25">
        <v>25.0</v>
      </c>
      <c r="AB658" s="25">
        <v>6.0</v>
      </c>
      <c r="AC658" s="25">
        <v>193858.2</v>
      </c>
      <c r="AD658" s="25">
        <v>1.0</v>
      </c>
      <c r="AE658" s="25">
        <v>0.0</v>
      </c>
      <c r="AF658" s="25">
        <v>1.0</v>
      </c>
      <c r="AG658" s="25">
        <v>21600.11</v>
      </c>
      <c r="AH658" s="25">
        <v>0.0</v>
      </c>
    </row>
    <row r="659" ht="15.75" customHeight="1">
      <c r="A659" s="50">
        <v>41865.0</v>
      </c>
      <c r="B659" s="25">
        <v>574.6</v>
      </c>
      <c r="C659" s="25">
        <v>576.32</v>
      </c>
      <c r="D659" s="25">
        <v>569.32</v>
      </c>
      <c r="E659" s="25">
        <v>573.08</v>
      </c>
      <c r="F659" s="25" t="s">
        <v>1150</v>
      </c>
      <c r="G659" s="25" t="s">
        <v>464</v>
      </c>
      <c r="U659" s="25">
        <v>658.0</v>
      </c>
      <c r="V659" s="25">
        <v>1.5698474E7</v>
      </c>
      <c r="W659" s="25" t="s">
        <v>1151</v>
      </c>
      <c r="X659" s="25">
        <v>601.0</v>
      </c>
      <c r="Y659" s="25" t="s">
        <v>379</v>
      </c>
      <c r="Z659" s="25" t="s">
        <v>462</v>
      </c>
      <c r="AA659" s="25">
        <v>54.0</v>
      </c>
      <c r="AB659" s="25">
        <v>1.0</v>
      </c>
      <c r="AC659" s="25">
        <v>131039.97</v>
      </c>
      <c r="AD659" s="25">
        <v>2.0</v>
      </c>
      <c r="AE659" s="25">
        <v>1.0</v>
      </c>
      <c r="AF659" s="25">
        <v>1.0</v>
      </c>
      <c r="AG659" s="25">
        <v>199661.5</v>
      </c>
      <c r="AH659" s="25">
        <v>0.0</v>
      </c>
    </row>
    <row r="660" ht="15.75" customHeight="1">
      <c r="A660" s="50">
        <v>41866.0</v>
      </c>
      <c r="B660" s="25">
        <v>576.28</v>
      </c>
      <c r="C660" s="25">
        <v>577.79</v>
      </c>
      <c r="D660" s="25">
        <v>568.96</v>
      </c>
      <c r="E660" s="25">
        <v>571.91</v>
      </c>
      <c r="F660" s="25" t="s">
        <v>716</v>
      </c>
      <c r="G660" s="25">
        <v>519.0</v>
      </c>
      <c r="H660" s="25" t="s">
        <v>530</v>
      </c>
      <c r="U660" s="25">
        <v>659.0</v>
      </c>
      <c r="V660" s="25">
        <v>1.5568595E7</v>
      </c>
      <c r="W660" s="25" t="s">
        <v>1152</v>
      </c>
      <c r="X660" s="25">
        <v>544.0</v>
      </c>
      <c r="Y660" s="25" t="s">
        <v>375</v>
      </c>
      <c r="Z660" s="25" t="s">
        <v>487</v>
      </c>
      <c r="AA660" s="25">
        <v>64.0</v>
      </c>
      <c r="AB660" s="25">
        <v>9.0</v>
      </c>
      <c r="AC660" s="25">
        <v>113829.45</v>
      </c>
      <c r="AD660" s="25">
        <v>1.0</v>
      </c>
      <c r="AE660" s="25">
        <v>1.0</v>
      </c>
      <c r="AF660" s="25">
        <v>1.0</v>
      </c>
      <c r="AG660" s="25">
        <v>124341.49</v>
      </c>
      <c r="AH660" s="25">
        <v>0.0</v>
      </c>
    </row>
    <row r="661" ht="15.75" customHeight="1">
      <c r="A661" s="50">
        <v>41869.0</v>
      </c>
      <c r="B661" s="25">
        <v>574.53</v>
      </c>
      <c r="C661" s="25">
        <v>582.91</v>
      </c>
      <c r="D661" s="25">
        <v>574.42</v>
      </c>
      <c r="E661" s="25">
        <v>580.57</v>
      </c>
      <c r="F661" s="25" t="s">
        <v>716</v>
      </c>
      <c r="G661" s="25">
        <v>284.0</v>
      </c>
      <c r="H661" s="25" t="s">
        <v>530</v>
      </c>
      <c r="U661" s="25">
        <v>660.0</v>
      </c>
      <c r="V661" s="25">
        <v>1.5603065E7</v>
      </c>
      <c r="W661" s="25" t="s">
        <v>1153</v>
      </c>
      <c r="X661" s="25">
        <v>751.0</v>
      </c>
      <c r="Y661" s="25" t="s">
        <v>375</v>
      </c>
      <c r="Z661" s="25" t="s">
        <v>462</v>
      </c>
      <c r="AA661" s="25">
        <v>30.0</v>
      </c>
      <c r="AB661" s="25">
        <v>6.0</v>
      </c>
      <c r="AC661" s="25">
        <v>0.0</v>
      </c>
      <c r="AD661" s="25">
        <v>2.0</v>
      </c>
      <c r="AE661" s="25">
        <v>1.0</v>
      </c>
      <c r="AF661" s="25">
        <v>0.0</v>
      </c>
      <c r="AG661" s="25">
        <v>15766.1</v>
      </c>
      <c r="AH661" s="25">
        <v>0.0</v>
      </c>
    </row>
    <row r="662" ht="15.75" customHeight="1">
      <c r="A662" s="50">
        <v>41870.0</v>
      </c>
      <c r="B662" s="25">
        <v>583.4</v>
      </c>
      <c r="C662" s="25">
        <v>585.73</v>
      </c>
      <c r="D662" s="25">
        <v>582.4</v>
      </c>
      <c r="E662" s="25">
        <v>585.25</v>
      </c>
      <c r="F662" s="25" t="s">
        <v>1154</v>
      </c>
      <c r="G662" s="25" t="s">
        <v>539</v>
      </c>
      <c r="U662" s="25">
        <v>661.0</v>
      </c>
      <c r="V662" s="25">
        <v>1.5592937E7</v>
      </c>
      <c r="W662" s="25" t="s">
        <v>1155</v>
      </c>
      <c r="X662" s="25">
        <v>632.0</v>
      </c>
      <c r="Y662" s="25" t="s">
        <v>379</v>
      </c>
      <c r="Z662" s="25" t="s">
        <v>462</v>
      </c>
      <c r="AA662" s="25">
        <v>41.0</v>
      </c>
      <c r="AB662" s="25">
        <v>3.0</v>
      </c>
      <c r="AC662" s="25">
        <v>81877.38</v>
      </c>
      <c r="AD662" s="25">
        <v>1.0</v>
      </c>
      <c r="AE662" s="25">
        <v>1.0</v>
      </c>
      <c r="AF662" s="25">
        <v>1.0</v>
      </c>
      <c r="AG662" s="25">
        <v>33642.21</v>
      </c>
      <c r="AH662" s="25">
        <v>0.0</v>
      </c>
    </row>
    <row r="663" ht="15.75" customHeight="1">
      <c r="A663" s="50">
        <v>41871.0</v>
      </c>
      <c r="B663" s="25">
        <v>584.28</v>
      </c>
      <c r="C663" s="25">
        <v>585.09</v>
      </c>
      <c r="D663" s="25">
        <v>580.97</v>
      </c>
      <c r="E663" s="25">
        <v>582.89</v>
      </c>
      <c r="F663" s="25" t="s">
        <v>716</v>
      </c>
      <c r="G663" s="25">
        <v>36.0</v>
      </c>
      <c r="H663" s="25" t="s">
        <v>512</v>
      </c>
      <c r="U663" s="25">
        <v>662.0</v>
      </c>
      <c r="V663" s="25">
        <v>1.5699637E7</v>
      </c>
      <c r="W663" s="25" t="s">
        <v>1156</v>
      </c>
      <c r="X663" s="25">
        <v>694.0</v>
      </c>
      <c r="Y663" s="25" t="s">
        <v>377</v>
      </c>
      <c r="Z663" s="25" t="s">
        <v>487</v>
      </c>
      <c r="AA663" s="25">
        <v>57.0</v>
      </c>
      <c r="AB663" s="25">
        <v>8.0</v>
      </c>
      <c r="AC663" s="25">
        <v>116326.07</v>
      </c>
      <c r="AD663" s="25">
        <v>1.0</v>
      </c>
      <c r="AE663" s="25">
        <v>1.0</v>
      </c>
      <c r="AF663" s="25">
        <v>1.0</v>
      </c>
      <c r="AG663" s="25">
        <v>117704.65</v>
      </c>
      <c r="AH663" s="25">
        <v>0.0</v>
      </c>
    </row>
    <row r="664" ht="15.75" customHeight="1">
      <c r="A664" s="50">
        <v>41872.0</v>
      </c>
      <c r="B664" s="25">
        <v>582.22</v>
      </c>
      <c r="C664" s="25">
        <v>582.9</v>
      </c>
      <c r="D664" s="25">
        <v>579.55</v>
      </c>
      <c r="E664" s="25">
        <v>581.77</v>
      </c>
      <c r="F664" s="25" t="s">
        <v>1157</v>
      </c>
      <c r="G664" s="25" t="s">
        <v>474</v>
      </c>
      <c r="U664" s="25">
        <v>663.0</v>
      </c>
      <c r="V664" s="25">
        <v>1.5667215E7</v>
      </c>
      <c r="W664" s="25" t="s">
        <v>1158</v>
      </c>
      <c r="X664" s="25">
        <v>678.0</v>
      </c>
      <c r="Y664" s="25" t="s">
        <v>375</v>
      </c>
      <c r="Z664" s="25" t="s">
        <v>487</v>
      </c>
      <c r="AA664" s="25">
        <v>31.0</v>
      </c>
      <c r="AB664" s="25">
        <v>2.0</v>
      </c>
      <c r="AC664" s="25">
        <v>0.0</v>
      </c>
      <c r="AD664" s="25">
        <v>2.0</v>
      </c>
      <c r="AE664" s="25">
        <v>1.0</v>
      </c>
      <c r="AF664" s="25">
        <v>1.0</v>
      </c>
      <c r="AG664" s="25">
        <v>58803.28</v>
      </c>
      <c r="AH664" s="25">
        <v>0.0</v>
      </c>
    </row>
    <row r="665" ht="15.75" customHeight="1">
      <c r="A665" s="50">
        <v>41873.0</v>
      </c>
      <c r="B665" s="25">
        <v>581.99</v>
      </c>
      <c r="C665" s="25">
        <v>583.63</v>
      </c>
      <c r="D665" s="25">
        <v>579.05</v>
      </c>
      <c r="E665" s="25">
        <v>580.96</v>
      </c>
      <c r="F665" s="25" t="s">
        <v>1159</v>
      </c>
      <c r="G665" s="25" t="s">
        <v>484</v>
      </c>
      <c r="U665" s="25">
        <v>664.0</v>
      </c>
      <c r="V665" s="25">
        <v>1.5788659E7</v>
      </c>
      <c r="W665" s="25" t="s">
        <v>1160</v>
      </c>
      <c r="X665" s="25">
        <v>695.0</v>
      </c>
      <c r="Y665" s="25" t="s">
        <v>375</v>
      </c>
      <c r="Z665" s="25" t="s">
        <v>487</v>
      </c>
      <c r="AA665" s="25">
        <v>46.0</v>
      </c>
      <c r="AB665" s="25">
        <v>4.0</v>
      </c>
      <c r="AC665" s="25">
        <v>0.0</v>
      </c>
      <c r="AD665" s="25">
        <v>2.0</v>
      </c>
      <c r="AE665" s="25">
        <v>1.0</v>
      </c>
      <c r="AF665" s="25">
        <v>1.0</v>
      </c>
      <c r="AG665" s="25">
        <v>137537.22</v>
      </c>
      <c r="AH665" s="25">
        <v>0.0</v>
      </c>
    </row>
    <row r="666" ht="15.75" customHeight="1">
      <c r="A666" s="50">
        <v>41876.0</v>
      </c>
      <c r="B666" s="25">
        <v>583.12</v>
      </c>
      <c r="C666" s="25">
        <v>583.4</v>
      </c>
      <c r="D666" s="25">
        <v>577.41</v>
      </c>
      <c r="E666" s="25">
        <v>578.61</v>
      </c>
      <c r="F666" s="25" t="s">
        <v>716</v>
      </c>
      <c r="G666" s="25">
        <v>361.0</v>
      </c>
      <c r="H666" s="25" t="s">
        <v>464</v>
      </c>
      <c r="U666" s="25">
        <v>665.0</v>
      </c>
      <c r="V666" s="25">
        <v>1.5763218E7</v>
      </c>
      <c r="W666" s="25" t="s">
        <v>1161</v>
      </c>
      <c r="X666" s="25">
        <v>661.0</v>
      </c>
      <c r="Y666" s="25" t="s">
        <v>375</v>
      </c>
      <c r="Z666" s="25" t="s">
        <v>462</v>
      </c>
      <c r="AA666" s="25">
        <v>41.0</v>
      </c>
      <c r="AB666" s="25">
        <v>1.0</v>
      </c>
      <c r="AC666" s="25">
        <v>0.0</v>
      </c>
      <c r="AD666" s="25">
        <v>2.0</v>
      </c>
      <c r="AE666" s="25">
        <v>0.0</v>
      </c>
      <c r="AF666" s="25">
        <v>1.0</v>
      </c>
      <c r="AG666" s="25">
        <v>131300.68</v>
      </c>
      <c r="AH666" s="25">
        <v>0.0</v>
      </c>
    </row>
    <row r="667" ht="15.75" customHeight="1">
      <c r="A667" s="50">
        <v>41877.0</v>
      </c>
      <c r="B667" s="25">
        <v>579.67</v>
      </c>
      <c r="C667" s="25">
        <v>580.21</v>
      </c>
      <c r="D667" s="25">
        <v>575.0</v>
      </c>
      <c r="E667" s="25">
        <v>576.28</v>
      </c>
      <c r="F667" s="25" t="s">
        <v>716</v>
      </c>
      <c r="G667" s="25">
        <v>639.0</v>
      </c>
      <c r="H667" s="25" t="s">
        <v>539</v>
      </c>
      <c r="U667" s="25">
        <v>666.0</v>
      </c>
      <c r="V667" s="25">
        <v>1.5645772E7</v>
      </c>
      <c r="W667" s="25" t="s">
        <v>685</v>
      </c>
      <c r="X667" s="25">
        <v>661.0</v>
      </c>
      <c r="Y667" s="25" t="s">
        <v>375</v>
      </c>
      <c r="Z667" s="25" t="s">
        <v>487</v>
      </c>
      <c r="AA667" s="25">
        <v>33.0</v>
      </c>
      <c r="AB667" s="25">
        <v>9.0</v>
      </c>
      <c r="AC667" s="25">
        <v>0.0</v>
      </c>
      <c r="AD667" s="25">
        <v>2.0</v>
      </c>
      <c r="AE667" s="25">
        <v>1.0</v>
      </c>
      <c r="AF667" s="25">
        <v>1.0</v>
      </c>
      <c r="AG667" s="25">
        <v>84174.81</v>
      </c>
      <c r="AH667" s="25">
        <v>0.0</v>
      </c>
    </row>
    <row r="668" ht="15.75" customHeight="1">
      <c r="A668" s="50">
        <v>41878.0</v>
      </c>
      <c r="B668" s="25">
        <v>575.69</v>
      </c>
      <c r="C668" s="25">
        <v>576.91</v>
      </c>
      <c r="D668" s="25">
        <v>568.54</v>
      </c>
      <c r="E668" s="25">
        <v>569.44</v>
      </c>
      <c r="F668" s="25" t="s">
        <v>716</v>
      </c>
      <c r="G668" s="25">
        <v>703.0</v>
      </c>
      <c r="H668" s="25" t="s">
        <v>467</v>
      </c>
      <c r="U668" s="25">
        <v>667.0</v>
      </c>
      <c r="V668" s="25">
        <v>1.5725511E7</v>
      </c>
      <c r="W668" s="25" t="s">
        <v>581</v>
      </c>
      <c r="X668" s="25">
        <v>559.0</v>
      </c>
      <c r="Y668" s="25" t="s">
        <v>375</v>
      </c>
      <c r="Z668" s="25" t="s">
        <v>462</v>
      </c>
      <c r="AA668" s="25">
        <v>31.0</v>
      </c>
      <c r="AB668" s="25">
        <v>3.0</v>
      </c>
      <c r="AC668" s="25">
        <v>127070.73</v>
      </c>
      <c r="AD668" s="25">
        <v>1.0</v>
      </c>
      <c r="AE668" s="25">
        <v>0.0</v>
      </c>
      <c r="AF668" s="25">
        <v>1.0</v>
      </c>
      <c r="AG668" s="25">
        <v>160941.78</v>
      </c>
      <c r="AH668" s="25">
        <v>0.0</v>
      </c>
    </row>
    <row r="669" ht="15.75" customHeight="1">
      <c r="A669" s="50">
        <v>41879.0</v>
      </c>
      <c r="B669" s="25">
        <v>568.0</v>
      </c>
      <c r="C669" s="25">
        <v>571.68</v>
      </c>
      <c r="D669" s="25">
        <v>565.55</v>
      </c>
      <c r="E669" s="25">
        <v>567.64</v>
      </c>
      <c r="F669" s="25" t="s">
        <v>716</v>
      </c>
      <c r="G669" s="25">
        <v>292.0</v>
      </c>
      <c r="H669" s="25" t="s">
        <v>469</v>
      </c>
      <c r="U669" s="25">
        <v>668.0</v>
      </c>
      <c r="V669" s="25">
        <v>1.5575024E7</v>
      </c>
      <c r="W669" s="25" t="s">
        <v>1162</v>
      </c>
      <c r="X669" s="25">
        <v>503.0</v>
      </c>
      <c r="Y669" s="25" t="s">
        <v>375</v>
      </c>
      <c r="Z669" s="25" t="s">
        <v>487</v>
      </c>
      <c r="AA669" s="25">
        <v>29.0</v>
      </c>
      <c r="AB669" s="25">
        <v>3.0</v>
      </c>
      <c r="AC669" s="25">
        <v>0.0</v>
      </c>
      <c r="AD669" s="25">
        <v>2.0</v>
      </c>
      <c r="AE669" s="25">
        <v>1.0</v>
      </c>
      <c r="AF669" s="25">
        <v>1.0</v>
      </c>
      <c r="AG669" s="25">
        <v>143954.99</v>
      </c>
      <c r="AH669" s="25">
        <v>0.0</v>
      </c>
    </row>
    <row r="670" ht="15.75" customHeight="1">
      <c r="A670" s="50">
        <v>41880.0</v>
      </c>
      <c r="B670" s="25">
        <v>569.77</v>
      </c>
      <c r="C670" s="25">
        <v>570.47</v>
      </c>
      <c r="D670" s="25">
        <v>565.52</v>
      </c>
      <c r="E670" s="25">
        <v>570.03</v>
      </c>
      <c r="F670" s="25" t="s">
        <v>716</v>
      </c>
      <c r="G670" s="25">
        <v>83.0</v>
      </c>
      <c r="H670" s="25" t="s">
        <v>512</v>
      </c>
      <c r="U670" s="25">
        <v>669.0</v>
      </c>
      <c r="V670" s="25">
        <v>1.5640825E7</v>
      </c>
      <c r="W670" s="25" t="s">
        <v>1163</v>
      </c>
      <c r="X670" s="25">
        <v>695.0</v>
      </c>
      <c r="Y670" s="25" t="s">
        <v>377</v>
      </c>
      <c r="Z670" s="25" t="s">
        <v>487</v>
      </c>
      <c r="AA670" s="25">
        <v>46.0</v>
      </c>
      <c r="AB670" s="25">
        <v>3.0</v>
      </c>
      <c r="AC670" s="25">
        <v>122549.64</v>
      </c>
      <c r="AD670" s="25">
        <v>1.0</v>
      </c>
      <c r="AE670" s="25">
        <v>1.0</v>
      </c>
      <c r="AF670" s="25">
        <v>1.0</v>
      </c>
      <c r="AG670" s="25">
        <v>56297.85</v>
      </c>
      <c r="AH670" s="25">
        <v>0.0</v>
      </c>
    </row>
    <row r="671" ht="15.75" customHeight="1">
      <c r="A671" s="50">
        <v>41884.0</v>
      </c>
      <c r="B671" s="25">
        <v>570.28</v>
      </c>
      <c r="C671" s="25">
        <v>576.25</v>
      </c>
      <c r="D671" s="25">
        <v>569.63</v>
      </c>
      <c r="E671" s="25">
        <v>575.75</v>
      </c>
      <c r="F671" s="25" t="s">
        <v>716</v>
      </c>
      <c r="G671" s="25">
        <v>578.0</v>
      </c>
      <c r="H671" s="25" t="s">
        <v>464</v>
      </c>
      <c r="U671" s="25">
        <v>670.0</v>
      </c>
      <c r="V671" s="25">
        <v>1.5662397E7</v>
      </c>
      <c r="W671" s="25" t="s">
        <v>1164</v>
      </c>
      <c r="X671" s="25">
        <v>640.0</v>
      </c>
      <c r="Y671" s="25" t="s">
        <v>375</v>
      </c>
      <c r="Z671" s="25" t="s">
        <v>462</v>
      </c>
      <c r="AA671" s="25">
        <v>42.0</v>
      </c>
      <c r="AB671" s="25">
        <v>5.0</v>
      </c>
      <c r="AC671" s="25">
        <v>176099.13</v>
      </c>
      <c r="AD671" s="25">
        <v>1.0</v>
      </c>
      <c r="AE671" s="25">
        <v>1.0</v>
      </c>
      <c r="AF671" s="25">
        <v>1.0</v>
      </c>
      <c r="AG671" s="25">
        <v>8404.73</v>
      </c>
      <c r="AH671" s="25">
        <v>0.0</v>
      </c>
    </row>
    <row r="672" ht="15.75" customHeight="1">
      <c r="A672" s="50">
        <v>41885.0</v>
      </c>
      <c r="B672" s="25">
        <v>578.41</v>
      </c>
      <c r="C672" s="25">
        <v>581.39</v>
      </c>
      <c r="D672" s="25">
        <v>573.43</v>
      </c>
      <c r="E672" s="25">
        <v>576.36</v>
      </c>
      <c r="F672" s="25" t="s">
        <v>716</v>
      </c>
      <c r="G672" s="25">
        <v>215.0</v>
      </c>
      <c r="H672" s="25" t="s">
        <v>530</v>
      </c>
      <c r="U672" s="25">
        <v>671.0</v>
      </c>
      <c r="V672" s="25">
        <v>1.5576368E7</v>
      </c>
      <c r="W672" s="25" t="s">
        <v>1165</v>
      </c>
      <c r="X672" s="25">
        <v>624.0</v>
      </c>
      <c r="Y672" s="25" t="s">
        <v>379</v>
      </c>
      <c r="Z672" s="25" t="s">
        <v>462</v>
      </c>
      <c r="AA672" s="25">
        <v>48.0</v>
      </c>
      <c r="AB672" s="25">
        <v>3.0</v>
      </c>
      <c r="AC672" s="25">
        <v>122388.38</v>
      </c>
      <c r="AD672" s="25">
        <v>2.0</v>
      </c>
      <c r="AE672" s="25">
        <v>0.0</v>
      </c>
      <c r="AF672" s="25">
        <v>0.0</v>
      </c>
      <c r="AG672" s="25">
        <v>30020.09</v>
      </c>
      <c r="AH672" s="25">
        <v>0.0</v>
      </c>
    </row>
    <row r="673" ht="15.75" customHeight="1">
      <c r="A673" s="50">
        <v>41886.0</v>
      </c>
      <c r="B673" s="25">
        <v>578.41</v>
      </c>
      <c r="C673" s="25">
        <v>584.4</v>
      </c>
      <c r="D673" s="25">
        <v>577.63</v>
      </c>
      <c r="E673" s="25">
        <v>580.39</v>
      </c>
      <c r="F673" s="25" t="s">
        <v>716</v>
      </c>
      <c r="G673" s="25">
        <v>458.0</v>
      </c>
      <c r="H673" s="25" t="s">
        <v>530</v>
      </c>
      <c r="U673" s="25">
        <v>672.0</v>
      </c>
      <c r="V673" s="25">
        <v>1.5674991E7</v>
      </c>
      <c r="W673" s="25" t="s">
        <v>1166</v>
      </c>
      <c r="X673" s="25">
        <v>667.0</v>
      </c>
      <c r="Y673" s="25" t="s">
        <v>375</v>
      </c>
      <c r="Z673" s="25" t="s">
        <v>487</v>
      </c>
      <c r="AA673" s="25">
        <v>42.0</v>
      </c>
      <c r="AB673" s="25">
        <v>9.0</v>
      </c>
      <c r="AC673" s="25">
        <v>0.0</v>
      </c>
      <c r="AD673" s="25">
        <v>2.0</v>
      </c>
      <c r="AE673" s="25">
        <v>0.0</v>
      </c>
      <c r="AF673" s="25">
        <v>1.0</v>
      </c>
      <c r="AG673" s="25">
        <v>58137.42</v>
      </c>
      <c r="AH673" s="25">
        <v>0.0</v>
      </c>
    </row>
    <row r="674" ht="15.75" customHeight="1">
      <c r="A674" s="50">
        <v>41887.0</v>
      </c>
      <c r="B674" s="25">
        <v>582.38</v>
      </c>
      <c r="C674" s="25">
        <v>584.94</v>
      </c>
      <c r="D674" s="25">
        <v>580.36</v>
      </c>
      <c r="E674" s="25">
        <v>584.48</v>
      </c>
      <c r="F674" s="25" t="s">
        <v>716</v>
      </c>
      <c r="G674" s="25">
        <v>632.0</v>
      </c>
      <c r="H674" s="25" t="s">
        <v>467</v>
      </c>
      <c r="U674" s="25">
        <v>673.0</v>
      </c>
      <c r="V674" s="25">
        <v>1.5721024E7</v>
      </c>
      <c r="W674" s="25" t="s">
        <v>1167</v>
      </c>
      <c r="X674" s="25">
        <v>642.0</v>
      </c>
      <c r="Y674" s="25" t="s">
        <v>375</v>
      </c>
      <c r="Z674" s="25" t="s">
        <v>487</v>
      </c>
      <c r="AA674" s="25">
        <v>26.0</v>
      </c>
      <c r="AB674" s="25">
        <v>0.0</v>
      </c>
      <c r="AC674" s="25">
        <v>0.0</v>
      </c>
      <c r="AD674" s="25">
        <v>1.0</v>
      </c>
      <c r="AE674" s="25">
        <v>0.0</v>
      </c>
      <c r="AF674" s="25">
        <v>0.0</v>
      </c>
      <c r="AG674" s="25">
        <v>47472.68</v>
      </c>
      <c r="AH674" s="25">
        <v>0.0</v>
      </c>
    </row>
    <row r="675" ht="15.75" customHeight="1">
      <c r="A675" s="50">
        <v>41890.0</v>
      </c>
      <c r="B675" s="25">
        <v>584.99</v>
      </c>
      <c r="C675" s="25">
        <v>590.15</v>
      </c>
      <c r="D675" s="25">
        <v>584.69</v>
      </c>
      <c r="E675" s="25">
        <v>588.11</v>
      </c>
      <c r="F675" s="25" t="s">
        <v>716</v>
      </c>
      <c r="G675" s="25">
        <v>431.0</v>
      </c>
      <c r="H675" s="25" t="s">
        <v>484</v>
      </c>
      <c r="U675" s="25">
        <v>674.0</v>
      </c>
      <c r="V675" s="25">
        <v>1.5745621E7</v>
      </c>
      <c r="W675" s="25" t="s">
        <v>1168</v>
      </c>
      <c r="X675" s="25">
        <v>640.0</v>
      </c>
      <c r="Y675" s="25" t="s">
        <v>377</v>
      </c>
      <c r="Z675" s="25" t="s">
        <v>462</v>
      </c>
      <c r="AA675" s="25">
        <v>32.0</v>
      </c>
      <c r="AB675" s="25">
        <v>6.0</v>
      </c>
      <c r="AC675" s="25">
        <v>118879.35</v>
      </c>
      <c r="AD675" s="25">
        <v>2.0</v>
      </c>
      <c r="AE675" s="25">
        <v>1.0</v>
      </c>
      <c r="AF675" s="25">
        <v>1.0</v>
      </c>
      <c r="AG675" s="25">
        <v>19131.71</v>
      </c>
      <c r="AH675" s="25">
        <v>0.0</v>
      </c>
    </row>
    <row r="676" ht="15.75" customHeight="1">
      <c r="A676" s="50">
        <v>41891.0</v>
      </c>
      <c r="B676" s="25">
        <v>587.29</v>
      </c>
      <c r="C676" s="25">
        <v>587.39</v>
      </c>
      <c r="D676" s="25">
        <v>578.41</v>
      </c>
      <c r="E676" s="25">
        <v>579.42</v>
      </c>
      <c r="F676" s="25" t="s">
        <v>716</v>
      </c>
      <c r="G676" s="25">
        <v>287.0</v>
      </c>
      <c r="H676" s="25" t="s">
        <v>543</v>
      </c>
      <c r="U676" s="25">
        <v>675.0</v>
      </c>
      <c r="V676" s="25">
        <v>1.5642394E7</v>
      </c>
      <c r="W676" s="25" t="s">
        <v>494</v>
      </c>
      <c r="X676" s="25">
        <v>529.0</v>
      </c>
      <c r="Y676" s="25" t="s">
        <v>377</v>
      </c>
      <c r="Z676" s="25" t="s">
        <v>487</v>
      </c>
      <c r="AA676" s="25">
        <v>35.0</v>
      </c>
      <c r="AB676" s="25">
        <v>5.0</v>
      </c>
      <c r="AC676" s="25">
        <v>0.0</v>
      </c>
      <c r="AD676" s="25">
        <v>2.0</v>
      </c>
      <c r="AE676" s="25">
        <v>1.0</v>
      </c>
      <c r="AF676" s="25">
        <v>1.0</v>
      </c>
      <c r="AG676" s="25">
        <v>187288.5</v>
      </c>
      <c r="AH676" s="25">
        <v>0.0</v>
      </c>
    </row>
    <row r="677" ht="15.75" customHeight="1">
      <c r="A677" s="50">
        <v>41892.0</v>
      </c>
      <c r="B677" s="25">
        <v>579.91</v>
      </c>
      <c r="C677" s="25">
        <v>581.9</v>
      </c>
      <c r="D677" s="25">
        <v>575.36</v>
      </c>
      <c r="E677" s="25">
        <v>581.5</v>
      </c>
      <c r="F677" s="25" t="s">
        <v>1169</v>
      </c>
      <c r="G677" s="25" t="s">
        <v>467</v>
      </c>
      <c r="U677" s="25">
        <v>676.0</v>
      </c>
      <c r="V677" s="25">
        <v>1.5754605E7</v>
      </c>
      <c r="W677" s="25" t="s">
        <v>1170</v>
      </c>
      <c r="X677" s="25">
        <v>563.0</v>
      </c>
      <c r="Y677" s="25" t="s">
        <v>375</v>
      </c>
      <c r="Z677" s="25" t="s">
        <v>462</v>
      </c>
      <c r="AA677" s="25">
        <v>39.0</v>
      </c>
      <c r="AB677" s="25">
        <v>5.0</v>
      </c>
      <c r="AC677" s="25">
        <v>0.0</v>
      </c>
      <c r="AD677" s="25">
        <v>2.0</v>
      </c>
      <c r="AE677" s="25">
        <v>1.0</v>
      </c>
      <c r="AF677" s="25">
        <v>1.0</v>
      </c>
      <c r="AG677" s="25">
        <v>17603.81</v>
      </c>
      <c r="AH677" s="25">
        <v>0.0</v>
      </c>
    </row>
    <row r="678" ht="15.75" customHeight="1">
      <c r="A678" s="50">
        <v>41893.0</v>
      </c>
      <c r="B678" s="25">
        <v>578.77</v>
      </c>
      <c r="C678" s="25">
        <v>580.22</v>
      </c>
      <c r="D678" s="25">
        <v>574.68</v>
      </c>
      <c r="E678" s="25">
        <v>579.76</v>
      </c>
      <c r="F678" s="25" t="s">
        <v>716</v>
      </c>
      <c r="G678" s="25">
        <v>221.0</v>
      </c>
      <c r="H678" s="25" t="s">
        <v>484</v>
      </c>
      <c r="U678" s="25">
        <v>677.0</v>
      </c>
      <c r="V678" s="25">
        <v>1.560704E7</v>
      </c>
      <c r="W678" s="25" t="s">
        <v>1171</v>
      </c>
      <c r="X678" s="25">
        <v>593.0</v>
      </c>
      <c r="Y678" s="25" t="s">
        <v>377</v>
      </c>
      <c r="Z678" s="25" t="s">
        <v>462</v>
      </c>
      <c r="AA678" s="25">
        <v>38.0</v>
      </c>
      <c r="AB678" s="25">
        <v>4.0</v>
      </c>
      <c r="AC678" s="25">
        <v>88736.44</v>
      </c>
      <c r="AD678" s="25">
        <v>2.0</v>
      </c>
      <c r="AE678" s="25">
        <v>1.0</v>
      </c>
      <c r="AF678" s="25">
        <v>0.0</v>
      </c>
      <c r="AG678" s="25">
        <v>67020.03</v>
      </c>
      <c r="AH678" s="25">
        <v>0.0</v>
      </c>
    </row>
    <row r="679" ht="15.75" customHeight="1">
      <c r="A679" s="50">
        <v>41894.0</v>
      </c>
      <c r="B679" s="25">
        <v>579.41</v>
      </c>
      <c r="C679" s="25">
        <v>580.05</v>
      </c>
      <c r="D679" s="25">
        <v>572.89</v>
      </c>
      <c r="E679" s="25">
        <v>574.04</v>
      </c>
      <c r="F679" s="25" t="s">
        <v>716</v>
      </c>
      <c r="G679" s="25">
        <v>601.0</v>
      </c>
      <c r="H679" s="25" t="s">
        <v>539</v>
      </c>
      <c r="U679" s="25">
        <v>678.0</v>
      </c>
      <c r="V679" s="25">
        <v>1.5715142E7</v>
      </c>
      <c r="W679" s="25" t="s">
        <v>1172</v>
      </c>
      <c r="X679" s="25">
        <v>739.0</v>
      </c>
      <c r="Y679" s="25" t="s">
        <v>379</v>
      </c>
      <c r="Z679" s="25" t="s">
        <v>487</v>
      </c>
      <c r="AA679" s="25">
        <v>45.0</v>
      </c>
      <c r="AB679" s="25">
        <v>7.0</v>
      </c>
      <c r="AC679" s="25">
        <v>102703.62</v>
      </c>
      <c r="AD679" s="25">
        <v>1.0</v>
      </c>
      <c r="AE679" s="25">
        <v>0.0</v>
      </c>
      <c r="AF679" s="25">
        <v>1.0</v>
      </c>
      <c r="AG679" s="25">
        <v>147802.94</v>
      </c>
      <c r="AH679" s="25">
        <v>1.0</v>
      </c>
    </row>
    <row r="680" ht="15.75" customHeight="1">
      <c r="A680" s="50">
        <v>41897.0</v>
      </c>
      <c r="B680" s="25">
        <v>571.37</v>
      </c>
      <c r="C680" s="25">
        <v>573.38</v>
      </c>
      <c r="D680" s="25">
        <v>566.65</v>
      </c>
      <c r="E680" s="25">
        <v>571.53</v>
      </c>
      <c r="F680" s="25" t="s">
        <v>716</v>
      </c>
      <c r="G680" s="25">
        <v>597.0</v>
      </c>
      <c r="H680" s="25" t="s">
        <v>460</v>
      </c>
      <c r="U680" s="25">
        <v>679.0</v>
      </c>
      <c r="V680" s="25">
        <v>1.5810978E7</v>
      </c>
      <c r="W680" s="25" t="s">
        <v>1173</v>
      </c>
      <c r="X680" s="25">
        <v>788.0</v>
      </c>
      <c r="Y680" s="25" t="s">
        <v>377</v>
      </c>
      <c r="Z680" s="25" t="s">
        <v>462</v>
      </c>
      <c r="AA680" s="25">
        <v>70.0</v>
      </c>
      <c r="AB680" s="25">
        <v>1.0</v>
      </c>
      <c r="AC680" s="25">
        <v>0.0</v>
      </c>
      <c r="AD680" s="25">
        <v>2.0</v>
      </c>
      <c r="AE680" s="25">
        <v>1.0</v>
      </c>
      <c r="AF680" s="25">
        <v>1.0</v>
      </c>
      <c r="AG680" s="25">
        <v>41610.62</v>
      </c>
      <c r="AH680" s="25">
        <v>0.0</v>
      </c>
    </row>
    <row r="681" ht="15.75" customHeight="1">
      <c r="A681" s="50">
        <v>41898.0</v>
      </c>
      <c r="B681" s="25">
        <v>571.19</v>
      </c>
      <c r="C681" s="25">
        <v>579.91</v>
      </c>
      <c r="D681" s="25">
        <v>571.09</v>
      </c>
      <c r="E681" s="25">
        <v>578.36</v>
      </c>
      <c r="F681" s="25" t="s">
        <v>716</v>
      </c>
      <c r="G681" s="25">
        <v>480.0</v>
      </c>
      <c r="H681" s="25" t="s">
        <v>467</v>
      </c>
      <c r="U681" s="25">
        <v>680.0</v>
      </c>
      <c r="V681" s="25">
        <v>1.5668886E7</v>
      </c>
      <c r="W681" s="25" t="s">
        <v>1174</v>
      </c>
      <c r="X681" s="25">
        <v>684.0</v>
      </c>
      <c r="Y681" s="25" t="s">
        <v>377</v>
      </c>
      <c r="Z681" s="25" t="s">
        <v>462</v>
      </c>
      <c r="AA681" s="25">
        <v>38.0</v>
      </c>
      <c r="AB681" s="25">
        <v>3.0</v>
      </c>
      <c r="AC681" s="25">
        <v>0.0</v>
      </c>
      <c r="AD681" s="25">
        <v>2.0</v>
      </c>
      <c r="AE681" s="25">
        <v>1.0</v>
      </c>
      <c r="AF681" s="25">
        <v>0.0</v>
      </c>
      <c r="AG681" s="25">
        <v>44255.65</v>
      </c>
      <c r="AH681" s="25">
        <v>0.0</v>
      </c>
    </row>
    <row r="682" ht="15.75" customHeight="1">
      <c r="A682" s="50">
        <v>41899.0</v>
      </c>
      <c r="B682" s="25">
        <v>578.42</v>
      </c>
      <c r="C682" s="25">
        <v>585.91</v>
      </c>
      <c r="D682" s="25">
        <v>577.19</v>
      </c>
      <c r="E682" s="25">
        <v>583.17</v>
      </c>
      <c r="F682" s="25" t="s">
        <v>716</v>
      </c>
      <c r="G682" s="25">
        <v>692.0</v>
      </c>
      <c r="H682" s="25" t="s">
        <v>474</v>
      </c>
      <c r="U682" s="25">
        <v>681.0</v>
      </c>
      <c r="V682" s="25">
        <v>1.5780804E7</v>
      </c>
      <c r="W682" s="25" t="s">
        <v>1175</v>
      </c>
      <c r="X682" s="25">
        <v>482.0</v>
      </c>
      <c r="Y682" s="25" t="s">
        <v>375</v>
      </c>
      <c r="Z682" s="25" t="s">
        <v>487</v>
      </c>
      <c r="AA682" s="25">
        <v>55.0</v>
      </c>
      <c r="AB682" s="25">
        <v>5.0</v>
      </c>
      <c r="AC682" s="25">
        <v>97318.25</v>
      </c>
      <c r="AD682" s="25">
        <v>1.0</v>
      </c>
      <c r="AE682" s="25">
        <v>0.0</v>
      </c>
      <c r="AF682" s="25">
        <v>1.0</v>
      </c>
      <c r="AG682" s="25">
        <v>78416.14</v>
      </c>
      <c r="AH682" s="25">
        <v>0.0</v>
      </c>
    </row>
    <row r="683" ht="15.75" customHeight="1">
      <c r="A683" s="50">
        <v>41900.0</v>
      </c>
      <c r="B683" s="25">
        <v>585.39</v>
      </c>
      <c r="C683" s="25">
        <v>587.93</v>
      </c>
      <c r="D683" s="25">
        <v>583.4</v>
      </c>
      <c r="E683" s="25">
        <v>587.66</v>
      </c>
      <c r="F683" s="25" t="s">
        <v>716</v>
      </c>
      <c r="G683" s="25">
        <v>444.0</v>
      </c>
      <c r="H683" s="25" t="s">
        <v>460</v>
      </c>
      <c r="U683" s="25">
        <v>682.0</v>
      </c>
      <c r="V683" s="25">
        <v>1.561388E7</v>
      </c>
      <c r="W683" s="25" t="s">
        <v>1176</v>
      </c>
      <c r="X683" s="25">
        <v>591.0</v>
      </c>
      <c r="Y683" s="25" t="s">
        <v>377</v>
      </c>
      <c r="Z683" s="25" t="s">
        <v>487</v>
      </c>
      <c r="AA683" s="25">
        <v>58.0</v>
      </c>
      <c r="AB683" s="25">
        <v>5.0</v>
      </c>
      <c r="AC683" s="25">
        <v>128468.69</v>
      </c>
      <c r="AD683" s="25">
        <v>1.0</v>
      </c>
      <c r="AE683" s="25">
        <v>0.0</v>
      </c>
      <c r="AF683" s="25">
        <v>1.0</v>
      </c>
      <c r="AG683" s="25">
        <v>137254.55</v>
      </c>
      <c r="AH683" s="25">
        <v>0.0</v>
      </c>
    </row>
    <row r="684" ht="15.75" customHeight="1">
      <c r="A684" s="50">
        <v>41901.0</v>
      </c>
      <c r="B684" s="25">
        <v>589.88</v>
      </c>
      <c r="C684" s="25">
        <v>594.85</v>
      </c>
      <c r="D684" s="25">
        <v>587.89</v>
      </c>
      <c r="E684" s="25">
        <v>594.45</v>
      </c>
      <c r="F684" s="25" t="s">
        <v>491</v>
      </c>
      <c r="G684" s="25">
        <v>736.0</v>
      </c>
      <c r="H684" s="25" t="s">
        <v>539</v>
      </c>
      <c r="U684" s="25">
        <v>683.0</v>
      </c>
      <c r="V684" s="25">
        <v>1.5775238E7</v>
      </c>
      <c r="W684" s="25" t="s">
        <v>1177</v>
      </c>
      <c r="X684" s="25">
        <v>651.0</v>
      </c>
      <c r="Y684" s="25" t="s">
        <v>379</v>
      </c>
      <c r="Z684" s="25" t="s">
        <v>462</v>
      </c>
      <c r="AA684" s="25">
        <v>41.0</v>
      </c>
      <c r="AB684" s="25">
        <v>4.0</v>
      </c>
      <c r="AC684" s="25">
        <v>133432.59</v>
      </c>
      <c r="AD684" s="25">
        <v>1.0</v>
      </c>
      <c r="AE684" s="25">
        <v>0.0</v>
      </c>
      <c r="AF684" s="25">
        <v>1.0</v>
      </c>
      <c r="AG684" s="25">
        <v>151303.48</v>
      </c>
      <c r="AH684" s="25">
        <v>0.0</v>
      </c>
    </row>
    <row r="685" ht="15.75" customHeight="1">
      <c r="A685" s="50">
        <v>41904.0</v>
      </c>
      <c r="B685" s="25">
        <v>592.19</v>
      </c>
      <c r="C685" s="25">
        <v>592.32</v>
      </c>
      <c r="D685" s="25">
        <v>581.86</v>
      </c>
      <c r="E685" s="25">
        <v>585.76</v>
      </c>
      <c r="F685" s="25" t="s">
        <v>716</v>
      </c>
      <c r="G685" s="25">
        <v>689.0</v>
      </c>
      <c r="H685" s="25" t="s">
        <v>460</v>
      </c>
      <c r="U685" s="25">
        <v>684.0</v>
      </c>
      <c r="V685" s="25">
        <v>1.5786905E7</v>
      </c>
      <c r="W685" s="25" t="s">
        <v>790</v>
      </c>
      <c r="X685" s="25">
        <v>749.0</v>
      </c>
      <c r="Y685" s="25" t="s">
        <v>379</v>
      </c>
      <c r="Z685" s="25" t="s">
        <v>462</v>
      </c>
      <c r="AA685" s="25">
        <v>40.0</v>
      </c>
      <c r="AB685" s="25">
        <v>8.0</v>
      </c>
      <c r="AC685" s="25">
        <v>141782.57</v>
      </c>
      <c r="AD685" s="25">
        <v>2.0</v>
      </c>
      <c r="AE685" s="25">
        <v>0.0</v>
      </c>
      <c r="AF685" s="25">
        <v>0.0</v>
      </c>
      <c r="AG685" s="25">
        <v>86333.63</v>
      </c>
      <c r="AH685" s="25">
        <v>0.0</v>
      </c>
    </row>
    <row r="686" ht="15.75" customHeight="1">
      <c r="A686" s="50">
        <v>41905.0</v>
      </c>
      <c r="B686" s="25">
        <v>585.24</v>
      </c>
      <c r="C686" s="25">
        <v>585.24</v>
      </c>
      <c r="D686" s="25">
        <v>579.41</v>
      </c>
      <c r="E686" s="25">
        <v>579.54</v>
      </c>
      <c r="F686" s="25" t="s">
        <v>716</v>
      </c>
      <c r="G686" s="25">
        <v>471.0</v>
      </c>
      <c r="H686" s="25" t="s">
        <v>464</v>
      </c>
      <c r="U686" s="25">
        <v>685.0</v>
      </c>
      <c r="V686" s="25">
        <v>1.5747867E7</v>
      </c>
      <c r="W686" s="25" t="s">
        <v>557</v>
      </c>
      <c r="X686" s="25">
        <v>583.0</v>
      </c>
      <c r="Y686" s="25" t="s">
        <v>375</v>
      </c>
      <c r="Z686" s="25" t="s">
        <v>487</v>
      </c>
      <c r="AA686" s="25">
        <v>24.0</v>
      </c>
      <c r="AB686" s="25">
        <v>9.0</v>
      </c>
      <c r="AC686" s="25">
        <v>135125.28</v>
      </c>
      <c r="AD686" s="25">
        <v>1.0</v>
      </c>
      <c r="AE686" s="25">
        <v>0.0</v>
      </c>
      <c r="AF686" s="25">
        <v>0.0</v>
      </c>
      <c r="AG686" s="25">
        <v>89801.9</v>
      </c>
      <c r="AH686" s="25">
        <v>0.0</v>
      </c>
    </row>
    <row r="687" ht="15.75" customHeight="1">
      <c r="A687" s="50">
        <v>41906.0</v>
      </c>
      <c r="B687" s="25">
        <v>579.87</v>
      </c>
      <c r="C687" s="25">
        <v>588.02</v>
      </c>
      <c r="D687" s="25">
        <v>578.93</v>
      </c>
      <c r="E687" s="25">
        <v>586.38</v>
      </c>
      <c r="F687" s="25" t="s">
        <v>716</v>
      </c>
      <c r="G687" s="25">
        <v>728.0</v>
      </c>
      <c r="H687" s="25" t="s">
        <v>530</v>
      </c>
      <c r="U687" s="25">
        <v>686.0</v>
      </c>
      <c r="V687" s="25">
        <v>1.5600337E7</v>
      </c>
      <c r="W687" s="25" t="s">
        <v>1178</v>
      </c>
      <c r="X687" s="25">
        <v>661.0</v>
      </c>
      <c r="Y687" s="25" t="s">
        <v>377</v>
      </c>
      <c r="Z687" s="25" t="s">
        <v>487</v>
      </c>
      <c r="AA687" s="25">
        <v>42.0</v>
      </c>
      <c r="AB687" s="25">
        <v>2.0</v>
      </c>
      <c r="AC687" s="25">
        <v>178820.91</v>
      </c>
      <c r="AD687" s="25">
        <v>1.0</v>
      </c>
      <c r="AE687" s="25">
        <v>0.0</v>
      </c>
      <c r="AF687" s="25">
        <v>0.0</v>
      </c>
      <c r="AG687" s="25">
        <v>29358.57</v>
      </c>
      <c r="AH687" s="25">
        <v>1.0</v>
      </c>
    </row>
    <row r="688" ht="15.75" customHeight="1">
      <c r="A688" s="50">
        <v>41907.0</v>
      </c>
      <c r="B688" s="25">
        <v>585.94</v>
      </c>
      <c r="C688" s="25">
        <v>586.37</v>
      </c>
      <c r="D688" s="25">
        <v>572.61</v>
      </c>
      <c r="E688" s="25">
        <v>573.49</v>
      </c>
      <c r="F688" s="25" t="s">
        <v>716</v>
      </c>
      <c r="G688" s="25">
        <v>925.0</v>
      </c>
      <c r="H688" s="25" t="s">
        <v>469</v>
      </c>
      <c r="U688" s="25">
        <v>687.0</v>
      </c>
      <c r="V688" s="25">
        <v>1.5801277E7</v>
      </c>
      <c r="W688" s="25" t="s">
        <v>1179</v>
      </c>
      <c r="X688" s="25">
        <v>715.0</v>
      </c>
      <c r="Y688" s="25" t="s">
        <v>375</v>
      </c>
      <c r="Z688" s="25" t="s">
        <v>462</v>
      </c>
      <c r="AA688" s="25">
        <v>31.0</v>
      </c>
      <c r="AB688" s="25">
        <v>2.0</v>
      </c>
      <c r="AC688" s="25">
        <v>112212.14</v>
      </c>
      <c r="AD688" s="25">
        <v>2.0</v>
      </c>
      <c r="AE688" s="25">
        <v>1.0</v>
      </c>
      <c r="AF688" s="25">
        <v>1.0</v>
      </c>
      <c r="AG688" s="25">
        <v>181600.72</v>
      </c>
      <c r="AH688" s="25">
        <v>0.0</v>
      </c>
    </row>
    <row r="689" ht="15.75" customHeight="1">
      <c r="A689" s="50">
        <v>41908.0</v>
      </c>
      <c r="B689" s="25">
        <v>574.48</v>
      </c>
      <c r="C689" s="25">
        <v>577.66</v>
      </c>
      <c r="D689" s="25">
        <v>573.09</v>
      </c>
      <c r="E689" s="25">
        <v>575.52</v>
      </c>
      <c r="F689" s="25" t="s">
        <v>716</v>
      </c>
      <c r="G689" s="25">
        <v>443.0</v>
      </c>
      <c r="H689" s="25" t="s">
        <v>539</v>
      </c>
      <c r="U689" s="25">
        <v>688.0</v>
      </c>
      <c r="V689" s="25">
        <v>1.5579334E7</v>
      </c>
      <c r="W689" s="25" t="s">
        <v>1180</v>
      </c>
      <c r="X689" s="25">
        <v>769.0</v>
      </c>
      <c r="Y689" s="25" t="s">
        <v>379</v>
      </c>
      <c r="Z689" s="25" t="s">
        <v>462</v>
      </c>
      <c r="AA689" s="25">
        <v>45.0</v>
      </c>
      <c r="AB689" s="25">
        <v>5.0</v>
      </c>
      <c r="AC689" s="25">
        <v>126674.81</v>
      </c>
      <c r="AD689" s="25">
        <v>1.0</v>
      </c>
      <c r="AE689" s="25">
        <v>1.0</v>
      </c>
      <c r="AF689" s="25">
        <v>0.0</v>
      </c>
      <c r="AG689" s="25">
        <v>124118.71</v>
      </c>
      <c r="AH689" s="25">
        <v>1.0</v>
      </c>
    </row>
    <row r="690" ht="15.75" customHeight="1">
      <c r="A690" s="50">
        <v>41911.0</v>
      </c>
      <c r="B690" s="25">
        <v>570.18</v>
      </c>
      <c r="C690" s="25">
        <v>576.61</v>
      </c>
      <c r="D690" s="25">
        <v>569.61</v>
      </c>
      <c r="E690" s="25">
        <v>574.78</v>
      </c>
      <c r="F690" s="25" t="s">
        <v>716</v>
      </c>
      <c r="G690" s="25">
        <v>282.0</v>
      </c>
      <c r="H690" s="25" t="s">
        <v>464</v>
      </c>
      <c r="U690" s="25">
        <v>689.0</v>
      </c>
      <c r="V690" s="25">
        <v>1.5802741E7</v>
      </c>
      <c r="W690" s="25" t="s">
        <v>1181</v>
      </c>
      <c r="X690" s="25">
        <v>625.0</v>
      </c>
      <c r="Y690" s="25" t="s">
        <v>375</v>
      </c>
      <c r="Z690" s="25" t="s">
        <v>462</v>
      </c>
      <c r="AA690" s="25">
        <v>51.0</v>
      </c>
      <c r="AB690" s="25">
        <v>7.0</v>
      </c>
      <c r="AC690" s="25">
        <v>136294.97</v>
      </c>
      <c r="AD690" s="25">
        <v>1.0</v>
      </c>
      <c r="AE690" s="25">
        <v>1.0</v>
      </c>
      <c r="AF690" s="25">
        <v>0.0</v>
      </c>
      <c r="AG690" s="25">
        <v>38867.46</v>
      </c>
      <c r="AH690" s="25">
        <v>1.0</v>
      </c>
    </row>
    <row r="691" ht="15.75" customHeight="1">
      <c r="A691" s="50">
        <v>41912.0</v>
      </c>
      <c r="B691" s="25">
        <v>575.35</v>
      </c>
      <c r="C691" s="25">
        <v>578.26</v>
      </c>
      <c r="D691" s="25">
        <v>571.28</v>
      </c>
      <c r="E691" s="25">
        <v>575.78</v>
      </c>
      <c r="F691" s="25" t="s">
        <v>716</v>
      </c>
      <c r="G691" s="25">
        <v>621.0</v>
      </c>
      <c r="H691" s="25" t="s">
        <v>512</v>
      </c>
      <c r="U691" s="25">
        <v>690.0</v>
      </c>
      <c r="V691" s="25">
        <v>1.5720649E7</v>
      </c>
      <c r="W691" s="25" t="s">
        <v>1182</v>
      </c>
      <c r="X691" s="25">
        <v>641.0</v>
      </c>
      <c r="Y691" s="25" t="s">
        <v>375</v>
      </c>
      <c r="Z691" s="25" t="s">
        <v>462</v>
      </c>
      <c r="AA691" s="25">
        <v>36.0</v>
      </c>
      <c r="AB691" s="25">
        <v>5.0</v>
      </c>
      <c r="AC691" s="25">
        <v>66392.64</v>
      </c>
      <c r="AD691" s="25">
        <v>1.0</v>
      </c>
      <c r="AE691" s="25">
        <v>1.0</v>
      </c>
      <c r="AF691" s="25">
        <v>0.0</v>
      </c>
      <c r="AG691" s="25">
        <v>31106.67</v>
      </c>
      <c r="AH691" s="25">
        <v>0.0</v>
      </c>
    </row>
    <row r="692" ht="15.75" customHeight="1">
      <c r="A692" s="50">
        <v>41913.0</v>
      </c>
      <c r="B692" s="25">
        <v>574.43</v>
      </c>
      <c r="C692" s="25">
        <v>576.0</v>
      </c>
      <c r="D692" s="25">
        <v>565.46</v>
      </c>
      <c r="E692" s="25">
        <v>566.71</v>
      </c>
      <c r="F692" s="25" t="s">
        <v>716</v>
      </c>
      <c r="G692" s="25">
        <v>445.0</v>
      </c>
      <c r="H692" s="25" t="s">
        <v>464</v>
      </c>
      <c r="U692" s="25">
        <v>691.0</v>
      </c>
      <c r="V692" s="25">
        <v>1.5589493E7</v>
      </c>
      <c r="W692" s="25" t="s">
        <v>1183</v>
      </c>
      <c r="X692" s="25">
        <v>716.0</v>
      </c>
      <c r="Y692" s="25" t="s">
        <v>379</v>
      </c>
      <c r="Z692" s="25" t="s">
        <v>487</v>
      </c>
      <c r="AA692" s="25">
        <v>27.0</v>
      </c>
      <c r="AB692" s="25">
        <v>1.0</v>
      </c>
      <c r="AC692" s="25">
        <v>122552.34</v>
      </c>
      <c r="AD692" s="25">
        <v>2.0</v>
      </c>
      <c r="AE692" s="25">
        <v>1.0</v>
      </c>
      <c r="AF692" s="25">
        <v>0.0</v>
      </c>
      <c r="AG692" s="25">
        <v>67611.36</v>
      </c>
      <c r="AH692" s="25">
        <v>0.0</v>
      </c>
    </row>
    <row r="693" ht="15.75" customHeight="1">
      <c r="A693" s="50">
        <v>41914.0</v>
      </c>
      <c r="B693" s="25">
        <v>565.76</v>
      </c>
      <c r="C693" s="25">
        <v>570.34</v>
      </c>
      <c r="D693" s="25">
        <v>561.78</v>
      </c>
      <c r="E693" s="25">
        <v>568.52</v>
      </c>
      <c r="F693" s="25" t="s">
        <v>716</v>
      </c>
      <c r="G693" s="25">
        <v>178.0</v>
      </c>
      <c r="H693" s="25" t="s">
        <v>464</v>
      </c>
      <c r="U693" s="25">
        <v>692.0</v>
      </c>
      <c r="V693" s="25">
        <v>1.5688251E7</v>
      </c>
      <c r="W693" s="25" t="s">
        <v>1184</v>
      </c>
      <c r="X693" s="25">
        <v>767.0</v>
      </c>
      <c r="Y693" s="25" t="s">
        <v>375</v>
      </c>
      <c r="Z693" s="25" t="s">
        <v>487</v>
      </c>
      <c r="AA693" s="25">
        <v>43.0</v>
      </c>
      <c r="AB693" s="25">
        <v>1.0</v>
      </c>
      <c r="AC693" s="25">
        <v>76408.85</v>
      </c>
      <c r="AD693" s="25">
        <v>2.0</v>
      </c>
      <c r="AE693" s="25">
        <v>1.0</v>
      </c>
      <c r="AF693" s="25">
        <v>0.0</v>
      </c>
      <c r="AG693" s="25">
        <v>77837.63</v>
      </c>
      <c r="AH693" s="25">
        <v>0.0</v>
      </c>
    </row>
    <row r="694" ht="15.75" customHeight="1">
      <c r="A694" s="50">
        <v>41915.0</v>
      </c>
      <c r="B694" s="25">
        <v>571.48</v>
      </c>
      <c r="C694" s="25">
        <v>575.64</v>
      </c>
      <c r="D694" s="25">
        <v>570.93</v>
      </c>
      <c r="E694" s="25">
        <v>573.7</v>
      </c>
      <c r="F694" s="25" t="s">
        <v>716</v>
      </c>
      <c r="G694" s="25">
        <v>141.0</v>
      </c>
      <c r="H694" s="25" t="s">
        <v>512</v>
      </c>
      <c r="U694" s="25">
        <v>693.0</v>
      </c>
      <c r="V694" s="25">
        <v>1.5665238E7</v>
      </c>
      <c r="W694" s="25" t="s">
        <v>1185</v>
      </c>
      <c r="X694" s="25">
        <v>745.0</v>
      </c>
      <c r="Y694" s="25" t="s">
        <v>379</v>
      </c>
      <c r="Z694" s="25" t="s">
        <v>487</v>
      </c>
      <c r="AA694" s="25">
        <v>36.0</v>
      </c>
      <c r="AB694" s="25">
        <v>8.0</v>
      </c>
      <c r="AC694" s="25">
        <v>145071.24</v>
      </c>
      <c r="AD694" s="25">
        <v>1.0</v>
      </c>
      <c r="AE694" s="25">
        <v>0.0</v>
      </c>
      <c r="AF694" s="25">
        <v>0.0</v>
      </c>
      <c r="AG694" s="25">
        <v>6078.46</v>
      </c>
      <c r="AH694" s="25">
        <v>0.0</v>
      </c>
    </row>
    <row r="695" ht="15.75" customHeight="1">
      <c r="A695" s="50">
        <v>41918.0</v>
      </c>
      <c r="B695" s="25">
        <v>577.22</v>
      </c>
      <c r="C695" s="25">
        <v>579.41</v>
      </c>
      <c r="D695" s="25">
        <v>572.87</v>
      </c>
      <c r="E695" s="25">
        <v>575.77</v>
      </c>
      <c r="F695" s="25" t="s">
        <v>716</v>
      </c>
      <c r="G695" s="25">
        <v>214.0</v>
      </c>
      <c r="H695" s="25" t="s">
        <v>539</v>
      </c>
      <c r="U695" s="25">
        <v>694.0</v>
      </c>
      <c r="V695" s="25">
        <v>1.57409E7</v>
      </c>
      <c r="W695" s="25" t="s">
        <v>1186</v>
      </c>
      <c r="X695" s="25">
        <v>589.0</v>
      </c>
      <c r="Y695" s="25" t="s">
        <v>375</v>
      </c>
      <c r="Z695" s="25" t="s">
        <v>487</v>
      </c>
      <c r="AA695" s="25">
        <v>34.0</v>
      </c>
      <c r="AB695" s="25">
        <v>6.0</v>
      </c>
      <c r="AC695" s="25">
        <v>0.0</v>
      </c>
      <c r="AD695" s="25">
        <v>2.0</v>
      </c>
      <c r="AE695" s="25">
        <v>1.0</v>
      </c>
      <c r="AF695" s="25">
        <v>1.0</v>
      </c>
      <c r="AG695" s="25">
        <v>177896.92</v>
      </c>
      <c r="AH695" s="25">
        <v>0.0</v>
      </c>
    </row>
    <row r="696" ht="15.75" customHeight="1">
      <c r="A696" s="50">
        <v>41919.0</v>
      </c>
      <c r="B696" s="25">
        <v>572.83</v>
      </c>
      <c r="C696" s="25">
        <v>573.69</v>
      </c>
      <c r="D696" s="25">
        <v>562.2</v>
      </c>
      <c r="E696" s="25">
        <v>562.2</v>
      </c>
      <c r="F696" s="25" t="s">
        <v>716</v>
      </c>
      <c r="G696" s="25">
        <v>911.0</v>
      </c>
      <c r="H696" s="25" t="s">
        <v>467</v>
      </c>
      <c r="U696" s="25">
        <v>695.0</v>
      </c>
      <c r="V696" s="25">
        <v>1.5681068E7</v>
      </c>
      <c r="W696" s="25" t="s">
        <v>1187</v>
      </c>
      <c r="X696" s="25">
        <v>796.0</v>
      </c>
      <c r="Y696" s="25" t="s">
        <v>375</v>
      </c>
      <c r="Z696" s="25" t="s">
        <v>462</v>
      </c>
      <c r="AA696" s="25">
        <v>45.0</v>
      </c>
      <c r="AB696" s="25">
        <v>2.0</v>
      </c>
      <c r="AC696" s="25">
        <v>109730.22</v>
      </c>
      <c r="AD696" s="25">
        <v>1.0</v>
      </c>
      <c r="AE696" s="25">
        <v>1.0</v>
      </c>
      <c r="AF696" s="25">
        <v>1.0</v>
      </c>
      <c r="AG696" s="25">
        <v>123882.73</v>
      </c>
      <c r="AH696" s="25">
        <v>0.0</v>
      </c>
    </row>
    <row r="697" ht="15.75" customHeight="1">
      <c r="A697" s="50">
        <v>41920.0</v>
      </c>
      <c r="B697" s="25">
        <v>564.02</v>
      </c>
      <c r="C697" s="25">
        <v>572.31</v>
      </c>
      <c r="D697" s="25">
        <v>555.96</v>
      </c>
      <c r="E697" s="25">
        <v>570.93</v>
      </c>
      <c r="F697" s="25" t="s">
        <v>716</v>
      </c>
      <c r="G697" s="25">
        <v>990.0</v>
      </c>
      <c r="H697" s="25" t="s">
        <v>474</v>
      </c>
      <c r="U697" s="25">
        <v>696.0</v>
      </c>
      <c r="V697" s="25">
        <v>1.5748625E7</v>
      </c>
      <c r="W697" s="25" t="s">
        <v>1188</v>
      </c>
      <c r="X697" s="25">
        <v>664.0</v>
      </c>
      <c r="Y697" s="25" t="s">
        <v>375</v>
      </c>
      <c r="Z697" s="25" t="s">
        <v>487</v>
      </c>
      <c r="AA697" s="25">
        <v>57.0</v>
      </c>
      <c r="AB697" s="25">
        <v>6.0</v>
      </c>
      <c r="AC697" s="25">
        <v>0.0</v>
      </c>
      <c r="AD697" s="25">
        <v>2.0</v>
      </c>
      <c r="AE697" s="25">
        <v>1.0</v>
      </c>
      <c r="AF697" s="25">
        <v>1.0</v>
      </c>
      <c r="AG697" s="25">
        <v>15304.08</v>
      </c>
      <c r="AH697" s="25">
        <v>0.0</v>
      </c>
    </row>
    <row r="698" ht="15.75" customHeight="1">
      <c r="A698" s="50">
        <v>41921.0</v>
      </c>
      <c r="B698" s="25">
        <v>569.62</v>
      </c>
      <c r="C698" s="25">
        <v>569.93</v>
      </c>
      <c r="D698" s="25">
        <v>557.53</v>
      </c>
      <c r="E698" s="25">
        <v>559.34</v>
      </c>
      <c r="F698" s="25" t="s">
        <v>549</v>
      </c>
      <c r="G698" s="25">
        <v>524.0</v>
      </c>
      <c r="H698" s="25" t="s">
        <v>474</v>
      </c>
      <c r="U698" s="25">
        <v>697.0</v>
      </c>
      <c r="V698" s="25">
        <v>1.5727299E7</v>
      </c>
      <c r="W698" s="25" t="s">
        <v>1189</v>
      </c>
      <c r="X698" s="25">
        <v>445.0</v>
      </c>
      <c r="Y698" s="25" t="s">
        <v>377</v>
      </c>
      <c r="Z698" s="25" t="s">
        <v>487</v>
      </c>
      <c r="AA698" s="25">
        <v>62.0</v>
      </c>
      <c r="AB698" s="25">
        <v>1.0</v>
      </c>
      <c r="AC698" s="25">
        <v>64119.38</v>
      </c>
      <c r="AD698" s="25">
        <v>1.0</v>
      </c>
      <c r="AE698" s="25">
        <v>1.0</v>
      </c>
      <c r="AF698" s="25">
        <v>1.0</v>
      </c>
      <c r="AG698" s="25">
        <v>76569.64</v>
      </c>
      <c r="AH698" s="25">
        <v>1.0</v>
      </c>
    </row>
    <row r="699" ht="15.75" customHeight="1">
      <c r="A699" s="50">
        <v>41922.0</v>
      </c>
      <c r="B699" s="25">
        <v>556.19</v>
      </c>
      <c r="C699" s="25">
        <v>563.58</v>
      </c>
      <c r="D699" s="25">
        <v>542.56</v>
      </c>
      <c r="E699" s="25">
        <v>543.0</v>
      </c>
      <c r="F699" s="25" t="s">
        <v>491</v>
      </c>
      <c r="G699" s="25">
        <v>81.0</v>
      </c>
      <c r="H699" s="25" t="s">
        <v>469</v>
      </c>
      <c r="U699" s="25">
        <v>698.0</v>
      </c>
      <c r="V699" s="25">
        <v>1.5620204E7</v>
      </c>
      <c r="W699" s="25" t="s">
        <v>1190</v>
      </c>
      <c r="X699" s="25">
        <v>543.0</v>
      </c>
      <c r="Y699" s="25" t="s">
        <v>379</v>
      </c>
      <c r="Z699" s="25" t="s">
        <v>462</v>
      </c>
      <c r="AA699" s="25">
        <v>57.0</v>
      </c>
      <c r="AB699" s="25">
        <v>1.0</v>
      </c>
      <c r="AC699" s="25">
        <v>106138.33</v>
      </c>
      <c r="AD699" s="25">
        <v>2.0</v>
      </c>
      <c r="AE699" s="25">
        <v>1.0</v>
      </c>
      <c r="AF699" s="25">
        <v>1.0</v>
      </c>
      <c r="AG699" s="25">
        <v>120657.32</v>
      </c>
      <c r="AH699" s="25">
        <v>1.0</v>
      </c>
    </row>
    <row r="700" ht="15.75" customHeight="1">
      <c r="A700" s="50">
        <v>41925.0</v>
      </c>
      <c r="B700" s="25">
        <v>543.5</v>
      </c>
      <c r="C700" s="25">
        <v>548.0</v>
      </c>
      <c r="D700" s="25">
        <v>531.64</v>
      </c>
      <c r="E700" s="25">
        <v>531.75</v>
      </c>
      <c r="F700" s="25" t="s">
        <v>549</v>
      </c>
      <c r="G700" s="25">
        <v>581.0</v>
      </c>
      <c r="H700" s="25" t="s">
        <v>539</v>
      </c>
      <c r="U700" s="25">
        <v>699.0</v>
      </c>
      <c r="V700" s="25">
        <v>1.5669516E7</v>
      </c>
      <c r="W700" s="25" t="s">
        <v>1191</v>
      </c>
      <c r="X700" s="25">
        <v>746.0</v>
      </c>
      <c r="Y700" s="25" t="s">
        <v>377</v>
      </c>
      <c r="Z700" s="25" t="s">
        <v>487</v>
      </c>
      <c r="AA700" s="25">
        <v>36.0</v>
      </c>
      <c r="AB700" s="25">
        <v>2.0</v>
      </c>
      <c r="AC700" s="25">
        <v>0.0</v>
      </c>
      <c r="AD700" s="25">
        <v>2.0</v>
      </c>
      <c r="AE700" s="25">
        <v>1.0</v>
      </c>
      <c r="AF700" s="25">
        <v>1.0</v>
      </c>
      <c r="AG700" s="25">
        <v>16436.56</v>
      </c>
      <c r="AH700" s="25">
        <v>0.0</v>
      </c>
    </row>
    <row r="701" ht="15.75" customHeight="1">
      <c r="A701" s="50">
        <v>41926.0</v>
      </c>
      <c r="B701" s="25">
        <v>537.42</v>
      </c>
      <c r="C701" s="25">
        <v>545.69</v>
      </c>
      <c r="D701" s="25">
        <v>531.71</v>
      </c>
      <c r="E701" s="25">
        <v>536.47</v>
      </c>
      <c r="F701" s="25" t="s">
        <v>549</v>
      </c>
      <c r="G701" s="25">
        <v>222.0</v>
      </c>
      <c r="H701" s="25" t="s">
        <v>460</v>
      </c>
      <c r="U701" s="25">
        <v>700.0</v>
      </c>
      <c r="V701" s="25">
        <v>1.5736534E7</v>
      </c>
      <c r="W701" s="25" t="s">
        <v>1192</v>
      </c>
      <c r="X701" s="25">
        <v>742.0</v>
      </c>
      <c r="Y701" s="25" t="s">
        <v>379</v>
      </c>
      <c r="Z701" s="25" t="s">
        <v>487</v>
      </c>
      <c r="AA701" s="25">
        <v>33.0</v>
      </c>
      <c r="AB701" s="25">
        <v>0.0</v>
      </c>
      <c r="AC701" s="25">
        <v>181656.51</v>
      </c>
      <c r="AD701" s="25">
        <v>1.0</v>
      </c>
      <c r="AE701" s="25">
        <v>1.0</v>
      </c>
      <c r="AF701" s="25">
        <v>1.0</v>
      </c>
      <c r="AG701" s="25">
        <v>107667.91</v>
      </c>
      <c r="AH701" s="25">
        <v>0.0</v>
      </c>
    </row>
    <row r="702" ht="15.75" customHeight="1">
      <c r="A702" s="50">
        <v>41927.0</v>
      </c>
      <c r="B702" s="25">
        <v>529.56</v>
      </c>
      <c r="C702" s="25">
        <v>531.34</v>
      </c>
      <c r="D702" s="25">
        <v>516.88</v>
      </c>
      <c r="E702" s="25">
        <v>528.58</v>
      </c>
      <c r="F702" s="25" t="s">
        <v>491</v>
      </c>
      <c r="G702" s="25">
        <v>719.0</v>
      </c>
      <c r="H702" s="25" t="s">
        <v>467</v>
      </c>
      <c r="U702" s="25">
        <v>701.0</v>
      </c>
      <c r="V702" s="25">
        <v>1.5803457E7</v>
      </c>
      <c r="W702" s="25" t="s">
        <v>520</v>
      </c>
      <c r="X702" s="25">
        <v>750.0</v>
      </c>
      <c r="Y702" s="25" t="s">
        <v>375</v>
      </c>
      <c r="Z702" s="25" t="s">
        <v>462</v>
      </c>
      <c r="AA702" s="25">
        <v>32.0</v>
      </c>
      <c r="AB702" s="25">
        <v>5.0</v>
      </c>
      <c r="AC702" s="25">
        <v>0.0</v>
      </c>
      <c r="AD702" s="25">
        <v>2.0</v>
      </c>
      <c r="AE702" s="25">
        <v>1.0</v>
      </c>
      <c r="AF702" s="25">
        <v>0.0</v>
      </c>
      <c r="AG702" s="25">
        <v>95611.47</v>
      </c>
      <c r="AH702" s="25">
        <v>0.0</v>
      </c>
    </row>
    <row r="703" ht="15.75" customHeight="1">
      <c r="A703" s="50">
        <v>41928.0</v>
      </c>
      <c r="B703" s="25">
        <v>517.58</v>
      </c>
      <c r="C703" s="25">
        <v>527.98</v>
      </c>
      <c r="D703" s="25">
        <v>513.59</v>
      </c>
      <c r="E703" s="25">
        <v>523.07</v>
      </c>
      <c r="F703" s="25" t="s">
        <v>491</v>
      </c>
      <c r="G703" s="25">
        <v>708.0</v>
      </c>
      <c r="H703" s="25" t="s">
        <v>460</v>
      </c>
      <c r="U703" s="25">
        <v>702.0</v>
      </c>
      <c r="V703" s="25">
        <v>1.5659098E7</v>
      </c>
      <c r="W703" s="25" t="s">
        <v>1193</v>
      </c>
      <c r="X703" s="25">
        <v>669.0</v>
      </c>
      <c r="Y703" s="25" t="s">
        <v>375</v>
      </c>
      <c r="Z703" s="25" t="s">
        <v>487</v>
      </c>
      <c r="AA703" s="25">
        <v>30.0</v>
      </c>
      <c r="AB703" s="25">
        <v>7.0</v>
      </c>
      <c r="AC703" s="25">
        <v>95128.86</v>
      </c>
      <c r="AD703" s="25">
        <v>1.0</v>
      </c>
      <c r="AE703" s="25">
        <v>0.0</v>
      </c>
      <c r="AF703" s="25">
        <v>0.0</v>
      </c>
      <c r="AG703" s="25">
        <v>19799.26</v>
      </c>
      <c r="AH703" s="25">
        <v>0.0</v>
      </c>
    </row>
    <row r="704" ht="15.75" customHeight="1">
      <c r="A704" s="50">
        <v>41929.0</v>
      </c>
      <c r="B704" s="25">
        <v>525.81</v>
      </c>
      <c r="C704" s="25">
        <v>529.53</v>
      </c>
      <c r="D704" s="25">
        <v>507.14</v>
      </c>
      <c r="E704" s="25">
        <v>509.77</v>
      </c>
      <c r="F704" s="25" t="s">
        <v>463</v>
      </c>
      <c r="G704" s="25">
        <v>539.0</v>
      </c>
      <c r="H704" s="25" t="s">
        <v>467</v>
      </c>
      <c r="U704" s="25">
        <v>703.0</v>
      </c>
      <c r="V704" s="25">
        <v>1.5603436E7</v>
      </c>
      <c r="W704" s="25" t="s">
        <v>1194</v>
      </c>
      <c r="X704" s="25">
        <v>594.0</v>
      </c>
      <c r="Y704" s="25" t="s">
        <v>377</v>
      </c>
      <c r="Z704" s="25" t="s">
        <v>462</v>
      </c>
      <c r="AA704" s="25">
        <v>49.0</v>
      </c>
      <c r="AB704" s="25">
        <v>2.0</v>
      </c>
      <c r="AC704" s="25">
        <v>126615.94</v>
      </c>
      <c r="AD704" s="25">
        <v>2.0</v>
      </c>
      <c r="AE704" s="25">
        <v>0.0</v>
      </c>
      <c r="AF704" s="25">
        <v>1.0</v>
      </c>
      <c r="AG704" s="25">
        <v>123214.74</v>
      </c>
      <c r="AH704" s="25">
        <v>0.0</v>
      </c>
    </row>
    <row r="705" ht="15.75" customHeight="1">
      <c r="A705" s="50">
        <v>41932.0</v>
      </c>
      <c r="B705" s="25">
        <v>508.06</v>
      </c>
      <c r="C705" s="25">
        <v>520.33</v>
      </c>
      <c r="D705" s="25">
        <v>506.71</v>
      </c>
      <c r="E705" s="25">
        <v>519.41</v>
      </c>
      <c r="F705" s="25" t="s">
        <v>549</v>
      </c>
      <c r="G705" s="25">
        <v>607.0</v>
      </c>
      <c r="H705" s="25" t="s">
        <v>460</v>
      </c>
      <c r="U705" s="25">
        <v>704.0</v>
      </c>
      <c r="V705" s="25">
        <v>1.5566292E7</v>
      </c>
      <c r="W705" s="25" t="s">
        <v>1100</v>
      </c>
      <c r="X705" s="25">
        <v>574.0</v>
      </c>
      <c r="Y705" s="25" t="s">
        <v>377</v>
      </c>
      <c r="Z705" s="25" t="s">
        <v>487</v>
      </c>
      <c r="AA705" s="25">
        <v>36.0</v>
      </c>
      <c r="AB705" s="25">
        <v>1.0</v>
      </c>
      <c r="AC705" s="25">
        <v>0.0</v>
      </c>
      <c r="AD705" s="25">
        <v>2.0</v>
      </c>
      <c r="AE705" s="25">
        <v>0.0</v>
      </c>
      <c r="AF705" s="25">
        <v>1.0</v>
      </c>
      <c r="AG705" s="25">
        <v>71709.12</v>
      </c>
      <c r="AH705" s="25">
        <v>0.0</v>
      </c>
    </row>
    <row r="706" ht="15.75" customHeight="1">
      <c r="A706" s="50">
        <v>41933.0</v>
      </c>
      <c r="B706" s="25">
        <v>523.75</v>
      </c>
      <c r="C706" s="25">
        <v>525.35</v>
      </c>
      <c r="D706" s="25">
        <v>517.69</v>
      </c>
      <c r="E706" s="25">
        <v>525.1</v>
      </c>
      <c r="F706" s="25" t="s">
        <v>549</v>
      </c>
      <c r="G706" s="25">
        <v>336.0</v>
      </c>
      <c r="H706" s="25" t="s">
        <v>543</v>
      </c>
      <c r="U706" s="25">
        <v>705.0</v>
      </c>
      <c r="V706" s="25">
        <v>1.5808621E7</v>
      </c>
      <c r="W706" s="25" t="s">
        <v>1195</v>
      </c>
      <c r="X706" s="25">
        <v>659.0</v>
      </c>
      <c r="Y706" s="25" t="s">
        <v>379</v>
      </c>
      <c r="Z706" s="25" t="s">
        <v>487</v>
      </c>
      <c r="AA706" s="25">
        <v>36.0</v>
      </c>
      <c r="AB706" s="25">
        <v>2.0</v>
      </c>
      <c r="AC706" s="25">
        <v>76190.48</v>
      </c>
      <c r="AD706" s="25">
        <v>2.0</v>
      </c>
      <c r="AE706" s="25">
        <v>1.0</v>
      </c>
      <c r="AF706" s="25">
        <v>1.0</v>
      </c>
      <c r="AG706" s="25">
        <v>149066.14</v>
      </c>
      <c r="AH706" s="25">
        <v>0.0</v>
      </c>
    </row>
    <row r="707" ht="15.75" customHeight="1">
      <c r="A707" s="50">
        <v>41934.0</v>
      </c>
      <c r="B707" s="25">
        <v>528.44</v>
      </c>
      <c r="C707" s="25">
        <v>538.32</v>
      </c>
      <c r="D707" s="25">
        <v>527.35</v>
      </c>
      <c r="E707" s="25">
        <v>531.25</v>
      </c>
      <c r="F707" s="25" t="s">
        <v>549</v>
      </c>
      <c r="G707" s="25">
        <v>919.0</v>
      </c>
      <c r="H707" s="25" t="s">
        <v>543</v>
      </c>
      <c r="U707" s="25">
        <v>706.0</v>
      </c>
      <c r="V707" s="25">
        <v>1.5580148E7</v>
      </c>
      <c r="W707" s="25" t="s">
        <v>620</v>
      </c>
      <c r="X707" s="25">
        <v>750.0</v>
      </c>
      <c r="Y707" s="25" t="s">
        <v>379</v>
      </c>
      <c r="Z707" s="25" t="s">
        <v>487</v>
      </c>
      <c r="AA707" s="25">
        <v>40.0</v>
      </c>
      <c r="AB707" s="25">
        <v>5.0</v>
      </c>
      <c r="AC707" s="25">
        <v>168286.81</v>
      </c>
      <c r="AD707" s="25">
        <v>3.0</v>
      </c>
      <c r="AE707" s="25">
        <v>1.0</v>
      </c>
      <c r="AF707" s="25">
        <v>0.0</v>
      </c>
      <c r="AG707" s="25">
        <v>20451.99</v>
      </c>
      <c r="AH707" s="25">
        <v>1.0</v>
      </c>
    </row>
    <row r="708" ht="15.75" customHeight="1">
      <c r="A708" s="50">
        <v>41935.0</v>
      </c>
      <c r="B708" s="25">
        <v>537.84</v>
      </c>
      <c r="C708" s="25">
        <v>545.72</v>
      </c>
      <c r="D708" s="25">
        <v>534.38</v>
      </c>
      <c r="E708" s="25">
        <v>542.49</v>
      </c>
      <c r="F708" s="25" t="s">
        <v>549</v>
      </c>
      <c r="G708" s="25">
        <v>348.0</v>
      </c>
      <c r="H708" s="25" t="s">
        <v>474</v>
      </c>
      <c r="U708" s="25">
        <v>707.0</v>
      </c>
      <c r="V708" s="25">
        <v>1.5776231E7</v>
      </c>
      <c r="W708" s="25" t="s">
        <v>1196</v>
      </c>
      <c r="X708" s="25">
        <v>626.0</v>
      </c>
      <c r="Y708" s="25" t="s">
        <v>379</v>
      </c>
      <c r="Z708" s="25" t="s">
        <v>487</v>
      </c>
      <c r="AA708" s="25">
        <v>35.0</v>
      </c>
      <c r="AB708" s="25">
        <v>4.0</v>
      </c>
      <c r="AC708" s="25">
        <v>88109.81</v>
      </c>
      <c r="AD708" s="25">
        <v>1.0</v>
      </c>
      <c r="AE708" s="25">
        <v>1.0</v>
      </c>
      <c r="AF708" s="25">
        <v>1.0</v>
      </c>
      <c r="AG708" s="25">
        <v>32825.5</v>
      </c>
      <c r="AH708" s="25">
        <v>0.0</v>
      </c>
    </row>
    <row r="709" ht="15.75" customHeight="1">
      <c r="A709" s="50">
        <v>41936.0</v>
      </c>
      <c r="B709" s="25">
        <v>542.87</v>
      </c>
      <c r="C709" s="25">
        <v>543.39</v>
      </c>
      <c r="D709" s="25">
        <v>534.32</v>
      </c>
      <c r="E709" s="25">
        <v>538.3</v>
      </c>
      <c r="F709" s="25" t="s">
        <v>716</v>
      </c>
      <c r="G709" s="25">
        <v>973.0</v>
      </c>
      <c r="H709" s="25" t="s">
        <v>530</v>
      </c>
      <c r="U709" s="25">
        <v>708.0</v>
      </c>
      <c r="V709" s="25">
        <v>1.5773809E7</v>
      </c>
      <c r="W709" s="25" t="s">
        <v>675</v>
      </c>
      <c r="X709" s="25">
        <v>620.0</v>
      </c>
      <c r="Y709" s="25" t="s">
        <v>375</v>
      </c>
      <c r="Z709" s="25" t="s">
        <v>487</v>
      </c>
      <c r="AA709" s="25">
        <v>42.0</v>
      </c>
      <c r="AB709" s="25">
        <v>4.0</v>
      </c>
      <c r="AC709" s="25">
        <v>0.0</v>
      </c>
      <c r="AD709" s="25">
        <v>2.0</v>
      </c>
      <c r="AE709" s="25">
        <v>1.0</v>
      </c>
      <c r="AF709" s="25">
        <v>0.0</v>
      </c>
      <c r="AG709" s="25">
        <v>6232.31</v>
      </c>
      <c r="AH709" s="25">
        <v>0.0</v>
      </c>
    </row>
    <row r="710" ht="15.75" customHeight="1">
      <c r="A710" s="50">
        <v>41939.0</v>
      </c>
      <c r="B710" s="25">
        <v>535.56</v>
      </c>
      <c r="C710" s="25">
        <v>542.92</v>
      </c>
      <c r="D710" s="25">
        <v>535.56</v>
      </c>
      <c r="E710" s="25">
        <v>539.29</v>
      </c>
      <c r="F710" s="25" t="s">
        <v>716</v>
      </c>
      <c r="G710" s="25">
        <v>185.0</v>
      </c>
      <c r="H710" s="25" t="s">
        <v>467</v>
      </c>
      <c r="U710" s="25">
        <v>709.0</v>
      </c>
      <c r="V710" s="25">
        <v>1.5649423E7</v>
      </c>
      <c r="W710" s="25" t="s">
        <v>1197</v>
      </c>
      <c r="X710" s="25">
        <v>580.0</v>
      </c>
      <c r="Y710" s="25" t="s">
        <v>375</v>
      </c>
      <c r="Z710" s="25" t="s">
        <v>462</v>
      </c>
      <c r="AA710" s="25">
        <v>35.0</v>
      </c>
      <c r="AB710" s="25">
        <v>8.0</v>
      </c>
      <c r="AC710" s="25">
        <v>0.0</v>
      </c>
      <c r="AD710" s="25">
        <v>2.0</v>
      </c>
      <c r="AE710" s="25">
        <v>0.0</v>
      </c>
      <c r="AF710" s="25">
        <v>1.0</v>
      </c>
      <c r="AG710" s="25">
        <v>10357.03</v>
      </c>
      <c r="AH710" s="25">
        <v>0.0</v>
      </c>
    </row>
    <row r="711" ht="15.75" customHeight="1">
      <c r="A711" s="50">
        <v>41940.0</v>
      </c>
      <c r="B711" s="25">
        <v>541.51</v>
      </c>
      <c r="C711" s="25">
        <v>547.48</v>
      </c>
      <c r="D711" s="25">
        <v>540.14</v>
      </c>
      <c r="E711" s="25">
        <v>547.4</v>
      </c>
      <c r="F711" s="25" t="s">
        <v>716</v>
      </c>
      <c r="G711" s="25">
        <v>270.0</v>
      </c>
      <c r="H711" s="25" t="s">
        <v>469</v>
      </c>
      <c r="U711" s="25">
        <v>710.0</v>
      </c>
      <c r="V711" s="25">
        <v>1.5734886E7</v>
      </c>
      <c r="W711" s="25" t="s">
        <v>1198</v>
      </c>
      <c r="X711" s="25">
        <v>686.0</v>
      </c>
      <c r="Y711" s="25" t="s">
        <v>375</v>
      </c>
      <c r="Z711" s="25" t="s">
        <v>462</v>
      </c>
      <c r="AA711" s="25">
        <v>34.0</v>
      </c>
      <c r="AB711" s="25">
        <v>3.0</v>
      </c>
      <c r="AC711" s="25">
        <v>123971.51</v>
      </c>
      <c r="AD711" s="25">
        <v>2.0</v>
      </c>
      <c r="AE711" s="25">
        <v>1.0</v>
      </c>
      <c r="AF711" s="25">
        <v>0.0</v>
      </c>
      <c r="AG711" s="25">
        <v>147794.63</v>
      </c>
      <c r="AH711" s="25">
        <v>0.0</v>
      </c>
    </row>
    <row r="712" ht="15.75" customHeight="1">
      <c r="A712" s="50">
        <v>41941.0</v>
      </c>
      <c r="B712" s="25">
        <v>548.49</v>
      </c>
      <c r="C712" s="25">
        <v>552.67</v>
      </c>
      <c r="D712" s="25">
        <v>545.48</v>
      </c>
      <c r="E712" s="25">
        <v>547.83</v>
      </c>
      <c r="F712" s="25" t="s">
        <v>716</v>
      </c>
      <c r="G712" s="25">
        <v>770.0</v>
      </c>
      <c r="H712" s="25" t="s">
        <v>460</v>
      </c>
      <c r="U712" s="25">
        <v>711.0</v>
      </c>
      <c r="V712" s="25">
        <v>1.5722548E7</v>
      </c>
      <c r="W712" s="25" t="s">
        <v>1199</v>
      </c>
      <c r="X712" s="25">
        <v>540.0</v>
      </c>
      <c r="Y712" s="25" t="s">
        <v>375</v>
      </c>
      <c r="Z712" s="25" t="s">
        <v>487</v>
      </c>
      <c r="AA712" s="25">
        <v>48.0</v>
      </c>
      <c r="AB712" s="25">
        <v>0.0</v>
      </c>
      <c r="AC712" s="25">
        <v>148116.48</v>
      </c>
      <c r="AD712" s="25">
        <v>1.0</v>
      </c>
      <c r="AE712" s="25">
        <v>0.0</v>
      </c>
      <c r="AF712" s="25">
        <v>0.0</v>
      </c>
      <c r="AG712" s="25">
        <v>116973.48</v>
      </c>
      <c r="AH712" s="25">
        <v>0.0</v>
      </c>
    </row>
    <row r="713" ht="15.75" customHeight="1">
      <c r="A713" s="50">
        <v>41942.0</v>
      </c>
      <c r="B713" s="25">
        <v>547.45</v>
      </c>
      <c r="C713" s="25">
        <v>551.29</v>
      </c>
      <c r="D713" s="25">
        <v>542.02</v>
      </c>
      <c r="E713" s="25">
        <v>548.8</v>
      </c>
      <c r="F713" s="25" t="s">
        <v>716</v>
      </c>
      <c r="G713" s="25">
        <v>455.0</v>
      </c>
      <c r="H713" s="25" t="s">
        <v>539</v>
      </c>
      <c r="U713" s="25">
        <v>712.0</v>
      </c>
      <c r="V713" s="25">
        <v>1.5650288E7</v>
      </c>
      <c r="W713" s="25" t="s">
        <v>1200</v>
      </c>
      <c r="X713" s="25">
        <v>634.0</v>
      </c>
      <c r="Y713" s="25" t="s">
        <v>379</v>
      </c>
      <c r="Z713" s="25" t="s">
        <v>487</v>
      </c>
      <c r="AA713" s="25">
        <v>35.0</v>
      </c>
      <c r="AB713" s="25">
        <v>6.0</v>
      </c>
      <c r="AC713" s="25">
        <v>116269.01</v>
      </c>
      <c r="AD713" s="25">
        <v>1.0</v>
      </c>
      <c r="AE713" s="25">
        <v>1.0</v>
      </c>
      <c r="AF713" s="25">
        <v>0.0</v>
      </c>
      <c r="AG713" s="25">
        <v>129964.94</v>
      </c>
      <c r="AH713" s="25">
        <v>0.0</v>
      </c>
    </row>
    <row r="714" ht="15.75" customHeight="1">
      <c r="A714" s="50">
        <v>41943.0</v>
      </c>
      <c r="B714" s="25">
        <v>557.82</v>
      </c>
      <c r="C714" s="25">
        <v>558.04</v>
      </c>
      <c r="D714" s="25">
        <v>553.23</v>
      </c>
      <c r="E714" s="25">
        <v>557.55</v>
      </c>
      <c r="F714" s="25" t="s">
        <v>549</v>
      </c>
      <c r="G714" s="25">
        <v>35.0</v>
      </c>
      <c r="H714" s="25" t="s">
        <v>484</v>
      </c>
      <c r="U714" s="25">
        <v>713.0</v>
      </c>
      <c r="V714" s="25">
        <v>1.5629448E7</v>
      </c>
      <c r="W714" s="25" t="s">
        <v>1201</v>
      </c>
      <c r="X714" s="25">
        <v>632.0</v>
      </c>
      <c r="Y714" s="25" t="s">
        <v>377</v>
      </c>
      <c r="Z714" s="25" t="s">
        <v>487</v>
      </c>
      <c r="AA714" s="25">
        <v>38.0</v>
      </c>
      <c r="AB714" s="25">
        <v>1.0</v>
      </c>
      <c r="AC714" s="25">
        <v>120599.21</v>
      </c>
      <c r="AD714" s="25">
        <v>1.0</v>
      </c>
      <c r="AE714" s="25">
        <v>1.0</v>
      </c>
      <c r="AF714" s="25">
        <v>0.0</v>
      </c>
      <c r="AG714" s="25">
        <v>92816.86</v>
      </c>
      <c r="AH714" s="25">
        <v>0.0</v>
      </c>
    </row>
    <row r="715" ht="15.75" customHeight="1">
      <c r="A715" s="50">
        <v>41946.0</v>
      </c>
      <c r="B715" s="25">
        <v>553.98</v>
      </c>
      <c r="C715" s="25">
        <v>556.37</v>
      </c>
      <c r="D715" s="25">
        <v>551.72</v>
      </c>
      <c r="E715" s="25">
        <v>553.7</v>
      </c>
      <c r="F715" s="25" t="s">
        <v>716</v>
      </c>
      <c r="G715" s="25">
        <v>382.0</v>
      </c>
      <c r="H715" s="25" t="s">
        <v>543</v>
      </c>
      <c r="U715" s="25">
        <v>714.0</v>
      </c>
      <c r="V715" s="25">
        <v>1.5716164E7</v>
      </c>
      <c r="W715" s="25" t="s">
        <v>1202</v>
      </c>
      <c r="X715" s="25">
        <v>501.0</v>
      </c>
      <c r="Y715" s="25" t="s">
        <v>375</v>
      </c>
      <c r="Z715" s="25" t="s">
        <v>462</v>
      </c>
      <c r="AA715" s="25">
        <v>41.0</v>
      </c>
      <c r="AB715" s="25">
        <v>3.0</v>
      </c>
      <c r="AC715" s="25">
        <v>144260.5</v>
      </c>
      <c r="AD715" s="25">
        <v>1.0</v>
      </c>
      <c r="AE715" s="25">
        <v>1.0</v>
      </c>
      <c r="AF715" s="25">
        <v>0.0</v>
      </c>
      <c r="AG715" s="25">
        <v>172114.67</v>
      </c>
      <c r="AH715" s="25">
        <v>0.0</v>
      </c>
    </row>
    <row r="716" ht="15.75" customHeight="1">
      <c r="A716" s="50">
        <v>41947.0</v>
      </c>
      <c r="B716" s="25">
        <v>551.49</v>
      </c>
      <c r="C716" s="25">
        <v>553.98</v>
      </c>
      <c r="D716" s="25">
        <v>547.8</v>
      </c>
      <c r="E716" s="25">
        <v>552.59</v>
      </c>
      <c r="F716" s="25" t="s">
        <v>716</v>
      </c>
      <c r="G716" s="25">
        <v>244.0</v>
      </c>
      <c r="H716" s="25" t="s">
        <v>543</v>
      </c>
      <c r="U716" s="25">
        <v>715.0</v>
      </c>
      <c r="V716" s="25">
        <v>1.5807609E7</v>
      </c>
      <c r="W716" s="25" t="s">
        <v>799</v>
      </c>
      <c r="X716" s="25">
        <v>650.0</v>
      </c>
      <c r="Y716" s="25" t="s">
        <v>377</v>
      </c>
      <c r="Z716" s="25" t="s">
        <v>462</v>
      </c>
      <c r="AA716" s="25">
        <v>25.0</v>
      </c>
      <c r="AB716" s="25">
        <v>3.0</v>
      </c>
      <c r="AC716" s="25">
        <v>86605.5</v>
      </c>
      <c r="AD716" s="25">
        <v>3.0</v>
      </c>
      <c r="AE716" s="25">
        <v>1.0</v>
      </c>
      <c r="AF716" s="25">
        <v>0.0</v>
      </c>
      <c r="AG716" s="25">
        <v>16649.31</v>
      </c>
      <c r="AH716" s="25">
        <v>1.0</v>
      </c>
    </row>
    <row r="717" ht="15.75" customHeight="1">
      <c r="A717" s="50">
        <v>41948.0</v>
      </c>
      <c r="B717" s="25">
        <v>555.28</v>
      </c>
      <c r="C717" s="25">
        <v>555.28</v>
      </c>
      <c r="D717" s="25">
        <v>542.56</v>
      </c>
      <c r="E717" s="25">
        <v>544.43</v>
      </c>
      <c r="F717" s="25" t="s">
        <v>549</v>
      </c>
      <c r="G717" s="25">
        <v>32.0</v>
      </c>
      <c r="H717" s="25" t="s">
        <v>543</v>
      </c>
      <c r="U717" s="25">
        <v>716.0</v>
      </c>
      <c r="V717" s="25">
        <v>1.5578977E7</v>
      </c>
      <c r="W717" s="25" t="s">
        <v>665</v>
      </c>
      <c r="X717" s="25">
        <v>786.0</v>
      </c>
      <c r="Y717" s="25" t="s">
        <v>375</v>
      </c>
      <c r="Z717" s="25" t="s">
        <v>487</v>
      </c>
      <c r="AA717" s="25">
        <v>34.0</v>
      </c>
      <c r="AB717" s="25">
        <v>9.0</v>
      </c>
      <c r="AC717" s="25">
        <v>0.0</v>
      </c>
      <c r="AD717" s="25">
        <v>2.0</v>
      </c>
      <c r="AE717" s="25">
        <v>1.0</v>
      </c>
      <c r="AF717" s="25">
        <v>0.0</v>
      </c>
      <c r="AG717" s="25">
        <v>144517.19</v>
      </c>
      <c r="AH717" s="25">
        <v>0.0</v>
      </c>
    </row>
    <row r="718" ht="15.75" customHeight="1">
      <c r="A718" s="50">
        <v>41949.0</v>
      </c>
      <c r="B718" s="25">
        <v>544.01</v>
      </c>
      <c r="C718" s="25">
        <v>545.39</v>
      </c>
      <c r="D718" s="25">
        <v>539.49</v>
      </c>
      <c r="E718" s="25">
        <v>540.56</v>
      </c>
      <c r="F718" s="25" t="s">
        <v>716</v>
      </c>
      <c r="G718" s="25">
        <v>333.0</v>
      </c>
      <c r="H718" s="25" t="s">
        <v>543</v>
      </c>
      <c r="U718" s="25">
        <v>717.0</v>
      </c>
      <c r="V718" s="25">
        <v>1.5677369E7</v>
      </c>
      <c r="W718" s="25" t="s">
        <v>1203</v>
      </c>
      <c r="X718" s="25">
        <v>554.0</v>
      </c>
      <c r="Y718" s="25" t="s">
        <v>379</v>
      </c>
      <c r="Z718" s="25" t="s">
        <v>462</v>
      </c>
      <c r="AA718" s="25">
        <v>37.0</v>
      </c>
      <c r="AB718" s="25">
        <v>4.0</v>
      </c>
      <c r="AC718" s="25">
        <v>58629.97</v>
      </c>
      <c r="AD718" s="25">
        <v>1.0</v>
      </c>
      <c r="AE718" s="25">
        <v>0.0</v>
      </c>
      <c r="AF718" s="25">
        <v>0.0</v>
      </c>
      <c r="AG718" s="25">
        <v>182038.6</v>
      </c>
      <c r="AH718" s="25">
        <v>0.0</v>
      </c>
    </row>
    <row r="719" ht="15.75" customHeight="1">
      <c r="A719" s="50">
        <v>41950.0</v>
      </c>
      <c r="B719" s="25">
        <v>544.71</v>
      </c>
      <c r="C719" s="25">
        <v>544.71</v>
      </c>
      <c r="D719" s="25">
        <v>537.2</v>
      </c>
      <c r="E719" s="25">
        <v>539.53</v>
      </c>
      <c r="F719" s="25" t="s">
        <v>716</v>
      </c>
      <c r="G719" s="25">
        <v>633.0</v>
      </c>
      <c r="H719" s="25" t="s">
        <v>512</v>
      </c>
      <c r="U719" s="25">
        <v>718.0</v>
      </c>
      <c r="V719" s="25">
        <v>1.5804072E7</v>
      </c>
      <c r="W719" s="25" t="s">
        <v>826</v>
      </c>
      <c r="X719" s="25">
        <v>701.0</v>
      </c>
      <c r="Y719" s="25" t="s">
        <v>377</v>
      </c>
      <c r="Z719" s="25" t="s">
        <v>462</v>
      </c>
      <c r="AA719" s="25">
        <v>42.0</v>
      </c>
      <c r="AB719" s="25">
        <v>5.0</v>
      </c>
      <c r="AC719" s="25">
        <v>0.0</v>
      </c>
      <c r="AD719" s="25">
        <v>2.0</v>
      </c>
      <c r="AE719" s="25">
        <v>0.0</v>
      </c>
      <c r="AF719" s="25">
        <v>0.0</v>
      </c>
      <c r="AG719" s="25">
        <v>24210.56</v>
      </c>
      <c r="AH719" s="25">
        <v>0.0</v>
      </c>
    </row>
    <row r="720" ht="15.75" customHeight="1">
      <c r="A720" s="50">
        <v>41953.0</v>
      </c>
      <c r="B720" s="25">
        <v>539.98</v>
      </c>
      <c r="C720" s="25">
        <v>548.09</v>
      </c>
      <c r="D720" s="25">
        <v>539.54</v>
      </c>
      <c r="E720" s="25">
        <v>545.99</v>
      </c>
      <c r="F720" s="25" t="s">
        <v>716</v>
      </c>
      <c r="G720" s="25">
        <v>134.0</v>
      </c>
      <c r="H720" s="25" t="s">
        <v>539</v>
      </c>
      <c r="U720" s="25">
        <v>719.0</v>
      </c>
      <c r="V720" s="25">
        <v>1.5696859E7</v>
      </c>
      <c r="W720" s="25" t="s">
        <v>1204</v>
      </c>
      <c r="X720" s="25">
        <v>474.0</v>
      </c>
      <c r="Y720" s="25" t="s">
        <v>375</v>
      </c>
      <c r="Z720" s="25" t="s">
        <v>487</v>
      </c>
      <c r="AA720" s="25">
        <v>45.0</v>
      </c>
      <c r="AB720" s="25">
        <v>10.0</v>
      </c>
      <c r="AC720" s="25">
        <v>0.0</v>
      </c>
      <c r="AD720" s="25">
        <v>2.0</v>
      </c>
      <c r="AE720" s="25">
        <v>0.0</v>
      </c>
      <c r="AF720" s="25">
        <v>0.0</v>
      </c>
      <c r="AG720" s="25">
        <v>172175.9</v>
      </c>
      <c r="AH720" s="25">
        <v>0.0</v>
      </c>
    </row>
    <row r="721" ht="15.75" customHeight="1">
      <c r="A721" s="50">
        <v>41954.0</v>
      </c>
      <c r="B721" s="25">
        <v>546.99</v>
      </c>
      <c r="C721" s="25">
        <v>550.43</v>
      </c>
      <c r="D721" s="25">
        <v>544.8</v>
      </c>
      <c r="E721" s="25">
        <v>548.78</v>
      </c>
      <c r="F721" s="25" t="s">
        <v>1205</v>
      </c>
      <c r="G721" s="25" t="s">
        <v>460</v>
      </c>
      <c r="U721" s="25">
        <v>720.0</v>
      </c>
      <c r="V721" s="25">
        <v>1.565378E7</v>
      </c>
      <c r="W721" s="25" t="s">
        <v>1206</v>
      </c>
      <c r="X721" s="25">
        <v>621.0</v>
      </c>
      <c r="Y721" s="25" t="s">
        <v>375</v>
      </c>
      <c r="Z721" s="25" t="s">
        <v>462</v>
      </c>
      <c r="AA721" s="25">
        <v>43.0</v>
      </c>
      <c r="AB721" s="25">
        <v>5.0</v>
      </c>
      <c r="AC721" s="25">
        <v>0.0</v>
      </c>
      <c r="AD721" s="25">
        <v>1.0</v>
      </c>
      <c r="AE721" s="25">
        <v>1.0</v>
      </c>
      <c r="AF721" s="25">
        <v>1.0</v>
      </c>
      <c r="AG721" s="25">
        <v>47578.45</v>
      </c>
      <c r="AH721" s="25">
        <v>0.0</v>
      </c>
    </row>
    <row r="722" ht="15.75" customHeight="1">
      <c r="A722" s="50">
        <v>41955.0</v>
      </c>
      <c r="B722" s="25">
        <v>548.88</v>
      </c>
      <c r="C722" s="25">
        <v>548.95</v>
      </c>
      <c r="D722" s="25">
        <v>543.68</v>
      </c>
      <c r="E722" s="25">
        <v>545.81</v>
      </c>
      <c r="F722" s="25" t="s">
        <v>716</v>
      </c>
      <c r="G722" s="25">
        <v>129.0</v>
      </c>
      <c r="H722" s="25" t="s">
        <v>539</v>
      </c>
      <c r="U722" s="25">
        <v>721.0</v>
      </c>
      <c r="V722" s="25">
        <v>1.5721658E7</v>
      </c>
      <c r="W722" s="25" t="s">
        <v>1152</v>
      </c>
      <c r="X722" s="25">
        <v>672.0</v>
      </c>
      <c r="Y722" s="25" t="s">
        <v>377</v>
      </c>
      <c r="Z722" s="25" t="s">
        <v>462</v>
      </c>
      <c r="AA722" s="25">
        <v>56.0</v>
      </c>
      <c r="AB722" s="25">
        <v>2.0</v>
      </c>
      <c r="AC722" s="25">
        <v>209767.31</v>
      </c>
      <c r="AD722" s="25">
        <v>2.0</v>
      </c>
      <c r="AE722" s="25">
        <v>1.0</v>
      </c>
      <c r="AF722" s="25">
        <v>1.0</v>
      </c>
      <c r="AG722" s="25">
        <v>150694.42</v>
      </c>
      <c r="AH722" s="25">
        <v>1.0</v>
      </c>
    </row>
    <row r="723" ht="15.75" customHeight="1">
      <c r="A723" s="50">
        <v>41956.0</v>
      </c>
      <c r="B723" s="25">
        <v>548.29</v>
      </c>
      <c r="C723" s="25">
        <v>548.29</v>
      </c>
      <c r="D723" s="25">
        <v>541.99</v>
      </c>
      <c r="E723" s="25">
        <v>543.89</v>
      </c>
      <c r="F723" s="25" t="s">
        <v>716</v>
      </c>
      <c r="G723" s="25">
        <v>339.0</v>
      </c>
      <c r="H723" s="25" t="s">
        <v>467</v>
      </c>
      <c r="U723" s="25">
        <v>722.0</v>
      </c>
      <c r="V723" s="25">
        <v>1.5578761E7</v>
      </c>
      <c r="W723" s="25" t="s">
        <v>849</v>
      </c>
      <c r="X723" s="25">
        <v>459.0</v>
      </c>
      <c r="Y723" s="25" t="s">
        <v>377</v>
      </c>
      <c r="Z723" s="25" t="s">
        <v>462</v>
      </c>
      <c r="AA723" s="25">
        <v>42.0</v>
      </c>
      <c r="AB723" s="25">
        <v>6.0</v>
      </c>
      <c r="AC723" s="25">
        <v>129634.25</v>
      </c>
      <c r="AD723" s="25">
        <v>2.0</v>
      </c>
      <c r="AE723" s="25">
        <v>1.0</v>
      </c>
      <c r="AF723" s="25">
        <v>1.0</v>
      </c>
      <c r="AG723" s="25">
        <v>177683.02</v>
      </c>
      <c r="AH723" s="25">
        <v>1.0</v>
      </c>
    </row>
    <row r="724" ht="15.75" customHeight="1">
      <c r="A724" s="50">
        <v>41957.0</v>
      </c>
      <c r="B724" s="25">
        <v>545.18</v>
      </c>
      <c r="C724" s="25">
        <v>545.18</v>
      </c>
      <c r="D724" s="25">
        <v>540.67</v>
      </c>
      <c r="E724" s="25">
        <v>542.91</v>
      </c>
      <c r="F724" s="25" t="s">
        <v>716</v>
      </c>
      <c r="G724" s="25">
        <v>289.0</v>
      </c>
      <c r="H724" s="25" t="s">
        <v>460</v>
      </c>
      <c r="U724" s="25">
        <v>723.0</v>
      </c>
      <c r="V724" s="25">
        <v>1.5736879E7</v>
      </c>
      <c r="W724" s="25" t="s">
        <v>492</v>
      </c>
      <c r="X724" s="25">
        <v>669.0</v>
      </c>
      <c r="Y724" s="25" t="s">
        <v>375</v>
      </c>
      <c r="Z724" s="25" t="s">
        <v>487</v>
      </c>
      <c r="AA724" s="25">
        <v>23.0</v>
      </c>
      <c r="AB724" s="25">
        <v>1.0</v>
      </c>
      <c r="AC724" s="25">
        <v>0.0</v>
      </c>
      <c r="AD724" s="25">
        <v>2.0</v>
      </c>
      <c r="AE724" s="25">
        <v>0.0</v>
      </c>
      <c r="AF724" s="25">
        <v>0.0</v>
      </c>
      <c r="AG724" s="25">
        <v>66088.83</v>
      </c>
      <c r="AH724" s="25">
        <v>0.0</v>
      </c>
    </row>
    <row r="725" ht="15.75" customHeight="1">
      <c r="A725" s="50">
        <v>41960.0</v>
      </c>
      <c r="B725" s="25">
        <v>542.09</v>
      </c>
      <c r="C725" s="25">
        <v>542.3</v>
      </c>
      <c r="D725" s="25">
        <v>532.6</v>
      </c>
      <c r="E725" s="25">
        <v>535.04</v>
      </c>
      <c r="F725" s="25" t="s">
        <v>716</v>
      </c>
      <c r="G725" s="25">
        <v>726.0</v>
      </c>
      <c r="H725" s="25" t="s">
        <v>484</v>
      </c>
      <c r="U725" s="25">
        <v>724.0</v>
      </c>
      <c r="V725" s="25">
        <v>1.5571973E7</v>
      </c>
      <c r="W725" s="25" t="s">
        <v>1207</v>
      </c>
      <c r="X725" s="25">
        <v>776.0</v>
      </c>
      <c r="Y725" s="25" t="s">
        <v>375</v>
      </c>
      <c r="Z725" s="25" t="s">
        <v>462</v>
      </c>
      <c r="AA725" s="25">
        <v>38.0</v>
      </c>
      <c r="AB725" s="25">
        <v>2.0</v>
      </c>
      <c r="AC725" s="25">
        <v>169824.46</v>
      </c>
      <c r="AD725" s="25">
        <v>1.0</v>
      </c>
      <c r="AE725" s="25">
        <v>1.0</v>
      </c>
      <c r="AF725" s="25">
        <v>0.0</v>
      </c>
      <c r="AG725" s="25">
        <v>169291.7</v>
      </c>
      <c r="AH725" s="25">
        <v>0.0</v>
      </c>
    </row>
    <row r="726" ht="15.75" customHeight="1">
      <c r="A726" s="50">
        <v>41961.0</v>
      </c>
      <c r="B726" s="25">
        <v>536.03</v>
      </c>
      <c r="C726" s="25">
        <v>540.46</v>
      </c>
      <c r="D726" s="25">
        <v>532.71</v>
      </c>
      <c r="E726" s="25">
        <v>533.57</v>
      </c>
      <c r="F726" s="25" t="s">
        <v>716</v>
      </c>
      <c r="G726" s="25">
        <v>962.0</v>
      </c>
      <c r="H726" s="25" t="s">
        <v>539</v>
      </c>
      <c r="U726" s="25">
        <v>725.0</v>
      </c>
      <c r="V726" s="25">
        <v>1.5626742E7</v>
      </c>
      <c r="W726" s="25" t="s">
        <v>858</v>
      </c>
      <c r="X726" s="25">
        <v>694.0</v>
      </c>
      <c r="Y726" s="25" t="s">
        <v>375</v>
      </c>
      <c r="Z726" s="25" t="s">
        <v>487</v>
      </c>
      <c r="AA726" s="25">
        <v>36.0</v>
      </c>
      <c r="AB726" s="25">
        <v>3.0</v>
      </c>
      <c r="AC726" s="25">
        <v>97530.25</v>
      </c>
      <c r="AD726" s="25">
        <v>1.0</v>
      </c>
      <c r="AE726" s="25">
        <v>1.0</v>
      </c>
      <c r="AF726" s="25">
        <v>1.0</v>
      </c>
      <c r="AG726" s="25">
        <v>117140.41</v>
      </c>
      <c r="AH726" s="25">
        <v>0.0</v>
      </c>
    </row>
    <row r="727" ht="15.75" customHeight="1">
      <c r="A727" s="50">
        <v>41962.0</v>
      </c>
      <c r="B727" s="25">
        <v>533.54</v>
      </c>
      <c r="C727" s="25">
        <v>536.77</v>
      </c>
      <c r="D727" s="25">
        <v>528.63</v>
      </c>
      <c r="E727" s="25">
        <v>535.52</v>
      </c>
      <c r="F727" s="25" t="s">
        <v>716</v>
      </c>
      <c r="G727" s="25">
        <v>392.0</v>
      </c>
      <c r="H727" s="25" t="s">
        <v>543</v>
      </c>
      <c r="U727" s="25">
        <v>726.0</v>
      </c>
      <c r="V727" s="25">
        <v>1.5672692E7</v>
      </c>
      <c r="W727" s="25" t="s">
        <v>554</v>
      </c>
      <c r="X727" s="25">
        <v>787.0</v>
      </c>
      <c r="Y727" s="25" t="s">
        <v>375</v>
      </c>
      <c r="Z727" s="25" t="s">
        <v>462</v>
      </c>
      <c r="AA727" s="25">
        <v>42.0</v>
      </c>
      <c r="AB727" s="25">
        <v>10.0</v>
      </c>
      <c r="AC727" s="25">
        <v>145988.65</v>
      </c>
      <c r="AD727" s="25">
        <v>2.0</v>
      </c>
      <c r="AE727" s="25">
        <v>1.0</v>
      </c>
      <c r="AF727" s="25">
        <v>1.0</v>
      </c>
      <c r="AG727" s="25">
        <v>79510.37</v>
      </c>
      <c r="AH727" s="25">
        <v>0.0</v>
      </c>
    </row>
    <row r="728" ht="15.75" customHeight="1">
      <c r="A728" s="50">
        <v>41963.0</v>
      </c>
      <c r="B728" s="25">
        <v>529.8</v>
      </c>
      <c r="C728" s="25">
        <v>533.64</v>
      </c>
      <c r="D728" s="25">
        <v>529.63</v>
      </c>
      <c r="E728" s="25">
        <v>533.37</v>
      </c>
      <c r="F728" s="25" t="s">
        <v>716</v>
      </c>
      <c r="G728" s="25">
        <v>563.0</v>
      </c>
      <c r="H728" s="25" t="s">
        <v>467</v>
      </c>
      <c r="U728" s="25">
        <v>727.0</v>
      </c>
      <c r="V728" s="25">
        <v>1.567357E7</v>
      </c>
      <c r="W728" s="25" t="s">
        <v>1208</v>
      </c>
      <c r="X728" s="25">
        <v>580.0</v>
      </c>
      <c r="Y728" s="25" t="s">
        <v>375</v>
      </c>
      <c r="Z728" s="25" t="s">
        <v>487</v>
      </c>
      <c r="AA728" s="25">
        <v>37.0</v>
      </c>
      <c r="AB728" s="25">
        <v>9.0</v>
      </c>
      <c r="AC728" s="25">
        <v>0.0</v>
      </c>
      <c r="AD728" s="25">
        <v>2.0</v>
      </c>
      <c r="AE728" s="25">
        <v>0.0</v>
      </c>
      <c r="AF728" s="25">
        <v>1.0</v>
      </c>
      <c r="AG728" s="25">
        <v>77108.66</v>
      </c>
      <c r="AH728" s="25">
        <v>0.0</v>
      </c>
    </row>
    <row r="729" ht="15.75" customHeight="1">
      <c r="A729" s="50">
        <v>41964.0</v>
      </c>
      <c r="B729" s="25">
        <v>540.13</v>
      </c>
      <c r="C729" s="25">
        <v>540.66</v>
      </c>
      <c r="D729" s="25">
        <v>535.09</v>
      </c>
      <c r="E729" s="25">
        <v>536.03</v>
      </c>
      <c r="F729" s="25" t="s">
        <v>549</v>
      </c>
      <c r="G729" s="25">
        <v>224.0</v>
      </c>
      <c r="H729" s="25" t="s">
        <v>543</v>
      </c>
      <c r="U729" s="25">
        <v>728.0</v>
      </c>
      <c r="V729" s="25">
        <v>1.5767432E7</v>
      </c>
      <c r="W729" s="25" t="s">
        <v>797</v>
      </c>
      <c r="X729" s="25">
        <v>711.0</v>
      </c>
      <c r="Y729" s="25" t="s">
        <v>375</v>
      </c>
      <c r="Z729" s="25" t="s">
        <v>462</v>
      </c>
      <c r="AA729" s="25">
        <v>25.0</v>
      </c>
      <c r="AB729" s="25">
        <v>7.0</v>
      </c>
      <c r="AC729" s="25">
        <v>0.0</v>
      </c>
      <c r="AD729" s="25">
        <v>3.0</v>
      </c>
      <c r="AE729" s="25">
        <v>1.0</v>
      </c>
      <c r="AF729" s="25">
        <v>1.0</v>
      </c>
      <c r="AG729" s="25">
        <v>9679.28</v>
      </c>
      <c r="AH729" s="25">
        <v>0.0</v>
      </c>
    </row>
    <row r="730" ht="15.75" customHeight="1">
      <c r="A730" s="50">
        <v>41967.0</v>
      </c>
      <c r="B730" s="25">
        <v>536.18</v>
      </c>
      <c r="C730" s="25">
        <v>541.21</v>
      </c>
      <c r="D730" s="25">
        <v>534.15</v>
      </c>
      <c r="E730" s="25">
        <v>537.79</v>
      </c>
      <c r="F730" s="25" t="s">
        <v>716</v>
      </c>
      <c r="G730" s="25">
        <v>706.0</v>
      </c>
      <c r="H730" s="25" t="s">
        <v>467</v>
      </c>
      <c r="U730" s="25">
        <v>729.0</v>
      </c>
      <c r="V730" s="25">
        <v>1.5654238E7</v>
      </c>
      <c r="W730" s="25" t="s">
        <v>1209</v>
      </c>
      <c r="X730" s="25">
        <v>673.0</v>
      </c>
      <c r="Y730" s="25" t="s">
        <v>375</v>
      </c>
      <c r="Z730" s="25" t="s">
        <v>462</v>
      </c>
      <c r="AA730" s="25">
        <v>40.0</v>
      </c>
      <c r="AB730" s="25">
        <v>5.0</v>
      </c>
      <c r="AC730" s="25">
        <v>137494.28</v>
      </c>
      <c r="AD730" s="25">
        <v>1.0</v>
      </c>
      <c r="AE730" s="25">
        <v>1.0</v>
      </c>
      <c r="AF730" s="25">
        <v>0.0</v>
      </c>
      <c r="AG730" s="25">
        <v>81753.92</v>
      </c>
      <c r="AH730" s="25">
        <v>0.0</v>
      </c>
    </row>
    <row r="731" ht="15.75" customHeight="1">
      <c r="A731" s="50">
        <v>41968.0</v>
      </c>
      <c r="B731" s="25">
        <v>537.52</v>
      </c>
      <c r="C731" s="25">
        <v>542.49</v>
      </c>
      <c r="D731" s="25">
        <v>537.13</v>
      </c>
      <c r="E731" s="25">
        <v>539.6</v>
      </c>
      <c r="F731" s="25" t="s">
        <v>716</v>
      </c>
      <c r="G731" s="25">
        <v>789.0</v>
      </c>
      <c r="H731" s="25" t="s">
        <v>469</v>
      </c>
      <c r="U731" s="25">
        <v>730.0</v>
      </c>
      <c r="V731" s="25">
        <v>1.5612525E7</v>
      </c>
      <c r="W731" s="25" t="s">
        <v>1210</v>
      </c>
      <c r="X731" s="25">
        <v>499.0</v>
      </c>
      <c r="Y731" s="25" t="s">
        <v>375</v>
      </c>
      <c r="Z731" s="25" t="s">
        <v>462</v>
      </c>
      <c r="AA731" s="25">
        <v>57.0</v>
      </c>
      <c r="AB731" s="25">
        <v>1.0</v>
      </c>
      <c r="AC731" s="25">
        <v>0.0</v>
      </c>
      <c r="AD731" s="25">
        <v>1.0</v>
      </c>
      <c r="AE731" s="25">
        <v>0.0</v>
      </c>
      <c r="AF731" s="25">
        <v>0.0</v>
      </c>
      <c r="AG731" s="25">
        <v>131372.38</v>
      </c>
      <c r="AH731" s="25">
        <v>1.0</v>
      </c>
    </row>
    <row r="732" ht="15.75" customHeight="1">
      <c r="A732" s="50">
        <v>41969.0</v>
      </c>
      <c r="B732" s="25">
        <v>539.4</v>
      </c>
      <c r="C732" s="25">
        <v>540.07</v>
      </c>
      <c r="D732" s="25">
        <v>535.57</v>
      </c>
      <c r="E732" s="25">
        <v>538.89</v>
      </c>
      <c r="F732" s="25" t="s">
        <v>716</v>
      </c>
      <c r="G732" s="25">
        <v>522.0</v>
      </c>
      <c r="H732" s="25" t="s">
        <v>469</v>
      </c>
      <c r="U732" s="25">
        <v>731.0</v>
      </c>
      <c r="V732" s="25">
        <v>1.581275E7</v>
      </c>
      <c r="W732" s="25" t="s">
        <v>1211</v>
      </c>
      <c r="X732" s="25">
        <v>591.0</v>
      </c>
      <c r="Y732" s="25" t="s">
        <v>375</v>
      </c>
      <c r="Z732" s="25" t="s">
        <v>487</v>
      </c>
      <c r="AA732" s="25">
        <v>24.0</v>
      </c>
      <c r="AB732" s="25">
        <v>6.0</v>
      </c>
      <c r="AC732" s="25">
        <v>147360.0</v>
      </c>
      <c r="AD732" s="25">
        <v>1.0</v>
      </c>
      <c r="AE732" s="25">
        <v>1.0</v>
      </c>
      <c r="AF732" s="25">
        <v>1.0</v>
      </c>
      <c r="AG732" s="25">
        <v>25310.82</v>
      </c>
      <c r="AH732" s="25">
        <v>0.0</v>
      </c>
    </row>
    <row r="733" ht="15.75" customHeight="1">
      <c r="A733" s="50">
        <v>41971.0</v>
      </c>
      <c r="B733" s="25">
        <v>539.14</v>
      </c>
      <c r="C733" s="25">
        <v>540.52</v>
      </c>
      <c r="D733" s="25">
        <v>535.13</v>
      </c>
      <c r="E733" s="25">
        <v>540.35</v>
      </c>
      <c r="F733" s="25" t="s">
        <v>716</v>
      </c>
      <c r="G733" s="25">
        <v>148.0</v>
      </c>
      <c r="H733" s="25" t="s">
        <v>467</v>
      </c>
      <c r="U733" s="25">
        <v>732.0</v>
      </c>
      <c r="V733" s="25">
        <v>1.5790757E7</v>
      </c>
      <c r="W733" s="25" t="s">
        <v>1212</v>
      </c>
      <c r="X733" s="25">
        <v>769.0</v>
      </c>
      <c r="Y733" s="25" t="s">
        <v>375</v>
      </c>
      <c r="Z733" s="25" t="s">
        <v>462</v>
      </c>
      <c r="AA733" s="25">
        <v>25.0</v>
      </c>
      <c r="AB733" s="25">
        <v>10.0</v>
      </c>
      <c r="AC733" s="25">
        <v>0.0</v>
      </c>
      <c r="AD733" s="25">
        <v>2.0</v>
      </c>
      <c r="AE733" s="25">
        <v>0.0</v>
      </c>
      <c r="AF733" s="25">
        <v>0.0</v>
      </c>
      <c r="AG733" s="25">
        <v>187925.75</v>
      </c>
      <c r="AH733" s="25">
        <v>0.0</v>
      </c>
    </row>
    <row r="734" ht="15.75" customHeight="1">
      <c r="A734" s="50">
        <v>41974.0</v>
      </c>
      <c r="B734" s="25">
        <v>537.42</v>
      </c>
      <c r="C734" s="25">
        <v>539.93</v>
      </c>
      <c r="D734" s="25">
        <v>530.4</v>
      </c>
      <c r="E734" s="25">
        <v>532.34</v>
      </c>
      <c r="F734" s="25" t="s">
        <v>549</v>
      </c>
      <c r="G734" s="25">
        <v>115.0</v>
      </c>
      <c r="H734" s="25" t="s">
        <v>467</v>
      </c>
      <c r="U734" s="25">
        <v>733.0</v>
      </c>
      <c r="V734" s="25">
        <v>1.5723873E7</v>
      </c>
      <c r="W734" s="25" t="s">
        <v>1213</v>
      </c>
      <c r="X734" s="25">
        <v>657.0</v>
      </c>
      <c r="Y734" s="25" t="s">
        <v>377</v>
      </c>
      <c r="Z734" s="25" t="s">
        <v>487</v>
      </c>
      <c r="AA734" s="25">
        <v>31.0</v>
      </c>
      <c r="AB734" s="25">
        <v>3.0</v>
      </c>
      <c r="AC734" s="25">
        <v>125167.02</v>
      </c>
      <c r="AD734" s="25">
        <v>1.0</v>
      </c>
      <c r="AE734" s="25">
        <v>0.0</v>
      </c>
      <c r="AF734" s="25">
        <v>0.0</v>
      </c>
      <c r="AG734" s="25">
        <v>98820.39</v>
      </c>
      <c r="AH734" s="25">
        <v>0.0</v>
      </c>
    </row>
    <row r="735" ht="15.75" customHeight="1">
      <c r="A735" s="50">
        <v>41975.0</v>
      </c>
      <c r="B735" s="25">
        <v>532.05</v>
      </c>
      <c r="C735" s="25">
        <v>534.03</v>
      </c>
      <c r="D735" s="25">
        <v>528.35</v>
      </c>
      <c r="E735" s="25">
        <v>532.29</v>
      </c>
      <c r="F735" s="25" t="s">
        <v>716</v>
      </c>
      <c r="G735" s="25">
        <v>526.0</v>
      </c>
      <c r="H735" s="25" t="s">
        <v>539</v>
      </c>
      <c r="U735" s="25">
        <v>734.0</v>
      </c>
      <c r="V735" s="25">
        <v>1.5744607E7</v>
      </c>
      <c r="W735" s="25" t="s">
        <v>552</v>
      </c>
      <c r="X735" s="25">
        <v>738.0</v>
      </c>
      <c r="Y735" s="25" t="s">
        <v>379</v>
      </c>
      <c r="Z735" s="25" t="s">
        <v>487</v>
      </c>
      <c r="AA735" s="25">
        <v>43.0</v>
      </c>
      <c r="AB735" s="25">
        <v>9.0</v>
      </c>
      <c r="AC735" s="25">
        <v>121152.05</v>
      </c>
      <c r="AD735" s="25">
        <v>2.0</v>
      </c>
      <c r="AE735" s="25">
        <v>1.0</v>
      </c>
      <c r="AF735" s="25">
        <v>0.0</v>
      </c>
      <c r="AG735" s="25">
        <v>64166.7</v>
      </c>
      <c r="AH735" s="25">
        <v>1.0</v>
      </c>
    </row>
    <row r="736" ht="15.75" customHeight="1">
      <c r="A736" s="50">
        <v>41976.0</v>
      </c>
      <c r="B736" s="25">
        <v>529.98</v>
      </c>
      <c r="C736" s="25">
        <v>534.53</v>
      </c>
      <c r="D736" s="25">
        <v>527.81</v>
      </c>
      <c r="E736" s="25">
        <v>529.87</v>
      </c>
      <c r="F736" s="25" t="s">
        <v>716</v>
      </c>
      <c r="G736" s="25">
        <v>277.0</v>
      </c>
      <c r="H736" s="25" t="s">
        <v>469</v>
      </c>
      <c r="U736" s="25">
        <v>735.0</v>
      </c>
      <c r="V736" s="25">
        <v>1.5612966E7</v>
      </c>
      <c r="W736" s="25" t="s">
        <v>1214</v>
      </c>
      <c r="X736" s="25">
        <v>545.0</v>
      </c>
      <c r="Y736" s="25" t="s">
        <v>379</v>
      </c>
      <c r="Z736" s="25" t="s">
        <v>462</v>
      </c>
      <c r="AA736" s="25">
        <v>60.0</v>
      </c>
      <c r="AB736" s="25">
        <v>7.0</v>
      </c>
      <c r="AC736" s="25">
        <v>128981.07</v>
      </c>
      <c r="AD736" s="25">
        <v>1.0</v>
      </c>
      <c r="AE736" s="25">
        <v>0.0</v>
      </c>
      <c r="AF736" s="25">
        <v>1.0</v>
      </c>
      <c r="AG736" s="25">
        <v>176924.21</v>
      </c>
      <c r="AH736" s="25">
        <v>1.0</v>
      </c>
    </row>
    <row r="737" ht="15.75" customHeight="1">
      <c r="A737" s="50">
        <v>41977.0</v>
      </c>
      <c r="B737" s="25">
        <v>529.71</v>
      </c>
      <c r="C737" s="25">
        <v>535.87</v>
      </c>
      <c r="D737" s="25">
        <v>527.14</v>
      </c>
      <c r="E737" s="25">
        <v>535.84</v>
      </c>
      <c r="F737" s="25" t="s">
        <v>716</v>
      </c>
      <c r="G737" s="25">
        <v>392.0</v>
      </c>
      <c r="H737" s="25" t="s">
        <v>530</v>
      </c>
      <c r="U737" s="25">
        <v>736.0</v>
      </c>
      <c r="V737" s="25">
        <v>1.5784209E7</v>
      </c>
      <c r="W737" s="25" t="s">
        <v>1215</v>
      </c>
      <c r="X737" s="25">
        <v>497.0</v>
      </c>
      <c r="Y737" s="25" t="s">
        <v>375</v>
      </c>
      <c r="Z737" s="25" t="s">
        <v>487</v>
      </c>
      <c r="AA737" s="25">
        <v>47.0</v>
      </c>
      <c r="AB737" s="25">
        <v>6.0</v>
      </c>
      <c r="AC737" s="25">
        <v>0.0</v>
      </c>
      <c r="AD737" s="25">
        <v>1.0</v>
      </c>
      <c r="AE737" s="25">
        <v>1.0</v>
      </c>
      <c r="AF737" s="25">
        <v>1.0</v>
      </c>
      <c r="AG737" s="25">
        <v>90055.08</v>
      </c>
      <c r="AH737" s="25">
        <v>0.0</v>
      </c>
    </row>
    <row r="738" ht="15.75" customHeight="1">
      <c r="A738" s="50">
        <v>41978.0</v>
      </c>
      <c r="B738" s="25">
        <v>529.55</v>
      </c>
      <c r="C738" s="25">
        <v>531.43</v>
      </c>
      <c r="D738" s="25">
        <v>522.84</v>
      </c>
      <c r="E738" s="25">
        <v>523.82</v>
      </c>
      <c r="F738" s="25" t="s">
        <v>549</v>
      </c>
      <c r="G738" s="25">
        <v>565.0</v>
      </c>
      <c r="H738" s="25" t="s">
        <v>539</v>
      </c>
      <c r="U738" s="25">
        <v>737.0</v>
      </c>
      <c r="V738" s="25">
        <v>1.5794278E7</v>
      </c>
      <c r="W738" s="25" t="s">
        <v>1216</v>
      </c>
      <c r="X738" s="25">
        <v>816.0</v>
      </c>
      <c r="Y738" s="25" t="s">
        <v>377</v>
      </c>
      <c r="Z738" s="25" t="s">
        <v>487</v>
      </c>
      <c r="AA738" s="25">
        <v>67.0</v>
      </c>
      <c r="AB738" s="25">
        <v>6.0</v>
      </c>
      <c r="AC738" s="25">
        <v>151858.98</v>
      </c>
      <c r="AD738" s="25">
        <v>1.0</v>
      </c>
      <c r="AE738" s="25">
        <v>1.0</v>
      </c>
      <c r="AF738" s="25">
        <v>1.0</v>
      </c>
      <c r="AG738" s="25">
        <v>72814.31</v>
      </c>
      <c r="AH738" s="25">
        <v>0.0</v>
      </c>
    </row>
    <row r="739" ht="15.75" customHeight="1">
      <c r="A739" s="50">
        <v>41981.0</v>
      </c>
      <c r="B739" s="25">
        <v>525.69</v>
      </c>
      <c r="C739" s="25">
        <v>529.55</v>
      </c>
      <c r="D739" s="25">
        <v>522.36</v>
      </c>
      <c r="E739" s="25">
        <v>525.54</v>
      </c>
      <c r="F739" s="25" t="s">
        <v>549</v>
      </c>
      <c r="G739" s="25">
        <v>329.0</v>
      </c>
      <c r="H739" s="25" t="s">
        <v>467</v>
      </c>
      <c r="U739" s="25">
        <v>738.0</v>
      </c>
      <c r="V739" s="25">
        <v>1.5766741E7</v>
      </c>
      <c r="W739" s="25" t="s">
        <v>714</v>
      </c>
      <c r="X739" s="25">
        <v>525.0</v>
      </c>
      <c r="Y739" s="25" t="s">
        <v>375</v>
      </c>
      <c r="Z739" s="25" t="s">
        <v>487</v>
      </c>
      <c r="AA739" s="25">
        <v>36.0</v>
      </c>
      <c r="AB739" s="25">
        <v>2.0</v>
      </c>
      <c r="AC739" s="25">
        <v>114628.4</v>
      </c>
      <c r="AD739" s="25">
        <v>1.0</v>
      </c>
      <c r="AE739" s="25">
        <v>0.0</v>
      </c>
      <c r="AF739" s="25">
        <v>1.0</v>
      </c>
      <c r="AG739" s="25">
        <v>168290.06</v>
      </c>
      <c r="AH739" s="25">
        <v>0.0</v>
      </c>
    </row>
    <row r="740" ht="15.75" customHeight="1">
      <c r="A740" s="50">
        <v>41982.0</v>
      </c>
      <c r="B740" s="25">
        <v>520.71</v>
      </c>
      <c r="C740" s="25">
        <v>532.73</v>
      </c>
      <c r="D740" s="25">
        <v>519.07</v>
      </c>
      <c r="E740" s="25">
        <v>531.91</v>
      </c>
      <c r="F740" s="25" t="s">
        <v>716</v>
      </c>
      <c r="G740" s="25">
        <v>871.0</v>
      </c>
      <c r="H740" s="25" t="s">
        <v>467</v>
      </c>
      <c r="U740" s="25">
        <v>739.0</v>
      </c>
      <c r="V740" s="25">
        <v>1.5661036E7</v>
      </c>
      <c r="W740" s="25" t="s">
        <v>1217</v>
      </c>
      <c r="X740" s="25">
        <v>725.0</v>
      </c>
      <c r="Y740" s="25" t="s">
        <v>375</v>
      </c>
      <c r="Z740" s="25" t="s">
        <v>487</v>
      </c>
      <c r="AA740" s="25">
        <v>46.0</v>
      </c>
      <c r="AB740" s="25">
        <v>6.0</v>
      </c>
      <c r="AC740" s="25">
        <v>0.0</v>
      </c>
      <c r="AD740" s="25">
        <v>2.0</v>
      </c>
      <c r="AE740" s="25">
        <v>1.0</v>
      </c>
      <c r="AF740" s="25">
        <v>0.0</v>
      </c>
      <c r="AG740" s="25">
        <v>161767.38</v>
      </c>
      <c r="AH740" s="25">
        <v>0.0</v>
      </c>
    </row>
    <row r="741" ht="15.75" customHeight="1">
      <c r="A741" s="50">
        <v>41983.0</v>
      </c>
      <c r="B741" s="25">
        <v>531.62</v>
      </c>
      <c r="C741" s="25">
        <v>534.86</v>
      </c>
      <c r="D741" s="25">
        <v>524.12</v>
      </c>
      <c r="E741" s="25">
        <v>524.62</v>
      </c>
      <c r="F741" s="25" t="s">
        <v>716</v>
      </c>
      <c r="G741" s="25">
        <v>712.0</v>
      </c>
      <c r="H741" s="25" t="s">
        <v>543</v>
      </c>
      <c r="U741" s="25">
        <v>740.0</v>
      </c>
      <c r="V741" s="25">
        <v>1.5705639E7</v>
      </c>
      <c r="W741" s="25" t="s">
        <v>1218</v>
      </c>
      <c r="X741" s="25">
        <v>692.0</v>
      </c>
      <c r="Y741" s="25" t="s">
        <v>375</v>
      </c>
      <c r="Z741" s="25" t="s">
        <v>462</v>
      </c>
      <c r="AA741" s="25">
        <v>28.0</v>
      </c>
      <c r="AB741" s="25">
        <v>8.0</v>
      </c>
      <c r="AC741" s="25">
        <v>95059.02</v>
      </c>
      <c r="AD741" s="25">
        <v>2.0</v>
      </c>
      <c r="AE741" s="25">
        <v>1.0</v>
      </c>
      <c r="AF741" s="25">
        <v>0.0</v>
      </c>
      <c r="AG741" s="25">
        <v>44420.18</v>
      </c>
      <c r="AH741" s="25">
        <v>0.0</v>
      </c>
    </row>
    <row r="742" ht="15.75" customHeight="1">
      <c r="A742" s="50">
        <v>41984.0</v>
      </c>
      <c r="B742" s="25">
        <v>526.35</v>
      </c>
      <c r="C742" s="25">
        <v>532.46</v>
      </c>
      <c r="D742" s="25">
        <v>525.66</v>
      </c>
      <c r="E742" s="25">
        <v>526.89</v>
      </c>
      <c r="F742" s="25" t="s">
        <v>716</v>
      </c>
      <c r="G742" s="25">
        <v>610.0</v>
      </c>
      <c r="H742" s="25" t="s">
        <v>474</v>
      </c>
      <c r="U742" s="25">
        <v>741.0</v>
      </c>
      <c r="V742" s="25">
        <v>1.5637414E7</v>
      </c>
      <c r="W742" s="25" t="s">
        <v>1219</v>
      </c>
      <c r="X742" s="25">
        <v>618.0</v>
      </c>
      <c r="Y742" s="25" t="s">
        <v>375</v>
      </c>
      <c r="Z742" s="25" t="s">
        <v>462</v>
      </c>
      <c r="AA742" s="25">
        <v>24.0</v>
      </c>
      <c r="AB742" s="25">
        <v>7.0</v>
      </c>
      <c r="AC742" s="25">
        <v>128736.39</v>
      </c>
      <c r="AD742" s="25">
        <v>1.0</v>
      </c>
      <c r="AE742" s="25">
        <v>0.0</v>
      </c>
      <c r="AF742" s="25">
        <v>1.0</v>
      </c>
      <c r="AG742" s="25">
        <v>37147.61</v>
      </c>
      <c r="AH742" s="25">
        <v>0.0</v>
      </c>
    </row>
    <row r="743" ht="15.75" customHeight="1">
      <c r="A743" s="50">
        <v>41985.0</v>
      </c>
      <c r="B743" s="25">
        <v>522.08</v>
      </c>
      <c r="C743" s="25">
        <v>527.05</v>
      </c>
      <c r="D743" s="25">
        <v>517.24</v>
      </c>
      <c r="E743" s="25">
        <v>517.24</v>
      </c>
      <c r="F743" s="25" t="s">
        <v>716</v>
      </c>
      <c r="G743" s="25">
        <v>994.0</v>
      </c>
      <c r="H743" s="25" t="s">
        <v>460</v>
      </c>
      <c r="U743" s="25">
        <v>742.0</v>
      </c>
      <c r="V743" s="25">
        <v>1.5716835E7</v>
      </c>
      <c r="W743" s="25" t="s">
        <v>751</v>
      </c>
      <c r="X743" s="25">
        <v>546.0</v>
      </c>
      <c r="Y743" s="25" t="s">
        <v>375</v>
      </c>
      <c r="Z743" s="25" t="s">
        <v>487</v>
      </c>
      <c r="AA743" s="25">
        <v>24.0</v>
      </c>
      <c r="AB743" s="25">
        <v>8.0</v>
      </c>
      <c r="AC743" s="25">
        <v>156325.38</v>
      </c>
      <c r="AD743" s="25">
        <v>1.0</v>
      </c>
      <c r="AE743" s="25">
        <v>1.0</v>
      </c>
      <c r="AF743" s="25">
        <v>1.0</v>
      </c>
      <c r="AG743" s="25">
        <v>125381.02</v>
      </c>
      <c r="AH743" s="25">
        <v>0.0</v>
      </c>
    </row>
    <row r="744" ht="15.75" customHeight="1">
      <c r="A744" s="50">
        <v>41988.0</v>
      </c>
      <c r="B744" s="25">
        <v>521.31</v>
      </c>
      <c r="C744" s="25">
        <v>521.67</v>
      </c>
      <c r="D744" s="25">
        <v>511.86</v>
      </c>
      <c r="E744" s="25">
        <v>512.39</v>
      </c>
      <c r="F744" s="25" t="s">
        <v>549</v>
      </c>
      <c r="G744" s="25">
        <v>813.0</v>
      </c>
      <c r="H744" s="25" t="s">
        <v>464</v>
      </c>
      <c r="U744" s="25">
        <v>743.0</v>
      </c>
      <c r="V744" s="25">
        <v>1.5696231E7</v>
      </c>
      <c r="W744" s="25" t="s">
        <v>1220</v>
      </c>
      <c r="X744" s="25">
        <v>635.0</v>
      </c>
      <c r="Y744" s="25" t="s">
        <v>375</v>
      </c>
      <c r="Z744" s="25" t="s">
        <v>487</v>
      </c>
      <c r="AA744" s="25">
        <v>29.0</v>
      </c>
      <c r="AB744" s="25">
        <v>7.0</v>
      </c>
      <c r="AC744" s="25">
        <v>105405.97</v>
      </c>
      <c r="AD744" s="25">
        <v>1.0</v>
      </c>
      <c r="AE744" s="25">
        <v>1.0</v>
      </c>
      <c r="AF744" s="25">
        <v>1.0</v>
      </c>
      <c r="AG744" s="25">
        <v>149853.89</v>
      </c>
      <c r="AH744" s="25">
        <v>0.0</v>
      </c>
    </row>
    <row r="745" ht="15.75" customHeight="1">
      <c r="A745" s="50">
        <v>41989.0</v>
      </c>
      <c r="B745" s="25">
        <v>510.16</v>
      </c>
      <c r="C745" s="25">
        <v>511.65</v>
      </c>
      <c r="D745" s="25">
        <v>487.66</v>
      </c>
      <c r="E745" s="25">
        <v>494.03</v>
      </c>
      <c r="F745" s="25" t="s">
        <v>491</v>
      </c>
      <c r="G745" s="25">
        <v>964.0</v>
      </c>
      <c r="H745" s="25" t="s">
        <v>543</v>
      </c>
      <c r="U745" s="25">
        <v>744.0</v>
      </c>
      <c r="V745" s="25">
        <v>1.5641675E7</v>
      </c>
      <c r="W745" s="25" t="s">
        <v>1221</v>
      </c>
      <c r="X745" s="25">
        <v>611.0</v>
      </c>
      <c r="Y745" s="25" t="s">
        <v>375</v>
      </c>
      <c r="Z745" s="25" t="s">
        <v>462</v>
      </c>
      <c r="AA745" s="25">
        <v>49.0</v>
      </c>
      <c r="AB745" s="25">
        <v>2.0</v>
      </c>
      <c r="AC745" s="25">
        <v>88915.37</v>
      </c>
      <c r="AD745" s="25">
        <v>3.0</v>
      </c>
      <c r="AE745" s="25">
        <v>0.0</v>
      </c>
      <c r="AF745" s="25">
        <v>0.0</v>
      </c>
      <c r="AG745" s="25">
        <v>161435.02</v>
      </c>
      <c r="AH745" s="25">
        <v>1.0</v>
      </c>
    </row>
    <row r="746" ht="15.75" customHeight="1">
      <c r="A746" s="50">
        <v>41990.0</v>
      </c>
      <c r="B746" s="25">
        <v>495.64</v>
      </c>
      <c r="C746" s="25">
        <v>505.61</v>
      </c>
      <c r="D746" s="25">
        <v>495.45</v>
      </c>
      <c r="E746" s="25">
        <v>503.51</v>
      </c>
      <c r="F746" s="25" t="s">
        <v>549</v>
      </c>
      <c r="G746" s="25">
        <v>883.0</v>
      </c>
      <c r="H746" s="25" t="s">
        <v>530</v>
      </c>
      <c r="U746" s="25">
        <v>745.0</v>
      </c>
      <c r="V746" s="25">
        <v>1.5670755E7</v>
      </c>
      <c r="W746" s="25" t="s">
        <v>1222</v>
      </c>
      <c r="X746" s="25">
        <v>650.0</v>
      </c>
      <c r="Y746" s="25" t="s">
        <v>375</v>
      </c>
      <c r="Z746" s="25" t="s">
        <v>487</v>
      </c>
      <c r="AA746" s="25">
        <v>60.0</v>
      </c>
      <c r="AB746" s="25">
        <v>8.0</v>
      </c>
      <c r="AC746" s="25">
        <v>0.0</v>
      </c>
      <c r="AD746" s="25">
        <v>2.0</v>
      </c>
      <c r="AE746" s="25">
        <v>1.0</v>
      </c>
      <c r="AF746" s="25">
        <v>1.0</v>
      </c>
      <c r="AG746" s="25">
        <v>102925.76</v>
      </c>
      <c r="AH746" s="25">
        <v>0.0</v>
      </c>
    </row>
    <row r="747" ht="15.75" customHeight="1">
      <c r="A747" s="50">
        <v>41991.0</v>
      </c>
      <c r="B747" s="25">
        <v>511.55</v>
      </c>
      <c r="C747" s="25">
        <v>512.46</v>
      </c>
      <c r="D747" s="25">
        <v>503.32</v>
      </c>
      <c r="E747" s="25">
        <v>509.7</v>
      </c>
      <c r="F747" s="25" t="s">
        <v>549</v>
      </c>
      <c r="G747" s="25">
        <v>926.0</v>
      </c>
      <c r="H747" s="25" t="s">
        <v>512</v>
      </c>
      <c r="U747" s="25">
        <v>746.0</v>
      </c>
      <c r="V747" s="25">
        <v>1.5640059E7</v>
      </c>
      <c r="W747" s="25" t="s">
        <v>122</v>
      </c>
      <c r="X747" s="25">
        <v>606.0</v>
      </c>
      <c r="Y747" s="25" t="s">
        <v>375</v>
      </c>
      <c r="Z747" s="25" t="s">
        <v>487</v>
      </c>
      <c r="AA747" s="25">
        <v>40.0</v>
      </c>
      <c r="AB747" s="25">
        <v>5.0</v>
      </c>
      <c r="AC747" s="25">
        <v>0.0</v>
      </c>
      <c r="AD747" s="25">
        <v>2.0</v>
      </c>
      <c r="AE747" s="25">
        <v>1.0</v>
      </c>
      <c r="AF747" s="25">
        <v>1.0</v>
      </c>
      <c r="AG747" s="25">
        <v>70899.27</v>
      </c>
      <c r="AH747" s="25">
        <v>0.0</v>
      </c>
    </row>
    <row r="748" ht="15.75" customHeight="1">
      <c r="A748" s="50">
        <v>41992.0</v>
      </c>
      <c r="B748" s="25">
        <v>510.11</v>
      </c>
      <c r="C748" s="25">
        <v>516.3</v>
      </c>
      <c r="D748" s="25">
        <v>505.52</v>
      </c>
      <c r="E748" s="25">
        <v>514.94</v>
      </c>
      <c r="F748" s="25" t="s">
        <v>491</v>
      </c>
      <c r="G748" s="25">
        <v>690.0</v>
      </c>
      <c r="H748" s="25" t="s">
        <v>543</v>
      </c>
      <c r="U748" s="25">
        <v>747.0</v>
      </c>
      <c r="V748" s="25">
        <v>1.5787619E7</v>
      </c>
      <c r="W748" s="25" t="s">
        <v>805</v>
      </c>
      <c r="X748" s="25">
        <v>844.0</v>
      </c>
      <c r="Y748" s="25" t="s">
        <v>375</v>
      </c>
      <c r="Z748" s="25" t="s">
        <v>487</v>
      </c>
      <c r="AA748" s="25">
        <v>18.0</v>
      </c>
      <c r="AB748" s="25">
        <v>2.0</v>
      </c>
      <c r="AC748" s="25">
        <v>160980.03</v>
      </c>
      <c r="AD748" s="25">
        <v>1.0</v>
      </c>
      <c r="AE748" s="25">
        <v>0.0</v>
      </c>
      <c r="AF748" s="25">
        <v>0.0</v>
      </c>
      <c r="AG748" s="25">
        <v>145936.28</v>
      </c>
      <c r="AH748" s="25">
        <v>0.0</v>
      </c>
    </row>
    <row r="749" ht="15.75" customHeight="1">
      <c r="A749" s="50">
        <v>41995.0</v>
      </c>
      <c r="B749" s="25">
        <v>514.67</v>
      </c>
      <c r="C749" s="25">
        <v>525.02</v>
      </c>
      <c r="D749" s="25">
        <v>514.67</v>
      </c>
      <c r="E749" s="25">
        <v>523.43</v>
      </c>
      <c r="F749" s="25" t="s">
        <v>549</v>
      </c>
      <c r="G749" s="25">
        <v>723.0</v>
      </c>
      <c r="H749" s="25" t="s">
        <v>512</v>
      </c>
      <c r="U749" s="25">
        <v>748.0</v>
      </c>
      <c r="V749" s="25">
        <v>1.5587535E7</v>
      </c>
      <c r="W749" s="25" t="s">
        <v>1218</v>
      </c>
      <c r="X749" s="25">
        <v>450.0</v>
      </c>
      <c r="Y749" s="25" t="s">
        <v>377</v>
      </c>
      <c r="Z749" s="25" t="s">
        <v>462</v>
      </c>
      <c r="AA749" s="25">
        <v>46.0</v>
      </c>
      <c r="AB749" s="25">
        <v>5.0</v>
      </c>
      <c r="AC749" s="25">
        <v>177619.71</v>
      </c>
      <c r="AD749" s="25">
        <v>1.0</v>
      </c>
      <c r="AE749" s="25">
        <v>1.0</v>
      </c>
      <c r="AF749" s="25">
        <v>0.0</v>
      </c>
      <c r="AG749" s="25">
        <v>54227.06</v>
      </c>
      <c r="AH749" s="25">
        <v>0.0</v>
      </c>
    </row>
    <row r="750" ht="15.75" customHeight="1">
      <c r="A750" s="50">
        <v>41996.0</v>
      </c>
      <c r="B750" s="25">
        <v>525.56</v>
      </c>
      <c r="C750" s="25">
        <v>533.1</v>
      </c>
      <c r="D750" s="25">
        <v>524.85</v>
      </c>
      <c r="E750" s="25">
        <v>529.14</v>
      </c>
      <c r="F750" s="25" t="s">
        <v>549</v>
      </c>
      <c r="G750" s="25">
        <v>197.0</v>
      </c>
      <c r="H750" s="25" t="s">
        <v>539</v>
      </c>
      <c r="U750" s="25">
        <v>749.0</v>
      </c>
      <c r="V750" s="25">
        <v>1.5813034E7</v>
      </c>
      <c r="W750" s="25" t="s">
        <v>552</v>
      </c>
      <c r="X750" s="25">
        <v>727.0</v>
      </c>
      <c r="Y750" s="25" t="s">
        <v>377</v>
      </c>
      <c r="Z750" s="25" t="s">
        <v>487</v>
      </c>
      <c r="AA750" s="25">
        <v>38.0</v>
      </c>
      <c r="AB750" s="25">
        <v>2.0</v>
      </c>
      <c r="AC750" s="25">
        <v>62276.99</v>
      </c>
      <c r="AD750" s="25">
        <v>1.0</v>
      </c>
      <c r="AE750" s="25">
        <v>1.0</v>
      </c>
      <c r="AF750" s="25">
        <v>1.0</v>
      </c>
      <c r="AG750" s="25">
        <v>59280.79</v>
      </c>
      <c r="AH750" s="25">
        <v>0.0</v>
      </c>
    </row>
    <row r="751" ht="15.75" customHeight="1">
      <c r="A751" s="50">
        <v>41997.0</v>
      </c>
      <c r="B751" s="25">
        <v>529.06</v>
      </c>
      <c r="C751" s="25">
        <v>530.3</v>
      </c>
      <c r="D751" s="25">
        <v>525.58</v>
      </c>
      <c r="E751" s="25">
        <v>527.32</v>
      </c>
      <c r="F751" s="25" t="s">
        <v>1223</v>
      </c>
      <c r="G751" s="25" t="s">
        <v>469</v>
      </c>
      <c r="U751" s="25">
        <v>750.0</v>
      </c>
      <c r="V751" s="25">
        <v>1.5698839E7</v>
      </c>
      <c r="W751" s="25" t="s">
        <v>1224</v>
      </c>
      <c r="X751" s="25">
        <v>460.0</v>
      </c>
      <c r="Y751" s="25" t="s">
        <v>379</v>
      </c>
      <c r="Z751" s="25" t="s">
        <v>487</v>
      </c>
      <c r="AA751" s="25">
        <v>46.0</v>
      </c>
      <c r="AB751" s="25">
        <v>4.0</v>
      </c>
      <c r="AC751" s="25">
        <v>127559.97</v>
      </c>
      <c r="AD751" s="25">
        <v>2.0</v>
      </c>
      <c r="AE751" s="25">
        <v>1.0</v>
      </c>
      <c r="AF751" s="25">
        <v>1.0</v>
      </c>
      <c r="AG751" s="25">
        <v>126952.5</v>
      </c>
      <c r="AH751" s="25">
        <v>0.0</v>
      </c>
    </row>
    <row r="752" ht="15.75" customHeight="1">
      <c r="A752" s="50">
        <v>41999.0</v>
      </c>
      <c r="B752" s="25">
        <v>527.32</v>
      </c>
      <c r="C752" s="25">
        <v>532.79</v>
      </c>
      <c r="D752" s="25">
        <v>525.87</v>
      </c>
      <c r="E752" s="25">
        <v>532.57</v>
      </c>
      <c r="F752" s="25" t="s">
        <v>716</v>
      </c>
      <c r="G752" s="25">
        <v>40.0</v>
      </c>
      <c r="H752" s="25" t="s">
        <v>460</v>
      </c>
      <c r="U752" s="25">
        <v>751.0</v>
      </c>
      <c r="V752" s="25">
        <v>1.5790314E7</v>
      </c>
      <c r="W752" s="25" t="s">
        <v>1225</v>
      </c>
      <c r="X752" s="25">
        <v>649.0</v>
      </c>
      <c r="Y752" s="25" t="s">
        <v>375</v>
      </c>
      <c r="Z752" s="25" t="s">
        <v>487</v>
      </c>
      <c r="AA752" s="25">
        <v>41.0</v>
      </c>
      <c r="AB752" s="25">
        <v>0.0</v>
      </c>
      <c r="AC752" s="25">
        <v>0.0</v>
      </c>
      <c r="AD752" s="25">
        <v>2.0</v>
      </c>
      <c r="AE752" s="25">
        <v>0.0</v>
      </c>
      <c r="AF752" s="25">
        <v>1.0</v>
      </c>
      <c r="AG752" s="25">
        <v>130567.02</v>
      </c>
      <c r="AH752" s="25">
        <v>0.0</v>
      </c>
    </row>
    <row r="753" ht="15.75" customHeight="1">
      <c r="A753" s="50">
        <v>42002.0</v>
      </c>
      <c r="B753" s="25">
        <v>530.73</v>
      </c>
      <c r="C753" s="25">
        <v>534.01</v>
      </c>
      <c r="D753" s="25">
        <v>528.56</v>
      </c>
      <c r="E753" s="25">
        <v>528.88</v>
      </c>
      <c r="F753" s="25" t="s">
        <v>549</v>
      </c>
      <c r="G753" s="25">
        <v>278.0</v>
      </c>
      <c r="H753" s="25" t="s">
        <v>460</v>
      </c>
      <c r="U753" s="25">
        <v>752.0</v>
      </c>
      <c r="V753" s="25">
        <v>1.5634245E7</v>
      </c>
      <c r="W753" s="25" t="s">
        <v>1226</v>
      </c>
      <c r="X753" s="25">
        <v>758.0</v>
      </c>
      <c r="Y753" s="25" t="s">
        <v>379</v>
      </c>
      <c r="Z753" s="25" t="s">
        <v>462</v>
      </c>
      <c r="AA753" s="25">
        <v>47.0</v>
      </c>
      <c r="AB753" s="25">
        <v>9.0</v>
      </c>
      <c r="AC753" s="25">
        <v>95523.16</v>
      </c>
      <c r="AD753" s="25">
        <v>1.0</v>
      </c>
      <c r="AE753" s="25">
        <v>1.0</v>
      </c>
      <c r="AF753" s="25">
        <v>0.0</v>
      </c>
      <c r="AG753" s="25">
        <v>73294.48</v>
      </c>
      <c r="AH753" s="25">
        <v>0.0</v>
      </c>
    </row>
    <row r="754" ht="15.75" customHeight="1">
      <c r="A754" s="50">
        <v>42003.0</v>
      </c>
      <c r="B754" s="25">
        <v>526.64</v>
      </c>
      <c r="C754" s="25">
        <v>529.7</v>
      </c>
      <c r="D754" s="25">
        <v>525.69</v>
      </c>
      <c r="E754" s="25">
        <v>528.97</v>
      </c>
      <c r="F754" s="25" t="s">
        <v>1227</v>
      </c>
      <c r="G754" s="25" t="s">
        <v>543</v>
      </c>
      <c r="U754" s="25">
        <v>753.0</v>
      </c>
      <c r="V754" s="25">
        <v>1.5677305E7</v>
      </c>
      <c r="W754" s="25" t="s">
        <v>805</v>
      </c>
      <c r="X754" s="25">
        <v>490.0</v>
      </c>
      <c r="Y754" s="25" t="s">
        <v>375</v>
      </c>
      <c r="Z754" s="25" t="s">
        <v>462</v>
      </c>
      <c r="AA754" s="25">
        <v>35.0</v>
      </c>
      <c r="AB754" s="25">
        <v>7.0</v>
      </c>
      <c r="AC754" s="25">
        <v>107749.03</v>
      </c>
      <c r="AD754" s="25">
        <v>1.0</v>
      </c>
      <c r="AE754" s="25">
        <v>1.0</v>
      </c>
      <c r="AF754" s="25">
        <v>1.0</v>
      </c>
      <c r="AG754" s="25">
        <v>3937.37</v>
      </c>
      <c r="AH754" s="25">
        <v>0.0</v>
      </c>
    </row>
    <row r="755" ht="15.75" customHeight="1">
      <c r="A755" s="50">
        <v>42004.0</v>
      </c>
      <c r="B755" s="25">
        <v>529.8</v>
      </c>
      <c r="C755" s="25">
        <v>531.14</v>
      </c>
      <c r="D755" s="25">
        <v>524.36</v>
      </c>
      <c r="E755" s="25">
        <v>524.96</v>
      </c>
      <c r="F755" s="25" t="s">
        <v>716</v>
      </c>
      <c r="G755" s="25">
        <v>368.0</v>
      </c>
      <c r="H755" s="25" t="s">
        <v>543</v>
      </c>
      <c r="U755" s="25">
        <v>754.0</v>
      </c>
      <c r="V755" s="25">
        <v>1.5661526E7</v>
      </c>
      <c r="W755" s="25" t="s">
        <v>1147</v>
      </c>
      <c r="X755" s="25">
        <v>815.0</v>
      </c>
      <c r="Y755" s="25" t="s">
        <v>379</v>
      </c>
      <c r="Z755" s="25" t="s">
        <v>487</v>
      </c>
      <c r="AA755" s="25">
        <v>37.0</v>
      </c>
      <c r="AB755" s="25">
        <v>2.0</v>
      </c>
      <c r="AC755" s="25">
        <v>110777.26</v>
      </c>
      <c r="AD755" s="25">
        <v>2.0</v>
      </c>
      <c r="AE755" s="25">
        <v>1.0</v>
      </c>
      <c r="AF755" s="25">
        <v>0.0</v>
      </c>
      <c r="AG755" s="25">
        <v>2383.59</v>
      </c>
      <c r="AH755" s="25">
        <v>0.0</v>
      </c>
    </row>
    <row r="756" ht="15.75" customHeight="1">
      <c r="A756" s="50">
        <v>42006.0</v>
      </c>
      <c r="B756" s="25">
        <v>527.56</v>
      </c>
      <c r="C756" s="25">
        <v>529.82</v>
      </c>
      <c r="D756" s="25">
        <v>522.67</v>
      </c>
      <c r="E756" s="25">
        <v>523.37</v>
      </c>
      <c r="F756" s="25" t="s">
        <v>716</v>
      </c>
      <c r="G756" s="25">
        <v>447.0</v>
      </c>
      <c r="H756" s="25" t="s">
        <v>460</v>
      </c>
      <c r="U756" s="25">
        <v>755.0</v>
      </c>
      <c r="V756" s="25">
        <v>1.5685997E7</v>
      </c>
      <c r="W756" s="25" t="s">
        <v>1228</v>
      </c>
      <c r="X756" s="25">
        <v>838.0</v>
      </c>
      <c r="Y756" s="25" t="s">
        <v>377</v>
      </c>
      <c r="Z756" s="25" t="s">
        <v>462</v>
      </c>
      <c r="AA756" s="25">
        <v>39.0</v>
      </c>
      <c r="AB756" s="25">
        <v>5.0</v>
      </c>
      <c r="AC756" s="25">
        <v>166733.92</v>
      </c>
      <c r="AD756" s="25">
        <v>2.0</v>
      </c>
      <c r="AE756" s="25">
        <v>1.0</v>
      </c>
      <c r="AF756" s="25">
        <v>0.0</v>
      </c>
      <c r="AG756" s="25">
        <v>14279.44</v>
      </c>
      <c r="AH756" s="25">
        <v>0.0</v>
      </c>
    </row>
    <row r="757" ht="15.75" customHeight="1">
      <c r="A757" s="50">
        <v>42009.0</v>
      </c>
      <c r="B757" s="25">
        <v>521.83</v>
      </c>
      <c r="C757" s="25">
        <v>522.89</v>
      </c>
      <c r="D757" s="25">
        <v>511.66</v>
      </c>
      <c r="E757" s="25">
        <v>512.46</v>
      </c>
      <c r="F757" s="25" t="s">
        <v>549</v>
      </c>
      <c r="G757" s="25">
        <v>59.0</v>
      </c>
      <c r="H757" s="25" t="s">
        <v>474</v>
      </c>
      <c r="U757" s="25">
        <v>756.0</v>
      </c>
      <c r="V757" s="25">
        <v>1.5660101E7</v>
      </c>
      <c r="W757" s="25" t="s">
        <v>1229</v>
      </c>
      <c r="X757" s="25">
        <v>803.0</v>
      </c>
      <c r="Y757" s="25" t="s">
        <v>375</v>
      </c>
      <c r="Z757" s="25" t="s">
        <v>487</v>
      </c>
      <c r="AA757" s="25">
        <v>31.0</v>
      </c>
      <c r="AB757" s="25">
        <v>9.0</v>
      </c>
      <c r="AC757" s="25">
        <v>157120.86</v>
      </c>
      <c r="AD757" s="25">
        <v>2.0</v>
      </c>
      <c r="AE757" s="25">
        <v>1.0</v>
      </c>
      <c r="AF757" s="25">
        <v>0.0</v>
      </c>
      <c r="AG757" s="25">
        <v>141300.53</v>
      </c>
      <c r="AH757" s="25">
        <v>0.0</v>
      </c>
    </row>
    <row r="758" ht="15.75" customHeight="1">
      <c r="A758" s="50">
        <v>42010.0</v>
      </c>
      <c r="B758" s="25">
        <v>513.59</v>
      </c>
      <c r="C758" s="25">
        <v>514.76</v>
      </c>
      <c r="D758" s="25">
        <v>499.68</v>
      </c>
      <c r="E758" s="25">
        <v>500.59</v>
      </c>
      <c r="F758" s="25" t="s">
        <v>549</v>
      </c>
      <c r="G758" s="25">
        <v>899.0</v>
      </c>
      <c r="H758" s="25" t="s">
        <v>469</v>
      </c>
      <c r="U758" s="25">
        <v>757.0</v>
      </c>
      <c r="V758" s="25">
        <v>1.5637979E7</v>
      </c>
      <c r="W758" s="25" t="s">
        <v>628</v>
      </c>
      <c r="X758" s="25">
        <v>664.0</v>
      </c>
      <c r="Y758" s="25" t="s">
        <v>379</v>
      </c>
      <c r="Z758" s="25" t="s">
        <v>462</v>
      </c>
      <c r="AA758" s="25">
        <v>36.0</v>
      </c>
      <c r="AB758" s="25">
        <v>2.0</v>
      </c>
      <c r="AC758" s="25">
        <v>127160.78</v>
      </c>
      <c r="AD758" s="25">
        <v>2.0</v>
      </c>
      <c r="AE758" s="25">
        <v>1.0</v>
      </c>
      <c r="AF758" s="25">
        <v>0.0</v>
      </c>
      <c r="AG758" s="25">
        <v>78140.75</v>
      </c>
      <c r="AH758" s="25">
        <v>0.0</v>
      </c>
    </row>
    <row r="759" ht="15.75" customHeight="1">
      <c r="A759" s="50">
        <v>42011.0</v>
      </c>
      <c r="B759" s="25">
        <v>505.61</v>
      </c>
      <c r="C759" s="25">
        <v>505.86</v>
      </c>
      <c r="D759" s="25">
        <v>498.28</v>
      </c>
      <c r="E759" s="25">
        <v>499.73</v>
      </c>
      <c r="F759" s="25" t="s">
        <v>549</v>
      </c>
      <c r="G759" s="25">
        <v>65.0</v>
      </c>
      <c r="H759" s="25" t="s">
        <v>484</v>
      </c>
      <c r="U759" s="25">
        <v>758.0</v>
      </c>
      <c r="V759" s="25">
        <v>1.5815364E7</v>
      </c>
      <c r="W759" s="25" t="s">
        <v>1230</v>
      </c>
      <c r="X759" s="25">
        <v>736.0</v>
      </c>
      <c r="Y759" s="25" t="s">
        <v>377</v>
      </c>
      <c r="Z759" s="25" t="s">
        <v>462</v>
      </c>
      <c r="AA759" s="25">
        <v>28.0</v>
      </c>
      <c r="AB759" s="25">
        <v>2.0</v>
      </c>
      <c r="AC759" s="25">
        <v>0.0</v>
      </c>
      <c r="AD759" s="25">
        <v>2.0</v>
      </c>
      <c r="AE759" s="25">
        <v>1.0</v>
      </c>
      <c r="AF759" s="25">
        <v>1.0</v>
      </c>
      <c r="AG759" s="25">
        <v>117431.1</v>
      </c>
      <c r="AH759" s="25">
        <v>0.0</v>
      </c>
    </row>
    <row r="760" ht="15.75" customHeight="1">
      <c r="A760" s="50">
        <v>42012.0</v>
      </c>
      <c r="B760" s="25">
        <v>496.63</v>
      </c>
      <c r="C760" s="25">
        <v>502.1</v>
      </c>
      <c r="D760" s="25">
        <v>489.66</v>
      </c>
      <c r="E760" s="25">
        <v>501.3</v>
      </c>
      <c r="F760" s="25" t="s">
        <v>491</v>
      </c>
      <c r="G760" s="25">
        <v>353.0</v>
      </c>
      <c r="H760" s="25" t="s">
        <v>460</v>
      </c>
      <c r="U760" s="25">
        <v>759.0</v>
      </c>
      <c r="V760" s="25">
        <v>1.5647099E7</v>
      </c>
      <c r="W760" s="25" t="s">
        <v>1231</v>
      </c>
      <c r="X760" s="25">
        <v>633.0</v>
      </c>
      <c r="Y760" s="25" t="s">
        <v>375</v>
      </c>
      <c r="Z760" s="25" t="s">
        <v>462</v>
      </c>
      <c r="AA760" s="25">
        <v>37.0</v>
      </c>
      <c r="AB760" s="25">
        <v>9.0</v>
      </c>
      <c r="AC760" s="25">
        <v>156091.97</v>
      </c>
      <c r="AD760" s="25">
        <v>1.0</v>
      </c>
      <c r="AE760" s="25">
        <v>1.0</v>
      </c>
      <c r="AF760" s="25">
        <v>0.0</v>
      </c>
      <c r="AG760" s="25">
        <v>72008.61</v>
      </c>
      <c r="AH760" s="25">
        <v>0.0</v>
      </c>
    </row>
    <row r="761" ht="15.75" customHeight="1">
      <c r="A761" s="50">
        <v>42013.0</v>
      </c>
      <c r="B761" s="25">
        <v>503.38</v>
      </c>
      <c r="C761" s="25">
        <v>503.54</v>
      </c>
      <c r="D761" s="25">
        <v>493.44</v>
      </c>
      <c r="E761" s="25">
        <v>494.81</v>
      </c>
      <c r="F761" s="25" t="s">
        <v>549</v>
      </c>
      <c r="G761" s="25">
        <v>71.0</v>
      </c>
      <c r="H761" s="25" t="s">
        <v>467</v>
      </c>
      <c r="U761" s="25">
        <v>760.0</v>
      </c>
      <c r="V761" s="25">
        <v>1.5625944E7</v>
      </c>
      <c r="W761" s="25" t="s">
        <v>555</v>
      </c>
      <c r="X761" s="25">
        <v>664.0</v>
      </c>
      <c r="Y761" s="25" t="s">
        <v>375</v>
      </c>
      <c r="Z761" s="25" t="s">
        <v>487</v>
      </c>
      <c r="AA761" s="25">
        <v>58.0</v>
      </c>
      <c r="AB761" s="25">
        <v>5.0</v>
      </c>
      <c r="AC761" s="25">
        <v>98668.18</v>
      </c>
      <c r="AD761" s="25">
        <v>1.0</v>
      </c>
      <c r="AE761" s="25">
        <v>1.0</v>
      </c>
      <c r="AF761" s="25">
        <v>1.0</v>
      </c>
      <c r="AG761" s="25">
        <v>60887.58</v>
      </c>
      <c r="AH761" s="25">
        <v>0.0</v>
      </c>
    </row>
    <row r="762" ht="15.75" customHeight="1">
      <c r="A762" s="50">
        <v>42016.0</v>
      </c>
      <c r="B762" s="25">
        <v>493.58</v>
      </c>
      <c r="C762" s="25">
        <v>494.62</v>
      </c>
      <c r="D762" s="25">
        <v>486.23</v>
      </c>
      <c r="E762" s="25">
        <v>491.2</v>
      </c>
      <c r="F762" s="25" t="s">
        <v>549</v>
      </c>
      <c r="G762" s="25">
        <v>326.0</v>
      </c>
      <c r="H762" s="25" t="s">
        <v>512</v>
      </c>
      <c r="U762" s="25">
        <v>761.0</v>
      </c>
      <c r="V762" s="25">
        <v>1.5583212E7</v>
      </c>
      <c r="W762" s="25" t="s">
        <v>622</v>
      </c>
      <c r="X762" s="25">
        <v>600.0</v>
      </c>
      <c r="Y762" s="25" t="s">
        <v>375</v>
      </c>
      <c r="Z762" s="25" t="s">
        <v>462</v>
      </c>
      <c r="AA762" s="25">
        <v>43.0</v>
      </c>
      <c r="AB762" s="25">
        <v>5.0</v>
      </c>
      <c r="AC762" s="25">
        <v>134022.06</v>
      </c>
      <c r="AD762" s="25">
        <v>1.0</v>
      </c>
      <c r="AE762" s="25">
        <v>1.0</v>
      </c>
      <c r="AF762" s="25">
        <v>0.0</v>
      </c>
      <c r="AG762" s="25">
        <v>194764.83</v>
      </c>
      <c r="AH762" s="25">
        <v>0.0</v>
      </c>
    </row>
    <row r="763" ht="15.75" customHeight="1">
      <c r="A763" s="50">
        <v>42017.0</v>
      </c>
      <c r="B763" s="25">
        <v>497.47</v>
      </c>
      <c r="C763" s="25">
        <v>501.6</v>
      </c>
      <c r="D763" s="25">
        <v>491.04</v>
      </c>
      <c r="E763" s="25">
        <v>494.82</v>
      </c>
      <c r="F763" s="25" t="s">
        <v>549</v>
      </c>
      <c r="G763" s="25">
        <v>370.0</v>
      </c>
      <c r="H763" s="25" t="s">
        <v>464</v>
      </c>
      <c r="U763" s="25">
        <v>762.0</v>
      </c>
      <c r="V763" s="25">
        <v>1.5582741E7</v>
      </c>
      <c r="W763" s="25" t="s">
        <v>527</v>
      </c>
      <c r="X763" s="25">
        <v>693.0</v>
      </c>
      <c r="Y763" s="25" t="s">
        <v>375</v>
      </c>
      <c r="Z763" s="25" t="s">
        <v>462</v>
      </c>
      <c r="AA763" s="25">
        <v>35.0</v>
      </c>
      <c r="AB763" s="25">
        <v>5.0</v>
      </c>
      <c r="AC763" s="25">
        <v>124151.09</v>
      </c>
      <c r="AD763" s="25">
        <v>1.0</v>
      </c>
      <c r="AE763" s="25">
        <v>1.0</v>
      </c>
      <c r="AF763" s="25">
        <v>0.0</v>
      </c>
      <c r="AG763" s="25">
        <v>88705.14</v>
      </c>
      <c r="AH763" s="25">
        <v>1.0</v>
      </c>
    </row>
    <row r="764" ht="15.75" customHeight="1">
      <c r="A764" s="50">
        <v>42018.0</v>
      </c>
      <c r="B764" s="25">
        <v>493.3</v>
      </c>
      <c r="C764" s="25">
        <v>501.85</v>
      </c>
      <c r="D764" s="25">
        <v>491.65</v>
      </c>
      <c r="E764" s="25">
        <v>499.5</v>
      </c>
      <c r="F764" s="25" t="s">
        <v>549</v>
      </c>
      <c r="G764" s="25">
        <v>215.0</v>
      </c>
      <c r="H764" s="25" t="s">
        <v>460</v>
      </c>
      <c r="U764" s="25">
        <v>763.0</v>
      </c>
      <c r="V764" s="25">
        <v>1.5637876E7</v>
      </c>
      <c r="W764" s="25" t="s">
        <v>946</v>
      </c>
      <c r="X764" s="25">
        <v>663.0</v>
      </c>
      <c r="Y764" s="25" t="s">
        <v>379</v>
      </c>
      <c r="Z764" s="25" t="s">
        <v>462</v>
      </c>
      <c r="AA764" s="25">
        <v>36.0</v>
      </c>
      <c r="AB764" s="25">
        <v>6.0</v>
      </c>
      <c r="AC764" s="25">
        <v>77253.5</v>
      </c>
      <c r="AD764" s="25">
        <v>1.0</v>
      </c>
      <c r="AE764" s="25">
        <v>0.0</v>
      </c>
      <c r="AF764" s="25">
        <v>0.0</v>
      </c>
      <c r="AG764" s="25">
        <v>35817.97</v>
      </c>
      <c r="AH764" s="25">
        <v>1.0</v>
      </c>
    </row>
    <row r="765" ht="15.75" customHeight="1">
      <c r="A765" s="50">
        <v>42019.0</v>
      </c>
      <c r="B765" s="25">
        <v>504.19</v>
      </c>
      <c r="C765" s="25">
        <v>504.3</v>
      </c>
      <c r="D765" s="25">
        <v>496.4</v>
      </c>
      <c r="E765" s="25">
        <v>500.42</v>
      </c>
      <c r="F765" s="25" t="s">
        <v>549</v>
      </c>
      <c r="G765" s="25">
        <v>715.0</v>
      </c>
      <c r="H765" s="25" t="s">
        <v>474</v>
      </c>
      <c r="U765" s="25">
        <v>764.0</v>
      </c>
      <c r="V765" s="25">
        <v>1.562275E7</v>
      </c>
      <c r="W765" s="25" t="s">
        <v>486</v>
      </c>
      <c r="X765" s="25">
        <v>742.0</v>
      </c>
      <c r="Y765" s="25" t="s">
        <v>379</v>
      </c>
      <c r="Z765" s="25" t="s">
        <v>462</v>
      </c>
      <c r="AA765" s="25">
        <v>21.0</v>
      </c>
      <c r="AB765" s="25">
        <v>1.0</v>
      </c>
      <c r="AC765" s="25">
        <v>114292.48</v>
      </c>
      <c r="AD765" s="25">
        <v>1.0</v>
      </c>
      <c r="AE765" s="25">
        <v>1.0</v>
      </c>
      <c r="AF765" s="25">
        <v>0.0</v>
      </c>
      <c r="AG765" s="25">
        <v>31520.4</v>
      </c>
      <c r="AH765" s="25">
        <v>0.0</v>
      </c>
    </row>
    <row r="766" ht="15.75" customHeight="1">
      <c r="A766" s="50">
        <v>42020.0</v>
      </c>
      <c r="B766" s="25">
        <v>498.64</v>
      </c>
      <c r="C766" s="25">
        <v>506.8</v>
      </c>
      <c r="D766" s="25">
        <v>498.63</v>
      </c>
      <c r="E766" s="25">
        <v>506.69</v>
      </c>
      <c r="F766" s="25" t="s">
        <v>549</v>
      </c>
      <c r="G766" s="25">
        <v>298.0</v>
      </c>
      <c r="H766" s="25" t="s">
        <v>543</v>
      </c>
      <c r="U766" s="25">
        <v>765.0</v>
      </c>
      <c r="V766" s="25">
        <v>1.5672056E7</v>
      </c>
      <c r="W766" s="25" t="s">
        <v>1232</v>
      </c>
      <c r="X766" s="25">
        <v>710.0</v>
      </c>
      <c r="Y766" s="25" t="s">
        <v>379</v>
      </c>
      <c r="Z766" s="25" t="s">
        <v>487</v>
      </c>
      <c r="AA766" s="25">
        <v>43.0</v>
      </c>
      <c r="AB766" s="25">
        <v>2.0</v>
      </c>
      <c r="AC766" s="25">
        <v>140080.32</v>
      </c>
      <c r="AD766" s="25">
        <v>3.0</v>
      </c>
      <c r="AE766" s="25">
        <v>1.0</v>
      </c>
      <c r="AF766" s="25">
        <v>1.0</v>
      </c>
      <c r="AG766" s="25">
        <v>157908.19</v>
      </c>
      <c r="AH766" s="25">
        <v>1.0</v>
      </c>
    </row>
    <row r="767" ht="15.75" customHeight="1">
      <c r="A767" s="50">
        <v>42024.0</v>
      </c>
      <c r="B767" s="25">
        <v>509.6</v>
      </c>
      <c r="C767" s="25">
        <v>511.1</v>
      </c>
      <c r="D767" s="25">
        <v>504.63</v>
      </c>
      <c r="E767" s="25">
        <v>505.51</v>
      </c>
      <c r="F767" s="25" t="s">
        <v>549</v>
      </c>
      <c r="G767" s="25">
        <v>232.0</v>
      </c>
      <c r="H767" s="25" t="s">
        <v>484</v>
      </c>
      <c r="U767" s="25">
        <v>766.0</v>
      </c>
      <c r="V767" s="25">
        <v>1.5812351E7</v>
      </c>
      <c r="W767" s="25" t="s">
        <v>1233</v>
      </c>
      <c r="X767" s="25">
        <v>710.0</v>
      </c>
      <c r="Y767" s="25" t="s">
        <v>377</v>
      </c>
      <c r="Z767" s="25" t="s">
        <v>462</v>
      </c>
      <c r="AA767" s="25">
        <v>27.0</v>
      </c>
      <c r="AB767" s="25">
        <v>2.0</v>
      </c>
      <c r="AC767" s="25">
        <v>135277.96</v>
      </c>
      <c r="AD767" s="25">
        <v>1.0</v>
      </c>
      <c r="AE767" s="25">
        <v>1.0</v>
      </c>
      <c r="AF767" s="25">
        <v>0.0</v>
      </c>
      <c r="AG767" s="25">
        <v>142200.15</v>
      </c>
      <c r="AH767" s="25">
        <v>0.0</v>
      </c>
    </row>
    <row r="768" ht="15.75" customHeight="1">
      <c r="A768" s="50">
        <v>42025.0</v>
      </c>
      <c r="B768" s="25">
        <v>505.86</v>
      </c>
      <c r="C768" s="25">
        <v>517.86</v>
      </c>
      <c r="D768" s="25">
        <v>504.81</v>
      </c>
      <c r="E768" s="25">
        <v>516.62</v>
      </c>
      <c r="F768" s="25" t="s">
        <v>549</v>
      </c>
      <c r="G768" s="25">
        <v>268.0</v>
      </c>
      <c r="H768" s="25" t="s">
        <v>512</v>
      </c>
      <c r="U768" s="25">
        <v>767.0</v>
      </c>
      <c r="V768" s="25">
        <v>1.5810864E7</v>
      </c>
      <c r="W768" s="25" t="s">
        <v>1234</v>
      </c>
      <c r="X768" s="25">
        <v>700.0</v>
      </c>
      <c r="Y768" s="25" t="s">
        <v>375</v>
      </c>
      <c r="Z768" s="25" t="s">
        <v>462</v>
      </c>
      <c r="AA768" s="25">
        <v>82.0</v>
      </c>
      <c r="AB768" s="25">
        <v>2.0</v>
      </c>
      <c r="AC768" s="25">
        <v>0.0</v>
      </c>
      <c r="AD768" s="25">
        <v>2.0</v>
      </c>
      <c r="AE768" s="25">
        <v>0.0</v>
      </c>
      <c r="AF768" s="25">
        <v>1.0</v>
      </c>
      <c r="AG768" s="25">
        <v>182055.36</v>
      </c>
      <c r="AH768" s="25">
        <v>0.0</v>
      </c>
    </row>
    <row r="769" ht="15.75" customHeight="1">
      <c r="A769" s="50">
        <v>42026.0</v>
      </c>
      <c r="B769" s="25">
        <v>520.05</v>
      </c>
      <c r="C769" s="25">
        <v>534.86</v>
      </c>
      <c r="D769" s="25">
        <v>518.28</v>
      </c>
      <c r="E769" s="25">
        <v>532.93</v>
      </c>
      <c r="F769" s="25" t="s">
        <v>549</v>
      </c>
      <c r="G769" s="25">
        <v>676.0</v>
      </c>
      <c r="H769" s="25" t="s">
        <v>469</v>
      </c>
      <c r="U769" s="25">
        <v>768.0</v>
      </c>
      <c r="V769" s="25">
        <v>1.5677921E7</v>
      </c>
      <c r="W769" s="25" t="s">
        <v>1235</v>
      </c>
      <c r="X769" s="25">
        <v>720.0</v>
      </c>
      <c r="Y769" s="25" t="s">
        <v>379</v>
      </c>
      <c r="Z769" s="25" t="s">
        <v>487</v>
      </c>
      <c r="AA769" s="25">
        <v>60.0</v>
      </c>
      <c r="AB769" s="25">
        <v>9.0</v>
      </c>
      <c r="AC769" s="25">
        <v>115920.62</v>
      </c>
      <c r="AD769" s="25">
        <v>2.0</v>
      </c>
      <c r="AE769" s="25">
        <v>0.0</v>
      </c>
      <c r="AF769" s="25">
        <v>0.0</v>
      </c>
      <c r="AG769" s="25">
        <v>157552.08</v>
      </c>
      <c r="AH769" s="25">
        <v>1.0</v>
      </c>
    </row>
    <row r="770" ht="15.75" customHeight="1">
      <c r="A770" s="50">
        <v>42027.0</v>
      </c>
      <c r="B770" s="25">
        <v>534.12</v>
      </c>
      <c r="C770" s="25">
        <v>540.69</v>
      </c>
      <c r="D770" s="25">
        <v>531.54</v>
      </c>
      <c r="E770" s="25">
        <v>538.47</v>
      </c>
      <c r="F770" s="25" t="s">
        <v>549</v>
      </c>
      <c r="G770" s="25">
        <v>281.0</v>
      </c>
      <c r="H770" s="25" t="s">
        <v>512</v>
      </c>
      <c r="U770" s="25">
        <v>769.0</v>
      </c>
      <c r="V770" s="25">
        <v>1.5724296E7</v>
      </c>
      <c r="W770" s="25" t="s">
        <v>811</v>
      </c>
      <c r="X770" s="25">
        <v>684.0</v>
      </c>
      <c r="Y770" s="25" t="s">
        <v>377</v>
      </c>
      <c r="Z770" s="25" t="s">
        <v>487</v>
      </c>
      <c r="AA770" s="25">
        <v>41.0</v>
      </c>
      <c r="AB770" s="25">
        <v>2.0</v>
      </c>
      <c r="AC770" s="25">
        <v>119782.72</v>
      </c>
      <c r="AD770" s="25">
        <v>2.0</v>
      </c>
      <c r="AE770" s="25">
        <v>0.0</v>
      </c>
      <c r="AF770" s="25">
        <v>0.0</v>
      </c>
      <c r="AG770" s="25">
        <v>120284.67</v>
      </c>
      <c r="AH770" s="25">
        <v>0.0</v>
      </c>
    </row>
    <row r="771" ht="15.75" customHeight="1">
      <c r="A771" s="50">
        <v>42030.0</v>
      </c>
      <c r="B771" s="25">
        <v>537.06</v>
      </c>
      <c r="C771" s="25">
        <v>537.52</v>
      </c>
      <c r="D771" s="25">
        <v>528.22</v>
      </c>
      <c r="E771" s="25">
        <v>533.74</v>
      </c>
      <c r="F771" s="25" t="s">
        <v>716</v>
      </c>
      <c r="G771" s="25">
        <v>543.0</v>
      </c>
      <c r="H771" s="25" t="s">
        <v>512</v>
      </c>
      <c r="U771" s="25">
        <v>770.0</v>
      </c>
      <c r="V771" s="25">
        <v>1.5685329E7</v>
      </c>
      <c r="W771" s="25" t="s">
        <v>863</v>
      </c>
      <c r="X771" s="25">
        <v>531.0</v>
      </c>
      <c r="Y771" s="25" t="s">
        <v>375</v>
      </c>
      <c r="Z771" s="25" t="s">
        <v>462</v>
      </c>
      <c r="AA771" s="25">
        <v>63.0</v>
      </c>
      <c r="AB771" s="25">
        <v>1.0</v>
      </c>
      <c r="AC771" s="25">
        <v>114715.71</v>
      </c>
      <c r="AD771" s="25">
        <v>1.0</v>
      </c>
      <c r="AE771" s="25">
        <v>0.0</v>
      </c>
      <c r="AF771" s="25">
        <v>1.0</v>
      </c>
      <c r="AG771" s="25">
        <v>24506.95</v>
      </c>
      <c r="AH771" s="25">
        <v>1.0</v>
      </c>
    </row>
    <row r="772" ht="15.75" customHeight="1">
      <c r="A772" s="50">
        <v>42031.0</v>
      </c>
      <c r="B772" s="25">
        <v>528.52</v>
      </c>
      <c r="C772" s="25">
        <v>529.25</v>
      </c>
      <c r="D772" s="25">
        <v>516.77</v>
      </c>
      <c r="E772" s="25">
        <v>517.21</v>
      </c>
      <c r="F772" s="25" t="s">
        <v>716</v>
      </c>
      <c r="G772" s="25">
        <v>904.0</v>
      </c>
      <c r="H772" s="25" t="s">
        <v>484</v>
      </c>
      <c r="U772" s="25">
        <v>771.0</v>
      </c>
      <c r="V772" s="25">
        <v>1.5584091E7</v>
      </c>
      <c r="W772" s="25" t="s">
        <v>1236</v>
      </c>
      <c r="X772" s="25">
        <v>742.0</v>
      </c>
      <c r="Y772" s="25" t="s">
        <v>379</v>
      </c>
      <c r="Z772" s="25" t="s">
        <v>462</v>
      </c>
      <c r="AA772" s="25">
        <v>36.0</v>
      </c>
      <c r="AB772" s="25">
        <v>2.0</v>
      </c>
      <c r="AC772" s="25">
        <v>129748.54</v>
      </c>
      <c r="AD772" s="25">
        <v>2.0</v>
      </c>
      <c r="AE772" s="25">
        <v>0.0</v>
      </c>
      <c r="AF772" s="25">
        <v>0.0</v>
      </c>
      <c r="AG772" s="25">
        <v>47271.61</v>
      </c>
      <c r="AH772" s="25">
        <v>1.0</v>
      </c>
    </row>
    <row r="773" ht="15.75" customHeight="1">
      <c r="A773" s="50">
        <v>42032.0</v>
      </c>
      <c r="B773" s="25">
        <v>521.35</v>
      </c>
      <c r="C773" s="25">
        <v>521.56</v>
      </c>
      <c r="D773" s="25">
        <v>508.6</v>
      </c>
      <c r="E773" s="25">
        <v>508.6</v>
      </c>
      <c r="F773" s="25" t="s">
        <v>716</v>
      </c>
      <c r="G773" s="25">
        <v>683.0</v>
      </c>
      <c r="H773" s="25" t="s">
        <v>474</v>
      </c>
      <c r="U773" s="25">
        <v>772.0</v>
      </c>
      <c r="V773" s="25">
        <v>1.5640442E7</v>
      </c>
      <c r="W773" s="25" t="s">
        <v>1237</v>
      </c>
      <c r="X773" s="25">
        <v>717.0</v>
      </c>
      <c r="Y773" s="25" t="s">
        <v>375</v>
      </c>
      <c r="Z773" s="25" t="s">
        <v>487</v>
      </c>
      <c r="AA773" s="25">
        <v>31.0</v>
      </c>
      <c r="AB773" s="25">
        <v>4.0</v>
      </c>
      <c r="AC773" s="25">
        <v>129722.57</v>
      </c>
      <c r="AD773" s="25">
        <v>1.0</v>
      </c>
      <c r="AE773" s="25">
        <v>0.0</v>
      </c>
      <c r="AF773" s="25">
        <v>0.0</v>
      </c>
      <c r="AG773" s="25">
        <v>41176.6</v>
      </c>
      <c r="AH773" s="25">
        <v>0.0</v>
      </c>
    </row>
    <row r="774" ht="15.75" customHeight="1">
      <c r="A774" s="50">
        <v>42033.0</v>
      </c>
      <c r="B774" s="25">
        <v>509.6</v>
      </c>
      <c r="C774" s="25">
        <v>509.69</v>
      </c>
      <c r="D774" s="25">
        <v>499.83</v>
      </c>
      <c r="E774" s="25">
        <v>509.26</v>
      </c>
      <c r="F774" s="25" t="s">
        <v>489</v>
      </c>
      <c r="G774" s="25">
        <v>186.0</v>
      </c>
      <c r="H774" s="25" t="s">
        <v>467</v>
      </c>
      <c r="U774" s="25">
        <v>773.0</v>
      </c>
      <c r="V774" s="25">
        <v>1.5639314E7</v>
      </c>
      <c r="W774" s="25" t="s">
        <v>1238</v>
      </c>
      <c r="X774" s="25">
        <v>589.0</v>
      </c>
      <c r="Y774" s="25" t="s">
        <v>375</v>
      </c>
      <c r="Z774" s="25" t="s">
        <v>487</v>
      </c>
      <c r="AA774" s="25">
        <v>32.0</v>
      </c>
      <c r="AB774" s="25">
        <v>2.0</v>
      </c>
      <c r="AC774" s="25">
        <v>0.0</v>
      </c>
      <c r="AD774" s="25">
        <v>2.0</v>
      </c>
      <c r="AE774" s="25">
        <v>0.0</v>
      </c>
      <c r="AF774" s="25">
        <v>1.0</v>
      </c>
      <c r="AG774" s="25">
        <v>9468.64</v>
      </c>
      <c r="AH774" s="25">
        <v>0.0</v>
      </c>
    </row>
    <row r="775" ht="15.75" customHeight="1">
      <c r="A775" s="50">
        <v>42034.0</v>
      </c>
      <c r="B775" s="25">
        <v>514.45</v>
      </c>
      <c r="C775" s="25">
        <v>538.39</v>
      </c>
      <c r="D775" s="25">
        <v>514.11</v>
      </c>
      <c r="E775" s="25">
        <v>533.06</v>
      </c>
      <c r="F775" s="25" t="s">
        <v>463</v>
      </c>
      <c r="G775" s="25">
        <v>606.0</v>
      </c>
      <c r="H775" s="25" t="s">
        <v>467</v>
      </c>
      <c r="U775" s="25">
        <v>774.0</v>
      </c>
      <c r="V775" s="25">
        <v>1.568532E7</v>
      </c>
      <c r="W775" s="25" t="s">
        <v>1239</v>
      </c>
      <c r="X775" s="25">
        <v>767.0</v>
      </c>
      <c r="Y775" s="25" t="s">
        <v>375</v>
      </c>
      <c r="Z775" s="25" t="s">
        <v>487</v>
      </c>
      <c r="AA775" s="25">
        <v>36.0</v>
      </c>
      <c r="AB775" s="25">
        <v>3.0</v>
      </c>
      <c r="AC775" s="25">
        <v>139180.2</v>
      </c>
      <c r="AD775" s="25">
        <v>1.0</v>
      </c>
      <c r="AE775" s="25">
        <v>0.0</v>
      </c>
      <c r="AF775" s="25">
        <v>0.0</v>
      </c>
      <c r="AG775" s="25">
        <v>123880.19</v>
      </c>
      <c r="AH775" s="25">
        <v>0.0</v>
      </c>
    </row>
    <row r="776" ht="15.75" customHeight="1">
      <c r="A776" s="50">
        <v>42037.0</v>
      </c>
      <c r="B776" s="25">
        <v>530.27</v>
      </c>
      <c r="C776" s="25">
        <v>531.54</v>
      </c>
      <c r="D776" s="25">
        <v>517.13</v>
      </c>
      <c r="E776" s="25">
        <v>527.03</v>
      </c>
      <c r="F776" s="25" t="s">
        <v>549</v>
      </c>
      <c r="G776" s="25">
        <v>849.0</v>
      </c>
      <c r="H776" s="25" t="s">
        <v>474</v>
      </c>
      <c r="U776" s="25">
        <v>775.0</v>
      </c>
      <c r="V776" s="25">
        <v>1.5789158E7</v>
      </c>
      <c r="W776" s="25" t="s">
        <v>1240</v>
      </c>
      <c r="X776" s="25">
        <v>636.0</v>
      </c>
      <c r="Y776" s="25" t="s">
        <v>379</v>
      </c>
      <c r="Z776" s="25" t="s">
        <v>487</v>
      </c>
      <c r="AA776" s="25">
        <v>49.0</v>
      </c>
      <c r="AB776" s="25">
        <v>6.0</v>
      </c>
      <c r="AC776" s="25">
        <v>113599.74</v>
      </c>
      <c r="AD776" s="25">
        <v>2.0</v>
      </c>
      <c r="AE776" s="25">
        <v>1.0</v>
      </c>
      <c r="AF776" s="25">
        <v>0.0</v>
      </c>
      <c r="AG776" s="25">
        <v>158887.09</v>
      </c>
      <c r="AH776" s="25">
        <v>1.0</v>
      </c>
    </row>
    <row r="777" ht="15.75" customHeight="1">
      <c r="A777" s="50">
        <v>42038.0</v>
      </c>
      <c r="B777" s="25">
        <v>526.55</v>
      </c>
      <c r="C777" s="25">
        <v>531.94</v>
      </c>
      <c r="D777" s="25">
        <v>521.83</v>
      </c>
      <c r="E777" s="25">
        <v>527.79</v>
      </c>
      <c r="F777" s="25" t="s">
        <v>549</v>
      </c>
      <c r="G777" s="25">
        <v>38.0</v>
      </c>
      <c r="H777" s="25" t="s">
        <v>539</v>
      </c>
      <c r="U777" s="25">
        <v>776.0</v>
      </c>
      <c r="V777" s="25">
        <v>1.5752137E7</v>
      </c>
      <c r="W777" s="25" t="s">
        <v>1241</v>
      </c>
      <c r="X777" s="25">
        <v>648.0</v>
      </c>
      <c r="Y777" s="25" t="s">
        <v>375</v>
      </c>
      <c r="Z777" s="25" t="s">
        <v>487</v>
      </c>
      <c r="AA777" s="25">
        <v>33.0</v>
      </c>
      <c r="AB777" s="25">
        <v>7.0</v>
      </c>
      <c r="AC777" s="25">
        <v>134944.0</v>
      </c>
      <c r="AD777" s="25">
        <v>1.0</v>
      </c>
      <c r="AE777" s="25">
        <v>1.0</v>
      </c>
      <c r="AF777" s="25">
        <v>1.0</v>
      </c>
      <c r="AG777" s="25">
        <v>117036.38</v>
      </c>
      <c r="AH777" s="25">
        <v>0.0</v>
      </c>
    </row>
    <row r="778" ht="15.75" customHeight="1">
      <c r="A778" s="50">
        <v>42039.0</v>
      </c>
      <c r="B778" s="25">
        <v>527.79</v>
      </c>
      <c r="C778" s="25">
        <v>531.21</v>
      </c>
      <c r="D778" s="25">
        <v>519.84</v>
      </c>
      <c r="E778" s="25">
        <v>521.33</v>
      </c>
      <c r="F778" s="25" t="s">
        <v>716</v>
      </c>
      <c r="G778" s="25">
        <v>663.0</v>
      </c>
      <c r="H778" s="25" t="s">
        <v>539</v>
      </c>
      <c r="U778" s="25">
        <v>777.0</v>
      </c>
      <c r="V778" s="25">
        <v>1.5712551E7</v>
      </c>
      <c r="W778" s="25" t="s">
        <v>1242</v>
      </c>
      <c r="X778" s="25">
        <v>622.0</v>
      </c>
      <c r="Y778" s="25" t="s">
        <v>379</v>
      </c>
      <c r="Z778" s="25" t="s">
        <v>462</v>
      </c>
      <c r="AA778" s="25">
        <v>58.0</v>
      </c>
      <c r="AB778" s="25">
        <v>7.0</v>
      </c>
      <c r="AC778" s="25">
        <v>116922.25</v>
      </c>
      <c r="AD778" s="25">
        <v>1.0</v>
      </c>
      <c r="AE778" s="25">
        <v>1.0</v>
      </c>
      <c r="AF778" s="25">
        <v>0.0</v>
      </c>
      <c r="AG778" s="25">
        <v>120415.61</v>
      </c>
      <c r="AH778" s="25">
        <v>1.0</v>
      </c>
    </row>
    <row r="779" ht="15.75" customHeight="1">
      <c r="A779" s="50">
        <v>42040.0</v>
      </c>
      <c r="B779" s="25">
        <v>522.36</v>
      </c>
      <c r="C779" s="25">
        <v>527.05</v>
      </c>
      <c r="D779" s="25">
        <v>520.66</v>
      </c>
      <c r="E779" s="25">
        <v>526.14</v>
      </c>
      <c r="F779" s="25" t="s">
        <v>716</v>
      </c>
      <c r="G779" s="25">
        <v>849.0</v>
      </c>
      <c r="H779" s="25" t="s">
        <v>512</v>
      </c>
      <c r="U779" s="25">
        <v>778.0</v>
      </c>
      <c r="V779" s="25">
        <v>1.5628936E7</v>
      </c>
      <c r="W779" s="25" t="s">
        <v>1243</v>
      </c>
      <c r="X779" s="25">
        <v>692.0</v>
      </c>
      <c r="Y779" s="25" t="s">
        <v>377</v>
      </c>
      <c r="Z779" s="25" t="s">
        <v>487</v>
      </c>
      <c r="AA779" s="25">
        <v>28.0</v>
      </c>
      <c r="AB779" s="25">
        <v>9.0</v>
      </c>
      <c r="AC779" s="25">
        <v>118945.09</v>
      </c>
      <c r="AD779" s="25">
        <v>1.0</v>
      </c>
      <c r="AE779" s="25">
        <v>0.0</v>
      </c>
      <c r="AF779" s="25">
        <v>0.0</v>
      </c>
      <c r="AG779" s="25">
        <v>16064.25</v>
      </c>
      <c r="AH779" s="25">
        <v>1.0</v>
      </c>
    </row>
    <row r="780" ht="15.75" customHeight="1">
      <c r="A780" s="50">
        <v>42041.0</v>
      </c>
      <c r="B780" s="25">
        <v>526.2</v>
      </c>
      <c r="C780" s="25">
        <v>535.73</v>
      </c>
      <c r="D780" s="25">
        <v>524.97</v>
      </c>
      <c r="E780" s="25">
        <v>529.55</v>
      </c>
      <c r="F780" s="25" t="s">
        <v>716</v>
      </c>
      <c r="G780" s="25">
        <v>763.0</v>
      </c>
      <c r="H780" s="25" t="s">
        <v>460</v>
      </c>
      <c r="U780" s="25">
        <v>779.0</v>
      </c>
      <c r="V780" s="25">
        <v>1.5797227E7</v>
      </c>
      <c r="W780" s="25" t="s">
        <v>1244</v>
      </c>
      <c r="X780" s="25">
        <v>754.0</v>
      </c>
      <c r="Y780" s="25" t="s">
        <v>375</v>
      </c>
      <c r="Z780" s="25" t="s">
        <v>487</v>
      </c>
      <c r="AA780" s="25">
        <v>28.0</v>
      </c>
      <c r="AB780" s="25">
        <v>8.0</v>
      </c>
      <c r="AC780" s="25">
        <v>0.0</v>
      </c>
      <c r="AD780" s="25">
        <v>2.0</v>
      </c>
      <c r="AE780" s="25">
        <v>1.0</v>
      </c>
      <c r="AF780" s="25">
        <v>1.0</v>
      </c>
      <c r="AG780" s="25">
        <v>52615.62</v>
      </c>
      <c r="AH780" s="25">
        <v>0.0</v>
      </c>
    </row>
    <row r="781" ht="15.75" customHeight="1">
      <c r="A781" s="50">
        <v>42044.0</v>
      </c>
      <c r="B781" s="25">
        <v>526.55</v>
      </c>
      <c r="C781" s="25">
        <v>530.54</v>
      </c>
      <c r="D781" s="25">
        <v>524.58</v>
      </c>
      <c r="E781" s="25">
        <v>526.38</v>
      </c>
      <c r="F781" s="25" t="s">
        <v>716</v>
      </c>
      <c r="G781" s="25">
        <v>267.0</v>
      </c>
      <c r="H781" s="25" t="s">
        <v>512</v>
      </c>
      <c r="U781" s="25">
        <v>780.0</v>
      </c>
      <c r="V781" s="25">
        <v>1.5769974E7</v>
      </c>
      <c r="W781" s="25" t="s">
        <v>711</v>
      </c>
      <c r="X781" s="25">
        <v>679.0</v>
      </c>
      <c r="Y781" s="25" t="s">
        <v>377</v>
      </c>
      <c r="Z781" s="25" t="s">
        <v>462</v>
      </c>
      <c r="AA781" s="25">
        <v>35.0</v>
      </c>
      <c r="AB781" s="25">
        <v>8.0</v>
      </c>
      <c r="AC781" s="25">
        <v>119182.73</v>
      </c>
      <c r="AD781" s="25">
        <v>1.0</v>
      </c>
      <c r="AE781" s="25">
        <v>0.0</v>
      </c>
      <c r="AF781" s="25">
        <v>0.0</v>
      </c>
      <c r="AG781" s="25">
        <v>121210.09</v>
      </c>
      <c r="AH781" s="25">
        <v>0.0</v>
      </c>
    </row>
    <row r="782" ht="15.75" customHeight="1">
      <c r="A782" s="50">
        <v>42045.0</v>
      </c>
      <c r="B782" s="25">
        <v>527.85</v>
      </c>
      <c r="C782" s="25">
        <v>536.23</v>
      </c>
      <c r="D782" s="25">
        <v>525.48</v>
      </c>
      <c r="E782" s="25">
        <v>535.47</v>
      </c>
      <c r="F782" s="25" t="s">
        <v>716</v>
      </c>
      <c r="G782" s="25">
        <v>749.0</v>
      </c>
      <c r="H782" s="25" t="s">
        <v>474</v>
      </c>
      <c r="U782" s="25">
        <v>781.0</v>
      </c>
      <c r="V782" s="25">
        <v>1.5737051E7</v>
      </c>
      <c r="W782" s="25" t="s">
        <v>1245</v>
      </c>
      <c r="X782" s="25">
        <v>639.0</v>
      </c>
      <c r="Y782" s="25" t="s">
        <v>375</v>
      </c>
      <c r="Z782" s="25" t="s">
        <v>487</v>
      </c>
      <c r="AA782" s="25">
        <v>27.0</v>
      </c>
      <c r="AB782" s="25">
        <v>8.0</v>
      </c>
      <c r="AC782" s="25">
        <v>0.0</v>
      </c>
      <c r="AD782" s="25">
        <v>2.0</v>
      </c>
      <c r="AE782" s="25">
        <v>1.0</v>
      </c>
      <c r="AF782" s="25">
        <v>0.0</v>
      </c>
      <c r="AG782" s="25">
        <v>192247.35</v>
      </c>
      <c r="AH782" s="25">
        <v>0.0</v>
      </c>
    </row>
    <row r="783" ht="15.75" customHeight="1">
      <c r="A783" s="50">
        <v>42046.0</v>
      </c>
      <c r="B783" s="25">
        <v>533.83</v>
      </c>
      <c r="C783" s="25">
        <v>536.98</v>
      </c>
      <c r="D783" s="25">
        <v>531.92</v>
      </c>
      <c r="E783" s="25">
        <v>534.5</v>
      </c>
      <c r="F783" s="25" t="s">
        <v>716</v>
      </c>
      <c r="G783" s="25">
        <v>377.0</v>
      </c>
      <c r="H783" s="25" t="s">
        <v>512</v>
      </c>
      <c r="U783" s="25">
        <v>782.0</v>
      </c>
      <c r="V783" s="25">
        <v>1.5585595E7</v>
      </c>
      <c r="W783" s="25" t="s">
        <v>1246</v>
      </c>
      <c r="X783" s="25">
        <v>774.0</v>
      </c>
      <c r="Y783" s="25" t="s">
        <v>375</v>
      </c>
      <c r="Z783" s="25" t="s">
        <v>462</v>
      </c>
      <c r="AA783" s="25">
        <v>28.0</v>
      </c>
      <c r="AB783" s="25">
        <v>1.0</v>
      </c>
      <c r="AC783" s="25">
        <v>71264.02</v>
      </c>
      <c r="AD783" s="25">
        <v>2.0</v>
      </c>
      <c r="AE783" s="25">
        <v>0.0</v>
      </c>
      <c r="AF783" s="25">
        <v>1.0</v>
      </c>
      <c r="AG783" s="25">
        <v>68759.57</v>
      </c>
      <c r="AH783" s="25">
        <v>0.0</v>
      </c>
    </row>
    <row r="784" ht="15.75" customHeight="1">
      <c r="A784" s="50">
        <v>42047.0</v>
      </c>
      <c r="B784" s="25">
        <v>535.78</v>
      </c>
      <c r="C784" s="25">
        <v>543.33</v>
      </c>
      <c r="D784" s="25">
        <v>533.21</v>
      </c>
      <c r="E784" s="25">
        <v>541.44</v>
      </c>
      <c r="F784" s="25" t="s">
        <v>716</v>
      </c>
      <c r="G784" s="25">
        <v>620.0</v>
      </c>
      <c r="H784" s="25" t="s">
        <v>543</v>
      </c>
      <c r="U784" s="25">
        <v>783.0</v>
      </c>
      <c r="V784" s="25">
        <v>1.565406E7</v>
      </c>
      <c r="W784" s="25" t="s">
        <v>1247</v>
      </c>
      <c r="X784" s="25">
        <v>517.0</v>
      </c>
      <c r="Y784" s="25" t="s">
        <v>375</v>
      </c>
      <c r="Z784" s="25" t="s">
        <v>487</v>
      </c>
      <c r="AA784" s="25">
        <v>41.0</v>
      </c>
      <c r="AB784" s="25">
        <v>2.0</v>
      </c>
      <c r="AC784" s="25">
        <v>0.0</v>
      </c>
      <c r="AD784" s="25">
        <v>2.0</v>
      </c>
      <c r="AE784" s="25">
        <v>0.0</v>
      </c>
      <c r="AF784" s="25">
        <v>1.0</v>
      </c>
      <c r="AG784" s="25">
        <v>75937.47</v>
      </c>
      <c r="AH784" s="25">
        <v>0.0</v>
      </c>
    </row>
    <row r="785" ht="15.75" customHeight="1">
      <c r="A785" s="50">
        <v>42048.0</v>
      </c>
      <c r="B785" s="25">
        <v>541.86</v>
      </c>
      <c r="C785" s="25">
        <v>548.4</v>
      </c>
      <c r="D785" s="25">
        <v>541.64</v>
      </c>
      <c r="E785" s="25">
        <v>547.51</v>
      </c>
      <c r="F785" s="25" t="s">
        <v>716</v>
      </c>
      <c r="G785" s="25">
        <v>900.0</v>
      </c>
      <c r="H785" s="25" t="s">
        <v>467</v>
      </c>
      <c r="U785" s="25">
        <v>784.0</v>
      </c>
      <c r="V785" s="25">
        <v>1.5745196E7</v>
      </c>
      <c r="W785" s="25" t="s">
        <v>1248</v>
      </c>
      <c r="X785" s="25">
        <v>571.0</v>
      </c>
      <c r="Y785" s="25" t="s">
        <v>375</v>
      </c>
      <c r="Z785" s="25" t="s">
        <v>462</v>
      </c>
      <c r="AA785" s="25">
        <v>35.0</v>
      </c>
      <c r="AB785" s="25">
        <v>8.0</v>
      </c>
      <c r="AC785" s="25">
        <v>0.0</v>
      </c>
      <c r="AD785" s="25">
        <v>2.0</v>
      </c>
      <c r="AE785" s="25">
        <v>0.0</v>
      </c>
      <c r="AF785" s="25">
        <v>0.0</v>
      </c>
      <c r="AG785" s="25">
        <v>84569.13</v>
      </c>
      <c r="AH785" s="25">
        <v>0.0</v>
      </c>
    </row>
    <row r="786" ht="15.75" customHeight="1">
      <c r="A786" s="50">
        <v>42052.0</v>
      </c>
      <c r="B786" s="25">
        <v>545.33</v>
      </c>
      <c r="C786" s="25">
        <v>548.49</v>
      </c>
      <c r="D786" s="25">
        <v>539.61</v>
      </c>
      <c r="E786" s="25">
        <v>541.35</v>
      </c>
      <c r="F786" s="25" t="s">
        <v>716</v>
      </c>
      <c r="G786" s="25">
        <v>616.0</v>
      </c>
      <c r="H786" s="25" t="s">
        <v>474</v>
      </c>
      <c r="U786" s="25">
        <v>785.0</v>
      </c>
      <c r="V786" s="25">
        <v>1.5571221E7</v>
      </c>
      <c r="W786" s="25" t="s">
        <v>1249</v>
      </c>
      <c r="X786" s="25">
        <v>747.0</v>
      </c>
      <c r="Y786" s="25" t="s">
        <v>379</v>
      </c>
      <c r="Z786" s="25" t="s">
        <v>487</v>
      </c>
      <c r="AA786" s="25">
        <v>58.0</v>
      </c>
      <c r="AB786" s="25">
        <v>7.0</v>
      </c>
      <c r="AC786" s="25">
        <v>116313.57</v>
      </c>
      <c r="AD786" s="25">
        <v>1.0</v>
      </c>
      <c r="AE786" s="25">
        <v>1.0</v>
      </c>
      <c r="AF786" s="25">
        <v>1.0</v>
      </c>
      <c r="AG786" s="25">
        <v>190696.35</v>
      </c>
      <c r="AH786" s="25">
        <v>1.0</v>
      </c>
    </row>
    <row r="787" ht="15.75" customHeight="1">
      <c r="A787" s="50">
        <v>42053.0</v>
      </c>
      <c r="B787" s="25">
        <v>539.92</v>
      </c>
      <c r="C787" s="25">
        <v>544.0</v>
      </c>
      <c r="D787" s="25">
        <v>536.04</v>
      </c>
      <c r="E787" s="25">
        <v>538.22</v>
      </c>
      <c r="F787" s="25" t="s">
        <v>716</v>
      </c>
      <c r="G787" s="25">
        <v>453.0</v>
      </c>
      <c r="H787" s="25" t="s">
        <v>484</v>
      </c>
      <c r="U787" s="25">
        <v>786.0</v>
      </c>
      <c r="V787" s="25">
        <v>1.5660155E7</v>
      </c>
      <c r="W787" s="25" t="s">
        <v>541</v>
      </c>
      <c r="X787" s="25">
        <v>792.0</v>
      </c>
      <c r="Y787" s="25" t="s">
        <v>377</v>
      </c>
      <c r="Z787" s="25" t="s">
        <v>487</v>
      </c>
      <c r="AA787" s="25">
        <v>36.0</v>
      </c>
      <c r="AB787" s="25">
        <v>5.0</v>
      </c>
      <c r="AC787" s="25">
        <v>92140.15</v>
      </c>
      <c r="AD787" s="25">
        <v>1.0</v>
      </c>
      <c r="AE787" s="25">
        <v>0.0</v>
      </c>
      <c r="AF787" s="25">
        <v>1.0</v>
      </c>
      <c r="AG787" s="25">
        <v>67468.67</v>
      </c>
      <c r="AH787" s="25">
        <v>0.0</v>
      </c>
    </row>
    <row r="788" ht="15.75" customHeight="1">
      <c r="A788" s="50">
        <v>42054.0</v>
      </c>
      <c r="B788" s="25">
        <v>536.57</v>
      </c>
      <c r="C788" s="25">
        <v>541.62</v>
      </c>
      <c r="D788" s="25">
        <v>536.54</v>
      </c>
      <c r="E788" s="25">
        <v>541.38</v>
      </c>
      <c r="F788" s="25" t="s">
        <v>1250</v>
      </c>
      <c r="G788" s="25" t="s">
        <v>530</v>
      </c>
      <c r="U788" s="25">
        <v>787.0</v>
      </c>
      <c r="V788" s="25">
        <v>1.5605284E7</v>
      </c>
      <c r="W788" s="25" t="s">
        <v>1251</v>
      </c>
      <c r="X788" s="25">
        <v>688.0</v>
      </c>
      <c r="Y788" s="25" t="s">
        <v>375</v>
      </c>
      <c r="Z788" s="25" t="s">
        <v>487</v>
      </c>
      <c r="AA788" s="25">
        <v>26.0</v>
      </c>
      <c r="AB788" s="25">
        <v>1.0</v>
      </c>
      <c r="AC788" s="25">
        <v>0.0</v>
      </c>
      <c r="AD788" s="25">
        <v>2.0</v>
      </c>
      <c r="AE788" s="25">
        <v>1.0</v>
      </c>
      <c r="AF788" s="25">
        <v>1.0</v>
      </c>
      <c r="AG788" s="25">
        <v>104435.94</v>
      </c>
      <c r="AH788" s="25">
        <v>0.0</v>
      </c>
    </row>
    <row r="789" ht="15.75" customHeight="1">
      <c r="A789" s="50">
        <v>42055.0</v>
      </c>
      <c r="B789" s="25">
        <v>541.64</v>
      </c>
      <c r="C789" s="25">
        <v>542.26</v>
      </c>
      <c r="D789" s="25">
        <v>534.33</v>
      </c>
      <c r="E789" s="25">
        <v>537.47</v>
      </c>
      <c r="F789" s="25" t="s">
        <v>716</v>
      </c>
      <c r="G789" s="25">
        <v>444.0</v>
      </c>
      <c r="H789" s="25" t="s">
        <v>467</v>
      </c>
      <c r="U789" s="25">
        <v>788.0</v>
      </c>
      <c r="V789" s="25">
        <v>1.5694366E7</v>
      </c>
      <c r="W789" s="25" t="s">
        <v>1252</v>
      </c>
      <c r="X789" s="25">
        <v>714.0</v>
      </c>
      <c r="Y789" s="25" t="s">
        <v>379</v>
      </c>
      <c r="Z789" s="25" t="s">
        <v>487</v>
      </c>
      <c r="AA789" s="25">
        <v>42.0</v>
      </c>
      <c r="AB789" s="25">
        <v>2.0</v>
      </c>
      <c r="AC789" s="25">
        <v>177640.09</v>
      </c>
      <c r="AD789" s="25">
        <v>1.0</v>
      </c>
      <c r="AE789" s="25">
        <v>0.0</v>
      </c>
      <c r="AF789" s="25">
        <v>1.0</v>
      </c>
      <c r="AG789" s="25">
        <v>47166.55</v>
      </c>
      <c r="AH789" s="25">
        <v>0.0</v>
      </c>
    </row>
    <row r="790" ht="15.75" customHeight="1">
      <c r="A790" s="50">
        <v>42058.0</v>
      </c>
      <c r="B790" s="25">
        <v>534.58</v>
      </c>
      <c r="C790" s="25">
        <v>534.97</v>
      </c>
      <c r="D790" s="25">
        <v>527.96</v>
      </c>
      <c r="E790" s="25">
        <v>530.45</v>
      </c>
      <c r="F790" s="25" t="s">
        <v>716</v>
      </c>
      <c r="G790" s="25">
        <v>457.0</v>
      </c>
      <c r="H790" s="25" t="s">
        <v>474</v>
      </c>
      <c r="U790" s="25">
        <v>789.0</v>
      </c>
      <c r="V790" s="25">
        <v>1.5600739E7</v>
      </c>
      <c r="W790" s="25" t="s">
        <v>1253</v>
      </c>
      <c r="X790" s="25">
        <v>562.0</v>
      </c>
      <c r="Y790" s="25" t="s">
        <v>377</v>
      </c>
      <c r="Z790" s="25" t="s">
        <v>462</v>
      </c>
      <c r="AA790" s="25">
        <v>35.0</v>
      </c>
      <c r="AB790" s="25">
        <v>0.0</v>
      </c>
      <c r="AC790" s="25">
        <v>0.0</v>
      </c>
      <c r="AD790" s="25">
        <v>2.0</v>
      </c>
      <c r="AE790" s="25">
        <v>1.0</v>
      </c>
      <c r="AF790" s="25">
        <v>0.0</v>
      </c>
      <c r="AG790" s="25">
        <v>119899.52</v>
      </c>
      <c r="AH790" s="25">
        <v>0.0</v>
      </c>
    </row>
    <row r="791" ht="15.75" customHeight="1">
      <c r="A791" s="50">
        <v>42059.0</v>
      </c>
      <c r="B791" s="25">
        <v>528.55</v>
      </c>
      <c r="C791" s="25">
        <v>535.32</v>
      </c>
      <c r="D791" s="25">
        <v>526.8</v>
      </c>
      <c r="E791" s="25">
        <v>534.62</v>
      </c>
      <c r="F791" s="25" t="s">
        <v>716</v>
      </c>
      <c r="G791" s="25">
        <v>5.0</v>
      </c>
      <c r="H791" s="25" t="s">
        <v>484</v>
      </c>
      <c r="U791" s="25">
        <v>790.0</v>
      </c>
      <c r="V791" s="25">
        <v>1.5653253E7</v>
      </c>
      <c r="W791" s="25" t="s">
        <v>1135</v>
      </c>
      <c r="X791" s="25">
        <v>704.0</v>
      </c>
      <c r="Y791" s="25" t="s">
        <v>377</v>
      </c>
      <c r="Z791" s="25" t="s">
        <v>487</v>
      </c>
      <c r="AA791" s="25">
        <v>48.0</v>
      </c>
      <c r="AB791" s="25">
        <v>8.0</v>
      </c>
      <c r="AC791" s="25">
        <v>167997.6</v>
      </c>
      <c r="AD791" s="25">
        <v>1.0</v>
      </c>
      <c r="AE791" s="25">
        <v>1.0</v>
      </c>
      <c r="AF791" s="25">
        <v>1.0</v>
      </c>
      <c r="AG791" s="25">
        <v>173498.45</v>
      </c>
      <c r="AH791" s="25">
        <v>0.0</v>
      </c>
    </row>
    <row r="792" ht="15.75" customHeight="1">
      <c r="A792" s="50">
        <v>42060.0</v>
      </c>
      <c r="B792" s="25">
        <v>534.43</v>
      </c>
      <c r="C792" s="25">
        <v>544.72</v>
      </c>
      <c r="D792" s="25">
        <v>533.98</v>
      </c>
      <c r="E792" s="25">
        <v>542.38</v>
      </c>
      <c r="F792" s="25" t="s">
        <v>716</v>
      </c>
      <c r="G792" s="25">
        <v>825.0</v>
      </c>
      <c r="H792" s="25" t="s">
        <v>469</v>
      </c>
      <c r="U792" s="25">
        <v>791.0</v>
      </c>
      <c r="V792" s="25">
        <v>1.5763431E7</v>
      </c>
      <c r="W792" s="25" t="s">
        <v>1254</v>
      </c>
      <c r="X792" s="25">
        <v>698.0</v>
      </c>
      <c r="Y792" s="25" t="s">
        <v>375</v>
      </c>
      <c r="Z792" s="25" t="s">
        <v>487</v>
      </c>
      <c r="AA792" s="25">
        <v>36.0</v>
      </c>
      <c r="AB792" s="25">
        <v>2.0</v>
      </c>
      <c r="AC792" s="25">
        <v>82275.35</v>
      </c>
      <c r="AD792" s="25">
        <v>2.0</v>
      </c>
      <c r="AE792" s="25">
        <v>1.0</v>
      </c>
      <c r="AF792" s="25">
        <v>1.0</v>
      </c>
      <c r="AG792" s="25">
        <v>93249.26</v>
      </c>
      <c r="AH792" s="25">
        <v>0.0</v>
      </c>
    </row>
    <row r="793" ht="15.75" customHeight="1">
      <c r="A793" s="50">
        <v>42061.0</v>
      </c>
      <c r="B793" s="25">
        <v>541.72</v>
      </c>
      <c r="C793" s="25">
        <v>554.62</v>
      </c>
      <c r="D793" s="25">
        <v>540.02</v>
      </c>
      <c r="E793" s="25">
        <v>553.96</v>
      </c>
      <c r="F793" s="25" t="s">
        <v>549</v>
      </c>
      <c r="G793" s="25">
        <v>311.0</v>
      </c>
      <c r="H793" s="25" t="s">
        <v>460</v>
      </c>
      <c r="U793" s="25">
        <v>792.0</v>
      </c>
      <c r="V793" s="25">
        <v>1.5643696E7</v>
      </c>
      <c r="W793" s="25" t="s">
        <v>528</v>
      </c>
      <c r="X793" s="25">
        <v>611.0</v>
      </c>
      <c r="Y793" s="25" t="s">
        <v>375</v>
      </c>
      <c r="Z793" s="25" t="s">
        <v>487</v>
      </c>
      <c r="AA793" s="25">
        <v>49.0</v>
      </c>
      <c r="AB793" s="25">
        <v>3.0</v>
      </c>
      <c r="AC793" s="25">
        <v>0.0</v>
      </c>
      <c r="AD793" s="25">
        <v>2.0</v>
      </c>
      <c r="AE793" s="25">
        <v>1.0</v>
      </c>
      <c r="AF793" s="25">
        <v>1.0</v>
      </c>
      <c r="AG793" s="25">
        <v>142917.54</v>
      </c>
      <c r="AH793" s="25">
        <v>0.0</v>
      </c>
    </row>
    <row r="794" ht="15.75" customHeight="1">
      <c r="A794" s="50">
        <v>42062.0</v>
      </c>
      <c r="B794" s="25">
        <v>552.72</v>
      </c>
      <c r="C794" s="25">
        <v>563.16</v>
      </c>
      <c r="D794" s="25">
        <v>551.39</v>
      </c>
      <c r="E794" s="25">
        <v>556.87</v>
      </c>
      <c r="F794" s="25" t="s">
        <v>549</v>
      </c>
      <c r="G794" s="25">
        <v>410.0</v>
      </c>
      <c r="H794" s="25" t="s">
        <v>530</v>
      </c>
      <c r="U794" s="25">
        <v>793.0</v>
      </c>
      <c r="V794" s="25">
        <v>1.5707473E7</v>
      </c>
      <c r="W794" s="25" t="s">
        <v>1200</v>
      </c>
      <c r="X794" s="25">
        <v>850.0</v>
      </c>
      <c r="Y794" s="25" t="s">
        <v>379</v>
      </c>
      <c r="Z794" s="25" t="s">
        <v>462</v>
      </c>
      <c r="AA794" s="25">
        <v>48.0</v>
      </c>
      <c r="AB794" s="25">
        <v>6.0</v>
      </c>
      <c r="AC794" s="25">
        <v>111962.99</v>
      </c>
      <c r="AD794" s="25">
        <v>1.0</v>
      </c>
      <c r="AE794" s="25">
        <v>1.0</v>
      </c>
      <c r="AF794" s="25">
        <v>0.0</v>
      </c>
      <c r="AG794" s="25">
        <v>111755.8</v>
      </c>
      <c r="AH794" s="25">
        <v>0.0</v>
      </c>
    </row>
    <row r="795" ht="15.75" customHeight="1">
      <c r="A795" s="50">
        <v>42065.0</v>
      </c>
      <c r="B795" s="25">
        <v>559.0</v>
      </c>
      <c r="C795" s="25">
        <v>570.58</v>
      </c>
      <c r="D795" s="25">
        <v>557.22</v>
      </c>
      <c r="E795" s="25">
        <v>569.78</v>
      </c>
      <c r="F795" s="25" t="s">
        <v>549</v>
      </c>
      <c r="G795" s="25">
        <v>129.0</v>
      </c>
      <c r="H795" s="25" t="s">
        <v>539</v>
      </c>
      <c r="U795" s="25">
        <v>794.0</v>
      </c>
      <c r="V795" s="25">
        <v>1.5769504E7</v>
      </c>
      <c r="W795" s="25" t="s">
        <v>1255</v>
      </c>
      <c r="X795" s="25">
        <v>743.0</v>
      </c>
      <c r="Y795" s="25" t="s">
        <v>379</v>
      </c>
      <c r="Z795" s="25" t="s">
        <v>462</v>
      </c>
      <c r="AA795" s="25">
        <v>34.0</v>
      </c>
      <c r="AB795" s="25">
        <v>1.0</v>
      </c>
      <c r="AC795" s="25">
        <v>131736.88</v>
      </c>
      <c r="AD795" s="25">
        <v>1.0</v>
      </c>
      <c r="AE795" s="25">
        <v>1.0</v>
      </c>
      <c r="AF795" s="25">
        <v>1.0</v>
      </c>
      <c r="AG795" s="25">
        <v>108543.21</v>
      </c>
      <c r="AH795" s="25">
        <v>0.0</v>
      </c>
    </row>
    <row r="796" ht="15.75" customHeight="1">
      <c r="A796" s="50">
        <v>42066.0</v>
      </c>
      <c r="B796" s="25">
        <v>568.89</v>
      </c>
      <c r="C796" s="25">
        <v>573.81</v>
      </c>
      <c r="D796" s="25">
        <v>564.97</v>
      </c>
      <c r="E796" s="25">
        <v>572.07</v>
      </c>
      <c r="F796" s="25" t="s">
        <v>716</v>
      </c>
      <c r="G796" s="25">
        <v>704.0</v>
      </c>
      <c r="H796" s="25" t="s">
        <v>512</v>
      </c>
      <c r="U796" s="25">
        <v>795.0</v>
      </c>
      <c r="V796" s="25">
        <v>1.5776807E7</v>
      </c>
      <c r="W796" s="25" t="s">
        <v>784</v>
      </c>
      <c r="X796" s="25">
        <v>654.0</v>
      </c>
      <c r="Y796" s="25" t="s">
        <v>375</v>
      </c>
      <c r="Z796" s="25" t="s">
        <v>487</v>
      </c>
      <c r="AA796" s="25">
        <v>29.0</v>
      </c>
      <c r="AB796" s="25">
        <v>1.0</v>
      </c>
      <c r="AC796" s="25">
        <v>0.0</v>
      </c>
      <c r="AD796" s="25">
        <v>1.0</v>
      </c>
      <c r="AE796" s="25">
        <v>1.0</v>
      </c>
      <c r="AF796" s="25">
        <v>0.0</v>
      </c>
      <c r="AG796" s="25">
        <v>180345.44</v>
      </c>
      <c r="AH796" s="25">
        <v>0.0</v>
      </c>
    </row>
    <row r="797" ht="15.75" customHeight="1">
      <c r="A797" s="50">
        <v>42067.0</v>
      </c>
      <c r="B797" s="25">
        <v>570.3</v>
      </c>
      <c r="C797" s="25">
        <v>575.53</v>
      </c>
      <c r="D797" s="25">
        <v>566.45</v>
      </c>
      <c r="E797" s="25">
        <v>571.8</v>
      </c>
      <c r="F797" s="25" t="s">
        <v>716</v>
      </c>
      <c r="G797" s="25">
        <v>876.0</v>
      </c>
      <c r="H797" s="25" t="s">
        <v>474</v>
      </c>
      <c r="U797" s="25">
        <v>796.0</v>
      </c>
      <c r="V797" s="25">
        <v>1.568687E7</v>
      </c>
      <c r="W797" s="25" t="s">
        <v>1256</v>
      </c>
      <c r="X797" s="25">
        <v>761.0</v>
      </c>
      <c r="Y797" s="25" t="s">
        <v>379</v>
      </c>
      <c r="Z797" s="25" t="s">
        <v>487</v>
      </c>
      <c r="AA797" s="25">
        <v>36.0</v>
      </c>
      <c r="AB797" s="25">
        <v>8.0</v>
      </c>
      <c r="AC797" s="25">
        <v>108239.11</v>
      </c>
      <c r="AD797" s="25">
        <v>2.0</v>
      </c>
      <c r="AE797" s="25">
        <v>0.0</v>
      </c>
      <c r="AF797" s="25">
        <v>0.0</v>
      </c>
      <c r="AG797" s="25">
        <v>99444.02</v>
      </c>
      <c r="AH797" s="25">
        <v>0.0</v>
      </c>
    </row>
    <row r="798" ht="15.75" customHeight="1">
      <c r="A798" s="50">
        <v>42068.0</v>
      </c>
      <c r="B798" s="25">
        <v>573.45</v>
      </c>
      <c r="C798" s="25">
        <v>576.33</v>
      </c>
      <c r="D798" s="25">
        <v>571.84</v>
      </c>
      <c r="E798" s="25">
        <v>573.75</v>
      </c>
      <c r="F798" s="25" t="s">
        <v>716</v>
      </c>
      <c r="G798" s="25">
        <v>389.0</v>
      </c>
      <c r="H798" s="25" t="s">
        <v>539</v>
      </c>
      <c r="U798" s="25">
        <v>797.0</v>
      </c>
      <c r="V798" s="25">
        <v>1.5668747E7</v>
      </c>
      <c r="W798" s="25" t="s">
        <v>1257</v>
      </c>
      <c r="X798" s="25">
        <v>702.0</v>
      </c>
      <c r="Y798" s="25" t="s">
        <v>375</v>
      </c>
      <c r="Z798" s="25" t="s">
        <v>462</v>
      </c>
      <c r="AA798" s="25">
        <v>46.0</v>
      </c>
      <c r="AB798" s="25">
        <v>9.0</v>
      </c>
      <c r="AC798" s="25">
        <v>98444.19</v>
      </c>
      <c r="AD798" s="25">
        <v>1.0</v>
      </c>
      <c r="AE798" s="25">
        <v>0.0</v>
      </c>
      <c r="AF798" s="25">
        <v>1.0</v>
      </c>
      <c r="AG798" s="25">
        <v>109563.28</v>
      </c>
      <c r="AH798" s="25">
        <v>0.0</v>
      </c>
    </row>
    <row r="799" ht="15.75" customHeight="1">
      <c r="A799" s="50">
        <v>42069.0</v>
      </c>
      <c r="B799" s="25">
        <v>573.31</v>
      </c>
      <c r="C799" s="25">
        <v>575.1</v>
      </c>
      <c r="D799" s="25">
        <v>565.21</v>
      </c>
      <c r="E799" s="25">
        <v>566.13</v>
      </c>
      <c r="F799" s="25" t="s">
        <v>716</v>
      </c>
      <c r="G799" s="25">
        <v>659.0</v>
      </c>
      <c r="H799" s="25" t="s">
        <v>530</v>
      </c>
      <c r="U799" s="25">
        <v>798.0</v>
      </c>
      <c r="V799" s="25">
        <v>1.5766908E7</v>
      </c>
      <c r="W799" s="25" t="s">
        <v>557</v>
      </c>
      <c r="X799" s="25">
        <v>488.0</v>
      </c>
      <c r="Y799" s="25" t="s">
        <v>379</v>
      </c>
      <c r="Z799" s="25" t="s">
        <v>487</v>
      </c>
      <c r="AA799" s="25">
        <v>32.0</v>
      </c>
      <c r="AB799" s="25">
        <v>3.0</v>
      </c>
      <c r="AC799" s="25">
        <v>114540.38</v>
      </c>
      <c r="AD799" s="25">
        <v>1.0</v>
      </c>
      <c r="AE799" s="25">
        <v>1.0</v>
      </c>
      <c r="AF799" s="25">
        <v>0.0</v>
      </c>
      <c r="AG799" s="25">
        <v>92568.07</v>
      </c>
      <c r="AH799" s="25">
        <v>0.0</v>
      </c>
    </row>
    <row r="800" ht="15.75" customHeight="1">
      <c r="A800" s="50">
        <v>42072.0</v>
      </c>
      <c r="B800" s="25">
        <v>565.31</v>
      </c>
      <c r="C800" s="25">
        <v>568.71</v>
      </c>
      <c r="D800" s="25">
        <v>561.99</v>
      </c>
      <c r="E800" s="25">
        <v>567.29</v>
      </c>
      <c r="F800" s="25" t="s">
        <v>716</v>
      </c>
      <c r="G800" s="25">
        <v>62.0</v>
      </c>
      <c r="H800" s="25" t="s">
        <v>530</v>
      </c>
      <c r="U800" s="25">
        <v>799.0</v>
      </c>
      <c r="V800" s="25">
        <v>1.5570134E7</v>
      </c>
      <c r="W800" s="25" t="s">
        <v>926</v>
      </c>
      <c r="X800" s="25">
        <v>683.0</v>
      </c>
      <c r="Y800" s="25" t="s">
        <v>375</v>
      </c>
      <c r="Z800" s="25" t="s">
        <v>462</v>
      </c>
      <c r="AA800" s="25">
        <v>35.0</v>
      </c>
      <c r="AB800" s="25">
        <v>6.0</v>
      </c>
      <c r="AC800" s="25">
        <v>187530.66</v>
      </c>
      <c r="AD800" s="25">
        <v>2.0</v>
      </c>
      <c r="AE800" s="25">
        <v>1.0</v>
      </c>
      <c r="AF800" s="25">
        <v>1.0</v>
      </c>
      <c r="AG800" s="25">
        <v>37976.36</v>
      </c>
      <c r="AH800" s="25">
        <v>0.0</v>
      </c>
    </row>
    <row r="801" ht="15.75" customHeight="1">
      <c r="A801" s="50">
        <v>42073.0</v>
      </c>
      <c r="B801" s="25">
        <v>562.71</v>
      </c>
      <c r="C801" s="25">
        <v>563.3</v>
      </c>
      <c r="D801" s="25">
        <v>553.21</v>
      </c>
      <c r="E801" s="25">
        <v>553.49</v>
      </c>
      <c r="F801" s="25" t="s">
        <v>716</v>
      </c>
      <c r="G801" s="25">
        <v>792.0</v>
      </c>
      <c r="H801" s="25" t="s">
        <v>467</v>
      </c>
      <c r="U801" s="25">
        <v>800.0</v>
      </c>
      <c r="V801" s="25">
        <v>1.5567367E7</v>
      </c>
      <c r="W801" s="25" t="s">
        <v>1258</v>
      </c>
      <c r="X801" s="25">
        <v>601.0</v>
      </c>
      <c r="Y801" s="25" t="s">
        <v>379</v>
      </c>
      <c r="Z801" s="25" t="s">
        <v>462</v>
      </c>
      <c r="AA801" s="25">
        <v>42.0</v>
      </c>
      <c r="AB801" s="25">
        <v>9.0</v>
      </c>
      <c r="AC801" s="25">
        <v>133636.16</v>
      </c>
      <c r="AD801" s="25">
        <v>1.0</v>
      </c>
      <c r="AE801" s="25">
        <v>0.0</v>
      </c>
      <c r="AF801" s="25">
        <v>1.0</v>
      </c>
      <c r="AG801" s="25">
        <v>103315.74</v>
      </c>
      <c r="AH801" s="25">
        <v>0.0</v>
      </c>
    </row>
    <row r="802" ht="15.75" customHeight="1">
      <c r="A802" s="50">
        <v>42074.0</v>
      </c>
      <c r="B802" s="25">
        <v>553.62</v>
      </c>
      <c r="C802" s="25">
        <v>556.61</v>
      </c>
      <c r="D802" s="25">
        <v>549.17</v>
      </c>
      <c r="E802" s="25">
        <v>549.67</v>
      </c>
      <c r="F802" s="25" t="s">
        <v>716</v>
      </c>
      <c r="G802" s="25">
        <v>820.0</v>
      </c>
      <c r="H802" s="25" t="s">
        <v>512</v>
      </c>
      <c r="U802" s="25">
        <v>801.0</v>
      </c>
      <c r="V802" s="25">
        <v>1.5747542E7</v>
      </c>
      <c r="W802" s="25" t="s">
        <v>1259</v>
      </c>
      <c r="X802" s="25">
        <v>605.0</v>
      </c>
      <c r="Y802" s="25" t="s">
        <v>375</v>
      </c>
      <c r="Z802" s="25" t="s">
        <v>487</v>
      </c>
      <c r="AA802" s="25">
        <v>52.0</v>
      </c>
      <c r="AB802" s="25">
        <v>7.0</v>
      </c>
      <c r="AC802" s="25">
        <v>0.0</v>
      </c>
      <c r="AD802" s="25">
        <v>2.0</v>
      </c>
      <c r="AE802" s="25">
        <v>1.0</v>
      </c>
      <c r="AF802" s="25">
        <v>1.0</v>
      </c>
      <c r="AG802" s="25">
        <v>173952.5</v>
      </c>
      <c r="AH802" s="25">
        <v>0.0</v>
      </c>
    </row>
    <row r="803" ht="15.75" customHeight="1">
      <c r="A803" s="50">
        <v>42075.0</v>
      </c>
      <c r="B803" s="25">
        <v>551.99</v>
      </c>
      <c r="C803" s="25">
        <v>554.85</v>
      </c>
      <c r="D803" s="25">
        <v>548.95</v>
      </c>
      <c r="E803" s="25">
        <v>553.99</v>
      </c>
      <c r="F803" s="25" t="s">
        <v>716</v>
      </c>
      <c r="G803" s="25">
        <v>389.0</v>
      </c>
      <c r="H803" s="25" t="s">
        <v>539</v>
      </c>
      <c r="U803" s="25">
        <v>802.0</v>
      </c>
      <c r="V803" s="25">
        <v>1.5762238E7</v>
      </c>
      <c r="W803" s="25" t="s">
        <v>1260</v>
      </c>
      <c r="X803" s="25">
        <v>671.0</v>
      </c>
      <c r="Y803" s="25" t="s">
        <v>379</v>
      </c>
      <c r="Z803" s="25" t="s">
        <v>462</v>
      </c>
      <c r="AA803" s="25">
        <v>44.0</v>
      </c>
      <c r="AB803" s="25">
        <v>0.0</v>
      </c>
      <c r="AC803" s="25">
        <v>84745.03</v>
      </c>
      <c r="AD803" s="25">
        <v>2.0</v>
      </c>
      <c r="AE803" s="25">
        <v>0.0</v>
      </c>
      <c r="AF803" s="25">
        <v>1.0</v>
      </c>
      <c r="AG803" s="25">
        <v>34673.98</v>
      </c>
      <c r="AH803" s="25">
        <v>0.0</v>
      </c>
    </row>
    <row r="804" ht="15.75" customHeight="1">
      <c r="A804" s="50">
        <v>42076.0</v>
      </c>
      <c r="B804" s="25">
        <v>551.98</v>
      </c>
      <c r="C804" s="25">
        <v>556.87</v>
      </c>
      <c r="D804" s="25">
        <v>542.73</v>
      </c>
      <c r="E804" s="25">
        <v>545.82</v>
      </c>
      <c r="F804" s="25" t="s">
        <v>716</v>
      </c>
      <c r="G804" s="25">
        <v>703.0</v>
      </c>
      <c r="H804" s="25" t="s">
        <v>460</v>
      </c>
      <c r="U804" s="25">
        <v>803.0</v>
      </c>
      <c r="V804" s="25">
        <v>1.5681554E7</v>
      </c>
      <c r="W804" s="25" t="s">
        <v>1261</v>
      </c>
      <c r="X804" s="25">
        <v>614.0</v>
      </c>
      <c r="Y804" s="25" t="s">
        <v>379</v>
      </c>
      <c r="Z804" s="25" t="s">
        <v>462</v>
      </c>
      <c r="AA804" s="25">
        <v>31.0</v>
      </c>
      <c r="AB804" s="25">
        <v>7.0</v>
      </c>
      <c r="AC804" s="25">
        <v>120599.38</v>
      </c>
      <c r="AD804" s="25">
        <v>2.0</v>
      </c>
      <c r="AE804" s="25">
        <v>1.0</v>
      </c>
      <c r="AF804" s="25">
        <v>1.0</v>
      </c>
      <c r="AG804" s="25">
        <v>46163.44</v>
      </c>
      <c r="AH804" s="25">
        <v>0.0</v>
      </c>
    </row>
    <row r="805" ht="15.75" customHeight="1">
      <c r="A805" s="50">
        <v>42079.0</v>
      </c>
      <c r="B805" s="25">
        <v>549.44</v>
      </c>
      <c r="C805" s="25">
        <v>555.33</v>
      </c>
      <c r="D805" s="25">
        <v>544.51</v>
      </c>
      <c r="E805" s="25">
        <v>552.99</v>
      </c>
      <c r="F805" s="25" t="s">
        <v>716</v>
      </c>
      <c r="G805" s="25">
        <v>640.0</v>
      </c>
      <c r="H805" s="25" t="s">
        <v>469</v>
      </c>
      <c r="U805" s="25">
        <v>804.0</v>
      </c>
      <c r="V805" s="25">
        <v>1.5712825E7</v>
      </c>
      <c r="W805" s="25" t="s">
        <v>1160</v>
      </c>
      <c r="X805" s="25">
        <v>511.0</v>
      </c>
      <c r="Y805" s="25" t="s">
        <v>377</v>
      </c>
      <c r="Z805" s="25" t="s">
        <v>462</v>
      </c>
      <c r="AA805" s="25">
        <v>29.0</v>
      </c>
      <c r="AB805" s="25">
        <v>9.0</v>
      </c>
      <c r="AC805" s="25">
        <v>0.0</v>
      </c>
      <c r="AD805" s="25">
        <v>2.0</v>
      </c>
      <c r="AE805" s="25">
        <v>0.0</v>
      </c>
      <c r="AF805" s="25">
        <v>1.0</v>
      </c>
      <c r="AG805" s="25">
        <v>140676.98</v>
      </c>
      <c r="AH805" s="25">
        <v>0.0</v>
      </c>
    </row>
    <row r="806" ht="15.75" customHeight="1">
      <c r="A806" s="50">
        <v>42080.0</v>
      </c>
      <c r="B806" s="25">
        <v>550.2</v>
      </c>
      <c r="C806" s="25">
        <v>552.28</v>
      </c>
      <c r="D806" s="25">
        <v>546.5</v>
      </c>
      <c r="E806" s="25">
        <v>549.33</v>
      </c>
      <c r="F806" s="25" t="s">
        <v>716</v>
      </c>
      <c r="G806" s="25">
        <v>805.0</v>
      </c>
      <c r="H806" s="25" t="s">
        <v>460</v>
      </c>
      <c r="U806" s="25">
        <v>805.0</v>
      </c>
      <c r="V806" s="25">
        <v>1.564028E7</v>
      </c>
      <c r="W806" s="25" t="s">
        <v>544</v>
      </c>
      <c r="X806" s="25">
        <v>850.0</v>
      </c>
      <c r="Y806" s="25" t="s">
        <v>375</v>
      </c>
      <c r="Z806" s="25" t="s">
        <v>487</v>
      </c>
      <c r="AA806" s="25">
        <v>39.0</v>
      </c>
      <c r="AB806" s="25">
        <v>4.0</v>
      </c>
      <c r="AC806" s="25">
        <v>127771.35</v>
      </c>
      <c r="AD806" s="25">
        <v>2.0</v>
      </c>
      <c r="AE806" s="25">
        <v>0.0</v>
      </c>
      <c r="AF806" s="25">
        <v>1.0</v>
      </c>
      <c r="AG806" s="25">
        <v>151738.54</v>
      </c>
      <c r="AH806" s="25">
        <v>0.0</v>
      </c>
    </row>
    <row r="807" ht="15.75" customHeight="1">
      <c r="A807" s="50">
        <v>42081.0</v>
      </c>
      <c r="B807" s="25">
        <v>550.99</v>
      </c>
      <c r="C807" s="25">
        <v>558.25</v>
      </c>
      <c r="D807" s="25">
        <v>545.5</v>
      </c>
      <c r="E807" s="25">
        <v>557.97</v>
      </c>
      <c r="F807" s="25" t="s">
        <v>549</v>
      </c>
      <c r="G807" s="25">
        <v>134.0</v>
      </c>
      <c r="H807" s="25" t="s">
        <v>460</v>
      </c>
      <c r="U807" s="25">
        <v>806.0</v>
      </c>
      <c r="V807" s="25">
        <v>1.5756026E7</v>
      </c>
      <c r="W807" s="25" t="s">
        <v>1262</v>
      </c>
      <c r="X807" s="25">
        <v>790.0</v>
      </c>
      <c r="Y807" s="25" t="s">
        <v>377</v>
      </c>
      <c r="Z807" s="25" t="s">
        <v>462</v>
      </c>
      <c r="AA807" s="25">
        <v>46.0</v>
      </c>
      <c r="AB807" s="25">
        <v>9.0</v>
      </c>
      <c r="AC807" s="25">
        <v>0.0</v>
      </c>
      <c r="AD807" s="25">
        <v>1.0</v>
      </c>
      <c r="AE807" s="25">
        <v>0.0</v>
      </c>
      <c r="AF807" s="25">
        <v>0.0</v>
      </c>
      <c r="AG807" s="25">
        <v>14679.81</v>
      </c>
      <c r="AH807" s="25">
        <v>1.0</v>
      </c>
    </row>
    <row r="808" ht="15.75" customHeight="1">
      <c r="A808" s="50">
        <v>42082.0</v>
      </c>
      <c r="B808" s="25">
        <v>557.86</v>
      </c>
      <c r="C808" s="25">
        <v>559.26</v>
      </c>
      <c r="D808" s="25">
        <v>554.62</v>
      </c>
      <c r="E808" s="25">
        <v>556.46</v>
      </c>
      <c r="F808" s="25" t="s">
        <v>716</v>
      </c>
      <c r="G808" s="25">
        <v>197.0</v>
      </c>
      <c r="H808" s="25" t="s">
        <v>543</v>
      </c>
      <c r="U808" s="25">
        <v>807.0</v>
      </c>
      <c r="V808" s="25">
        <v>1.5613319E7</v>
      </c>
      <c r="W808" s="25" t="s">
        <v>1263</v>
      </c>
      <c r="X808" s="25">
        <v>793.0</v>
      </c>
      <c r="Y808" s="25" t="s">
        <v>375</v>
      </c>
      <c r="Z808" s="25" t="s">
        <v>462</v>
      </c>
      <c r="AA808" s="25">
        <v>33.0</v>
      </c>
      <c r="AB808" s="25">
        <v>0.0</v>
      </c>
      <c r="AC808" s="25">
        <v>0.0</v>
      </c>
      <c r="AD808" s="25">
        <v>1.0</v>
      </c>
      <c r="AE808" s="25">
        <v>0.0</v>
      </c>
      <c r="AF808" s="25">
        <v>0.0</v>
      </c>
      <c r="AG808" s="25">
        <v>175544.02</v>
      </c>
      <c r="AH808" s="25">
        <v>0.0</v>
      </c>
    </row>
    <row r="809" ht="15.75" customHeight="1">
      <c r="A809" s="50">
        <v>42083.0</v>
      </c>
      <c r="B809" s="25">
        <v>560.11</v>
      </c>
      <c r="C809" s="25">
        <v>560.18</v>
      </c>
      <c r="D809" s="25">
        <v>557.52</v>
      </c>
      <c r="E809" s="25">
        <v>558.83</v>
      </c>
      <c r="F809" s="25" t="s">
        <v>549</v>
      </c>
      <c r="G809" s="25">
        <v>616.0</v>
      </c>
      <c r="H809" s="25" t="s">
        <v>474</v>
      </c>
      <c r="U809" s="25">
        <v>808.0</v>
      </c>
      <c r="V809" s="25">
        <v>1.5798906E7</v>
      </c>
      <c r="W809" s="25" t="s">
        <v>1264</v>
      </c>
      <c r="X809" s="25">
        <v>628.0</v>
      </c>
      <c r="Y809" s="25" t="s">
        <v>375</v>
      </c>
      <c r="Z809" s="25" t="s">
        <v>487</v>
      </c>
      <c r="AA809" s="25">
        <v>69.0</v>
      </c>
      <c r="AB809" s="25">
        <v>5.0</v>
      </c>
      <c r="AC809" s="25">
        <v>0.0</v>
      </c>
      <c r="AD809" s="25">
        <v>2.0</v>
      </c>
      <c r="AE809" s="25">
        <v>1.0</v>
      </c>
      <c r="AF809" s="25">
        <v>1.0</v>
      </c>
      <c r="AG809" s="25">
        <v>181964.6</v>
      </c>
      <c r="AH809" s="25">
        <v>0.0</v>
      </c>
    </row>
    <row r="810" ht="15.75" customHeight="1">
      <c r="A810" s="50">
        <v>42086.0</v>
      </c>
      <c r="B810" s="25">
        <v>558.9</v>
      </c>
      <c r="C810" s="25">
        <v>560.82</v>
      </c>
      <c r="D810" s="25">
        <v>554.31</v>
      </c>
      <c r="E810" s="25">
        <v>557.28</v>
      </c>
      <c r="F810" s="25" t="s">
        <v>716</v>
      </c>
      <c r="G810" s="25">
        <v>643.0</v>
      </c>
      <c r="H810" s="25" t="s">
        <v>474</v>
      </c>
      <c r="U810" s="25">
        <v>809.0</v>
      </c>
      <c r="V810" s="25">
        <v>1.5708917E7</v>
      </c>
      <c r="W810" s="25" t="s">
        <v>552</v>
      </c>
      <c r="X810" s="25">
        <v>598.0</v>
      </c>
      <c r="Y810" s="25" t="s">
        <v>379</v>
      </c>
      <c r="Z810" s="25" t="s">
        <v>487</v>
      </c>
      <c r="AA810" s="25">
        <v>53.0</v>
      </c>
      <c r="AB810" s="25">
        <v>10.0</v>
      </c>
      <c r="AC810" s="25">
        <v>167772.96</v>
      </c>
      <c r="AD810" s="25">
        <v>1.0</v>
      </c>
      <c r="AE810" s="25">
        <v>1.0</v>
      </c>
      <c r="AF810" s="25">
        <v>1.0</v>
      </c>
      <c r="AG810" s="25">
        <v>136886.86</v>
      </c>
      <c r="AH810" s="25">
        <v>0.0</v>
      </c>
    </row>
    <row r="811" ht="15.75" customHeight="1">
      <c r="A811" s="50">
        <v>42087.0</v>
      </c>
      <c r="B811" s="25">
        <v>561.02</v>
      </c>
      <c r="C811" s="25">
        <v>573.02</v>
      </c>
      <c r="D811" s="25">
        <v>559.67</v>
      </c>
      <c r="E811" s="25">
        <v>568.63</v>
      </c>
      <c r="F811" s="25" t="s">
        <v>549</v>
      </c>
      <c r="G811" s="25">
        <v>583.0</v>
      </c>
      <c r="H811" s="25" t="s">
        <v>543</v>
      </c>
      <c r="U811" s="25">
        <v>810.0</v>
      </c>
      <c r="V811" s="25">
        <v>1.5778463E7</v>
      </c>
      <c r="W811" s="25" t="s">
        <v>1265</v>
      </c>
      <c r="X811" s="25">
        <v>657.0</v>
      </c>
      <c r="Y811" s="25" t="s">
        <v>375</v>
      </c>
      <c r="Z811" s="25" t="s">
        <v>462</v>
      </c>
      <c r="AA811" s="25">
        <v>37.0</v>
      </c>
      <c r="AB811" s="25">
        <v>6.0</v>
      </c>
      <c r="AC811" s="25">
        <v>95845.6</v>
      </c>
      <c r="AD811" s="25">
        <v>1.0</v>
      </c>
      <c r="AE811" s="25">
        <v>1.0</v>
      </c>
      <c r="AF811" s="25">
        <v>0.0</v>
      </c>
      <c r="AG811" s="25">
        <v>122218.23</v>
      </c>
      <c r="AH811" s="25">
        <v>0.0</v>
      </c>
    </row>
    <row r="812" ht="15.75" customHeight="1">
      <c r="A812" s="50">
        <v>42088.0</v>
      </c>
      <c r="B812" s="25">
        <v>568.94</v>
      </c>
      <c r="C812" s="25">
        <v>570.69</v>
      </c>
      <c r="D812" s="25">
        <v>557.21</v>
      </c>
      <c r="E812" s="25">
        <v>557.26</v>
      </c>
      <c r="F812" s="25" t="s">
        <v>549</v>
      </c>
      <c r="G812" s="25">
        <v>152.0</v>
      </c>
      <c r="H812" s="25" t="s">
        <v>543</v>
      </c>
      <c r="U812" s="25">
        <v>811.0</v>
      </c>
      <c r="V812" s="25">
        <v>1.569943E7</v>
      </c>
      <c r="W812" s="25" t="s">
        <v>1049</v>
      </c>
      <c r="X812" s="25">
        <v>618.0</v>
      </c>
      <c r="Y812" s="25" t="s">
        <v>375</v>
      </c>
      <c r="Z812" s="25" t="s">
        <v>462</v>
      </c>
      <c r="AA812" s="25">
        <v>35.0</v>
      </c>
      <c r="AB812" s="25">
        <v>10.0</v>
      </c>
      <c r="AC812" s="25">
        <v>0.0</v>
      </c>
      <c r="AD812" s="25">
        <v>2.0</v>
      </c>
      <c r="AE812" s="25">
        <v>1.0</v>
      </c>
      <c r="AF812" s="25">
        <v>0.0</v>
      </c>
      <c r="AG812" s="25">
        <v>180439.75</v>
      </c>
      <c r="AH812" s="25">
        <v>0.0</v>
      </c>
    </row>
    <row r="813" ht="15.75" customHeight="1">
      <c r="A813" s="50">
        <v>42089.0</v>
      </c>
      <c r="B813" s="25">
        <v>556.06</v>
      </c>
      <c r="C813" s="25">
        <v>557.37</v>
      </c>
      <c r="D813" s="25">
        <v>549.14</v>
      </c>
      <c r="E813" s="25">
        <v>553.65</v>
      </c>
      <c r="F813" s="25" t="s">
        <v>716</v>
      </c>
      <c r="G813" s="25">
        <v>572.0</v>
      </c>
      <c r="H813" s="25" t="s">
        <v>539</v>
      </c>
      <c r="U813" s="25">
        <v>812.0</v>
      </c>
      <c r="V813" s="25">
        <v>1.5649992E7</v>
      </c>
      <c r="W813" s="25" t="s">
        <v>1266</v>
      </c>
      <c r="X813" s="25">
        <v>681.0</v>
      </c>
      <c r="Y813" s="25" t="s">
        <v>377</v>
      </c>
      <c r="Z813" s="25" t="s">
        <v>487</v>
      </c>
      <c r="AA813" s="25">
        <v>65.0</v>
      </c>
      <c r="AB813" s="25">
        <v>7.0</v>
      </c>
      <c r="AC813" s="25">
        <v>134714.7</v>
      </c>
      <c r="AD813" s="25">
        <v>2.0</v>
      </c>
      <c r="AE813" s="25">
        <v>0.0</v>
      </c>
      <c r="AF813" s="25">
        <v>1.0</v>
      </c>
      <c r="AG813" s="25">
        <v>190419.81</v>
      </c>
      <c r="AH813" s="25">
        <v>0.0</v>
      </c>
    </row>
    <row r="814" ht="15.75" customHeight="1">
      <c r="A814" s="50">
        <v>42090.0</v>
      </c>
      <c r="B814" s="25">
        <v>551.49</v>
      </c>
      <c r="C814" s="25">
        <v>553.76</v>
      </c>
      <c r="D814" s="25">
        <v>546.63</v>
      </c>
      <c r="E814" s="25">
        <v>546.84</v>
      </c>
      <c r="F814" s="25" t="s">
        <v>716</v>
      </c>
      <c r="G814" s="25">
        <v>897.0</v>
      </c>
      <c r="H814" s="25" t="s">
        <v>464</v>
      </c>
      <c r="U814" s="25">
        <v>813.0</v>
      </c>
      <c r="V814" s="25">
        <v>1.557898E7</v>
      </c>
      <c r="W814" s="25" t="s">
        <v>1267</v>
      </c>
      <c r="X814" s="25">
        <v>516.0</v>
      </c>
      <c r="Y814" s="25" t="s">
        <v>377</v>
      </c>
      <c r="Z814" s="25" t="s">
        <v>462</v>
      </c>
      <c r="AA814" s="25">
        <v>33.0</v>
      </c>
      <c r="AB814" s="25">
        <v>3.0</v>
      </c>
      <c r="AC814" s="25">
        <v>0.0</v>
      </c>
      <c r="AD814" s="25">
        <v>2.0</v>
      </c>
      <c r="AE814" s="25">
        <v>1.0</v>
      </c>
      <c r="AF814" s="25">
        <v>1.0</v>
      </c>
      <c r="AG814" s="25">
        <v>58685.59</v>
      </c>
      <c r="AH814" s="25">
        <v>0.0</v>
      </c>
    </row>
    <row r="815" ht="15.75" customHeight="1">
      <c r="A815" s="50">
        <v>42093.0</v>
      </c>
      <c r="B815" s="25">
        <v>550.11</v>
      </c>
      <c r="C815" s="25">
        <v>551.95</v>
      </c>
      <c r="D815" s="25">
        <v>546.67</v>
      </c>
      <c r="E815" s="25">
        <v>550.52</v>
      </c>
      <c r="F815" s="25" t="s">
        <v>716</v>
      </c>
      <c r="G815" s="25">
        <v>287.0</v>
      </c>
      <c r="H815" s="25" t="s">
        <v>460</v>
      </c>
      <c r="U815" s="25">
        <v>814.0</v>
      </c>
      <c r="V815" s="25">
        <v>1.5775306E7</v>
      </c>
      <c r="W815" s="25" t="s">
        <v>1268</v>
      </c>
      <c r="X815" s="25">
        <v>421.0</v>
      </c>
      <c r="Y815" s="25" t="s">
        <v>379</v>
      </c>
      <c r="Z815" s="25" t="s">
        <v>487</v>
      </c>
      <c r="AA815" s="25">
        <v>28.0</v>
      </c>
      <c r="AB815" s="25">
        <v>8.0</v>
      </c>
      <c r="AC815" s="25">
        <v>122384.22</v>
      </c>
      <c r="AD815" s="25">
        <v>3.0</v>
      </c>
      <c r="AE815" s="25">
        <v>1.0</v>
      </c>
      <c r="AF815" s="25">
        <v>1.0</v>
      </c>
      <c r="AG815" s="25">
        <v>89017.38</v>
      </c>
      <c r="AH815" s="25">
        <v>1.0</v>
      </c>
    </row>
    <row r="816" ht="15.75" customHeight="1">
      <c r="A816" s="50">
        <v>42094.0</v>
      </c>
      <c r="B816" s="25">
        <v>548.49</v>
      </c>
      <c r="C816" s="25">
        <v>553.19</v>
      </c>
      <c r="D816" s="25">
        <v>545.22</v>
      </c>
      <c r="E816" s="25">
        <v>546.5</v>
      </c>
      <c r="F816" s="25" t="s">
        <v>716</v>
      </c>
      <c r="G816" s="25">
        <v>588.0</v>
      </c>
      <c r="H816" s="25" t="s">
        <v>484</v>
      </c>
      <c r="U816" s="25">
        <v>815.0</v>
      </c>
      <c r="V816" s="25">
        <v>1.5641655E7</v>
      </c>
      <c r="W816" s="25" t="s">
        <v>842</v>
      </c>
      <c r="X816" s="25">
        <v>700.0</v>
      </c>
      <c r="Y816" s="25" t="s">
        <v>375</v>
      </c>
      <c r="Z816" s="25" t="s">
        <v>462</v>
      </c>
      <c r="AA816" s="25">
        <v>26.0</v>
      </c>
      <c r="AB816" s="25">
        <v>2.0</v>
      </c>
      <c r="AC816" s="25">
        <v>0.0</v>
      </c>
      <c r="AD816" s="25">
        <v>2.0</v>
      </c>
      <c r="AE816" s="25">
        <v>0.0</v>
      </c>
      <c r="AF816" s="25">
        <v>0.0</v>
      </c>
      <c r="AG816" s="25">
        <v>50051.42</v>
      </c>
      <c r="AH816" s="25">
        <v>0.0</v>
      </c>
    </row>
    <row r="817" ht="15.75" customHeight="1">
      <c r="A817" s="50">
        <v>42095.0</v>
      </c>
      <c r="B817" s="25">
        <v>547.1</v>
      </c>
      <c r="C817" s="25">
        <v>549.63</v>
      </c>
      <c r="D817" s="25">
        <v>538.02</v>
      </c>
      <c r="E817" s="25">
        <v>541.07</v>
      </c>
      <c r="F817" s="25" t="s">
        <v>716</v>
      </c>
      <c r="G817" s="25">
        <v>963.0</v>
      </c>
      <c r="H817" s="25" t="s">
        <v>484</v>
      </c>
      <c r="U817" s="25">
        <v>816.0</v>
      </c>
      <c r="V817" s="25">
        <v>1.5619708E7</v>
      </c>
      <c r="W817" s="25" t="s">
        <v>1269</v>
      </c>
      <c r="X817" s="25">
        <v>745.0</v>
      </c>
      <c r="Y817" s="25" t="s">
        <v>375</v>
      </c>
      <c r="Z817" s="25" t="s">
        <v>487</v>
      </c>
      <c r="AA817" s="25">
        <v>25.0</v>
      </c>
      <c r="AB817" s="25">
        <v>5.0</v>
      </c>
      <c r="AC817" s="25">
        <v>157993.15</v>
      </c>
      <c r="AD817" s="25">
        <v>2.0</v>
      </c>
      <c r="AE817" s="25">
        <v>1.0</v>
      </c>
      <c r="AF817" s="25">
        <v>0.0</v>
      </c>
      <c r="AG817" s="25">
        <v>146041.45</v>
      </c>
      <c r="AH817" s="25">
        <v>0.0</v>
      </c>
    </row>
    <row r="818" ht="15.75" customHeight="1">
      <c r="A818" s="50">
        <v>42096.0</v>
      </c>
      <c r="B818" s="25">
        <v>539.37</v>
      </c>
      <c r="C818" s="25">
        <v>539.37</v>
      </c>
      <c r="D818" s="25">
        <v>532.39</v>
      </c>
      <c r="E818" s="25">
        <v>534.06</v>
      </c>
      <c r="F818" s="25" t="s">
        <v>716</v>
      </c>
      <c r="G818" s="25">
        <v>716.0</v>
      </c>
      <c r="H818" s="25" t="s">
        <v>467</v>
      </c>
      <c r="U818" s="25">
        <v>817.0</v>
      </c>
      <c r="V818" s="25">
        <v>1.5734565E7</v>
      </c>
      <c r="W818" s="25" t="s">
        <v>741</v>
      </c>
      <c r="X818" s="25">
        <v>696.0</v>
      </c>
      <c r="Y818" s="25" t="s">
        <v>375</v>
      </c>
      <c r="Z818" s="25" t="s">
        <v>487</v>
      </c>
      <c r="AA818" s="25">
        <v>29.0</v>
      </c>
      <c r="AB818" s="25">
        <v>8.0</v>
      </c>
      <c r="AC818" s="25">
        <v>0.0</v>
      </c>
      <c r="AD818" s="25">
        <v>2.0</v>
      </c>
      <c r="AE818" s="25">
        <v>1.0</v>
      </c>
      <c r="AF818" s="25">
        <v>0.0</v>
      </c>
      <c r="AG818" s="25">
        <v>191166.09</v>
      </c>
      <c r="AH818" s="25">
        <v>0.0</v>
      </c>
    </row>
    <row r="819" ht="15.75" customHeight="1">
      <c r="A819" s="50">
        <v>42100.0</v>
      </c>
      <c r="B819" s="25">
        <v>530.76</v>
      </c>
      <c r="C819" s="25">
        <v>536.94</v>
      </c>
      <c r="D819" s="25">
        <v>528.12</v>
      </c>
      <c r="E819" s="25">
        <v>535.3</v>
      </c>
      <c r="F819" s="25" t="s">
        <v>716</v>
      </c>
      <c r="G819" s="25">
        <v>324.0</v>
      </c>
      <c r="H819" s="25" t="s">
        <v>464</v>
      </c>
      <c r="U819" s="25">
        <v>818.0</v>
      </c>
      <c r="V819" s="25">
        <v>1.5806438E7</v>
      </c>
      <c r="W819" s="25" t="s">
        <v>1270</v>
      </c>
      <c r="X819" s="25">
        <v>580.0</v>
      </c>
      <c r="Y819" s="25" t="s">
        <v>379</v>
      </c>
      <c r="Z819" s="25" t="s">
        <v>462</v>
      </c>
      <c r="AA819" s="25">
        <v>42.0</v>
      </c>
      <c r="AB819" s="25">
        <v>2.0</v>
      </c>
      <c r="AC819" s="25">
        <v>123331.36</v>
      </c>
      <c r="AD819" s="25">
        <v>1.0</v>
      </c>
      <c r="AE819" s="25">
        <v>0.0</v>
      </c>
      <c r="AF819" s="25">
        <v>0.0</v>
      </c>
      <c r="AG819" s="25">
        <v>103516.08</v>
      </c>
      <c r="AH819" s="25">
        <v>1.0</v>
      </c>
    </row>
    <row r="820" ht="15.75" customHeight="1">
      <c r="A820" s="50">
        <v>42101.0</v>
      </c>
      <c r="B820" s="25">
        <v>536.61</v>
      </c>
      <c r="C820" s="25">
        <v>541.2</v>
      </c>
      <c r="D820" s="25">
        <v>534.53</v>
      </c>
      <c r="E820" s="25">
        <v>535.55</v>
      </c>
      <c r="F820" s="25" t="s">
        <v>716</v>
      </c>
      <c r="G820" s="25">
        <v>302.0</v>
      </c>
      <c r="H820" s="25" t="s">
        <v>474</v>
      </c>
      <c r="U820" s="25">
        <v>819.0</v>
      </c>
      <c r="V820" s="25">
        <v>1.5591969E7</v>
      </c>
      <c r="W820" s="25" t="s">
        <v>1271</v>
      </c>
      <c r="X820" s="25">
        <v>497.0</v>
      </c>
      <c r="Y820" s="25" t="s">
        <v>377</v>
      </c>
      <c r="Z820" s="25" t="s">
        <v>487</v>
      </c>
      <c r="AA820" s="25">
        <v>27.0</v>
      </c>
      <c r="AB820" s="25">
        <v>9.0</v>
      </c>
      <c r="AC820" s="25">
        <v>75263.16</v>
      </c>
      <c r="AD820" s="25">
        <v>1.0</v>
      </c>
      <c r="AE820" s="25">
        <v>1.0</v>
      </c>
      <c r="AF820" s="25">
        <v>1.0</v>
      </c>
      <c r="AG820" s="25">
        <v>164825.04</v>
      </c>
      <c r="AH820" s="25">
        <v>0.0</v>
      </c>
    </row>
    <row r="821" ht="15.75" customHeight="1">
      <c r="A821" s="50">
        <v>42102.0</v>
      </c>
      <c r="B821" s="25">
        <v>536.91</v>
      </c>
      <c r="C821" s="25">
        <v>542.36</v>
      </c>
      <c r="D821" s="25">
        <v>536.91</v>
      </c>
      <c r="E821" s="25">
        <v>540.13</v>
      </c>
      <c r="F821" s="25" t="s">
        <v>716</v>
      </c>
      <c r="G821" s="25">
        <v>178.0</v>
      </c>
      <c r="H821" s="25" t="s">
        <v>460</v>
      </c>
      <c r="U821" s="25">
        <v>820.0</v>
      </c>
      <c r="V821" s="25">
        <v>1.5747807E7</v>
      </c>
      <c r="W821" s="25" t="s">
        <v>1272</v>
      </c>
      <c r="X821" s="25">
        <v>720.0</v>
      </c>
      <c r="Y821" s="25" t="s">
        <v>375</v>
      </c>
      <c r="Z821" s="25" t="s">
        <v>462</v>
      </c>
      <c r="AA821" s="25">
        <v>43.0</v>
      </c>
      <c r="AB821" s="25">
        <v>6.0</v>
      </c>
      <c r="AC821" s="25">
        <v>137824.03</v>
      </c>
      <c r="AD821" s="25">
        <v>2.0</v>
      </c>
      <c r="AE821" s="25">
        <v>1.0</v>
      </c>
      <c r="AF821" s="25">
        <v>0.0</v>
      </c>
      <c r="AG821" s="25">
        <v>172557.77</v>
      </c>
      <c r="AH821" s="25">
        <v>0.0</v>
      </c>
    </row>
    <row r="822" ht="15.75" customHeight="1">
      <c r="A822" s="50">
        <v>42103.0</v>
      </c>
      <c r="B822" s="25">
        <v>539.55</v>
      </c>
      <c r="C822" s="25">
        <v>540.47</v>
      </c>
      <c r="D822" s="25">
        <v>534.02</v>
      </c>
      <c r="E822" s="25">
        <v>539.3</v>
      </c>
      <c r="F822" s="25" t="s">
        <v>716</v>
      </c>
      <c r="G822" s="25">
        <v>557.0</v>
      </c>
      <c r="H822" s="25" t="s">
        <v>474</v>
      </c>
      <c r="U822" s="25">
        <v>821.0</v>
      </c>
      <c r="V822" s="25">
        <v>1.5596939E7</v>
      </c>
      <c r="W822" s="25" t="s">
        <v>626</v>
      </c>
      <c r="X822" s="25">
        <v>659.0</v>
      </c>
      <c r="Y822" s="25" t="s">
        <v>379</v>
      </c>
      <c r="Z822" s="25" t="s">
        <v>487</v>
      </c>
      <c r="AA822" s="25">
        <v>36.0</v>
      </c>
      <c r="AB822" s="25">
        <v>4.0</v>
      </c>
      <c r="AC822" s="25">
        <v>132578.92</v>
      </c>
      <c r="AD822" s="25">
        <v>2.0</v>
      </c>
      <c r="AE822" s="25">
        <v>1.0</v>
      </c>
      <c r="AF822" s="25">
        <v>0.0</v>
      </c>
      <c r="AG822" s="25">
        <v>84320.94</v>
      </c>
      <c r="AH822" s="25">
        <v>0.0</v>
      </c>
    </row>
    <row r="823" ht="15.75" customHeight="1">
      <c r="A823" s="50">
        <v>42104.0</v>
      </c>
      <c r="B823" s="25">
        <v>540.81</v>
      </c>
      <c r="C823" s="25">
        <v>540.81</v>
      </c>
      <c r="D823" s="25">
        <v>535.84</v>
      </c>
      <c r="E823" s="25">
        <v>538.53</v>
      </c>
      <c r="F823" s="25" t="s">
        <v>716</v>
      </c>
      <c r="G823" s="25">
        <v>409.0</v>
      </c>
      <c r="H823" s="25" t="s">
        <v>464</v>
      </c>
      <c r="U823" s="25">
        <v>822.0</v>
      </c>
      <c r="V823" s="25">
        <v>1.5716155E7</v>
      </c>
      <c r="W823" s="25" t="s">
        <v>1222</v>
      </c>
      <c r="X823" s="25">
        <v>841.0</v>
      </c>
      <c r="Y823" s="25" t="s">
        <v>375</v>
      </c>
      <c r="Z823" s="25" t="s">
        <v>462</v>
      </c>
      <c r="AA823" s="25">
        <v>36.0</v>
      </c>
      <c r="AB823" s="25">
        <v>5.0</v>
      </c>
      <c r="AC823" s="25">
        <v>156021.31</v>
      </c>
      <c r="AD823" s="25">
        <v>1.0</v>
      </c>
      <c r="AE823" s="25">
        <v>0.0</v>
      </c>
      <c r="AF823" s="25">
        <v>0.0</v>
      </c>
      <c r="AG823" s="25">
        <v>122662.98</v>
      </c>
      <c r="AH823" s="25">
        <v>0.0</v>
      </c>
    </row>
    <row r="824" ht="15.75" customHeight="1">
      <c r="A824" s="50">
        <v>42107.0</v>
      </c>
      <c r="B824" s="25">
        <v>536.94</v>
      </c>
      <c r="C824" s="25">
        <v>542.57</v>
      </c>
      <c r="D824" s="25">
        <v>535.84</v>
      </c>
      <c r="E824" s="25">
        <v>537.69</v>
      </c>
      <c r="F824" s="25" t="s">
        <v>716</v>
      </c>
      <c r="G824" s="25">
        <v>645.0</v>
      </c>
      <c r="H824" s="25" t="s">
        <v>467</v>
      </c>
      <c r="U824" s="25">
        <v>823.0</v>
      </c>
      <c r="V824" s="25">
        <v>1.5765311E7</v>
      </c>
      <c r="W824" s="25" t="s">
        <v>1273</v>
      </c>
      <c r="X824" s="25">
        <v>642.0</v>
      </c>
      <c r="Y824" s="25" t="s">
        <v>377</v>
      </c>
      <c r="Z824" s="25" t="s">
        <v>487</v>
      </c>
      <c r="AA824" s="25">
        <v>34.0</v>
      </c>
      <c r="AB824" s="25">
        <v>8.0</v>
      </c>
      <c r="AC824" s="25">
        <v>0.0</v>
      </c>
      <c r="AD824" s="25">
        <v>1.0</v>
      </c>
      <c r="AE824" s="25">
        <v>1.0</v>
      </c>
      <c r="AF824" s="25">
        <v>0.0</v>
      </c>
      <c r="AG824" s="25">
        <v>72085.1</v>
      </c>
      <c r="AH824" s="25">
        <v>0.0</v>
      </c>
    </row>
    <row r="825" ht="15.75" customHeight="1">
      <c r="A825" s="50">
        <v>42108.0</v>
      </c>
      <c r="B825" s="25">
        <v>534.78</v>
      </c>
      <c r="C825" s="25">
        <v>536.1</v>
      </c>
      <c r="D825" s="25">
        <v>526.65</v>
      </c>
      <c r="E825" s="25">
        <v>528.94</v>
      </c>
      <c r="F825" s="25" t="s">
        <v>549</v>
      </c>
      <c r="G825" s="25">
        <v>604.0</v>
      </c>
      <c r="H825" s="25" t="s">
        <v>530</v>
      </c>
      <c r="U825" s="25">
        <v>824.0</v>
      </c>
      <c r="V825" s="25">
        <v>1.5757811E7</v>
      </c>
      <c r="W825" s="25" t="s">
        <v>1274</v>
      </c>
      <c r="X825" s="25">
        <v>732.0</v>
      </c>
      <c r="Y825" s="25" t="s">
        <v>377</v>
      </c>
      <c r="Z825" s="25" t="s">
        <v>462</v>
      </c>
      <c r="AA825" s="25">
        <v>69.0</v>
      </c>
      <c r="AB825" s="25">
        <v>9.0</v>
      </c>
      <c r="AC825" s="25">
        <v>137453.43</v>
      </c>
      <c r="AD825" s="25">
        <v>1.0</v>
      </c>
      <c r="AE825" s="25">
        <v>0.0</v>
      </c>
      <c r="AF825" s="25">
        <v>1.0</v>
      </c>
      <c r="AG825" s="25">
        <v>110932.24</v>
      </c>
      <c r="AH825" s="25">
        <v>1.0</v>
      </c>
    </row>
    <row r="826" ht="15.75" customHeight="1">
      <c r="A826" s="50">
        <v>42109.0</v>
      </c>
      <c r="B826" s="25">
        <v>527.25</v>
      </c>
      <c r="C826" s="25">
        <v>533.27</v>
      </c>
      <c r="D826" s="25">
        <v>521.79</v>
      </c>
      <c r="E826" s="25">
        <v>531.07</v>
      </c>
      <c r="F826" s="25" t="s">
        <v>549</v>
      </c>
      <c r="G826" s="25">
        <v>318.0</v>
      </c>
      <c r="H826" s="25" t="s">
        <v>474</v>
      </c>
      <c r="U826" s="25">
        <v>825.0</v>
      </c>
      <c r="V826" s="25">
        <v>1.560383E7</v>
      </c>
      <c r="W826" s="25" t="s">
        <v>1275</v>
      </c>
      <c r="X826" s="25">
        <v>600.0</v>
      </c>
      <c r="Y826" s="25" t="s">
        <v>377</v>
      </c>
      <c r="Z826" s="25" t="s">
        <v>487</v>
      </c>
      <c r="AA826" s="25">
        <v>36.0</v>
      </c>
      <c r="AB826" s="25">
        <v>4.0</v>
      </c>
      <c r="AC826" s="25">
        <v>0.0</v>
      </c>
      <c r="AD826" s="25">
        <v>2.0</v>
      </c>
      <c r="AE826" s="25">
        <v>1.0</v>
      </c>
      <c r="AF826" s="25">
        <v>0.0</v>
      </c>
      <c r="AG826" s="25">
        <v>143635.36</v>
      </c>
      <c r="AH826" s="25">
        <v>0.0</v>
      </c>
    </row>
    <row r="827" ht="15.75" customHeight="1">
      <c r="A827" s="50">
        <v>42110.0</v>
      </c>
      <c r="B827" s="25">
        <v>528.45</v>
      </c>
      <c r="C827" s="25">
        <v>534.12</v>
      </c>
      <c r="D827" s="25">
        <v>528.16</v>
      </c>
      <c r="E827" s="25">
        <v>532.34</v>
      </c>
      <c r="F827" s="25" t="s">
        <v>716</v>
      </c>
      <c r="G827" s="25">
        <v>299.0</v>
      </c>
      <c r="H827" s="25" t="s">
        <v>474</v>
      </c>
      <c r="U827" s="25">
        <v>826.0</v>
      </c>
      <c r="V827" s="25">
        <v>1.5660602E7</v>
      </c>
      <c r="W827" s="25" t="s">
        <v>1276</v>
      </c>
      <c r="X827" s="25">
        <v>464.0</v>
      </c>
      <c r="Y827" s="25" t="s">
        <v>379</v>
      </c>
      <c r="Z827" s="25" t="s">
        <v>487</v>
      </c>
      <c r="AA827" s="25">
        <v>33.0</v>
      </c>
      <c r="AB827" s="25">
        <v>8.0</v>
      </c>
      <c r="AC827" s="25">
        <v>164284.72</v>
      </c>
      <c r="AD827" s="25">
        <v>2.0</v>
      </c>
      <c r="AE827" s="25">
        <v>1.0</v>
      </c>
      <c r="AF827" s="25">
        <v>1.0</v>
      </c>
      <c r="AG827" s="25">
        <v>3710.34</v>
      </c>
      <c r="AH827" s="25">
        <v>0.0</v>
      </c>
    </row>
    <row r="828" ht="15.75" customHeight="1">
      <c r="A828" s="50">
        <v>42111.0</v>
      </c>
      <c r="B828" s="25">
        <v>527.21</v>
      </c>
      <c r="C828" s="25">
        <v>528.39</v>
      </c>
      <c r="D828" s="25">
        <v>519.58</v>
      </c>
      <c r="E828" s="25">
        <v>522.62</v>
      </c>
      <c r="F828" s="25" t="s">
        <v>549</v>
      </c>
      <c r="G828" s="25">
        <v>151.0</v>
      </c>
      <c r="H828" s="25" t="s">
        <v>474</v>
      </c>
      <c r="U828" s="25">
        <v>827.0</v>
      </c>
      <c r="V828" s="25">
        <v>1.5660535E7</v>
      </c>
      <c r="W828" s="25" t="s">
        <v>1277</v>
      </c>
      <c r="X828" s="25">
        <v>680.0</v>
      </c>
      <c r="Y828" s="25" t="s">
        <v>375</v>
      </c>
      <c r="Z828" s="25" t="s">
        <v>462</v>
      </c>
      <c r="AA828" s="25">
        <v>47.0</v>
      </c>
      <c r="AB828" s="25">
        <v>5.0</v>
      </c>
      <c r="AC828" s="25">
        <v>0.0</v>
      </c>
      <c r="AD828" s="25">
        <v>2.0</v>
      </c>
      <c r="AE828" s="25">
        <v>1.0</v>
      </c>
      <c r="AF828" s="25">
        <v>1.0</v>
      </c>
      <c r="AG828" s="25">
        <v>179843.33</v>
      </c>
      <c r="AH828" s="25">
        <v>0.0</v>
      </c>
    </row>
    <row r="829" ht="15.75" customHeight="1">
      <c r="A829" s="50">
        <v>42114.0</v>
      </c>
      <c r="B829" s="25">
        <v>524.16</v>
      </c>
      <c r="C829" s="25">
        <v>534.62</v>
      </c>
      <c r="D829" s="25">
        <v>523.06</v>
      </c>
      <c r="E829" s="25">
        <v>533.91</v>
      </c>
      <c r="F829" s="25" t="s">
        <v>716</v>
      </c>
      <c r="G829" s="25">
        <v>679.0</v>
      </c>
      <c r="H829" s="25" t="s">
        <v>543</v>
      </c>
      <c r="U829" s="25">
        <v>828.0</v>
      </c>
      <c r="V829" s="25">
        <v>1.5666633E7</v>
      </c>
      <c r="W829" s="25" t="s">
        <v>769</v>
      </c>
      <c r="X829" s="25">
        <v>758.0</v>
      </c>
      <c r="Y829" s="25" t="s">
        <v>377</v>
      </c>
      <c r="Z829" s="25" t="s">
        <v>487</v>
      </c>
      <c r="AA829" s="25">
        <v>56.0</v>
      </c>
      <c r="AB829" s="25">
        <v>1.0</v>
      </c>
      <c r="AC829" s="25">
        <v>0.0</v>
      </c>
      <c r="AD829" s="25">
        <v>2.0</v>
      </c>
      <c r="AE829" s="25">
        <v>1.0</v>
      </c>
      <c r="AF829" s="25">
        <v>1.0</v>
      </c>
      <c r="AG829" s="25">
        <v>10643.38</v>
      </c>
      <c r="AH829" s="25">
        <v>0.0</v>
      </c>
    </row>
    <row r="830" ht="15.75" customHeight="1">
      <c r="A830" s="50">
        <v>42115.0</v>
      </c>
      <c r="B830" s="25">
        <v>536.04</v>
      </c>
      <c r="C830" s="25">
        <v>537.91</v>
      </c>
      <c r="D830" s="25">
        <v>532.21</v>
      </c>
      <c r="E830" s="25">
        <v>532.51</v>
      </c>
      <c r="F830" s="25" t="s">
        <v>716</v>
      </c>
      <c r="G830" s="25">
        <v>844.0</v>
      </c>
      <c r="H830" s="25" t="s">
        <v>512</v>
      </c>
      <c r="U830" s="25">
        <v>829.0</v>
      </c>
      <c r="V830" s="25">
        <v>1.5596914E7</v>
      </c>
      <c r="W830" s="25" t="s">
        <v>1222</v>
      </c>
      <c r="X830" s="25">
        <v>630.0</v>
      </c>
      <c r="Y830" s="25" t="s">
        <v>379</v>
      </c>
      <c r="Z830" s="25" t="s">
        <v>462</v>
      </c>
      <c r="AA830" s="25">
        <v>31.0</v>
      </c>
      <c r="AB830" s="25">
        <v>2.0</v>
      </c>
      <c r="AC830" s="25">
        <v>112373.49</v>
      </c>
      <c r="AD830" s="25">
        <v>2.0</v>
      </c>
      <c r="AE830" s="25">
        <v>1.0</v>
      </c>
      <c r="AF830" s="25">
        <v>1.0</v>
      </c>
      <c r="AG830" s="25">
        <v>131167.98</v>
      </c>
      <c r="AH830" s="25">
        <v>0.0</v>
      </c>
    </row>
    <row r="831" ht="15.75" customHeight="1">
      <c r="A831" s="50">
        <v>42116.0</v>
      </c>
      <c r="B831" s="25">
        <v>532.94</v>
      </c>
      <c r="C831" s="25">
        <v>539.6</v>
      </c>
      <c r="D831" s="25">
        <v>530.29</v>
      </c>
      <c r="E831" s="25">
        <v>537.89</v>
      </c>
      <c r="F831" s="25" t="s">
        <v>716</v>
      </c>
      <c r="G831" s="25">
        <v>593.0</v>
      </c>
      <c r="H831" s="25" t="s">
        <v>460</v>
      </c>
      <c r="U831" s="25">
        <v>830.0</v>
      </c>
      <c r="V831" s="25">
        <v>1.5639788E7</v>
      </c>
      <c r="W831" s="25" t="s">
        <v>799</v>
      </c>
      <c r="X831" s="25">
        <v>577.0</v>
      </c>
      <c r="Y831" s="25" t="s">
        <v>375</v>
      </c>
      <c r="Z831" s="25" t="s">
        <v>462</v>
      </c>
      <c r="AA831" s="25">
        <v>39.0</v>
      </c>
      <c r="AB831" s="25">
        <v>10.0</v>
      </c>
      <c r="AC831" s="25">
        <v>0.0</v>
      </c>
      <c r="AD831" s="25">
        <v>2.0</v>
      </c>
      <c r="AE831" s="25">
        <v>1.0</v>
      </c>
      <c r="AF831" s="25">
        <v>0.0</v>
      </c>
      <c r="AG831" s="25">
        <v>10553.31</v>
      </c>
      <c r="AH831" s="25">
        <v>0.0</v>
      </c>
    </row>
    <row r="832" ht="15.75" customHeight="1">
      <c r="A832" s="50">
        <v>42117.0</v>
      </c>
      <c r="B832" s="25">
        <v>539.52</v>
      </c>
      <c r="C832" s="25">
        <v>549.45</v>
      </c>
      <c r="D832" s="25">
        <v>538.75</v>
      </c>
      <c r="E832" s="25">
        <v>545.5</v>
      </c>
      <c r="F832" s="25" t="s">
        <v>489</v>
      </c>
      <c r="G832" s="25">
        <v>184.0</v>
      </c>
      <c r="H832" s="25" t="s">
        <v>474</v>
      </c>
      <c r="U832" s="25">
        <v>831.0</v>
      </c>
      <c r="V832" s="25">
        <v>1.5695846E7</v>
      </c>
      <c r="W832" s="25" t="s">
        <v>668</v>
      </c>
      <c r="X832" s="25">
        <v>684.0</v>
      </c>
      <c r="Y832" s="25" t="s">
        <v>375</v>
      </c>
      <c r="Z832" s="25" t="s">
        <v>462</v>
      </c>
      <c r="AA832" s="25">
        <v>34.0</v>
      </c>
      <c r="AB832" s="25">
        <v>6.0</v>
      </c>
      <c r="AC832" s="25">
        <v>0.0</v>
      </c>
      <c r="AD832" s="25">
        <v>2.0</v>
      </c>
      <c r="AE832" s="25">
        <v>1.0</v>
      </c>
      <c r="AF832" s="25">
        <v>1.0</v>
      </c>
      <c r="AG832" s="25">
        <v>130928.22</v>
      </c>
      <c r="AH832" s="25">
        <v>0.0</v>
      </c>
    </row>
    <row r="833" ht="15.75" customHeight="1">
      <c r="A833" s="50">
        <v>42118.0</v>
      </c>
      <c r="B833" s="25">
        <v>564.55</v>
      </c>
      <c r="C833" s="25">
        <v>569.58</v>
      </c>
      <c r="D833" s="25">
        <v>555.72</v>
      </c>
      <c r="E833" s="25">
        <v>563.51</v>
      </c>
      <c r="F833" s="25" t="s">
        <v>489</v>
      </c>
      <c r="G833" s="25">
        <v>932.0</v>
      </c>
      <c r="H833" s="25" t="s">
        <v>460</v>
      </c>
      <c r="U833" s="25">
        <v>832.0</v>
      </c>
      <c r="V833" s="25">
        <v>1.5726234E7</v>
      </c>
      <c r="W833" s="25" t="s">
        <v>1278</v>
      </c>
      <c r="X833" s="25">
        <v>708.0</v>
      </c>
      <c r="Y833" s="25" t="s">
        <v>377</v>
      </c>
      <c r="Z833" s="25" t="s">
        <v>462</v>
      </c>
      <c r="AA833" s="25">
        <v>41.0</v>
      </c>
      <c r="AB833" s="25">
        <v>5.0</v>
      </c>
      <c r="AC833" s="25">
        <v>0.0</v>
      </c>
      <c r="AD833" s="25">
        <v>1.0</v>
      </c>
      <c r="AE833" s="25">
        <v>0.0</v>
      </c>
      <c r="AF833" s="25">
        <v>1.0</v>
      </c>
      <c r="AG833" s="25">
        <v>157003.99</v>
      </c>
      <c r="AH833" s="25">
        <v>0.0</v>
      </c>
    </row>
    <row r="834" ht="15.75" customHeight="1">
      <c r="A834" s="50">
        <v>42121.0</v>
      </c>
      <c r="B834" s="25">
        <v>563.39</v>
      </c>
      <c r="C834" s="25">
        <v>565.95</v>
      </c>
      <c r="D834" s="25">
        <v>553.2</v>
      </c>
      <c r="E834" s="25">
        <v>555.37</v>
      </c>
      <c r="F834" s="25" t="s">
        <v>549</v>
      </c>
      <c r="G834" s="25">
        <v>398.0</v>
      </c>
      <c r="H834" s="25" t="s">
        <v>484</v>
      </c>
      <c r="U834" s="25">
        <v>833.0</v>
      </c>
      <c r="V834" s="25">
        <v>1.5797964E7</v>
      </c>
      <c r="W834" s="25" t="s">
        <v>544</v>
      </c>
      <c r="X834" s="25">
        <v>732.0</v>
      </c>
      <c r="Y834" s="25" t="s">
        <v>379</v>
      </c>
      <c r="Z834" s="25" t="s">
        <v>462</v>
      </c>
      <c r="AA834" s="25">
        <v>29.0</v>
      </c>
      <c r="AB834" s="25">
        <v>1.0</v>
      </c>
      <c r="AC834" s="25">
        <v>154333.82</v>
      </c>
      <c r="AD834" s="25">
        <v>1.0</v>
      </c>
      <c r="AE834" s="25">
        <v>1.0</v>
      </c>
      <c r="AF834" s="25">
        <v>1.0</v>
      </c>
      <c r="AG834" s="25">
        <v>138527.56</v>
      </c>
      <c r="AH834" s="25">
        <v>0.0</v>
      </c>
    </row>
    <row r="835" ht="15.75" customHeight="1">
      <c r="A835" s="50">
        <v>42122.0</v>
      </c>
      <c r="B835" s="25">
        <v>554.64</v>
      </c>
      <c r="C835" s="25">
        <v>556.02</v>
      </c>
      <c r="D835" s="25">
        <v>550.37</v>
      </c>
      <c r="E835" s="25">
        <v>553.68</v>
      </c>
      <c r="F835" s="25" t="s">
        <v>716</v>
      </c>
      <c r="G835" s="25">
        <v>491.0</v>
      </c>
      <c r="H835" s="25" t="s">
        <v>484</v>
      </c>
      <c r="U835" s="25">
        <v>834.0</v>
      </c>
      <c r="V835" s="25">
        <v>1.5625881E7</v>
      </c>
      <c r="W835" s="25" t="s">
        <v>1279</v>
      </c>
      <c r="X835" s="25">
        <v>634.0</v>
      </c>
      <c r="Y835" s="25" t="s">
        <v>379</v>
      </c>
      <c r="Z835" s="25" t="s">
        <v>487</v>
      </c>
      <c r="AA835" s="25">
        <v>37.0</v>
      </c>
      <c r="AB835" s="25">
        <v>3.0</v>
      </c>
      <c r="AC835" s="25">
        <v>111432.77</v>
      </c>
      <c r="AD835" s="25">
        <v>2.0</v>
      </c>
      <c r="AE835" s="25">
        <v>1.0</v>
      </c>
      <c r="AF835" s="25">
        <v>1.0</v>
      </c>
      <c r="AG835" s="25">
        <v>167032.49</v>
      </c>
      <c r="AH835" s="25">
        <v>0.0</v>
      </c>
    </row>
    <row r="836" ht="15.75" customHeight="1">
      <c r="A836" s="50">
        <v>42123.0</v>
      </c>
      <c r="B836" s="25">
        <v>550.47</v>
      </c>
      <c r="C836" s="25">
        <v>553.68</v>
      </c>
      <c r="D836" s="25">
        <v>546.91</v>
      </c>
      <c r="E836" s="25">
        <v>549.08</v>
      </c>
      <c r="F836" s="25" t="s">
        <v>716</v>
      </c>
      <c r="G836" s="25">
        <v>698.0</v>
      </c>
      <c r="H836" s="25" t="s">
        <v>474</v>
      </c>
      <c r="U836" s="25">
        <v>835.0</v>
      </c>
      <c r="V836" s="25">
        <v>1.5780628E7</v>
      </c>
      <c r="W836" s="25" t="s">
        <v>623</v>
      </c>
      <c r="X836" s="25">
        <v>633.0</v>
      </c>
      <c r="Y836" s="25" t="s">
        <v>375</v>
      </c>
      <c r="Z836" s="25" t="s">
        <v>462</v>
      </c>
      <c r="AA836" s="25">
        <v>30.0</v>
      </c>
      <c r="AB836" s="25">
        <v>6.0</v>
      </c>
      <c r="AC836" s="25">
        <v>0.0</v>
      </c>
      <c r="AD836" s="25">
        <v>2.0</v>
      </c>
      <c r="AE836" s="25">
        <v>0.0</v>
      </c>
      <c r="AF836" s="25">
        <v>0.0</v>
      </c>
      <c r="AG836" s="25">
        <v>41642.29</v>
      </c>
      <c r="AH836" s="25">
        <v>0.0</v>
      </c>
    </row>
    <row r="837" ht="15.75" customHeight="1">
      <c r="A837" s="50">
        <v>42124.0</v>
      </c>
      <c r="B837" s="25">
        <v>547.87</v>
      </c>
      <c r="C837" s="25">
        <v>548.59</v>
      </c>
      <c r="D837" s="25">
        <v>535.05</v>
      </c>
      <c r="E837" s="25">
        <v>537.34</v>
      </c>
      <c r="F837" s="25" t="s">
        <v>549</v>
      </c>
      <c r="G837" s="25">
        <v>82.0</v>
      </c>
      <c r="H837" s="25" t="s">
        <v>543</v>
      </c>
      <c r="U837" s="25">
        <v>836.0</v>
      </c>
      <c r="V837" s="25">
        <v>1.5575883E7</v>
      </c>
      <c r="W837" s="25" t="s">
        <v>880</v>
      </c>
      <c r="X837" s="25">
        <v>559.0</v>
      </c>
      <c r="Y837" s="25" t="s">
        <v>375</v>
      </c>
      <c r="Z837" s="25" t="s">
        <v>487</v>
      </c>
      <c r="AA837" s="25">
        <v>34.0</v>
      </c>
      <c r="AB837" s="25">
        <v>2.0</v>
      </c>
      <c r="AC837" s="25">
        <v>137390.11</v>
      </c>
      <c r="AD837" s="25">
        <v>2.0</v>
      </c>
      <c r="AE837" s="25">
        <v>1.0</v>
      </c>
      <c r="AF837" s="25">
        <v>0.0</v>
      </c>
      <c r="AG837" s="25">
        <v>9677.0</v>
      </c>
      <c r="AH837" s="25">
        <v>0.0</v>
      </c>
    </row>
    <row r="838" ht="15.75" customHeight="1">
      <c r="A838" s="50">
        <v>42125.0</v>
      </c>
      <c r="B838" s="25">
        <v>538.43</v>
      </c>
      <c r="C838" s="25">
        <v>539.54</v>
      </c>
      <c r="D838" s="25">
        <v>532.1</v>
      </c>
      <c r="E838" s="25">
        <v>537.9</v>
      </c>
      <c r="F838" s="25" t="s">
        <v>716</v>
      </c>
      <c r="G838" s="25">
        <v>768.0</v>
      </c>
      <c r="H838" s="25" t="s">
        <v>543</v>
      </c>
      <c r="U838" s="25">
        <v>837.0</v>
      </c>
      <c r="V838" s="25">
        <v>1.5585036E7</v>
      </c>
      <c r="W838" s="25" t="s">
        <v>1280</v>
      </c>
      <c r="X838" s="25">
        <v>694.0</v>
      </c>
      <c r="Y838" s="25" t="s">
        <v>377</v>
      </c>
      <c r="Z838" s="25" t="s">
        <v>462</v>
      </c>
      <c r="AA838" s="25">
        <v>37.0</v>
      </c>
      <c r="AB838" s="25">
        <v>3.0</v>
      </c>
      <c r="AC838" s="25">
        <v>0.0</v>
      </c>
      <c r="AD838" s="25">
        <v>2.0</v>
      </c>
      <c r="AE838" s="25">
        <v>1.0</v>
      </c>
      <c r="AF838" s="25">
        <v>1.0</v>
      </c>
      <c r="AG838" s="25">
        <v>147012.22</v>
      </c>
      <c r="AH838" s="25">
        <v>0.0</v>
      </c>
    </row>
    <row r="839" ht="15.75" customHeight="1">
      <c r="A839" s="50">
        <v>42128.0</v>
      </c>
      <c r="B839" s="25">
        <v>538.53</v>
      </c>
      <c r="C839" s="25">
        <v>544.07</v>
      </c>
      <c r="D839" s="25">
        <v>535.06</v>
      </c>
      <c r="E839" s="25">
        <v>540.78</v>
      </c>
      <c r="F839" s="25" t="s">
        <v>716</v>
      </c>
      <c r="G839" s="25">
        <v>308.0</v>
      </c>
      <c r="H839" s="25" t="s">
        <v>484</v>
      </c>
      <c r="U839" s="25">
        <v>838.0</v>
      </c>
      <c r="V839" s="25">
        <v>1.5589488E7</v>
      </c>
      <c r="W839" s="25" t="s">
        <v>1276</v>
      </c>
      <c r="X839" s="25">
        <v>686.0</v>
      </c>
      <c r="Y839" s="25" t="s">
        <v>379</v>
      </c>
      <c r="Z839" s="25" t="s">
        <v>462</v>
      </c>
      <c r="AA839" s="25">
        <v>56.0</v>
      </c>
      <c r="AB839" s="25">
        <v>5.0</v>
      </c>
      <c r="AC839" s="25">
        <v>111642.08</v>
      </c>
      <c r="AD839" s="25">
        <v>1.0</v>
      </c>
      <c r="AE839" s="25">
        <v>1.0</v>
      </c>
      <c r="AF839" s="25">
        <v>1.0</v>
      </c>
      <c r="AG839" s="25">
        <v>80553.87</v>
      </c>
      <c r="AH839" s="25">
        <v>0.0</v>
      </c>
    </row>
    <row r="840" ht="15.75" customHeight="1">
      <c r="A840" s="50">
        <v>42129.0</v>
      </c>
      <c r="B840" s="25">
        <v>538.21</v>
      </c>
      <c r="C840" s="25">
        <v>539.74</v>
      </c>
      <c r="D840" s="25">
        <v>530.39</v>
      </c>
      <c r="E840" s="25">
        <v>530.8</v>
      </c>
      <c r="F840" s="25" t="s">
        <v>716</v>
      </c>
      <c r="G840" s="25">
        <v>383.0</v>
      </c>
      <c r="H840" s="25" t="s">
        <v>530</v>
      </c>
      <c r="U840" s="25">
        <v>839.0</v>
      </c>
      <c r="V840" s="25">
        <v>1.5585888E7</v>
      </c>
      <c r="W840" s="25" t="s">
        <v>1281</v>
      </c>
      <c r="X840" s="25">
        <v>553.0</v>
      </c>
      <c r="Y840" s="25" t="s">
        <v>377</v>
      </c>
      <c r="Z840" s="25" t="s">
        <v>462</v>
      </c>
      <c r="AA840" s="25">
        <v>48.0</v>
      </c>
      <c r="AB840" s="25">
        <v>3.0</v>
      </c>
      <c r="AC840" s="25">
        <v>0.0</v>
      </c>
      <c r="AD840" s="25">
        <v>1.0</v>
      </c>
      <c r="AE840" s="25">
        <v>0.0</v>
      </c>
      <c r="AF840" s="25">
        <v>1.0</v>
      </c>
      <c r="AG840" s="25">
        <v>30730.95</v>
      </c>
      <c r="AH840" s="25">
        <v>1.0</v>
      </c>
    </row>
    <row r="841" ht="15.75" customHeight="1">
      <c r="A841" s="50">
        <v>42130.0</v>
      </c>
      <c r="B841" s="25">
        <v>531.24</v>
      </c>
      <c r="C841" s="25">
        <v>532.38</v>
      </c>
      <c r="D841" s="25">
        <v>521.09</v>
      </c>
      <c r="E841" s="25">
        <v>524.22</v>
      </c>
      <c r="F841" s="25" t="s">
        <v>716</v>
      </c>
      <c r="G841" s="25">
        <v>567.0</v>
      </c>
      <c r="H841" s="25" t="s">
        <v>484</v>
      </c>
      <c r="U841" s="25">
        <v>840.0</v>
      </c>
      <c r="V841" s="25">
        <v>1.5727915E7</v>
      </c>
      <c r="W841" s="25" t="s">
        <v>1282</v>
      </c>
      <c r="X841" s="25">
        <v>507.0</v>
      </c>
      <c r="Y841" s="25" t="s">
        <v>375</v>
      </c>
      <c r="Z841" s="25" t="s">
        <v>487</v>
      </c>
      <c r="AA841" s="25">
        <v>36.0</v>
      </c>
      <c r="AB841" s="25">
        <v>4.0</v>
      </c>
      <c r="AC841" s="25">
        <v>83543.37</v>
      </c>
      <c r="AD841" s="25">
        <v>1.0</v>
      </c>
      <c r="AE841" s="25">
        <v>0.0</v>
      </c>
      <c r="AF841" s="25">
        <v>0.0</v>
      </c>
      <c r="AG841" s="25">
        <v>140134.43</v>
      </c>
      <c r="AH841" s="25">
        <v>0.0</v>
      </c>
    </row>
    <row r="842" ht="15.75" customHeight="1">
      <c r="A842" s="50">
        <v>42131.0</v>
      </c>
      <c r="B842" s="25">
        <v>523.99</v>
      </c>
      <c r="C842" s="25">
        <v>533.46</v>
      </c>
      <c r="D842" s="25">
        <v>521.75</v>
      </c>
      <c r="E842" s="25">
        <v>530.7</v>
      </c>
      <c r="F842" s="25" t="s">
        <v>716</v>
      </c>
      <c r="G842" s="25">
        <v>546.0</v>
      </c>
      <c r="H842" s="25" t="s">
        <v>467</v>
      </c>
      <c r="U842" s="25">
        <v>841.0</v>
      </c>
      <c r="V842" s="25">
        <v>1.5707567E7</v>
      </c>
      <c r="W842" s="25" t="s">
        <v>1283</v>
      </c>
      <c r="X842" s="25">
        <v>732.0</v>
      </c>
      <c r="Y842" s="25" t="s">
        <v>379</v>
      </c>
      <c r="Z842" s="25" t="s">
        <v>487</v>
      </c>
      <c r="AA842" s="25">
        <v>50.0</v>
      </c>
      <c r="AB842" s="25">
        <v>6.0</v>
      </c>
      <c r="AC842" s="25">
        <v>145338.76</v>
      </c>
      <c r="AD842" s="25">
        <v>1.0</v>
      </c>
      <c r="AE842" s="25">
        <v>0.0</v>
      </c>
      <c r="AF842" s="25">
        <v>0.0</v>
      </c>
      <c r="AG842" s="25">
        <v>91936.1</v>
      </c>
      <c r="AH842" s="25">
        <v>1.0</v>
      </c>
    </row>
    <row r="843" ht="15.75" customHeight="1">
      <c r="A843" s="50">
        <v>42132.0</v>
      </c>
      <c r="B843" s="25">
        <v>536.65</v>
      </c>
      <c r="C843" s="25">
        <v>541.15</v>
      </c>
      <c r="D843" s="25">
        <v>525.0</v>
      </c>
      <c r="E843" s="25">
        <v>538.22</v>
      </c>
      <c r="F843" s="25" t="s">
        <v>716</v>
      </c>
      <c r="G843" s="25">
        <v>527.0</v>
      </c>
      <c r="H843" s="25" t="s">
        <v>539</v>
      </c>
      <c r="U843" s="25">
        <v>842.0</v>
      </c>
      <c r="V843" s="25">
        <v>1.5737792E7</v>
      </c>
      <c r="W843" s="25" t="s">
        <v>1284</v>
      </c>
      <c r="X843" s="25">
        <v>818.0</v>
      </c>
      <c r="Y843" s="25" t="s">
        <v>375</v>
      </c>
      <c r="Z843" s="25" t="s">
        <v>462</v>
      </c>
      <c r="AA843" s="25">
        <v>31.0</v>
      </c>
      <c r="AB843" s="25">
        <v>1.0</v>
      </c>
      <c r="AC843" s="25">
        <v>186796.37</v>
      </c>
      <c r="AD843" s="25">
        <v>1.0</v>
      </c>
      <c r="AE843" s="25">
        <v>0.0</v>
      </c>
      <c r="AF843" s="25">
        <v>0.0</v>
      </c>
      <c r="AG843" s="25">
        <v>178252.63</v>
      </c>
      <c r="AH843" s="25">
        <v>0.0</v>
      </c>
    </row>
    <row r="844" ht="15.75" customHeight="1">
      <c r="A844" s="50">
        <v>42135.0</v>
      </c>
      <c r="B844" s="25">
        <v>538.37</v>
      </c>
      <c r="C844" s="25">
        <v>541.98</v>
      </c>
      <c r="D844" s="25">
        <v>535.4</v>
      </c>
      <c r="E844" s="25">
        <v>535.7</v>
      </c>
      <c r="F844" s="25" t="s">
        <v>1285</v>
      </c>
      <c r="G844" s="25" t="s">
        <v>467</v>
      </c>
      <c r="U844" s="25">
        <v>843.0</v>
      </c>
      <c r="V844" s="25">
        <v>1.5599433E7</v>
      </c>
      <c r="W844" s="25" t="s">
        <v>605</v>
      </c>
      <c r="X844" s="25">
        <v>660.0</v>
      </c>
      <c r="Y844" s="25" t="s">
        <v>379</v>
      </c>
      <c r="Z844" s="25" t="s">
        <v>487</v>
      </c>
      <c r="AA844" s="25">
        <v>35.0</v>
      </c>
      <c r="AB844" s="25">
        <v>8.0</v>
      </c>
      <c r="AC844" s="25">
        <v>58641.43</v>
      </c>
      <c r="AD844" s="25">
        <v>1.0</v>
      </c>
      <c r="AE844" s="25">
        <v>0.0</v>
      </c>
      <c r="AF844" s="25">
        <v>1.0</v>
      </c>
      <c r="AG844" s="25">
        <v>198674.08</v>
      </c>
      <c r="AH844" s="25">
        <v>0.0</v>
      </c>
    </row>
    <row r="845" ht="15.75" customHeight="1">
      <c r="A845" s="50">
        <v>42136.0</v>
      </c>
      <c r="B845" s="25">
        <v>531.6</v>
      </c>
      <c r="C845" s="25">
        <v>533.21</v>
      </c>
      <c r="D845" s="25">
        <v>525.26</v>
      </c>
      <c r="E845" s="25">
        <v>529.04</v>
      </c>
      <c r="F845" s="25" t="s">
        <v>716</v>
      </c>
      <c r="G845" s="25">
        <v>634.0</v>
      </c>
      <c r="H845" s="25" t="s">
        <v>543</v>
      </c>
      <c r="U845" s="25">
        <v>844.0</v>
      </c>
      <c r="V845" s="25">
        <v>1.5672012E7</v>
      </c>
      <c r="W845" s="25" t="s">
        <v>1209</v>
      </c>
      <c r="X845" s="25">
        <v>773.0</v>
      </c>
      <c r="Y845" s="25" t="s">
        <v>377</v>
      </c>
      <c r="Z845" s="25" t="s">
        <v>462</v>
      </c>
      <c r="AA845" s="25">
        <v>41.0</v>
      </c>
      <c r="AB845" s="25">
        <v>5.0</v>
      </c>
      <c r="AC845" s="25">
        <v>0.0</v>
      </c>
      <c r="AD845" s="25">
        <v>1.0</v>
      </c>
      <c r="AE845" s="25">
        <v>1.0</v>
      </c>
      <c r="AF845" s="25">
        <v>0.0</v>
      </c>
      <c r="AG845" s="25">
        <v>28266.9</v>
      </c>
      <c r="AH845" s="25">
        <v>1.0</v>
      </c>
    </row>
    <row r="846" ht="15.75" customHeight="1">
      <c r="A846" s="50">
        <v>42137.0</v>
      </c>
      <c r="B846" s="25">
        <v>530.56</v>
      </c>
      <c r="C846" s="25">
        <v>534.32</v>
      </c>
      <c r="D846" s="25">
        <v>528.66</v>
      </c>
      <c r="E846" s="25">
        <v>529.62</v>
      </c>
      <c r="F846" s="25" t="s">
        <v>716</v>
      </c>
      <c r="G846" s="25">
        <v>252.0</v>
      </c>
      <c r="H846" s="25" t="s">
        <v>467</v>
      </c>
      <c r="U846" s="25">
        <v>845.0</v>
      </c>
      <c r="V846" s="25">
        <v>1.5806983E7</v>
      </c>
      <c r="W846" s="25" t="s">
        <v>1115</v>
      </c>
      <c r="X846" s="25">
        <v>640.0</v>
      </c>
      <c r="Y846" s="25" t="s">
        <v>375</v>
      </c>
      <c r="Z846" s="25" t="s">
        <v>487</v>
      </c>
      <c r="AA846" s="25">
        <v>44.0</v>
      </c>
      <c r="AB846" s="25">
        <v>3.0</v>
      </c>
      <c r="AC846" s="25">
        <v>137148.68</v>
      </c>
      <c r="AD846" s="25">
        <v>1.0</v>
      </c>
      <c r="AE846" s="25">
        <v>1.0</v>
      </c>
      <c r="AF846" s="25">
        <v>0.0</v>
      </c>
      <c r="AG846" s="25">
        <v>92381.01</v>
      </c>
      <c r="AH846" s="25">
        <v>0.0</v>
      </c>
    </row>
    <row r="847" ht="15.75" customHeight="1">
      <c r="A847" s="50">
        <v>42138.0</v>
      </c>
      <c r="B847" s="25">
        <v>533.77</v>
      </c>
      <c r="C847" s="25">
        <v>539.0</v>
      </c>
      <c r="D847" s="25">
        <v>532.41</v>
      </c>
      <c r="E847" s="25">
        <v>538.4</v>
      </c>
      <c r="F847" s="25" t="s">
        <v>716</v>
      </c>
      <c r="G847" s="25">
        <v>403.0</v>
      </c>
      <c r="H847" s="25" t="s">
        <v>469</v>
      </c>
      <c r="U847" s="25">
        <v>846.0</v>
      </c>
      <c r="V847" s="25">
        <v>1.5592222E7</v>
      </c>
      <c r="W847" s="25" t="s">
        <v>991</v>
      </c>
      <c r="X847" s="25">
        <v>505.0</v>
      </c>
      <c r="Y847" s="25" t="s">
        <v>375</v>
      </c>
      <c r="Z847" s="25" t="s">
        <v>487</v>
      </c>
      <c r="AA847" s="25">
        <v>49.0</v>
      </c>
      <c r="AB847" s="25">
        <v>7.0</v>
      </c>
      <c r="AC847" s="25">
        <v>80001.23</v>
      </c>
      <c r="AD847" s="25">
        <v>1.0</v>
      </c>
      <c r="AE847" s="25">
        <v>0.0</v>
      </c>
      <c r="AF847" s="25">
        <v>0.0</v>
      </c>
      <c r="AG847" s="25">
        <v>135180.11</v>
      </c>
      <c r="AH847" s="25">
        <v>0.0</v>
      </c>
    </row>
    <row r="848" ht="15.75" customHeight="1">
      <c r="A848" s="50">
        <v>42139.0</v>
      </c>
      <c r="B848" s="25">
        <v>539.18</v>
      </c>
      <c r="C848" s="25">
        <v>539.27</v>
      </c>
      <c r="D848" s="25">
        <v>530.38</v>
      </c>
      <c r="E848" s="25">
        <v>533.85</v>
      </c>
      <c r="F848" s="25" t="s">
        <v>716</v>
      </c>
      <c r="G848" s="25">
        <v>971.0</v>
      </c>
      <c r="H848" s="25" t="s">
        <v>467</v>
      </c>
      <c r="U848" s="25">
        <v>847.0</v>
      </c>
      <c r="V848" s="25">
        <v>1.5608968E7</v>
      </c>
      <c r="W848" s="25" t="s">
        <v>1286</v>
      </c>
      <c r="X848" s="25">
        <v>714.0</v>
      </c>
      <c r="Y848" s="25" t="s">
        <v>379</v>
      </c>
      <c r="Z848" s="25" t="s">
        <v>487</v>
      </c>
      <c r="AA848" s="25">
        <v>21.0</v>
      </c>
      <c r="AB848" s="25">
        <v>6.0</v>
      </c>
      <c r="AC848" s="25">
        <v>86402.52</v>
      </c>
      <c r="AD848" s="25">
        <v>2.0</v>
      </c>
      <c r="AE848" s="25">
        <v>0.0</v>
      </c>
      <c r="AF848" s="25">
        <v>0.0</v>
      </c>
      <c r="AG848" s="25">
        <v>27330.59</v>
      </c>
      <c r="AH848" s="25">
        <v>0.0</v>
      </c>
    </row>
    <row r="849" ht="15.75" customHeight="1">
      <c r="A849" s="50">
        <v>42142.0</v>
      </c>
      <c r="B849" s="25">
        <v>532.01</v>
      </c>
      <c r="C849" s="25">
        <v>534.82</v>
      </c>
      <c r="D849" s="25">
        <v>528.85</v>
      </c>
      <c r="E849" s="25">
        <v>532.3</v>
      </c>
      <c r="F849" s="25" t="s">
        <v>549</v>
      </c>
      <c r="G849" s="25">
        <v>3.0</v>
      </c>
      <c r="H849" s="25" t="s">
        <v>464</v>
      </c>
      <c r="U849" s="25">
        <v>848.0</v>
      </c>
      <c r="V849" s="25">
        <v>1.5586959E7</v>
      </c>
      <c r="W849" s="25" t="s">
        <v>1287</v>
      </c>
      <c r="X849" s="25">
        <v>468.0</v>
      </c>
      <c r="Y849" s="25" t="s">
        <v>375</v>
      </c>
      <c r="Z849" s="25" t="s">
        <v>462</v>
      </c>
      <c r="AA849" s="25">
        <v>42.0</v>
      </c>
      <c r="AB849" s="25">
        <v>5.0</v>
      </c>
      <c r="AC849" s="25">
        <v>0.0</v>
      </c>
      <c r="AD849" s="25">
        <v>2.0</v>
      </c>
      <c r="AE849" s="25">
        <v>1.0</v>
      </c>
      <c r="AF849" s="25">
        <v>0.0</v>
      </c>
      <c r="AG849" s="25">
        <v>125305.34</v>
      </c>
      <c r="AH849" s="25">
        <v>0.0</v>
      </c>
    </row>
    <row r="850" ht="15.75" customHeight="1">
      <c r="A850" s="50">
        <v>42143.0</v>
      </c>
      <c r="B850" s="25">
        <v>533.98</v>
      </c>
      <c r="C850" s="25">
        <v>540.66</v>
      </c>
      <c r="D850" s="25">
        <v>533.04</v>
      </c>
      <c r="E850" s="25">
        <v>537.36</v>
      </c>
      <c r="F850" s="25" t="s">
        <v>716</v>
      </c>
      <c r="G850" s="25">
        <v>966.0</v>
      </c>
      <c r="H850" s="25" t="s">
        <v>469</v>
      </c>
      <c r="U850" s="25">
        <v>849.0</v>
      </c>
      <c r="V850" s="25">
        <v>1.5646558E7</v>
      </c>
      <c r="W850" s="25" t="s">
        <v>1288</v>
      </c>
      <c r="X850" s="25">
        <v>611.0</v>
      </c>
      <c r="Y850" s="25" t="s">
        <v>377</v>
      </c>
      <c r="Z850" s="25" t="s">
        <v>487</v>
      </c>
      <c r="AA850" s="25">
        <v>51.0</v>
      </c>
      <c r="AB850" s="25">
        <v>1.0</v>
      </c>
      <c r="AC850" s="25">
        <v>122874.74</v>
      </c>
      <c r="AD850" s="25">
        <v>1.0</v>
      </c>
      <c r="AE850" s="25">
        <v>1.0</v>
      </c>
      <c r="AF850" s="25">
        <v>1.0</v>
      </c>
      <c r="AG850" s="25">
        <v>149648.45</v>
      </c>
      <c r="AH850" s="25">
        <v>0.0</v>
      </c>
    </row>
    <row r="851" ht="15.75" customHeight="1">
      <c r="A851" s="50">
        <v>42144.0</v>
      </c>
      <c r="B851" s="25">
        <v>538.49</v>
      </c>
      <c r="C851" s="25">
        <v>542.92</v>
      </c>
      <c r="D851" s="25">
        <v>532.97</v>
      </c>
      <c r="E851" s="25">
        <v>539.27</v>
      </c>
      <c r="F851" s="25" t="s">
        <v>716</v>
      </c>
      <c r="G851" s="25">
        <v>430.0</v>
      </c>
      <c r="H851" s="25" t="s">
        <v>474</v>
      </c>
      <c r="U851" s="25">
        <v>850.0</v>
      </c>
      <c r="V851" s="25">
        <v>1.5725811E7</v>
      </c>
      <c r="W851" s="25" t="s">
        <v>1289</v>
      </c>
      <c r="X851" s="25">
        <v>705.0</v>
      </c>
      <c r="Y851" s="25" t="s">
        <v>375</v>
      </c>
      <c r="Z851" s="25" t="s">
        <v>487</v>
      </c>
      <c r="AA851" s="25">
        <v>25.0</v>
      </c>
      <c r="AB851" s="25">
        <v>0.0</v>
      </c>
      <c r="AC851" s="25">
        <v>97544.29</v>
      </c>
      <c r="AD851" s="25">
        <v>1.0</v>
      </c>
      <c r="AE851" s="25">
        <v>0.0</v>
      </c>
      <c r="AF851" s="25">
        <v>1.0</v>
      </c>
      <c r="AG851" s="25">
        <v>59887.15</v>
      </c>
      <c r="AH851" s="25">
        <v>0.0</v>
      </c>
    </row>
    <row r="852" ht="15.75" customHeight="1">
      <c r="A852" s="50">
        <v>42145.0</v>
      </c>
      <c r="B852" s="25">
        <v>537.95</v>
      </c>
      <c r="C852" s="25">
        <v>543.84</v>
      </c>
      <c r="D852" s="25">
        <v>535.98</v>
      </c>
      <c r="E852" s="25">
        <v>542.51</v>
      </c>
      <c r="F852" s="25" t="s">
        <v>716</v>
      </c>
      <c r="G852" s="25">
        <v>462.0</v>
      </c>
      <c r="H852" s="25" t="s">
        <v>512</v>
      </c>
      <c r="U852" s="25">
        <v>851.0</v>
      </c>
      <c r="V852" s="25">
        <v>1.5572265E7</v>
      </c>
      <c r="W852" s="25" t="s">
        <v>623</v>
      </c>
      <c r="X852" s="25">
        <v>646.0</v>
      </c>
      <c r="Y852" s="25" t="s">
        <v>379</v>
      </c>
      <c r="Z852" s="25" t="s">
        <v>487</v>
      </c>
      <c r="AA852" s="25">
        <v>46.0</v>
      </c>
      <c r="AB852" s="25">
        <v>1.0</v>
      </c>
      <c r="AC852" s="25">
        <v>170826.55</v>
      </c>
      <c r="AD852" s="25">
        <v>2.0</v>
      </c>
      <c r="AE852" s="25">
        <v>1.0</v>
      </c>
      <c r="AF852" s="25">
        <v>0.0</v>
      </c>
      <c r="AG852" s="25">
        <v>45041.32</v>
      </c>
      <c r="AH852" s="25">
        <v>0.0</v>
      </c>
    </row>
    <row r="853" ht="15.75" customHeight="1">
      <c r="A853" s="50">
        <v>42146.0</v>
      </c>
      <c r="B853" s="25">
        <v>540.15</v>
      </c>
      <c r="C853" s="25">
        <v>544.19</v>
      </c>
      <c r="D853" s="25">
        <v>539.51</v>
      </c>
      <c r="E853" s="25">
        <v>540.11</v>
      </c>
      <c r="F853" s="25" t="s">
        <v>716</v>
      </c>
      <c r="G853" s="25">
        <v>176.0</v>
      </c>
      <c r="H853" s="25" t="s">
        <v>543</v>
      </c>
      <c r="U853" s="25">
        <v>852.0</v>
      </c>
      <c r="V853" s="25">
        <v>1.5794048E7</v>
      </c>
      <c r="W853" s="25" t="s">
        <v>1290</v>
      </c>
      <c r="X853" s="25">
        <v>667.0</v>
      </c>
      <c r="Y853" s="25" t="s">
        <v>379</v>
      </c>
      <c r="Z853" s="25" t="s">
        <v>462</v>
      </c>
      <c r="AA853" s="25">
        <v>48.0</v>
      </c>
      <c r="AB853" s="25">
        <v>1.0</v>
      </c>
      <c r="AC853" s="25">
        <v>97133.92</v>
      </c>
      <c r="AD853" s="25">
        <v>2.0</v>
      </c>
      <c r="AE853" s="25">
        <v>0.0</v>
      </c>
      <c r="AF853" s="25">
        <v>0.0</v>
      </c>
      <c r="AG853" s="25">
        <v>113316.77</v>
      </c>
      <c r="AH853" s="25">
        <v>1.0</v>
      </c>
    </row>
    <row r="854" ht="15.75" customHeight="1">
      <c r="A854" s="50">
        <v>42150.0</v>
      </c>
      <c r="B854" s="25">
        <v>538.12</v>
      </c>
      <c r="C854" s="25">
        <v>539.0</v>
      </c>
      <c r="D854" s="25">
        <v>529.88</v>
      </c>
      <c r="E854" s="25">
        <v>532.32</v>
      </c>
      <c r="F854" s="25" t="s">
        <v>549</v>
      </c>
      <c r="G854" s="25">
        <v>406.0</v>
      </c>
      <c r="H854" s="25" t="s">
        <v>460</v>
      </c>
      <c r="U854" s="25">
        <v>853.0</v>
      </c>
      <c r="V854" s="25">
        <v>1.567761E7</v>
      </c>
      <c r="W854" s="25" t="s">
        <v>1139</v>
      </c>
      <c r="X854" s="25">
        <v>511.0</v>
      </c>
      <c r="Y854" s="25" t="s">
        <v>379</v>
      </c>
      <c r="Z854" s="25" t="s">
        <v>462</v>
      </c>
      <c r="AA854" s="25">
        <v>41.0</v>
      </c>
      <c r="AB854" s="25">
        <v>8.0</v>
      </c>
      <c r="AC854" s="25">
        <v>153895.65</v>
      </c>
      <c r="AD854" s="25">
        <v>1.0</v>
      </c>
      <c r="AE854" s="25">
        <v>1.0</v>
      </c>
      <c r="AF854" s="25">
        <v>1.0</v>
      </c>
      <c r="AG854" s="25">
        <v>39087.42</v>
      </c>
      <c r="AH854" s="25">
        <v>0.0</v>
      </c>
    </row>
    <row r="855" ht="15.75" customHeight="1">
      <c r="A855" s="50">
        <v>42151.0</v>
      </c>
      <c r="B855" s="25">
        <v>532.8</v>
      </c>
      <c r="C855" s="25">
        <v>540.55</v>
      </c>
      <c r="D855" s="25">
        <v>531.71</v>
      </c>
      <c r="E855" s="25">
        <v>539.79</v>
      </c>
      <c r="F855" s="25" t="s">
        <v>716</v>
      </c>
      <c r="G855" s="25">
        <v>525.0</v>
      </c>
      <c r="H855" s="25" t="s">
        <v>484</v>
      </c>
      <c r="U855" s="25">
        <v>854.0</v>
      </c>
      <c r="V855" s="25">
        <v>1.5745012E7</v>
      </c>
      <c r="W855" s="25" t="s">
        <v>1291</v>
      </c>
      <c r="X855" s="25">
        <v>653.0</v>
      </c>
      <c r="Y855" s="25" t="s">
        <v>375</v>
      </c>
      <c r="Z855" s="25" t="s">
        <v>462</v>
      </c>
      <c r="AA855" s="25">
        <v>43.0</v>
      </c>
      <c r="AB855" s="25">
        <v>6.0</v>
      </c>
      <c r="AC855" s="25">
        <v>0.0</v>
      </c>
      <c r="AD855" s="25">
        <v>2.0</v>
      </c>
      <c r="AE855" s="25">
        <v>1.0</v>
      </c>
      <c r="AF855" s="25">
        <v>1.0</v>
      </c>
      <c r="AG855" s="25">
        <v>7330.59</v>
      </c>
      <c r="AH855" s="25">
        <v>0.0</v>
      </c>
    </row>
    <row r="856" ht="15.75" customHeight="1">
      <c r="A856" s="50">
        <v>42152.0</v>
      </c>
      <c r="B856" s="25">
        <v>538.01</v>
      </c>
      <c r="C856" s="25">
        <v>540.61</v>
      </c>
      <c r="D856" s="25">
        <v>536.25</v>
      </c>
      <c r="E856" s="25">
        <v>539.78</v>
      </c>
      <c r="F856" s="25" t="s">
        <v>716</v>
      </c>
      <c r="G856" s="25">
        <v>29.0</v>
      </c>
      <c r="H856" s="25" t="s">
        <v>474</v>
      </c>
      <c r="U856" s="25">
        <v>855.0</v>
      </c>
      <c r="V856" s="25">
        <v>1.5601589E7</v>
      </c>
      <c r="W856" s="25" t="s">
        <v>1292</v>
      </c>
      <c r="X856" s="25">
        <v>675.0</v>
      </c>
      <c r="Y856" s="25" t="s">
        <v>375</v>
      </c>
      <c r="Z856" s="25" t="s">
        <v>462</v>
      </c>
      <c r="AA856" s="25">
        <v>57.0</v>
      </c>
      <c r="AB856" s="25">
        <v>8.0</v>
      </c>
      <c r="AC856" s="25">
        <v>0.0</v>
      </c>
      <c r="AD856" s="25">
        <v>2.0</v>
      </c>
      <c r="AE856" s="25">
        <v>0.0</v>
      </c>
      <c r="AF856" s="25">
        <v>1.0</v>
      </c>
      <c r="AG856" s="25">
        <v>95463.29</v>
      </c>
      <c r="AH856" s="25">
        <v>0.0</v>
      </c>
    </row>
    <row r="857" ht="15.75" customHeight="1">
      <c r="A857" s="50">
        <v>42153.0</v>
      </c>
      <c r="B857" s="25">
        <v>537.37</v>
      </c>
      <c r="C857" s="25">
        <v>538.63</v>
      </c>
      <c r="D857" s="25">
        <v>531.45</v>
      </c>
      <c r="E857" s="25">
        <v>532.11</v>
      </c>
      <c r="F857" s="25" t="s">
        <v>549</v>
      </c>
      <c r="G857" s="25">
        <v>597.0</v>
      </c>
      <c r="H857" s="25" t="s">
        <v>464</v>
      </c>
      <c r="U857" s="25">
        <v>856.0</v>
      </c>
      <c r="V857" s="25">
        <v>1.5686436E7</v>
      </c>
      <c r="W857" s="25" t="s">
        <v>1293</v>
      </c>
      <c r="X857" s="25">
        <v>523.0</v>
      </c>
      <c r="Y857" s="25" t="s">
        <v>377</v>
      </c>
      <c r="Z857" s="25" t="s">
        <v>487</v>
      </c>
      <c r="AA857" s="25">
        <v>32.0</v>
      </c>
      <c r="AB857" s="25">
        <v>4.0</v>
      </c>
      <c r="AC857" s="25">
        <v>0.0</v>
      </c>
      <c r="AD857" s="25">
        <v>2.0</v>
      </c>
      <c r="AE857" s="25">
        <v>1.0</v>
      </c>
      <c r="AF857" s="25">
        <v>0.0</v>
      </c>
      <c r="AG857" s="25">
        <v>167848.02</v>
      </c>
      <c r="AH857" s="25">
        <v>0.0</v>
      </c>
    </row>
    <row r="858" ht="15.75" customHeight="1">
      <c r="A858" s="50">
        <v>42156.0</v>
      </c>
      <c r="B858" s="25">
        <v>536.79</v>
      </c>
      <c r="C858" s="25">
        <v>536.79</v>
      </c>
      <c r="D858" s="25">
        <v>529.76</v>
      </c>
      <c r="E858" s="25">
        <v>533.99</v>
      </c>
      <c r="F858" s="25" t="s">
        <v>716</v>
      </c>
      <c r="G858" s="25">
        <v>904.0</v>
      </c>
      <c r="H858" s="25" t="s">
        <v>467</v>
      </c>
      <c r="U858" s="25">
        <v>857.0</v>
      </c>
      <c r="V858" s="25">
        <v>1.5693864E7</v>
      </c>
      <c r="W858" s="25" t="s">
        <v>1294</v>
      </c>
      <c r="X858" s="25">
        <v>567.0</v>
      </c>
      <c r="Y858" s="25" t="s">
        <v>379</v>
      </c>
      <c r="Z858" s="25" t="s">
        <v>462</v>
      </c>
      <c r="AA858" s="25">
        <v>49.0</v>
      </c>
      <c r="AB858" s="25">
        <v>5.0</v>
      </c>
      <c r="AC858" s="25">
        <v>134956.02</v>
      </c>
      <c r="AD858" s="25">
        <v>1.0</v>
      </c>
      <c r="AE858" s="25">
        <v>1.0</v>
      </c>
      <c r="AF858" s="25">
        <v>0.0</v>
      </c>
      <c r="AG858" s="25">
        <v>93953.84</v>
      </c>
      <c r="AH858" s="25">
        <v>1.0</v>
      </c>
    </row>
    <row r="859" ht="15.75" customHeight="1">
      <c r="A859" s="50">
        <v>42157.0</v>
      </c>
      <c r="B859" s="25">
        <v>532.93</v>
      </c>
      <c r="C859" s="25">
        <v>543.0</v>
      </c>
      <c r="D859" s="25">
        <v>531.33</v>
      </c>
      <c r="E859" s="25">
        <v>539.18</v>
      </c>
      <c r="F859" s="25" t="s">
        <v>716</v>
      </c>
      <c r="G859" s="25">
        <v>939.0</v>
      </c>
      <c r="H859" s="25" t="s">
        <v>484</v>
      </c>
      <c r="U859" s="25">
        <v>858.0</v>
      </c>
      <c r="V859" s="25">
        <v>1.576055E7</v>
      </c>
      <c r="W859" s="25" t="s">
        <v>621</v>
      </c>
      <c r="X859" s="25">
        <v>741.0</v>
      </c>
      <c r="Y859" s="25" t="s">
        <v>377</v>
      </c>
      <c r="Z859" s="25" t="s">
        <v>487</v>
      </c>
      <c r="AA859" s="25">
        <v>39.0</v>
      </c>
      <c r="AB859" s="25">
        <v>7.0</v>
      </c>
      <c r="AC859" s="25">
        <v>143637.58</v>
      </c>
      <c r="AD859" s="25">
        <v>2.0</v>
      </c>
      <c r="AE859" s="25">
        <v>0.0</v>
      </c>
      <c r="AF859" s="25">
        <v>1.0</v>
      </c>
      <c r="AG859" s="25">
        <v>174227.66</v>
      </c>
      <c r="AH859" s="25">
        <v>0.0</v>
      </c>
    </row>
    <row r="860" ht="15.75" customHeight="1">
      <c r="A860" s="50">
        <v>42158.0</v>
      </c>
      <c r="B860" s="25">
        <v>539.91</v>
      </c>
      <c r="C860" s="25">
        <v>543.5</v>
      </c>
      <c r="D860" s="25">
        <v>537.11</v>
      </c>
      <c r="E860" s="25">
        <v>540.31</v>
      </c>
      <c r="F860" s="25" t="s">
        <v>716</v>
      </c>
      <c r="G860" s="25">
        <v>714.0</v>
      </c>
      <c r="H860" s="25" t="s">
        <v>460</v>
      </c>
      <c r="U860" s="25">
        <v>859.0</v>
      </c>
      <c r="V860" s="25">
        <v>1.5686137E7</v>
      </c>
      <c r="W860" s="25" t="s">
        <v>975</v>
      </c>
      <c r="X860" s="25">
        <v>456.0</v>
      </c>
      <c r="Y860" s="25" t="s">
        <v>377</v>
      </c>
      <c r="Z860" s="25" t="s">
        <v>487</v>
      </c>
      <c r="AA860" s="25">
        <v>32.0</v>
      </c>
      <c r="AB860" s="25">
        <v>9.0</v>
      </c>
      <c r="AC860" s="25">
        <v>147506.25</v>
      </c>
      <c r="AD860" s="25">
        <v>1.0</v>
      </c>
      <c r="AE860" s="25">
        <v>1.0</v>
      </c>
      <c r="AF860" s="25">
        <v>1.0</v>
      </c>
      <c r="AG860" s="25">
        <v>135399.21</v>
      </c>
      <c r="AH860" s="25">
        <v>0.0</v>
      </c>
    </row>
    <row r="861" ht="15.75" customHeight="1">
      <c r="A861" s="50">
        <v>42159.0</v>
      </c>
      <c r="B861" s="25">
        <v>537.76</v>
      </c>
      <c r="C861" s="25">
        <v>540.59</v>
      </c>
      <c r="D861" s="25">
        <v>534.32</v>
      </c>
      <c r="E861" s="25">
        <v>536.7</v>
      </c>
      <c r="F861" s="25" t="s">
        <v>716</v>
      </c>
      <c r="G861" s="25">
        <v>348.0</v>
      </c>
      <c r="H861" s="25" t="s">
        <v>467</v>
      </c>
      <c r="U861" s="25">
        <v>860.0</v>
      </c>
      <c r="V861" s="25">
        <v>1.5809087E7</v>
      </c>
      <c r="W861" s="25" t="s">
        <v>1295</v>
      </c>
      <c r="X861" s="25">
        <v>598.0</v>
      </c>
      <c r="Y861" s="25" t="s">
        <v>375</v>
      </c>
      <c r="Z861" s="25" t="s">
        <v>487</v>
      </c>
      <c r="AA861" s="25">
        <v>64.0</v>
      </c>
      <c r="AB861" s="25">
        <v>1.0</v>
      </c>
      <c r="AC861" s="25">
        <v>0.0</v>
      </c>
      <c r="AD861" s="25">
        <v>2.0</v>
      </c>
      <c r="AE861" s="25">
        <v>1.0</v>
      </c>
      <c r="AF861" s="25">
        <v>0.0</v>
      </c>
      <c r="AG861" s="25">
        <v>195635.3</v>
      </c>
      <c r="AH861" s="25">
        <v>1.0</v>
      </c>
    </row>
    <row r="862" ht="15.75" customHeight="1">
      <c r="A862" s="50">
        <v>42160.0</v>
      </c>
      <c r="B862" s="25">
        <v>536.35</v>
      </c>
      <c r="C862" s="25">
        <v>537.2</v>
      </c>
      <c r="D862" s="25">
        <v>532.52</v>
      </c>
      <c r="E862" s="25">
        <v>533.33</v>
      </c>
      <c r="F862" s="25" t="s">
        <v>716</v>
      </c>
      <c r="G862" s="25">
        <v>388.0</v>
      </c>
      <c r="H862" s="25" t="s">
        <v>543</v>
      </c>
      <c r="U862" s="25">
        <v>861.0</v>
      </c>
      <c r="V862" s="25">
        <v>1.5807663E7</v>
      </c>
      <c r="W862" s="25" t="s">
        <v>1296</v>
      </c>
      <c r="X862" s="25">
        <v>667.0</v>
      </c>
      <c r="Y862" s="25" t="s">
        <v>375</v>
      </c>
      <c r="Z862" s="25" t="s">
        <v>487</v>
      </c>
      <c r="AA862" s="25">
        <v>43.0</v>
      </c>
      <c r="AB862" s="25">
        <v>8.0</v>
      </c>
      <c r="AC862" s="25">
        <v>190227.46</v>
      </c>
      <c r="AD862" s="25">
        <v>1.0</v>
      </c>
      <c r="AE862" s="25">
        <v>1.0</v>
      </c>
      <c r="AF862" s="25">
        <v>0.0</v>
      </c>
      <c r="AG862" s="25">
        <v>97508.04</v>
      </c>
      <c r="AH862" s="25">
        <v>1.0</v>
      </c>
    </row>
    <row r="863" ht="15.75" customHeight="1">
      <c r="A863" s="50">
        <v>42163.0</v>
      </c>
      <c r="B863" s="25">
        <v>533.31</v>
      </c>
      <c r="C863" s="25">
        <v>534.12</v>
      </c>
      <c r="D863" s="25">
        <v>526.24</v>
      </c>
      <c r="E863" s="25">
        <v>526.83</v>
      </c>
      <c r="F863" s="25" t="s">
        <v>716</v>
      </c>
      <c r="G863" s="25">
        <v>520.0</v>
      </c>
      <c r="H863" s="25" t="s">
        <v>539</v>
      </c>
      <c r="U863" s="25">
        <v>862.0</v>
      </c>
      <c r="V863" s="25">
        <v>1.58091E7</v>
      </c>
      <c r="W863" s="25" t="s">
        <v>1175</v>
      </c>
      <c r="X863" s="25">
        <v>548.0</v>
      </c>
      <c r="Y863" s="25" t="s">
        <v>375</v>
      </c>
      <c r="Z863" s="25" t="s">
        <v>462</v>
      </c>
      <c r="AA863" s="25">
        <v>32.0</v>
      </c>
      <c r="AB863" s="25">
        <v>2.0</v>
      </c>
      <c r="AC863" s="25">
        <v>172448.77</v>
      </c>
      <c r="AD863" s="25">
        <v>1.0</v>
      </c>
      <c r="AE863" s="25">
        <v>1.0</v>
      </c>
      <c r="AF863" s="25">
        <v>0.0</v>
      </c>
      <c r="AG863" s="25">
        <v>188083.77</v>
      </c>
      <c r="AH863" s="25">
        <v>1.0</v>
      </c>
    </row>
    <row r="864" ht="15.75" customHeight="1">
      <c r="A864" s="50">
        <v>42164.0</v>
      </c>
      <c r="B864" s="25">
        <v>527.56</v>
      </c>
      <c r="C864" s="25">
        <v>529.2</v>
      </c>
      <c r="D864" s="25">
        <v>523.01</v>
      </c>
      <c r="E864" s="25">
        <v>526.69</v>
      </c>
      <c r="F864" s="25" t="s">
        <v>716</v>
      </c>
      <c r="G864" s="25">
        <v>455.0</v>
      </c>
      <c r="H864" s="25" t="s">
        <v>467</v>
      </c>
      <c r="U864" s="25">
        <v>863.0</v>
      </c>
      <c r="V864" s="25">
        <v>1.5794916E7</v>
      </c>
      <c r="W864" s="25" t="s">
        <v>1297</v>
      </c>
      <c r="X864" s="25">
        <v>725.0</v>
      </c>
      <c r="Y864" s="25" t="s">
        <v>375</v>
      </c>
      <c r="Z864" s="25" t="s">
        <v>487</v>
      </c>
      <c r="AA864" s="25">
        <v>41.0</v>
      </c>
      <c r="AB864" s="25">
        <v>7.0</v>
      </c>
      <c r="AC864" s="25">
        <v>113980.21</v>
      </c>
      <c r="AD864" s="25">
        <v>1.0</v>
      </c>
      <c r="AE864" s="25">
        <v>1.0</v>
      </c>
      <c r="AF864" s="25">
        <v>1.0</v>
      </c>
      <c r="AG864" s="25">
        <v>116704.25</v>
      </c>
      <c r="AH864" s="25">
        <v>0.0</v>
      </c>
    </row>
    <row r="865" ht="15.75" customHeight="1">
      <c r="A865" s="50">
        <v>42165.0</v>
      </c>
      <c r="B865" s="25">
        <v>529.36</v>
      </c>
      <c r="C865" s="25">
        <v>538.36</v>
      </c>
      <c r="D865" s="25">
        <v>529.35</v>
      </c>
      <c r="E865" s="25">
        <v>536.69</v>
      </c>
      <c r="F865" s="25" t="s">
        <v>716</v>
      </c>
      <c r="G865" s="25">
        <v>815.0</v>
      </c>
      <c r="H865" s="25" t="s">
        <v>484</v>
      </c>
      <c r="U865" s="25">
        <v>864.0</v>
      </c>
      <c r="V865" s="25">
        <v>1.5614215E7</v>
      </c>
      <c r="W865" s="25" t="s">
        <v>1298</v>
      </c>
      <c r="X865" s="25">
        <v>717.0</v>
      </c>
      <c r="Y865" s="25" t="s">
        <v>375</v>
      </c>
      <c r="Z865" s="25" t="s">
        <v>487</v>
      </c>
      <c r="AA865" s="25">
        <v>53.0</v>
      </c>
      <c r="AB865" s="25">
        <v>6.0</v>
      </c>
      <c r="AC865" s="25">
        <v>0.0</v>
      </c>
      <c r="AD865" s="25">
        <v>2.0</v>
      </c>
      <c r="AE865" s="25">
        <v>0.0</v>
      </c>
      <c r="AF865" s="25">
        <v>1.0</v>
      </c>
      <c r="AG865" s="25">
        <v>97614.87</v>
      </c>
      <c r="AH865" s="25">
        <v>0.0</v>
      </c>
    </row>
    <row r="866" ht="15.75" customHeight="1">
      <c r="A866" s="50">
        <v>42166.0</v>
      </c>
      <c r="B866" s="25">
        <v>538.42</v>
      </c>
      <c r="C866" s="25">
        <v>538.98</v>
      </c>
      <c r="D866" s="25">
        <v>533.02</v>
      </c>
      <c r="E866" s="25">
        <v>534.61</v>
      </c>
      <c r="F866" s="25" t="s">
        <v>716</v>
      </c>
      <c r="G866" s="25">
        <v>217.0</v>
      </c>
      <c r="H866" s="25" t="s">
        <v>460</v>
      </c>
      <c r="U866" s="25">
        <v>865.0</v>
      </c>
      <c r="V866" s="25">
        <v>1.5805449E7</v>
      </c>
      <c r="W866" s="25" t="s">
        <v>1299</v>
      </c>
      <c r="X866" s="25">
        <v>594.0</v>
      </c>
      <c r="Y866" s="25" t="s">
        <v>375</v>
      </c>
      <c r="Z866" s="25" t="s">
        <v>487</v>
      </c>
      <c r="AA866" s="25">
        <v>38.0</v>
      </c>
      <c r="AB866" s="25">
        <v>4.0</v>
      </c>
      <c r="AC866" s="25">
        <v>0.0</v>
      </c>
      <c r="AD866" s="25">
        <v>2.0</v>
      </c>
      <c r="AE866" s="25">
        <v>0.0</v>
      </c>
      <c r="AF866" s="25">
        <v>0.0</v>
      </c>
      <c r="AG866" s="25">
        <v>186884.04</v>
      </c>
      <c r="AH866" s="25">
        <v>0.0</v>
      </c>
    </row>
    <row r="867" ht="15.75" customHeight="1">
      <c r="A867" s="50">
        <v>42167.0</v>
      </c>
      <c r="B867" s="25">
        <v>531.6</v>
      </c>
      <c r="C867" s="25">
        <v>533.12</v>
      </c>
      <c r="D867" s="25">
        <v>530.16</v>
      </c>
      <c r="E867" s="25">
        <v>532.33</v>
      </c>
      <c r="F867" s="25" t="s">
        <v>1300</v>
      </c>
      <c r="G867" s="25" t="s">
        <v>474</v>
      </c>
      <c r="U867" s="25">
        <v>866.0</v>
      </c>
      <c r="V867" s="25">
        <v>1.5686983E7</v>
      </c>
      <c r="W867" s="25" t="s">
        <v>1301</v>
      </c>
      <c r="X867" s="25">
        <v>678.0</v>
      </c>
      <c r="Y867" s="25" t="s">
        <v>379</v>
      </c>
      <c r="Z867" s="25" t="s">
        <v>462</v>
      </c>
      <c r="AA867" s="25">
        <v>25.0</v>
      </c>
      <c r="AB867" s="25">
        <v>10.0</v>
      </c>
      <c r="AC867" s="25">
        <v>76968.12</v>
      </c>
      <c r="AD867" s="25">
        <v>2.0</v>
      </c>
      <c r="AE867" s="25">
        <v>0.0</v>
      </c>
      <c r="AF867" s="25">
        <v>1.0</v>
      </c>
      <c r="AG867" s="25">
        <v>131501.72</v>
      </c>
      <c r="AH867" s="25">
        <v>0.0</v>
      </c>
    </row>
    <row r="868" ht="15.75" customHeight="1">
      <c r="A868" s="50">
        <v>42170.0</v>
      </c>
      <c r="B868" s="25">
        <v>528.0</v>
      </c>
      <c r="C868" s="25">
        <v>528.3</v>
      </c>
      <c r="D868" s="25">
        <v>524.0</v>
      </c>
      <c r="E868" s="25">
        <v>527.2</v>
      </c>
      <c r="F868" s="25" t="s">
        <v>716</v>
      </c>
      <c r="G868" s="25">
        <v>632.0</v>
      </c>
      <c r="H868" s="25" t="s">
        <v>512</v>
      </c>
      <c r="U868" s="25">
        <v>867.0</v>
      </c>
      <c r="V868" s="25">
        <v>1.5808017E7</v>
      </c>
      <c r="W868" s="25" t="s">
        <v>1302</v>
      </c>
      <c r="X868" s="25">
        <v>545.0</v>
      </c>
      <c r="Y868" s="25" t="s">
        <v>375</v>
      </c>
      <c r="Z868" s="25" t="s">
        <v>487</v>
      </c>
      <c r="AA868" s="25">
        <v>38.0</v>
      </c>
      <c r="AB868" s="25">
        <v>1.0</v>
      </c>
      <c r="AC868" s="25">
        <v>88293.13</v>
      </c>
      <c r="AD868" s="25">
        <v>2.0</v>
      </c>
      <c r="AE868" s="25">
        <v>1.0</v>
      </c>
      <c r="AF868" s="25">
        <v>1.0</v>
      </c>
      <c r="AG868" s="25">
        <v>24302.95</v>
      </c>
      <c r="AH868" s="25">
        <v>0.0</v>
      </c>
    </row>
    <row r="869" ht="15.75" customHeight="1">
      <c r="A869" s="50">
        <v>42171.0</v>
      </c>
      <c r="B869" s="25">
        <v>528.4</v>
      </c>
      <c r="C869" s="25">
        <v>529.64</v>
      </c>
      <c r="D869" s="25">
        <v>525.56</v>
      </c>
      <c r="E869" s="25">
        <v>528.15</v>
      </c>
      <c r="F869" s="25" t="s">
        <v>716</v>
      </c>
      <c r="G869" s="25">
        <v>71.0</v>
      </c>
      <c r="H869" s="25" t="s">
        <v>474</v>
      </c>
      <c r="U869" s="25">
        <v>868.0</v>
      </c>
      <c r="V869" s="25">
        <v>1.5756804E7</v>
      </c>
      <c r="W869" s="25" t="s">
        <v>1303</v>
      </c>
      <c r="X869" s="25">
        <v>636.0</v>
      </c>
      <c r="Y869" s="25" t="s">
        <v>375</v>
      </c>
      <c r="Z869" s="25" t="s">
        <v>462</v>
      </c>
      <c r="AA869" s="25">
        <v>48.0</v>
      </c>
      <c r="AB869" s="25">
        <v>1.0</v>
      </c>
      <c r="AC869" s="25">
        <v>170833.46</v>
      </c>
      <c r="AD869" s="25">
        <v>1.0</v>
      </c>
      <c r="AE869" s="25">
        <v>1.0</v>
      </c>
      <c r="AF869" s="25">
        <v>0.0</v>
      </c>
      <c r="AG869" s="25">
        <v>110510.28</v>
      </c>
      <c r="AH869" s="25">
        <v>1.0</v>
      </c>
    </row>
    <row r="870" ht="15.75" customHeight="1">
      <c r="A870" s="50">
        <v>42172.0</v>
      </c>
      <c r="B870" s="25">
        <v>529.37</v>
      </c>
      <c r="C870" s="25">
        <v>530.98</v>
      </c>
      <c r="D870" s="25">
        <v>525.1</v>
      </c>
      <c r="E870" s="25">
        <v>529.26</v>
      </c>
      <c r="F870" s="25" t="s">
        <v>716</v>
      </c>
      <c r="G870" s="25">
        <v>294.0</v>
      </c>
      <c r="H870" s="25" t="s">
        <v>543</v>
      </c>
      <c r="U870" s="25">
        <v>869.0</v>
      </c>
      <c r="V870" s="25">
        <v>1.564681E7</v>
      </c>
      <c r="W870" s="25" t="s">
        <v>1304</v>
      </c>
      <c r="X870" s="25">
        <v>603.0</v>
      </c>
      <c r="Y870" s="25" t="s">
        <v>379</v>
      </c>
      <c r="Z870" s="25" t="s">
        <v>487</v>
      </c>
      <c r="AA870" s="25">
        <v>44.0</v>
      </c>
      <c r="AB870" s="25">
        <v>6.0</v>
      </c>
      <c r="AC870" s="25">
        <v>108122.39</v>
      </c>
      <c r="AD870" s="25">
        <v>2.0</v>
      </c>
      <c r="AE870" s="25">
        <v>1.0</v>
      </c>
      <c r="AF870" s="25">
        <v>0.0</v>
      </c>
      <c r="AG870" s="25">
        <v>108488.33</v>
      </c>
      <c r="AH870" s="25">
        <v>1.0</v>
      </c>
    </row>
    <row r="871" ht="15.75" customHeight="1">
      <c r="A871" s="50">
        <v>42173.0</v>
      </c>
      <c r="B871" s="25">
        <v>531.0</v>
      </c>
      <c r="C871" s="25">
        <v>538.15</v>
      </c>
      <c r="D871" s="25">
        <v>530.79</v>
      </c>
      <c r="E871" s="25">
        <v>536.73</v>
      </c>
      <c r="F871" s="25" t="s">
        <v>716</v>
      </c>
      <c r="G871" s="25">
        <v>833.0</v>
      </c>
      <c r="H871" s="25" t="s">
        <v>530</v>
      </c>
      <c r="U871" s="25">
        <v>870.0</v>
      </c>
      <c r="V871" s="25">
        <v>1.5710424E7</v>
      </c>
      <c r="W871" s="25" t="s">
        <v>1305</v>
      </c>
      <c r="X871" s="25">
        <v>435.0</v>
      </c>
      <c r="Y871" s="25" t="s">
        <v>375</v>
      </c>
      <c r="Z871" s="25" t="s">
        <v>487</v>
      </c>
      <c r="AA871" s="25">
        <v>36.0</v>
      </c>
      <c r="AB871" s="25">
        <v>4.0</v>
      </c>
      <c r="AC871" s="25">
        <v>0.0</v>
      </c>
      <c r="AD871" s="25">
        <v>1.0</v>
      </c>
      <c r="AE871" s="25">
        <v>1.0</v>
      </c>
      <c r="AF871" s="25">
        <v>1.0</v>
      </c>
      <c r="AG871" s="25">
        <v>197015.2</v>
      </c>
      <c r="AH871" s="25">
        <v>0.0</v>
      </c>
    </row>
    <row r="872" ht="15.75" customHeight="1">
      <c r="A872" s="50">
        <v>42174.0</v>
      </c>
      <c r="B872" s="25">
        <v>537.21</v>
      </c>
      <c r="C872" s="25">
        <v>538.25</v>
      </c>
      <c r="D872" s="25">
        <v>533.01</v>
      </c>
      <c r="E872" s="25">
        <v>536.69</v>
      </c>
      <c r="F872" s="25" t="s">
        <v>716</v>
      </c>
      <c r="G872" s="25">
        <v>893.0</v>
      </c>
      <c r="H872" s="25" t="s">
        <v>460</v>
      </c>
      <c r="U872" s="25">
        <v>871.0</v>
      </c>
      <c r="V872" s="25">
        <v>1.5799422E7</v>
      </c>
      <c r="W872" s="25" t="s">
        <v>918</v>
      </c>
      <c r="X872" s="25">
        <v>535.0</v>
      </c>
      <c r="Y872" s="25" t="s">
        <v>375</v>
      </c>
      <c r="Z872" s="25" t="s">
        <v>462</v>
      </c>
      <c r="AA872" s="25">
        <v>40.0</v>
      </c>
      <c r="AB872" s="25">
        <v>8.0</v>
      </c>
      <c r="AC872" s="25">
        <v>0.0</v>
      </c>
      <c r="AD872" s="25">
        <v>1.0</v>
      </c>
      <c r="AE872" s="25">
        <v>1.0</v>
      </c>
      <c r="AF872" s="25">
        <v>1.0</v>
      </c>
      <c r="AG872" s="25">
        <v>27689.77</v>
      </c>
      <c r="AH872" s="25">
        <v>0.0</v>
      </c>
    </row>
    <row r="873" ht="15.75" customHeight="1">
      <c r="A873" s="50">
        <v>42177.0</v>
      </c>
      <c r="B873" s="25">
        <v>539.59</v>
      </c>
      <c r="C873" s="25">
        <v>543.74</v>
      </c>
      <c r="D873" s="25">
        <v>537.53</v>
      </c>
      <c r="E873" s="25">
        <v>538.19</v>
      </c>
      <c r="F873" s="25" t="s">
        <v>716</v>
      </c>
      <c r="G873" s="25">
        <v>250.0</v>
      </c>
      <c r="H873" s="25" t="s">
        <v>467</v>
      </c>
      <c r="U873" s="25">
        <v>872.0</v>
      </c>
      <c r="V873" s="25">
        <v>1.569275E7</v>
      </c>
      <c r="W873" s="25" t="s">
        <v>1296</v>
      </c>
      <c r="X873" s="25">
        <v>629.0</v>
      </c>
      <c r="Y873" s="25" t="s">
        <v>379</v>
      </c>
      <c r="Z873" s="25" t="s">
        <v>462</v>
      </c>
      <c r="AA873" s="25">
        <v>45.0</v>
      </c>
      <c r="AB873" s="25">
        <v>7.0</v>
      </c>
      <c r="AC873" s="25">
        <v>129818.39</v>
      </c>
      <c r="AD873" s="25">
        <v>3.0</v>
      </c>
      <c r="AE873" s="25">
        <v>1.0</v>
      </c>
      <c r="AF873" s="25">
        <v>0.0</v>
      </c>
      <c r="AG873" s="25">
        <v>9217.55</v>
      </c>
      <c r="AH873" s="25">
        <v>1.0</v>
      </c>
    </row>
    <row r="874" ht="15.75" customHeight="1">
      <c r="A874" s="50">
        <v>42178.0</v>
      </c>
      <c r="B874" s="25">
        <v>539.64</v>
      </c>
      <c r="C874" s="25">
        <v>541.5</v>
      </c>
      <c r="D874" s="25">
        <v>535.25</v>
      </c>
      <c r="E874" s="25">
        <v>540.48</v>
      </c>
      <c r="F874" s="25" t="s">
        <v>716</v>
      </c>
      <c r="G874" s="25">
        <v>197.0</v>
      </c>
      <c r="H874" s="25" t="s">
        <v>460</v>
      </c>
      <c r="U874" s="25">
        <v>873.0</v>
      </c>
      <c r="V874" s="25">
        <v>1.5794549E7</v>
      </c>
      <c r="W874" s="25" t="s">
        <v>502</v>
      </c>
      <c r="X874" s="25">
        <v>722.0</v>
      </c>
      <c r="Y874" s="25" t="s">
        <v>375</v>
      </c>
      <c r="Z874" s="25" t="s">
        <v>462</v>
      </c>
      <c r="AA874" s="25">
        <v>35.0</v>
      </c>
      <c r="AB874" s="25">
        <v>2.0</v>
      </c>
      <c r="AC874" s="25">
        <v>163943.89</v>
      </c>
      <c r="AD874" s="25">
        <v>2.0</v>
      </c>
      <c r="AE874" s="25">
        <v>1.0</v>
      </c>
      <c r="AF874" s="25">
        <v>1.0</v>
      </c>
      <c r="AG874" s="25">
        <v>15068.18</v>
      </c>
      <c r="AH874" s="25">
        <v>0.0</v>
      </c>
    </row>
    <row r="875" ht="15.75" customHeight="1">
      <c r="A875" s="50">
        <v>42179.0</v>
      </c>
      <c r="B875" s="25">
        <v>540.0</v>
      </c>
      <c r="C875" s="25">
        <v>540.0</v>
      </c>
      <c r="D875" s="25">
        <v>535.66</v>
      </c>
      <c r="E875" s="25">
        <v>537.84</v>
      </c>
      <c r="F875" s="25" t="s">
        <v>716</v>
      </c>
      <c r="G875" s="25">
        <v>286.0</v>
      </c>
      <c r="H875" s="25" t="s">
        <v>539</v>
      </c>
      <c r="U875" s="25">
        <v>874.0</v>
      </c>
      <c r="V875" s="25">
        <v>1.5803764E7</v>
      </c>
      <c r="W875" s="25" t="s">
        <v>1306</v>
      </c>
      <c r="X875" s="25">
        <v>561.0</v>
      </c>
      <c r="Y875" s="25" t="s">
        <v>375</v>
      </c>
      <c r="Z875" s="25" t="s">
        <v>487</v>
      </c>
      <c r="AA875" s="25">
        <v>28.0</v>
      </c>
      <c r="AB875" s="25">
        <v>7.0</v>
      </c>
      <c r="AC875" s="25">
        <v>0.0</v>
      </c>
      <c r="AD875" s="25">
        <v>2.0</v>
      </c>
      <c r="AE875" s="25">
        <v>1.0</v>
      </c>
      <c r="AF875" s="25">
        <v>0.0</v>
      </c>
      <c r="AG875" s="25">
        <v>7797.01</v>
      </c>
      <c r="AH875" s="25">
        <v>0.0</v>
      </c>
    </row>
    <row r="876" ht="15.75" customHeight="1">
      <c r="A876" s="50">
        <v>42180.0</v>
      </c>
      <c r="B876" s="25">
        <v>538.87</v>
      </c>
      <c r="C876" s="25">
        <v>540.9</v>
      </c>
      <c r="D876" s="25">
        <v>535.23</v>
      </c>
      <c r="E876" s="25">
        <v>535.23</v>
      </c>
      <c r="F876" s="25" t="s">
        <v>716</v>
      </c>
      <c r="G876" s="25">
        <v>335.0</v>
      </c>
      <c r="H876" s="25" t="s">
        <v>512</v>
      </c>
      <c r="U876" s="25">
        <v>875.0</v>
      </c>
      <c r="V876" s="25">
        <v>1.567484E7</v>
      </c>
      <c r="W876" s="25" t="s">
        <v>764</v>
      </c>
      <c r="X876" s="25">
        <v>645.0</v>
      </c>
      <c r="Y876" s="25" t="s">
        <v>375</v>
      </c>
      <c r="Z876" s="25" t="s">
        <v>462</v>
      </c>
      <c r="AA876" s="25">
        <v>38.0</v>
      </c>
      <c r="AB876" s="25">
        <v>5.0</v>
      </c>
      <c r="AC876" s="25">
        <v>101430.3</v>
      </c>
      <c r="AD876" s="25">
        <v>2.0</v>
      </c>
      <c r="AE876" s="25">
        <v>0.0</v>
      </c>
      <c r="AF876" s="25">
        <v>1.0</v>
      </c>
      <c r="AG876" s="25">
        <v>4400.32</v>
      </c>
      <c r="AH876" s="25">
        <v>0.0</v>
      </c>
    </row>
    <row r="877" ht="15.75" customHeight="1">
      <c r="A877" s="50">
        <v>42181.0</v>
      </c>
      <c r="B877" s="25">
        <v>537.26</v>
      </c>
      <c r="C877" s="25">
        <v>537.76</v>
      </c>
      <c r="D877" s="25">
        <v>531.35</v>
      </c>
      <c r="E877" s="25">
        <v>531.69</v>
      </c>
      <c r="F877" s="25" t="s">
        <v>549</v>
      </c>
      <c r="G877" s="25">
        <v>109.0</v>
      </c>
      <c r="H877" s="25" t="s">
        <v>530</v>
      </c>
      <c r="U877" s="25">
        <v>876.0</v>
      </c>
      <c r="V877" s="25">
        <v>1.5653762E7</v>
      </c>
      <c r="W877" s="25" t="s">
        <v>556</v>
      </c>
      <c r="X877" s="25">
        <v>501.0</v>
      </c>
      <c r="Y877" s="25" t="s">
        <v>375</v>
      </c>
      <c r="Z877" s="25" t="s">
        <v>462</v>
      </c>
      <c r="AA877" s="25">
        <v>39.0</v>
      </c>
      <c r="AB877" s="25">
        <v>9.0</v>
      </c>
      <c r="AC877" s="25">
        <v>117301.66</v>
      </c>
      <c r="AD877" s="25">
        <v>1.0</v>
      </c>
      <c r="AE877" s="25">
        <v>0.0</v>
      </c>
      <c r="AF877" s="25">
        <v>0.0</v>
      </c>
      <c r="AG877" s="25">
        <v>182025.95</v>
      </c>
      <c r="AH877" s="25">
        <v>0.0</v>
      </c>
    </row>
    <row r="878" ht="15.75" customHeight="1">
      <c r="A878" s="50">
        <v>42184.0</v>
      </c>
      <c r="B878" s="25">
        <v>525.01</v>
      </c>
      <c r="C878" s="25">
        <v>528.61</v>
      </c>
      <c r="D878" s="25">
        <v>520.54</v>
      </c>
      <c r="E878" s="25">
        <v>521.52</v>
      </c>
      <c r="F878" s="25" t="s">
        <v>716</v>
      </c>
      <c r="G878" s="25">
        <v>937.0</v>
      </c>
      <c r="H878" s="25" t="s">
        <v>474</v>
      </c>
      <c r="U878" s="25">
        <v>877.0</v>
      </c>
      <c r="V878" s="25">
        <v>1.5581229E7</v>
      </c>
      <c r="W878" s="25" t="s">
        <v>834</v>
      </c>
      <c r="X878" s="25">
        <v>502.0</v>
      </c>
      <c r="Y878" s="25" t="s">
        <v>379</v>
      </c>
      <c r="Z878" s="25" t="s">
        <v>462</v>
      </c>
      <c r="AA878" s="25">
        <v>32.0</v>
      </c>
      <c r="AB878" s="25">
        <v>1.0</v>
      </c>
      <c r="AC878" s="25">
        <v>173340.83</v>
      </c>
      <c r="AD878" s="25">
        <v>1.0</v>
      </c>
      <c r="AE878" s="25">
        <v>0.0</v>
      </c>
      <c r="AF878" s="25">
        <v>1.0</v>
      </c>
      <c r="AG878" s="25">
        <v>122763.95</v>
      </c>
      <c r="AH878" s="25">
        <v>0.0</v>
      </c>
    </row>
    <row r="879" ht="15.75" customHeight="1">
      <c r="A879" s="50">
        <v>42185.0</v>
      </c>
      <c r="B879" s="25">
        <v>526.02</v>
      </c>
      <c r="C879" s="25">
        <v>526.25</v>
      </c>
      <c r="D879" s="25">
        <v>520.5</v>
      </c>
      <c r="E879" s="25">
        <v>520.51</v>
      </c>
      <c r="F879" s="25" t="s">
        <v>549</v>
      </c>
      <c r="G879" s="25">
        <v>217.0</v>
      </c>
      <c r="H879" s="25" t="s">
        <v>543</v>
      </c>
      <c r="U879" s="25">
        <v>878.0</v>
      </c>
      <c r="V879" s="25">
        <v>1.5800228E7</v>
      </c>
      <c r="W879" s="25" t="s">
        <v>1307</v>
      </c>
      <c r="X879" s="25">
        <v>652.0</v>
      </c>
      <c r="Y879" s="25" t="s">
        <v>377</v>
      </c>
      <c r="Z879" s="25" t="s">
        <v>462</v>
      </c>
      <c r="AA879" s="25">
        <v>42.0</v>
      </c>
      <c r="AB879" s="25">
        <v>4.0</v>
      </c>
      <c r="AC879" s="25">
        <v>0.0</v>
      </c>
      <c r="AD879" s="25">
        <v>2.0</v>
      </c>
      <c r="AE879" s="25">
        <v>1.0</v>
      </c>
      <c r="AF879" s="25">
        <v>1.0</v>
      </c>
      <c r="AG879" s="25">
        <v>38152.01</v>
      </c>
      <c r="AH879" s="25">
        <v>0.0</v>
      </c>
    </row>
    <row r="880" ht="15.75" customHeight="1">
      <c r="A880" s="50">
        <v>42186.0</v>
      </c>
      <c r="B880" s="25">
        <v>524.73</v>
      </c>
      <c r="C880" s="25">
        <v>525.69</v>
      </c>
      <c r="D880" s="25">
        <v>518.23</v>
      </c>
      <c r="E880" s="25">
        <v>521.84</v>
      </c>
      <c r="F880" s="25" t="s">
        <v>716</v>
      </c>
      <c r="G880" s="25">
        <v>961.0</v>
      </c>
      <c r="H880" s="25" t="s">
        <v>484</v>
      </c>
      <c r="U880" s="25">
        <v>879.0</v>
      </c>
      <c r="V880" s="25">
        <v>1.5656333E7</v>
      </c>
      <c r="W880" s="25" t="s">
        <v>1209</v>
      </c>
      <c r="X880" s="25">
        <v>574.0</v>
      </c>
      <c r="Y880" s="25" t="s">
        <v>375</v>
      </c>
      <c r="Z880" s="25" t="s">
        <v>462</v>
      </c>
      <c r="AA880" s="25">
        <v>33.0</v>
      </c>
      <c r="AB880" s="25">
        <v>3.0</v>
      </c>
      <c r="AC880" s="25">
        <v>134348.57</v>
      </c>
      <c r="AD880" s="25">
        <v>1.0</v>
      </c>
      <c r="AE880" s="25">
        <v>1.0</v>
      </c>
      <c r="AF880" s="25">
        <v>0.0</v>
      </c>
      <c r="AG880" s="25">
        <v>63163.99</v>
      </c>
      <c r="AH880" s="25">
        <v>0.0</v>
      </c>
    </row>
    <row r="881" ht="15.75" customHeight="1">
      <c r="A881" s="50">
        <v>42187.0</v>
      </c>
      <c r="B881" s="25">
        <v>521.08</v>
      </c>
      <c r="C881" s="25">
        <v>524.65</v>
      </c>
      <c r="D881" s="25">
        <v>521.08</v>
      </c>
      <c r="E881" s="25">
        <v>523.4</v>
      </c>
      <c r="F881" s="25" t="s">
        <v>716</v>
      </c>
      <c r="G881" s="25">
        <v>235.0</v>
      </c>
      <c r="H881" s="25" t="s">
        <v>469</v>
      </c>
      <c r="U881" s="25">
        <v>880.0</v>
      </c>
      <c r="V881" s="25">
        <v>1.5697497E7</v>
      </c>
      <c r="W881" s="25" t="s">
        <v>1308</v>
      </c>
      <c r="X881" s="25">
        <v>518.0</v>
      </c>
      <c r="Y881" s="25" t="s">
        <v>375</v>
      </c>
      <c r="Z881" s="25" t="s">
        <v>462</v>
      </c>
      <c r="AA881" s="25">
        <v>45.0</v>
      </c>
      <c r="AB881" s="25">
        <v>9.0</v>
      </c>
      <c r="AC881" s="25">
        <v>105525.65</v>
      </c>
      <c r="AD881" s="25">
        <v>2.0</v>
      </c>
      <c r="AE881" s="25">
        <v>1.0</v>
      </c>
      <c r="AF881" s="25">
        <v>1.0</v>
      </c>
      <c r="AG881" s="25">
        <v>73418.29</v>
      </c>
      <c r="AH881" s="25">
        <v>0.0</v>
      </c>
    </row>
    <row r="882" ht="15.75" customHeight="1">
      <c r="A882" s="50">
        <v>42191.0</v>
      </c>
      <c r="B882" s="25">
        <v>519.5</v>
      </c>
      <c r="C882" s="25">
        <v>525.25</v>
      </c>
      <c r="D882" s="25">
        <v>519.0</v>
      </c>
      <c r="E882" s="25">
        <v>522.86</v>
      </c>
      <c r="F882" s="25" t="s">
        <v>716</v>
      </c>
      <c r="G882" s="25">
        <v>280.0</v>
      </c>
      <c r="H882" s="25" t="s">
        <v>460</v>
      </c>
      <c r="U882" s="25">
        <v>881.0</v>
      </c>
      <c r="V882" s="25">
        <v>1.5585362E7</v>
      </c>
      <c r="W882" s="25" t="s">
        <v>823</v>
      </c>
      <c r="X882" s="25">
        <v>749.0</v>
      </c>
      <c r="Y882" s="25" t="s">
        <v>375</v>
      </c>
      <c r="Z882" s="25" t="s">
        <v>462</v>
      </c>
      <c r="AA882" s="25">
        <v>60.0</v>
      </c>
      <c r="AB882" s="25">
        <v>6.0</v>
      </c>
      <c r="AC882" s="25">
        <v>0.0</v>
      </c>
      <c r="AD882" s="25">
        <v>1.0</v>
      </c>
      <c r="AE882" s="25">
        <v>1.0</v>
      </c>
      <c r="AF882" s="25">
        <v>0.0</v>
      </c>
      <c r="AG882" s="25">
        <v>17978.68</v>
      </c>
      <c r="AH882" s="25">
        <v>1.0</v>
      </c>
    </row>
    <row r="883" ht="15.75" customHeight="1">
      <c r="A883" s="50">
        <v>42192.0</v>
      </c>
      <c r="B883" s="25">
        <v>523.13</v>
      </c>
      <c r="C883" s="25">
        <v>526.18</v>
      </c>
      <c r="D883" s="25">
        <v>515.18</v>
      </c>
      <c r="E883" s="25">
        <v>525.02</v>
      </c>
      <c r="F883" s="25" t="s">
        <v>716</v>
      </c>
      <c r="G883" s="25">
        <v>597.0</v>
      </c>
      <c r="H883" s="25" t="s">
        <v>543</v>
      </c>
      <c r="U883" s="25">
        <v>882.0</v>
      </c>
      <c r="V883" s="25">
        <v>1.5571928E7</v>
      </c>
      <c r="W883" s="25" t="s">
        <v>1260</v>
      </c>
      <c r="X883" s="25">
        <v>679.0</v>
      </c>
      <c r="Y883" s="25" t="s">
        <v>375</v>
      </c>
      <c r="Z883" s="25" t="s">
        <v>462</v>
      </c>
      <c r="AA883" s="25">
        <v>43.0</v>
      </c>
      <c r="AB883" s="25">
        <v>4.0</v>
      </c>
      <c r="AC883" s="25">
        <v>0.0</v>
      </c>
      <c r="AD883" s="25">
        <v>3.0</v>
      </c>
      <c r="AE883" s="25">
        <v>1.0</v>
      </c>
      <c r="AF883" s="25">
        <v>0.0</v>
      </c>
      <c r="AG883" s="25">
        <v>115136.51</v>
      </c>
      <c r="AH883" s="25">
        <v>1.0</v>
      </c>
    </row>
    <row r="884" ht="15.75" customHeight="1">
      <c r="A884" s="50">
        <v>42193.0</v>
      </c>
      <c r="B884" s="25">
        <v>521.05</v>
      </c>
      <c r="C884" s="25">
        <v>522.73</v>
      </c>
      <c r="D884" s="25">
        <v>516.11</v>
      </c>
      <c r="E884" s="25">
        <v>516.83</v>
      </c>
      <c r="F884" s="25" t="s">
        <v>716</v>
      </c>
      <c r="G884" s="25">
        <v>296.0</v>
      </c>
      <c r="H884" s="25" t="s">
        <v>512</v>
      </c>
      <c r="U884" s="25">
        <v>883.0</v>
      </c>
      <c r="V884" s="25">
        <v>1.5785519E7</v>
      </c>
      <c r="W884" s="25" t="s">
        <v>498</v>
      </c>
      <c r="X884" s="25">
        <v>565.0</v>
      </c>
      <c r="Y884" s="25" t="s">
        <v>375</v>
      </c>
      <c r="Z884" s="25" t="s">
        <v>487</v>
      </c>
      <c r="AA884" s="25">
        <v>36.0</v>
      </c>
      <c r="AB884" s="25">
        <v>6.0</v>
      </c>
      <c r="AC884" s="25">
        <v>106192.1</v>
      </c>
      <c r="AD884" s="25">
        <v>1.0</v>
      </c>
      <c r="AE884" s="25">
        <v>1.0</v>
      </c>
      <c r="AF884" s="25">
        <v>0.0</v>
      </c>
      <c r="AG884" s="25">
        <v>149575.59</v>
      </c>
      <c r="AH884" s="25">
        <v>0.0</v>
      </c>
    </row>
    <row r="885" ht="15.75" customHeight="1">
      <c r="A885" s="50">
        <v>42194.0</v>
      </c>
      <c r="B885" s="25">
        <v>523.12</v>
      </c>
      <c r="C885" s="25">
        <v>523.77</v>
      </c>
      <c r="D885" s="25">
        <v>520.35</v>
      </c>
      <c r="E885" s="25">
        <v>520.68</v>
      </c>
      <c r="F885" s="25" t="s">
        <v>716</v>
      </c>
      <c r="G885" s="25">
        <v>839.0</v>
      </c>
      <c r="H885" s="25" t="s">
        <v>464</v>
      </c>
      <c r="U885" s="25">
        <v>884.0</v>
      </c>
      <c r="V885" s="25">
        <v>1.5743007E7</v>
      </c>
      <c r="W885" s="25" t="s">
        <v>1309</v>
      </c>
      <c r="X885" s="25">
        <v>643.0</v>
      </c>
      <c r="Y885" s="25" t="s">
        <v>375</v>
      </c>
      <c r="Z885" s="25" t="s">
        <v>462</v>
      </c>
      <c r="AA885" s="25">
        <v>45.0</v>
      </c>
      <c r="AB885" s="25">
        <v>4.0</v>
      </c>
      <c r="AC885" s="25">
        <v>45144.43</v>
      </c>
      <c r="AD885" s="25">
        <v>1.0</v>
      </c>
      <c r="AE885" s="25">
        <v>1.0</v>
      </c>
      <c r="AF885" s="25">
        <v>0.0</v>
      </c>
      <c r="AG885" s="25">
        <v>60917.24</v>
      </c>
      <c r="AH885" s="25">
        <v>1.0</v>
      </c>
    </row>
    <row r="886" ht="15.75" customHeight="1">
      <c r="A886" s="50">
        <v>42195.0</v>
      </c>
      <c r="B886" s="25">
        <v>526.29</v>
      </c>
      <c r="C886" s="25">
        <v>532.56</v>
      </c>
      <c r="D886" s="25">
        <v>525.55</v>
      </c>
      <c r="E886" s="25">
        <v>530.13</v>
      </c>
      <c r="F886" s="25" t="s">
        <v>716</v>
      </c>
      <c r="G886" s="25">
        <v>956.0</v>
      </c>
      <c r="H886" s="25" t="s">
        <v>512</v>
      </c>
      <c r="U886" s="25">
        <v>885.0</v>
      </c>
      <c r="V886" s="25">
        <v>1.5777211E7</v>
      </c>
      <c r="W886" s="25" t="s">
        <v>1310</v>
      </c>
      <c r="X886" s="25">
        <v>515.0</v>
      </c>
      <c r="Y886" s="25" t="s">
        <v>375</v>
      </c>
      <c r="Z886" s="25" t="s">
        <v>487</v>
      </c>
      <c r="AA886" s="25">
        <v>65.0</v>
      </c>
      <c r="AB886" s="25">
        <v>7.0</v>
      </c>
      <c r="AC886" s="25">
        <v>92113.61</v>
      </c>
      <c r="AD886" s="25">
        <v>1.0</v>
      </c>
      <c r="AE886" s="25">
        <v>1.0</v>
      </c>
      <c r="AF886" s="25">
        <v>1.0</v>
      </c>
      <c r="AG886" s="25">
        <v>142548.33</v>
      </c>
      <c r="AH886" s="25">
        <v>0.0</v>
      </c>
    </row>
    <row r="887" ht="15.75" customHeight="1">
      <c r="A887" s="50">
        <v>42198.0</v>
      </c>
      <c r="B887" s="25">
        <v>532.88</v>
      </c>
      <c r="C887" s="25">
        <v>547.11</v>
      </c>
      <c r="D887" s="25">
        <v>532.4</v>
      </c>
      <c r="E887" s="25">
        <v>546.55</v>
      </c>
      <c r="F887" s="25" t="s">
        <v>549</v>
      </c>
      <c r="G887" s="25">
        <v>206.0</v>
      </c>
      <c r="H887" s="25" t="s">
        <v>460</v>
      </c>
      <c r="U887" s="25">
        <v>886.0</v>
      </c>
      <c r="V887" s="25">
        <v>1.5721935E7</v>
      </c>
      <c r="W887" s="25" t="s">
        <v>1311</v>
      </c>
      <c r="X887" s="25">
        <v>521.0</v>
      </c>
      <c r="Y887" s="25" t="s">
        <v>375</v>
      </c>
      <c r="Z887" s="25" t="s">
        <v>487</v>
      </c>
      <c r="AA887" s="25">
        <v>25.0</v>
      </c>
      <c r="AB887" s="25">
        <v>7.0</v>
      </c>
      <c r="AC887" s="25">
        <v>0.0</v>
      </c>
      <c r="AD887" s="25">
        <v>2.0</v>
      </c>
      <c r="AE887" s="25">
        <v>1.0</v>
      </c>
      <c r="AF887" s="25">
        <v>1.0</v>
      </c>
      <c r="AG887" s="25">
        <v>157878.67</v>
      </c>
      <c r="AH887" s="25">
        <v>0.0</v>
      </c>
    </row>
    <row r="888" ht="15.75" customHeight="1">
      <c r="A888" s="50">
        <v>42199.0</v>
      </c>
      <c r="B888" s="25">
        <v>546.76</v>
      </c>
      <c r="C888" s="25">
        <v>565.85</v>
      </c>
      <c r="D888" s="25">
        <v>546.71</v>
      </c>
      <c r="E888" s="25">
        <v>561.1</v>
      </c>
      <c r="F888" s="25" t="s">
        <v>491</v>
      </c>
      <c r="G888" s="25">
        <v>244.0</v>
      </c>
      <c r="H888" s="25" t="s">
        <v>530</v>
      </c>
      <c r="U888" s="25">
        <v>887.0</v>
      </c>
      <c r="V888" s="25">
        <v>1.5591711E7</v>
      </c>
      <c r="W888" s="25" t="s">
        <v>1312</v>
      </c>
      <c r="X888" s="25">
        <v>739.0</v>
      </c>
      <c r="Y888" s="25" t="s">
        <v>377</v>
      </c>
      <c r="Z888" s="25" t="s">
        <v>487</v>
      </c>
      <c r="AA888" s="25">
        <v>38.0</v>
      </c>
      <c r="AB888" s="25">
        <v>0.0</v>
      </c>
      <c r="AC888" s="25">
        <v>128366.44</v>
      </c>
      <c r="AD888" s="25">
        <v>1.0</v>
      </c>
      <c r="AE888" s="25">
        <v>1.0</v>
      </c>
      <c r="AF888" s="25">
        <v>0.0</v>
      </c>
      <c r="AG888" s="25">
        <v>12796.43</v>
      </c>
      <c r="AH888" s="25">
        <v>0.0</v>
      </c>
    </row>
    <row r="889" ht="15.75" customHeight="1">
      <c r="A889" s="50">
        <v>42200.0</v>
      </c>
      <c r="B889" s="25">
        <v>560.13</v>
      </c>
      <c r="C889" s="25">
        <v>566.5</v>
      </c>
      <c r="D889" s="25">
        <v>556.79</v>
      </c>
      <c r="E889" s="25">
        <v>560.22</v>
      </c>
      <c r="F889" s="25" t="s">
        <v>716</v>
      </c>
      <c r="G889" s="25">
        <v>784.0</v>
      </c>
      <c r="H889" s="25" t="s">
        <v>539</v>
      </c>
      <c r="U889" s="25">
        <v>888.0</v>
      </c>
      <c r="V889" s="25">
        <v>1.5625021E7</v>
      </c>
      <c r="W889" s="25" t="s">
        <v>607</v>
      </c>
      <c r="X889" s="25">
        <v>585.0</v>
      </c>
      <c r="Y889" s="25" t="s">
        <v>375</v>
      </c>
      <c r="Z889" s="25" t="s">
        <v>487</v>
      </c>
      <c r="AA889" s="25">
        <v>42.0</v>
      </c>
      <c r="AB889" s="25">
        <v>2.0</v>
      </c>
      <c r="AC889" s="25">
        <v>0.0</v>
      </c>
      <c r="AD889" s="25">
        <v>2.0</v>
      </c>
      <c r="AE889" s="25">
        <v>1.0</v>
      </c>
      <c r="AF889" s="25">
        <v>1.0</v>
      </c>
      <c r="AG889" s="25">
        <v>18657.77</v>
      </c>
      <c r="AH889" s="25">
        <v>0.0</v>
      </c>
    </row>
    <row r="890" ht="15.75" customHeight="1">
      <c r="A890" s="50">
        <v>42201.0</v>
      </c>
      <c r="B890" s="25">
        <v>565.12</v>
      </c>
      <c r="C890" s="25">
        <v>580.68</v>
      </c>
      <c r="D890" s="25">
        <v>565.0</v>
      </c>
      <c r="E890" s="25">
        <v>579.85</v>
      </c>
      <c r="F890" s="25" t="s">
        <v>489</v>
      </c>
      <c r="G890" s="25">
        <v>768.0</v>
      </c>
      <c r="H890" s="25" t="s">
        <v>467</v>
      </c>
      <c r="U890" s="25">
        <v>889.0</v>
      </c>
      <c r="V890" s="25">
        <v>1.5702968E7</v>
      </c>
      <c r="W890" s="25" t="s">
        <v>1313</v>
      </c>
      <c r="X890" s="25">
        <v>733.0</v>
      </c>
      <c r="Y890" s="25" t="s">
        <v>379</v>
      </c>
      <c r="Z890" s="25" t="s">
        <v>487</v>
      </c>
      <c r="AA890" s="25">
        <v>74.0</v>
      </c>
      <c r="AB890" s="25">
        <v>3.0</v>
      </c>
      <c r="AC890" s="25">
        <v>106545.53</v>
      </c>
      <c r="AD890" s="25">
        <v>1.0</v>
      </c>
      <c r="AE890" s="25">
        <v>1.0</v>
      </c>
      <c r="AF890" s="25">
        <v>1.0</v>
      </c>
      <c r="AG890" s="25">
        <v>134589.58</v>
      </c>
      <c r="AH890" s="25">
        <v>0.0</v>
      </c>
    </row>
    <row r="891" ht="15.75" customHeight="1">
      <c r="A891" s="50">
        <v>42202.0</v>
      </c>
      <c r="B891" s="25">
        <v>649.0</v>
      </c>
      <c r="C891" s="25">
        <v>674.47</v>
      </c>
      <c r="D891" s="25">
        <v>645.0</v>
      </c>
      <c r="E891" s="25">
        <v>672.93</v>
      </c>
      <c r="F891" s="25" t="s">
        <v>473</v>
      </c>
      <c r="G891" s="25">
        <v>164.0</v>
      </c>
      <c r="H891" s="25" t="s">
        <v>469</v>
      </c>
      <c r="U891" s="25">
        <v>890.0</v>
      </c>
      <c r="V891" s="25">
        <v>1.5600462E7</v>
      </c>
      <c r="W891" s="25" t="s">
        <v>1314</v>
      </c>
      <c r="X891" s="25">
        <v>542.0</v>
      </c>
      <c r="Y891" s="25" t="s">
        <v>375</v>
      </c>
      <c r="Z891" s="25" t="s">
        <v>462</v>
      </c>
      <c r="AA891" s="25">
        <v>43.0</v>
      </c>
      <c r="AB891" s="25">
        <v>8.0</v>
      </c>
      <c r="AC891" s="25">
        <v>145618.37</v>
      </c>
      <c r="AD891" s="25">
        <v>1.0</v>
      </c>
      <c r="AE891" s="25">
        <v>0.0</v>
      </c>
      <c r="AF891" s="25">
        <v>1.0</v>
      </c>
      <c r="AG891" s="25">
        <v>10350.74</v>
      </c>
      <c r="AH891" s="25">
        <v>0.0</v>
      </c>
    </row>
    <row r="892" ht="15.75" customHeight="1">
      <c r="A892" s="50">
        <v>42205.0</v>
      </c>
      <c r="B892" s="25">
        <v>659.24</v>
      </c>
      <c r="C892" s="25">
        <v>668.88</v>
      </c>
      <c r="D892" s="25">
        <v>653.01</v>
      </c>
      <c r="E892" s="25">
        <v>663.02</v>
      </c>
      <c r="F892" s="25" t="s">
        <v>463</v>
      </c>
      <c r="G892" s="25">
        <v>860.0</v>
      </c>
      <c r="H892" s="25" t="s">
        <v>469</v>
      </c>
      <c r="U892" s="25">
        <v>891.0</v>
      </c>
      <c r="V892" s="25">
        <v>1.5768104E7</v>
      </c>
      <c r="W892" s="25" t="s">
        <v>1315</v>
      </c>
      <c r="X892" s="25">
        <v>788.0</v>
      </c>
      <c r="Y892" s="25" t="s">
        <v>377</v>
      </c>
      <c r="Z892" s="25" t="s">
        <v>487</v>
      </c>
      <c r="AA892" s="25">
        <v>37.0</v>
      </c>
      <c r="AB892" s="25">
        <v>8.0</v>
      </c>
      <c r="AC892" s="25">
        <v>141541.25</v>
      </c>
      <c r="AD892" s="25">
        <v>1.0</v>
      </c>
      <c r="AE892" s="25">
        <v>0.0</v>
      </c>
      <c r="AF892" s="25">
        <v>0.0</v>
      </c>
      <c r="AG892" s="25">
        <v>66013.27</v>
      </c>
      <c r="AH892" s="25">
        <v>0.0</v>
      </c>
    </row>
    <row r="893" ht="15.75" customHeight="1">
      <c r="A893" s="50">
        <v>42206.0</v>
      </c>
      <c r="B893" s="25">
        <v>655.21</v>
      </c>
      <c r="C893" s="25">
        <v>673.0</v>
      </c>
      <c r="D893" s="25">
        <v>654.3</v>
      </c>
      <c r="E893" s="25">
        <v>662.3</v>
      </c>
      <c r="F893" s="25" t="s">
        <v>491</v>
      </c>
      <c r="G893" s="25">
        <v>377.0</v>
      </c>
      <c r="H893" s="25" t="s">
        <v>543</v>
      </c>
      <c r="U893" s="25">
        <v>892.0</v>
      </c>
      <c r="V893" s="25">
        <v>1.578014E7</v>
      </c>
      <c r="W893" s="25" t="s">
        <v>1113</v>
      </c>
      <c r="X893" s="25">
        <v>435.0</v>
      </c>
      <c r="Y893" s="25" t="s">
        <v>379</v>
      </c>
      <c r="Z893" s="25" t="s">
        <v>487</v>
      </c>
      <c r="AA893" s="25">
        <v>32.0</v>
      </c>
      <c r="AB893" s="25">
        <v>2.0</v>
      </c>
      <c r="AC893" s="25">
        <v>57017.06</v>
      </c>
      <c r="AD893" s="25">
        <v>2.0</v>
      </c>
      <c r="AE893" s="25">
        <v>1.0</v>
      </c>
      <c r="AF893" s="25">
        <v>1.0</v>
      </c>
      <c r="AG893" s="25">
        <v>5907.11</v>
      </c>
      <c r="AH893" s="25">
        <v>0.0</v>
      </c>
    </row>
    <row r="894" ht="15.75" customHeight="1">
      <c r="A894" s="50">
        <v>42207.0</v>
      </c>
      <c r="B894" s="25">
        <v>660.89</v>
      </c>
      <c r="C894" s="25">
        <v>678.64</v>
      </c>
      <c r="D894" s="25">
        <v>659.0</v>
      </c>
      <c r="E894" s="25">
        <v>662.1</v>
      </c>
      <c r="F894" s="25" t="s">
        <v>491</v>
      </c>
      <c r="G894" s="25">
        <v>929.0</v>
      </c>
      <c r="H894" s="25" t="s">
        <v>467</v>
      </c>
      <c r="U894" s="25">
        <v>893.0</v>
      </c>
      <c r="V894" s="25">
        <v>1.5585255E7</v>
      </c>
      <c r="W894" s="25" t="s">
        <v>1316</v>
      </c>
      <c r="X894" s="25">
        <v>577.0</v>
      </c>
      <c r="Y894" s="25" t="s">
        <v>375</v>
      </c>
      <c r="Z894" s="25" t="s">
        <v>487</v>
      </c>
      <c r="AA894" s="25">
        <v>42.0</v>
      </c>
      <c r="AB894" s="25">
        <v>9.0</v>
      </c>
      <c r="AC894" s="25">
        <v>0.0</v>
      </c>
      <c r="AD894" s="25">
        <v>1.0</v>
      </c>
      <c r="AE894" s="25">
        <v>1.0</v>
      </c>
      <c r="AF894" s="25">
        <v>0.0</v>
      </c>
      <c r="AG894" s="25">
        <v>74077.91</v>
      </c>
      <c r="AH894" s="25">
        <v>0.0</v>
      </c>
    </row>
    <row r="895" ht="15.75" customHeight="1">
      <c r="A895" s="50">
        <v>42208.0</v>
      </c>
      <c r="B895" s="25">
        <v>661.27</v>
      </c>
      <c r="C895" s="25">
        <v>663.63</v>
      </c>
      <c r="D895" s="25">
        <v>641.0</v>
      </c>
      <c r="E895" s="25">
        <v>644.28</v>
      </c>
      <c r="F895" s="25" t="s">
        <v>491</v>
      </c>
      <c r="G895" s="25">
        <v>29.0</v>
      </c>
      <c r="H895" s="25" t="s">
        <v>530</v>
      </c>
      <c r="U895" s="25">
        <v>894.0</v>
      </c>
      <c r="V895" s="25">
        <v>1.5772781E7</v>
      </c>
      <c r="W895" s="25" t="s">
        <v>1256</v>
      </c>
      <c r="X895" s="25">
        <v>703.0</v>
      </c>
      <c r="Y895" s="25" t="s">
        <v>375</v>
      </c>
      <c r="Z895" s="25" t="s">
        <v>462</v>
      </c>
      <c r="AA895" s="25">
        <v>51.0</v>
      </c>
      <c r="AB895" s="25">
        <v>3.0</v>
      </c>
      <c r="AC895" s="25">
        <v>0.0</v>
      </c>
      <c r="AD895" s="25">
        <v>3.0</v>
      </c>
      <c r="AE895" s="25">
        <v>1.0</v>
      </c>
      <c r="AF895" s="25">
        <v>1.0</v>
      </c>
      <c r="AG895" s="25">
        <v>77294.56</v>
      </c>
      <c r="AH895" s="25">
        <v>1.0</v>
      </c>
    </row>
    <row r="896" ht="15.75" customHeight="1">
      <c r="A896" s="50">
        <v>42209.0</v>
      </c>
      <c r="B896" s="25">
        <v>647.0</v>
      </c>
      <c r="C896" s="25">
        <v>648.17</v>
      </c>
      <c r="D896" s="25">
        <v>622.52</v>
      </c>
      <c r="E896" s="25">
        <v>623.56</v>
      </c>
      <c r="F896" s="25" t="s">
        <v>491</v>
      </c>
      <c r="G896" s="25">
        <v>625.0</v>
      </c>
      <c r="H896" s="25" t="s">
        <v>512</v>
      </c>
      <c r="U896" s="25">
        <v>895.0</v>
      </c>
      <c r="V896" s="25">
        <v>1.5669987E7</v>
      </c>
      <c r="W896" s="25" t="s">
        <v>1317</v>
      </c>
      <c r="X896" s="25">
        <v>728.0</v>
      </c>
      <c r="Y896" s="25" t="s">
        <v>379</v>
      </c>
      <c r="Z896" s="25" t="s">
        <v>462</v>
      </c>
      <c r="AA896" s="25">
        <v>35.0</v>
      </c>
      <c r="AB896" s="25">
        <v>8.0</v>
      </c>
      <c r="AC896" s="25">
        <v>125884.95</v>
      </c>
      <c r="AD896" s="25">
        <v>2.0</v>
      </c>
      <c r="AE896" s="25">
        <v>1.0</v>
      </c>
      <c r="AF896" s="25">
        <v>0.0</v>
      </c>
      <c r="AG896" s="25">
        <v>54359.02</v>
      </c>
      <c r="AH896" s="25">
        <v>1.0</v>
      </c>
    </row>
    <row r="897" ht="15.75" customHeight="1">
      <c r="A897" s="50">
        <v>42212.0</v>
      </c>
      <c r="B897" s="25">
        <v>621.0</v>
      </c>
      <c r="C897" s="25">
        <v>634.3</v>
      </c>
      <c r="D897" s="25">
        <v>620.5</v>
      </c>
      <c r="E897" s="25">
        <v>627.26</v>
      </c>
      <c r="F897" s="25" t="s">
        <v>549</v>
      </c>
      <c r="G897" s="25">
        <v>675.0</v>
      </c>
      <c r="H897" s="25" t="s">
        <v>464</v>
      </c>
      <c r="U897" s="25">
        <v>896.0</v>
      </c>
      <c r="V897" s="25">
        <v>1.5697E7</v>
      </c>
      <c r="W897" s="25" t="s">
        <v>1318</v>
      </c>
      <c r="X897" s="25">
        <v>728.0</v>
      </c>
      <c r="Y897" s="25" t="s">
        <v>379</v>
      </c>
      <c r="Z897" s="25" t="s">
        <v>487</v>
      </c>
      <c r="AA897" s="25">
        <v>32.0</v>
      </c>
      <c r="AB897" s="25">
        <v>5.0</v>
      </c>
      <c r="AC897" s="25">
        <v>61825.5</v>
      </c>
      <c r="AD897" s="25">
        <v>1.0</v>
      </c>
      <c r="AE897" s="25">
        <v>1.0</v>
      </c>
      <c r="AF897" s="25">
        <v>1.0</v>
      </c>
      <c r="AG897" s="25">
        <v>156124.93</v>
      </c>
      <c r="AH897" s="25">
        <v>0.0</v>
      </c>
    </row>
    <row r="898" ht="15.75" customHeight="1">
      <c r="A898" s="50">
        <v>42213.0</v>
      </c>
      <c r="B898" s="25">
        <v>632.83</v>
      </c>
      <c r="C898" s="25">
        <v>632.83</v>
      </c>
      <c r="D898" s="25">
        <v>623.31</v>
      </c>
      <c r="E898" s="25">
        <v>628.0</v>
      </c>
      <c r="F898" s="25" t="s">
        <v>716</v>
      </c>
      <c r="G898" s="25">
        <v>727.0</v>
      </c>
      <c r="H898" s="25" t="s">
        <v>467</v>
      </c>
      <c r="U898" s="25">
        <v>897.0</v>
      </c>
      <c r="V898" s="25">
        <v>1.5733119E7</v>
      </c>
      <c r="W898" s="25" t="s">
        <v>1319</v>
      </c>
      <c r="X898" s="25">
        <v>718.0</v>
      </c>
      <c r="Y898" s="25" t="s">
        <v>375</v>
      </c>
      <c r="Z898" s="25" t="s">
        <v>487</v>
      </c>
      <c r="AA898" s="25">
        <v>35.0</v>
      </c>
      <c r="AB898" s="25">
        <v>8.0</v>
      </c>
      <c r="AC898" s="25">
        <v>0.0</v>
      </c>
      <c r="AD898" s="25">
        <v>2.0</v>
      </c>
      <c r="AE898" s="25">
        <v>1.0</v>
      </c>
      <c r="AF898" s="25">
        <v>0.0</v>
      </c>
      <c r="AG898" s="25">
        <v>94820.85</v>
      </c>
      <c r="AH898" s="25">
        <v>0.0</v>
      </c>
    </row>
    <row r="899" ht="15.75" customHeight="1">
      <c r="A899" s="50">
        <v>42214.0</v>
      </c>
      <c r="B899" s="25">
        <v>628.8</v>
      </c>
      <c r="C899" s="25">
        <v>633.36</v>
      </c>
      <c r="D899" s="25">
        <v>622.65</v>
      </c>
      <c r="E899" s="25">
        <v>631.93</v>
      </c>
      <c r="F899" s="25" t="s">
        <v>716</v>
      </c>
      <c r="G899" s="25">
        <v>575.0</v>
      </c>
      <c r="H899" s="25" t="s">
        <v>530</v>
      </c>
      <c r="U899" s="25">
        <v>898.0</v>
      </c>
      <c r="V899" s="25">
        <v>1.578239E7</v>
      </c>
      <c r="W899" s="25" t="s">
        <v>564</v>
      </c>
      <c r="X899" s="25">
        <v>621.0</v>
      </c>
      <c r="Y899" s="25" t="s">
        <v>375</v>
      </c>
      <c r="Z899" s="25" t="s">
        <v>462</v>
      </c>
      <c r="AA899" s="25">
        <v>40.0</v>
      </c>
      <c r="AB899" s="25">
        <v>6.0</v>
      </c>
      <c r="AC899" s="25">
        <v>0.0</v>
      </c>
      <c r="AD899" s="25">
        <v>1.0</v>
      </c>
      <c r="AE899" s="25">
        <v>1.0</v>
      </c>
      <c r="AF899" s="25">
        <v>0.0</v>
      </c>
      <c r="AG899" s="25">
        <v>155155.25</v>
      </c>
      <c r="AH899" s="25">
        <v>0.0</v>
      </c>
    </row>
    <row r="900" ht="15.75" customHeight="1">
      <c r="A900" s="50">
        <v>42215.0</v>
      </c>
      <c r="B900" s="25">
        <v>630.0</v>
      </c>
      <c r="C900" s="25">
        <v>635.22</v>
      </c>
      <c r="D900" s="25">
        <v>622.05</v>
      </c>
      <c r="E900" s="25">
        <v>632.59</v>
      </c>
      <c r="F900" s="25" t="s">
        <v>716</v>
      </c>
      <c r="G900" s="25">
        <v>474.0</v>
      </c>
      <c r="H900" s="25" t="s">
        <v>543</v>
      </c>
      <c r="U900" s="25">
        <v>899.0</v>
      </c>
      <c r="V900" s="25">
        <v>1.56547E7</v>
      </c>
      <c r="W900" s="25" t="s">
        <v>1107</v>
      </c>
      <c r="X900" s="25">
        <v>523.0</v>
      </c>
      <c r="Y900" s="25" t="s">
        <v>375</v>
      </c>
      <c r="Z900" s="25" t="s">
        <v>462</v>
      </c>
      <c r="AA900" s="25">
        <v>40.0</v>
      </c>
      <c r="AB900" s="25">
        <v>2.0</v>
      </c>
      <c r="AC900" s="25">
        <v>102967.41</v>
      </c>
      <c r="AD900" s="25">
        <v>1.0</v>
      </c>
      <c r="AE900" s="25">
        <v>1.0</v>
      </c>
      <c r="AF900" s="25">
        <v>0.0</v>
      </c>
      <c r="AG900" s="25">
        <v>128702.1</v>
      </c>
      <c r="AH900" s="25">
        <v>1.0</v>
      </c>
    </row>
    <row r="901" ht="15.75" customHeight="1">
      <c r="A901" s="50">
        <v>42216.0</v>
      </c>
      <c r="B901" s="25">
        <v>631.38</v>
      </c>
      <c r="C901" s="25">
        <v>632.91</v>
      </c>
      <c r="D901" s="25">
        <v>625.5</v>
      </c>
      <c r="E901" s="25">
        <v>625.61</v>
      </c>
      <c r="F901" s="25" t="s">
        <v>716</v>
      </c>
      <c r="G901" s="25">
        <v>706.0</v>
      </c>
      <c r="H901" s="25" t="s">
        <v>530</v>
      </c>
      <c r="U901" s="25">
        <v>900.0</v>
      </c>
      <c r="V901" s="25">
        <v>1.563221E7</v>
      </c>
      <c r="W901" s="25" t="s">
        <v>465</v>
      </c>
      <c r="X901" s="25">
        <v>657.0</v>
      </c>
      <c r="Y901" s="25" t="s">
        <v>379</v>
      </c>
      <c r="Z901" s="25" t="s">
        <v>487</v>
      </c>
      <c r="AA901" s="25">
        <v>25.0</v>
      </c>
      <c r="AB901" s="25">
        <v>2.0</v>
      </c>
      <c r="AC901" s="25">
        <v>171770.55</v>
      </c>
      <c r="AD901" s="25">
        <v>1.0</v>
      </c>
      <c r="AE901" s="25">
        <v>1.0</v>
      </c>
      <c r="AF901" s="25">
        <v>0.0</v>
      </c>
      <c r="AG901" s="25">
        <v>22745.5</v>
      </c>
      <c r="AH901" s="25">
        <v>0.0</v>
      </c>
    </row>
    <row r="902" ht="15.75" customHeight="1">
      <c r="A902" s="50">
        <v>42219.0</v>
      </c>
      <c r="B902" s="25">
        <v>625.34</v>
      </c>
      <c r="C902" s="25">
        <v>633.06</v>
      </c>
      <c r="D902" s="25">
        <v>625.34</v>
      </c>
      <c r="E902" s="25">
        <v>631.21</v>
      </c>
      <c r="F902" s="25" t="s">
        <v>716</v>
      </c>
      <c r="G902" s="25">
        <v>304.0</v>
      </c>
      <c r="H902" s="25" t="s">
        <v>460</v>
      </c>
      <c r="U902" s="25">
        <v>901.0</v>
      </c>
      <c r="V902" s="25">
        <v>1.5642041E7</v>
      </c>
      <c r="W902" s="25" t="s">
        <v>946</v>
      </c>
      <c r="X902" s="25">
        <v>727.0</v>
      </c>
      <c r="Y902" s="25" t="s">
        <v>379</v>
      </c>
      <c r="Z902" s="25" t="s">
        <v>487</v>
      </c>
      <c r="AA902" s="25">
        <v>40.0</v>
      </c>
      <c r="AB902" s="25">
        <v>1.0</v>
      </c>
      <c r="AC902" s="25">
        <v>93051.64</v>
      </c>
      <c r="AD902" s="25">
        <v>2.0</v>
      </c>
      <c r="AE902" s="25">
        <v>1.0</v>
      </c>
      <c r="AF902" s="25">
        <v>0.0</v>
      </c>
      <c r="AG902" s="25">
        <v>71865.31</v>
      </c>
      <c r="AH902" s="25">
        <v>1.0</v>
      </c>
    </row>
    <row r="903" ht="15.75" customHeight="1">
      <c r="A903" s="50">
        <v>42220.0</v>
      </c>
      <c r="B903" s="25">
        <v>628.42</v>
      </c>
      <c r="C903" s="25">
        <v>634.81</v>
      </c>
      <c r="D903" s="25">
        <v>627.16</v>
      </c>
      <c r="E903" s="25">
        <v>629.25</v>
      </c>
      <c r="F903" s="25" t="s">
        <v>716</v>
      </c>
      <c r="G903" s="25">
        <v>490.0</v>
      </c>
      <c r="H903" s="25" t="s">
        <v>469</v>
      </c>
      <c r="U903" s="25">
        <v>902.0</v>
      </c>
      <c r="V903" s="25">
        <v>1.5709737E7</v>
      </c>
      <c r="W903" s="25" t="s">
        <v>566</v>
      </c>
      <c r="X903" s="25">
        <v>643.0</v>
      </c>
      <c r="Y903" s="25" t="s">
        <v>375</v>
      </c>
      <c r="Z903" s="25" t="s">
        <v>487</v>
      </c>
      <c r="AA903" s="25">
        <v>36.0</v>
      </c>
      <c r="AB903" s="25">
        <v>7.0</v>
      </c>
      <c r="AC903" s="25">
        <v>161064.64</v>
      </c>
      <c r="AD903" s="25">
        <v>2.0</v>
      </c>
      <c r="AE903" s="25">
        <v>0.0</v>
      </c>
      <c r="AF903" s="25">
        <v>1.0</v>
      </c>
      <c r="AG903" s="25">
        <v>84294.82</v>
      </c>
      <c r="AH903" s="25">
        <v>0.0</v>
      </c>
    </row>
    <row r="904" ht="15.75" customHeight="1">
      <c r="A904" s="50">
        <v>42221.0</v>
      </c>
      <c r="B904" s="25">
        <v>634.33</v>
      </c>
      <c r="C904" s="25">
        <v>647.86</v>
      </c>
      <c r="D904" s="25">
        <v>633.16</v>
      </c>
      <c r="E904" s="25">
        <v>643.78</v>
      </c>
      <c r="F904" s="25" t="s">
        <v>549</v>
      </c>
      <c r="G904" s="25">
        <v>334.0</v>
      </c>
      <c r="H904" s="25" t="s">
        <v>467</v>
      </c>
      <c r="U904" s="25">
        <v>903.0</v>
      </c>
      <c r="V904" s="25">
        <v>1.5792388E7</v>
      </c>
      <c r="W904" s="25" t="s">
        <v>637</v>
      </c>
      <c r="X904" s="25">
        <v>645.0</v>
      </c>
      <c r="Y904" s="25" t="s">
        <v>375</v>
      </c>
      <c r="Z904" s="25" t="s">
        <v>462</v>
      </c>
      <c r="AA904" s="25">
        <v>48.0</v>
      </c>
      <c r="AB904" s="25">
        <v>7.0</v>
      </c>
      <c r="AC904" s="25">
        <v>90612.34</v>
      </c>
      <c r="AD904" s="25">
        <v>1.0</v>
      </c>
      <c r="AE904" s="25">
        <v>1.0</v>
      </c>
      <c r="AF904" s="25">
        <v>1.0</v>
      </c>
      <c r="AG904" s="25">
        <v>149139.13</v>
      </c>
      <c r="AH904" s="25">
        <v>0.0</v>
      </c>
    </row>
    <row r="905" ht="15.75" customHeight="1">
      <c r="A905" s="50">
        <v>42222.0</v>
      </c>
      <c r="B905" s="25">
        <v>645.0</v>
      </c>
      <c r="C905" s="25">
        <v>645.38</v>
      </c>
      <c r="D905" s="25">
        <v>632.25</v>
      </c>
      <c r="E905" s="25">
        <v>642.68</v>
      </c>
      <c r="F905" s="25" t="s">
        <v>716</v>
      </c>
      <c r="G905" s="25">
        <v>572.0</v>
      </c>
      <c r="H905" s="25" t="s">
        <v>539</v>
      </c>
      <c r="U905" s="25">
        <v>904.0</v>
      </c>
      <c r="V905" s="25">
        <v>1.5786014E7</v>
      </c>
      <c r="W905" s="25" t="s">
        <v>700</v>
      </c>
      <c r="X905" s="25">
        <v>568.0</v>
      </c>
      <c r="Y905" s="25" t="s">
        <v>375</v>
      </c>
      <c r="Z905" s="25" t="s">
        <v>487</v>
      </c>
      <c r="AA905" s="25">
        <v>28.0</v>
      </c>
      <c r="AB905" s="25">
        <v>5.0</v>
      </c>
      <c r="AC905" s="25">
        <v>145105.64</v>
      </c>
      <c r="AD905" s="25">
        <v>2.0</v>
      </c>
      <c r="AE905" s="25">
        <v>1.0</v>
      </c>
      <c r="AF905" s="25">
        <v>0.0</v>
      </c>
      <c r="AG905" s="25">
        <v>185489.11</v>
      </c>
      <c r="AH905" s="25">
        <v>0.0</v>
      </c>
    </row>
    <row r="906" ht="15.75" customHeight="1">
      <c r="A906" s="50">
        <v>42223.0</v>
      </c>
      <c r="B906" s="25">
        <v>640.23</v>
      </c>
      <c r="C906" s="25">
        <v>642.68</v>
      </c>
      <c r="D906" s="25">
        <v>629.71</v>
      </c>
      <c r="E906" s="25">
        <v>635.3</v>
      </c>
      <c r="F906" s="25" t="s">
        <v>716</v>
      </c>
      <c r="G906" s="25">
        <v>403.0</v>
      </c>
      <c r="H906" s="25" t="s">
        <v>469</v>
      </c>
      <c r="U906" s="25">
        <v>905.0</v>
      </c>
      <c r="V906" s="25">
        <v>1.579458E7</v>
      </c>
      <c r="W906" s="25" t="s">
        <v>899</v>
      </c>
      <c r="X906" s="25">
        <v>599.0</v>
      </c>
      <c r="Y906" s="25" t="s">
        <v>375</v>
      </c>
      <c r="Z906" s="25" t="s">
        <v>487</v>
      </c>
      <c r="AA906" s="25">
        <v>58.0</v>
      </c>
      <c r="AB906" s="25">
        <v>4.0</v>
      </c>
      <c r="AC906" s="25">
        <v>0.0</v>
      </c>
      <c r="AD906" s="25">
        <v>1.0</v>
      </c>
      <c r="AE906" s="25">
        <v>0.0</v>
      </c>
      <c r="AF906" s="25">
        <v>0.0</v>
      </c>
      <c r="AG906" s="25">
        <v>176407.15</v>
      </c>
      <c r="AH906" s="25">
        <v>1.0</v>
      </c>
    </row>
    <row r="907" ht="15.75" customHeight="1">
      <c r="A907" s="50">
        <v>42226.0</v>
      </c>
      <c r="B907" s="25">
        <v>639.48</v>
      </c>
      <c r="C907" s="25">
        <v>643.44</v>
      </c>
      <c r="D907" s="25">
        <v>631.25</v>
      </c>
      <c r="E907" s="25">
        <v>633.73</v>
      </c>
      <c r="F907" s="25" t="s">
        <v>716</v>
      </c>
      <c r="G907" s="25">
        <v>809.0</v>
      </c>
      <c r="H907" s="25" t="s">
        <v>543</v>
      </c>
      <c r="U907" s="25">
        <v>906.0</v>
      </c>
      <c r="V907" s="25">
        <v>1.5675964E7</v>
      </c>
      <c r="W907" s="25" t="s">
        <v>1320</v>
      </c>
      <c r="X907" s="25">
        <v>672.0</v>
      </c>
      <c r="Y907" s="25" t="s">
        <v>375</v>
      </c>
      <c r="Z907" s="25" t="s">
        <v>462</v>
      </c>
      <c r="AA907" s="25">
        <v>45.0</v>
      </c>
      <c r="AB907" s="25">
        <v>9.0</v>
      </c>
      <c r="AC907" s="25">
        <v>0.0</v>
      </c>
      <c r="AD907" s="25">
        <v>1.0</v>
      </c>
      <c r="AE907" s="25">
        <v>1.0</v>
      </c>
      <c r="AF907" s="25">
        <v>1.0</v>
      </c>
      <c r="AG907" s="25">
        <v>92027.69</v>
      </c>
      <c r="AH907" s="25">
        <v>1.0</v>
      </c>
    </row>
    <row r="908" ht="15.75" customHeight="1">
      <c r="A908" s="50">
        <v>42227.0</v>
      </c>
      <c r="B908" s="25">
        <v>669.2</v>
      </c>
      <c r="C908" s="25">
        <v>674.9</v>
      </c>
      <c r="D908" s="25">
        <v>654.27</v>
      </c>
      <c r="E908" s="25">
        <v>660.78</v>
      </c>
      <c r="F908" s="25" t="s">
        <v>463</v>
      </c>
      <c r="G908" s="25">
        <v>29.0</v>
      </c>
      <c r="H908" s="25" t="s">
        <v>543</v>
      </c>
      <c r="U908" s="25">
        <v>907.0</v>
      </c>
      <c r="V908" s="25">
        <v>1.5814275E7</v>
      </c>
      <c r="W908" s="25" t="s">
        <v>1321</v>
      </c>
      <c r="X908" s="25">
        <v>685.0</v>
      </c>
      <c r="Y908" s="25" t="s">
        <v>375</v>
      </c>
      <c r="Z908" s="25" t="s">
        <v>487</v>
      </c>
      <c r="AA908" s="25">
        <v>33.0</v>
      </c>
      <c r="AB908" s="25">
        <v>6.0</v>
      </c>
      <c r="AC908" s="25">
        <v>174912.72</v>
      </c>
      <c r="AD908" s="25">
        <v>1.0</v>
      </c>
      <c r="AE908" s="25">
        <v>1.0</v>
      </c>
      <c r="AF908" s="25">
        <v>1.0</v>
      </c>
      <c r="AG908" s="25">
        <v>43932.54</v>
      </c>
      <c r="AH908" s="25">
        <v>0.0</v>
      </c>
    </row>
    <row r="909" ht="15.75" customHeight="1">
      <c r="A909" s="50">
        <v>42228.0</v>
      </c>
      <c r="B909" s="25">
        <v>663.08</v>
      </c>
      <c r="C909" s="25">
        <v>665.0</v>
      </c>
      <c r="D909" s="25">
        <v>652.29</v>
      </c>
      <c r="E909" s="25">
        <v>659.56</v>
      </c>
      <c r="F909" s="25" t="s">
        <v>549</v>
      </c>
      <c r="G909" s="25">
        <v>936.0</v>
      </c>
      <c r="H909" s="25" t="s">
        <v>512</v>
      </c>
      <c r="U909" s="25">
        <v>908.0</v>
      </c>
      <c r="V909" s="25">
        <v>1.5724848E7</v>
      </c>
      <c r="W909" s="25" t="s">
        <v>1322</v>
      </c>
      <c r="X909" s="25">
        <v>516.0</v>
      </c>
      <c r="Y909" s="25" t="s">
        <v>375</v>
      </c>
      <c r="Z909" s="25" t="s">
        <v>462</v>
      </c>
      <c r="AA909" s="25">
        <v>46.0</v>
      </c>
      <c r="AB909" s="25">
        <v>1.0</v>
      </c>
      <c r="AC909" s="25">
        <v>104947.72</v>
      </c>
      <c r="AD909" s="25">
        <v>1.0</v>
      </c>
      <c r="AE909" s="25">
        <v>1.0</v>
      </c>
      <c r="AF909" s="25">
        <v>0.0</v>
      </c>
      <c r="AG909" s="25">
        <v>115789.25</v>
      </c>
      <c r="AH909" s="25">
        <v>1.0</v>
      </c>
    </row>
    <row r="910" ht="15.75" customHeight="1">
      <c r="A910" s="50">
        <v>42229.0</v>
      </c>
      <c r="B910" s="25">
        <v>659.32</v>
      </c>
      <c r="C910" s="25">
        <v>664.5</v>
      </c>
      <c r="D910" s="25">
        <v>651.66</v>
      </c>
      <c r="E910" s="25">
        <v>656.45</v>
      </c>
      <c r="F910" s="25" t="s">
        <v>716</v>
      </c>
      <c r="G910" s="25">
        <v>810.0</v>
      </c>
      <c r="H910" s="25" t="s">
        <v>512</v>
      </c>
      <c r="U910" s="25">
        <v>909.0</v>
      </c>
      <c r="V910" s="25">
        <v>1.5754713E7</v>
      </c>
      <c r="W910" s="25" t="s">
        <v>1323</v>
      </c>
      <c r="X910" s="25">
        <v>685.0</v>
      </c>
      <c r="Y910" s="25" t="s">
        <v>377</v>
      </c>
      <c r="Z910" s="25" t="s">
        <v>487</v>
      </c>
      <c r="AA910" s="25">
        <v>31.0</v>
      </c>
      <c r="AB910" s="25">
        <v>10.0</v>
      </c>
      <c r="AC910" s="25">
        <v>135213.71</v>
      </c>
      <c r="AD910" s="25">
        <v>1.0</v>
      </c>
      <c r="AE910" s="25">
        <v>1.0</v>
      </c>
      <c r="AF910" s="25">
        <v>1.0</v>
      </c>
      <c r="AG910" s="25">
        <v>125777.28</v>
      </c>
      <c r="AH910" s="25">
        <v>0.0</v>
      </c>
    </row>
    <row r="911" ht="15.75" customHeight="1">
      <c r="A911" s="50">
        <v>42230.0</v>
      </c>
      <c r="B911" s="25">
        <v>655.01</v>
      </c>
      <c r="C911" s="25">
        <v>659.85</v>
      </c>
      <c r="D911" s="25">
        <v>652.66</v>
      </c>
      <c r="E911" s="25">
        <v>657.12</v>
      </c>
      <c r="F911" s="25" t="s">
        <v>716</v>
      </c>
      <c r="G911" s="25">
        <v>72.0</v>
      </c>
      <c r="H911" s="25" t="s">
        <v>530</v>
      </c>
      <c r="U911" s="25">
        <v>910.0</v>
      </c>
      <c r="V911" s="25">
        <v>1.5693814E7</v>
      </c>
      <c r="W911" s="25" t="s">
        <v>1324</v>
      </c>
      <c r="X911" s="25">
        <v>806.0</v>
      </c>
      <c r="Y911" s="25" t="s">
        <v>377</v>
      </c>
      <c r="Z911" s="25" t="s">
        <v>487</v>
      </c>
      <c r="AA911" s="25">
        <v>25.0</v>
      </c>
      <c r="AB911" s="25">
        <v>7.0</v>
      </c>
      <c r="AC911" s="25">
        <v>0.0</v>
      </c>
      <c r="AD911" s="25">
        <v>2.0</v>
      </c>
      <c r="AE911" s="25">
        <v>1.0</v>
      </c>
      <c r="AF911" s="25">
        <v>0.0</v>
      </c>
      <c r="AG911" s="25">
        <v>18461.9</v>
      </c>
      <c r="AH911" s="25">
        <v>0.0</v>
      </c>
    </row>
    <row r="912" ht="15.75" customHeight="1">
      <c r="A912" s="50">
        <v>42233.0</v>
      </c>
      <c r="B912" s="25">
        <v>656.8</v>
      </c>
      <c r="C912" s="25">
        <v>661.38</v>
      </c>
      <c r="D912" s="25">
        <v>651.24</v>
      </c>
      <c r="E912" s="25">
        <v>660.87</v>
      </c>
      <c r="F912" s="25" t="s">
        <v>716</v>
      </c>
      <c r="G912" s="25">
        <v>51.0</v>
      </c>
      <c r="H912" s="25" t="s">
        <v>512</v>
      </c>
      <c r="U912" s="25">
        <v>911.0</v>
      </c>
      <c r="V912" s="25">
        <v>1.559966E7</v>
      </c>
      <c r="W912" s="25" t="s">
        <v>1325</v>
      </c>
      <c r="X912" s="25">
        <v>604.0</v>
      </c>
      <c r="Y912" s="25" t="s">
        <v>375</v>
      </c>
      <c r="Z912" s="25" t="s">
        <v>487</v>
      </c>
      <c r="AA912" s="25">
        <v>36.0</v>
      </c>
      <c r="AB912" s="25">
        <v>6.0</v>
      </c>
      <c r="AC912" s="25">
        <v>116229.85</v>
      </c>
      <c r="AD912" s="25">
        <v>2.0</v>
      </c>
      <c r="AE912" s="25">
        <v>1.0</v>
      </c>
      <c r="AF912" s="25">
        <v>1.0</v>
      </c>
      <c r="AG912" s="25">
        <v>79633.38</v>
      </c>
      <c r="AH912" s="25">
        <v>0.0</v>
      </c>
    </row>
    <row r="913" ht="15.75" customHeight="1">
      <c r="A913" s="50">
        <v>42234.0</v>
      </c>
      <c r="B913" s="25">
        <v>661.9</v>
      </c>
      <c r="C913" s="25">
        <v>664.0</v>
      </c>
      <c r="D913" s="25">
        <v>653.46</v>
      </c>
      <c r="E913" s="25">
        <v>656.13</v>
      </c>
      <c r="F913" s="25" t="s">
        <v>716</v>
      </c>
      <c r="G913" s="25">
        <v>456.0</v>
      </c>
      <c r="H913" s="25" t="s">
        <v>530</v>
      </c>
      <c r="U913" s="25">
        <v>912.0</v>
      </c>
      <c r="V913" s="25">
        <v>1.574649E7</v>
      </c>
      <c r="W913" s="25" t="s">
        <v>1326</v>
      </c>
      <c r="X913" s="25">
        <v>648.0</v>
      </c>
      <c r="Y913" s="25" t="s">
        <v>377</v>
      </c>
      <c r="Z913" s="25" t="s">
        <v>462</v>
      </c>
      <c r="AA913" s="25">
        <v>53.0</v>
      </c>
      <c r="AB913" s="25">
        <v>6.0</v>
      </c>
      <c r="AC913" s="25">
        <v>111201.41</v>
      </c>
      <c r="AD913" s="25">
        <v>1.0</v>
      </c>
      <c r="AE913" s="25">
        <v>1.0</v>
      </c>
      <c r="AF913" s="25">
        <v>1.0</v>
      </c>
      <c r="AG913" s="25">
        <v>121542.29</v>
      </c>
      <c r="AH913" s="25">
        <v>0.0</v>
      </c>
    </row>
    <row r="914" ht="15.75" customHeight="1">
      <c r="A914" s="50">
        <v>42235.0</v>
      </c>
      <c r="B914" s="25">
        <v>656.6</v>
      </c>
      <c r="C914" s="25">
        <v>667.0</v>
      </c>
      <c r="D914" s="25">
        <v>654.19</v>
      </c>
      <c r="E914" s="25">
        <v>660.9</v>
      </c>
      <c r="F914" s="25" t="s">
        <v>549</v>
      </c>
      <c r="G914" s="25">
        <v>131.0</v>
      </c>
      <c r="H914" s="25" t="s">
        <v>539</v>
      </c>
      <c r="U914" s="25">
        <v>913.0</v>
      </c>
      <c r="V914" s="25">
        <v>1.5566091E7</v>
      </c>
      <c r="W914" s="25" t="s">
        <v>1327</v>
      </c>
      <c r="X914" s="25">
        <v>545.0</v>
      </c>
      <c r="Y914" s="25" t="s">
        <v>377</v>
      </c>
      <c r="Z914" s="25" t="s">
        <v>462</v>
      </c>
      <c r="AA914" s="25">
        <v>32.0</v>
      </c>
      <c r="AB914" s="25">
        <v>4.0</v>
      </c>
      <c r="AC914" s="25">
        <v>0.0</v>
      </c>
      <c r="AD914" s="25">
        <v>1.0</v>
      </c>
      <c r="AE914" s="25">
        <v>1.0</v>
      </c>
      <c r="AF914" s="25">
        <v>0.0</v>
      </c>
      <c r="AG914" s="25">
        <v>94739.2</v>
      </c>
      <c r="AH914" s="25">
        <v>0.0</v>
      </c>
    </row>
    <row r="915" ht="15.75" customHeight="1">
      <c r="A915" s="50">
        <v>42236.0</v>
      </c>
      <c r="B915" s="25">
        <v>655.46</v>
      </c>
      <c r="C915" s="25">
        <v>662.99</v>
      </c>
      <c r="D915" s="25">
        <v>642.9</v>
      </c>
      <c r="E915" s="25">
        <v>646.83</v>
      </c>
      <c r="F915" s="25" t="s">
        <v>549</v>
      </c>
      <c r="G915" s="25">
        <v>855.0</v>
      </c>
      <c r="H915" s="25" t="s">
        <v>467</v>
      </c>
      <c r="U915" s="25">
        <v>914.0</v>
      </c>
      <c r="V915" s="25">
        <v>1.5655961E7</v>
      </c>
      <c r="W915" s="25" t="s">
        <v>579</v>
      </c>
      <c r="X915" s="25">
        <v>756.0</v>
      </c>
      <c r="Y915" s="25" t="s">
        <v>379</v>
      </c>
      <c r="Z915" s="25" t="s">
        <v>487</v>
      </c>
      <c r="AA915" s="25">
        <v>27.0</v>
      </c>
      <c r="AB915" s="25">
        <v>1.0</v>
      </c>
      <c r="AC915" s="25">
        <v>131899.0</v>
      </c>
      <c r="AD915" s="25">
        <v>1.0</v>
      </c>
      <c r="AE915" s="25">
        <v>1.0</v>
      </c>
      <c r="AF915" s="25">
        <v>0.0</v>
      </c>
      <c r="AG915" s="25">
        <v>93302.29</v>
      </c>
      <c r="AH915" s="25">
        <v>0.0</v>
      </c>
    </row>
    <row r="916" ht="15.75" customHeight="1">
      <c r="A916" s="50">
        <v>42237.0</v>
      </c>
      <c r="B916" s="25">
        <v>639.78</v>
      </c>
      <c r="C916" s="25">
        <v>640.05</v>
      </c>
      <c r="D916" s="25">
        <v>612.33</v>
      </c>
      <c r="E916" s="25">
        <v>612.48</v>
      </c>
      <c r="F916" s="25" t="s">
        <v>489</v>
      </c>
      <c r="G916" s="25">
        <v>265.0</v>
      </c>
      <c r="H916" s="25" t="s">
        <v>543</v>
      </c>
      <c r="U916" s="25">
        <v>915.0</v>
      </c>
      <c r="V916" s="25">
        <v>1.5710404E7</v>
      </c>
      <c r="W916" s="25" t="s">
        <v>1328</v>
      </c>
      <c r="X916" s="25">
        <v>569.0</v>
      </c>
      <c r="Y916" s="25" t="s">
        <v>375</v>
      </c>
      <c r="Z916" s="25" t="s">
        <v>487</v>
      </c>
      <c r="AA916" s="25">
        <v>35.0</v>
      </c>
      <c r="AB916" s="25">
        <v>10.0</v>
      </c>
      <c r="AC916" s="25">
        <v>124525.52</v>
      </c>
      <c r="AD916" s="25">
        <v>1.0</v>
      </c>
      <c r="AE916" s="25">
        <v>1.0</v>
      </c>
      <c r="AF916" s="25">
        <v>1.0</v>
      </c>
      <c r="AG916" s="25">
        <v>193793.78</v>
      </c>
      <c r="AH916" s="25">
        <v>0.0</v>
      </c>
    </row>
    <row r="917" ht="15.75" customHeight="1">
      <c r="A917" s="50">
        <v>42240.0</v>
      </c>
      <c r="B917" s="25">
        <v>573.0</v>
      </c>
      <c r="C917" s="25">
        <v>599.33</v>
      </c>
      <c r="D917" s="25">
        <v>565.05</v>
      </c>
      <c r="E917" s="25">
        <v>589.61</v>
      </c>
      <c r="F917" s="25" t="s">
        <v>463</v>
      </c>
      <c r="G917" s="25">
        <v>770.0</v>
      </c>
      <c r="H917" s="25" t="s">
        <v>467</v>
      </c>
      <c r="U917" s="25">
        <v>916.0</v>
      </c>
      <c r="V917" s="25">
        <v>1.5775625E7</v>
      </c>
      <c r="W917" s="25" t="s">
        <v>863</v>
      </c>
      <c r="X917" s="25">
        <v>596.0</v>
      </c>
      <c r="Y917" s="25" t="s">
        <v>375</v>
      </c>
      <c r="Z917" s="25" t="s">
        <v>487</v>
      </c>
      <c r="AA917" s="25">
        <v>47.0</v>
      </c>
      <c r="AB917" s="25">
        <v>6.0</v>
      </c>
      <c r="AC917" s="25">
        <v>0.0</v>
      </c>
      <c r="AD917" s="25">
        <v>1.0</v>
      </c>
      <c r="AE917" s="25">
        <v>1.0</v>
      </c>
      <c r="AF917" s="25">
        <v>0.0</v>
      </c>
      <c r="AG917" s="25">
        <v>74835.65</v>
      </c>
      <c r="AH917" s="25">
        <v>0.0</v>
      </c>
    </row>
    <row r="918" ht="15.75" customHeight="1">
      <c r="A918" s="50">
        <v>42241.0</v>
      </c>
      <c r="B918" s="25">
        <v>614.91</v>
      </c>
      <c r="C918" s="25">
        <v>617.45</v>
      </c>
      <c r="D918" s="25">
        <v>581.11</v>
      </c>
      <c r="E918" s="25">
        <v>582.06</v>
      </c>
      <c r="F918" s="25" t="s">
        <v>491</v>
      </c>
      <c r="G918" s="25">
        <v>538.0</v>
      </c>
      <c r="H918" s="25" t="s">
        <v>484</v>
      </c>
      <c r="U918" s="25">
        <v>917.0</v>
      </c>
      <c r="V918" s="25">
        <v>1.5792328E7</v>
      </c>
      <c r="W918" s="25" t="s">
        <v>1329</v>
      </c>
      <c r="X918" s="25">
        <v>475.0</v>
      </c>
      <c r="Y918" s="25" t="s">
        <v>375</v>
      </c>
      <c r="Z918" s="25" t="s">
        <v>487</v>
      </c>
      <c r="AA918" s="25">
        <v>39.0</v>
      </c>
      <c r="AB918" s="25">
        <v>6.0</v>
      </c>
      <c r="AC918" s="25">
        <v>0.0</v>
      </c>
      <c r="AD918" s="25">
        <v>1.0</v>
      </c>
      <c r="AE918" s="25">
        <v>1.0</v>
      </c>
      <c r="AF918" s="25">
        <v>1.0</v>
      </c>
      <c r="AG918" s="25">
        <v>56999.9</v>
      </c>
      <c r="AH918" s="25">
        <v>1.0</v>
      </c>
    </row>
    <row r="919" ht="15.75" customHeight="1">
      <c r="A919" s="50">
        <v>42242.0</v>
      </c>
      <c r="B919" s="25">
        <v>610.35</v>
      </c>
      <c r="C919" s="25">
        <v>631.71</v>
      </c>
      <c r="D919" s="25">
        <v>599.05</v>
      </c>
      <c r="E919" s="25">
        <v>628.62</v>
      </c>
      <c r="F919" s="25" t="s">
        <v>489</v>
      </c>
      <c r="G919" s="25">
        <v>235.0</v>
      </c>
      <c r="H919" s="25" t="s">
        <v>469</v>
      </c>
      <c r="U919" s="25">
        <v>918.0</v>
      </c>
      <c r="V919" s="25">
        <v>1.5719856E7</v>
      </c>
      <c r="W919" s="25" t="s">
        <v>1330</v>
      </c>
      <c r="X919" s="25">
        <v>646.0</v>
      </c>
      <c r="Y919" s="25" t="s">
        <v>375</v>
      </c>
      <c r="Z919" s="25" t="s">
        <v>462</v>
      </c>
      <c r="AA919" s="25">
        <v>45.0</v>
      </c>
      <c r="AB919" s="25">
        <v>3.0</v>
      </c>
      <c r="AC919" s="25">
        <v>47134.75</v>
      </c>
      <c r="AD919" s="25">
        <v>1.0</v>
      </c>
      <c r="AE919" s="25">
        <v>1.0</v>
      </c>
      <c r="AF919" s="25">
        <v>1.0</v>
      </c>
      <c r="AG919" s="25">
        <v>57236.44</v>
      </c>
      <c r="AH919" s="25">
        <v>0.0</v>
      </c>
    </row>
    <row r="920" ht="15.75" customHeight="1">
      <c r="A920" s="50">
        <v>42243.0</v>
      </c>
      <c r="B920" s="25">
        <v>639.4</v>
      </c>
      <c r="C920" s="25">
        <v>643.59</v>
      </c>
      <c r="D920" s="25">
        <v>622.0</v>
      </c>
      <c r="E920" s="25">
        <v>637.61</v>
      </c>
      <c r="F920" s="25" t="s">
        <v>491</v>
      </c>
      <c r="G920" s="25">
        <v>491.0</v>
      </c>
      <c r="H920" s="25" t="s">
        <v>467</v>
      </c>
      <c r="U920" s="25">
        <v>919.0</v>
      </c>
      <c r="V920" s="25">
        <v>1.5593773E7</v>
      </c>
      <c r="W920" s="25" t="s">
        <v>1331</v>
      </c>
      <c r="X920" s="25">
        <v>784.0</v>
      </c>
      <c r="Y920" s="25" t="s">
        <v>377</v>
      </c>
      <c r="Z920" s="25" t="s">
        <v>487</v>
      </c>
      <c r="AA920" s="25">
        <v>35.0</v>
      </c>
      <c r="AB920" s="25">
        <v>3.0</v>
      </c>
      <c r="AC920" s="25">
        <v>0.0</v>
      </c>
      <c r="AD920" s="25">
        <v>2.0</v>
      </c>
      <c r="AE920" s="25">
        <v>0.0</v>
      </c>
      <c r="AF920" s="25">
        <v>0.0</v>
      </c>
      <c r="AG920" s="25">
        <v>81483.64</v>
      </c>
      <c r="AH920" s="25">
        <v>0.0</v>
      </c>
    </row>
    <row r="921" ht="15.75" customHeight="1">
      <c r="A921" s="50">
        <v>42244.0</v>
      </c>
      <c r="B921" s="25">
        <v>632.82</v>
      </c>
      <c r="C921" s="25">
        <v>636.88</v>
      </c>
      <c r="D921" s="25">
        <v>624.56</v>
      </c>
      <c r="E921" s="25">
        <v>630.38</v>
      </c>
      <c r="F921" s="25" t="s">
        <v>716</v>
      </c>
      <c r="G921" s="25">
        <v>978.0</v>
      </c>
      <c r="H921" s="25" t="s">
        <v>512</v>
      </c>
      <c r="U921" s="25">
        <v>920.0</v>
      </c>
      <c r="V921" s="25">
        <v>1.5733114E7</v>
      </c>
      <c r="W921" s="25" t="s">
        <v>712</v>
      </c>
      <c r="X921" s="25">
        <v>552.0</v>
      </c>
      <c r="Y921" s="25" t="s">
        <v>377</v>
      </c>
      <c r="Z921" s="25" t="s">
        <v>487</v>
      </c>
      <c r="AA921" s="25">
        <v>45.0</v>
      </c>
      <c r="AB921" s="25">
        <v>9.0</v>
      </c>
      <c r="AC921" s="25">
        <v>0.0</v>
      </c>
      <c r="AD921" s="25">
        <v>2.0</v>
      </c>
      <c r="AE921" s="25">
        <v>1.0</v>
      </c>
      <c r="AF921" s="25">
        <v>0.0</v>
      </c>
      <c r="AG921" s="25">
        <v>26752.56</v>
      </c>
      <c r="AH921" s="25">
        <v>0.0</v>
      </c>
    </row>
    <row r="922" ht="15.75" customHeight="1">
      <c r="A922" s="50">
        <v>42247.0</v>
      </c>
      <c r="B922" s="25">
        <v>627.54</v>
      </c>
      <c r="C922" s="25">
        <v>635.8</v>
      </c>
      <c r="D922" s="25">
        <v>617.68</v>
      </c>
      <c r="E922" s="25">
        <v>618.25</v>
      </c>
      <c r="F922" s="25" t="s">
        <v>549</v>
      </c>
      <c r="G922" s="25">
        <v>176.0</v>
      </c>
      <c r="H922" s="25" t="s">
        <v>512</v>
      </c>
      <c r="U922" s="25">
        <v>921.0</v>
      </c>
      <c r="V922" s="25">
        <v>1.5797748E7</v>
      </c>
      <c r="W922" s="25" t="s">
        <v>1027</v>
      </c>
      <c r="X922" s="25">
        <v>729.0</v>
      </c>
      <c r="Y922" s="25" t="s">
        <v>375</v>
      </c>
      <c r="Z922" s="25" t="s">
        <v>487</v>
      </c>
      <c r="AA922" s="25">
        <v>44.0</v>
      </c>
      <c r="AB922" s="25">
        <v>5.0</v>
      </c>
      <c r="AC922" s="25">
        <v>0.0</v>
      </c>
      <c r="AD922" s="25">
        <v>2.0</v>
      </c>
      <c r="AE922" s="25">
        <v>0.0</v>
      </c>
      <c r="AF922" s="25">
        <v>1.0</v>
      </c>
      <c r="AG922" s="25">
        <v>9200.54</v>
      </c>
      <c r="AH922" s="25">
        <v>0.0</v>
      </c>
    </row>
    <row r="923" ht="15.75" customHeight="1">
      <c r="A923" s="50">
        <v>42248.0</v>
      </c>
      <c r="B923" s="25">
        <v>602.36</v>
      </c>
      <c r="C923" s="25">
        <v>612.86</v>
      </c>
      <c r="D923" s="25">
        <v>594.1</v>
      </c>
      <c r="E923" s="25">
        <v>597.79</v>
      </c>
      <c r="F923" s="25" t="s">
        <v>491</v>
      </c>
      <c r="G923" s="25">
        <v>702.0</v>
      </c>
      <c r="H923" s="25" t="s">
        <v>530</v>
      </c>
      <c r="U923" s="25">
        <v>922.0</v>
      </c>
      <c r="V923" s="25">
        <v>1.5743411E7</v>
      </c>
      <c r="W923" s="25" t="s">
        <v>1332</v>
      </c>
      <c r="X923" s="25">
        <v>609.0</v>
      </c>
      <c r="Y923" s="25" t="s">
        <v>377</v>
      </c>
      <c r="Z923" s="25" t="s">
        <v>487</v>
      </c>
      <c r="AA923" s="25">
        <v>61.0</v>
      </c>
      <c r="AB923" s="25">
        <v>1.0</v>
      </c>
      <c r="AC923" s="25">
        <v>0.0</v>
      </c>
      <c r="AD923" s="25">
        <v>1.0</v>
      </c>
      <c r="AE923" s="25">
        <v>1.0</v>
      </c>
      <c r="AF923" s="25">
        <v>0.0</v>
      </c>
      <c r="AG923" s="25">
        <v>22447.85</v>
      </c>
      <c r="AH923" s="25">
        <v>1.0</v>
      </c>
    </row>
    <row r="924" ht="15.75" customHeight="1">
      <c r="A924" s="50">
        <v>42249.0</v>
      </c>
      <c r="B924" s="25">
        <v>605.59</v>
      </c>
      <c r="C924" s="25">
        <v>614.34</v>
      </c>
      <c r="D924" s="25">
        <v>599.71</v>
      </c>
      <c r="E924" s="25">
        <v>614.34</v>
      </c>
      <c r="F924" s="25" t="s">
        <v>549</v>
      </c>
      <c r="G924" s="25">
        <v>575.0</v>
      </c>
      <c r="H924" s="25" t="s">
        <v>539</v>
      </c>
      <c r="U924" s="25">
        <v>923.0</v>
      </c>
      <c r="V924" s="25">
        <v>1.5753337E7</v>
      </c>
      <c r="W924" s="25" t="s">
        <v>1333</v>
      </c>
      <c r="X924" s="25">
        <v>555.0</v>
      </c>
      <c r="Y924" s="25" t="s">
        <v>375</v>
      </c>
      <c r="Z924" s="25" t="s">
        <v>487</v>
      </c>
      <c r="AA924" s="25">
        <v>51.0</v>
      </c>
      <c r="AB924" s="25">
        <v>5.0</v>
      </c>
      <c r="AC924" s="25">
        <v>0.0</v>
      </c>
      <c r="AD924" s="25">
        <v>3.0</v>
      </c>
      <c r="AE924" s="25">
        <v>1.0</v>
      </c>
      <c r="AF924" s="25">
        <v>0.0</v>
      </c>
      <c r="AG924" s="25">
        <v>189122.89</v>
      </c>
      <c r="AH924" s="25">
        <v>1.0</v>
      </c>
    </row>
    <row r="925" ht="15.75" customHeight="1">
      <c r="A925" s="50">
        <v>42250.0</v>
      </c>
      <c r="B925" s="25">
        <v>617.0</v>
      </c>
      <c r="C925" s="25">
        <v>619.71</v>
      </c>
      <c r="D925" s="25">
        <v>602.82</v>
      </c>
      <c r="E925" s="25">
        <v>606.25</v>
      </c>
      <c r="F925" s="25" t="s">
        <v>716</v>
      </c>
      <c r="G925" s="25">
        <v>759.0</v>
      </c>
      <c r="H925" s="25" t="s">
        <v>539</v>
      </c>
      <c r="U925" s="25">
        <v>924.0</v>
      </c>
      <c r="V925" s="25">
        <v>1.5601026E7</v>
      </c>
      <c r="W925" s="25" t="s">
        <v>1272</v>
      </c>
      <c r="X925" s="25">
        <v>572.0</v>
      </c>
      <c r="Y925" s="25" t="s">
        <v>379</v>
      </c>
      <c r="Z925" s="25" t="s">
        <v>462</v>
      </c>
      <c r="AA925" s="25">
        <v>19.0</v>
      </c>
      <c r="AB925" s="25">
        <v>1.0</v>
      </c>
      <c r="AC925" s="25">
        <v>138657.08</v>
      </c>
      <c r="AD925" s="25">
        <v>1.0</v>
      </c>
      <c r="AE925" s="25">
        <v>1.0</v>
      </c>
      <c r="AF925" s="25">
        <v>1.0</v>
      </c>
      <c r="AG925" s="25">
        <v>16161.82</v>
      </c>
      <c r="AH925" s="25">
        <v>0.0</v>
      </c>
    </row>
    <row r="926" ht="15.75" customHeight="1">
      <c r="A926" s="50">
        <v>42251.0</v>
      </c>
      <c r="B926" s="25">
        <v>600.0</v>
      </c>
      <c r="C926" s="25">
        <v>603.47</v>
      </c>
      <c r="D926" s="25">
        <v>595.25</v>
      </c>
      <c r="E926" s="25">
        <v>600.7</v>
      </c>
      <c r="F926" s="25" t="s">
        <v>549</v>
      </c>
      <c r="G926" s="25">
        <v>89.0</v>
      </c>
      <c r="H926" s="25" t="s">
        <v>484</v>
      </c>
      <c r="U926" s="25">
        <v>925.0</v>
      </c>
      <c r="V926" s="25">
        <v>1.5658485E7</v>
      </c>
      <c r="W926" s="25" t="s">
        <v>869</v>
      </c>
      <c r="X926" s="25">
        <v>785.0</v>
      </c>
      <c r="Y926" s="25" t="s">
        <v>375</v>
      </c>
      <c r="Z926" s="25" t="s">
        <v>462</v>
      </c>
      <c r="AA926" s="25">
        <v>34.0</v>
      </c>
      <c r="AB926" s="25">
        <v>9.0</v>
      </c>
      <c r="AC926" s="25">
        <v>70302.48</v>
      </c>
      <c r="AD926" s="25">
        <v>1.0</v>
      </c>
      <c r="AE926" s="25">
        <v>1.0</v>
      </c>
      <c r="AF926" s="25">
        <v>1.0</v>
      </c>
      <c r="AG926" s="25">
        <v>68600.36</v>
      </c>
      <c r="AH926" s="25">
        <v>0.0</v>
      </c>
    </row>
    <row r="927" ht="15.75" customHeight="1">
      <c r="A927" s="50">
        <v>42255.0</v>
      </c>
      <c r="B927" s="25">
        <v>612.49</v>
      </c>
      <c r="C927" s="25">
        <v>616.31</v>
      </c>
      <c r="D927" s="25">
        <v>604.12</v>
      </c>
      <c r="E927" s="25">
        <v>614.66</v>
      </c>
      <c r="F927" s="25" t="s">
        <v>549</v>
      </c>
      <c r="G927" s="25">
        <v>279.0</v>
      </c>
      <c r="H927" s="25" t="s">
        <v>460</v>
      </c>
      <c r="U927" s="25">
        <v>926.0</v>
      </c>
      <c r="V927" s="25">
        <v>1.5636731E7</v>
      </c>
      <c r="W927" s="25" t="s">
        <v>797</v>
      </c>
      <c r="X927" s="25">
        <v>714.0</v>
      </c>
      <c r="Y927" s="25" t="s">
        <v>379</v>
      </c>
      <c r="Z927" s="25" t="s">
        <v>462</v>
      </c>
      <c r="AA927" s="25">
        <v>36.0</v>
      </c>
      <c r="AB927" s="25">
        <v>1.0</v>
      </c>
      <c r="AC927" s="25">
        <v>101609.01</v>
      </c>
      <c r="AD927" s="25">
        <v>2.0</v>
      </c>
      <c r="AE927" s="25">
        <v>1.0</v>
      </c>
      <c r="AF927" s="25">
        <v>1.0</v>
      </c>
      <c r="AG927" s="25">
        <v>447.73</v>
      </c>
      <c r="AH927" s="25">
        <v>0.0</v>
      </c>
    </row>
    <row r="928" ht="15.75" customHeight="1">
      <c r="A928" s="50">
        <v>42256.0</v>
      </c>
      <c r="B928" s="25">
        <v>621.22</v>
      </c>
      <c r="C928" s="25">
        <v>626.52</v>
      </c>
      <c r="D928" s="25">
        <v>609.6</v>
      </c>
      <c r="E928" s="25">
        <v>612.72</v>
      </c>
      <c r="F928" s="25" t="s">
        <v>716</v>
      </c>
      <c r="G928" s="25">
        <v>702.0</v>
      </c>
      <c r="H928" s="25" t="s">
        <v>530</v>
      </c>
      <c r="U928" s="25">
        <v>927.0</v>
      </c>
      <c r="V928" s="25">
        <v>1.5628303E7</v>
      </c>
      <c r="W928" s="25" t="s">
        <v>1334</v>
      </c>
      <c r="X928" s="25">
        <v>738.0</v>
      </c>
      <c r="Y928" s="25" t="s">
        <v>377</v>
      </c>
      <c r="Z928" s="25" t="s">
        <v>487</v>
      </c>
      <c r="AA928" s="25">
        <v>35.0</v>
      </c>
      <c r="AB928" s="25">
        <v>3.0</v>
      </c>
      <c r="AC928" s="25">
        <v>0.0</v>
      </c>
      <c r="AD928" s="25">
        <v>1.0</v>
      </c>
      <c r="AE928" s="25">
        <v>1.0</v>
      </c>
      <c r="AF928" s="25">
        <v>1.0</v>
      </c>
      <c r="AG928" s="25">
        <v>15650.73</v>
      </c>
      <c r="AH928" s="25">
        <v>0.0</v>
      </c>
    </row>
    <row r="929" ht="15.75" customHeight="1">
      <c r="A929" s="50">
        <v>42257.0</v>
      </c>
      <c r="B929" s="25">
        <v>613.1</v>
      </c>
      <c r="C929" s="25">
        <v>624.16</v>
      </c>
      <c r="D929" s="25">
        <v>611.43</v>
      </c>
      <c r="E929" s="25">
        <v>621.35</v>
      </c>
      <c r="F929" s="25" t="s">
        <v>716</v>
      </c>
      <c r="G929" s="25">
        <v>905.0</v>
      </c>
      <c r="H929" s="25" t="s">
        <v>467</v>
      </c>
      <c r="U929" s="25">
        <v>928.0</v>
      </c>
      <c r="V929" s="25">
        <v>1.5633461E7</v>
      </c>
      <c r="W929" s="25" t="s">
        <v>857</v>
      </c>
      <c r="X929" s="25">
        <v>639.0</v>
      </c>
      <c r="Y929" s="25" t="s">
        <v>379</v>
      </c>
      <c r="Z929" s="25" t="s">
        <v>487</v>
      </c>
      <c r="AA929" s="25">
        <v>38.0</v>
      </c>
      <c r="AB929" s="25">
        <v>5.0</v>
      </c>
      <c r="AC929" s="25">
        <v>130170.82</v>
      </c>
      <c r="AD929" s="25">
        <v>1.0</v>
      </c>
      <c r="AE929" s="25">
        <v>1.0</v>
      </c>
      <c r="AF929" s="25">
        <v>1.0</v>
      </c>
      <c r="AG929" s="25">
        <v>149599.62</v>
      </c>
      <c r="AH929" s="25">
        <v>0.0</v>
      </c>
    </row>
    <row r="930" ht="15.75" customHeight="1">
      <c r="A930" s="50">
        <v>42258.0</v>
      </c>
      <c r="B930" s="25">
        <v>619.75</v>
      </c>
      <c r="C930" s="25">
        <v>625.78</v>
      </c>
      <c r="D930" s="25">
        <v>617.42</v>
      </c>
      <c r="E930" s="25">
        <v>625.77</v>
      </c>
      <c r="F930" s="25" t="s">
        <v>716</v>
      </c>
      <c r="G930" s="25">
        <v>373.0</v>
      </c>
      <c r="H930" s="25" t="s">
        <v>460</v>
      </c>
      <c r="U930" s="25">
        <v>929.0</v>
      </c>
      <c r="V930" s="25">
        <v>1.5677135E7</v>
      </c>
      <c r="W930" s="25" t="s">
        <v>541</v>
      </c>
      <c r="X930" s="25">
        <v>520.0</v>
      </c>
      <c r="Y930" s="25" t="s">
        <v>379</v>
      </c>
      <c r="Z930" s="25" t="s">
        <v>487</v>
      </c>
      <c r="AA930" s="25">
        <v>61.0</v>
      </c>
      <c r="AB930" s="25">
        <v>8.0</v>
      </c>
      <c r="AC930" s="25">
        <v>133802.29</v>
      </c>
      <c r="AD930" s="25">
        <v>2.0</v>
      </c>
      <c r="AE930" s="25">
        <v>1.0</v>
      </c>
      <c r="AF930" s="25">
        <v>1.0</v>
      </c>
      <c r="AG930" s="25">
        <v>90304.01</v>
      </c>
      <c r="AH930" s="25">
        <v>0.0</v>
      </c>
    </row>
    <row r="931" ht="15.75" customHeight="1">
      <c r="A931" s="50">
        <v>42261.0</v>
      </c>
      <c r="B931" s="25">
        <v>625.7</v>
      </c>
      <c r="C931" s="25">
        <v>625.86</v>
      </c>
      <c r="D931" s="25">
        <v>619.43</v>
      </c>
      <c r="E931" s="25">
        <v>623.24</v>
      </c>
      <c r="F931" s="25" t="s">
        <v>716</v>
      </c>
      <c r="G931" s="25">
        <v>702.0</v>
      </c>
      <c r="H931" s="25" t="s">
        <v>467</v>
      </c>
      <c r="U931" s="25">
        <v>930.0</v>
      </c>
      <c r="V931" s="25">
        <v>1.5590876E7</v>
      </c>
      <c r="W931" s="25" t="s">
        <v>1335</v>
      </c>
      <c r="X931" s="25">
        <v>764.0</v>
      </c>
      <c r="Y931" s="25" t="s">
        <v>375</v>
      </c>
      <c r="Z931" s="25" t="s">
        <v>462</v>
      </c>
      <c r="AA931" s="25">
        <v>24.0</v>
      </c>
      <c r="AB931" s="25">
        <v>7.0</v>
      </c>
      <c r="AC931" s="25">
        <v>106234.02</v>
      </c>
      <c r="AD931" s="25">
        <v>1.0</v>
      </c>
      <c r="AE931" s="25">
        <v>0.0</v>
      </c>
      <c r="AF931" s="25">
        <v>0.0</v>
      </c>
      <c r="AG931" s="25">
        <v>115676.38</v>
      </c>
      <c r="AH931" s="25">
        <v>0.0</v>
      </c>
    </row>
    <row r="932" ht="15.75" customHeight="1">
      <c r="A932" s="50">
        <v>42262.0</v>
      </c>
      <c r="B932" s="25">
        <v>626.7</v>
      </c>
      <c r="C932" s="25">
        <v>638.7</v>
      </c>
      <c r="D932" s="25">
        <v>623.78</v>
      </c>
      <c r="E932" s="25">
        <v>635.14</v>
      </c>
      <c r="F932" s="25" t="s">
        <v>549</v>
      </c>
      <c r="G932" s="25">
        <v>84.0</v>
      </c>
      <c r="H932" s="25" t="s">
        <v>464</v>
      </c>
      <c r="U932" s="25">
        <v>931.0</v>
      </c>
      <c r="V932" s="25">
        <v>1.5790782E7</v>
      </c>
      <c r="W932" s="25" t="s">
        <v>1336</v>
      </c>
      <c r="X932" s="25">
        <v>661.0</v>
      </c>
      <c r="Y932" s="25" t="s">
        <v>377</v>
      </c>
      <c r="Z932" s="25" t="s">
        <v>487</v>
      </c>
      <c r="AA932" s="25">
        <v>39.0</v>
      </c>
      <c r="AB932" s="25">
        <v>6.0</v>
      </c>
      <c r="AC932" s="25">
        <v>132628.98</v>
      </c>
      <c r="AD932" s="25">
        <v>1.0</v>
      </c>
      <c r="AE932" s="25">
        <v>0.0</v>
      </c>
      <c r="AF932" s="25">
        <v>0.0</v>
      </c>
      <c r="AG932" s="25">
        <v>38812.67</v>
      </c>
      <c r="AH932" s="25">
        <v>0.0</v>
      </c>
    </row>
    <row r="933" ht="15.75" customHeight="1">
      <c r="A933" s="50">
        <v>42263.0</v>
      </c>
      <c r="B933" s="25">
        <v>635.47</v>
      </c>
      <c r="C933" s="25">
        <v>637.95</v>
      </c>
      <c r="D933" s="25">
        <v>632.32</v>
      </c>
      <c r="E933" s="25">
        <v>635.98</v>
      </c>
      <c r="F933" s="25" t="s">
        <v>716</v>
      </c>
      <c r="G933" s="25">
        <v>286.0</v>
      </c>
      <c r="H933" s="25" t="s">
        <v>460</v>
      </c>
      <c r="U933" s="25">
        <v>932.0</v>
      </c>
      <c r="V933" s="25">
        <v>1.5700476E7</v>
      </c>
      <c r="W933" s="25" t="s">
        <v>1228</v>
      </c>
      <c r="X933" s="25">
        <v>564.0</v>
      </c>
      <c r="Y933" s="25" t="s">
        <v>379</v>
      </c>
      <c r="Z933" s="25" t="s">
        <v>487</v>
      </c>
      <c r="AA933" s="25">
        <v>41.0</v>
      </c>
      <c r="AB933" s="25">
        <v>9.0</v>
      </c>
      <c r="AC933" s="25">
        <v>103522.75</v>
      </c>
      <c r="AD933" s="25">
        <v>2.0</v>
      </c>
      <c r="AE933" s="25">
        <v>1.0</v>
      </c>
      <c r="AF933" s="25">
        <v>1.0</v>
      </c>
      <c r="AG933" s="25">
        <v>34338.21</v>
      </c>
      <c r="AH933" s="25">
        <v>0.0</v>
      </c>
    </row>
    <row r="934" ht="15.75" customHeight="1">
      <c r="A934" s="50">
        <v>42264.0</v>
      </c>
      <c r="B934" s="25">
        <v>637.79</v>
      </c>
      <c r="C934" s="25">
        <v>650.9</v>
      </c>
      <c r="D934" s="25">
        <v>635.02</v>
      </c>
      <c r="E934" s="25">
        <v>642.9</v>
      </c>
      <c r="F934" s="25" t="s">
        <v>549</v>
      </c>
      <c r="G934" s="25">
        <v>274.0</v>
      </c>
      <c r="H934" s="25" t="s">
        <v>512</v>
      </c>
      <c r="U934" s="25">
        <v>933.0</v>
      </c>
      <c r="V934" s="25">
        <v>1.5634141E7</v>
      </c>
      <c r="W934" s="25" t="s">
        <v>1337</v>
      </c>
      <c r="X934" s="25">
        <v>708.0</v>
      </c>
      <c r="Y934" s="25" t="s">
        <v>379</v>
      </c>
      <c r="Z934" s="25" t="s">
        <v>462</v>
      </c>
      <c r="AA934" s="25">
        <v>42.0</v>
      </c>
      <c r="AB934" s="25">
        <v>8.0</v>
      </c>
      <c r="AC934" s="25">
        <v>192390.52</v>
      </c>
      <c r="AD934" s="25">
        <v>2.0</v>
      </c>
      <c r="AE934" s="25">
        <v>1.0</v>
      </c>
      <c r="AF934" s="25">
        <v>0.0</v>
      </c>
      <c r="AG934" s="25">
        <v>823.36</v>
      </c>
      <c r="AH934" s="25">
        <v>0.0</v>
      </c>
    </row>
    <row r="935" ht="15.75" customHeight="1">
      <c r="A935" s="50">
        <v>42265.0</v>
      </c>
      <c r="B935" s="25">
        <v>636.79</v>
      </c>
      <c r="C935" s="25">
        <v>640.0</v>
      </c>
      <c r="D935" s="25">
        <v>627.02</v>
      </c>
      <c r="E935" s="25">
        <v>629.25</v>
      </c>
      <c r="F935" s="25" t="s">
        <v>463</v>
      </c>
      <c r="G935" s="25">
        <v>133.0</v>
      </c>
      <c r="H935" s="25" t="s">
        <v>464</v>
      </c>
      <c r="U935" s="25">
        <v>934.0</v>
      </c>
      <c r="V935" s="25">
        <v>1.5737795E7</v>
      </c>
      <c r="W935" s="25" t="s">
        <v>510</v>
      </c>
      <c r="X935" s="25">
        <v>512.0</v>
      </c>
      <c r="Y935" s="25" t="s">
        <v>377</v>
      </c>
      <c r="Z935" s="25" t="s">
        <v>487</v>
      </c>
      <c r="AA935" s="25">
        <v>36.0</v>
      </c>
      <c r="AB935" s="25">
        <v>1.0</v>
      </c>
      <c r="AC935" s="25">
        <v>0.0</v>
      </c>
      <c r="AD935" s="25">
        <v>1.0</v>
      </c>
      <c r="AE935" s="25">
        <v>0.0</v>
      </c>
      <c r="AF935" s="25">
        <v>1.0</v>
      </c>
      <c r="AG935" s="25">
        <v>135482.26</v>
      </c>
      <c r="AH935" s="25">
        <v>1.0</v>
      </c>
    </row>
    <row r="936" ht="15.75" customHeight="1">
      <c r="A936" s="50">
        <v>42268.0</v>
      </c>
      <c r="B936" s="25">
        <v>634.4</v>
      </c>
      <c r="C936" s="25">
        <v>636.49</v>
      </c>
      <c r="D936" s="25">
        <v>625.94</v>
      </c>
      <c r="E936" s="25">
        <v>635.44</v>
      </c>
      <c r="F936" s="25" t="s">
        <v>716</v>
      </c>
      <c r="G936" s="25">
        <v>788.0</v>
      </c>
      <c r="H936" s="25" t="s">
        <v>460</v>
      </c>
      <c r="U936" s="25">
        <v>935.0</v>
      </c>
      <c r="V936" s="25">
        <v>1.5790299E7</v>
      </c>
      <c r="W936" s="25" t="s">
        <v>1234</v>
      </c>
      <c r="X936" s="25">
        <v>592.0</v>
      </c>
      <c r="Y936" s="25" t="s">
        <v>377</v>
      </c>
      <c r="Z936" s="25" t="s">
        <v>487</v>
      </c>
      <c r="AA936" s="25">
        <v>37.0</v>
      </c>
      <c r="AB936" s="25">
        <v>9.0</v>
      </c>
      <c r="AC936" s="25">
        <v>0.0</v>
      </c>
      <c r="AD936" s="25">
        <v>3.0</v>
      </c>
      <c r="AE936" s="25">
        <v>1.0</v>
      </c>
      <c r="AF936" s="25">
        <v>1.0</v>
      </c>
      <c r="AG936" s="25">
        <v>10656.89</v>
      </c>
      <c r="AH936" s="25">
        <v>0.0</v>
      </c>
    </row>
    <row r="937" ht="15.75" customHeight="1">
      <c r="A937" s="50">
        <v>42269.0</v>
      </c>
      <c r="B937" s="25">
        <v>627.0</v>
      </c>
      <c r="C937" s="25">
        <v>627.55</v>
      </c>
      <c r="D937" s="25">
        <v>615.43</v>
      </c>
      <c r="E937" s="25">
        <v>622.69</v>
      </c>
      <c r="F937" s="25" t="s">
        <v>549</v>
      </c>
      <c r="G937" s="25">
        <v>562.0</v>
      </c>
      <c r="H937" s="25" t="s">
        <v>469</v>
      </c>
      <c r="U937" s="25">
        <v>936.0</v>
      </c>
      <c r="V937" s="25">
        <v>1.5675316E7</v>
      </c>
      <c r="W937" s="25" t="s">
        <v>1338</v>
      </c>
      <c r="X937" s="25">
        <v>619.0</v>
      </c>
      <c r="Y937" s="25" t="s">
        <v>375</v>
      </c>
      <c r="Z937" s="25" t="s">
        <v>462</v>
      </c>
      <c r="AA937" s="25">
        <v>38.0</v>
      </c>
      <c r="AB937" s="25">
        <v>3.0</v>
      </c>
      <c r="AC937" s="25">
        <v>0.0</v>
      </c>
      <c r="AD937" s="25">
        <v>2.0</v>
      </c>
      <c r="AE937" s="25">
        <v>0.0</v>
      </c>
      <c r="AF937" s="25">
        <v>1.0</v>
      </c>
      <c r="AG937" s="25">
        <v>116467.35</v>
      </c>
      <c r="AH937" s="25">
        <v>0.0</v>
      </c>
    </row>
    <row r="938" ht="15.75" customHeight="1">
      <c r="A938" s="50">
        <v>42270.0</v>
      </c>
      <c r="B938" s="25">
        <v>622.05</v>
      </c>
      <c r="C938" s="25">
        <v>628.93</v>
      </c>
      <c r="D938" s="25">
        <v>620.0</v>
      </c>
      <c r="E938" s="25">
        <v>622.36</v>
      </c>
      <c r="F938" s="25" t="s">
        <v>716</v>
      </c>
      <c r="G938" s="25">
        <v>470.0</v>
      </c>
      <c r="H938" s="25" t="s">
        <v>469</v>
      </c>
      <c r="U938" s="25">
        <v>937.0</v>
      </c>
      <c r="V938" s="25">
        <v>1.561363E7</v>
      </c>
      <c r="W938" s="25" t="s">
        <v>1215</v>
      </c>
      <c r="X938" s="25">
        <v>775.0</v>
      </c>
      <c r="Y938" s="25" t="s">
        <v>375</v>
      </c>
      <c r="Z938" s="25" t="s">
        <v>487</v>
      </c>
      <c r="AA938" s="25">
        <v>52.0</v>
      </c>
      <c r="AB938" s="25">
        <v>8.0</v>
      </c>
      <c r="AC938" s="25">
        <v>109922.61</v>
      </c>
      <c r="AD938" s="25">
        <v>1.0</v>
      </c>
      <c r="AE938" s="25">
        <v>1.0</v>
      </c>
      <c r="AF938" s="25">
        <v>1.0</v>
      </c>
      <c r="AG938" s="25">
        <v>96823.32</v>
      </c>
      <c r="AH938" s="25">
        <v>1.0</v>
      </c>
    </row>
    <row r="939" ht="15.75" customHeight="1">
      <c r="A939" s="50">
        <v>42271.0</v>
      </c>
      <c r="B939" s="25">
        <v>616.64</v>
      </c>
      <c r="C939" s="25">
        <v>627.32</v>
      </c>
      <c r="D939" s="25">
        <v>612.4</v>
      </c>
      <c r="E939" s="25">
        <v>625.8</v>
      </c>
      <c r="F939" s="25" t="s">
        <v>549</v>
      </c>
      <c r="G939" s="25">
        <v>240.0</v>
      </c>
      <c r="H939" s="25" t="s">
        <v>530</v>
      </c>
      <c r="U939" s="25">
        <v>938.0</v>
      </c>
      <c r="V939" s="25">
        <v>1.56621E7</v>
      </c>
      <c r="W939" s="25" t="s">
        <v>1339</v>
      </c>
      <c r="X939" s="25">
        <v>850.0</v>
      </c>
      <c r="Y939" s="25" t="s">
        <v>379</v>
      </c>
      <c r="Z939" s="25" t="s">
        <v>462</v>
      </c>
      <c r="AA939" s="25">
        <v>44.0</v>
      </c>
      <c r="AB939" s="25">
        <v>5.0</v>
      </c>
      <c r="AC939" s="25">
        <v>128605.32</v>
      </c>
      <c r="AD939" s="25">
        <v>1.0</v>
      </c>
      <c r="AE939" s="25">
        <v>0.0</v>
      </c>
      <c r="AF939" s="25">
        <v>1.0</v>
      </c>
      <c r="AG939" s="25">
        <v>171096.2</v>
      </c>
      <c r="AH939" s="25">
        <v>0.0</v>
      </c>
    </row>
    <row r="940" ht="15.75" customHeight="1">
      <c r="A940" s="50">
        <v>42272.0</v>
      </c>
      <c r="B940" s="25">
        <v>629.77</v>
      </c>
      <c r="C940" s="25">
        <v>629.77</v>
      </c>
      <c r="D940" s="25">
        <v>611.0</v>
      </c>
      <c r="E940" s="25">
        <v>611.97</v>
      </c>
      <c r="F940" s="25" t="s">
        <v>549</v>
      </c>
      <c r="G940" s="25">
        <v>174.0</v>
      </c>
      <c r="H940" s="25" t="s">
        <v>484</v>
      </c>
      <c r="U940" s="25">
        <v>939.0</v>
      </c>
      <c r="V940" s="25">
        <v>1.5668032E7</v>
      </c>
      <c r="W940" s="25" t="s">
        <v>1340</v>
      </c>
      <c r="X940" s="25">
        <v>577.0</v>
      </c>
      <c r="Y940" s="25" t="s">
        <v>375</v>
      </c>
      <c r="Z940" s="25" t="s">
        <v>462</v>
      </c>
      <c r="AA940" s="25">
        <v>37.0</v>
      </c>
      <c r="AB940" s="25">
        <v>4.0</v>
      </c>
      <c r="AC940" s="25">
        <v>0.0</v>
      </c>
      <c r="AD940" s="25">
        <v>1.0</v>
      </c>
      <c r="AE940" s="25">
        <v>1.0</v>
      </c>
      <c r="AF940" s="25">
        <v>1.0</v>
      </c>
      <c r="AG940" s="25">
        <v>79881.39</v>
      </c>
      <c r="AH940" s="25">
        <v>0.0</v>
      </c>
    </row>
    <row r="941" ht="15.75" customHeight="1">
      <c r="A941" s="50">
        <v>42275.0</v>
      </c>
      <c r="B941" s="25">
        <v>610.34</v>
      </c>
      <c r="C941" s="25">
        <v>614.6</v>
      </c>
      <c r="D941" s="25">
        <v>589.38</v>
      </c>
      <c r="E941" s="25">
        <v>594.89</v>
      </c>
      <c r="F941" s="25" t="s">
        <v>491</v>
      </c>
      <c r="G941" s="25">
        <v>127.0</v>
      </c>
      <c r="H941" s="25" t="s">
        <v>512</v>
      </c>
      <c r="U941" s="25">
        <v>940.0</v>
      </c>
      <c r="V941" s="25">
        <v>1.5599289E7</v>
      </c>
      <c r="W941" s="25" t="s">
        <v>1341</v>
      </c>
      <c r="X941" s="25">
        <v>724.0</v>
      </c>
      <c r="Y941" s="25" t="s">
        <v>375</v>
      </c>
      <c r="Z941" s="25" t="s">
        <v>462</v>
      </c>
      <c r="AA941" s="25">
        <v>37.0</v>
      </c>
      <c r="AB941" s="25">
        <v>10.0</v>
      </c>
      <c r="AC941" s="25">
        <v>68598.56</v>
      </c>
      <c r="AD941" s="25">
        <v>1.0</v>
      </c>
      <c r="AE941" s="25">
        <v>1.0</v>
      </c>
      <c r="AF941" s="25">
        <v>0.0</v>
      </c>
      <c r="AG941" s="25">
        <v>157862.82</v>
      </c>
      <c r="AH941" s="25">
        <v>0.0</v>
      </c>
    </row>
    <row r="942" ht="15.75" customHeight="1">
      <c r="A942" s="50">
        <v>42276.0</v>
      </c>
      <c r="B942" s="25">
        <v>597.28</v>
      </c>
      <c r="C942" s="25">
        <v>605.0</v>
      </c>
      <c r="D942" s="25">
        <v>590.22</v>
      </c>
      <c r="E942" s="25">
        <v>594.97</v>
      </c>
      <c r="F942" s="25" t="s">
        <v>549</v>
      </c>
      <c r="G942" s="25">
        <v>309.0</v>
      </c>
      <c r="H942" s="25" t="s">
        <v>460</v>
      </c>
      <c r="U942" s="25">
        <v>941.0</v>
      </c>
      <c r="V942" s="25">
        <v>1.5754084E7</v>
      </c>
      <c r="W942" s="25" t="s">
        <v>1342</v>
      </c>
      <c r="X942" s="25">
        <v>710.0</v>
      </c>
      <c r="Y942" s="25" t="s">
        <v>377</v>
      </c>
      <c r="Z942" s="25" t="s">
        <v>487</v>
      </c>
      <c r="AA942" s="25">
        <v>35.0</v>
      </c>
      <c r="AB942" s="25">
        <v>1.0</v>
      </c>
      <c r="AC942" s="25">
        <v>106518.52</v>
      </c>
      <c r="AD942" s="25">
        <v>1.0</v>
      </c>
      <c r="AE942" s="25">
        <v>1.0</v>
      </c>
      <c r="AF942" s="25">
        <v>1.0</v>
      </c>
      <c r="AG942" s="25">
        <v>127951.81</v>
      </c>
      <c r="AH942" s="25">
        <v>0.0</v>
      </c>
    </row>
    <row r="943" ht="15.75" customHeight="1">
      <c r="A943" s="50">
        <v>42277.0</v>
      </c>
      <c r="B943" s="25">
        <v>603.28</v>
      </c>
      <c r="C943" s="25">
        <v>608.76</v>
      </c>
      <c r="D943" s="25">
        <v>600.73</v>
      </c>
      <c r="E943" s="25">
        <v>608.42</v>
      </c>
      <c r="F943" s="25" t="s">
        <v>549</v>
      </c>
      <c r="G943" s="25">
        <v>413.0</v>
      </c>
      <c r="H943" s="25" t="s">
        <v>464</v>
      </c>
      <c r="U943" s="25">
        <v>942.0</v>
      </c>
      <c r="V943" s="25">
        <v>1.5676521E7</v>
      </c>
      <c r="W943" s="25" t="s">
        <v>1343</v>
      </c>
      <c r="X943" s="25">
        <v>696.0</v>
      </c>
      <c r="Y943" s="25" t="s">
        <v>375</v>
      </c>
      <c r="Z943" s="25" t="s">
        <v>462</v>
      </c>
      <c r="AA943" s="25">
        <v>31.0</v>
      </c>
      <c r="AB943" s="25">
        <v>8.0</v>
      </c>
      <c r="AC943" s="25">
        <v>0.0</v>
      </c>
      <c r="AD943" s="25">
        <v>2.0</v>
      </c>
      <c r="AE943" s="25">
        <v>0.0</v>
      </c>
      <c r="AF943" s="25">
        <v>0.0</v>
      </c>
      <c r="AG943" s="25">
        <v>191074.11</v>
      </c>
      <c r="AH943" s="25">
        <v>0.0</v>
      </c>
    </row>
    <row r="944" ht="15.75" customHeight="1">
      <c r="A944" s="50">
        <v>42278.0</v>
      </c>
      <c r="B944" s="25">
        <v>608.37</v>
      </c>
      <c r="C944" s="25">
        <v>612.09</v>
      </c>
      <c r="D944" s="25">
        <v>599.85</v>
      </c>
      <c r="E944" s="25">
        <v>611.29</v>
      </c>
      <c r="F944" s="25" t="s">
        <v>716</v>
      </c>
      <c r="G944" s="25">
        <v>867.0</v>
      </c>
      <c r="H944" s="25" t="s">
        <v>539</v>
      </c>
      <c r="U944" s="25">
        <v>943.0</v>
      </c>
      <c r="V944" s="25">
        <v>1.5804586E7</v>
      </c>
      <c r="W944" s="25" t="s">
        <v>1091</v>
      </c>
      <c r="X944" s="25">
        <v>376.0</v>
      </c>
      <c r="Y944" s="25" t="s">
        <v>375</v>
      </c>
      <c r="Z944" s="25" t="s">
        <v>462</v>
      </c>
      <c r="AA944" s="25">
        <v>46.0</v>
      </c>
      <c r="AB944" s="25">
        <v>6.0</v>
      </c>
      <c r="AC944" s="25">
        <v>0.0</v>
      </c>
      <c r="AD944" s="25">
        <v>1.0</v>
      </c>
      <c r="AE944" s="25">
        <v>1.0</v>
      </c>
      <c r="AF944" s="25">
        <v>0.0</v>
      </c>
      <c r="AG944" s="25">
        <v>157333.69</v>
      </c>
      <c r="AH944" s="25">
        <v>1.0</v>
      </c>
    </row>
    <row r="945" ht="15.75" customHeight="1">
      <c r="A945" s="50">
        <v>42279.0</v>
      </c>
      <c r="B945" s="25">
        <v>607.2</v>
      </c>
      <c r="C945" s="25">
        <v>627.34</v>
      </c>
      <c r="D945" s="25">
        <v>603.13</v>
      </c>
      <c r="E945" s="25">
        <v>626.91</v>
      </c>
      <c r="F945" s="25" t="s">
        <v>549</v>
      </c>
      <c r="G945" s="25">
        <v>684.0</v>
      </c>
      <c r="H945" s="25" t="s">
        <v>474</v>
      </c>
      <c r="U945" s="25">
        <v>944.0</v>
      </c>
      <c r="V945" s="25">
        <v>1.5781465E7</v>
      </c>
      <c r="W945" s="25" t="s">
        <v>1344</v>
      </c>
      <c r="X945" s="25">
        <v>675.0</v>
      </c>
      <c r="Y945" s="25" t="s">
        <v>379</v>
      </c>
      <c r="Z945" s="25" t="s">
        <v>462</v>
      </c>
      <c r="AA945" s="25">
        <v>29.0</v>
      </c>
      <c r="AB945" s="25">
        <v>8.0</v>
      </c>
      <c r="AC945" s="25">
        <v>121326.42</v>
      </c>
      <c r="AD945" s="25">
        <v>1.0</v>
      </c>
      <c r="AE945" s="25">
        <v>1.0</v>
      </c>
      <c r="AF945" s="25">
        <v>0.0</v>
      </c>
      <c r="AG945" s="25">
        <v>133457.52</v>
      </c>
      <c r="AH945" s="25">
        <v>0.0</v>
      </c>
    </row>
    <row r="946" ht="15.75" customHeight="1">
      <c r="A946" s="50">
        <v>42282.0</v>
      </c>
      <c r="B946" s="25">
        <v>632.0</v>
      </c>
      <c r="C946" s="25">
        <v>643.01</v>
      </c>
      <c r="D946" s="25">
        <v>627.0</v>
      </c>
      <c r="E946" s="25">
        <v>641.47</v>
      </c>
      <c r="F946" s="25" t="s">
        <v>716</v>
      </c>
      <c r="G946" s="25">
        <v>803.0</v>
      </c>
      <c r="H946" s="25" t="s">
        <v>539</v>
      </c>
      <c r="U946" s="25">
        <v>945.0</v>
      </c>
      <c r="V946" s="25">
        <v>1.5729362E7</v>
      </c>
      <c r="W946" s="25" t="s">
        <v>1103</v>
      </c>
      <c r="X946" s="25">
        <v>745.0</v>
      </c>
      <c r="Y946" s="25" t="s">
        <v>375</v>
      </c>
      <c r="Z946" s="25" t="s">
        <v>487</v>
      </c>
      <c r="AA946" s="25">
        <v>36.0</v>
      </c>
      <c r="AB946" s="25">
        <v>8.0</v>
      </c>
      <c r="AC946" s="25">
        <v>67226.37</v>
      </c>
      <c r="AD946" s="25">
        <v>1.0</v>
      </c>
      <c r="AE946" s="25">
        <v>1.0</v>
      </c>
      <c r="AF946" s="25">
        <v>0.0</v>
      </c>
      <c r="AG946" s="25">
        <v>130789.6</v>
      </c>
      <c r="AH946" s="25">
        <v>0.0</v>
      </c>
    </row>
    <row r="947" ht="15.75" customHeight="1">
      <c r="A947" s="50">
        <v>42283.0</v>
      </c>
      <c r="B947" s="25">
        <v>638.84</v>
      </c>
      <c r="C947" s="25">
        <v>649.25</v>
      </c>
      <c r="D947" s="25">
        <v>636.53</v>
      </c>
      <c r="E947" s="25">
        <v>645.44</v>
      </c>
      <c r="F947" s="25" t="s">
        <v>549</v>
      </c>
      <c r="G947" s="25">
        <v>166.0</v>
      </c>
      <c r="H947" s="25" t="s">
        <v>467</v>
      </c>
      <c r="U947" s="25">
        <v>946.0</v>
      </c>
      <c r="V947" s="25">
        <v>1.5709295E7</v>
      </c>
      <c r="W947" s="25" t="s">
        <v>1345</v>
      </c>
      <c r="X947" s="25">
        <v>697.0</v>
      </c>
      <c r="Y947" s="25" t="s">
        <v>377</v>
      </c>
      <c r="Z947" s="25" t="s">
        <v>462</v>
      </c>
      <c r="AA947" s="25">
        <v>25.0</v>
      </c>
      <c r="AB947" s="25">
        <v>5.0</v>
      </c>
      <c r="AC947" s="25">
        <v>82931.85</v>
      </c>
      <c r="AD947" s="25">
        <v>2.0</v>
      </c>
      <c r="AE947" s="25">
        <v>1.0</v>
      </c>
      <c r="AF947" s="25">
        <v>1.0</v>
      </c>
      <c r="AG947" s="25">
        <v>128373.88</v>
      </c>
      <c r="AH947" s="25">
        <v>0.0</v>
      </c>
    </row>
    <row r="948" ht="15.75" customHeight="1">
      <c r="A948" s="50">
        <v>42284.0</v>
      </c>
      <c r="B948" s="25">
        <v>649.24</v>
      </c>
      <c r="C948" s="25">
        <v>650.61</v>
      </c>
      <c r="D948" s="25">
        <v>632.15</v>
      </c>
      <c r="E948" s="25">
        <v>642.36</v>
      </c>
      <c r="F948" s="25" t="s">
        <v>549</v>
      </c>
      <c r="G948" s="25">
        <v>92.0</v>
      </c>
      <c r="H948" s="25" t="s">
        <v>512</v>
      </c>
      <c r="U948" s="25">
        <v>947.0</v>
      </c>
      <c r="V948" s="25">
        <v>1.5745324E7</v>
      </c>
      <c r="W948" s="25" t="s">
        <v>1214</v>
      </c>
      <c r="X948" s="25">
        <v>599.0</v>
      </c>
      <c r="Y948" s="25" t="s">
        <v>377</v>
      </c>
      <c r="Z948" s="25" t="s">
        <v>462</v>
      </c>
      <c r="AA948" s="25">
        <v>39.0</v>
      </c>
      <c r="AB948" s="25">
        <v>4.0</v>
      </c>
      <c r="AC948" s="25">
        <v>0.0</v>
      </c>
      <c r="AD948" s="25">
        <v>1.0</v>
      </c>
      <c r="AE948" s="25">
        <v>1.0</v>
      </c>
      <c r="AF948" s="25">
        <v>0.0</v>
      </c>
      <c r="AG948" s="25">
        <v>194273.2</v>
      </c>
      <c r="AH948" s="25">
        <v>1.0</v>
      </c>
    </row>
    <row r="949" ht="15.75" customHeight="1">
      <c r="A949" s="50">
        <v>42285.0</v>
      </c>
      <c r="B949" s="25">
        <v>641.36</v>
      </c>
      <c r="C949" s="25">
        <v>644.45</v>
      </c>
      <c r="D949" s="25">
        <v>625.56</v>
      </c>
      <c r="E949" s="25">
        <v>639.16</v>
      </c>
      <c r="F949" s="25" t="s">
        <v>549</v>
      </c>
      <c r="G949" s="25">
        <v>182.0</v>
      </c>
      <c r="H949" s="25" t="s">
        <v>530</v>
      </c>
      <c r="U949" s="25">
        <v>948.0</v>
      </c>
      <c r="V949" s="25">
        <v>1.5741336E7</v>
      </c>
      <c r="W949" s="25" t="s">
        <v>1142</v>
      </c>
      <c r="X949" s="25">
        <v>715.0</v>
      </c>
      <c r="Y949" s="25" t="s">
        <v>375</v>
      </c>
      <c r="Z949" s="25" t="s">
        <v>462</v>
      </c>
      <c r="AA949" s="25">
        <v>38.0</v>
      </c>
      <c r="AB949" s="25">
        <v>5.0</v>
      </c>
      <c r="AC949" s="25">
        <v>118590.41</v>
      </c>
      <c r="AD949" s="25">
        <v>1.0</v>
      </c>
      <c r="AE949" s="25">
        <v>1.0</v>
      </c>
      <c r="AF949" s="25">
        <v>1.0</v>
      </c>
      <c r="AG949" s="25">
        <v>5684.17</v>
      </c>
      <c r="AH949" s="25">
        <v>1.0</v>
      </c>
    </row>
    <row r="950" ht="15.75" customHeight="1">
      <c r="A950" s="50">
        <v>42286.0</v>
      </c>
      <c r="B950" s="25">
        <v>640.0</v>
      </c>
      <c r="C950" s="25">
        <v>645.99</v>
      </c>
      <c r="D950" s="25">
        <v>635.32</v>
      </c>
      <c r="E950" s="25">
        <v>643.61</v>
      </c>
      <c r="F950" s="25" t="s">
        <v>716</v>
      </c>
      <c r="G950" s="25">
        <v>648.0</v>
      </c>
      <c r="H950" s="25" t="s">
        <v>512</v>
      </c>
      <c r="U950" s="25">
        <v>949.0</v>
      </c>
      <c r="V950" s="25">
        <v>1.5783659E7</v>
      </c>
      <c r="W950" s="25" t="s">
        <v>1346</v>
      </c>
      <c r="X950" s="25">
        <v>659.0</v>
      </c>
      <c r="Y950" s="25" t="s">
        <v>375</v>
      </c>
      <c r="Z950" s="25" t="s">
        <v>487</v>
      </c>
      <c r="AA950" s="25">
        <v>67.0</v>
      </c>
      <c r="AB950" s="25">
        <v>4.0</v>
      </c>
      <c r="AC950" s="25">
        <v>145981.87</v>
      </c>
      <c r="AD950" s="25">
        <v>1.0</v>
      </c>
      <c r="AE950" s="25">
        <v>1.0</v>
      </c>
      <c r="AF950" s="25">
        <v>1.0</v>
      </c>
      <c r="AG950" s="25">
        <v>131043.2</v>
      </c>
      <c r="AH950" s="25">
        <v>0.0</v>
      </c>
    </row>
    <row r="951" ht="15.75" customHeight="1">
      <c r="A951" s="50">
        <v>42289.0</v>
      </c>
      <c r="B951" s="25">
        <v>642.09</v>
      </c>
      <c r="C951" s="25">
        <v>648.5</v>
      </c>
      <c r="D951" s="25">
        <v>639.01</v>
      </c>
      <c r="E951" s="25">
        <v>646.67</v>
      </c>
      <c r="F951" s="25" t="s">
        <v>716</v>
      </c>
      <c r="G951" s="25">
        <v>275.0</v>
      </c>
      <c r="H951" s="25" t="s">
        <v>543</v>
      </c>
      <c r="U951" s="25">
        <v>950.0</v>
      </c>
      <c r="V951" s="25">
        <v>1.5620981E7</v>
      </c>
      <c r="W951" s="25" t="s">
        <v>1347</v>
      </c>
      <c r="X951" s="25">
        <v>684.0</v>
      </c>
      <c r="Y951" s="25" t="s">
        <v>375</v>
      </c>
      <c r="Z951" s="25" t="s">
        <v>462</v>
      </c>
      <c r="AA951" s="25">
        <v>48.0</v>
      </c>
      <c r="AB951" s="25">
        <v>3.0</v>
      </c>
      <c r="AC951" s="25">
        <v>73309.38</v>
      </c>
      <c r="AD951" s="25">
        <v>1.0</v>
      </c>
      <c r="AE951" s="25">
        <v>0.0</v>
      </c>
      <c r="AF951" s="25">
        <v>0.0</v>
      </c>
      <c r="AG951" s="25">
        <v>21228.34</v>
      </c>
      <c r="AH951" s="25">
        <v>1.0</v>
      </c>
    </row>
    <row r="952" ht="15.75" customHeight="1">
      <c r="A952" s="50">
        <v>42290.0</v>
      </c>
      <c r="B952" s="25">
        <v>643.15</v>
      </c>
      <c r="C952" s="25">
        <v>657.81</v>
      </c>
      <c r="D952" s="25">
        <v>643.15</v>
      </c>
      <c r="E952" s="25">
        <v>652.3</v>
      </c>
      <c r="F952" s="25" t="s">
        <v>716</v>
      </c>
      <c r="G952" s="25">
        <v>807.0</v>
      </c>
      <c r="H952" s="25" t="s">
        <v>512</v>
      </c>
      <c r="U952" s="25">
        <v>951.0</v>
      </c>
      <c r="V952" s="25">
        <v>1.5630328E7</v>
      </c>
      <c r="W952" s="25" t="s">
        <v>1348</v>
      </c>
      <c r="X952" s="25">
        <v>635.0</v>
      </c>
      <c r="Y952" s="25" t="s">
        <v>375</v>
      </c>
      <c r="Z952" s="25" t="s">
        <v>462</v>
      </c>
      <c r="AA952" s="25">
        <v>48.0</v>
      </c>
      <c r="AB952" s="25">
        <v>8.0</v>
      </c>
      <c r="AC952" s="25">
        <v>130796.33</v>
      </c>
      <c r="AD952" s="25">
        <v>2.0</v>
      </c>
      <c r="AE952" s="25">
        <v>1.0</v>
      </c>
      <c r="AF952" s="25">
        <v>1.0</v>
      </c>
      <c r="AG952" s="25">
        <v>43250.3</v>
      </c>
      <c r="AH952" s="25">
        <v>0.0</v>
      </c>
    </row>
    <row r="953" ht="15.75" customHeight="1">
      <c r="A953" s="50">
        <v>42291.0</v>
      </c>
      <c r="B953" s="25">
        <v>653.21</v>
      </c>
      <c r="C953" s="25">
        <v>659.39</v>
      </c>
      <c r="D953" s="25">
        <v>648.85</v>
      </c>
      <c r="E953" s="25">
        <v>651.16</v>
      </c>
      <c r="F953" s="25" t="s">
        <v>716</v>
      </c>
      <c r="G953" s="25">
        <v>415.0</v>
      </c>
      <c r="H953" s="25" t="s">
        <v>460</v>
      </c>
      <c r="U953" s="25">
        <v>952.0</v>
      </c>
      <c r="V953" s="25">
        <v>1.5785899E7</v>
      </c>
      <c r="W953" s="25" t="s">
        <v>899</v>
      </c>
      <c r="X953" s="25">
        <v>789.0</v>
      </c>
      <c r="Y953" s="25" t="s">
        <v>379</v>
      </c>
      <c r="Z953" s="25" t="s">
        <v>487</v>
      </c>
      <c r="AA953" s="25">
        <v>33.0</v>
      </c>
      <c r="AB953" s="25">
        <v>8.0</v>
      </c>
      <c r="AC953" s="25">
        <v>151607.56</v>
      </c>
      <c r="AD953" s="25">
        <v>1.0</v>
      </c>
      <c r="AE953" s="25">
        <v>1.0</v>
      </c>
      <c r="AF953" s="25">
        <v>0.0</v>
      </c>
      <c r="AG953" s="25">
        <v>4389.4</v>
      </c>
      <c r="AH953" s="25">
        <v>0.0</v>
      </c>
    </row>
    <row r="954" ht="15.75" customHeight="1">
      <c r="A954" s="50">
        <v>42292.0</v>
      </c>
      <c r="B954" s="25">
        <v>654.66</v>
      </c>
      <c r="C954" s="25">
        <v>663.13</v>
      </c>
      <c r="D954" s="25">
        <v>654.46</v>
      </c>
      <c r="E954" s="25">
        <v>661.74</v>
      </c>
      <c r="F954" s="25" t="s">
        <v>716</v>
      </c>
      <c r="G954" s="25">
        <v>885.0</v>
      </c>
      <c r="H954" s="25" t="s">
        <v>512</v>
      </c>
      <c r="U954" s="25">
        <v>953.0</v>
      </c>
      <c r="V954" s="25">
        <v>1.5606149E7</v>
      </c>
      <c r="W954" s="25" t="s">
        <v>667</v>
      </c>
      <c r="X954" s="25">
        <v>571.0</v>
      </c>
      <c r="Y954" s="25" t="s">
        <v>379</v>
      </c>
      <c r="Z954" s="25" t="s">
        <v>462</v>
      </c>
      <c r="AA954" s="25">
        <v>66.0</v>
      </c>
      <c r="AB954" s="25">
        <v>9.0</v>
      </c>
      <c r="AC954" s="25">
        <v>111577.01</v>
      </c>
      <c r="AD954" s="25">
        <v>1.0</v>
      </c>
      <c r="AE954" s="25">
        <v>0.0</v>
      </c>
      <c r="AF954" s="25">
        <v>1.0</v>
      </c>
      <c r="AG954" s="25">
        <v>189271.9</v>
      </c>
      <c r="AH954" s="25">
        <v>0.0</v>
      </c>
    </row>
    <row r="955" ht="15.75" customHeight="1">
      <c r="A955" s="50">
        <v>42293.0</v>
      </c>
      <c r="B955" s="25">
        <v>664.11</v>
      </c>
      <c r="C955" s="25">
        <v>664.97</v>
      </c>
      <c r="D955" s="25">
        <v>657.2</v>
      </c>
      <c r="E955" s="25">
        <v>662.2</v>
      </c>
      <c r="F955" s="25" t="s">
        <v>716</v>
      </c>
      <c r="G955" s="25">
        <v>611.0</v>
      </c>
      <c r="H955" s="25" t="s">
        <v>530</v>
      </c>
      <c r="U955" s="25">
        <v>954.0</v>
      </c>
      <c r="V955" s="25">
        <v>1.5671139E7</v>
      </c>
      <c r="W955" s="25" t="s">
        <v>1349</v>
      </c>
      <c r="X955" s="25">
        <v>694.0</v>
      </c>
      <c r="Y955" s="25" t="s">
        <v>377</v>
      </c>
      <c r="Z955" s="25" t="s">
        <v>487</v>
      </c>
      <c r="AA955" s="25">
        <v>39.0</v>
      </c>
      <c r="AB955" s="25">
        <v>0.0</v>
      </c>
      <c r="AC955" s="25">
        <v>107042.74</v>
      </c>
      <c r="AD955" s="25">
        <v>1.0</v>
      </c>
      <c r="AE955" s="25">
        <v>1.0</v>
      </c>
      <c r="AF955" s="25">
        <v>1.0</v>
      </c>
      <c r="AG955" s="25">
        <v>102284.2</v>
      </c>
      <c r="AH955" s="25">
        <v>0.0</v>
      </c>
    </row>
    <row r="956" ht="15.75" customHeight="1">
      <c r="A956" s="50">
        <v>42296.0</v>
      </c>
      <c r="B956" s="25">
        <v>661.18</v>
      </c>
      <c r="C956" s="25">
        <v>666.82</v>
      </c>
      <c r="D956" s="25">
        <v>659.58</v>
      </c>
      <c r="E956" s="25">
        <v>666.1</v>
      </c>
      <c r="F956" s="25" t="s">
        <v>716</v>
      </c>
      <c r="G956" s="25">
        <v>477.0</v>
      </c>
      <c r="H956" s="25" t="s">
        <v>467</v>
      </c>
      <c r="U956" s="25">
        <v>955.0</v>
      </c>
      <c r="V956" s="25">
        <v>1.5660429E7</v>
      </c>
      <c r="W956" s="25" t="s">
        <v>1350</v>
      </c>
      <c r="X956" s="25">
        <v>665.0</v>
      </c>
      <c r="Y956" s="25" t="s">
        <v>377</v>
      </c>
      <c r="Z956" s="25" t="s">
        <v>462</v>
      </c>
      <c r="AA956" s="25">
        <v>42.0</v>
      </c>
      <c r="AB956" s="25">
        <v>2.0</v>
      </c>
      <c r="AC956" s="25">
        <v>156371.61</v>
      </c>
      <c r="AD956" s="25">
        <v>2.0</v>
      </c>
      <c r="AE956" s="25">
        <v>0.0</v>
      </c>
      <c r="AF956" s="25">
        <v>1.0</v>
      </c>
      <c r="AG956" s="25">
        <v>156774.94</v>
      </c>
      <c r="AH956" s="25">
        <v>1.0</v>
      </c>
    </row>
    <row r="957" ht="15.75" customHeight="1">
      <c r="A957" s="50">
        <v>42297.0</v>
      </c>
      <c r="B957" s="25">
        <v>664.04</v>
      </c>
      <c r="C957" s="25">
        <v>664.72</v>
      </c>
      <c r="D957" s="25">
        <v>644.2</v>
      </c>
      <c r="E957" s="25">
        <v>650.28</v>
      </c>
      <c r="F957" s="25" t="s">
        <v>549</v>
      </c>
      <c r="G957" s="25">
        <v>490.0</v>
      </c>
      <c r="H957" s="25" t="s">
        <v>484</v>
      </c>
      <c r="U957" s="25">
        <v>956.0</v>
      </c>
      <c r="V957" s="25">
        <v>1.5571002E7</v>
      </c>
      <c r="W957" s="25" t="s">
        <v>1351</v>
      </c>
      <c r="X957" s="25">
        <v>706.0</v>
      </c>
      <c r="Y957" s="25" t="s">
        <v>375</v>
      </c>
      <c r="Z957" s="25" t="s">
        <v>462</v>
      </c>
      <c r="AA957" s="25">
        <v>44.0</v>
      </c>
      <c r="AB957" s="25">
        <v>4.0</v>
      </c>
      <c r="AC957" s="25">
        <v>129605.99</v>
      </c>
      <c r="AD957" s="25">
        <v>1.0</v>
      </c>
      <c r="AE957" s="25">
        <v>0.0</v>
      </c>
      <c r="AF957" s="25">
        <v>0.0</v>
      </c>
      <c r="AG957" s="25">
        <v>69865.49</v>
      </c>
      <c r="AH957" s="25">
        <v>0.0</v>
      </c>
    </row>
    <row r="958" ht="15.75" customHeight="1">
      <c r="A958" s="50">
        <v>42298.0</v>
      </c>
      <c r="B958" s="25">
        <v>654.15</v>
      </c>
      <c r="C958" s="25">
        <v>655.87</v>
      </c>
      <c r="D958" s="25">
        <v>641.73</v>
      </c>
      <c r="E958" s="25">
        <v>642.61</v>
      </c>
      <c r="F958" s="25" t="s">
        <v>716</v>
      </c>
      <c r="G958" s="25">
        <v>791.0</v>
      </c>
      <c r="H958" s="25" t="s">
        <v>530</v>
      </c>
      <c r="U958" s="25">
        <v>957.0</v>
      </c>
      <c r="V958" s="25">
        <v>1.5631681E7</v>
      </c>
      <c r="W958" s="25" t="s">
        <v>1352</v>
      </c>
      <c r="X958" s="25">
        <v>807.0</v>
      </c>
      <c r="Y958" s="25" t="s">
        <v>377</v>
      </c>
      <c r="Z958" s="25" t="s">
        <v>462</v>
      </c>
      <c r="AA958" s="25">
        <v>43.0</v>
      </c>
      <c r="AB958" s="25">
        <v>0.0</v>
      </c>
      <c r="AC958" s="25">
        <v>0.0</v>
      </c>
      <c r="AD958" s="25">
        <v>2.0</v>
      </c>
      <c r="AE958" s="25">
        <v>0.0</v>
      </c>
      <c r="AF958" s="25">
        <v>1.0</v>
      </c>
      <c r="AG958" s="25">
        <v>85523.24</v>
      </c>
      <c r="AH958" s="25">
        <v>0.0</v>
      </c>
    </row>
    <row r="959" ht="15.75" customHeight="1">
      <c r="A959" s="50">
        <v>42299.0</v>
      </c>
      <c r="B959" s="25">
        <v>646.7</v>
      </c>
      <c r="C959" s="25">
        <v>657.8</v>
      </c>
      <c r="D959" s="25">
        <v>644.01</v>
      </c>
      <c r="E959" s="25">
        <v>651.79</v>
      </c>
      <c r="F959" s="25" t="s">
        <v>489</v>
      </c>
      <c r="G959" s="25">
        <v>71.0</v>
      </c>
      <c r="H959" s="25" t="s">
        <v>484</v>
      </c>
      <c r="U959" s="25">
        <v>958.0</v>
      </c>
      <c r="V959" s="25">
        <v>1.5731522E7</v>
      </c>
      <c r="W959" s="25" t="s">
        <v>1231</v>
      </c>
      <c r="X959" s="25">
        <v>771.0</v>
      </c>
      <c r="Y959" s="25" t="s">
        <v>377</v>
      </c>
      <c r="Z959" s="25" t="s">
        <v>462</v>
      </c>
      <c r="AA959" s="25">
        <v>67.0</v>
      </c>
      <c r="AB959" s="25">
        <v>8.0</v>
      </c>
      <c r="AC959" s="25">
        <v>0.0</v>
      </c>
      <c r="AD959" s="25">
        <v>2.0</v>
      </c>
      <c r="AE959" s="25">
        <v>1.0</v>
      </c>
      <c r="AF959" s="25">
        <v>1.0</v>
      </c>
      <c r="AG959" s="25">
        <v>51219.8</v>
      </c>
      <c r="AH959" s="25">
        <v>0.0</v>
      </c>
    </row>
    <row r="960" ht="15.75" customHeight="1">
      <c r="A960" s="50">
        <v>42300.0</v>
      </c>
      <c r="B960" s="25">
        <v>727.5</v>
      </c>
      <c r="C960" s="25">
        <v>730.0</v>
      </c>
      <c r="D960" s="25">
        <v>701.5</v>
      </c>
      <c r="E960" s="25">
        <v>702.0</v>
      </c>
      <c r="F960" s="25" t="s">
        <v>466</v>
      </c>
      <c r="G960" s="25">
        <v>653.0</v>
      </c>
      <c r="H960" s="25" t="s">
        <v>469</v>
      </c>
      <c r="U960" s="25">
        <v>959.0</v>
      </c>
      <c r="V960" s="25">
        <v>1.5619529E7</v>
      </c>
      <c r="W960" s="25" t="s">
        <v>592</v>
      </c>
      <c r="X960" s="25">
        <v>531.0</v>
      </c>
      <c r="Y960" s="25" t="s">
        <v>377</v>
      </c>
      <c r="Z960" s="25" t="s">
        <v>487</v>
      </c>
      <c r="AA960" s="25">
        <v>27.0</v>
      </c>
      <c r="AB960" s="25">
        <v>8.0</v>
      </c>
      <c r="AC960" s="25">
        <v>132576.25</v>
      </c>
      <c r="AD960" s="25">
        <v>1.0</v>
      </c>
      <c r="AE960" s="25">
        <v>0.0</v>
      </c>
      <c r="AF960" s="25">
        <v>0.0</v>
      </c>
      <c r="AG960" s="25">
        <v>7222.92</v>
      </c>
      <c r="AH960" s="25">
        <v>0.0</v>
      </c>
    </row>
    <row r="961" ht="15.75" customHeight="1">
      <c r="A961" s="50">
        <v>42303.0</v>
      </c>
      <c r="B961" s="25">
        <v>701.55</v>
      </c>
      <c r="C961" s="25">
        <v>719.15</v>
      </c>
      <c r="D961" s="25">
        <v>701.26</v>
      </c>
      <c r="E961" s="25">
        <v>712.78</v>
      </c>
      <c r="F961" s="25" t="s">
        <v>549</v>
      </c>
      <c r="G961" s="25">
        <v>716.0</v>
      </c>
      <c r="H961" s="25" t="s">
        <v>539</v>
      </c>
      <c r="U961" s="25">
        <v>960.0</v>
      </c>
      <c r="V961" s="25">
        <v>1.5628034E7</v>
      </c>
      <c r="W961" s="25" t="s">
        <v>1353</v>
      </c>
      <c r="X961" s="25">
        <v>629.0</v>
      </c>
      <c r="Y961" s="25" t="s">
        <v>375</v>
      </c>
      <c r="Z961" s="25" t="s">
        <v>462</v>
      </c>
      <c r="AA961" s="25">
        <v>37.0</v>
      </c>
      <c r="AB961" s="25">
        <v>6.0</v>
      </c>
      <c r="AC961" s="25">
        <v>129101.3</v>
      </c>
      <c r="AD961" s="25">
        <v>1.0</v>
      </c>
      <c r="AE961" s="25">
        <v>1.0</v>
      </c>
      <c r="AF961" s="25">
        <v>1.0</v>
      </c>
      <c r="AG961" s="25">
        <v>23971.33</v>
      </c>
      <c r="AH961" s="25">
        <v>0.0</v>
      </c>
    </row>
    <row r="962" ht="15.75" customHeight="1">
      <c r="A962" s="50">
        <v>42304.0</v>
      </c>
      <c r="B962" s="25">
        <v>707.38</v>
      </c>
      <c r="C962" s="25">
        <v>713.62</v>
      </c>
      <c r="D962" s="25">
        <v>704.55</v>
      </c>
      <c r="E962" s="25">
        <v>708.49</v>
      </c>
      <c r="F962" s="25" t="s">
        <v>549</v>
      </c>
      <c r="G962" s="25">
        <v>245.0</v>
      </c>
      <c r="H962" s="25" t="s">
        <v>474</v>
      </c>
      <c r="U962" s="25">
        <v>961.0</v>
      </c>
      <c r="V962" s="25">
        <v>1.5686164E7</v>
      </c>
      <c r="W962" s="25" t="s">
        <v>527</v>
      </c>
      <c r="X962" s="25">
        <v>850.0</v>
      </c>
      <c r="Y962" s="25" t="s">
        <v>379</v>
      </c>
      <c r="Z962" s="25" t="s">
        <v>462</v>
      </c>
      <c r="AA962" s="25">
        <v>31.0</v>
      </c>
      <c r="AB962" s="25">
        <v>1.0</v>
      </c>
      <c r="AC962" s="25">
        <v>108822.4</v>
      </c>
      <c r="AD962" s="25">
        <v>1.0</v>
      </c>
      <c r="AE962" s="25">
        <v>1.0</v>
      </c>
      <c r="AF962" s="25">
        <v>1.0</v>
      </c>
      <c r="AG962" s="25">
        <v>132173.31</v>
      </c>
      <c r="AH962" s="25">
        <v>0.0</v>
      </c>
    </row>
    <row r="963" ht="15.75" customHeight="1">
      <c r="A963" s="50">
        <v>42305.0</v>
      </c>
      <c r="B963" s="25">
        <v>707.33</v>
      </c>
      <c r="C963" s="25">
        <v>712.98</v>
      </c>
      <c r="D963" s="25">
        <v>703.08</v>
      </c>
      <c r="E963" s="25">
        <v>712.95</v>
      </c>
      <c r="F963" s="25" t="s">
        <v>549</v>
      </c>
      <c r="G963" s="25">
        <v>178.0</v>
      </c>
      <c r="H963" s="25" t="s">
        <v>469</v>
      </c>
      <c r="U963" s="25">
        <v>962.0</v>
      </c>
      <c r="V963" s="25">
        <v>1.5582797E7</v>
      </c>
      <c r="W963" s="25" t="s">
        <v>754</v>
      </c>
      <c r="X963" s="25">
        <v>685.0</v>
      </c>
      <c r="Y963" s="25" t="s">
        <v>377</v>
      </c>
      <c r="Z963" s="25" t="s">
        <v>487</v>
      </c>
      <c r="AA963" s="25">
        <v>35.0</v>
      </c>
      <c r="AB963" s="25">
        <v>4.0</v>
      </c>
      <c r="AC963" s="25">
        <v>137948.51</v>
      </c>
      <c r="AD963" s="25">
        <v>1.0</v>
      </c>
      <c r="AE963" s="25">
        <v>1.0</v>
      </c>
      <c r="AF963" s="25">
        <v>0.0</v>
      </c>
      <c r="AG963" s="25">
        <v>113639.64</v>
      </c>
      <c r="AH963" s="25">
        <v>0.0</v>
      </c>
    </row>
    <row r="964" ht="15.75" customHeight="1">
      <c r="A964" s="50">
        <v>42306.0</v>
      </c>
      <c r="B964" s="25">
        <v>710.5</v>
      </c>
      <c r="C964" s="25">
        <v>718.26</v>
      </c>
      <c r="D964" s="25">
        <v>710.01</v>
      </c>
      <c r="E964" s="25">
        <v>716.92</v>
      </c>
      <c r="F964" s="25" t="s">
        <v>716</v>
      </c>
      <c r="G964" s="25">
        <v>456.0</v>
      </c>
      <c r="H964" s="25" t="s">
        <v>484</v>
      </c>
      <c r="U964" s="25">
        <v>963.0</v>
      </c>
      <c r="V964" s="25">
        <v>1.5753831E7</v>
      </c>
      <c r="W964" s="25" t="s">
        <v>1264</v>
      </c>
      <c r="X964" s="25">
        <v>642.0</v>
      </c>
      <c r="Y964" s="25" t="s">
        <v>377</v>
      </c>
      <c r="Z964" s="25" t="s">
        <v>487</v>
      </c>
      <c r="AA964" s="25">
        <v>32.0</v>
      </c>
      <c r="AB964" s="25">
        <v>7.0</v>
      </c>
      <c r="AC964" s="25">
        <v>100433.8</v>
      </c>
      <c r="AD964" s="25">
        <v>1.0</v>
      </c>
      <c r="AE964" s="25">
        <v>1.0</v>
      </c>
      <c r="AF964" s="25">
        <v>1.0</v>
      </c>
      <c r="AG964" s="25">
        <v>39768.59</v>
      </c>
      <c r="AH964" s="25">
        <v>0.0</v>
      </c>
    </row>
    <row r="965" ht="15.75" customHeight="1">
      <c r="A965" s="50">
        <v>42307.0</v>
      </c>
      <c r="B965" s="25">
        <v>715.73</v>
      </c>
      <c r="C965" s="25">
        <v>718.0</v>
      </c>
      <c r="D965" s="25">
        <v>710.05</v>
      </c>
      <c r="E965" s="25">
        <v>710.81</v>
      </c>
      <c r="F965" s="25" t="s">
        <v>716</v>
      </c>
      <c r="G965" s="25">
        <v>908.0</v>
      </c>
      <c r="H965" s="25" t="s">
        <v>474</v>
      </c>
      <c r="U965" s="25">
        <v>964.0</v>
      </c>
      <c r="V965" s="25">
        <v>1.5731815E7</v>
      </c>
      <c r="W965" s="25" t="s">
        <v>1354</v>
      </c>
      <c r="X965" s="25">
        <v>529.0</v>
      </c>
      <c r="Y965" s="25" t="s">
        <v>377</v>
      </c>
      <c r="Z965" s="25" t="s">
        <v>487</v>
      </c>
      <c r="AA965" s="25">
        <v>63.0</v>
      </c>
      <c r="AB965" s="25">
        <v>4.0</v>
      </c>
      <c r="AC965" s="25">
        <v>96134.11</v>
      </c>
      <c r="AD965" s="25">
        <v>3.0</v>
      </c>
      <c r="AE965" s="25">
        <v>1.0</v>
      </c>
      <c r="AF965" s="25">
        <v>0.0</v>
      </c>
      <c r="AG965" s="25">
        <v>108732.96</v>
      </c>
      <c r="AH965" s="25">
        <v>1.0</v>
      </c>
    </row>
    <row r="966" ht="15.75" customHeight="1">
      <c r="A966" s="50">
        <v>42310.0</v>
      </c>
      <c r="B966" s="25">
        <v>711.06</v>
      </c>
      <c r="C966" s="25">
        <v>721.62</v>
      </c>
      <c r="D966" s="25">
        <v>705.85</v>
      </c>
      <c r="E966" s="25">
        <v>721.11</v>
      </c>
      <c r="F966" s="25" t="s">
        <v>716</v>
      </c>
      <c r="G966" s="25">
        <v>886.0</v>
      </c>
      <c r="H966" s="25" t="s">
        <v>467</v>
      </c>
      <c r="U966" s="25">
        <v>965.0</v>
      </c>
      <c r="V966" s="25">
        <v>1.5580956E7</v>
      </c>
      <c r="W966" s="25" t="s">
        <v>1355</v>
      </c>
      <c r="X966" s="25">
        <v>683.0</v>
      </c>
      <c r="Y966" s="25" t="s">
        <v>379</v>
      </c>
      <c r="Z966" s="25" t="s">
        <v>462</v>
      </c>
      <c r="AA966" s="25">
        <v>43.0</v>
      </c>
      <c r="AB966" s="25">
        <v>4.0</v>
      </c>
      <c r="AC966" s="25">
        <v>115888.04</v>
      </c>
      <c r="AD966" s="25">
        <v>1.0</v>
      </c>
      <c r="AE966" s="25">
        <v>1.0</v>
      </c>
      <c r="AF966" s="25">
        <v>1.0</v>
      </c>
      <c r="AG966" s="25">
        <v>117349.19</v>
      </c>
      <c r="AH966" s="25">
        <v>1.0</v>
      </c>
    </row>
    <row r="967" ht="15.75" customHeight="1">
      <c r="A967" s="50">
        <v>42311.0</v>
      </c>
      <c r="B967" s="25">
        <v>718.86</v>
      </c>
      <c r="C967" s="25">
        <v>724.65</v>
      </c>
      <c r="D967" s="25">
        <v>714.72</v>
      </c>
      <c r="E967" s="25">
        <v>722.16</v>
      </c>
      <c r="F967" s="25" t="s">
        <v>716</v>
      </c>
      <c r="G967" s="25">
        <v>565.0</v>
      </c>
      <c r="H967" s="25" t="s">
        <v>464</v>
      </c>
      <c r="U967" s="25">
        <v>966.0</v>
      </c>
      <c r="V967" s="25">
        <v>1.5602084E7</v>
      </c>
      <c r="W967" s="25" t="s">
        <v>1356</v>
      </c>
      <c r="X967" s="25">
        <v>663.0</v>
      </c>
      <c r="Y967" s="25" t="s">
        <v>375</v>
      </c>
      <c r="Z967" s="25" t="s">
        <v>462</v>
      </c>
      <c r="AA967" s="25">
        <v>42.0</v>
      </c>
      <c r="AB967" s="25">
        <v>5.0</v>
      </c>
      <c r="AC967" s="25">
        <v>124626.07</v>
      </c>
      <c r="AD967" s="25">
        <v>1.0</v>
      </c>
      <c r="AE967" s="25">
        <v>1.0</v>
      </c>
      <c r="AF967" s="25">
        <v>1.0</v>
      </c>
      <c r="AG967" s="25">
        <v>78004.5</v>
      </c>
      <c r="AH967" s="25">
        <v>0.0</v>
      </c>
    </row>
    <row r="968" ht="15.75" customHeight="1">
      <c r="A968" s="50">
        <v>42312.0</v>
      </c>
      <c r="B968" s="25">
        <v>722.0</v>
      </c>
      <c r="C968" s="25">
        <v>733.1</v>
      </c>
      <c r="D968" s="25">
        <v>721.9</v>
      </c>
      <c r="E968" s="25">
        <v>728.11</v>
      </c>
      <c r="F968" s="25" t="s">
        <v>716</v>
      </c>
      <c r="G968" s="25">
        <v>706.0</v>
      </c>
      <c r="H968" s="25" t="s">
        <v>512</v>
      </c>
      <c r="U968" s="25">
        <v>967.0</v>
      </c>
      <c r="V968" s="25">
        <v>1.5589805E7</v>
      </c>
      <c r="W968" s="25" t="s">
        <v>1357</v>
      </c>
      <c r="X968" s="25">
        <v>563.0</v>
      </c>
      <c r="Y968" s="25" t="s">
        <v>375</v>
      </c>
      <c r="Z968" s="25" t="s">
        <v>462</v>
      </c>
      <c r="AA968" s="25">
        <v>34.0</v>
      </c>
      <c r="AB968" s="25">
        <v>6.0</v>
      </c>
      <c r="AC968" s="25">
        <v>139810.34</v>
      </c>
      <c r="AD968" s="25">
        <v>1.0</v>
      </c>
      <c r="AE968" s="25">
        <v>1.0</v>
      </c>
      <c r="AF968" s="25">
        <v>1.0</v>
      </c>
      <c r="AG968" s="25">
        <v>152417.79</v>
      </c>
      <c r="AH968" s="25">
        <v>0.0</v>
      </c>
    </row>
    <row r="969" ht="15.75" customHeight="1">
      <c r="A969" s="50">
        <v>42313.0</v>
      </c>
      <c r="B969" s="25">
        <v>729.47</v>
      </c>
      <c r="C969" s="25">
        <v>739.48</v>
      </c>
      <c r="D969" s="25">
        <v>729.47</v>
      </c>
      <c r="E969" s="25">
        <v>731.25</v>
      </c>
      <c r="F969" s="25" t="s">
        <v>716</v>
      </c>
      <c r="G969" s="25">
        <v>861.0</v>
      </c>
      <c r="H969" s="25" t="s">
        <v>539</v>
      </c>
      <c r="U969" s="25">
        <v>968.0</v>
      </c>
      <c r="V969" s="25">
        <v>1.5720893E7</v>
      </c>
      <c r="W969" s="25" t="s">
        <v>1358</v>
      </c>
      <c r="X969" s="25">
        <v>637.0</v>
      </c>
      <c r="Y969" s="25" t="s">
        <v>377</v>
      </c>
      <c r="Z969" s="25" t="s">
        <v>462</v>
      </c>
      <c r="AA969" s="25">
        <v>34.0</v>
      </c>
      <c r="AB969" s="25">
        <v>9.0</v>
      </c>
      <c r="AC969" s="25">
        <v>0.0</v>
      </c>
      <c r="AD969" s="25">
        <v>2.0</v>
      </c>
      <c r="AE969" s="25">
        <v>0.0</v>
      </c>
      <c r="AF969" s="25">
        <v>0.0</v>
      </c>
      <c r="AG969" s="25">
        <v>26057.08</v>
      </c>
      <c r="AH969" s="25">
        <v>0.0</v>
      </c>
    </row>
    <row r="970" ht="15.75" customHeight="1">
      <c r="A970" s="50">
        <v>42314.0</v>
      </c>
      <c r="B970" s="25">
        <v>731.5</v>
      </c>
      <c r="C970" s="25">
        <v>735.41</v>
      </c>
      <c r="D970" s="25">
        <v>727.01</v>
      </c>
      <c r="E970" s="25">
        <v>733.76</v>
      </c>
      <c r="F970" s="25" t="s">
        <v>716</v>
      </c>
      <c r="G970" s="25">
        <v>511.0</v>
      </c>
      <c r="H970" s="25" t="s">
        <v>539</v>
      </c>
      <c r="U970" s="25">
        <v>969.0</v>
      </c>
      <c r="V970" s="25">
        <v>1.5641009E7</v>
      </c>
      <c r="W970" s="25" t="s">
        <v>1359</v>
      </c>
      <c r="X970" s="25">
        <v>544.0</v>
      </c>
      <c r="Y970" s="25" t="s">
        <v>375</v>
      </c>
      <c r="Z970" s="25" t="s">
        <v>487</v>
      </c>
      <c r="AA970" s="25">
        <v>37.0</v>
      </c>
      <c r="AB970" s="25">
        <v>3.0</v>
      </c>
      <c r="AC970" s="25">
        <v>84496.71</v>
      </c>
      <c r="AD970" s="25">
        <v>1.0</v>
      </c>
      <c r="AE970" s="25">
        <v>0.0</v>
      </c>
      <c r="AF970" s="25">
        <v>0.0</v>
      </c>
      <c r="AG970" s="25">
        <v>79972.09</v>
      </c>
      <c r="AH970" s="25">
        <v>0.0</v>
      </c>
    </row>
    <row r="971" ht="15.75" customHeight="1">
      <c r="A971" s="50">
        <v>42317.0</v>
      </c>
      <c r="B971" s="25">
        <v>730.2</v>
      </c>
      <c r="C971" s="25">
        <v>734.71</v>
      </c>
      <c r="D971" s="25">
        <v>719.43</v>
      </c>
      <c r="E971" s="25">
        <v>724.89</v>
      </c>
      <c r="F971" s="25" t="s">
        <v>549</v>
      </c>
      <c r="G971" s="25">
        <v>69.0</v>
      </c>
      <c r="H971" s="25" t="s">
        <v>474</v>
      </c>
      <c r="U971" s="25">
        <v>970.0</v>
      </c>
      <c r="V971" s="25">
        <v>1.5605926E7</v>
      </c>
      <c r="W971" s="25" t="s">
        <v>1360</v>
      </c>
      <c r="X971" s="25">
        <v>649.0</v>
      </c>
      <c r="Y971" s="25" t="s">
        <v>379</v>
      </c>
      <c r="Z971" s="25" t="s">
        <v>487</v>
      </c>
      <c r="AA971" s="25">
        <v>70.0</v>
      </c>
      <c r="AB971" s="25">
        <v>9.0</v>
      </c>
      <c r="AC971" s="25">
        <v>116854.71</v>
      </c>
      <c r="AD971" s="25">
        <v>2.0</v>
      </c>
      <c r="AE971" s="25">
        <v>0.0</v>
      </c>
      <c r="AF971" s="25">
        <v>1.0</v>
      </c>
      <c r="AG971" s="25">
        <v>107125.79</v>
      </c>
      <c r="AH971" s="25">
        <v>0.0</v>
      </c>
    </row>
    <row r="972" ht="15.75" customHeight="1">
      <c r="A972" s="50">
        <v>42318.0</v>
      </c>
      <c r="B972" s="25">
        <v>724.4</v>
      </c>
      <c r="C972" s="25">
        <v>730.59</v>
      </c>
      <c r="D972" s="25">
        <v>718.5</v>
      </c>
      <c r="E972" s="25">
        <v>728.32</v>
      </c>
      <c r="F972" s="25" t="s">
        <v>716</v>
      </c>
      <c r="G972" s="25">
        <v>608.0</v>
      </c>
      <c r="H972" s="25" t="s">
        <v>484</v>
      </c>
      <c r="U972" s="25">
        <v>971.0</v>
      </c>
      <c r="V972" s="25">
        <v>1.5805955E7</v>
      </c>
      <c r="W972" s="25" t="s">
        <v>803</v>
      </c>
      <c r="X972" s="25">
        <v>638.0</v>
      </c>
      <c r="Y972" s="25" t="s">
        <v>375</v>
      </c>
      <c r="Z972" s="25" t="s">
        <v>462</v>
      </c>
      <c r="AA972" s="25">
        <v>48.0</v>
      </c>
      <c r="AB972" s="25">
        <v>10.0</v>
      </c>
      <c r="AC972" s="25">
        <v>138333.03</v>
      </c>
      <c r="AD972" s="25">
        <v>1.0</v>
      </c>
      <c r="AE972" s="25">
        <v>1.0</v>
      </c>
      <c r="AF972" s="25">
        <v>1.0</v>
      </c>
      <c r="AG972" s="25">
        <v>47679.14</v>
      </c>
      <c r="AH972" s="25">
        <v>0.0</v>
      </c>
    </row>
    <row r="973" ht="15.75" customHeight="1">
      <c r="A973" s="50">
        <v>42319.0</v>
      </c>
      <c r="B973" s="25">
        <v>732.46</v>
      </c>
      <c r="C973" s="25">
        <v>741.0</v>
      </c>
      <c r="D973" s="25">
        <v>730.23</v>
      </c>
      <c r="E973" s="25">
        <v>735.4</v>
      </c>
      <c r="F973" s="25" t="s">
        <v>716</v>
      </c>
      <c r="G973" s="25">
        <v>366.0</v>
      </c>
      <c r="H973" s="25" t="s">
        <v>464</v>
      </c>
      <c r="U973" s="25">
        <v>972.0</v>
      </c>
      <c r="V973" s="25">
        <v>1.5801488E7</v>
      </c>
      <c r="W973" s="25" t="s">
        <v>1361</v>
      </c>
      <c r="X973" s="25">
        <v>723.0</v>
      </c>
      <c r="Y973" s="25" t="s">
        <v>375</v>
      </c>
      <c r="Z973" s="25" t="s">
        <v>487</v>
      </c>
      <c r="AA973" s="25">
        <v>25.0</v>
      </c>
      <c r="AB973" s="25">
        <v>3.0</v>
      </c>
      <c r="AC973" s="25">
        <v>0.0</v>
      </c>
      <c r="AD973" s="25">
        <v>2.0</v>
      </c>
      <c r="AE973" s="25">
        <v>1.0</v>
      </c>
      <c r="AF973" s="25">
        <v>1.0</v>
      </c>
      <c r="AG973" s="25">
        <v>134509.47</v>
      </c>
      <c r="AH973" s="25">
        <v>0.0</v>
      </c>
    </row>
    <row r="974" ht="15.75" customHeight="1">
      <c r="A974" s="50">
        <v>42320.0</v>
      </c>
      <c r="B974" s="25">
        <v>731.0</v>
      </c>
      <c r="C974" s="25">
        <v>737.8</v>
      </c>
      <c r="D974" s="25">
        <v>728.65</v>
      </c>
      <c r="E974" s="25">
        <v>731.23</v>
      </c>
      <c r="F974" s="25" t="s">
        <v>716</v>
      </c>
      <c r="G974" s="25">
        <v>837.0</v>
      </c>
      <c r="H974" s="25" t="s">
        <v>543</v>
      </c>
      <c r="U974" s="25">
        <v>973.0</v>
      </c>
      <c r="V974" s="25">
        <v>1.5605918E7</v>
      </c>
      <c r="W974" s="25" t="s">
        <v>1362</v>
      </c>
      <c r="X974" s="25">
        <v>635.0</v>
      </c>
      <c r="Y974" s="25" t="s">
        <v>379</v>
      </c>
      <c r="Z974" s="25" t="s">
        <v>487</v>
      </c>
      <c r="AA974" s="25">
        <v>43.0</v>
      </c>
      <c r="AB974" s="25">
        <v>5.0</v>
      </c>
      <c r="AC974" s="25">
        <v>78992.75</v>
      </c>
      <c r="AD974" s="25">
        <v>2.0</v>
      </c>
      <c r="AE974" s="25">
        <v>0.0</v>
      </c>
      <c r="AF974" s="25">
        <v>0.0</v>
      </c>
      <c r="AG974" s="25">
        <v>153265.31</v>
      </c>
      <c r="AH974" s="25">
        <v>0.0</v>
      </c>
    </row>
    <row r="975" ht="15.75" customHeight="1">
      <c r="A975" s="50">
        <v>42321.0</v>
      </c>
      <c r="B975" s="25">
        <v>729.17</v>
      </c>
      <c r="C975" s="25">
        <v>731.15</v>
      </c>
      <c r="D975" s="25">
        <v>716.73</v>
      </c>
      <c r="E975" s="25">
        <v>717.0</v>
      </c>
      <c r="F975" s="25" t="s">
        <v>549</v>
      </c>
      <c r="G975" s="25">
        <v>75.0</v>
      </c>
      <c r="H975" s="25" t="s">
        <v>460</v>
      </c>
      <c r="U975" s="25">
        <v>974.0</v>
      </c>
      <c r="V975" s="25">
        <v>1.5779711E7</v>
      </c>
      <c r="W975" s="25" t="s">
        <v>1090</v>
      </c>
      <c r="X975" s="25">
        <v>750.0</v>
      </c>
      <c r="Y975" s="25" t="s">
        <v>377</v>
      </c>
      <c r="Z975" s="25" t="s">
        <v>462</v>
      </c>
      <c r="AA975" s="25">
        <v>38.0</v>
      </c>
      <c r="AB975" s="25">
        <v>7.0</v>
      </c>
      <c r="AC975" s="25">
        <v>97257.41</v>
      </c>
      <c r="AD975" s="25">
        <v>2.0</v>
      </c>
      <c r="AE975" s="25">
        <v>0.0</v>
      </c>
      <c r="AF975" s="25">
        <v>1.0</v>
      </c>
      <c r="AG975" s="25">
        <v>179883.04</v>
      </c>
      <c r="AH975" s="25">
        <v>0.0</v>
      </c>
    </row>
    <row r="976" ht="15.75" customHeight="1">
      <c r="A976" s="50">
        <v>42324.0</v>
      </c>
      <c r="B976" s="25">
        <v>715.6</v>
      </c>
      <c r="C976" s="25">
        <v>729.49</v>
      </c>
      <c r="D976" s="25">
        <v>711.33</v>
      </c>
      <c r="E976" s="25">
        <v>728.96</v>
      </c>
      <c r="F976" s="25" t="s">
        <v>716</v>
      </c>
      <c r="G976" s="25">
        <v>905.0</v>
      </c>
      <c r="H976" s="25" t="s">
        <v>469</v>
      </c>
      <c r="U976" s="25">
        <v>975.0</v>
      </c>
      <c r="V976" s="25">
        <v>1.570562E7</v>
      </c>
      <c r="W976" s="25" t="s">
        <v>1027</v>
      </c>
      <c r="X976" s="25">
        <v>730.0</v>
      </c>
      <c r="Y976" s="25" t="s">
        <v>375</v>
      </c>
      <c r="Z976" s="25" t="s">
        <v>487</v>
      </c>
      <c r="AA976" s="25">
        <v>34.0</v>
      </c>
      <c r="AB976" s="25">
        <v>5.0</v>
      </c>
      <c r="AC976" s="25">
        <v>122453.37</v>
      </c>
      <c r="AD976" s="25">
        <v>2.0</v>
      </c>
      <c r="AE976" s="25">
        <v>1.0</v>
      </c>
      <c r="AF976" s="25">
        <v>0.0</v>
      </c>
      <c r="AG976" s="25">
        <v>138882.98</v>
      </c>
      <c r="AH976" s="25">
        <v>0.0</v>
      </c>
    </row>
    <row r="977" ht="15.75" customHeight="1">
      <c r="A977" s="50">
        <v>42325.0</v>
      </c>
      <c r="B977" s="25">
        <v>729.29</v>
      </c>
      <c r="C977" s="25">
        <v>731.84</v>
      </c>
      <c r="D977" s="25">
        <v>723.03</v>
      </c>
      <c r="E977" s="25">
        <v>725.3</v>
      </c>
      <c r="F977" s="25" t="s">
        <v>716</v>
      </c>
      <c r="G977" s="25">
        <v>510.0</v>
      </c>
      <c r="H977" s="25" t="s">
        <v>469</v>
      </c>
      <c r="U977" s="25">
        <v>976.0</v>
      </c>
      <c r="V977" s="25">
        <v>1.5685357E7</v>
      </c>
      <c r="W977" s="25" t="s">
        <v>1315</v>
      </c>
      <c r="X977" s="25">
        <v>750.0</v>
      </c>
      <c r="Y977" s="25" t="s">
        <v>377</v>
      </c>
      <c r="Z977" s="25" t="s">
        <v>462</v>
      </c>
      <c r="AA977" s="25">
        <v>36.0</v>
      </c>
      <c r="AB977" s="25">
        <v>8.0</v>
      </c>
      <c r="AC977" s="25">
        <v>112940.07</v>
      </c>
      <c r="AD977" s="25">
        <v>1.0</v>
      </c>
      <c r="AE977" s="25">
        <v>0.0</v>
      </c>
      <c r="AF977" s="25">
        <v>1.0</v>
      </c>
      <c r="AG977" s="25">
        <v>9855.81</v>
      </c>
      <c r="AH977" s="25">
        <v>0.0</v>
      </c>
    </row>
    <row r="978" ht="15.75" customHeight="1">
      <c r="A978" s="50">
        <v>42326.0</v>
      </c>
      <c r="B978" s="25">
        <v>727.58</v>
      </c>
      <c r="C978" s="25">
        <v>741.41</v>
      </c>
      <c r="D978" s="25">
        <v>727.0</v>
      </c>
      <c r="E978" s="25">
        <v>740.0</v>
      </c>
      <c r="F978" s="25" t="s">
        <v>716</v>
      </c>
      <c r="G978" s="25">
        <v>684.0</v>
      </c>
      <c r="H978" s="25" t="s">
        <v>467</v>
      </c>
      <c r="U978" s="25">
        <v>977.0</v>
      </c>
      <c r="V978" s="25">
        <v>1.557006E7</v>
      </c>
      <c r="W978" s="25" t="s">
        <v>1363</v>
      </c>
      <c r="X978" s="25">
        <v>586.0</v>
      </c>
      <c r="Y978" s="25" t="s">
        <v>375</v>
      </c>
      <c r="Z978" s="25" t="s">
        <v>462</v>
      </c>
      <c r="AA978" s="25">
        <v>43.0</v>
      </c>
      <c r="AB978" s="25">
        <v>8.0</v>
      </c>
      <c r="AC978" s="25">
        <v>132558.26</v>
      </c>
      <c r="AD978" s="25">
        <v>1.0</v>
      </c>
      <c r="AE978" s="25">
        <v>1.0</v>
      </c>
      <c r="AF978" s="25">
        <v>0.0</v>
      </c>
      <c r="AG978" s="25">
        <v>67046.83</v>
      </c>
      <c r="AH978" s="25">
        <v>1.0</v>
      </c>
    </row>
    <row r="979" ht="15.75" customHeight="1">
      <c r="A979" s="50">
        <v>42327.0</v>
      </c>
      <c r="B979" s="25">
        <v>738.74</v>
      </c>
      <c r="C979" s="25">
        <v>742.0</v>
      </c>
      <c r="D979" s="25">
        <v>737.43</v>
      </c>
      <c r="E979" s="25">
        <v>738.41</v>
      </c>
      <c r="F979" s="25" t="s">
        <v>716</v>
      </c>
      <c r="G979" s="25">
        <v>327.0</v>
      </c>
      <c r="H979" s="25" t="s">
        <v>530</v>
      </c>
      <c r="U979" s="25">
        <v>978.0</v>
      </c>
      <c r="V979" s="25">
        <v>1.5582616E7</v>
      </c>
      <c r="W979" s="25" t="s">
        <v>1343</v>
      </c>
      <c r="X979" s="25">
        <v>520.0</v>
      </c>
      <c r="Y979" s="25" t="s">
        <v>375</v>
      </c>
      <c r="Z979" s="25" t="s">
        <v>462</v>
      </c>
      <c r="AA979" s="25">
        <v>38.0</v>
      </c>
      <c r="AB979" s="25">
        <v>4.0</v>
      </c>
      <c r="AC979" s="25">
        <v>0.0</v>
      </c>
      <c r="AD979" s="25">
        <v>2.0</v>
      </c>
      <c r="AE979" s="25">
        <v>1.0</v>
      </c>
      <c r="AF979" s="25">
        <v>0.0</v>
      </c>
      <c r="AG979" s="25">
        <v>56388.63</v>
      </c>
      <c r="AH979" s="25">
        <v>0.0</v>
      </c>
    </row>
    <row r="980" ht="15.75" customHeight="1">
      <c r="A980" s="50">
        <v>42328.0</v>
      </c>
      <c r="B980" s="25">
        <v>746.53</v>
      </c>
      <c r="C980" s="25">
        <v>757.92</v>
      </c>
      <c r="D980" s="25">
        <v>743.0</v>
      </c>
      <c r="E980" s="25">
        <v>756.6</v>
      </c>
      <c r="F980" s="25" t="s">
        <v>549</v>
      </c>
      <c r="G980" s="25">
        <v>212.0</v>
      </c>
      <c r="H980" s="25" t="s">
        <v>467</v>
      </c>
      <c r="U980" s="25">
        <v>979.0</v>
      </c>
      <c r="V980" s="25">
        <v>1.5799515E7</v>
      </c>
      <c r="W980" s="25" t="s">
        <v>660</v>
      </c>
      <c r="X980" s="25">
        <v>652.0</v>
      </c>
      <c r="Y980" s="25" t="s">
        <v>375</v>
      </c>
      <c r="Z980" s="25" t="s">
        <v>462</v>
      </c>
      <c r="AA980" s="25">
        <v>48.0</v>
      </c>
      <c r="AB980" s="25">
        <v>8.0</v>
      </c>
      <c r="AC980" s="25">
        <v>133297.24</v>
      </c>
      <c r="AD980" s="25">
        <v>1.0</v>
      </c>
      <c r="AE980" s="25">
        <v>1.0</v>
      </c>
      <c r="AF980" s="25">
        <v>0.0</v>
      </c>
      <c r="AG980" s="25">
        <v>77764.37</v>
      </c>
      <c r="AH980" s="25">
        <v>0.0</v>
      </c>
    </row>
    <row r="981" ht="15.75" customHeight="1">
      <c r="A981" s="50">
        <v>42331.0</v>
      </c>
      <c r="B981" s="25">
        <v>757.45</v>
      </c>
      <c r="C981" s="25">
        <v>762.71</v>
      </c>
      <c r="D981" s="25">
        <v>751.82</v>
      </c>
      <c r="E981" s="25">
        <v>755.98</v>
      </c>
      <c r="F981" s="25" t="s">
        <v>716</v>
      </c>
      <c r="G981" s="25">
        <v>414.0</v>
      </c>
      <c r="H981" s="25" t="s">
        <v>460</v>
      </c>
      <c r="U981" s="25">
        <v>980.0</v>
      </c>
      <c r="V981" s="25">
        <v>1.5642937E7</v>
      </c>
      <c r="W981" s="25" t="s">
        <v>1362</v>
      </c>
      <c r="X981" s="25">
        <v>550.0</v>
      </c>
      <c r="Y981" s="25" t="s">
        <v>375</v>
      </c>
      <c r="Z981" s="25" t="s">
        <v>462</v>
      </c>
      <c r="AA981" s="25">
        <v>46.0</v>
      </c>
      <c r="AB981" s="25">
        <v>7.0</v>
      </c>
      <c r="AC981" s="25">
        <v>0.0</v>
      </c>
      <c r="AD981" s="25">
        <v>2.0</v>
      </c>
      <c r="AE981" s="25">
        <v>1.0</v>
      </c>
      <c r="AF981" s="25">
        <v>0.0</v>
      </c>
      <c r="AG981" s="25">
        <v>130590.35</v>
      </c>
      <c r="AH981" s="25">
        <v>0.0</v>
      </c>
    </row>
    <row r="982" ht="15.75" customHeight="1">
      <c r="A982" s="50">
        <v>42332.0</v>
      </c>
      <c r="B982" s="25">
        <v>752.0</v>
      </c>
      <c r="C982" s="25">
        <v>755.28</v>
      </c>
      <c r="D982" s="25">
        <v>737.63</v>
      </c>
      <c r="E982" s="25">
        <v>748.28</v>
      </c>
      <c r="F982" s="25" t="s">
        <v>549</v>
      </c>
      <c r="G982" s="25">
        <v>333.0</v>
      </c>
      <c r="H982" s="25" t="s">
        <v>530</v>
      </c>
      <c r="U982" s="25">
        <v>981.0</v>
      </c>
      <c r="V982" s="25">
        <v>1.5624729E7</v>
      </c>
      <c r="W982" s="25" t="s">
        <v>562</v>
      </c>
      <c r="X982" s="25">
        <v>594.0</v>
      </c>
      <c r="Y982" s="25" t="s">
        <v>375</v>
      </c>
      <c r="Z982" s="25" t="s">
        <v>487</v>
      </c>
      <c r="AA982" s="25">
        <v>27.0</v>
      </c>
      <c r="AB982" s="25">
        <v>0.0</v>
      </c>
      <c r="AC982" s="25">
        <v>197041.8</v>
      </c>
      <c r="AD982" s="25">
        <v>1.0</v>
      </c>
      <c r="AE982" s="25">
        <v>0.0</v>
      </c>
      <c r="AF982" s="25">
        <v>0.0</v>
      </c>
      <c r="AG982" s="25">
        <v>151912.49</v>
      </c>
      <c r="AH982" s="25">
        <v>0.0</v>
      </c>
    </row>
    <row r="983" ht="15.75" customHeight="1">
      <c r="A983" s="50">
        <v>42333.0</v>
      </c>
      <c r="B983" s="25">
        <v>748.14</v>
      </c>
      <c r="C983" s="25">
        <v>752.0</v>
      </c>
      <c r="D983" s="25">
        <v>746.06</v>
      </c>
      <c r="E983" s="25">
        <v>748.15</v>
      </c>
      <c r="F983" s="25" t="s">
        <v>716</v>
      </c>
      <c r="G983" s="25">
        <v>122.0</v>
      </c>
      <c r="H983" s="25" t="s">
        <v>530</v>
      </c>
      <c r="U983" s="25">
        <v>982.0</v>
      </c>
      <c r="V983" s="25">
        <v>1.5566156E7</v>
      </c>
      <c r="W983" s="25" t="s">
        <v>862</v>
      </c>
      <c r="X983" s="25">
        <v>749.0</v>
      </c>
      <c r="Y983" s="25" t="s">
        <v>379</v>
      </c>
      <c r="Z983" s="25" t="s">
        <v>462</v>
      </c>
      <c r="AA983" s="25">
        <v>44.0</v>
      </c>
      <c r="AB983" s="25">
        <v>0.0</v>
      </c>
      <c r="AC983" s="25">
        <v>71497.79</v>
      </c>
      <c r="AD983" s="25">
        <v>2.0</v>
      </c>
      <c r="AE983" s="25">
        <v>0.0</v>
      </c>
      <c r="AF983" s="25">
        <v>0.0</v>
      </c>
      <c r="AG983" s="25">
        <v>151083.8</v>
      </c>
      <c r="AH983" s="25">
        <v>0.0</v>
      </c>
    </row>
    <row r="984" ht="15.75" customHeight="1">
      <c r="A984" s="50">
        <v>42335.0</v>
      </c>
      <c r="B984" s="25">
        <v>748.46</v>
      </c>
      <c r="C984" s="25">
        <v>753.41</v>
      </c>
      <c r="D984" s="25">
        <v>747.49</v>
      </c>
      <c r="E984" s="25">
        <v>750.26</v>
      </c>
      <c r="F984" s="25" t="s">
        <v>1364</v>
      </c>
      <c r="G984" s="25" t="s">
        <v>460</v>
      </c>
      <c r="U984" s="25">
        <v>983.0</v>
      </c>
      <c r="V984" s="25">
        <v>1.579236E7</v>
      </c>
      <c r="W984" s="25" t="s">
        <v>567</v>
      </c>
      <c r="X984" s="25">
        <v>668.0</v>
      </c>
      <c r="Y984" s="25" t="s">
        <v>375</v>
      </c>
      <c r="Z984" s="25" t="s">
        <v>487</v>
      </c>
      <c r="AA984" s="25">
        <v>32.0</v>
      </c>
      <c r="AB984" s="25">
        <v>7.0</v>
      </c>
      <c r="AC984" s="25">
        <v>0.0</v>
      </c>
      <c r="AD984" s="25">
        <v>2.0</v>
      </c>
      <c r="AE984" s="25">
        <v>1.0</v>
      </c>
      <c r="AF984" s="25">
        <v>1.0</v>
      </c>
      <c r="AG984" s="25">
        <v>777.37</v>
      </c>
      <c r="AH984" s="25">
        <v>0.0</v>
      </c>
    </row>
    <row r="985" ht="15.75" customHeight="1">
      <c r="A985" s="50">
        <v>42338.0</v>
      </c>
      <c r="B985" s="25">
        <v>748.81</v>
      </c>
      <c r="C985" s="25">
        <v>754.93</v>
      </c>
      <c r="D985" s="25">
        <v>741.27</v>
      </c>
      <c r="E985" s="25">
        <v>742.6</v>
      </c>
      <c r="F985" s="25" t="s">
        <v>549</v>
      </c>
      <c r="G985" s="25">
        <v>97.0</v>
      </c>
      <c r="H985" s="25" t="s">
        <v>539</v>
      </c>
      <c r="U985" s="25">
        <v>984.0</v>
      </c>
      <c r="V985" s="25">
        <v>1.5807008E7</v>
      </c>
      <c r="W985" s="25" t="s">
        <v>1296</v>
      </c>
      <c r="X985" s="25">
        <v>614.0</v>
      </c>
      <c r="Y985" s="25" t="s">
        <v>379</v>
      </c>
      <c r="Z985" s="25" t="s">
        <v>462</v>
      </c>
      <c r="AA985" s="25">
        <v>35.0</v>
      </c>
      <c r="AB985" s="25">
        <v>6.0</v>
      </c>
      <c r="AC985" s="25">
        <v>128100.28</v>
      </c>
      <c r="AD985" s="25">
        <v>1.0</v>
      </c>
      <c r="AE985" s="25">
        <v>0.0</v>
      </c>
      <c r="AF985" s="25">
        <v>0.0</v>
      </c>
      <c r="AG985" s="25">
        <v>69454.24</v>
      </c>
      <c r="AH985" s="25">
        <v>1.0</v>
      </c>
    </row>
    <row r="986" ht="15.75" customHeight="1">
      <c r="A986" s="50">
        <v>42339.0</v>
      </c>
      <c r="B986" s="25">
        <v>747.11</v>
      </c>
      <c r="C986" s="25">
        <v>768.95</v>
      </c>
      <c r="D986" s="25">
        <v>746.7</v>
      </c>
      <c r="E986" s="25">
        <v>767.04</v>
      </c>
      <c r="F986" s="25" t="s">
        <v>549</v>
      </c>
      <c r="G986" s="25">
        <v>134.0</v>
      </c>
      <c r="H986" s="25" t="s">
        <v>539</v>
      </c>
      <c r="U986" s="25">
        <v>985.0</v>
      </c>
      <c r="V986" s="25">
        <v>1.570477E7</v>
      </c>
      <c r="W986" s="25" t="s">
        <v>1365</v>
      </c>
      <c r="X986" s="25">
        <v>773.0</v>
      </c>
      <c r="Y986" s="25" t="s">
        <v>375</v>
      </c>
      <c r="Z986" s="25" t="s">
        <v>487</v>
      </c>
      <c r="AA986" s="25">
        <v>25.0</v>
      </c>
      <c r="AB986" s="25">
        <v>1.0</v>
      </c>
      <c r="AC986" s="25">
        <v>124532.78</v>
      </c>
      <c r="AD986" s="25">
        <v>2.0</v>
      </c>
      <c r="AE986" s="25">
        <v>0.0</v>
      </c>
      <c r="AF986" s="25">
        <v>1.0</v>
      </c>
      <c r="AG986" s="25">
        <v>11723.57</v>
      </c>
      <c r="AH986" s="25">
        <v>0.0</v>
      </c>
    </row>
    <row r="987" ht="15.75" customHeight="1">
      <c r="A987" s="50">
        <v>42340.0</v>
      </c>
      <c r="B987" s="25">
        <v>768.9</v>
      </c>
      <c r="C987" s="25">
        <v>775.96</v>
      </c>
      <c r="D987" s="25">
        <v>758.96</v>
      </c>
      <c r="E987" s="25">
        <v>762.38</v>
      </c>
      <c r="F987" s="25" t="s">
        <v>549</v>
      </c>
      <c r="G987" s="25">
        <v>230.0</v>
      </c>
      <c r="H987" s="25" t="s">
        <v>464</v>
      </c>
      <c r="U987" s="25">
        <v>986.0</v>
      </c>
      <c r="V987" s="25">
        <v>1.5756475E7</v>
      </c>
      <c r="W987" s="25" t="s">
        <v>1366</v>
      </c>
      <c r="X987" s="25">
        <v>551.0</v>
      </c>
      <c r="Y987" s="25" t="s">
        <v>379</v>
      </c>
      <c r="Z987" s="25" t="s">
        <v>487</v>
      </c>
      <c r="AA987" s="25">
        <v>31.0</v>
      </c>
      <c r="AB987" s="25">
        <v>9.0</v>
      </c>
      <c r="AC987" s="25">
        <v>82293.82</v>
      </c>
      <c r="AD987" s="25">
        <v>2.0</v>
      </c>
      <c r="AE987" s="25">
        <v>1.0</v>
      </c>
      <c r="AF987" s="25">
        <v>1.0</v>
      </c>
      <c r="AG987" s="25">
        <v>91565.25</v>
      </c>
      <c r="AH987" s="25">
        <v>0.0</v>
      </c>
    </row>
    <row r="988" ht="15.75" customHeight="1">
      <c r="A988" s="50">
        <v>42341.0</v>
      </c>
      <c r="B988" s="25">
        <v>766.01</v>
      </c>
      <c r="C988" s="25">
        <v>768.99</v>
      </c>
      <c r="D988" s="25">
        <v>745.63</v>
      </c>
      <c r="E988" s="25">
        <v>752.54</v>
      </c>
      <c r="F988" s="25" t="s">
        <v>549</v>
      </c>
      <c r="G988" s="25">
        <v>590.0</v>
      </c>
      <c r="H988" s="25" t="s">
        <v>539</v>
      </c>
      <c r="U988" s="25">
        <v>987.0</v>
      </c>
      <c r="V988" s="25">
        <v>1.5655339E7</v>
      </c>
      <c r="W988" s="25" t="s">
        <v>1367</v>
      </c>
      <c r="X988" s="25">
        <v>566.0</v>
      </c>
      <c r="Y988" s="25" t="s">
        <v>375</v>
      </c>
      <c r="Z988" s="25" t="s">
        <v>487</v>
      </c>
      <c r="AA988" s="25">
        <v>36.0</v>
      </c>
      <c r="AB988" s="25">
        <v>1.0</v>
      </c>
      <c r="AC988" s="25">
        <v>142120.91</v>
      </c>
      <c r="AD988" s="25">
        <v>1.0</v>
      </c>
      <c r="AE988" s="25">
        <v>1.0</v>
      </c>
      <c r="AF988" s="25">
        <v>0.0</v>
      </c>
      <c r="AG988" s="25">
        <v>79616.37</v>
      </c>
      <c r="AH988" s="25">
        <v>0.0</v>
      </c>
    </row>
    <row r="989" ht="15.75" customHeight="1">
      <c r="A989" s="50">
        <v>42342.0</v>
      </c>
      <c r="B989" s="25">
        <v>753.1</v>
      </c>
      <c r="C989" s="25">
        <v>768.49</v>
      </c>
      <c r="D989" s="25">
        <v>750.0</v>
      </c>
      <c r="E989" s="25">
        <v>766.81</v>
      </c>
      <c r="F989" s="25" t="s">
        <v>549</v>
      </c>
      <c r="G989" s="25">
        <v>757.0</v>
      </c>
      <c r="H989" s="25" t="s">
        <v>467</v>
      </c>
      <c r="U989" s="25">
        <v>988.0</v>
      </c>
      <c r="V989" s="25">
        <v>1.5613749E7</v>
      </c>
      <c r="W989" s="25" t="s">
        <v>1368</v>
      </c>
      <c r="X989" s="25">
        <v>569.0</v>
      </c>
      <c r="Y989" s="25" t="s">
        <v>377</v>
      </c>
      <c r="Z989" s="25" t="s">
        <v>487</v>
      </c>
      <c r="AA989" s="25">
        <v>34.0</v>
      </c>
      <c r="AB989" s="25">
        <v>0.0</v>
      </c>
      <c r="AC989" s="25">
        <v>151839.26</v>
      </c>
      <c r="AD989" s="25">
        <v>1.0</v>
      </c>
      <c r="AE989" s="25">
        <v>1.0</v>
      </c>
      <c r="AF989" s="25">
        <v>0.0</v>
      </c>
      <c r="AG989" s="25">
        <v>102299.81</v>
      </c>
      <c r="AH989" s="25">
        <v>1.0</v>
      </c>
    </row>
    <row r="990" ht="15.75" customHeight="1">
      <c r="A990" s="50">
        <v>42345.0</v>
      </c>
      <c r="B990" s="25">
        <v>767.77</v>
      </c>
      <c r="C990" s="25">
        <v>768.73</v>
      </c>
      <c r="D990" s="25">
        <v>755.09</v>
      </c>
      <c r="E990" s="25">
        <v>763.25</v>
      </c>
      <c r="F990" s="25" t="s">
        <v>716</v>
      </c>
      <c r="G990" s="25">
        <v>812.0</v>
      </c>
      <c r="H990" s="25" t="s">
        <v>467</v>
      </c>
      <c r="U990" s="25">
        <v>989.0</v>
      </c>
      <c r="V990" s="25">
        <v>1.5664521E7</v>
      </c>
      <c r="W990" s="25" t="s">
        <v>1369</v>
      </c>
      <c r="X990" s="25">
        <v>659.0</v>
      </c>
      <c r="Y990" s="25" t="s">
        <v>377</v>
      </c>
      <c r="Z990" s="25" t="s">
        <v>487</v>
      </c>
      <c r="AA990" s="25">
        <v>31.0</v>
      </c>
      <c r="AB990" s="25">
        <v>7.0</v>
      </c>
      <c r="AC990" s="25">
        <v>149620.88</v>
      </c>
      <c r="AD990" s="25">
        <v>2.0</v>
      </c>
      <c r="AE990" s="25">
        <v>1.0</v>
      </c>
      <c r="AF990" s="25">
        <v>1.0</v>
      </c>
      <c r="AG990" s="25">
        <v>104533.51</v>
      </c>
      <c r="AH990" s="25">
        <v>0.0</v>
      </c>
    </row>
    <row r="991" ht="15.75" customHeight="1">
      <c r="A991" s="50">
        <v>42346.0</v>
      </c>
      <c r="B991" s="25">
        <v>757.89</v>
      </c>
      <c r="C991" s="25">
        <v>764.8</v>
      </c>
      <c r="D991" s="25">
        <v>754.2</v>
      </c>
      <c r="E991" s="25">
        <v>762.37</v>
      </c>
      <c r="F991" s="25" t="s">
        <v>716</v>
      </c>
      <c r="G991" s="25">
        <v>829.0</v>
      </c>
      <c r="H991" s="25" t="s">
        <v>460</v>
      </c>
      <c r="U991" s="25">
        <v>990.0</v>
      </c>
      <c r="V991" s="25">
        <v>1.5681206E7</v>
      </c>
      <c r="W991" s="25" t="s">
        <v>1370</v>
      </c>
      <c r="X991" s="25">
        <v>722.0</v>
      </c>
      <c r="Y991" s="25" t="s">
        <v>375</v>
      </c>
      <c r="Z991" s="25" t="s">
        <v>462</v>
      </c>
      <c r="AA991" s="25">
        <v>49.0</v>
      </c>
      <c r="AB991" s="25">
        <v>3.0</v>
      </c>
      <c r="AC991" s="25">
        <v>168197.66</v>
      </c>
      <c r="AD991" s="25">
        <v>1.0</v>
      </c>
      <c r="AE991" s="25">
        <v>1.0</v>
      </c>
      <c r="AF991" s="25">
        <v>0.0</v>
      </c>
      <c r="AG991" s="25">
        <v>140765.57</v>
      </c>
      <c r="AH991" s="25">
        <v>1.0</v>
      </c>
    </row>
    <row r="992" ht="15.75" customHeight="1">
      <c r="A992" s="50">
        <v>42347.0</v>
      </c>
      <c r="B992" s="25">
        <v>759.17</v>
      </c>
      <c r="C992" s="25">
        <v>764.23</v>
      </c>
      <c r="D992" s="25">
        <v>737.0</v>
      </c>
      <c r="E992" s="25">
        <v>751.61</v>
      </c>
      <c r="F992" s="25" t="s">
        <v>549</v>
      </c>
      <c r="G992" s="25">
        <v>700.0</v>
      </c>
      <c r="H992" s="25" t="s">
        <v>484</v>
      </c>
      <c r="U992" s="25">
        <v>991.0</v>
      </c>
      <c r="V992" s="25">
        <v>1.5745527E7</v>
      </c>
      <c r="W992" s="25" t="s">
        <v>1110</v>
      </c>
      <c r="X992" s="25">
        <v>655.0</v>
      </c>
      <c r="Y992" s="25" t="s">
        <v>375</v>
      </c>
      <c r="Z992" s="25" t="s">
        <v>487</v>
      </c>
      <c r="AA992" s="25">
        <v>37.0</v>
      </c>
      <c r="AB992" s="25">
        <v>5.0</v>
      </c>
      <c r="AC992" s="25">
        <v>93147.0</v>
      </c>
      <c r="AD992" s="25">
        <v>2.0</v>
      </c>
      <c r="AE992" s="25">
        <v>1.0</v>
      </c>
      <c r="AF992" s="25">
        <v>0.0</v>
      </c>
      <c r="AG992" s="25">
        <v>66214.13</v>
      </c>
      <c r="AH992" s="25">
        <v>0.0</v>
      </c>
    </row>
    <row r="993" ht="15.75" customHeight="1">
      <c r="A993" s="50">
        <v>42348.0</v>
      </c>
      <c r="B993" s="25">
        <v>752.85</v>
      </c>
      <c r="C993" s="25">
        <v>755.85</v>
      </c>
      <c r="D993" s="25">
        <v>743.83</v>
      </c>
      <c r="E993" s="25">
        <v>749.46</v>
      </c>
      <c r="F993" s="25" t="s">
        <v>716</v>
      </c>
      <c r="G993" s="25">
        <v>984.0</v>
      </c>
      <c r="H993" s="25" t="s">
        <v>469</v>
      </c>
      <c r="U993" s="25">
        <v>992.0</v>
      </c>
      <c r="V993" s="25">
        <v>1.5806926E7</v>
      </c>
      <c r="W993" s="25" t="s">
        <v>540</v>
      </c>
      <c r="X993" s="25">
        <v>615.0</v>
      </c>
      <c r="Y993" s="25" t="s">
        <v>375</v>
      </c>
      <c r="Z993" s="25" t="s">
        <v>462</v>
      </c>
      <c r="AA993" s="25">
        <v>35.0</v>
      </c>
      <c r="AB993" s="25">
        <v>2.0</v>
      </c>
      <c r="AC993" s="25">
        <v>97440.02</v>
      </c>
      <c r="AD993" s="25">
        <v>2.0</v>
      </c>
      <c r="AE993" s="25">
        <v>1.0</v>
      </c>
      <c r="AF993" s="25">
        <v>1.0</v>
      </c>
      <c r="AG993" s="25">
        <v>139816.1</v>
      </c>
      <c r="AH993" s="25">
        <v>0.0</v>
      </c>
    </row>
    <row r="994" ht="15.75" customHeight="1">
      <c r="A994" s="50">
        <v>42349.0</v>
      </c>
      <c r="B994" s="25">
        <v>741.16</v>
      </c>
      <c r="C994" s="25">
        <v>745.71</v>
      </c>
      <c r="D994" s="25">
        <v>736.75</v>
      </c>
      <c r="E994" s="25">
        <v>738.87</v>
      </c>
      <c r="F994" s="25" t="s">
        <v>549</v>
      </c>
      <c r="G994" s="25">
        <v>224.0</v>
      </c>
      <c r="H994" s="25" t="s">
        <v>464</v>
      </c>
      <c r="U994" s="25">
        <v>993.0</v>
      </c>
      <c r="V994" s="25">
        <v>1.5724563E7</v>
      </c>
      <c r="W994" s="25" t="s">
        <v>668</v>
      </c>
      <c r="X994" s="25">
        <v>752.0</v>
      </c>
      <c r="Y994" s="25" t="s">
        <v>379</v>
      </c>
      <c r="Z994" s="25" t="s">
        <v>462</v>
      </c>
      <c r="AA994" s="25">
        <v>42.0</v>
      </c>
      <c r="AB994" s="25">
        <v>3.0</v>
      </c>
      <c r="AC994" s="25">
        <v>65046.08</v>
      </c>
      <c r="AD994" s="25">
        <v>2.0</v>
      </c>
      <c r="AE994" s="25">
        <v>0.0</v>
      </c>
      <c r="AF994" s="25">
        <v>1.0</v>
      </c>
      <c r="AG994" s="25">
        <v>140139.28</v>
      </c>
      <c r="AH994" s="25">
        <v>0.0</v>
      </c>
    </row>
    <row r="995" ht="15.75" customHeight="1">
      <c r="A995" s="50">
        <v>42352.0</v>
      </c>
      <c r="B995" s="25">
        <v>741.79</v>
      </c>
      <c r="C995" s="25">
        <v>748.73</v>
      </c>
      <c r="D995" s="25">
        <v>724.17</v>
      </c>
      <c r="E995" s="25">
        <v>747.77</v>
      </c>
      <c r="F995" s="25" t="s">
        <v>549</v>
      </c>
      <c r="G995" s="25">
        <v>412.0</v>
      </c>
      <c r="H995" s="25" t="s">
        <v>460</v>
      </c>
      <c r="U995" s="25">
        <v>994.0</v>
      </c>
      <c r="V995" s="25">
        <v>1.5782899E7</v>
      </c>
      <c r="W995" s="25" t="s">
        <v>1371</v>
      </c>
      <c r="X995" s="25">
        <v>661.0</v>
      </c>
      <c r="Y995" s="25" t="s">
        <v>377</v>
      </c>
      <c r="Z995" s="25" t="s">
        <v>462</v>
      </c>
      <c r="AA995" s="25">
        <v>28.0</v>
      </c>
      <c r="AB995" s="25">
        <v>7.0</v>
      </c>
      <c r="AC995" s="25">
        <v>95357.49</v>
      </c>
      <c r="AD995" s="25">
        <v>1.0</v>
      </c>
      <c r="AE995" s="25">
        <v>0.0</v>
      </c>
      <c r="AF995" s="25">
        <v>0.0</v>
      </c>
      <c r="AG995" s="25">
        <v>102297.15</v>
      </c>
      <c r="AH995" s="25">
        <v>0.0</v>
      </c>
    </row>
    <row r="996" ht="15.75" customHeight="1">
      <c r="A996" s="50">
        <v>42353.0</v>
      </c>
      <c r="B996" s="25">
        <v>753.0</v>
      </c>
      <c r="C996" s="25">
        <v>758.08</v>
      </c>
      <c r="D996" s="25">
        <v>743.01</v>
      </c>
      <c r="E996" s="25">
        <v>743.4</v>
      </c>
      <c r="F996" s="25" t="s">
        <v>549</v>
      </c>
      <c r="G996" s="25">
        <v>666.0</v>
      </c>
      <c r="H996" s="25" t="s">
        <v>543</v>
      </c>
      <c r="U996" s="25">
        <v>995.0</v>
      </c>
      <c r="V996" s="25">
        <v>1.5623521E7</v>
      </c>
      <c r="W996" s="25" t="s">
        <v>1372</v>
      </c>
      <c r="X996" s="25">
        <v>838.0</v>
      </c>
      <c r="Y996" s="25" t="s">
        <v>377</v>
      </c>
      <c r="Z996" s="25" t="s">
        <v>487</v>
      </c>
      <c r="AA996" s="25">
        <v>43.0</v>
      </c>
      <c r="AB996" s="25">
        <v>9.0</v>
      </c>
      <c r="AC996" s="25">
        <v>123105.88</v>
      </c>
      <c r="AD996" s="25">
        <v>2.0</v>
      </c>
      <c r="AE996" s="25">
        <v>1.0</v>
      </c>
      <c r="AF996" s="25">
        <v>0.0</v>
      </c>
      <c r="AG996" s="25">
        <v>145765.83</v>
      </c>
      <c r="AH996" s="25">
        <v>0.0</v>
      </c>
    </row>
    <row r="997" ht="15.75" customHeight="1">
      <c r="A997" s="50">
        <v>42354.0</v>
      </c>
      <c r="B997" s="25">
        <v>750.0</v>
      </c>
      <c r="C997" s="25">
        <v>760.59</v>
      </c>
      <c r="D997" s="25">
        <v>739.43</v>
      </c>
      <c r="E997" s="25">
        <v>758.09</v>
      </c>
      <c r="F997" s="25" t="s">
        <v>716</v>
      </c>
      <c r="G997" s="25">
        <v>993.0</v>
      </c>
      <c r="H997" s="25" t="s">
        <v>467</v>
      </c>
      <c r="U997" s="25">
        <v>996.0</v>
      </c>
      <c r="V997" s="25">
        <v>1.5810218E7</v>
      </c>
      <c r="W997" s="25" t="s">
        <v>669</v>
      </c>
      <c r="X997" s="25">
        <v>610.0</v>
      </c>
      <c r="Y997" s="25" t="s">
        <v>377</v>
      </c>
      <c r="Z997" s="25" t="s">
        <v>487</v>
      </c>
      <c r="AA997" s="25">
        <v>29.0</v>
      </c>
      <c r="AB997" s="25">
        <v>9.0</v>
      </c>
      <c r="AC997" s="25">
        <v>0.0</v>
      </c>
      <c r="AD997" s="25">
        <v>3.0</v>
      </c>
      <c r="AE997" s="25">
        <v>0.0</v>
      </c>
      <c r="AF997" s="25">
        <v>1.0</v>
      </c>
      <c r="AG997" s="25">
        <v>83912.24</v>
      </c>
      <c r="AH997" s="25">
        <v>0.0</v>
      </c>
    </row>
    <row r="998" ht="15.75" customHeight="1">
      <c r="A998" s="50">
        <v>42355.0</v>
      </c>
      <c r="B998" s="25">
        <v>762.42</v>
      </c>
      <c r="C998" s="25">
        <v>762.68</v>
      </c>
      <c r="D998" s="25">
        <v>749.0</v>
      </c>
      <c r="E998" s="25">
        <v>749.43</v>
      </c>
      <c r="F998" s="25" t="s">
        <v>716</v>
      </c>
      <c r="G998" s="25">
        <v>553.0</v>
      </c>
      <c r="H998" s="25" t="s">
        <v>464</v>
      </c>
      <c r="U998" s="25">
        <v>997.0</v>
      </c>
      <c r="V998" s="25">
        <v>1.5645621E7</v>
      </c>
      <c r="W998" s="25" t="s">
        <v>566</v>
      </c>
      <c r="X998" s="25">
        <v>811.0</v>
      </c>
      <c r="Y998" s="25" t="s">
        <v>377</v>
      </c>
      <c r="Z998" s="25" t="s">
        <v>487</v>
      </c>
      <c r="AA998" s="25">
        <v>44.0</v>
      </c>
      <c r="AB998" s="25">
        <v>3.0</v>
      </c>
      <c r="AC998" s="25">
        <v>0.0</v>
      </c>
      <c r="AD998" s="25">
        <v>2.0</v>
      </c>
      <c r="AE998" s="25">
        <v>0.0</v>
      </c>
      <c r="AF998" s="25">
        <v>1.0</v>
      </c>
      <c r="AG998" s="25">
        <v>78439.73</v>
      </c>
      <c r="AH998" s="25">
        <v>0.0</v>
      </c>
    </row>
    <row r="999" ht="15.75" customHeight="1">
      <c r="A999" s="50">
        <v>42356.0</v>
      </c>
      <c r="B999" s="25">
        <v>746.51</v>
      </c>
      <c r="C999" s="25">
        <v>754.13</v>
      </c>
      <c r="D999" s="25">
        <v>738.15</v>
      </c>
      <c r="E999" s="25">
        <v>739.31</v>
      </c>
      <c r="F999" s="25" t="s">
        <v>491</v>
      </c>
      <c r="G999" s="25">
        <v>148.0</v>
      </c>
      <c r="H999" s="25" t="s">
        <v>512</v>
      </c>
      <c r="U999" s="25">
        <v>998.0</v>
      </c>
      <c r="V999" s="25">
        <v>1.5608114E7</v>
      </c>
      <c r="W999" s="25" t="s">
        <v>1373</v>
      </c>
      <c r="X999" s="25">
        <v>587.0</v>
      </c>
      <c r="Y999" s="25" t="s">
        <v>377</v>
      </c>
      <c r="Z999" s="25" t="s">
        <v>487</v>
      </c>
      <c r="AA999" s="25">
        <v>62.0</v>
      </c>
      <c r="AB999" s="25">
        <v>7.0</v>
      </c>
      <c r="AC999" s="25">
        <v>121286.27</v>
      </c>
      <c r="AD999" s="25">
        <v>1.0</v>
      </c>
      <c r="AE999" s="25">
        <v>0.0</v>
      </c>
      <c r="AF999" s="25">
        <v>1.0</v>
      </c>
      <c r="AG999" s="25">
        <v>6776.92</v>
      </c>
      <c r="AH999" s="25">
        <v>0.0</v>
      </c>
    </row>
    <row r="1000" ht="15.75" customHeight="1">
      <c r="A1000" s="50">
        <v>42359.0</v>
      </c>
      <c r="B1000" s="25">
        <v>746.13</v>
      </c>
      <c r="C1000" s="25">
        <v>750.0</v>
      </c>
      <c r="D1000" s="25">
        <v>740.0</v>
      </c>
      <c r="E1000" s="25">
        <v>747.77</v>
      </c>
      <c r="F1000" s="25" t="s">
        <v>716</v>
      </c>
      <c r="G1000" s="25">
        <v>525.0</v>
      </c>
      <c r="H1000" s="25" t="s">
        <v>512</v>
      </c>
      <c r="U1000" s="25">
        <v>999.0</v>
      </c>
      <c r="V1000" s="25">
        <v>1.5659557E7</v>
      </c>
      <c r="W1000" s="25" t="s">
        <v>1374</v>
      </c>
      <c r="X1000" s="25">
        <v>811.0</v>
      </c>
      <c r="Y1000" s="25" t="s">
        <v>379</v>
      </c>
      <c r="Z1000" s="25" t="s">
        <v>462</v>
      </c>
      <c r="AA1000" s="25">
        <v>28.0</v>
      </c>
      <c r="AB1000" s="25">
        <v>4.0</v>
      </c>
      <c r="AC1000" s="25">
        <v>167738.82</v>
      </c>
      <c r="AD1000" s="25">
        <v>2.0</v>
      </c>
      <c r="AE1000" s="25">
        <v>1.0</v>
      </c>
      <c r="AF1000" s="25">
        <v>1.0</v>
      </c>
      <c r="AG1000" s="25">
        <v>9903.42</v>
      </c>
      <c r="AH1000" s="25">
        <v>0.0</v>
      </c>
    </row>
    <row r="1001" ht="15.75" customHeight="1">
      <c r="A1001" s="50">
        <v>42360.0</v>
      </c>
      <c r="B1001" s="25">
        <v>751.65</v>
      </c>
      <c r="C1001" s="25">
        <v>754.85</v>
      </c>
      <c r="D1001" s="25">
        <v>745.53</v>
      </c>
      <c r="E1001" s="25">
        <v>750.0</v>
      </c>
      <c r="F1001" s="25" t="s">
        <v>716</v>
      </c>
      <c r="G1001" s="25">
        <v>365.0</v>
      </c>
      <c r="H1001" s="25" t="s">
        <v>464</v>
      </c>
      <c r="U1001" s="25">
        <v>1000.0</v>
      </c>
      <c r="V1001" s="25">
        <v>1.5787772E7</v>
      </c>
      <c r="W1001" s="25" t="s">
        <v>1375</v>
      </c>
      <c r="X1001" s="25">
        <v>759.0</v>
      </c>
      <c r="Y1001" s="25" t="s">
        <v>375</v>
      </c>
      <c r="Z1001" s="25" t="s">
        <v>462</v>
      </c>
      <c r="AA1001" s="25">
        <v>38.0</v>
      </c>
      <c r="AB1001" s="25">
        <v>1.0</v>
      </c>
      <c r="AC1001" s="25">
        <v>104091.29</v>
      </c>
      <c r="AD1001" s="25">
        <v>1.0</v>
      </c>
      <c r="AE1001" s="25">
        <v>0.0</v>
      </c>
      <c r="AF1001" s="25">
        <v>0.0</v>
      </c>
      <c r="AG1001" s="25">
        <v>91561.91</v>
      </c>
      <c r="AH1001" s="25">
        <v>0.0</v>
      </c>
    </row>
    <row r="1002" ht="15.75" customHeight="1">
      <c r="A1002" s="50">
        <v>42361.0</v>
      </c>
      <c r="B1002" s="25">
        <v>753.47</v>
      </c>
      <c r="C1002" s="25">
        <v>754.21</v>
      </c>
      <c r="D1002" s="25">
        <v>744.0</v>
      </c>
      <c r="E1002" s="25">
        <v>750.31</v>
      </c>
      <c r="F1002" s="25" t="s">
        <v>716</v>
      </c>
      <c r="G1002" s="25">
        <v>565.0</v>
      </c>
      <c r="H1002" s="25" t="s">
        <v>469</v>
      </c>
      <c r="U1002" s="25">
        <v>1001.0</v>
      </c>
      <c r="V1002" s="25">
        <v>1.5691111E7</v>
      </c>
      <c r="W1002" s="25" t="s">
        <v>857</v>
      </c>
      <c r="X1002" s="25">
        <v>648.0</v>
      </c>
      <c r="Y1002" s="25" t="s">
        <v>379</v>
      </c>
      <c r="Z1002" s="25" t="s">
        <v>462</v>
      </c>
      <c r="AA1002" s="25">
        <v>42.0</v>
      </c>
      <c r="AB1002" s="25">
        <v>8.0</v>
      </c>
      <c r="AC1002" s="25">
        <v>121980.56</v>
      </c>
      <c r="AD1002" s="25">
        <v>2.0</v>
      </c>
      <c r="AE1002" s="25">
        <v>1.0</v>
      </c>
      <c r="AF1002" s="25">
        <v>0.0</v>
      </c>
      <c r="AG1002" s="25">
        <v>4027.02</v>
      </c>
      <c r="AH1002" s="25">
        <v>0.0</v>
      </c>
    </row>
    <row r="1003" ht="15.75" customHeight="1">
      <c r="A1003" s="50">
        <v>42362.0</v>
      </c>
      <c r="B1003" s="25">
        <v>749.55</v>
      </c>
      <c r="C1003" s="25">
        <v>751.35</v>
      </c>
      <c r="D1003" s="25">
        <v>746.62</v>
      </c>
      <c r="E1003" s="25">
        <v>748.4</v>
      </c>
      <c r="F1003" s="25" t="s">
        <v>1376</v>
      </c>
      <c r="G1003" s="25" t="s">
        <v>543</v>
      </c>
      <c r="U1003" s="25">
        <v>1002.0</v>
      </c>
      <c r="V1003" s="25">
        <v>1.5592089E7</v>
      </c>
      <c r="W1003" s="25" t="s">
        <v>1377</v>
      </c>
      <c r="X1003" s="25">
        <v>788.0</v>
      </c>
      <c r="Y1003" s="25" t="s">
        <v>375</v>
      </c>
      <c r="Z1003" s="25" t="s">
        <v>462</v>
      </c>
      <c r="AA1003" s="25">
        <v>43.0</v>
      </c>
      <c r="AB1003" s="25">
        <v>10.0</v>
      </c>
      <c r="AC1003" s="25">
        <v>0.0</v>
      </c>
      <c r="AD1003" s="25">
        <v>2.0</v>
      </c>
      <c r="AE1003" s="25">
        <v>1.0</v>
      </c>
      <c r="AF1003" s="25">
        <v>1.0</v>
      </c>
      <c r="AG1003" s="25">
        <v>116111.51</v>
      </c>
      <c r="AH1003" s="25">
        <v>0.0</v>
      </c>
    </row>
    <row r="1004" ht="15.75" customHeight="1">
      <c r="A1004" s="50">
        <v>42366.0</v>
      </c>
      <c r="B1004" s="25">
        <v>752.92</v>
      </c>
      <c r="C1004" s="25">
        <v>762.99</v>
      </c>
      <c r="D1004" s="25">
        <v>749.52</v>
      </c>
      <c r="E1004" s="25">
        <v>762.51</v>
      </c>
      <c r="F1004" s="25" t="s">
        <v>716</v>
      </c>
      <c r="G1004" s="25">
        <v>515.0</v>
      </c>
      <c r="H1004" s="25" t="s">
        <v>467</v>
      </c>
      <c r="U1004" s="25">
        <v>1003.0</v>
      </c>
      <c r="V1004" s="25">
        <v>1.5633897E7</v>
      </c>
      <c r="W1004" s="25" t="s">
        <v>1378</v>
      </c>
      <c r="X1004" s="25">
        <v>725.0</v>
      </c>
      <c r="Y1004" s="25" t="s">
        <v>379</v>
      </c>
      <c r="Z1004" s="25" t="s">
        <v>487</v>
      </c>
      <c r="AA1004" s="25">
        <v>39.0</v>
      </c>
      <c r="AB1004" s="25">
        <v>1.0</v>
      </c>
      <c r="AC1004" s="25">
        <v>50880.98</v>
      </c>
      <c r="AD1004" s="25">
        <v>2.0</v>
      </c>
      <c r="AE1004" s="25">
        <v>1.0</v>
      </c>
      <c r="AF1004" s="25">
        <v>1.0</v>
      </c>
      <c r="AG1004" s="25">
        <v>184023.54</v>
      </c>
      <c r="AH1004" s="25">
        <v>0.0</v>
      </c>
    </row>
    <row r="1005" ht="15.75" customHeight="1">
      <c r="A1005" s="50">
        <v>42367.0</v>
      </c>
      <c r="B1005" s="25">
        <v>766.69</v>
      </c>
      <c r="C1005" s="25">
        <v>779.98</v>
      </c>
      <c r="D1005" s="25">
        <v>766.43</v>
      </c>
      <c r="E1005" s="25">
        <v>776.6</v>
      </c>
      <c r="F1005" s="25" t="s">
        <v>716</v>
      </c>
      <c r="G1005" s="25">
        <v>765.0</v>
      </c>
      <c r="H1005" s="25" t="s">
        <v>484</v>
      </c>
      <c r="U1005" s="25">
        <v>1004.0</v>
      </c>
      <c r="V1005" s="25">
        <v>1.5701301E7</v>
      </c>
      <c r="W1005" s="25" t="s">
        <v>1379</v>
      </c>
      <c r="X1005" s="25">
        <v>646.0</v>
      </c>
      <c r="Y1005" s="25" t="s">
        <v>375</v>
      </c>
      <c r="Z1005" s="25" t="s">
        <v>462</v>
      </c>
      <c r="AA1005" s="25">
        <v>42.0</v>
      </c>
      <c r="AB1005" s="25">
        <v>3.0</v>
      </c>
      <c r="AC1005" s="25">
        <v>175159.9</v>
      </c>
      <c r="AD1005" s="25">
        <v>2.0</v>
      </c>
      <c r="AE1005" s="25">
        <v>0.0</v>
      </c>
      <c r="AF1005" s="25">
        <v>0.0</v>
      </c>
      <c r="AG1005" s="25">
        <v>67124.48</v>
      </c>
      <c r="AH1005" s="25">
        <v>1.0</v>
      </c>
    </row>
    <row r="1006" ht="15.75" customHeight="1">
      <c r="A1006" s="50">
        <v>42368.0</v>
      </c>
      <c r="B1006" s="25">
        <v>776.6</v>
      </c>
      <c r="C1006" s="25">
        <v>777.6</v>
      </c>
      <c r="D1006" s="25">
        <v>766.9</v>
      </c>
      <c r="E1006" s="25">
        <v>771.0</v>
      </c>
      <c r="F1006" s="25" t="s">
        <v>716</v>
      </c>
      <c r="G1006" s="25">
        <v>293.0</v>
      </c>
      <c r="H1006" s="25" t="s">
        <v>467</v>
      </c>
      <c r="U1006" s="25">
        <v>1005.0</v>
      </c>
      <c r="V1006" s="25">
        <v>1.5723685E7</v>
      </c>
      <c r="W1006" s="25" t="s">
        <v>1380</v>
      </c>
      <c r="X1006" s="25">
        <v>601.0</v>
      </c>
      <c r="Y1006" s="25" t="s">
        <v>379</v>
      </c>
      <c r="Z1006" s="25" t="s">
        <v>462</v>
      </c>
      <c r="AA1006" s="25">
        <v>26.0</v>
      </c>
      <c r="AB1006" s="25">
        <v>7.0</v>
      </c>
      <c r="AC1006" s="25">
        <v>105514.69</v>
      </c>
      <c r="AD1006" s="25">
        <v>2.0</v>
      </c>
      <c r="AE1006" s="25">
        <v>1.0</v>
      </c>
      <c r="AF1006" s="25">
        <v>0.0</v>
      </c>
      <c r="AG1006" s="25">
        <v>50070.59</v>
      </c>
      <c r="AH1006" s="25">
        <v>0.0</v>
      </c>
    </row>
    <row r="1007" ht="15.75" customHeight="1">
      <c r="A1007" s="50">
        <v>42369.0</v>
      </c>
      <c r="B1007" s="25">
        <v>769.5</v>
      </c>
      <c r="C1007" s="25">
        <v>769.5</v>
      </c>
      <c r="D1007" s="25">
        <v>758.34</v>
      </c>
      <c r="E1007" s="25">
        <v>758.88</v>
      </c>
      <c r="F1007" s="25" t="s">
        <v>716</v>
      </c>
      <c r="G1007" s="25">
        <v>489.0</v>
      </c>
      <c r="H1007" s="25" t="s">
        <v>539</v>
      </c>
      <c r="U1007" s="25">
        <v>1006.0</v>
      </c>
      <c r="V1007" s="25">
        <v>1.5701602E7</v>
      </c>
      <c r="W1007" s="25" t="s">
        <v>1381</v>
      </c>
      <c r="X1007" s="25">
        <v>521.0</v>
      </c>
      <c r="Y1007" s="25" t="s">
        <v>379</v>
      </c>
      <c r="Z1007" s="25" t="s">
        <v>487</v>
      </c>
      <c r="AA1007" s="25">
        <v>52.0</v>
      </c>
      <c r="AB1007" s="25">
        <v>5.0</v>
      </c>
      <c r="AC1007" s="25">
        <v>116497.31</v>
      </c>
      <c r="AD1007" s="25">
        <v>3.0</v>
      </c>
      <c r="AE1007" s="25">
        <v>0.0</v>
      </c>
      <c r="AF1007" s="25">
        <v>0.0</v>
      </c>
      <c r="AG1007" s="25">
        <v>53793.1</v>
      </c>
      <c r="AH1007" s="25">
        <v>1.0</v>
      </c>
    </row>
    <row r="1008" ht="15.75" customHeight="1">
      <c r="A1008" s="50">
        <v>42373.0</v>
      </c>
      <c r="B1008" s="25">
        <v>743.0</v>
      </c>
      <c r="C1008" s="25">
        <v>744.06</v>
      </c>
      <c r="D1008" s="25">
        <v>731.26</v>
      </c>
      <c r="E1008" s="25">
        <v>741.84</v>
      </c>
      <c r="F1008" s="25" t="s">
        <v>491</v>
      </c>
      <c r="G1008" s="25">
        <v>272.0</v>
      </c>
      <c r="H1008" s="25" t="s">
        <v>474</v>
      </c>
      <c r="U1008" s="25">
        <v>1007.0</v>
      </c>
      <c r="V1008" s="25">
        <v>1.5739189E7</v>
      </c>
      <c r="W1008" s="25" t="s">
        <v>778</v>
      </c>
      <c r="X1008" s="25">
        <v>561.0</v>
      </c>
      <c r="Y1008" s="25" t="s">
        <v>377</v>
      </c>
      <c r="Z1008" s="25" t="s">
        <v>462</v>
      </c>
      <c r="AA1008" s="25">
        <v>33.0</v>
      </c>
      <c r="AB1008" s="25">
        <v>6.0</v>
      </c>
      <c r="AC1008" s="25">
        <v>0.0</v>
      </c>
      <c r="AD1008" s="25">
        <v>2.0</v>
      </c>
      <c r="AE1008" s="25">
        <v>1.0</v>
      </c>
      <c r="AF1008" s="25">
        <v>0.0</v>
      </c>
      <c r="AG1008" s="25">
        <v>45261.47</v>
      </c>
      <c r="AH1008" s="25">
        <v>0.0</v>
      </c>
    </row>
    <row r="1009" ht="15.75" customHeight="1">
      <c r="A1009" s="50">
        <v>42374.0</v>
      </c>
      <c r="B1009" s="25">
        <v>746.45</v>
      </c>
      <c r="C1009" s="25">
        <v>752.0</v>
      </c>
      <c r="D1009" s="25">
        <v>738.64</v>
      </c>
      <c r="E1009" s="25">
        <v>742.58</v>
      </c>
      <c r="F1009" s="25" t="s">
        <v>716</v>
      </c>
      <c r="G1009" s="25">
        <v>950.0</v>
      </c>
      <c r="H1009" s="25" t="s">
        <v>512</v>
      </c>
      <c r="U1009" s="25">
        <v>1008.0</v>
      </c>
      <c r="V1009" s="25">
        <v>1.5573086E7</v>
      </c>
      <c r="W1009" s="25" t="s">
        <v>710</v>
      </c>
      <c r="X1009" s="25">
        <v>564.0</v>
      </c>
      <c r="Y1009" s="25" t="s">
        <v>375</v>
      </c>
      <c r="Z1009" s="25" t="s">
        <v>487</v>
      </c>
      <c r="AA1009" s="25">
        <v>42.0</v>
      </c>
      <c r="AB1009" s="25">
        <v>7.0</v>
      </c>
      <c r="AC1009" s="25">
        <v>99824.45</v>
      </c>
      <c r="AD1009" s="25">
        <v>1.0</v>
      </c>
      <c r="AE1009" s="25">
        <v>1.0</v>
      </c>
      <c r="AF1009" s="25">
        <v>1.0</v>
      </c>
      <c r="AG1009" s="25">
        <v>36721.4</v>
      </c>
      <c r="AH1009" s="25">
        <v>0.0</v>
      </c>
    </row>
    <row r="1010" ht="15.75" customHeight="1">
      <c r="A1010" s="50">
        <v>42375.0</v>
      </c>
      <c r="B1010" s="25">
        <v>730.0</v>
      </c>
      <c r="C1010" s="25">
        <v>747.18</v>
      </c>
      <c r="D1010" s="25">
        <v>728.92</v>
      </c>
      <c r="E1010" s="25">
        <v>743.62</v>
      </c>
      <c r="F1010" s="25" t="s">
        <v>716</v>
      </c>
      <c r="G1010" s="25">
        <v>947.0</v>
      </c>
      <c r="H1010" s="25" t="s">
        <v>484</v>
      </c>
      <c r="U1010" s="25">
        <v>1009.0</v>
      </c>
      <c r="V1010" s="25">
        <v>1.556905E7</v>
      </c>
      <c r="W1010" s="25" t="s">
        <v>838</v>
      </c>
      <c r="X1010" s="25">
        <v>444.0</v>
      </c>
      <c r="Y1010" s="25" t="s">
        <v>375</v>
      </c>
      <c r="Z1010" s="25" t="s">
        <v>487</v>
      </c>
      <c r="AA1010" s="25">
        <v>45.0</v>
      </c>
      <c r="AB1010" s="25">
        <v>6.0</v>
      </c>
      <c r="AC1010" s="25">
        <v>0.0</v>
      </c>
      <c r="AD1010" s="25">
        <v>1.0</v>
      </c>
      <c r="AE1010" s="25">
        <v>1.0</v>
      </c>
      <c r="AF1010" s="25">
        <v>0.0</v>
      </c>
      <c r="AG1010" s="25">
        <v>130009.85</v>
      </c>
      <c r="AH1010" s="25">
        <v>1.0</v>
      </c>
    </row>
    <row r="1011" ht="15.75" customHeight="1">
      <c r="A1011" s="50">
        <v>42376.0</v>
      </c>
      <c r="B1011" s="25">
        <v>730.31</v>
      </c>
      <c r="C1011" s="25">
        <v>738.5</v>
      </c>
      <c r="D1011" s="25">
        <v>719.06</v>
      </c>
      <c r="E1011" s="25">
        <v>726.39</v>
      </c>
      <c r="F1011" s="25" t="s">
        <v>549</v>
      </c>
      <c r="G1011" s="25">
        <v>963.0</v>
      </c>
      <c r="H1011" s="25" t="s">
        <v>512</v>
      </c>
      <c r="U1011" s="25">
        <v>1010.0</v>
      </c>
      <c r="V1011" s="25">
        <v>1.5750765E7</v>
      </c>
      <c r="W1011" s="25" t="s">
        <v>1382</v>
      </c>
      <c r="X1011" s="25">
        <v>650.0</v>
      </c>
      <c r="Y1011" s="25" t="s">
        <v>377</v>
      </c>
      <c r="Z1011" s="25" t="s">
        <v>487</v>
      </c>
      <c r="AA1011" s="25">
        <v>71.0</v>
      </c>
      <c r="AB1011" s="25">
        <v>0.0</v>
      </c>
      <c r="AC1011" s="25">
        <v>0.0</v>
      </c>
      <c r="AD1011" s="25">
        <v>1.0</v>
      </c>
      <c r="AE1011" s="25">
        <v>1.0</v>
      </c>
      <c r="AF1011" s="25">
        <v>1.0</v>
      </c>
      <c r="AG1011" s="25">
        <v>175380.77</v>
      </c>
      <c r="AH1011" s="25">
        <v>0.0</v>
      </c>
    </row>
    <row r="1012" ht="15.75" customHeight="1">
      <c r="A1012" s="50">
        <v>42377.0</v>
      </c>
      <c r="B1012" s="25">
        <v>731.45</v>
      </c>
      <c r="C1012" s="25">
        <v>733.23</v>
      </c>
      <c r="D1012" s="25">
        <v>713.0</v>
      </c>
      <c r="E1012" s="25">
        <v>714.47</v>
      </c>
      <c r="F1012" s="25" t="s">
        <v>549</v>
      </c>
      <c r="G1012" s="25">
        <v>450.0</v>
      </c>
      <c r="H1012" s="25" t="s">
        <v>469</v>
      </c>
      <c r="U1012" s="25">
        <v>1011.0</v>
      </c>
      <c r="V1012" s="25">
        <v>1.5799811E7</v>
      </c>
      <c r="W1012" s="25" t="s">
        <v>1310</v>
      </c>
      <c r="X1012" s="25">
        <v>724.0</v>
      </c>
      <c r="Y1012" s="25" t="s">
        <v>375</v>
      </c>
      <c r="Z1012" s="25" t="s">
        <v>487</v>
      </c>
      <c r="AA1012" s="25">
        <v>40.0</v>
      </c>
      <c r="AB1012" s="25">
        <v>10.0</v>
      </c>
      <c r="AC1012" s="25">
        <v>0.0</v>
      </c>
      <c r="AD1012" s="25">
        <v>1.0</v>
      </c>
      <c r="AE1012" s="25">
        <v>1.0</v>
      </c>
      <c r="AF1012" s="25">
        <v>0.0</v>
      </c>
      <c r="AG1012" s="25">
        <v>127847.25</v>
      </c>
      <c r="AH1012" s="25">
        <v>1.0</v>
      </c>
    </row>
    <row r="1013" ht="15.75" customHeight="1">
      <c r="A1013" s="50">
        <v>42380.0</v>
      </c>
      <c r="B1013" s="25">
        <v>716.61</v>
      </c>
      <c r="C1013" s="25">
        <v>718.85</v>
      </c>
      <c r="D1013" s="25">
        <v>703.54</v>
      </c>
      <c r="E1013" s="25">
        <v>716.03</v>
      </c>
      <c r="F1013" s="25" t="s">
        <v>549</v>
      </c>
      <c r="G1013" s="25">
        <v>90.0</v>
      </c>
      <c r="H1013" s="25" t="s">
        <v>539</v>
      </c>
      <c r="U1013" s="25">
        <v>1012.0</v>
      </c>
      <c r="V1013" s="25">
        <v>1.5698442E7</v>
      </c>
      <c r="W1013" s="25" t="s">
        <v>1383</v>
      </c>
      <c r="X1013" s="25">
        <v>719.0</v>
      </c>
      <c r="Y1013" s="25" t="s">
        <v>377</v>
      </c>
      <c r="Z1013" s="25" t="s">
        <v>487</v>
      </c>
      <c r="AA1013" s="25">
        <v>35.0</v>
      </c>
      <c r="AB1013" s="25">
        <v>3.0</v>
      </c>
      <c r="AC1013" s="25">
        <v>122964.88</v>
      </c>
      <c r="AD1013" s="25">
        <v>1.0</v>
      </c>
      <c r="AE1013" s="25">
        <v>1.0</v>
      </c>
      <c r="AF1013" s="25">
        <v>1.0</v>
      </c>
      <c r="AG1013" s="25">
        <v>138231.7</v>
      </c>
      <c r="AH1013" s="25">
        <v>0.0</v>
      </c>
    </row>
    <row r="1014" ht="15.75" customHeight="1">
      <c r="A1014" s="50">
        <v>42381.0</v>
      </c>
      <c r="B1014" s="25">
        <v>721.68</v>
      </c>
      <c r="C1014" s="25">
        <v>728.75</v>
      </c>
      <c r="D1014" s="25">
        <v>717.32</v>
      </c>
      <c r="E1014" s="25">
        <v>726.07</v>
      </c>
      <c r="F1014" s="25" t="s">
        <v>549</v>
      </c>
      <c r="G1014" s="25">
        <v>24.0</v>
      </c>
      <c r="H1014" s="25" t="s">
        <v>460</v>
      </c>
      <c r="U1014" s="25">
        <v>1013.0</v>
      </c>
      <c r="V1014" s="25">
        <v>1.5655274E7</v>
      </c>
      <c r="W1014" s="25" t="s">
        <v>1384</v>
      </c>
      <c r="X1014" s="25">
        <v>548.0</v>
      </c>
      <c r="Y1014" s="25" t="s">
        <v>375</v>
      </c>
      <c r="Z1014" s="25" t="s">
        <v>462</v>
      </c>
      <c r="AA1014" s="25">
        <v>29.0</v>
      </c>
      <c r="AB1014" s="25">
        <v>4.0</v>
      </c>
      <c r="AC1014" s="25">
        <v>0.0</v>
      </c>
      <c r="AD1014" s="25">
        <v>2.0</v>
      </c>
      <c r="AE1014" s="25">
        <v>0.0</v>
      </c>
      <c r="AF1014" s="25">
        <v>1.0</v>
      </c>
      <c r="AG1014" s="25">
        <v>48673.18</v>
      </c>
      <c r="AH1014" s="25">
        <v>0.0</v>
      </c>
    </row>
    <row r="1015" ht="15.75" customHeight="1">
      <c r="A1015" s="50">
        <v>42382.0</v>
      </c>
      <c r="B1015" s="25">
        <v>730.85</v>
      </c>
      <c r="C1015" s="25">
        <v>734.74</v>
      </c>
      <c r="D1015" s="25">
        <v>698.61</v>
      </c>
      <c r="E1015" s="25">
        <v>700.56</v>
      </c>
      <c r="F1015" s="25" t="s">
        <v>549</v>
      </c>
      <c r="G1015" s="25">
        <v>501.0</v>
      </c>
      <c r="H1015" s="25" t="s">
        <v>512</v>
      </c>
      <c r="U1015" s="25">
        <v>1014.0</v>
      </c>
      <c r="V1015" s="25">
        <v>1.5603594E7</v>
      </c>
      <c r="W1015" s="25" t="s">
        <v>1099</v>
      </c>
      <c r="X1015" s="25">
        <v>635.0</v>
      </c>
      <c r="Y1015" s="25" t="s">
        <v>377</v>
      </c>
      <c r="Z1015" s="25" t="s">
        <v>487</v>
      </c>
      <c r="AA1015" s="25">
        <v>24.0</v>
      </c>
      <c r="AB1015" s="25">
        <v>4.0</v>
      </c>
      <c r="AC1015" s="25">
        <v>0.0</v>
      </c>
      <c r="AD1015" s="25">
        <v>2.0</v>
      </c>
      <c r="AE1015" s="25">
        <v>1.0</v>
      </c>
      <c r="AF1015" s="25">
        <v>1.0</v>
      </c>
      <c r="AG1015" s="25">
        <v>70668.77</v>
      </c>
      <c r="AH1015" s="25">
        <v>0.0</v>
      </c>
    </row>
    <row r="1016" ht="15.75" customHeight="1">
      <c r="A1016" s="50">
        <v>42383.0</v>
      </c>
      <c r="B1016" s="25">
        <v>705.38</v>
      </c>
      <c r="C1016" s="25">
        <v>721.92</v>
      </c>
      <c r="D1016" s="25">
        <v>689.1</v>
      </c>
      <c r="E1016" s="25">
        <v>714.72</v>
      </c>
      <c r="F1016" s="25" t="s">
        <v>549</v>
      </c>
      <c r="G1016" s="25">
        <v>225.0</v>
      </c>
      <c r="H1016" s="25" t="s">
        <v>474</v>
      </c>
      <c r="U1016" s="25">
        <v>1015.0</v>
      </c>
      <c r="V1016" s="25">
        <v>1.5585961E7</v>
      </c>
      <c r="W1016" s="25" t="s">
        <v>1385</v>
      </c>
      <c r="X1016" s="25">
        <v>496.0</v>
      </c>
      <c r="Y1016" s="25" t="s">
        <v>377</v>
      </c>
      <c r="Z1016" s="25" t="s">
        <v>462</v>
      </c>
      <c r="AA1016" s="25">
        <v>43.0</v>
      </c>
      <c r="AB1016" s="25">
        <v>3.0</v>
      </c>
      <c r="AC1016" s="25">
        <v>0.0</v>
      </c>
      <c r="AD1016" s="25">
        <v>2.0</v>
      </c>
      <c r="AE1016" s="25">
        <v>0.0</v>
      </c>
      <c r="AF1016" s="25">
        <v>1.0</v>
      </c>
      <c r="AG1016" s="25">
        <v>199505.53</v>
      </c>
      <c r="AH1016" s="25">
        <v>0.0</v>
      </c>
    </row>
    <row r="1017" ht="15.75" customHeight="1">
      <c r="A1017" s="50">
        <v>42384.0</v>
      </c>
      <c r="B1017" s="25">
        <v>692.29</v>
      </c>
      <c r="C1017" s="25">
        <v>706.74</v>
      </c>
      <c r="D1017" s="25">
        <v>685.37</v>
      </c>
      <c r="E1017" s="25">
        <v>694.45</v>
      </c>
      <c r="F1017" s="25" t="s">
        <v>491</v>
      </c>
      <c r="G1017" s="25">
        <v>592.0</v>
      </c>
      <c r="H1017" s="25" t="s">
        <v>464</v>
      </c>
      <c r="U1017" s="25">
        <v>1016.0</v>
      </c>
      <c r="V1017" s="25">
        <v>1.5686936E7</v>
      </c>
      <c r="W1017" s="25" t="s">
        <v>1296</v>
      </c>
      <c r="X1017" s="25">
        <v>676.0</v>
      </c>
      <c r="Y1017" s="25" t="s">
        <v>375</v>
      </c>
      <c r="Z1017" s="25" t="s">
        <v>462</v>
      </c>
      <c r="AA1017" s="25">
        <v>37.0</v>
      </c>
      <c r="AB1017" s="25">
        <v>5.0</v>
      </c>
      <c r="AC1017" s="25">
        <v>89634.69</v>
      </c>
      <c r="AD1017" s="25">
        <v>1.0</v>
      </c>
      <c r="AE1017" s="25">
        <v>1.0</v>
      </c>
      <c r="AF1017" s="25">
        <v>1.0</v>
      </c>
      <c r="AG1017" s="25">
        <v>169583.18</v>
      </c>
      <c r="AH1017" s="25">
        <v>1.0</v>
      </c>
    </row>
    <row r="1018" ht="15.75" customHeight="1">
      <c r="A1018" s="50">
        <v>42388.0</v>
      </c>
      <c r="B1018" s="25">
        <v>703.3</v>
      </c>
      <c r="C1018" s="25">
        <v>709.98</v>
      </c>
      <c r="D1018" s="25">
        <v>693.41</v>
      </c>
      <c r="E1018" s="25">
        <v>701.79</v>
      </c>
      <c r="F1018" s="25" t="s">
        <v>549</v>
      </c>
      <c r="G1018" s="25">
        <v>268.0</v>
      </c>
      <c r="H1018" s="25" t="s">
        <v>530</v>
      </c>
      <c r="U1018" s="25">
        <v>1017.0</v>
      </c>
      <c r="V1018" s="25">
        <v>1.5770424E7</v>
      </c>
      <c r="W1018" s="25" t="s">
        <v>590</v>
      </c>
      <c r="X1018" s="25">
        <v>541.0</v>
      </c>
      <c r="Y1018" s="25" t="s">
        <v>379</v>
      </c>
      <c r="Z1018" s="25" t="s">
        <v>487</v>
      </c>
      <c r="AA1018" s="25">
        <v>40.0</v>
      </c>
      <c r="AB1018" s="25">
        <v>7.0</v>
      </c>
      <c r="AC1018" s="25">
        <v>95710.11</v>
      </c>
      <c r="AD1018" s="25">
        <v>2.0</v>
      </c>
      <c r="AE1018" s="25">
        <v>1.0</v>
      </c>
      <c r="AF1018" s="25">
        <v>0.0</v>
      </c>
      <c r="AG1018" s="25">
        <v>49063.42</v>
      </c>
      <c r="AH1018" s="25">
        <v>0.0</v>
      </c>
    </row>
    <row r="1019" ht="15.75" customHeight="1">
      <c r="A1019" s="50">
        <v>42389.0</v>
      </c>
      <c r="B1019" s="25">
        <v>688.61</v>
      </c>
      <c r="C1019" s="25">
        <v>706.85</v>
      </c>
      <c r="D1019" s="25">
        <v>673.26</v>
      </c>
      <c r="E1019" s="25">
        <v>698.45</v>
      </c>
      <c r="F1019" s="25" t="s">
        <v>491</v>
      </c>
      <c r="G1019" s="25">
        <v>445.0</v>
      </c>
      <c r="H1019" s="25" t="s">
        <v>484</v>
      </c>
      <c r="U1019" s="25">
        <v>1018.0</v>
      </c>
      <c r="V1019" s="25">
        <v>1.5587451E7</v>
      </c>
      <c r="W1019" s="25" t="s">
        <v>1386</v>
      </c>
      <c r="X1019" s="25">
        <v>778.0</v>
      </c>
      <c r="Y1019" s="25" t="s">
        <v>379</v>
      </c>
      <c r="Z1019" s="25" t="s">
        <v>487</v>
      </c>
      <c r="AA1019" s="25">
        <v>41.0</v>
      </c>
      <c r="AB1019" s="25">
        <v>7.0</v>
      </c>
      <c r="AC1019" s="25">
        <v>139706.31</v>
      </c>
      <c r="AD1019" s="25">
        <v>1.0</v>
      </c>
      <c r="AE1019" s="25">
        <v>1.0</v>
      </c>
      <c r="AF1019" s="25">
        <v>0.0</v>
      </c>
      <c r="AG1019" s="25">
        <v>63337.19</v>
      </c>
      <c r="AH1019" s="25">
        <v>0.0</v>
      </c>
    </row>
    <row r="1020" ht="15.75" customHeight="1">
      <c r="A1020" s="50">
        <v>42390.0</v>
      </c>
      <c r="B1020" s="25">
        <v>702.18</v>
      </c>
      <c r="C1020" s="25">
        <v>719.19</v>
      </c>
      <c r="D1020" s="25">
        <v>694.46</v>
      </c>
      <c r="E1020" s="25">
        <v>706.59</v>
      </c>
      <c r="F1020" s="25" t="s">
        <v>549</v>
      </c>
      <c r="G1020" s="25">
        <v>412.0</v>
      </c>
      <c r="H1020" s="25" t="s">
        <v>543</v>
      </c>
      <c r="U1020" s="25">
        <v>1019.0</v>
      </c>
      <c r="V1020" s="25">
        <v>1.560201E7</v>
      </c>
      <c r="W1020" s="25" t="s">
        <v>1387</v>
      </c>
      <c r="X1020" s="25">
        <v>850.0</v>
      </c>
      <c r="Y1020" s="25" t="s">
        <v>379</v>
      </c>
      <c r="Z1020" s="25" t="s">
        <v>462</v>
      </c>
      <c r="AA1020" s="25">
        <v>45.0</v>
      </c>
      <c r="AB1020" s="25">
        <v>5.0</v>
      </c>
      <c r="AC1020" s="25">
        <v>103909.86</v>
      </c>
      <c r="AD1020" s="25">
        <v>1.0</v>
      </c>
      <c r="AE1020" s="25">
        <v>1.0</v>
      </c>
      <c r="AF1020" s="25">
        <v>0.0</v>
      </c>
      <c r="AG1020" s="25">
        <v>60083.11</v>
      </c>
      <c r="AH1020" s="25">
        <v>1.0</v>
      </c>
    </row>
    <row r="1021" ht="15.75" customHeight="1">
      <c r="A1021" s="50">
        <v>42391.0</v>
      </c>
      <c r="B1021" s="25">
        <v>723.6</v>
      </c>
      <c r="C1021" s="25">
        <v>728.13</v>
      </c>
      <c r="D1021" s="25">
        <v>720.12</v>
      </c>
      <c r="E1021" s="25">
        <v>725.25</v>
      </c>
      <c r="F1021" s="25" t="s">
        <v>549</v>
      </c>
      <c r="G1021" s="25">
        <v>11.0</v>
      </c>
      <c r="H1021" s="25" t="s">
        <v>474</v>
      </c>
      <c r="U1021" s="25">
        <v>1020.0</v>
      </c>
      <c r="V1021" s="25">
        <v>1.5600583E7</v>
      </c>
      <c r="W1021" s="25" t="s">
        <v>1388</v>
      </c>
      <c r="X1021" s="25">
        <v>633.0</v>
      </c>
      <c r="Y1021" s="25" t="s">
        <v>375</v>
      </c>
      <c r="Z1021" s="25" t="s">
        <v>487</v>
      </c>
      <c r="AA1021" s="25">
        <v>31.0</v>
      </c>
      <c r="AB1021" s="25">
        <v>1.0</v>
      </c>
      <c r="AC1021" s="25">
        <v>0.0</v>
      </c>
      <c r="AD1021" s="25">
        <v>1.0</v>
      </c>
      <c r="AE1021" s="25">
        <v>1.0</v>
      </c>
      <c r="AF1021" s="25">
        <v>0.0</v>
      </c>
      <c r="AG1021" s="25">
        <v>48606.71</v>
      </c>
      <c r="AH1021" s="25">
        <v>0.0</v>
      </c>
    </row>
    <row r="1022" ht="15.75" customHeight="1">
      <c r="A1022" s="50">
        <v>42394.0</v>
      </c>
      <c r="B1022" s="25">
        <v>723.58</v>
      </c>
      <c r="C1022" s="25">
        <v>729.68</v>
      </c>
      <c r="D1022" s="25">
        <v>710.01</v>
      </c>
      <c r="E1022" s="25">
        <v>711.67</v>
      </c>
      <c r="F1022" s="25" t="s">
        <v>716</v>
      </c>
      <c r="G1022" s="25">
        <v>711.0</v>
      </c>
      <c r="H1022" s="25" t="s">
        <v>512</v>
      </c>
      <c r="U1022" s="25">
        <v>1021.0</v>
      </c>
      <c r="V1022" s="25">
        <v>1.5654673E7</v>
      </c>
      <c r="W1022" s="25" t="s">
        <v>1097</v>
      </c>
      <c r="X1022" s="25">
        <v>625.0</v>
      </c>
      <c r="Y1022" s="25" t="s">
        <v>375</v>
      </c>
      <c r="Z1022" s="25" t="s">
        <v>487</v>
      </c>
      <c r="AA1022" s="25">
        <v>49.0</v>
      </c>
      <c r="AB1022" s="25">
        <v>6.0</v>
      </c>
      <c r="AC1022" s="25">
        <v>173434.9</v>
      </c>
      <c r="AD1022" s="25">
        <v>1.0</v>
      </c>
      <c r="AE1022" s="25">
        <v>1.0</v>
      </c>
      <c r="AF1022" s="25">
        <v>0.0</v>
      </c>
      <c r="AG1022" s="25">
        <v>165580.93</v>
      </c>
      <c r="AH1022" s="25">
        <v>1.0</v>
      </c>
    </row>
    <row r="1023" ht="15.75" customHeight="1">
      <c r="A1023" s="50">
        <v>42395.0</v>
      </c>
      <c r="B1023" s="25">
        <v>713.85</v>
      </c>
      <c r="C1023" s="25">
        <v>718.28</v>
      </c>
      <c r="D1023" s="25">
        <v>706.48</v>
      </c>
      <c r="E1023" s="25">
        <v>713.04</v>
      </c>
      <c r="F1023" s="25" t="s">
        <v>716</v>
      </c>
      <c r="G1023" s="25">
        <v>331.0</v>
      </c>
      <c r="H1023" s="25" t="s">
        <v>512</v>
      </c>
      <c r="U1023" s="25">
        <v>1022.0</v>
      </c>
      <c r="V1023" s="25">
        <v>1.5717164E7</v>
      </c>
      <c r="W1023" s="25" t="s">
        <v>886</v>
      </c>
      <c r="X1023" s="25">
        <v>485.0</v>
      </c>
      <c r="Y1023" s="25" t="s">
        <v>377</v>
      </c>
      <c r="Z1023" s="25" t="s">
        <v>487</v>
      </c>
      <c r="AA1023" s="25">
        <v>32.0</v>
      </c>
      <c r="AB1023" s="25">
        <v>6.0</v>
      </c>
      <c r="AC1023" s="25">
        <v>102238.01</v>
      </c>
      <c r="AD1023" s="25">
        <v>2.0</v>
      </c>
      <c r="AE1023" s="25">
        <v>1.0</v>
      </c>
      <c r="AF1023" s="25">
        <v>1.0</v>
      </c>
      <c r="AG1023" s="25">
        <v>194010.12</v>
      </c>
      <c r="AH1023" s="25">
        <v>0.0</v>
      </c>
    </row>
    <row r="1024" ht="15.75" customHeight="1">
      <c r="A1024" s="50">
        <v>42396.0</v>
      </c>
      <c r="B1024" s="25">
        <v>713.67</v>
      </c>
      <c r="C1024" s="25">
        <v>718.23</v>
      </c>
      <c r="D1024" s="25">
        <v>694.39</v>
      </c>
      <c r="E1024" s="25">
        <v>699.99</v>
      </c>
      <c r="F1024" s="25" t="s">
        <v>549</v>
      </c>
      <c r="G1024" s="25">
        <v>194.0</v>
      </c>
      <c r="H1024" s="25" t="s">
        <v>543</v>
      </c>
      <c r="U1024" s="25">
        <v>1023.0</v>
      </c>
      <c r="V1024" s="25">
        <v>1.5765014E7</v>
      </c>
      <c r="W1024" s="25" t="s">
        <v>1036</v>
      </c>
      <c r="X1024" s="25">
        <v>547.0</v>
      </c>
      <c r="Y1024" s="25" t="s">
        <v>375</v>
      </c>
      <c r="Z1024" s="25" t="s">
        <v>462</v>
      </c>
      <c r="AA1024" s="25">
        <v>48.0</v>
      </c>
      <c r="AB1024" s="25">
        <v>1.0</v>
      </c>
      <c r="AC1024" s="25">
        <v>179380.74</v>
      </c>
      <c r="AD1024" s="25">
        <v>2.0</v>
      </c>
      <c r="AE1024" s="25">
        <v>0.0</v>
      </c>
      <c r="AF1024" s="25">
        <v>1.0</v>
      </c>
      <c r="AG1024" s="25">
        <v>69263.1</v>
      </c>
      <c r="AH1024" s="25">
        <v>0.0</v>
      </c>
    </row>
    <row r="1025" ht="15.75" customHeight="1">
      <c r="A1025" s="50">
        <v>42397.0</v>
      </c>
      <c r="B1025" s="25">
        <v>722.22</v>
      </c>
      <c r="C1025" s="25">
        <v>733.69</v>
      </c>
      <c r="D1025" s="25">
        <v>712.35</v>
      </c>
      <c r="E1025" s="25">
        <v>730.96</v>
      </c>
      <c r="F1025" s="25" t="s">
        <v>549</v>
      </c>
      <c r="G1025" s="25">
        <v>676.0</v>
      </c>
      <c r="H1025" s="25" t="s">
        <v>464</v>
      </c>
      <c r="U1025" s="25">
        <v>1024.0</v>
      </c>
      <c r="V1025" s="25">
        <v>1.5682639E7</v>
      </c>
      <c r="W1025" s="25" t="s">
        <v>683</v>
      </c>
      <c r="X1025" s="25">
        <v>642.0</v>
      </c>
      <c r="Y1025" s="25" t="s">
        <v>375</v>
      </c>
      <c r="Z1025" s="25" t="s">
        <v>487</v>
      </c>
      <c r="AA1025" s="25">
        <v>32.0</v>
      </c>
      <c r="AB1025" s="25">
        <v>3.0</v>
      </c>
      <c r="AC1025" s="25">
        <v>0.0</v>
      </c>
      <c r="AD1025" s="25">
        <v>2.0</v>
      </c>
      <c r="AE1025" s="25">
        <v>1.0</v>
      </c>
      <c r="AF1025" s="25">
        <v>1.0</v>
      </c>
      <c r="AG1025" s="25">
        <v>88698.83</v>
      </c>
      <c r="AH1025" s="25">
        <v>0.0</v>
      </c>
    </row>
    <row r="1026" ht="15.75" customHeight="1">
      <c r="A1026" s="50">
        <v>42398.0</v>
      </c>
      <c r="B1026" s="25">
        <v>731.53</v>
      </c>
      <c r="C1026" s="25">
        <v>744.99</v>
      </c>
      <c r="D1026" s="25">
        <v>726.8</v>
      </c>
      <c r="E1026" s="25">
        <v>742.95</v>
      </c>
      <c r="F1026" s="25" t="s">
        <v>491</v>
      </c>
      <c r="G1026" s="25">
        <v>474.0</v>
      </c>
      <c r="H1026" s="25" t="s">
        <v>467</v>
      </c>
      <c r="U1026" s="25">
        <v>1025.0</v>
      </c>
      <c r="V1026" s="25">
        <v>1.5729279E7</v>
      </c>
      <c r="W1026" s="25" t="s">
        <v>1389</v>
      </c>
      <c r="X1026" s="25">
        <v>718.0</v>
      </c>
      <c r="Y1026" s="25" t="s">
        <v>375</v>
      </c>
      <c r="Z1026" s="25" t="s">
        <v>462</v>
      </c>
      <c r="AA1026" s="25">
        <v>25.0</v>
      </c>
      <c r="AB1026" s="25">
        <v>4.0</v>
      </c>
      <c r="AC1026" s="25">
        <v>108691.95</v>
      </c>
      <c r="AD1026" s="25">
        <v>1.0</v>
      </c>
      <c r="AE1026" s="25">
        <v>1.0</v>
      </c>
      <c r="AF1026" s="25">
        <v>0.0</v>
      </c>
      <c r="AG1026" s="25">
        <v>63030.97</v>
      </c>
      <c r="AH1026" s="25">
        <v>0.0</v>
      </c>
    </row>
    <row r="1027" ht="15.75" customHeight="1">
      <c r="A1027" s="50">
        <v>42401.0</v>
      </c>
      <c r="B1027" s="25">
        <v>750.46</v>
      </c>
      <c r="C1027" s="25">
        <v>757.86</v>
      </c>
      <c r="D1027" s="25">
        <v>743.27</v>
      </c>
      <c r="E1027" s="25">
        <v>752.0</v>
      </c>
      <c r="F1027" s="25" t="s">
        <v>463</v>
      </c>
      <c r="G1027" s="25">
        <v>139.0</v>
      </c>
      <c r="H1027" s="25" t="s">
        <v>543</v>
      </c>
      <c r="U1027" s="25">
        <v>1026.0</v>
      </c>
      <c r="V1027" s="25">
        <v>1.5759805E7</v>
      </c>
      <c r="W1027" s="25" t="s">
        <v>666</v>
      </c>
      <c r="X1027" s="25">
        <v>582.0</v>
      </c>
      <c r="Y1027" s="25" t="s">
        <v>375</v>
      </c>
      <c r="Z1027" s="25" t="s">
        <v>462</v>
      </c>
      <c r="AA1027" s="25">
        <v>32.0</v>
      </c>
      <c r="AB1027" s="25">
        <v>4.0</v>
      </c>
      <c r="AC1027" s="25">
        <v>0.0</v>
      </c>
      <c r="AD1027" s="25">
        <v>2.0</v>
      </c>
      <c r="AE1027" s="25">
        <v>1.0</v>
      </c>
      <c r="AF1027" s="25">
        <v>0.0</v>
      </c>
      <c r="AG1027" s="25">
        <v>59668.81</v>
      </c>
      <c r="AH1027" s="25">
        <v>0.0</v>
      </c>
    </row>
    <row r="1028" ht="15.75" customHeight="1">
      <c r="A1028" s="50">
        <v>42402.0</v>
      </c>
      <c r="B1028" s="25">
        <v>784.5</v>
      </c>
      <c r="C1028" s="25">
        <v>789.87</v>
      </c>
      <c r="D1028" s="25">
        <v>764.65</v>
      </c>
      <c r="E1028" s="25">
        <v>764.65</v>
      </c>
      <c r="F1028" s="25" t="s">
        <v>466</v>
      </c>
      <c r="G1028" s="25">
        <v>348.0</v>
      </c>
      <c r="H1028" s="25" t="s">
        <v>530</v>
      </c>
      <c r="U1028" s="25">
        <v>1027.0</v>
      </c>
      <c r="V1028" s="25">
        <v>1.5767864E7</v>
      </c>
      <c r="W1028" s="25" t="s">
        <v>1390</v>
      </c>
      <c r="X1028" s="25">
        <v>628.0</v>
      </c>
      <c r="Y1028" s="25" t="s">
        <v>375</v>
      </c>
      <c r="Z1028" s="25" t="s">
        <v>487</v>
      </c>
      <c r="AA1028" s="25">
        <v>33.0</v>
      </c>
      <c r="AB1028" s="25">
        <v>6.0</v>
      </c>
      <c r="AC1028" s="25">
        <v>0.0</v>
      </c>
      <c r="AD1028" s="25">
        <v>2.0</v>
      </c>
      <c r="AE1028" s="25">
        <v>0.0</v>
      </c>
      <c r="AF1028" s="25">
        <v>0.0</v>
      </c>
      <c r="AG1028" s="25">
        <v>184230.23</v>
      </c>
      <c r="AH1028" s="25">
        <v>0.0</v>
      </c>
    </row>
    <row r="1029" ht="15.75" customHeight="1">
      <c r="A1029" s="50">
        <v>42403.0</v>
      </c>
      <c r="B1029" s="25">
        <v>770.22</v>
      </c>
      <c r="C1029" s="25">
        <v>774.5</v>
      </c>
      <c r="D1029" s="25">
        <v>720.5</v>
      </c>
      <c r="E1029" s="25">
        <v>726.95</v>
      </c>
      <c r="F1029" s="25" t="s">
        <v>466</v>
      </c>
      <c r="G1029" s="25">
        <v>171.0</v>
      </c>
      <c r="H1029" s="25" t="s">
        <v>484</v>
      </c>
      <c r="U1029" s="25">
        <v>1028.0</v>
      </c>
      <c r="V1029" s="25">
        <v>1.5769948E7</v>
      </c>
      <c r="W1029" s="25" t="s">
        <v>1363</v>
      </c>
      <c r="X1029" s="25">
        <v>737.0</v>
      </c>
      <c r="Y1029" s="25" t="s">
        <v>379</v>
      </c>
      <c r="Z1029" s="25" t="s">
        <v>487</v>
      </c>
      <c r="AA1029" s="25">
        <v>35.0</v>
      </c>
      <c r="AB1029" s="25">
        <v>0.0</v>
      </c>
      <c r="AC1029" s="25">
        <v>133377.8</v>
      </c>
      <c r="AD1029" s="25">
        <v>1.0</v>
      </c>
      <c r="AE1029" s="25">
        <v>0.0</v>
      </c>
      <c r="AF1029" s="25">
        <v>1.0</v>
      </c>
      <c r="AG1029" s="25">
        <v>64050.19</v>
      </c>
      <c r="AH1029" s="25">
        <v>0.0</v>
      </c>
    </row>
    <row r="1030" ht="15.75" customHeight="1">
      <c r="A1030" s="50">
        <v>42404.0</v>
      </c>
      <c r="B1030" s="25">
        <v>722.81</v>
      </c>
      <c r="C1030" s="25">
        <v>727.0</v>
      </c>
      <c r="D1030" s="25">
        <v>701.86</v>
      </c>
      <c r="E1030" s="25">
        <v>708.01</v>
      </c>
      <c r="F1030" s="25" t="s">
        <v>463</v>
      </c>
      <c r="G1030" s="25">
        <v>168.0</v>
      </c>
      <c r="H1030" s="25" t="s">
        <v>512</v>
      </c>
      <c r="U1030" s="25">
        <v>1029.0</v>
      </c>
      <c r="V1030" s="25">
        <v>1.5686345E7</v>
      </c>
      <c r="W1030" s="25" t="s">
        <v>1391</v>
      </c>
      <c r="X1030" s="25">
        <v>828.0</v>
      </c>
      <c r="Y1030" s="25" t="s">
        <v>377</v>
      </c>
      <c r="Z1030" s="25" t="s">
        <v>487</v>
      </c>
      <c r="AA1030" s="25">
        <v>34.0</v>
      </c>
      <c r="AB1030" s="25">
        <v>9.0</v>
      </c>
      <c r="AC1030" s="25">
        <v>0.0</v>
      </c>
      <c r="AD1030" s="25">
        <v>2.0</v>
      </c>
      <c r="AE1030" s="25">
        <v>1.0</v>
      </c>
      <c r="AF1030" s="25">
        <v>1.0</v>
      </c>
      <c r="AG1030" s="25">
        <v>81853.98</v>
      </c>
      <c r="AH1030" s="25">
        <v>0.0</v>
      </c>
    </row>
    <row r="1031" ht="15.75" customHeight="1">
      <c r="A1031" s="50">
        <v>42405.0</v>
      </c>
      <c r="B1031" s="25">
        <v>703.87</v>
      </c>
      <c r="C1031" s="25">
        <v>703.99</v>
      </c>
      <c r="D1031" s="25">
        <v>680.15</v>
      </c>
      <c r="E1031" s="25">
        <v>683.57</v>
      </c>
      <c r="F1031" s="25" t="s">
        <v>463</v>
      </c>
      <c r="G1031" s="25">
        <v>105.0</v>
      </c>
      <c r="H1031" s="25" t="s">
        <v>512</v>
      </c>
      <c r="U1031" s="25">
        <v>1030.0</v>
      </c>
      <c r="V1031" s="25">
        <v>1.5688071E7</v>
      </c>
      <c r="W1031" s="25" t="s">
        <v>701</v>
      </c>
      <c r="X1031" s="25">
        <v>609.0</v>
      </c>
      <c r="Y1031" s="25" t="s">
        <v>377</v>
      </c>
      <c r="Z1031" s="25" t="s">
        <v>487</v>
      </c>
      <c r="AA1031" s="25">
        <v>53.0</v>
      </c>
      <c r="AB1031" s="25">
        <v>10.0</v>
      </c>
      <c r="AC1031" s="25">
        <v>0.0</v>
      </c>
      <c r="AD1031" s="25">
        <v>1.0</v>
      </c>
      <c r="AE1031" s="25">
        <v>1.0</v>
      </c>
      <c r="AF1031" s="25">
        <v>1.0</v>
      </c>
      <c r="AG1031" s="25">
        <v>154642.91</v>
      </c>
      <c r="AH1031" s="25">
        <v>0.0</v>
      </c>
    </row>
    <row r="1032" ht="15.75" customHeight="1">
      <c r="A1032" s="50">
        <v>42408.0</v>
      </c>
      <c r="B1032" s="25">
        <v>667.85</v>
      </c>
      <c r="C1032" s="25">
        <v>684.03</v>
      </c>
      <c r="D1032" s="25">
        <v>663.06</v>
      </c>
      <c r="E1032" s="25">
        <v>682.74</v>
      </c>
      <c r="F1032" s="25" t="s">
        <v>489</v>
      </c>
      <c r="G1032" s="25">
        <v>247.0</v>
      </c>
      <c r="H1032" s="25" t="s">
        <v>464</v>
      </c>
      <c r="U1032" s="25">
        <v>1031.0</v>
      </c>
      <c r="V1032" s="25">
        <v>1.5681174E7</v>
      </c>
      <c r="W1032" s="25" t="s">
        <v>1392</v>
      </c>
      <c r="X1032" s="25">
        <v>730.0</v>
      </c>
      <c r="Y1032" s="25" t="s">
        <v>375</v>
      </c>
      <c r="Z1032" s="25" t="s">
        <v>487</v>
      </c>
      <c r="AA1032" s="25">
        <v>39.0</v>
      </c>
      <c r="AB1032" s="25">
        <v>1.0</v>
      </c>
      <c r="AC1032" s="25">
        <v>116537.6</v>
      </c>
      <c r="AD1032" s="25">
        <v>1.0</v>
      </c>
      <c r="AE1032" s="25">
        <v>0.0</v>
      </c>
      <c r="AF1032" s="25">
        <v>0.0</v>
      </c>
      <c r="AG1032" s="25">
        <v>145679.6</v>
      </c>
      <c r="AH1032" s="25">
        <v>0.0</v>
      </c>
    </row>
    <row r="1033" ht="15.75" customHeight="1">
      <c r="A1033" s="50">
        <v>42409.0</v>
      </c>
      <c r="B1033" s="25">
        <v>672.32</v>
      </c>
      <c r="C1033" s="25">
        <v>699.9</v>
      </c>
      <c r="D1033" s="25">
        <v>668.77</v>
      </c>
      <c r="E1033" s="25">
        <v>678.11</v>
      </c>
      <c r="F1033" s="25" t="s">
        <v>491</v>
      </c>
      <c r="G1033" s="25">
        <v>608.0</v>
      </c>
      <c r="H1033" s="25" t="s">
        <v>469</v>
      </c>
      <c r="U1033" s="25">
        <v>1032.0</v>
      </c>
      <c r="V1033" s="25">
        <v>1.5667521E7</v>
      </c>
      <c r="W1033" s="25" t="s">
        <v>688</v>
      </c>
      <c r="X1033" s="25">
        <v>631.0</v>
      </c>
      <c r="Y1033" s="25" t="s">
        <v>375</v>
      </c>
      <c r="Z1033" s="25" t="s">
        <v>462</v>
      </c>
      <c r="AA1033" s="25">
        <v>22.0</v>
      </c>
      <c r="AB1033" s="25">
        <v>3.0</v>
      </c>
      <c r="AC1033" s="25">
        <v>0.0</v>
      </c>
      <c r="AD1033" s="25">
        <v>2.0</v>
      </c>
      <c r="AE1033" s="25">
        <v>0.0</v>
      </c>
      <c r="AF1033" s="25">
        <v>0.0</v>
      </c>
      <c r="AG1033" s="25">
        <v>30781.77</v>
      </c>
      <c r="AH1033" s="25">
        <v>0.0</v>
      </c>
    </row>
    <row r="1034" ht="15.75" customHeight="1">
      <c r="A1034" s="50">
        <v>42410.0</v>
      </c>
      <c r="B1034" s="25">
        <v>686.86</v>
      </c>
      <c r="C1034" s="25">
        <v>701.31</v>
      </c>
      <c r="D1034" s="25">
        <v>682.13</v>
      </c>
      <c r="E1034" s="25">
        <v>684.12</v>
      </c>
      <c r="F1034" s="25" t="s">
        <v>549</v>
      </c>
      <c r="G1034" s="25">
        <v>638.0</v>
      </c>
      <c r="H1034" s="25" t="s">
        <v>484</v>
      </c>
      <c r="U1034" s="25">
        <v>1033.0</v>
      </c>
      <c r="V1034" s="25">
        <v>1.5750243E7</v>
      </c>
      <c r="W1034" s="25" t="s">
        <v>886</v>
      </c>
      <c r="X1034" s="25">
        <v>830.0</v>
      </c>
      <c r="Y1034" s="25" t="s">
        <v>377</v>
      </c>
      <c r="Z1034" s="25" t="s">
        <v>487</v>
      </c>
      <c r="AA1034" s="25">
        <v>40.0</v>
      </c>
      <c r="AB1034" s="25">
        <v>4.0</v>
      </c>
      <c r="AC1034" s="25">
        <v>0.0</v>
      </c>
      <c r="AD1034" s="25">
        <v>2.0</v>
      </c>
      <c r="AE1034" s="25">
        <v>0.0</v>
      </c>
      <c r="AF1034" s="25">
        <v>1.0</v>
      </c>
      <c r="AG1034" s="25">
        <v>81622.52</v>
      </c>
      <c r="AH1034" s="25">
        <v>0.0</v>
      </c>
    </row>
    <row r="1035" ht="15.75" customHeight="1">
      <c r="A1035" s="50">
        <v>42411.0</v>
      </c>
      <c r="B1035" s="25">
        <v>675.0</v>
      </c>
      <c r="C1035" s="25">
        <v>689.35</v>
      </c>
      <c r="D1035" s="25">
        <v>668.87</v>
      </c>
      <c r="E1035" s="25">
        <v>683.11</v>
      </c>
      <c r="F1035" s="25" t="s">
        <v>491</v>
      </c>
      <c r="G1035" s="25">
        <v>24.0</v>
      </c>
      <c r="H1035" s="25" t="s">
        <v>484</v>
      </c>
      <c r="U1035" s="25">
        <v>1034.0</v>
      </c>
      <c r="V1035" s="25">
        <v>1.5695475E7</v>
      </c>
      <c r="W1035" s="25" t="s">
        <v>527</v>
      </c>
      <c r="X1035" s="25">
        <v>645.0</v>
      </c>
      <c r="Y1035" s="25" t="s">
        <v>375</v>
      </c>
      <c r="Z1035" s="25" t="s">
        <v>487</v>
      </c>
      <c r="AA1035" s="25">
        <v>29.0</v>
      </c>
      <c r="AB1035" s="25">
        <v>1.0</v>
      </c>
      <c r="AC1035" s="25">
        <v>130131.08</v>
      </c>
      <c r="AD1035" s="25">
        <v>2.0</v>
      </c>
      <c r="AE1035" s="25">
        <v>0.0</v>
      </c>
      <c r="AF1035" s="25">
        <v>1.0</v>
      </c>
      <c r="AG1035" s="25">
        <v>196474.35</v>
      </c>
      <c r="AH1035" s="25">
        <v>0.0</v>
      </c>
    </row>
    <row r="1036" ht="15.75" customHeight="1">
      <c r="A1036" s="50">
        <v>42412.0</v>
      </c>
      <c r="B1036" s="25">
        <v>690.26</v>
      </c>
      <c r="C1036" s="25">
        <v>693.75</v>
      </c>
      <c r="D1036" s="25">
        <v>678.6</v>
      </c>
      <c r="E1036" s="25">
        <v>682.4</v>
      </c>
      <c r="F1036" s="25" t="s">
        <v>549</v>
      </c>
      <c r="G1036" s="25">
        <v>141.0</v>
      </c>
      <c r="H1036" s="25" t="s">
        <v>464</v>
      </c>
      <c r="U1036" s="25">
        <v>1035.0</v>
      </c>
      <c r="V1036" s="25">
        <v>1.5689176E7</v>
      </c>
      <c r="W1036" s="25" t="s">
        <v>1393</v>
      </c>
      <c r="X1036" s="25">
        <v>663.0</v>
      </c>
      <c r="Y1036" s="25" t="s">
        <v>375</v>
      </c>
      <c r="Z1036" s="25" t="s">
        <v>487</v>
      </c>
      <c r="AA1036" s="25">
        <v>46.0</v>
      </c>
      <c r="AB1036" s="25">
        <v>3.0</v>
      </c>
      <c r="AC1036" s="25">
        <v>0.0</v>
      </c>
      <c r="AD1036" s="25">
        <v>2.0</v>
      </c>
      <c r="AE1036" s="25">
        <v>0.0</v>
      </c>
      <c r="AF1036" s="25">
        <v>1.0</v>
      </c>
      <c r="AG1036" s="25">
        <v>176276.1</v>
      </c>
      <c r="AH1036" s="25">
        <v>0.0</v>
      </c>
    </row>
    <row r="1037" ht="15.75" customHeight="1">
      <c r="A1037" s="50">
        <v>42416.0</v>
      </c>
      <c r="B1037" s="25">
        <v>692.98</v>
      </c>
      <c r="C1037" s="25">
        <v>698.0</v>
      </c>
      <c r="D1037" s="25">
        <v>685.05</v>
      </c>
      <c r="E1037" s="25">
        <v>691.0</v>
      </c>
      <c r="F1037" s="25" t="s">
        <v>549</v>
      </c>
      <c r="G1037" s="25">
        <v>520.0</v>
      </c>
      <c r="H1037" s="25" t="s">
        <v>484</v>
      </c>
      <c r="U1037" s="25">
        <v>1036.0</v>
      </c>
      <c r="V1037" s="25">
        <v>1.5652955E7</v>
      </c>
      <c r="W1037" s="25" t="s">
        <v>1066</v>
      </c>
      <c r="X1037" s="25">
        <v>678.0</v>
      </c>
      <c r="Y1037" s="25" t="s">
        <v>377</v>
      </c>
      <c r="Z1037" s="25" t="s">
        <v>487</v>
      </c>
      <c r="AA1037" s="25">
        <v>30.0</v>
      </c>
      <c r="AB1037" s="25">
        <v>0.0</v>
      </c>
      <c r="AC1037" s="25">
        <v>0.0</v>
      </c>
      <c r="AD1037" s="25">
        <v>1.0</v>
      </c>
      <c r="AE1037" s="25">
        <v>1.0</v>
      </c>
      <c r="AF1037" s="25">
        <v>0.0</v>
      </c>
      <c r="AG1037" s="25">
        <v>35113.08</v>
      </c>
      <c r="AH1037" s="25">
        <v>0.0</v>
      </c>
    </row>
    <row r="1038" ht="15.75" customHeight="1">
      <c r="A1038" s="50">
        <v>42417.0</v>
      </c>
      <c r="B1038" s="25">
        <v>698.09</v>
      </c>
      <c r="C1038" s="25">
        <v>709.75</v>
      </c>
      <c r="D1038" s="25">
        <v>691.38</v>
      </c>
      <c r="E1038" s="25">
        <v>708.4</v>
      </c>
      <c r="F1038" s="25" t="s">
        <v>549</v>
      </c>
      <c r="G1038" s="25">
        <v>492.0</v>
      </c>
      <c r="H1038" s="25" t="s">
        <v>539</v>
      </c>
      <c r="U1038" s="25">
        <v>1037.0</v>
      </c>
      <c r="V1038" s="25">
        <v>1.5668958E7</v>
      </c>
      <c r="W1038" s="25" t="s">
        <v>1394</v>
      </c>
      <c r="X1038" s="25">
        <v>521.0</v>
      </c>
      <c r="Y1038" s="25" t="s">
        <v>375</v>
      </c>
      <c r="Z1038" s="25" t="s">
        <v>487</v>
      </c>
      <c r="AA1038" s="25">
        <v>30.0</v>
      </c>
      <c r="AB1038" s="25">
        <v>2.0</v>
      </c>
      <c r="AC1038" s="25">
        <v>107316.09</v>
      </c>
      <c r="AD1038" s="25">
        <v>1.0</v>
      </c>
      <c r="AE1038" s="25">
        <v>1.0</v>
      </c>
      <c r="AF1038" s="25">
        <v>0.0</v>
      </c>
      <c r="AG1038" s="25">
        <v>64299.82</v>
      </c>
      <c r="AH1038" s="25">
        <v>0.0</v>
      </c>
    </row>
    <row r="1039" ht="15.75" customHeight="1">
      <c r="A1039" s="50">
        <v>42418.0</v>
      </c>
      <c r="B1039" s="25">
        <v>710.0</v>
      </c>
      <c r="C1039" s="25">
        <v>712.35</v>
      </c>
      <c r="D1039" s="25">
        <v>696.03</v>
      </c>
      <c r="E1039" s="25">
        <v>697.35</v>
      </c>
      <c r="F1039" s="25" t="s">
        <v>716</v>
      </c>
      <c r="G1039" s="25">
        <v>883.0</v>
      </c>
      <c r="H1039" s="25" t="s">
        <v>543</v>
      </c>
      <c r="U1039" s="25">
        <v>1038.0</v>
      </c>
      <c r="V1039" s="25">
        <v>1.5631054E7</v>
      </c>
      <c r="W1039" s="25" t="s">
        <v>1395</v>
      </c>
      <c r="X1039" s="25">
        <v>625.0</v>
      </c>
      <c r="Y1039" s="25" t="s">
        <v>375</v>
      </c>
      <c r="Z1039" s="25" t="s">
        <v>462</v>
      </c>
      <c r="AA1039" s="25">
        <v>24.0</v>
      </c>
      <c r="AB1039" s="25">
        <v>1.0</v>
      </c>
      <c r="AC1039" s="25">
        <v>0.0</v>
      </c>
      <c r="AD1039" s="25">
        <v>2.0</v>
      </c>
      <c r="AE1039" s="25">
        <v>1.0</v>
      </c>
      <c r="AF1039" s="25">
        <v>1.0</v>
      </c>
      <c r="AG1039" s="25">
        <v>180969.55</v>
      </c>
      <c r="AH1039" s="25">
        <v>0.0</v>
      </c>
    </row>
    <row r="1040" ht="15.75" customHeight="1">
      <c r="A1040" s="50">
        <v>42419.0</v>
      </c>
      <c r="B1040" s="25">
        <v>695.03</v>
      </c>
      <c r="C1040" s="25">
        <v>703.08</v>
      </c>
      <c r="D1040" s="25">
        <v>694.05</v>
      </c>
      <c r="E1040" s="25">
        <v>700.91</v>
      </c>
      <c r="F1040" s="25" t="s">
        <v>716</v>
      </c>
      <c r="G1040" s="25">
        <v>589.0</v>
      </c>
      <c r="H1040" s="25" t="s">
        <v>467</v>
      </c>
      <c r="U1040" s="25">
        <v>1039.0</v>
      </c>
      <c r="V1040" s="25">
        <v>1.5581479E7</v>
      </c>
      <c r="W1040" s="25" t="s">
        <v>1243</v>
      </c>
      <c r="X1040" s="25">
        <v>523.0</v>
      </c>
      <c r="Y1040" s="25" t="s">
        <v>375</v>
      </c>
      <c r="Z1040" s="25" t="s">
        <v>487</v>
      </c>
      <c r="AA1040" s="25">
        <v>30.0</v>
      </c>
      <c r="AB1040" s="25">
        <v>1.0</v>
      </c>
      <c r="AC1040" s="25">
        <v>83181.29</v>
      </c>
      <c r="AD1040" s="25">
        <v>1.0</v>
      </c>
      <c r="AE1040" s="25">
        <v>1.0</v>
      </c>
      <c r="AF1040" s="25">
        <v>1.0</v>
      </c>
      <c r="AG1040" s="25">
        <v>138176.78</v>
      </c>
      <c r="AH1040" s="25">
        <v>0.0</v>
      </c>
    </row>
    <row r="1041" ht="15.75" customHeight="1">
      <c r="A1041" s="50">
        <v>42422.0</v>
      </c>
      <c r="B1041" s="25">
        <v>707.45</v>
      </c>
      <c r="C1041" s="25">
        <v>713.24</v>
      </c>
      <c r="D1041" s="25">
        <v>702.51</v>
      </c>
      <c r="E1041" s="25">
        <v>706.46</v>
      </c>
      <c r="F1041" s="25" t="s">
        <v>716</v>
      </c>
      <c r="G1041" s="25">
        <v>949.0</v>
      </c>
      <c r="H1041" s="25" t="s">
        <v>474</v>
      </c>
      <c r="U1041" s="25">
        <v>1040.0</v>
      </c>
      <c r="V1041" s="25">
        <v>1.5577478E7</v>
      </c>
      <c r="W1041" s="25" t="s">
        <v>754</v>
      </c>
      <c r="X1041" s="25">
        <v>714.0</v>
      </c>
      <c r="Y1041" s="25" t="s">
        <v>375</v>
      </c>
      <c r="Z1041" s="25" t="s">
        <v>462</v>
      </c>
      <c r="AA1041" s="25">
        <v>72.0</v>
      </c>
      <c r="AB1041" s="25">
        <v>3.0</v>
      </c>
      <c r="AC1041" s="25">
        <v>0.0</v>
      </c>
      <c r="AD1041" s="25">
        <v>1.0</v>
      </c>
      <c r="AE1041" s="25">
        <v>1.0</v>
      </c>
      <c r="AF1041" s="25">
        <v>1.0</v>
      </c>
      <c r="AG1041" s="25">
        <v>86733.61</v>
      </c>
      <c r="AH1041" s="25">
        <v>0.0</v>
      </c>
    </row>
    <row r="1042" ht="15.75" customHeight="1">
      <c r="A1042" s="50">
        <v>42423.0</v>
      </c>
      <c r="B1042" s="25">
        <v>701.45</v>
      </c>
      <c r="C1042" s="25">
        <v>708.4</v>
      </c>
      <c r="D1042" s="25">
        <v>693.58</v>
      </c>
      <c r="E1042" s="25">
        <v>695.85</v>
      </c>
      <c r="F1042" s="25" t="s">
        <v>549</v>
      </c>
      <c r="G1042" s="25">
        <v>9.0</v>
      </c>
      <c r="H1042" s="25" t="s">
        <v>467</v>
      </c>
      <c r="U1042" s="25">
        <v>1041.0</v>
      </c>
      <c r="V1042" s="25">
        <v>1.578087E7</v>
      </c>
      <c r="W1042" s="25" t="s">
        <v>134</v>
      </c>
      <c r="X1042" s="25">
        <v>580.0</v>
      </c>
      <c r="Y1042" s="25" t="s">
        <v>377</v>
      </c>
      <c r="Z1042" s="25" t="s">
        <v>487</v>
      </c>
      <c r="AA1042" s="25">
        <v>67.0</v>
      </c>
      <c r="AB1042" s="25">
        <v>3.0</v>
      </c>
      <c r="AC1042" s="25">
        <v>153946.14</v>
      </c>
      <c r="AD1042" s="25">
        <v>1.0</v>
      </c>
      <c r="AE1042" s="25">
        <v>1.0</v>
      </c>
      <c r="AF1042" s="25">
        <v>1.0</v>
      </c>
      <c r="AG1042" s="25">
        <v>7418.92</v>
      </c>
      <c r="AH1042" s="25">
        <v>0.0</v>
      </c>
    </row>
    <row r="1043" ht="15.75" customHeight="1">
      <c r="A1043" s="50">
        <v>42424.0</v>
      </c>
      <c r="B1043" s="25">
        <v>688.92</v>
      </c>
      <c r="C1043" s="25">
        <v>700.0</v>
      </c>
      <c r="D1043" s="25">
        <v>680.78</v>
      </c>
      <c r="E1043" s="25">
        <v>699.56</v>
      </c>
      <c r="F1043" s="25" t="s">
        <v>716</v>
      </c>
      <c r="G1043" s="25">
        <v>963.0</v>
      </c>
      <c r="H1043" s="25" t="s">
        <v>539</v>
      </c>
      <c r="U1043" s="25">
        <v>1042.0</v>
      </c>
      <c r="V1043" s="25">
        <v>1.5692317E7</v>
      </c>
      <c r="W1043" s="25" t="s">
        <v>1123</v>
      </c>
      <c r="X1043" s="25">
        <v>722.0</v>
      </c>
      <c r="Y1043" s="25" t="s">
        <v>375</v>
      </c>
      <c r="Z1043" s="25" t="s">
        <v>487</v>
      </c>
      <c r="AA1043" s="25">
        <v>30.0</v>
      </c>
      <c r="AB1043" s="25">
        <v>5.0</v>
      </c>
      <c r="AC1043" s="25">
        <v>0.0</v>
      </c>
      <c r="AD1043" s="25">
        <v>2.0</v>
      </c>
      <c r="AE1043" s="25">
        <v>1.0</v>
      </c>
      <c r="AF1043" s="25">
        <v>0.0</v>
      </c>
      <c r="AG1043" s="25">
        <v>166376.54</v>
      </c>
      <c r="AH1043" s="25">
        <v>0.0</v>
      </c>
    </row>
    <row r="1044" ht="15.75" customHeight="1">
      <c r="A1044" s="50">
        <v>42425.0</v>
      </c>
      <c r="B1044" s="25">
        <v>700.01</v>
      </c>
      <c r="C1044" s="25">
        <v>705.98</v>
      </c>
      <c r="D1044" s="25">
        <v>690.59</v>
      </c>
      <c r="E1044" s="25">
        <v>705.75</v>
      </c>
      <c r="F1044" s="25" t="s">
        <v>716</v>
      </c>
      <c r="G1044" s="25">
        <v>642.0</v>
      </c>
      <c r="H1044" s="25" t="s">
        <v>543</v>
      </c>
      <c r="U1044" s="25">
        <v>1043.0</v>
      </c>
      <c r="V1044" s="25">
        <v>1.5593969E7</v>
      </c>
      <c r="W1044" s="25" t="s">
        <v>1396</v>
      </c>
      <c r="X1044" s="25">
        <v>630.0</v>
      </c>
      <c r="Y1044" s="25" t="s">
        <v>377</v>
      </c>
      <c r="Z1044" s="25" t="s">
        <v>462</v>
      </c>
      <c r="AA1044" s="25">
        <v>39.0</v>
      </c>
      <c r="AB1044" s="25">
        <v>7.0</v>
      </c>
      <c r="AC1044" s="25">
        <v>135483.17</v>
      </c>
      <c r="AD1044" s="25">
        <v>1.0</v>
      </c>
      <c r="AE1044" s="25">
        <v>1.0</v>
      </c>
      <c r="AF1044" s="25">
        <v>0.0</v>
      </c>
      <c r="AG1044" s="25">
        <v>140881.2</v>
      </c>
      <c r="AH1044" s="25">
        <v>1.0</v>
      </c>
    </row>
    <row r="1045" ht="15.75" customHeight="1">
      <c r="A1045" s="50">
        <v>42426.0</v>
      </c>
      <c r="B1045" s="25">
        <v>708.58</v>
      </c>
      <c r="C1045" s="25">
        <v>713.43</v>
      </c>
      <c r="D1045" s="25">
        <v>700.86</v>
      </c>
      <c r="E1045" s="25">
        <v>705.07</v>
      </c>
      <c r="F1045" s="25" t="s">
        <v>549</v>
      </c>
      <c r="G1045" s="25">
        <v>243.0</v>
      </c>
      <c r="H1045" s="25" t="s">
        <v>460</v>
      </c>
      <c r="U1045" s="25">
        <v>1044.0</v>
      </c>
      <c r="V1045" s="25">
        <v>1.5570417E7</v>
      </c>
      <c r="W1045" s="25" t="s">
        <v>1397</v>
      </c>
      <c r="X1045" s="25">
        <v>579.0</v>
      </c>
      <c r="Y1045" s="25" t="s">
        <v>375</v>
      </c>
      <c r="Z1045" s="25" t="s">
        <v>487</v>
      </c>
      <c r="AA1045" s="25">
        <v>35.0</v>
      </c>
      <c r="AB1045" s="25">
        <v>1.0</v>
      </c>
      <c r="AC1045" s="25">
        <v>0.0</v>
      </c>
      <c r="AD1045" s="25">
        <v>2.0</v>
      </c>
      <c r="AE1045" s="25">
        <v>1.0</v>
      </c>
      <c r="AF1045" s="25">
        <v>0.0</v>
      </c>
      <c r="AG1045" s="25">
        <v>4460.2</v>
      </c>
      <c r="AH1045" s="25">
        <v>0.0</v>
      </c>
    </row>
    <row r="1046" ht="15.75" customHeight="1">
      <c r="A1046" s="50">
        <v>42429.0</v>
      </c>
      <c r="B1046" s="25">
        <v>700.32</v>
      </c>
      <c r="C1046" s="25">
        <v>710.89</v>
      </c>
      <c r="D1046" s="25">
        <v>697.68</v>
      </c>
      <c r="E1046" s="25">
        <v>697.77</v>
      </c>
      <c r="F1046" s="25" t="s">
        <v>549</v>
      </c>
      <c r="G1046" s="25">
        <v>481.0</v>
      </c>
      <c r="H1046" s="25" t="s">
        <v>530</v>
      </c>
      <c r="U1046" s="25">
        <v>1045.0</v>
      </c>
      <c r="V1046" s="25">
        <v>1.5779059E7</v>
      </c>
      <c r="W1046" s="25" t="s">
        <v>1398</v>
      </c>
      <c r="X1046" s="25">
        <v>670.0</v>
      </c>
      <c r="Y1046" s="25" t="s">
        <v>375</v>
      </c>
      <c r="Z1046" s="25" t="s">
        <v>462</v>
      </c>
      <c r="AA1046" s="25">
        <v>38.0</v>
      </c>
      <c r="AB1046" s="25">
        <v>4.0</v>
      </c>
      <c r="AC1046" s="25">
        <v>119624.54</v>
      </c>
      <c r="AD1046" s="25">
        <v>2.0</v>
      </c>
      <c r="AE1046" s="25">
        <v>1.0</v>
      </c>
      <c r="AF1046" s="25">
        <v>1.0</v>
      </c>
      <c r="AG1046" s="25">
        <v>110472.12</v>
      </c>
      <c r="AH1046" s="25">
        <v>0.0</v>
      </c>
    </row>
    <row r="1047" ht="15.75" customHeight="1">
      <c r="A1047" s="50">
        <v>42430.0</v>
      </c>
      <c r="B1047" s="25">
        <v>703.62</v>
      </c>
      <c r="C1047" s="25">
        <v>718.81</v>
      </c>
      <c r="D1047" s="25">
        <v>699.77</v>
      </c>
      <c r="E1047" s="25">
        <v>718.81</v>
      </c>
      <c r="F1047" s="25" t="s">
        <v>549</v>
      </c>
      <c r="G1047" s="25">
        <v>151.0</v>
      </c>
      <c r="H1047" s="25" t="s">
        <v>464</v>
      </c>
      <c r="U1047" s="25">
        <v>1046.0</v>
      </c>
      <c r="V1047" s="25">
        <v>1.578598E7</v>
      </c>
      <c r="W1047" s="25" t="s">
        <v>1399</v>
      </c>
      <c r="X1047" s="25">
        <v>588.0</v>
      </c>
      <c r="Y1047" s="25" t="s">
        <v>377</v>
      </c>
      <c r="Z1047" s="25" t="s">
        <v>487</v>
      </c>
      <c r="AA1047" s="25">
        <v>34.0</v>
      </c>
      <c r="AB1047" s="25">
        <v>6.0</v>
      </c>
      <c r="AC1047" s="25">
        <v>121132.26</v>
      </c>
      <c r="AD1047" s="25">
        <v>2.0</v>
      </c>
      <c r="AE1047" s="25">
        <v>1.0</v>
      </c>
      <c r="AF1047" s="25">
        <v>0.0</v>
      </c>
      <c r="AG1047" s="25">
        <v>86460.28</v>
      </c>
      <c r="AH1047" s="25">
        <v>0.0</v>
      </c>
    </row>
    <row r="1048" ht="15.75" customHeight="1">
      <c r="A1048" s="50">
        <v>42431.0</v>
      </c>
      <c r="B1048" s="25">
        <v>719.0</v>
      </c>
      <c r="C1048" s="25">
        <v>720.0</v>
      </c>
      <c r="D1048" s="25">
        <v>712.0</v>
      </c>
      <c r="E1048" s="25">
        <v>718.85</v>
      </c>
      <c r="F1048" s="25" t="s">
        <v>716</v>
      </c>
      <c r="G1048" s="25">
        <v>629.0</v>
      </c>
      <c r="H1048" s="25" t="s">
        <v>484</v>
      </c>
      <c r="U1048" s="25">
        <v>1047.0</v>
      </c>
      <c r="V1048" s="25">
        <v>1.56442E7</v>
      </c>
      <c r="W1048" s="25" t="s">
        <v>1400</v>
      </c>
      <c r="X1048" s="25">
        <v>807.0</v>
      </c>
      <c r="Y1048" s="25" t="s">
        <v>377</v>
      </c>
      <c r="Z1048" s="25" t="s">
        <v>462</v>
      </c>
      <c r="AA1048" s="25">
        <v>42.0</v>
      </c>
      <c r="AB1048" s="25">
        <v>1.0</v>
      </c>
      <c r="AC1048" s="25">
        <v>0.0</v>
      </c>
      <c r="AD1048" s="25">
        <v>1.0</v>
      </c>
      <c r="AE1048" s="25">
        <v>1.0</v>
      </c>
      <c r="AF1048" s="25">
        <v>0.0</v>
      </c>
      <c r="AG1048" s="25">
        <v>16500.66</v>
      </c>
      <c r="AH1048" s="25">
        <v>1.0</v>
      </c>
    </row>
    <row r="1049" ht="15.75" customHeight="1">
      <c r="A1049" s="50">
        <v>42432.0</v>
      </c>
      <c r="B1049" s="25">
        <v>718.68</v>
      </c>
      <c r="C1049" s="25">
        <v>719.45</v>
      </c>
      <c r="D1049" s="25">
        <v>706.02</v>
      </c>
      <c r="E1049" s="25">
        <v>712.42</v>
      </c>
      <c r="F1049" s="25" t="s">
        <v>716</v>
      </c>
      <c r="G1049" s="25">
        <v>958.0</v>
      </c>
      <c r="H1049" s="25" t="s">
        <v>484</v>
      </c>
      <c r="U1049" s="25">
        <v>1048.0</v>
      </c>
      <c r="V1049" s="25">
        <v>1.5793949E7</v>
      </c>
      <c r="W1049" s="25" t="s">
        <v>852</v>
      </c>
      <c r="X1049" s="25">
        <v>726.0</v>
      </c>
      <c r="Y1049" s="25" t="s">
        <v>375</v>
      </c>
      <c r="Z1049" s="25" t="s">
        <v>462</v>
      </c>
      <c r="AA1049" s="25">
        <v>48.0</v>
      </c>
      <c r="AB1049" s="25">
        <v>4.0</v>
      </c>
      <c r="AC1049" s="25">
        <v>0.0</v>
      </c>
      <c r="AD1049" s="25">
        <v>1.0</v>
      </c>
      <c r="AE1049" s="25">
        <v>1.0</v>
      </c>
      <c r="AF1049" s="25">
        <v>0.0</v>
      </c>
      <c r="AG1049" s="25">
        <v>114020.06</v>
      </c>
      <c r="AH1049" s="25">
        <v>1.0</v>
      </c>
    </row>
    <row r="1050" ht="15.75" customHeight="1">
      <c r="A1050" s="50">
        <v>42433.0</v>
      </c>
      <c r="B1050" s="25">
        <v>714.99</v>
      </c>
      <c r="C1050" s="25">
        <v>716.49</v>
      </c>
      <c r="D1050" s="25">
        <v>706.02</v>
      </c>
      <c r="E1050" s="25">
        <v>710.89</v>
      </c>
      <c r="F1050" s="25" t="s">
        <v>716</v>
      </c>
      <c r="G1050" s="25">
        <v>972.0</v>
      </c>
      <c r="H1050" s="25" t="s">
        <v>530</v>
      </c>
      <c r="U1050" s="25">
        <v>1049.0</v>
      </c>
      <c r="V1050" s="25">
        <v>1.5645103E7</v>
      </c>
      <c r="W1050" s="25" t="s">
        <v>1401</v>
      </c>
      <c r="X1050" s="25">
        <v>812.0</v>
      </c>
      <c r="Y1050" s="25" t="s">
        <v>379</v>
      </c>
      <c r="Z1050" s="25" t="s">
        <v>487</v>
      </c>
      <c r="AA1050" s="25">
        <v>25.0</v>
      </c>
      <c r="AB1050" s="25">
        <v>5.0</v>
      </c>
      <c r="AC1050" s="25">
        <v>54817.55</v>
      </c>
      <c r="AD1050" s="25">
        <v>1.0</v>
      </c>
      <c r="AE1050" s="25">
        <v>1.0</v>
      </c>
      <c r="AF1050" s="25">
        <v>0.0</v>
      </c>
      <c r="AG1050" s="25">
        <v>131660.31</v>
      </c>
      <c r="AH1050" s="25">
        <v>0.0</v>
      </c>
    </row>
    <row r="1051" ht="15.75" customHeight="1">
      <c r="A1051" s="50">
        <v>42436.0</v>
      </c>
      <c r="B1051" s="25">
        <v>706.9</v>
      </c>
      <c r="C1051" s="25">
        <v>708.09</v>
      </c>
      <c r="D1051" s="25">
        <v>686.9</v>
      </c>
      <c r="E1051" s="25">
        <v>695.16</v>
      </c>
      <c r="F1051" s="25" t="s">
        <v>549</v>
      </c>
      <c r="G1051" s="25">
        <v>985.0</v>
      </c>
      <c r="H1051" s="25" t="s">
        <v>530</v>
      </c>
      <c r="U1051" s="25">
        <v>1050.0</v>
      </c>
      <c r="V1051" s="25">
        <v>1.570586E7</v>
      </c>
      <c r="W1051" s="25" t="s">
        <v>863</v>
      </c>
      <c r="X1051" s="25">
        <v>631.0</v>
      </c>
      <c r="Y1051" s="25" t="s">
        <v>379</v>
      </c>
      <c r="Z1051" s="25" t="s">
        <v>487</v>
      </c>
      <c r="AA1051" s="25">
        <v>40.0</v>
      </c>
      <c r="AB1051" s="25">
        <v>3.0</v>
      </c>
      <c r="AC1051" s="25">
        <v>107949.45</v>
      </c>
      <c r="AD1051" s="25">
        <v>1.0</v>
      </c>
      <c r="AE1051" s="25">
        <v>1.0</v>
      </c>
      <c r="AF1051" s="25">
        <v>0.0</v>
      </c>
      <c r="AG1051" s="25">
        <v>52449.62</v>
      </c>
      <c r="AH1051" s="25">
        <v>1.0</v>
      </c>
    </row>
    <row r="1052" ht="15.75" customHeight="1">
      <c r="A1052" s="50">
        <v>42437.0</v>
      </c>
      <c r="B1052" s="25">
        <v>688.59</v>
      </c>
      <c r="C1052" s="25">
        <v>703.79</v>
      </c>
      <c r="D1052" s="25">
        <v>685.34</v>
      </c>
      <c r="E1052" s="25">
        <v>693.97</v>
      </c>
      <c r="F1052" s="25" t="s">
        <v>549</v>
      </c>
      <c r="G1052" s="25">
        <v>76.0</v>
      </c>
      <c r="H1052" s="25" t="s">
        <v>467</v>
      </c>
      <c r="U1052" s="25">
        <v>1051.0</v>
      </c>
      <c r="V1052" s="25">
        <v>1.5623828E7</v>
      </c>
      <c r="W1052" s="25" t="s">
        <v>1402</v>
      </c>
      <c r="X1052" s="25">
        <v>682.0</v>
      </c>
      <c r="Y1052" s="25" t="s">
        <v>375</v>
      </c>
      <c r="Z1052" s="25" t="s">
        <v>487</v>
      </c>
      <c r="AA1052" s="25">
        <v>30.0</v>
      </c>
      <c r="AB1052" s="25">
        <v>4.0</v>
      </c>
      <c r="AC1052" s="25">
        <v>0.0</v>
      </c>
      <c r="AD1052" s="25">
        <v>1.0</v>
      </c>
      <c r="AE1052" s="25">
        <v>0.0</v>
      </c>
      <c r="AF1052" s="25">
        <v>1.0</v>
      </c>
      <c r="AG1052" s="25">
        <v>161465.31</v>
      </c>
      <c r="AH1052" s="25">
        <v>0.0</v>
      </c>
    </row>
    <row r="1053" ht="15.75" customHeight="1">
      <c r="A1053" s="50">
        <v>42438.0</v>
      </c>
      <c r="B1053" s="25">
        <v>698.47</v>
      </c>
      <c r="C1053" s="25">
        <v>705.68</v>
      </c>
      <c r="D1053" s="25">
        <v>694.0</v>
      </c>
      <c r="E1053" s="25">
        <v>705.24</v>
      </c>
      <c r="F1053" s="25" t="s">
        <v>716</v>
      </c>
      <c r="G1053" s="25">
        <v>421.0</v>
      </c>
      <c r="H1053" s="25" t="s">
        <v>460</v>
      </c>
      <c r="U1053" s="25">
        <v>1052.0</v>
      </c>
      <c r="V1053" s="25">
        <v>1.5715003E7</v>
      </c>
      <c r="W1053" s="25" t="s">
        <v>619</v>
      </c>
      <c r="X1053" s="25">
        <v>625.0</v>
      </c>
      <c r="Y1053" s="25" t="s">
        <v>377</v>
      </c>
      <c r="Z1053" s="25" t="s">
        <v>462</v>
      </c>
      <c r="AA1053" s="25">
        <v>49.0</v>
      </c>
      <c r="AB1053" s="25">
        <v>2.0</v>
      </c>
      <c r="AC1053" s="25">
        <v>80816.45</v>
      </c>
      <c r="AD1053" s="25">
        <v>1.0</v>
      </c>
      <c r="AE1053" s="25">
        <v>1.0</v>
      </c>
      <c r="AF1053" s="25">
        <v>1.0</v>
      </c>
      <c r="AG1053" s="25">
        <v>20018.79</v>
      </c>
      <c r="AH1053" s="25">
        <v>0.0</v>
      </c>
    </row>
    <row r="1054" ht="15.75" customHeight="1">
      <c r="A1054" s="50">
        <v>42439.0</v>
      </c>
      <c r="B1054" s="25">
        <v>708.12</v>
      </c>
      <c r="C1054" s="25">
        <v>716.44</v>
      </c>
      <c r="D1054" s="25">
        <v>703.36</v>
      </c>
      <c r="E1054" s="25">
        <v>712.82</v>
      </c>
      <c r="F1054" s="25" t="s">
        <v>549</v>
      </c>
      <c r="G1054" s="25">
        <v>833.0</v>
      </c>
      <c r="H1054" s="25" t="s">
        <v>460</v>
      </c>
      <c r="U1054" s="25">
        <v>1053.0</v>
      </c>
      <c r="V1054" s="25">
        <v>1.5623471E7</v>
      </c>
      <c r="W1054" s="25" t="s">
        <v>1141</v>
      </c>
      <c r="X1054" s="25">
        <v>607.0</v>
      </c>
      <c r="Y1054" s="25" t="s">
        <v>379</v>
      </c>
      <c r="Z1054" s="25" t="s">
        <v>487</v>
      </c>
      <c r="AA1054" s="25">
        <v>38.0</v>
      </c>
      <c r="AB1054" s="25">
        <v>3.0</v>
      </c>
      <c r="AC1054" s="25">
        <v>98205.77</v>
      </c>
      <c r="AD1054" s="25">
        <v>1.0</v>
      </c>
      <c r="AE1054" s="25">
        <v>1.0</v>
      </c>
      <c r="AF1054" s="25">
        <v>0.0</v>
      </c>
      <c r="AG1054" s="25">
        <v>176318.27</v>
      </c>
      <c r="AH1054" s="25">
        <v>0.0</v>
      </c>
    </row>
    <row r="1055" ht="15.75" customHeight="1">
      <c r="A1055" s="50">
        <v>42440.0</v>
      </c>
      <c r="B1055" s="25">
        <v>720.0</v>
      </c>
      <c r="C1055" s="25">
        <v>726.92</v>
      </c>
      <c r="D1055" s="25">
        <v>717.13</v>
      </c>
      <c r="E1055" s="25">
        <v>726.82</v>
      </c>
      <c r="F1055" s="25" t="s">
        <v>716</v>
      </c>
      <c r="G1055" s="25">
        <v>970.0</v>
      </c>
      <c r="H1055" s="25" t="s">
        <v>474</v>
      </c>
      <c r="U1055" s="25">
        <v>1054.0</v>
      </c>
      <c r="V1055" s="25">
        <v>1.5798348E7</v>
      </c>
      <c r="W1055" s="25" t="s">
        <v>1403</v>
      </c>
      <c r="X1055" s="25">
        <v>600.0</v>
      </c>
      <c r="Y1055" s="25" t="s">
        <v>377</v>
      </c>
      <c r="Z1055" s="25" t="s">
        <v>462</v>
      </c>
      <c r="AA1055" s="25">
        <v>50.0</v>
      </c>
      <c r="AB1055" s="25">
        <v>6.0</v>
      </c>
      <c r="AC1055" s="25">
        <v>94684.27</v>
      </c>
      <c r="AD1055" s="25">
        <v>1.0</v>
      </c>
      <c r="AE1055" s="25">
        <v>1.0</v>
      </c>
      <c r="AF1055" s="25">
        <v>1.0</v>
      </c>
      <c r="AG1055" s="25">
        <v>50488.91</v>
      </c>
      <c r="AH1055" s="25">
        <v>0.0</v>
      </c>
    </row>
    <row r="1056" ht="15.75" customHeight="1">
      <c r="A1056" s="50">
        <v>42443.0</v>
      </c>
      <c r="B1056" s="25">
        <v>726.81</v>
      </c>
      <c r="C1056" s="25">
        <v>735.5</v>
      </c>
      <c r="D1056" s="25">
        <v>725.15</v>
      </c>
      <c r="E1056" s="25">
        <v>730.49</v>
      </c>
      <c r="F1056" s="25" t="s">
        <v>716</v>
      </c>
      <c r="G1056" s="25">
        <v>718.0</v>
      </c>
      <c r="H1056" s="25" t="s">
        <v>467</v>
      </c>
      <c r="U1056" s="25">
        <v>1055.0</v>
      </c>
      <c r="V1056" s="25">
        <v>1.5743016E7</v>
      </c>
      <c r="W1056" s="25" t="s">
        <v>629</v>
      </c>
      <c r="X1056" s="25">
        <v>602.0</v>
      </c>
      <c r="Y1056" s="25" t="s">
        <v>377</v>
      </c>
      <c r="Z1056" s="25" t="s">
        <v>462</v>
      </c>
      <c r="AA1056" s="25">
        <v>22.0</v>
      </c>
      <c r="AB1056" s="25">
        <v>7.0</v>
      </c>
      <c r="AC1056" s="25">
        <v>141604.76</v>
      </c>
      <c r="AD1056" s="25">
        <v>1.0</v>
      </c>
      <c r="AE1056" s="25">
        <v>1.0</v>
      </c>
      <c r="AF1056" s="25">
        <v>0.0</v>
      </c>
      <c r="AG1056" s="25">
        <v>30379.6</v>
      </c>
      <c r="AH1056" s="25">
        <v>0.0</v>
      </c>
    </row>
    <row r="1057" ht="15.75" customHeight="1">
      <c r="A1057" s="50">
        <v>42444.0</v>
      </c>
      <c r="B1057" s="25">
        <v>726.92</v>
      </c>
      <c r="C1057" s="25">
        <v>732.29</v>
      </c>
      <c r="D1057" s="25">
        <v>724.77</v>
      </c>
      <c r="E1057" s="25">
        <v>728.33</v>
      </c>
      <c r="F1057" s="25" t="s">
        <v>716</v>
      </c>
      <c r="G1057" s="25">
        <v>721.0</v>
      </c>
      <c r="H1057" s="25" t="s">
        <v>484</v>
      </c>
      <c r="U1057" s="25">
        <v>1056.0</v>
      </c>
      <c r="V1057" s="25">
        <v>1.5769499E7</v>
      </c>
      <c r="W1057" s="25" t="s">
        <v>1404</v>
      </c>
      <c r="X1057" s="25">
        <v>545.0</v>
      </c>
      <c r="Y1057" s="25" t="s">
        <v>377</v>
      </c>
      <c r="Z1057" s="25" t="s">
        <v>462</v>
      </c>
      <c r="AA1057" s="25">
        <v>74.0</v>
      </c>
      <c r="AB1057" s="25">
        <v>3.0</v>
      </c>
      <c r="AC1057" s="25">
        <v>0.0</v>
      </c>
      <c r="AD1057" s="25">
        <v>2.0</v>
      </c>
      <c r="AE1057" s="25">
        <v>1.0</v>
      </c>
      <c r="AF1057" s="25">
        <v>1.0</v>
      </c>
      <c r="AG1057" s="25">
        <v>161326.73</v>
      </c>
      <c r="AH1057" s="25">
        <v>0.0</v>
      </c>
    </row>
    <row r="1058" ht="15.75" customHeight="1">
      <c r="A1058" s="50">
        <v>42445.0</v>
      </c>
      <c r="B1058" s="25">
        <v>726.37</v>
      </c>
      <c r="C1058" s="25">
        <v>737.47</v>
      </c>
      <c r="D1058" s="25">
        <v>724.51</v>
      </c>
      <c r="E1058" s="25">
        <v>736.09</v>
      </c>
      <c r="F1058" s="25" t="s">
        <v>716</v>
      </c>
      <c r="G1058" s="25">
        <v>624.0</v>
      </c>
      <c r="H1058" s="25" t="s">
        <v>464</v>
      </c>
      <c r="U1058" s="25">
        <v>1057.0</v>
      </c>
      <c r="V1058" s="25">
        <v>1.5798521E7</v>
      </c>
      <c r="W1058" s="25" t="s">
        <v>801</v>
      </c>
      <c r="X1058" s="25">
        <v>675.0</v>
      </c>
      <c r="Y1058" s="25" t="s">
        <v>377</v>
      </c>
      <c r="Z1058" s="25" t="s">
        <v>487</v>
      </c>
      <c r="AA1058" s="25">
        <v>33.0</v>
      </c>
      <c r="AB1058" s="25">
        <v>3.0</v>
      </c>
      <c r="AC1058" s="25">
        <v>0.0</v>
      </c>
      <c r="AD1058" s="25">
        <v>2.0</v>
      </c>
      <c r="AE1058" s="25">
        <v>1.0</v>
      </c>
      <c r="AF1058" s="25">
        <v>0.0</v>
      </c>
      <c r="AG1058" s="25">
        <v>45348.08</v>
      </c>
      <c r="AH1058" s="25">
        <v>0.0</v>
      </c>
    </row>
    <row r="1059" ht="15.75" customHeight="1">
      <c r="A1059" s="50">
        <v>42446.0</v>
      </c>
      <c r="B1059" s="25">
        <v>736.45</v>
      </c>
      <c r="C1059" s="25">
        <v>743.07</v>
      </c>
      <c r="D1059" s="25">
        <v>736.0</v>
      </c>
      <c r="E1059" s="25">
        <v>737.78</v>
      </c>
      <c r="F1059" s="25" t="s">
        <v>716</v>
      </c>
      <c r="G1059" s="25">
        <v>860.0</v>
      </c>
      <c r="H1059" s="25" t="s">
        <v>474</v>
      </c>
      <c r="U1059" s="25">
        <v>1058.0</v>
      </c>
      <c r="V1059" s="25">
        <v>1.5706534E7</v>
      </c>
      <c r="W1059" s="25" t="s">
        <v>921</v>
      </c>
      <c r="X1059" s="25">
        <v>581.0</v>
      </c>
      <c r="Y1059" s="25" t="s">
        <v>375</v>
      </c>
      <c r="Z1059" s="25" t="s">
        <v>462</v>
      </c>
      <c r="AA1059" s="25">
        <v>47.0</v>
      </c>
      <c r="AB1059" s="25">
        <v>1.0</v>
      </c>
      <c r="AC1059" s="25">
        <v>122949.14</v>
      </c>
      <c r="AD1059" s="25">
        <v>1.0</v>
      </c>
      <c r="AE1059" s="25">
        <v>0.0</v>
      </c>
      <c r="AF1059" s="25">
        <v>0.0</v>
      </c>
      <c r="AG1059" s="25">
        <v>180251.68</v>
      </c>
      <c r="AH1059" s="25">
        <v>1.0</v>
      </c>
    </row>
    <row r="1060" ht="15.75" customHeight="1">
      <c r="A1060" s="50">
        <v>42447.0</v>
      </c>
      <c r="B1060" s="25">
        <v>741.86</v>
      </c>
      <c r="C1060" s="25">
        <v>742.0</v>
      </c>
      <c r="D1060" s="25">
        <v>731.83</v>
      </c>
      <c r="E1060" s="25">
        <v>737.6</v>
      </c>
      <c r="F1060" s="25" t="s">
        <v>549</v>
      </c>
      <c r="G1060" s="25">
        <v>980.0</v>
      </c>
      <c r="H1060" s="25" t="s">
        <v>512</v>
      </c>
      <c r="U1060" s="25">
        <v>1059.0</v>
      </c>
      <c r="V1060" s="25">
        <v>1.5706186E7</v>
      </c>
      <c r="W1060" s="25" t="s">
        <v>863</v>
      </c>
      <c r="X1060" s="25">
        <v>640.0</v>
      </c>
      <c r="Y1060" s="25" t="s">
        <v>379</v>
      </c>
      <c r="Z1060" s="25" t="s">
        <v>487</v>
      </c>
      <c r="AA1060" s="25">
        <v>33.0</v>
      </c>
      <c r="AB1060" s="25">
        <v>8.0</v>
      </c>
      <c r="AC1060" s="25">
        <v>81677.22</v>
      </c>
      <c r="AD1060" s="25">
        <v>2.0</v>
      </c>
      <c r="AE1060" s="25">
        <v>0.0</v>
      </c>
      <c r="AF1060" s="25">
        <v>0.0</v>
      </c>
      <c r="AG1060" s="25">
        <v>34925.56</v>
      </c>
      <c r="AH1060" s="25">
        <v>0.0</v>
      </c>
    </row>
    <row r="1061" ht="15.75" customHeight="1">
      <c r="A1061" s="50">
        <v>42450.0</v>
      </c>
      <c r="B1061" s="25">
        <v>736.5</v>
      </c>
      <c r="C1061" s="25">
        <v>742.5</v>
      </c>
      <c r="D1061" s="25">
        <v>733.52</v>
      </c>
      <c r="E1061" s="25">
        <v>742.09</v>
      </c>
      <c r="F1061" s="25" t="s">
        <v>716</v>
      </c>
      <c r="G1061" s="25">
        <v>836.0</v>
      </c>
      <c r="H1061" s="25" t="s">
        <v>460</v>
      </c>
      <c r="U1061" s="25">
        <v>1060.0</v>
      </c>
      <c r="V1061" s="25">
        <v>1.5812197E7</v>
      </c>
      <c r="W1061" s="25" t="s">
        <v>1405</v>
      </c>
      <c r="X1061" s="25">
        <v>850.0</v>
      </c>
      <c r="Y1061" s="25" t="s">
        <v>375</v>
      </c>
      <c r="Z1061" s="25" t="s">
        <v>487</v>
      </c>
      <c r="AA1061" s="25">
        <v>38.0</v>
      </c>
      <c r="AB1061" s="25">
        <v>7.0</v>
      </c>
      <c r="AC1061" s="25">
        <v>80293.98</v>
      </c>
      <c r="AD1061" s="25">
        <v>1.0</v>
      </c>
      <c r="AE1061" s="25">
        <v>0.0</v>
      </c>
      <c r="AF1061" s="25">
        <v>0.0</v>
      </c>
      <c r="AG1061" s="25">
        <v>126555.74</v>
      </c>
      <c r="AH1061" s="25">
        <v>0.0</v>
      </c>
    </row>
    <row r="1062" ht="15.75" customHeight="1">
      <c r="A1062" s="50">
        <v>42451.0</v>
      </c>
      <c r="B1062" s="25">
        <v>737.46</v>
      </c>
      <c r="C1062" s="25">
        <v>745.0</v>
      </c>
      <c r="D1062" s="25">
        <v>737.46</v>
      </c>
      <c r="E1062" s="25">
        <v>740.75</v>
      </c>
      <c r="F1062" s="25" t="s">
        <v>716</v>
      </c>
      <c r="G1062" s="25">
        <v>269.0</v>
      </c>
      <c r="H1062" s="25" t="s">
        <v>512</v>
      </c>
      <c r="U1062" s="25">
        <v>1061.0</v>
      </c>
      <c r="V1062" s="25">
        <v>1.5650933E7</v>
      </c>
      <c r="W1062" s="25" t="s">
        <v>638</v>
      </c>
      <c r="X1062" s="25">
        <v>490.0</v>
      </c>
      <c r="Y1062" s="25" t="s">
        <v>377</v>
      </c>
      <c r="Z1062" s="25" t="s">
        <v>462</v>
      </c>
      <c r="AA1062" s="25">
        <v>48.0</v>
      </c>
      <c r="AB1062" s="25">
        <v>8.0</v>
      </c>
      <c r="AC1062" s="25">
        <v>155413.06</v>
      </c>
      <c r="AD1062" s="25">
        <v>1.0</v>
      </c>
      <c r="AE1062" s="25">
        <v>1.0</v>
      </c>
      <c r="AF1062" s="25">
        <v>0.0</v>
      </c>
      <c r="AG1062" s="25">
        <v>187921.3</v>
      </c>
      <c r="AH1062" s="25">
        <v>0.0</v>
      </c>
    </row>
    <row r="1063" ht="15.75" customHeight="1">
      <c r="A1063" s="50">
        <v>42452.0</v>
      </c>
      <c r="B1063" s="25">
        <v>742.36</v>
      </c>
      <c r="C1063" s="25">
        <v>745.72</v>
      </c>
      <c r="D1063" s="25">
        <v>736.15</v>
      </c>
      <c r="E1063" s="25">
        <v>738.06</v>
      </c>
      <c r="F1063" s="25" t="s">
        <v>716</v>
      </c>
      <c r="G1063" s="25">
        <v>432.0</v>
      </c>
      <c r="H1063" s="25" t="s">
        <v>530</v>
      </c>
      <c r="U1063" s="25">
        <v>1062.0</v>
      </c>
      <c r="V1063" s="25">
        <v>1.5692991E7</v>
      </c>
      <c r="W1063" s="25" t="s">
        <v>667</v>
      </c>
      <c r="X1063" s="25">
        <v>710.0</v>
      </c>
      <c r="Y1063" s="25" t="s">
        <v>377</v>
      </c>
      <c r="Z1063" s="25" t="s">
        <v>462</v>
      </c>
      <c r="AA1063" s="25">
        <v>38.0</v>
      </c>
      <c r="AB1063" s="25">
        <v>4.0</v>
      </c>
      <c r="AC1063" s="25">
        <v>0.0</v>
      </c>
      <c r="AD1063" s="25">
        <v>2.0</v>
      </c>
      <c r="AE1063" s="25">
        <v>1.0</v>
      </c>
      <c r="AF1063" s="25">
        <v>1.0</v>
      </c>
      <c r="AG1063" s="25">
        <v>136390.88</v>
      </c>
      <c r="AH1063" s="25">
        <v>0.0</v>
      </c>
    </row>
    <row r="1064" ht="15.75" customHeight="1">
      <c r="A1064" s="50">
        <v>42453.0</v>
      </c>
      <c r="B1064" s="25">
        <v>732.01</v>
      </c>
      <c r="C1064" s="25">
        <v>737.75</v>
      </c>
      <c r="D1064" s="25">
        <v>731.0</v>
      </c>
      <c r="E1064" s="25">
        <v>735.3</v>
      </c>
      <c r="F1064" s="25" t="s">
        <v>716</v>
      </c>
      <c r="G1064" s="25">
        <v>594.0</v>
      </c>
      <c r="H1064" s="25" t="s">
        <v>469</v>
      </c>
      <c r="U1064" s="25">
        <v>1063.0</v>
      </c>
      <c r="V1064" s="25">
        <v>1.5631189E7</v>
      </c>
      <c r="W1064" s="25" t="s">
        <v>1406</v>
      </c>
      <c r="X1064" s="25">
        <v>613.0</v>
      </c>
      <c r="Y1064" s="25" t="s">
        <v>379</v>
      </c>
      <c r="Z1064" s="25" t="s">
        <v>487</v>
      </c>
      <c r="AA1064" s="25">
        <v>38.0</v>
      </c>
      <c r="AB1064" s="25">
        <v>9.0</v>
      </c>
      <c r="AC1064" s="25">
        <v>67111.65</v>
      </c>
      <c r="AD1064" s="25">
        <v>1.0</v>
      </c>
      <c r="AE1064" s="25">
        <v>1.0</v>
      </c>
      <c r="AF1064" s="25">
        <v>0.0</v>
      </c>
      <c r="AG1064" s="25">
        <v>78566.64</v>
      </c>
      <c r="AH1064" s="25">
        <v>1.0</v>
      </c>
    </row>
    <row r="1065" ht="15.75" customHeight="1">
      <c r="A1065" s="50">
        <v>42457.0</v>
      </c>
      <c r="B1065" s="25">
        <v>736.79</v>
      </c>
      <c r="C1065" s="25">
        <v>738.99</v>
      </c>
      <c r="D1065" s="25">
        <v>732.5</v>
      </c>
      <c r="E1065" s="25">
        <v>733.53</v>
      </c>
      <c r="F1065" s="25" t="s">
        <v>716</v>
      </c>
      <c r="G1065" s="25">
        <v>301.0</v>
      </c>
      <c r="H1065" s="25" t="s">
        <v>467</v>
      </c>
      <c r="U1065" s="25">
        <v>1064.0</v>
      </c>
      <c r="V1065" s="25">
        <v>1.5762198E7</v>
      </c>
      <c r="W1065" s="25" t="s">
        <v>600</v>
      </c>
      <c r="X1065" s="25">
        <v>812.0</v>
      </c>
      <c r="Y1065" s="25" t="s">
        <v>375</v>
      </c>
      <c r="Z1065" s="25" t="s">
        <v>487</v>
      </c>
      <c r="AA1065" s="25">
        <v>34.0</v>
      </c>
      <c r="AB1065" s="25">
        <v>5.0</v>
      </c>
      <c r="AC1065" s="25">
        <v>103818.43</v>
      </c>
      <c r="AD1065" s="25">
        <v>1.0</v>
      </c>
      <c r="AE1065" s="25">
        <v>1.0</v>
      </c>
      <c r="AF1065" s="25">
        <v>1.0</v>
      </c>
      <c r="AG1065" s="25">
        <v>166038.27</v>
      </c>
      <c r="AH1065" s="25">
        <v>0.0</v>
      </c>
    </row>
    <row r="1066" ht="15.75" customHeight="1">
      <c r="A1066" s="50">
        <v>42458.0</v>
      </c>
      <c r="B1066" s="25">
        <v>734.59</v>
      </c>
      <c r="C1066" s="25">
        <v>747.25</v>
      </c>
      <c r="D1066" s="25">
        <v>728.76</v>
      </c>
      <c r="E1066" s="25">
        <v>744.77</v>
      </c>
      <c r="F1066" s="25" t="s">
        <v>716</v>
      </c>
      <c r="G1066" s="25">
        <v>903.0</v>
      </c>
      <c r="H1066" s="25" t="s">
        <v>474</v>
      </c>
      <c r="U1066" s="25">
        <v>1065.0</v>
      </c>
      <c r="V1066" s="25">
        <v>1.5699598E7</v>
      </c>
      <c r="W1066" s="25" t="s">
        <v>122</v>
      </c>
      <c r="X1066" s="25">
        <v>723.0</v>
      </c>
      <c r="Y1066" s="25" t="s">
        <v>375</v>
      </c>
      <c r="Z1066" s="25" t="s">
        <v>462</v>
      </c>
      <c r="AA1066" s="25">
        <v>20.0</v>
      </c>
      <c r="AB1066" s="25">
        <v>4.0</v>
      </c>
      <c r="AC1066" s="25">
        <v>0.0</v>
      </c>
      <c r="AD1066" s="25">
        <v>2.0</v>
      </c>
      <c r="AE1066" s="25">
        <v>1.0</v>
      </c>
      <c r="AF1066" s="25">
        <v>1.0</v>
      </c>
      <c r="AG1066" s="25">
        <v>140385.33</v>
      </c>
      <c r="AH1066" s="25">
        <v>0.0</v>
      </c>
    </row>
    <row r="1067" ht="15.75" customHeight="1">
      <c r="A1067" s="50">
        <v>42459.0</v>
      </c>
      <c r="B1067" s="25">
        <v>750.1</v>
      </c>
      <c r="C1067" s="25">
        <v>757.88</v>
      </c>
      <c r="D1067" s="25">
        <v>748.74</v>
      </c>
      <c r="E1067" s="25">
        <v>750.53</v>
      </c>
      <c r="F1067" s="25" t="s">
        <v>716</v>
      </c>
      <c r="G1067" s="25">
        <v>782.0</v>
      </c>
      <c r="H1067" s="25" t="s">
        <v>464</v>
      </c>
      <c r="U1067" s="25">
        <v>1066.0</v>
      </c>
      <c r="V1067" s="25">
        <v>1.5692744E7</v>
      </c>
      <c r="W1067" s="25" t="s">
        <v>1407</v>
      </c>
      <c r="X1067" s="25">
        <v>512.0</v>
      </c>
      <c r="Y1067" s="25" t="s">
        <v>375</v>
      </c>
      <c r="Z1067" s="25" t="s">
        <v>487</v>
      </c>
      <c r="AA1067" s="25">
        <v>36.0</v>
      </c>
      <c r="AB1067" s="25">
        <v>4.0</v>
      </c>
      <c r="AC1067" s="25">
        <v>152169.12</v>
      </c>
      <c r="AD1067" s="25">
        <v>2.0</v>
      </c>
      <c r="AE1067" s="25">
        <v>0.0</v>
      </c>
      <c r="AF1067" s="25">
        <v>0.0</v>
      </c>
      <c r="AG1067" s="25">
        <v>38629.3</v>
      </c>
      <c r="AH1067" s="25">
        <v>1.0</v>
      </c>
    </row>
    <row r="1068" ht="15.75" customHeight="1">
      <c r="A1068" s="50">
        <v>42460.0</v>
      </c>
      <c r="B1068" s="25">
        <v>749.25</v>
      </c>
      <c r="C1068" s="25">
        <v>750.85</v>
      </c>
      <c r="D1068" s="25">
        <v>740.94</v>
      </c>
      <c r="E1068" s="25">
        <v>744.95</v>
      </c>
      <c r="F1068" s="25" t="s">
        <v>716</v>
      </c>
      <c r="G1068" s="25">
        <v>718.0</v>
      </c>
      <c r="H1068" s="25" t="s">
        <v>474</v>
      </c>
      <c r="U1068" s="25">
        <v>1067.0</v>
      </c>
      <c r="V1068" s="25">
        <v>1.5688963E7</v>
      </c>
      <c r="W1068" s="25" t="s">
        <v>1408</v>
      </c>
      <c r="X1068" s="25">
        <v>731.0</v>
      </c>
      <c r="Y1068" s="25" t="s">
        <v>375</v>
      </c>
      <c r="Z1068" s="25" t="s">
        <v>462</v>
      </c>
      <c r="AA1068" s="25">
        <v>52.0</v>
      </c>
      <c r="AB1068" s="25">
        <v>10.0</v>
      </c>
      <c r="AC1068" s="25">
        <v>0.0</v>
      </c>
      <c r="AD1068" s="25">
        <v>1.0</v>
      </c>
      <c r="AE1068" s="25">
        <v>1.0</v>
      </c>
      <c r="AF1068" s="25">
        <v>1.0</v>
      </c>
      <c r="AG1068" s="25">
        <v>24998.75</v>
      </c>
      <c r="AH1068" s="25">
        <v>1.0</v>
      </c>
    </row>
    <row r="1069" ht="15.75" customHeight="1">
      <c r="A1069" s="50">
        <v>42461.0</v>
      </c>
      <c r="B1069" s="25">
        <v>738.6</v>
      </c>
      <c r="C1069" s="25">
        <v>750.34</v>
      </c>
      <c r="D1069" s="25">
        <v>737.0</v>
      </c>
      <c r="E1069" s="25">
        <v>749.91</v>
      </c>
      <c r="F1069" s="25" t="s">
        <v>716</v>
      </c>
      <c r="G1069" s="25">
        <v>576.0</v>
      </c>
      <c r="H1069" s="25" t="s">
        <v>512</v>
      </c>
      <c r="U1069" s="25">
        <v>1068.0</v>
      </c>
      <c r="V1069" s="25">
        <v>1.5599131E7</v>
      </c>
      <c r="W1069" s="25" t="s">
        <v>1409</v>
      </c>
      <c r="X1069" s="25">
        <v>650.0</v>
      </c>
      <c r="Y1069" s="25" t="s">
        <v>379</v>
      </c>
      <c r="Z1069" s="25" t="s">
        <v>487</v>
      </c>
      <c r="AA1069" s="25">
        <v>26.0</v>
      </c>
      <c r="AB1069" s="25">
        <v>4.0</v>
      </c>
      <c r="AC1069" s="25">
        <v>214346.96</v>
      </c>
      <c r="AD1069" s="25">
        <v>2.0</v>
      </c>
      <c r="AE1069" s="25">
        <v>1.0</v>
      </c>
      <c r="AF1069" s="25">
        <v>0.0</v>
      </c>
      <c r="AG1069" s="25">
        <v>128815.33</v>
      </c>
      <c r="AH1069" s="25">
        <v>0.0</v>
      </c>
    </row>
    <row r="1070" ht="15.75" customHeight="1">
      <c r="A1070" s="50">
        <v>42464.0</v>
      </c>
      <c r="B1070" s="25">
        <v>750.06</v>
      </c>
      <c r="C1070" s="25">
        <v>752.8</v>
      </c>
      <c r="D1070" s="25">
        <v>742.43</v>
      </c>
      <c r="E1070" s="25">
        <v>745.29</v>
      </c>
      <c r="F1070" s="25" t="s">
        <v>716</v>
      </c>
      <c r="G1070" s="25">
        <v>134.0</v>
      </c>
      <c r="H1070" s="25" t="s">
        <v>543</v>
      </c>
      <c r="U1070" s="25">
        <v>1069.0</v>
      </c>
      <c r="V1070" s="25">
        <v>1.5680303E7</v>
      </c>
      <c r="W1070" s="25" t="s">
        <v>1410</v>
      </c>
      <c r="X1070" s="25">
        <v>594.0</v>
      </c>
      <c r="Y1070" s="25" t="s">
        <v>375</v>
      </c>
      <c r="Z1070" s="25" t="s">
        <v>487</v>
      </c>
      <c r="AA1070" s="25">
        <v>57.0</v>
      </c>
      <c r="AB1070" s="25">
        <v>6.0</v>
      </c>
      <c r="AC1070" s="25">
        <v>0.0</v>
      </c>
      <c r="AD1070" s="25">
        <v>1.0</v>
      </c>
      <c r="AE1070" s="25">
        <v>1.0</v>
      </c>
      <c r="AF1070" s="25">
        <v>0.0</v>
      </c>
      <c r="AG1070" s="25">
        <v>19376.56</v>
      </c>
      <c r="AH1070" s="25">
        <v>1.0</v>
      </c>
    </row>
    <row r="1071" ht="15.75" customHeight="1">
      <c r="A1071" s="50">
        <v>42465.0</v>
      </c>
      <c r="B1071" s="25">
        <v>738.0</v>
      </c>
      <c r="C1071" s="25">
        <v>742.8</v>
      </c>
      <c r="D1071" s="25">
        <v>735.37</v>
      </c>
      <c r="E1071" s="25">
        <v>737.8</v>
      </c>
      <c r="F1071" s="25" t="s">
        <v>716</v>
      </c>
      <c r="G1071" s="25">
        <v>132.0</v>
      </c>
      <c r="H1071" s="25" t="s">
        <v>467</v>
      </c>
      <c r="U1071" s="25">
        <v>1070.0</v>
      </c>
      <c r="V1071" s="25">
        <v>1.5628674E7</v>
      </c>
      <c r="W1071" s="25" t="s">
        <v>1411</v>
      </c>
      <c r="X1071" s="25">
        <v>844.0</v>
      </c>
      <c r="Y1071" s="25" t="s">
        <v>375</v>
      </c>
      <c r="Z1071" s="25" t="s">
        <v>487</v>
      </c>
      <c r="AA1071" s="25">
        <v>40.0</v>
      </c>
      <c r="AB1071" s="25">
        <v>7.0</v>
      </c>
      <c r="AC1071" s="25">
        <v>113348.14</v>
      </c>
      <c r="AD1071" s="25">
        <v>1.0</v>
      </c>
      <c r="AE1071" s="25">
        <v>1.0</v>
      </c>
      <c r="AF1071" s="25">
        <v>0.0</v>
      </c>
      <c r="AG1071" s="25">
        <v>31904.31</v>
      </c>
      <c r="AH1071" s="25">
        <v>1.0</v>
      </c>
    </row>
    <row r="1072" ht="15.75" customHeight="1">
      <c r="A1072" s="50">
        <v>42466.0</v>
      </c>
      <c r="B1072" s="25">
        <v>735.77</v>
      </c>
      <c r="C1072" s="25">
        <v>746.24</v>
      </c>
      <c r="D1072" s="25">
        <v>735.56</v>
      </c>
      <c r="E1072" s="25">
        <v>745.69</v>
      </c>
      <c r="F1072" s="25" t="s">
        <v>716</v>
      </c>
      <c r="G1072" s="25">
        <v>53.0</v>
      </c>
      <c r="H1072" s="25" t="s">
        <v>512</v>
      </c>
      <c r="U1072" s="25">
        <v>1071.0</v>
      </c>
      <c r="V1072" s="25">
        <v>1.5648075E7</v>
      </c>
      <c r="W1072" s="25" t="s">
        <v>1412</v>
      </c>
      <c r="X1072" s="25">
        <v>686.0</v>
      </c>
      <c r="Y1072" s="25" t="s">
        <v>379</v>
      </c>
      <c r="Z1072" s="25" t="s">
        <v>462</v>
      </c>
      <c r="AA1072" s="25">
        <v>47.0</v>
      </c>
      <c r="AB1072" s="25">
        <v>5.0</v>
      </c>
      <c r="AC1072" s="25">
        <v>170935.94</v>
      </c>
      <c r="AD1072" s="25">
        <v>1.0</v>
      </c>
      <c r="AE1072" s="25">
        <v>1.0</v>
      </c>
      <c r="AF1072" s="25">
        <v>0.0</v>
      </c>
      <c r="AG1072" s="25">
        <v>173179.79</v>
      </c>
      <c r="AH1072" s="25">
        <v>1.0</v>
      </c>
    </row>
    <row r="1073" ht="15.75" customHeight="1">
      <c r="A1073" s="50">
        <v>42467.0</v>
      </c>
      <c r="B1073" s="25">
        <v>745.37</v>
      </c>
      <c r="C1073" s="25">
        <v>747.0</v>
      </c>
      <c r="D1073" s="25">
        <v>736.28</v>
      </c>
      <c r="E1073" s="25">
        <v>740.28</v>
      </c>
      <c r="F1073" s="25" t="s">
        <v>716</v>
      </c>
      <c r="G1073" s="25">
        <v>453.0</v>
      </c>
      <c r="H1073" s="25" t="s">
        <v>543</v>
      </c>
      <c r="U1073" s="25">
        <v>1072.0</v>
      </c>
      <c r="V1073" s="25">
        <v>1.558697E7</v>
      </c>
      <c r="W1073" s="25" t="s">
        <v>666</v>
      </c>
      <c r="X1073" s="25">
        <v>695.0</v>
      </c>
      <c r="Y1073" s="25" t="s">
        <v>379</v>
      </c>
      <c r="Z1073" s="25" t="s">
        <v>487</v>
      </c>
      <c r="AA1073" s="25">
        <v>52.0</v>
      </c>
      <c r="AB1073" s="25">
        <v>8.0</v>
      </c>
      <c r="AC1073" s="25">
        <v>103023.26</v>
      </c>
      <c r="AD1073" s="25">
        <v>1.0</v>
      </c>
      <c r="AE1073" s="25">
        <v>1.0</v>
      </c>
      <c r="AF1073" s="25">
        <v>1.0</v>
      </c>
      <c r="AG1073" s="25">
        <v>22485.64</v>
      </c>
      <c r="AH1073" s="25">
        <v>0.0</v>
      </c>
    </row>
    <row r="1074" ht="15.75" customHeight="1">
      <c r="A1074" s="50">
        <v>42468.0</v>
      </c>
      <c r="B1074" s="25">
        <v>743.97</v>
      </c>
      <c r="C1074" s="25">
        <v>745.45</v>
      </c>
      <c r="D1074" s="25">
        <v>735.55</v>
      </c>
      <c r="E1074" s="25">
        <v>739.15</v>
      </c>
      <c r="F1074" s="25" t="s">
        <v>716</v>
      </c>
      <c r="G1074" s="25">
        <v>290.0</v>
      </c>
      <c r="H1074" s="25" t="s">
        <v>474</v>
      </c>
      <c r="U1074" s="25">
        <v>1073.0</v>
      </c>
      <c r="V1074" s="25">
        <v>1.5625698E7</v>
      </c>
      <c r="W1074" s="25" t="s">
        <v>727</v>
      </c>
      <c r="X1074" s="25">
        <v>624.0</v>
      </c>
      <c r="Y1074" s="25" t="s">
        <v>377</v>
      </c>
      <c r="Z1074" s="25" t="s">
        <v>462</v>
      </c>
      <c r="AA1074" s="25">
        <v>23.0</v>
      </c>
      <c r="AB1074" s="25">
        <v>6.0</v>
      </c>
      <c r="AC1074" s="25">
        <v>0.0</v>
      </c>
      <c r="AD1074" s="25">
        <v>2.0</v>
      </c>
      <c r="AE1074" s="25">
        <v>0.0</v>
      </c>
      <c r="AF1074" s="25">
        <v>1.0</v>
      </c>
      <c r="AG1074" s="25">
        <v>196668.51</v>
      </c>
      <c r="AH1074" s="25">
        <v>0.0</v>
      </c>
    </row>
    <row r="1075" ht="15.75" customHeight="1">
      <c r="A1075" s="50">
        <v>42471.0</v>
      </c>
      <c r="B1075" s="25">
        <v>743.02</v>
      </c>
      <c r="C1075" s="25">
        <v>745.0</v>
      </c>
      <c r="D1075" s="25">
        <v>736.05</v>
      </c>
      <c r="E1075" s="25">
        <v>736.1</v>
      </c>
      <c r="F1075" s="25" t="s">
        <v>716</v>
      </c>
      <c r="G1075" s="25">
        <v>220.0</v>
      </c>
      <c r="H1075" s="25" t="s">
        <v>530</v>
      </c>
      <c r="U1075" s="25">
        <v>1074.0</v>
      </c>
      <c r="V1075" s="25">
        <v>1.5790497E7</v>
      </c>
      <c r="W1075" s="25" t="s">
        <v>890</v>
      </c>
      <c r="X1075" s="25">
        <v>503.0</v>
      </c>
      <c r="Y1075" s="25" t="s">
        <v>377</v>
      </c>
      <c r="Z1075" s="25" t="s">
        <v>487</v>
      </c>
      <c r="AA1075" s="25">
        <v>37.0</v>
      </c>
      <c r="AB1075" s="25">
        <v>6.0</v>
      </c>
      <c r="AC1075" s="25">
        <v>0.0</v>
      </c>
      <c r="AD1075" s="25">
        <v>2.0</v>
      </c>
      <c r="AE1075" s="25">
        <v>0.0</v>
      </c>
      <c r="AF1075" s="25">
        <v>0.0</v>
      </c>
      <c r="AG1075" s="25">
        <v>136506.86</v>
      </c>
      <c r="AH1075" s="25">
        <v>0.0</v>
      </c>
    </row>
    <row r="1076" ht="15.75" customHeight="1">
      <c r="A1076" s="50">
        <v>42472.0</v>
      </c>
      <c r="B1076" s="25">
        <v>738.0</v>
      </c>
      <c r="C1076" s="25">
        <v>743.83</v>
      </c>
      <c r="D1076" s="25">
        <v>731.01</v>
      </c>
      <c r="E1076" s="25">
        <v>743.09</v>
      </c>
      <c r="F1076" s="25" t="s">
        <v>716</v>
      </c>
      <c r="G1076" s="25">
        <v>353.0</v>
      </c>
      <c r="H1076" s="25" t="s">
        <v>484</v>
      </c>
      <c r="U1076" s="25">
        <v>1075.0</v>
      </c>
      <c r="V1076" s="25">
        <v>1.5682618E7</v>
      </c>
      <c r="W1076" s="25" t="s">
        <v>1413</v>
      </c>
      <c r="X1076" s="25">
        <v>535.0</v>
      </c>
      <c r="Y1076" s="25" t="s">
        <v>375</v>
      </c>
      <c r="Z1076" s="25" t="s">
        <v>462</v>
      </c>
      <c r="AA1076" s="25">
        <v>31.0</v>
      </c>
      <c r="AB1076" s="25">
        <v>7.0</v>
      </c>
      <c r="AC1076" s="25">
        <v>111855.04</v>
      </c>
      <c r="AD1076" s="25">
        <v>2.0</v>
      </c>
      <c r="AE1076" s="25">
        <v>1.0</v>
      </c>
      <c r="AF1076" s="25">
        <v>1.0</v>
      </c>
      <c r="AG1076" s="25">
        <v>36278.89</v>
      </c>
      <c r="AH1076" s="25">
        <v>0.0</v>
      </c>
    </row>
    <row r="1077" ht="15.75" customHeight="1">
      <c r="A1077" s="50">
        <v>42473.0</v>
      </c>
      <c r="B1077" s="25">
        <v>749.16</v>
      </c>
      <c r="C1077" s="25">
        <v>754.38</v>
      </c>
      <c r="D1077" s="25">
        <v>744.26</v>
      </c>
      <c r="E1077" s="25">
        <v>751.72</v>
      </c>
      <c r="F1077" s="25" t="s">
        <v>716</v>
      </c>
      <c r="G1077" s="25">
        <v>707.0</v>
      </c>
      <c r="H1077" s="25" t="s">
        <v>530</v>
      </c>
      <c r="U1077" s="25">
        <v>1076.0</v>
      </c>
      <c r="V1077" s="25">
        <v>1.5762937E7</v>
      </c>
      <c r="W1077" s="25" t="s">
        <v>1414</v>
      </c>
      <c r="X1077" s="25">
        <v>743.0</v>
      </c>
      <c r="Y1077" s="25" t="s">
        <v>379</v>
      </c>
      <c r="Z1077" s="25" t="s">
        <v>462</v>
      </c>
      <c r="AA1077" s="25">
        <v>32.0</v>
      </c>
      <c r="AB1077" s="25">
        <v>6.0</v>
      </c>
      <c r="AC1077" s="25">
        <v>140348.56</v>
      </c>
      <c r="AD1077" s="25">
        <v>2.0</v>
      </c>
      <c r="AE1077" s="25">
        <v>1.0</v>
      </c>
      <c r="AF1077" s="25">
        <v>1.0</v>
      </c>
      <c r="AG1077" s="25">
        <v>163254.39</v>
      </c>
      <c r="AH1077" s="25">
        <v>0.0</v>
      </c>
    </row>
    <row r="1078" ht="15.75" customHeight="1">
      <c r="A1078" s="50">
        <v>42474.0</v>
      </c>
      <c r="B1078" s="25">
        <v>754.01</v>
      </c>
      <c r="C1078" s="25">
        <v>757.31</v>
      </c>
      <c r="D1078" s="25">
        <v>752.71</v>
      </c>
      <c r="E1078" s="25">
        <v>753.2</v>
      </c>
      <c r="F1078" s="25" t="s">
        <v>716</v>
      </c>
      <c r="G1078" s="25">
        <v>135.0</v>
      </c>
      <c r="H1078" s="25" t="s">
        <v>467</v>
      </c>
      <c r="U1078" s="25">
        <v>1077.0</v>
      </c>
      <c r="V1078" s="25">
        <v>1.5750929E7</v>
      </c>
      <c r="W1078" s="25" t="s">
        <v>1415</v>
      </c>
      <c r="X1078" s="25">
        <v>702.0</v>
      </c>
      <c r="Y1078" s="25" t="s">
        <v>377</v>
      </c>
      <c r="Z1078" s="25" t="s">
        <v>487</v>
      </c>
      <c r="AA1078" s="25">
        <v>39.0</v>
      </c>
      <c r="AB1078" s="25">
        <v>8.0</v>
      </c>
      <c r="AC1078" s="25">
        <v>0.0</v>
      </c>
      <c r="AD1078" s="25">
        <v>2.0</v>
      </c>
      <c r="AE1078" s="25">
        <v>1.0</v>
      </c>
      <c r="AF1078" s="25">
        <v>0.0</v>
      </c>
      <c r="AG1078" s="25">
        <v>99654.13</v>
      </c>
      <c r="AH1078" s="25">
        <v>0.0</v>
      </c>
    </row>
    <row r="1079" ht="15.75" customHeight="1">
      <c r="A1079" s="50">
        <v>42475.0</v>
      </c>
      <c r="B1079" s="25">
        <v>753.98</v>
      </c>
      <c r="C1079" s="25">
        <v>761.0</v>
      </c>
      <c r="D1079" s="25">
        <v>752.69</v>
      </c>
      <c r="E1079" s="25">
        <v>759.0</v>
      </c>
      <c r="F1079" s="25" t="s">
        <v>716</v>
      </c>
      <c r="G1079" s="25">
        <v>809.0</v>
      </c>
      <c r="H1079" s="25" t="s">
        <v>467</v>
      </c>
      <c r="U1079" s="25">
        <v>1078.0</v>
      </c>
      <c r="V1079" s="25">
        <v>1.5729832E7</v>
      </c>
      <c r="W1079" s="25" t="s">
        <v>852</v>
      </c>
      <c r="X1079" s="25">
        <v>658.0</v>
      </c>
      <c r="Y1079" s="25" t="s">
        <v>375</v>
      </c>
      <c r="Z1079" s="25" t="s">
        <v>487</v>
      </c>
      <c r="AA1079" s="25">
        <v>29.0</v>
      </c>
      <c r="AB1079" s="25">
        <v>3.0</v>
      </c>
      <c r="AC1079" s="25">
        <v>145512.84</v>
      </c>
      <c r="AD1079" s="25">
        <v>1.0</v>
      </c>
      <c r="AE1079" s="25">
        <v>1.0</v>
      </c>
      <c r="AF1079" s="25">
        <v>0.0</v>
      </c>
      <c r="AG1079" s="25">
        <v>20207.02</v>
      </c>
      <c r="AH1079" s="25">
        <v>0.0</v>
      </c>
    </row>
    <row r="1080" ht="15.75" customHeight="1">
      <c r="A1080" s="50">
        <v>42478.0</v>
      </c>
      <c r="B1080" s="25">
        <v>760.46</v>
      </c>
      <c r="C1080" s="25">
        <v>768.05</v>
      </c>
      <c r="D1080" s="25">
        <v>757.3</v>
      </c>
      <c r="E1080" s="25">
        <v>766.61</v>
      </c>
      <c r="F1080" s="25" t="s">
        <v>716</v>
      </c>
      <c r="G1080" s="25">
        <v>556.0</v>
      </c>
      <c r="H1080" s="25" t="s">
        <v>484</v>
      </c>
      <c r="U1080" s="25">
        <v>1079.0</v>
      </c>
      <c r="V1080" s="25">
        <v>1.563365E7</v>
      </c>
      <c r="W1080" s="25" t="s">
        <v>1416</v>
      </c>
      <c r="X1080" s="25">
        <v>677.0</v>
      </c>
      <c r="Y1080" s="25" t="s">
        <v>379</v>
      </c>
      <c r="Z1080" s="25" t="s">
        <v>462</v>
      </c>
      <c r="AA1080" s="25">
        <v>41.0</v>
      </c>
      <c r="AB1080" s="25">
        <v>8.0</v>
      </c>
      <c r="AC1080" s="25">
        <v>146720.98</v>
      </c>
      <c r="AD1080" s="25">
        <v>2.0</v>
      </c>
      <c r="AE1080" s="25">
        <v>1.0</v>
      </c>
      <c r="AF1080" s="25">
        <v>1.0</v>
      </c>
      <c r="AG1080" s="25">
        <v>4195.84</v>
      </c>
      <c r="AH1080" s="25">
        <v>0.0</v>
      </c>
    </row>
    <row r="1081" ht="15.75" customHeight="1">
      <c r="A1081" s="50">
        <v>42479.0</v>
      </c>
      <c r="B1081" s="25">
        <v>769.51</v>
      </c>
      <c r="C1081" s="25">
        <v>769.9</v>
      </c>
      <c r="D1081" s="25">
        <v>749.33</v>
      </c>
      <c r="E1081" s="25">
        <v>753.93</v>
      </c>
      <c r="F1081" s="25" t="s">
        <v>549</v>
      </c>
      <c r="G1081" s="25">
        <v>30.0</v>
      </c>
      <c r="H1081" s="25" t="s">
        <v>460</v>
      </c>
      <c r="U1081" s="25">
        <v>1080.0</v>
      </c>
      <c r="V1081" s="25">
        <v>1.5748856E7</v>
      </c>
      <c r="W1081" s="25" t="s">
        <v>1146</v>
      </c>
      <c r="X1081" s="25">
        <v>664.0</v>
      </c>
      <c r="Y1081" s="25" t="s">
        <v>375</v>
      </c>
      <c r="Z1081" s="25" t="s">
        <v>487</v>
      </c>
      <c r="AA1081" s="25">
        <v>32.0</v>
      </c>
      <c r="AB1081" s="25">
        <v>10.0</v>
      </c>
      <c r="AC1081" s="25">
        <v>107209.73</v>
      </c>
      <c r="AD1081" s="25">
        <v>1.0</v>
      </c>
      <c r="AE1081" s="25">
        <v>1.0</v>
      </c>
      <c r="AF1081" s="25">
        <v>1.0</v>
      </c>
      <c r="AG1081" s="25">
        <v>112340.2</v>
      </c>
      <c r="AH1081" s="25">
        <v>0.0</v>
      </c>
    </row>
    <row r="1082" ht="15.75" customHeight="1">
      <c r="A1082" s="50">
        <v>42480.0</v>
      </c>
      <c r="B1082" s="25">
        <v>758.0</v>
      </c>
      <c r="C1082" s="25">
        <v>758.13</v>
      </c>
      <c r="D1082" s="25">
        <v>750.01</v>
      </c>
      <c r="E1082" s="25">
        <v>752.67</v>
      </c>
      <c r="F1082" s="25" t="s">
        <v>716</v>
      </c>
      <c r="G1082" s="25">
        <v>529.0</v>
      </c>
      <c r="H1082" s="25" t="s">
        <v>543</v>
      </c>
      <c r="U1082" s="25">
        <v>1081.0</v>
      </c>
      <c r="V1082" s="25">
        <v>1.5589195E7</v>
      </c>
      <c r="W1082" s="25" t="s">
        <v>1417</v>
      </c>
      <c r="X1082" s="25">
        <v>766.0</v>
      </c>
      <c r="Y1082" s="25" t="s">
        <v>379</v>
      </c>
      <c r="Z1082" s="25" t="s">
        <v>462</v>
      </c>
      <c r="AA1082" s="25">
        <v>38.0</v>
      </c>
      <c r="AB1082" s="25">
        <v>7.0</v>
      </c>
      <c r="AC1082" s="25">
        <v>130933.74</v>
      </c>
      <c r="AD1082" s="25">
        <v>1.0</v>
      </c>
      <c r="AE1082" s="25">
        <v>0.0</v>
      </c>
      <c r="AF1082" s="25">
        <v>1.0</v>
      </c>
      <c r="AG1082" s="25">
        <v>2035.94</v>
      </c>
      <c r="AH1082" s="25">
        <v>0.0</v>
      </c>
    </row>
    <row r="1083" ht="15.75" customHeight="1">
      <c r="A1083" s="50">
        <v>42481.0</v>
      </c>
      <c r="B1083" s="25">
        <v>755.38</v>
      </c>
      <c r="C1083" s="25">
        <v>760.45</v>
      </c>
      <c r="D1083" s="25">
        <v>749.55</v>
      </c>
      <c r="E1083" s="25">
        <v>759.14</v>
      </c>
      <c r="F1083" s="25" t="s">
        <v>491</v>
      </c>
      <c r="G1083" s="25">
        <v>60.0</v>
      </c>
      <c r="H1083" s="25" t="s">
        <v>460</v>
      </c>
      <c r="U1083" s="25">
        <v>1082.0</v>
      </c>
      <c r="V1083" s="25">
        <v>1.5699911E7</v>
      </c>
      <c r="W1083" s="25" t="s">
        <v>1418</v>
      </c>
      <c r="X1083" s="25">
        <v>461.0</v>
      </c>
      <c r="Y1083" s="25" t="s">
        <v>377</v>
      </c>
      <c r="Z1083" s="25" t="s">
        <v>462</v>
      </c>
      <c r="AA1083" s="25">
        <v>35.0</v>
      </c>
      <c r="AB1083" s="25">
        <v>8.0</v>
      </c>
      <c r="AC1083" s="25">
        <v>0.0</v>
      </c>
      <c r="AD1083" s="25">
        <v>1.0</v>
      </c>
      <c r="AE1083" s="25">
        <v>1.0</v>
      </c>
      <c r="AF1083" s="25">
        <v>0.0</v>
      </c>
      <c r="AG1083" s="25">
        <v>132295.95</v>
      </c>
      <c r="AH1083" s="25">
        <v>0.0</v>
      </c>
    </row>
    <row r="1084" ht="15.75" customHeight="1">
      <c r="A1084" s="50">
        <v>42482.0</v>
      </c>
      <c r="B1084" s="25">
        <v>726.3</v>
      </c>
      <c r="C1084" s="25">
        <v>736.12</v>
      </c>
      <c r="D1084" s="25">
        <v>713.61</v>
      </c>
      <c r="E1084" s="25">
        <v>718.77</v>
      </c>
      <c r="F1084" s="25" t="s">
        <v>463</v>
      </c>
      <c r="G1084" s="25">
        <v>951.0</v>
      </c>
      <c r="H1084" s="25" t="s">
        <v>469</v>
      </c>
      <c r="U1084" s="25">
        <v>1083.0</v>
      </c>
      <c r="V1084" s="25">
        <v>1.5663438E7</v>
      </c>
      <c r="W1084" s="25" t="s">
        <v>1419</v>
      </c>
      <c r="X1084" s="25">
        <v>688.0</v>
      </c>
      <c r="Y1084" s="25" t="s">
        <v>377</v>
      </c>
      <c r="Z1084" s="25" t="s">
        <v>487</v>
      </c>
      <c r="AA1084" s="25">
        <v>36.0</v>
      </c>
      <c r="AB1084" s="25">
        <v>0.0</v>
      </c>
      <c r="AC1084" s="25">
        <v>89772.3</v>
      </c>
      <c r="AD1084" s="25">
        <v>1.0</v>
      </c>
      <c r="AE1084" s="25">
        <v>1.0</v>
      </c>
      <c r="AF1084" s="25">
        <v>0.0</v>
      </c>
      <c r="AG1084" s="25">
        <v>177383.68</v>
      </c>
      <c r="AH1084" s="25">
        <v>1.0</v>
      </c>
    </row>
    <row r="1085" ht="15.75" customHeight="1">
      <c r="A1085" s="50">
        <v>42485.0</v>
      </c>
      <c r="B1085" s="25">
        <v>716.1</v>
      </c>
      <c r="C1085" s="25">
        <v>723.93</v>
      </c>
      <c r="D1085" s="25">
        <v>715.59</v>
      </c>
      <c r="E1085" s="25">
        <v>723.15</v>
      </c>
      <c r="F1085" s="25" t="s">
        <v>716</v>
      </c>
      <c r="G1085" s="25">
        <v>959.0</v>
      </c>
      <c r="H1085" s="25" t="s">
        <v>543</v>
      </c>
      <c r="U1085" s="25">
        <v>1084.0</v>
      </c>
      <c r="V1085" s="25">
        <v>1.5692583E7</v>
      </c>
      <c r="W1085" s="25" t="s">
        <v>985</v>
      </c>
      <c r="X1085" s="25">
        <v>678.0</v>
      </c>
      <c r="Y1085" s="25" t="s">
        <v>375</v>
      </c>
      <c r="Z1085" s="25" t="s">
        <v>462</v>
      </c>
      <c r="AA1085" s="25">
        <v>32.0</v>
      </c>
      <c r="AB1085" s="25">
        <v>5.0</v>
      </c>
      <c r="AC1085" s="25">
        <v>0.0</v>
      </c>
      <c r="AD1085" s="25">
        <v>2.0</v>
      </c>
      <c r="AE1085" s="25">
        <v>1.0</v>
      </c>
      <c r="AF1085" s="25">
        <v>0.0</v>
      </c>
      <c r="AG1085" s="25">
        <v>90284.47</v>
      </c>
      <c r="AH1085" s="25">
        <v>0.0</v>
      </c>
    </row>
    <row r="1086" ht="15.75" customHeight="1">
      <c r="A1086" s="50">
        <v>42486.0</v>
      </c>
      <c r="B1086" s="25">
        <v>725.42</v>
      </c>
      <c r="C1086" s="25">
        <v>725.77</v>
      </c>
      <c r="D1086" s="25">
        <v>703.03</v>
      </c>
      <c r="E1086" s="25">
        <v>708.14</v>
      </c>
      <c r="F1086" s="25" t="s">
        <v>549</v>
      </c>
      <c r="G1086" s="25">
        <v>744.0</v>
      </c>
      <c r="H1086" s="25" t="s">
        <v>539</v>
      </c>
      <c r="U1086" s="25">
        <v>1085.0</v>
      </c>
      <c r="V1086" s="25">
        <v>1.5591257E7</v>
      </c>
      <c r="W1086" s="25" t="s">
        <v>1142</v>
      </c>
      <c r="X1086" s="25">
        <v>796.0</v>
      </c>
      <c r="Y1086" s="25" t="s">
        <v>375</v>
      </c>
      <c r="Z1086" s="25" t="s">
        <v>487</v>
      </c>
      <c r="AA1086" s="25">
        <v>24.0</v>
      </c>
      <c r="AB1086" s="25">
        <v>8.0</v>
      </c>
      <c r="AC1086" s="25">
        <v>0.0</v>
      </c>
      <c r="AD1086" s="25">
        <v>2.0</v>
      </c>
      <c r="AE1086" s="25">
        <v>1.0</v>
      </c>
      <c r="AF1086" s="25">
        <v>0.0</v>
      </c>
      <c r="AG1086" s="25">
        <v>61349.37</v>
      </c>
      <c r="AH1086" s="25">
        <v>0.0</v>
      </c>
    </row>
    <row r="1087" ht="15.75" customHeight="1">
      <c r="A1087" s="50">
        <v>42487.0</v>
      </c>
      <c r="B1087" s="25">
        <v>707.29</v>
      </c>
      <c r="C1087" s="25">
        <v>708.98</v>
      </c>
      <c r="D1087" s="25">
        <v>692.36</v>
      </c>
      <c r="E1087" s="25">
        <v>705.84</v>
      </c>
      <c r="F1087" s="25" t="s">
        <v>491</v>
      </c>
      <c r="G1087" s="25">
        <v>98.0</v>
      </c>
      <c r="H1087" s="25" t="s">
        <v>539</v>
      </c>
      <c r="U1087" s="25">
        <v>1086.0</v>
      </c>
      <c r="V1087" s="25">
        <v>1.5646513E7</v>
      </c>
      <c r="W1087" s="25" t="s">
        <v>1420</v>
      </c>
      <c r="X1087" s="25">
        <v>803.0</v>
      </c>
      <c r="Y1087" s="25" t="s">
        <v>375</v>
      </c>
      <c r="Z1087" s="25" t="s">
        <v>487</v>
      </c>
      <c r="AA1087" s="25">
        <v>42.0</v>
      </c>
      <c r="AB1087" s="25">
        <v>5.0</v>
      </c>
      <c r="AC1087" s="25">
        <v>0.0</v>
      </c>
      <c r="AD1087" s="25">
        <v>1.0</v>
      </c>
      <c r="AE1087" s="25">
        <v>1.0</v>
      </c>
      <c r="AF1087" s="25">
        <v>0.0</v>
      </c>
      <c r="AG1087" s="25">
        <v>196466.83</v>
      </c>
      <c r="AH1087" s="25">
        <v>1.0</v>
      </c>
    </row>
    <row r="1088" ht="15.75" customHeight="1">
      <c r="A1088" s="50">
        <v>42488.0</v>
      </c>
      <c r="B1088" s="25">
        <v>708.26</v>
      </c>
      <c r="C1088" s="25">
        <v>714.17</v>
      </c>
      <c r="D1088" s="25">
        <v>689.55</v>
      </c>
      <c r="E1088" s="25">
        <v>691.02</v>
      </c>
      <c r="F1088" s="25" t="s">
        <v>549</v>
      </c>
      <c r="G1088" s="25">
        <v>867.0</v>
      </c>
      <c r="H1088" s="25" t="s">
        <v>467</v>
      </c>
      <c r="U1088" s="25">
        <v>1087.0</v>
      </c>
      <c r="V1088" s="25">
        <v>1.5708063E7</v>
      </c>
      <c r="W1088" s="25" t="s">
        <v>1190</v>
      </c>
      <c r="X1088" s="25">
        <v>712.0</v>
      </c>
      <c r="Y1088" s="25" t="s">
        <v>375</v>
      </c>
      <c r="Z1088" s="25" t="s">
        <v>487</v>
      </c>
      <c r="AA1088" s="25">
        <v>36.0</v>
      </c>
      <c r="AB1088" s="25">
        <v>2.0</v>
      </c>
      <c r="AC1088" s="25">
        <v>100749.5</v>
      </c>
      <c r="AD1088" s="25">
        <v>3.0</v>
      </c>
      <c r="AE1088" s="25">
        <v>0.0</v>
      </c>
      <c r="AF1088" s="25">
        <v>0.0</v>
      </c>
      <c r="AG1088" s="25">
        <v>70758.37</v>
      </c>
      <c r="AH1088" s="25">
        <v>1.0</v>
      </c>
    </row>
    <row r="1089" ht="15.75" customHeight="1">
      <c r="A1089" s="50">
        <v>42489.0</v>
      </c>
      <c r="B1089" s="25">
        <v>690.7</v>
      </c>
      <c r="C1089" s="25">
        <v>697.62</v>
      </c>
      <c r="D1089" s="25">
        <v>689.0</v>
      </c>
      <c r="E1089" s="25">
        <v>693.01</v>
      </c>
      <c r="F1089" s="25" t="s">
        <v>549</v>
      </c>
      <c r="G1089" s="25">
        <v>487.0</v>
      </c>
      <c r="H1089" s="25" t="s">
        <v>512</v>
      </c>
      <c r="U1089" s="25">
        <v>1088.0</v>
      </c>
      <c r="V1089" s="25">
        <v>1.5696098E7</v>
      </c>
      <c r="W1089" s="25" t="s">
        <v>579</v>
      </c>
      <c r="X1089" s="25">
        <v>498.0</v>
      </c>
      <c r="Y1089" s="25" t="s">
        <v>375</v>
      </c>
      <c r="Z1089" s="25" t="s">
        <v>462</v>
      </c>
      <c r="AA1089" s="25">
        <v>31.0</v>
      </c>
      <c r="AB1089" s="25">
        <v>10.0</v>
      </c>
      <c r="AC1089" s="25">
        <v>0.0</v>
      </c>
      <c r="AD1089" s="25">
        <v>2.0</v>
      </c>
      <c r="AE1089" s="25">
        <v>1.0</v>
      </c>
      <c r="AF1089" s="25">
        <v>0.0</v>
      </c>
      <c r="AG1089" s="25">
        <v>13892.57</v>
      </c>
      <c r="AH1089" s="25">
        <v>0.0</v>
      </c>
    </row>
    <row r="1090" ht="15.75" customHeight="1">
      <c r="A1090" s="50">
        <v>42492.0</v>
      </c>
      <c r="B1090" s="25">
        <v>697.63</v>
      </c>
      <c r="C1090" s="25">
        <v>700.64</v>
      </c>
      <c r="D1090" s="25">
        <v>691.0</v>
      </c>
      <c r="E1090" s="25">
        <v>698.21</v>
      </c>
      <c r="F1090" s="25" t="s">
        <v>716</v>
      </c>
      <c r="G1090" s="25">
        <v>645.0</v>
      </c>
      <c r="H1090" s="25" t="s">
        <v>467</v>
      </c>
      <c r="U1090" s="25">
        <v>1089.0</v>
      </c>
      <c r="V1090" s="25">
        <v>1.5645517E7</v>
      </c>
      <c r="W1090" s="25" t="s">
        <v>1421</v>
      </c>
      <c r="X1090" s="25">
        <v>850.0</v>
      </c>
      <c r="Y1090" s="25" t="s">
        <v>377</v>
      </c>
      <c r="Z1090" s="25" t="s">
        <v>487</v>
      </c>
      <c r="AA1090" s="25">
        <v>22.0</v>
      </c>
      <c r="AB1090" s="25">
        <v>2.0</v>
      </c>
      <c r="AC1090" s="25">
        <v>0.0</v>
      </c>
      <c r="AD1090" s="25">
        <v>2.0</v>
      </c>
      <c r="AE1090" s="25">
        <v>1.0</v>
      </c>
      <c r="AF1090" s="25">
        <v>1.0</v>
      </c>
      <c r="AG1090" s="25">
        <v>9684.52</v>
      </c>
      <c r="AH1090" s="25">
        <v>0.0</v>
      </c>
    </row>
    <row r="1091" ht="15.75" customHeight="1">
      <c r="A1091" s="50">
        <v>42493.0</v>
      </c>
      <c r="B1091" s="25">
        <v>696.87</v>
      </c>
      <c r="C1091" s="25">
        <v>697.84</v>
      </c>
      <c r="D1091" s="25">
        <v>692.0</v>
      </c>
      <c r="E1091" s="25">
        <v>692.36</v>
      </c>
      <c r="F1091" s="25" t="s">
        <v>716</v>
      </c>
      <c r="G1091" s="25">
        <v>543.0</v>
      </c>
      <c r="H1091" s="25" t="s">
        <v>474</v>
      </c>
      <c r="U1091" s="25">
        <v>1090.0</v>
      </c>
      <c r="V1091" s="25">
        <v>1.5649744E7</v>
      </c>
      <c r="W1091" s="25" t="s">
        <v>1107</v>
      </c>
      <c r="X1091" s="25">
        <v>628.0</v>
      </c>
      <c r="Y1091" s="25" t="s">
        <v>375</v>
      </c>
      <c r="Z1091" s="25" t="s">
        <v>462</v>
      </c>
      <c r="AA1091" s="25">
        <v>51.0</v>
      </c>
      <c r="AB1091" s="25">
        <v>3.0</v>
      </c>
      <c r="AC1091" s="25">
        <v>123981.31</v>
      </c>
      <c r="AD1091" s="25">
        <v>2.0</v>
      </c>
      <c r="AE1091" s="25">
        <v>1.0</v>
      </c>
      <c r="AF1091" s="25">
        <v>1.0</v>
      </c>
      <c r="AG1091" s="25">
        <v>40546.15</v>
      </c>
      <c r="AH1091" s="25">
        <v>0.0</v>
      </c>
    </row>
    <row r="1092" ht="15.75" customHeight="1">
      <c r="A1092" s="50">
        <v>42494.0</v>
      </c>
      <c r="B1092" s="25">
        <v>690.49</v>
      </c>
      <c r="C1092" s="25">
        <v>699.75</v>
      </c>
      <c r="D1092" s="25">
        <v>689.01</v>
      </c>
      <c r="E1092" s="25">
        <v>695.7</v>
      </c>
      <c r="F1092" s="25" t="s">
        <v>716</v>
      </c>
      <c r="G1092" s="25">
        <v>693.0</v>
      </c>
      <c r="H1092" s="25" t="s">
        <v>460</v>
      </c>
      <c r="U1092" s="25">
        <v>1091.0</v>
      </c>
      <c r="V1092" s="25">
        <v>1.5604304E7</v>
      </c>
      <c r="W1092" s="25" t="s">
        <v>1422</v>
      </c>
      <c r="X1092" s="25">
        <v>539.0</v>
      </c>
      <c r="Y1092" s="25" t="s">
        <v>379</v>
      </c>
      <c r="Z1092" s="25" t="s">
        <v>462</v>
      </c>
      <c r="AA1092" s="25">
        <v>34.0</v>
      </c>
      <c r="AB1092" s="25">
        <v>4.0</v>
      </c>
      <c r="AC1092" s="25">
        <v>91622.42</v>
      </c>
      <c r="AD1092" s="25">
        <v>1.0</v>
      </c>
      <c r="AE1092" s="25">
        <v>1.0</v>
      </c>
      <c r="AF1092" s="25">
        <v>1.0</v>
      </c>
      <c r="AG1092" s="25">
        <v>136603.42</v>
      </c>
      <c r="AH1092" s="25">
        <v>0.0</v>
      </c>
    </row>
    <row r="1093" ht="15.75" customHeight="1">
      <c r="A1093" s="50">
        <v>42495.0</v>
      </c>
      <c r="B1093" s="25">
        <v>697.7</v>
      </c>
      <c r="C1093" s="25">
        <v>702.32</v>
      </c>
      <c r="D1093" s="25">
        <v>695.72</v>
      </c>
      <c r="E1093" s="25">
        <v>701.43</v>
      </c>
      <c r="F1093" s="25" t="s">
        <v>716</v>
      </c>
      <c r="G1093" s="25">
        <v>683.0</v>
      </c>
      <c r="H1093" s="25" t="s">
        <v>460</v>
      </c>
      <c r="U1093" s="25">
        <v>1092.0</v>
      </c>
      <c r="V1093" s="25">
        <v>1.5784092E7</v>
      </c>
      <c r="W1093" s="25" t="s">
        <v>518</v>
      </c>
      <c r="X1093" s="25">
        <v>732.0</v>
      </c>
      <c r="Y1093" s="25" t="s">
        <v>375</v>
      </c>
      <c r="Z1093" s="25" t="s">
        <v>487</v>
      </c>
      <c r="AA1093" s="25">
        <v>36.0</v>
      </c>
      <c r="AB1093" s="25">
        <v>7.0</v>
      </c>
      <c r="AC1093" s="25">
        <v>126195.81</v>
      </c>
      <c r="AD1093" s="25">
        <v>1.0</v>
      </c>
      <c r="AE1093" s="25">
        <v>1.0</v>
      </c>
      <c r="AF1093" s="25">
        <v>1.0</v>
      </c>
      <c r="AG1093" s="25">
        <v>133172.48</v>
      </c>
      <c r="AH1093" s="25">
        <v>0.0</v>
      </c>
    </row>
    <row r="1094" ht="15.75" customHeight="1">
      <c r="A1094" s="50">
        <v>42496.0</v>
      </c>
      <c r="B1094" s="25">
        <v>698.38</v>
      </c>
      <c r="C1094" s="25">
        <v>711.86</v>
      </c>
      <c r="D1094" s="25">
        <v>698.11</v>
      </c>
      <c r="E1094" s="25">
        <v>711.12</v>
      </c>
      <c r="F1094" s="25" t="s">
        <v>716</v>
      </c>
      <c r="G1094" s="25">
        <v>826.0</v>
      </c>
      <c r="H1094" s="25" t="s">
        <v>530</v>
      </c>
      <c r="U1094" s="25">
        <v>1093.0</v>
      </c>
      <c r="V1094" s="25">
        <v>1.5585198E7</v>
      </c>
      <c r="W1094" s="25" t="s">
        <v>1249</v>
      </c>
      <c r="X1094" s="25">
        <v>715.0</v>
      </c>
      <c r="Y1094" s="25" t="s">
        <v>375</v>
      </c>
      <c r="Z1094" s="25" t="s">
        <v>487</v>
      </c>
      <c r="AA1094" s="25">
        <v>41.0</v>
      </c>
      <c r="AB1094" s="25">
        <v>4.0</v>
      </c>
      <c r="AC1094" s="25">
        <v>94267.9</v>
      </c>
      <c r="AD1094" s="25">
        <v>1.0</v>
      </c>
      <c r="AE1094" s="25">
        <v>0.0</v>
      </c>
      <c r="AF1094" s="25">
        <v>1.0</v>
      </c>
      <c r="AG1094" s="25">
        <v>152821.12</v>
      </c>
      <c r="AH1094" s="25">
        <v>1.0</v>
      </c>
    </row>
    <row r="1095" ht="15.75" customHeight="1">
      <c r="A1095" s="50">
        <v>42499.0</v>
      </c>
      <c r="B1095" s="25">
        <v>712.0</v>
      </c>
      <c r="C1095" s="25">
        <v>718.71</v>
      </c>
      <c r="D1095" s="25">
        <v>710.0</v>
      </c>
      <c r="E1095" s="25">
        <v>712.9</v>
      </c>
      <c r="F1095" s="25" t="s">
        <v>716</v>
      </c>
      <c r="G1095" s="25">
        <v>510.0</v>
      </c>
      <c r="H1095" s="25" t="s">
        <v>467</v>
      </c>
      <c r="U1095" s="25">
        <v>1094.0</v>
      </c>
      <c r="V1095" s="25">
        <v>1.5624347E7</v>
      </c>
      <c r="W1095" s="25" t="s">
        <v>1423</v>
      </c>
      <c r="X1095" s="25">
        <v>651.0</v>
      </c>
      <c r="Y1095" s="25" t="s">
        <v>375</v>
      </c>
      <c r="Z1095" s="25" t="s">
        <v>487</v>
      </c>
      <c r="AA1095" s="25">
        <v>40.0</v>
      </c>
      <c r="AB1095" s="25">
        <v>4.0</v>
      </c>
      <c r="AC1095" s="25">
        <v>0.0</v>
      </c>
      <c r="AD1095" s="25">
        <v>2.0</v>
      </c>
      <c r="AE1095" s="25">
        <v>1.0</v>
      </c>
      <c r="AF1095" s="25">
        <v>1.0</v>
      </c>
      <c r="AG1095" s="25">
        <v>147715.83</v>
      </c>
      <c r="AH1095" s="25">
        <v>0.0</v>
      </c>
    </row>
    <row r="1096" ht="15.75" customHeight="1">
      <c r="A1096" s="50">
        <v>42500.0</v>
      </c>
      <c r="B1096" s="25">
        <v>716.75</v>
      </c>
      <c r="C1096" s="25">
        <v>723.5</v>
      </c>
      <c r="D1096" s="25">
        <v>715.72</v>
      </c>
      <c r="E1096" s="25">
        <v>723.18</v>
      </c>
      <c r="F1096" s="25" t="s">
        <v>716</v>
      </c>
      <c r="G1096" s="25">
        <v>569.0</v>
      </c>
      <c r="H1096" s="25" t="s">
        <v>539</v>
      </c>
      <c r="U1096" s="25">
        <v>1095.0</v>
      </c>
      <c r="V1096" s="25">
        <v>1.5621687E7</v>
      </c>
      <c r="W1096" s="25" t="s">
        <v>1424</v>
      </c>
      <c r="X1096" s="25">
        <v>813.0</v>
      </c>
      <c r="Y1096" s="25" t="s">
        <v>375</v>
      </c>
      <c r="Z1096" s="25" t="s">
        <v>487</v>
      </c>
      <c r="AA1096" s="25">
        <v>34.0</v>
      </c>
      <c r="AB1096" s="25">
        <v>0.0</v>
      </c>
      <c r="AC1096" s="25">
        <v>0.0</v>
      </c>
      <c r="AD1096" s="25">
        <v>2.0</v>
      </c>
      <c r="AE1096" s="25">
        <v>1.0</v>
      </c>
      <c r="AF1096" s="25">
        <v>0.0</v>
      </c>
      <c r="AG1096" s="25">
        <v>43169.15</v>
      </c>
      <c r="AH1096" s="25">
        <v>0.0</v>
      </c>
    </row>
    <row r="1097" ht="15.75" customHeight="1">
      <c r="A1097" s="50">
        <v>42501.0</v>
      </c>
      <c r="B1097" s="25">
        <v>723.41</v>
      </c>
      <c r="C1097" s="25">
        <v>724.48</v>
      </c>
      <c r="D1097" s="25">
        <v>712.8</v>
      </c>
      <c r="E1097" s="25">
        <v>715.29</v>
      </c>
      <c r="F1097" s="25" t="s">
        <v>716</v>
      </c>
      <c r="G1097" s="25">
        <v>692.0</v>
      </c>
      <c r="H1097" s="25" t="s">
        <v>530</v>
      </c>
      <c r="U1097" s="25">
        <v>1096.0</v>
      </c>
      <c r="V1097" s="25">
        <v>1.5689081E7</v>
      </c>
      <c r="W1097" s="25" t="s">
        <v>623</v>
      </c>
      <c r="X1097" s="25">
        <v>692.0</v>
      </c>
      <c r="Y1097" s="25" t="s">
        <v>375</v>
      </c>
      <c r="Z1097" s="25" t="s">
        <v>487</v>
      </c>
      <c r="AA1097" s="25">
        <v>29.0</v>
      </c>
      <c r="AB1097" s="25">
        <v>4.0</v>
      </c>
      <c r="AC1097" s="25">
        <v>0.0</v>
      </c>
      <c r="AD1097" s="25">
        <v>1.0</v>
      </c>
      <c r="AE1097" s="25">
        <v>1.0</v>
      </c>
      <c r="AF1097" s="25">
        <v>0.0</v>
      </c>
      <c r="AG1097" s="25">
        <v>76755.99</v>
      </c>
      <c r="AH1097" s="25">
        <v>1.0</v>
      </c>
    </row>
    <row r="1098" ht="15.75" customHeight="1">
      <c r="A1098" s="50">
        <v>42502.0</v>
      </c>
      <c r="B1098" s="25">
        <v>717.06</v>
      </c>
      <c r="C1098" s="25">
        <v>719.25</v>
      </c>
      <c r="D1098" s="25">
        <v>709.0</v>
      </c>
      <c r="E1098" s="25">
        <v>713.31</v>
      </c>
      <c r="F1098" s="25" t="s">
        <v>716</v>
      </c>
      <c r="G1098" s="25">
        <v>360.0</v>
      </c>
      <c r="H1098" s="25" t="s">
        <v>512</v>
      </c>
      <c r="U1098" s="25">
        <v>1097.0</v>
      </c>
      <c r="V1098" s="25">
        <v>1.5813168E7</v>
      </c>
      <c r="W1098" s="25" t="s">
        <v>1425</v>
      </c>
      <c r="X1098" s="25">
        <v>756.0</v>
      </c>
      <c r="Y1098" s="25" t="s">
        <v>379</v>
      </c>
      <c r="Z1098" s="25" t="s">
        <v>462</v>
      </c>
      <c r="AA1098" s="25">
        <v>39.0</v>
      </c>
      <c r="AB1098" s="25">
        <v>3.0</v>
      </c>
      <c r="AC1098" s="25">
        <v>100717.85</v>
      </c>
      <c r="AD1098" s="25">
        <v>3.0</v>
      </c>
      <c r="AE1098" s="25">
        <v>1.0</v>
      </c>
      <c r="AF1098" s="25">
        <v>1.0</v>
      </c>
      <c r="AG1098" s="25">
        <v>73406.04</v>
      </c>
      <c r="AH1098" s="25">
        <v>1.0</v>
      </c>
    </row>
    <row r="1099" ht="15.75" customHeight="1">
      <c r="A1099" s="50">
        <v>42503.0</v>
      </c>
      <c r="B1099" s="25">
        <v>711.93</v>
      </c>
      <c r="C1099" s="25">
        <v>716.66</v>
      </c>
      <c r="D1099" s="25">
        <v>709.26</v>
      </c>
      <c r="E1099" s="25">
        <v>710.83</v>
      </c>
      <c r="F1099" s="25" t="s">
        <v>716</v>
      </c>
      <c r="G1099" s="25">
        <v>314.0</v>
      </c>
      <c r="H1099" s="25" t="s">
        <v>460</v>
      </c>
      <c r="U1099" s="25">
        <v>1098.0</v>
      </c>
      <c r="V1099" s="25">
        <v>1.5604295E7</v>
      </c>
      <c r="W1099" s="25" t="s">
        <v>660</v>
      </c>
      <c r="X1099" s="25">
        <v>543.0</v>
      </c>
      <c r="Y1099" s="25" t="s">
        <v>375</v>
      </c>
      <c r="Z1099" s="25" t="s">
        <v>487</v>
      </c>
      <c r="AA1099" s="25">
        <v>36.0</v>
      </c>
      <c r="AB1099" s="25">
        <v>6.0</v>
      </c>
      <c r="AC1099" s="25">
        <v>0.0</v>
      </c>
      <c r="AD1099" s="25">
        <v>2.0</v>
      </c>
      <c r="AE1099" s="25">
        <v>1.0</v>
      </c>
      <c r="AF1099" s="25">
        <v>0.0</v>
      </c>
      <c r="AG1099" s="25">
        <v>176728.28</v>
      </c>
      <c r="AH1099" s="25">
        <v>0.0</v>
      </c>
    </row>
    <row r="1100" ht="15.75" customHeight="1">
      <c r="A1100" s="50">
        <v>42506.0</v>
      </c>
      <c r="B1100" s="25">
        <v>709.13</v>
      </c>
      <c r="C1100" s="25">
        <v>718.48</v>
      </c>
      <c r="D1100" s="25">
        <v>705.65</v>
      </c>
      <c r="E1100" s="25">
        <v>716.49</v>
      </c>
      <c r="F1100" s="25" t="s">
        <v>716</v>
      </c>
      <c r="G1100" s="25">
        <v>317.0</v>
      </c>
      <c r="H1100" s="25" t="s">
        <v>530</v>
      </c>
      <c r="U1100" s="25">
        <v>1099.0</v>
      </c>
      <c r="V1100" s="25">
        <v>1.5724127E7</v>
      </c>
      <c r="W1100" s="25" t="s">
        <v>1426</v>
      </c>
      <c r="X1100" s="25">
        <v>790.0</v>
      </c>
      <c r="Y1100" s="25" t="s">
        <v>375</v>
      </c>
      <c r="Z1100" s="25" t="s">
        <v>462</v>
      </c>
      <c r="AA1100" s="25">
        <v>26.0</v>
      </c>
      <c r="AB1100" s="25">
        <v>4.0</v>
      </c>
      <c r="AC1100" s="25">
        <v>141581.71</v>
      </c>
      <c r="AD1100" s="25">
        <v>2.0</v>
      </c>
      <c r="AE1100" s="25">
        <v>0.0</v>
      </c>
      <c r="AF1100" s="25">
        <v>0.0</v>
      </c>
      <c r="AG1100" s="25">
        <v>98309.27</v>
      </c>
      <c r="AH1100" s="25">
        <v>0.0</v>
      </c>
    </row>
    <row r="1101" ht="15.75" customHeight="1">
      <c r="A1101" s="50">
        <v>42507.0</v>
      </c>
      <c r="B1101" s="25">
        <v>715.99</v>
      </c>
      <c r="C1101" s="25">
        <v>721.52</v>
      </c>
      <c r="D1101" s="25">
        <v>704.11</v>
      </c>
      <c r="E1101" s="25">
        <v>706.23</v>
      </c>
      <c r="F1101" s="25" t="s">
        <v>549</v>
      </c>
      <c r="G1101" s="25">
        <v>1.0</v>
      </c>
      <c r="H1101" s="25" t="s">
        <v>543</v>
      </c>
      <c r="U1101" s="25">
        <v>1100.0</v>
      </c>
      <c r="V1101" s="25">
        <v>1.5673055E7</v>
      </c>
      <c r="W1101" s="25" t="s">
        <v>1317</v>
      </c>
      <c r="X1101" s="25">
        <v>494.0</v>
      </c>
      <c r="Y1101" s="25" t="s">
        <v>377</v>
      </c>
      <c r="Z1101" s="25" t="s">
        <v>487</v>
      </c>
      <c r="AA1101" s="25">
        <v>38.0</v>
      </c>
      <c r="AB1101" s="25">
        <v>7.0</v>
      </c>
      <c r="AC1101" s="25">
        <v>0.0</v>
      </c>
      <c r="AD1101" s="25">
        <v>2.0</v>
      </c>
      <c r="AE1101" s="25">
        <v>1.0</v>
      </c>
      <c r="AF1101" s="25">
        <v>1.0</v>
      </c>
      <c r="AG1101" s="25">
        <v>6203.66</v>
      </c>
      <c r="AH1101" s="25">
        <v>0.0</v>
      </c>
    </row>
    <row r="1102" ht="15.75" customHeight="1">
      <c r="A1102" s="50">
        <v>42508.0</v>
      </c>
      <c r="B1102" s="25">
        <v>703.67</v>
      </c>
      <c r="C1102" s="25">
        <v>711.6</v>
      </c>
      <c r="D1102" s="25">
        <v>700.63</v>
      </c>
      <c r="E1102" s="25">
        <v>706.63</v>
      </c>
      <c r="F1102" s="25" t="s">
        <v>716</v>
      </c>
      <c r="G1102" s="25">
        <v>766.0</v>
      </c>
      <c r="H1102" s="25" t="s">
        <v>474</v>
      </c>
      <c r="U1102" s="25">
        <v>1101.0</v>
      </c>
      <c r="V1102" s="25">
        <v>1.5768201E7</v>
      </c>
      <c r="W1102" s="25" t="s">
        <v>1056</v>
      </c>
      <c r="X1102" s="25">
        <v>850.0</v>
      </c>
      <c r="Y1102" s="25" t="s">
        <v>375</v>
      </c>
      <c r="Z1102" s="25" t="s">
        <v>462</v>
      </c>
      <c r="AA1102" s="25">
        <v>39.0</v>
      </c>
      <c r="AB1102" s="25">
        <v>2.0</v>
      </c>
      <c r="AC1102" s="25">
        <v>148586.64</v>
      </c>
      <c r="AD1102" s="25">
        <v>1.0</v>
      </c>
      <c r="AE1102" s="25">
        <v>1.0</v>
      </c>
      <c r="AF1102" s="25">
        <v>1.0</v>
      </c>
      <c r="AG1102" s="25">
        <v>176791.27</v>
      </c>
      <c r="AH1102" s="25">
        <v>0.0</v>
      </c>
    </row>
    <row r="1103" ht="15.75" customHeight="1">
      <c r="A1103" s="50">
        <v>42509.0</v>
      </c>
      <c r="B1103" s="25">
        <v>702.36</v>
      </c>
      <c r="C1103" s="25">
        <v>706.0</v>
      </c>
      <c r="D1103" s="25">
        <v>696.8</v>
      </c>
      <c r="E1103" s="25">
        <v>700.32</v>
      </c>
      <c r="F1103" s="25" t="s">
        <v>716</v>
      </c>
      <c r="G1103" s="25">
        <v>670.0</v>
      </c>
      <c r="H1103" s="25" t="s">
        <v>543</v>
      </c>
      <c r="U1103" s="25">
        <v>1102.0</v>
      </c>
      <c r="V1103" s="25">
        <v>1.5782219E7</v>
      </c>
      <c r="W1103" s="25" t="s">
        <v>605</v>
      </c>
      <c r="X1103" s="25">
        <v>703.0</v>
      </c>
      <c r="Y1103" s="25" t="s">
        <v>377</v>
      </c>
      <c r="Z1103" s="25" t="s">
        <v>487</v>
      </c>
      <c r="AA1103" s="25">
        <v>29.0</v>
      </c>
      <c r="AB1103" s="25">
        <v>9.0</v>
      </c>
      <c r="AC1103" s="25">
        <v>0.0</v>
      </c>
      <c r="AD1103" s="25">
        <v>2.0</v>
      </c>
      <c r="AE1103" s="25">
        <v>1.0</v>
      </c>
      <c r="AF1103" s="25">
        <v>0.0</v>
      </c>
      <c r="AG1103" s="25">
        <v>50679.48</v>
      </c>
      <c r="AH1103" s="25">
        <v>0.0</v>
      </c>
    </row>
    <row r="1104" ht="15.75" customHeight="1">
      <c r="A1104" s="50">
        <v>42510.0</v>
      </c>
      <c r="B1104" s="25">
        <v>701.62</v>
      </c>
      <c r="C1104" s="25">
        <v>714.58</v>
      </c>
      <c r="D1104" s="25">
        <v>700.52</v>
      </c>
      <c r="E1104" s="25">
        <v>709.74</v>
      </c>
      <c r="F1104" s="25" t="s">
        <v>716</v>
      </c>
      <c r="G1104" s="25">
        <v>828.0</v>
      </c>
      <c r="H1104" s="25" t="s">
        <v>464</v>
      </c>
      <c r="U1104" s="25">
        <v>1103.0</v>
      </c>
      <c r="V1104" s="25">
        <v>1.574641E7</v>
      </c>
      <c r="W1104" s="25" t="s">
        <v>1427</v>
      </c>
      <c r="X1104" s="25">
        <v>432.0</v>
      </c>
      <c r="Y1104" s="25" t="s">
        <v>377</v>
      </c>
      <c r="Z1104" s="25" t="s">
        <v>487</v>
      </c>
      <c r="AA1104" s="25">
        <v>38.0</v>
      </c>
      <c r="AB1104" s="25">
        <v>7.0</v>
      </c>
      <c r="AC1104" s="25">
        <v>0.0</v>
      </c>
      <c r="AD1104" s="25">
        <v>2.0</v>
      </c>
      <c r="AE1104" s="25">
        <v>1.0</v>
      </c>
      <c r="AF1104" s="25">
        <v>0.0</v>
      </c>
      <c r="AG1104" s="25">
        <v>150580.88</v>
      </c>
      <c r="AH1104" s="25">
        <v>0.0</v>
      </c>
    </row>
    <row r="1105" ht="15.75" customHeight="1">
      <c r="A1105" s="50">
        <v>42513.0</v>
      </c>
      <c r="B1105" s="25">
        <v>706.53</v>
      </c>
      <c r="C1105" s="25">
        <v>711.48</v>
      </c>
      <c r="D1105" s="25">
        <v>704.18</v>
      </c>
      <c r="E1105" s="25">
        <v>704.24</v>
      </c>
      <c r="F1105" s="25" t="s">
        <v>716</v>
      </c>
      <c r="G1105" s="25">
        <v>330.0</v>
      </c>
      <c r="H1105" s="25" t="s">
        <v>512</v>
      </c>
      <c r="U1105" s="25">
        <v>1104.0</v>
      </c>
      <c r="V1105" s="25">
        <v>1.5780144E7</v>
      </c>
      <c r="W1105" s="25" t="s">
        <v>1428</v>
      </c>
      <c r="X1105" s="25">
        <v>512.0</v>
      </c>
      <c r="Y1105" s="25" t="s">
        <v>379</v>
      </c>
      <c r="Z1105" s="25" t="s">
        <v>462</v>
      </c>
      <c r="AA1105" s="25">
        <v>32.0</v>
      </c>
      <c r="AB1105" s="25">
        <v>2.0</v>
      </c>
      <c r="AC1105" s="25">
        <v>123403.85</v>
      </c>
      <c r="AD1105" s="25">
        <v>2.0</v>
      </c>
      <c r="AE1105" s="25">
        <v>1.0</v>
      </c>
      <c r="AF1105" s="25">
        <v>0.0</v>
      </c>
      <c r="AG1105" s="25">
        <v>80120.19</v>
      </c>
      <c r="AH1105" s="25">
        <v>0.0</v>
      </c>
    </row>
    <row r="1106" ht="15.75" customHeight="1">
      <c r="A1106" s="50">
        <v>42514.0</v>
      </c>
      <c r="B1106" s="25">
        <v>706.86</v>
      </c>
      <c r="C1106" s="25">
        <v>720.97</v>
      </c>
      <c r="D1106" s="25">
        <v>706.86</v>
      </c>
      <c r="E1106" s="25">
        <v>720.09</v>
      </c>
      <c r="F1106" s="25" t="s">
        <v>716</v>
      </c>
      <c r="G1106" s="25">
        <v>929.0</v>
      </c>
      <c r="H1106" s="25" t="s">
        <v>460</v>
      </c>
      <c r="U1106" s="25">
        <v>1105.0</v>
      </c>
      <c r="V1106" s="25">
        <v>1.5590476E7</v>
      </c>
      <c r="W1106" s="25" t="s">
        <v>1429</v>
      </c>
      <c r="X1106" s="25">
        <v>589.0</v>
      </c>
      <c r="Y1106" s="25" t="s">
        <v>375</v>
      </c>
      <c r="Z1106" s="25" t="s">
        <v>487</v>
      </c>
      <c r="AA1106" s="25">
        <v>28.0</v>
      </c>
      <c r="AB1106" s="25">
        <v>7.0</v>
      </c>
      <c r="AC1106" s="25">
        <v>0.0</v>
      </c>
      <c r="AD1106" s="25">
        <v>2.0</v>
      </c>
      <c r="AE1106" s="25">
        <v>1.0</v>
      </c>
      <c r="AF1106" s="25">
        <v>0.0</v>
      </c>
      <c r="AG1106" s="25">
        <v>151645.96</v>
      </c>
      <c r="AH1106" s="25">
        <v>0.0</v>
      </c>
    </row>
    <row r="1107" ht="15.75" customHeight="1">
      <c r="A1107" s="50">
        <v>42515.0</v>
      </c>
      <c r="B1107" s="25">
        <v>720.76</v>
      </c>
      <c r="C1107" s="25">
        <v>727.51</v>
      </c>
      <c r="D1107" s="25">
        <v>719.71</v>
      </c>
      <c r="E1107" s="25">
        <v>725.27</v>
      </c>
      <c r="F1107" s="25" t="s">
        <v>716</v>
      </c>
      <c r="G1107" s="25">
        <v>629.0</v>
      </c>
      <c r="H1107" s="25" t="s">
        <v>543</v>
      </c>
      <c r="U1107" s="25">
        <v>1106.0</v>
      </c>
      <c r="V1107" s="25">
        <v>1.5624293E7</v>
      </c>
      <c r="W1107" s="25" t="s">
        <v>1430</v>
      </c>
      <c r="X1107" s="25">
        <v>514.0</v>
      </c>
      <c r="Y1107" s="25" t="s">
        <v>375</v>
      </c>
      <c r="Z1107" s="25" t="s">
        <v>462</v>
      </c>
      <c r="AA1107" s="25">
        <v>46.0</v>
      </c>
      <c r="AB1107" s="25">
        <v>3.0</v>
      </c>
      <c r="AC1107" s="25">
        <v>106511.85</v>
      </c>
      <c r="AD1107" s="25">
        <v>1.0</v>
      </c>
      <c r="AE1107" s="25">
        <v>1.0</v>
      </c>
      <c r="AF1107" s="25">
        <v>0.0</v>
      </c>
      <c r="AG1107" s="25">
        <v>55072.32</v>
      </c>
      <c r="AH1107" s="25">
        <v>0.0</v>
      </c>
    </row>
    <row r="1108" ht="15.75" customHeight="1">
      <c r="A1108" s="50">
        <v>42516.0</v>
      </c>
      <c r="B1108" s="25">
        <v>722.87</v>
      </c>
      <c r="C1108" s="25">
        <v>728.33</v>
      </c>
      <c r="D1108" s="25">
        <v>720.28</v>
      </c>
      <c r="E1108" s="25">
        <v>724.12</v>
      </c>
      <c r="F1108" s="25" t="s">
        <v>716</v>
      </c>
      <c r="G1108" s="25">
        <v>576.0</v>
      </c>
      <c r="H1108" s="25" t="s">
        <v>467</v>
      </c>
      <c r="U1108" s="25">
        <v>1107.0</v>
      </c>
      <c r="V1108" s="25">
        <v>1.5618182E7</v>
      </c>
      <c r="W1108" s="25" t="s">
        <v>1431</v>
      </c>
      <c r="X1108" s="25">
        <v>678.0</v>
      </c>
      <c r="Y1108" s="25" t="s">
        <v>375</v>
      </c>
      <c r="Z1108" s="25" t="s">
        <v>462</v>
      </c>
      <c r="AA1108" s="25">
        <v>38.0</v>
      </c>
      <c r="AB1108" s="25">
        <v>2.0</v>
      </c>
      <c r="AC1108" s="25">
        <v>0.0</v>
      </c>
      <c r="AD1108" s="25">
        <v>2.0</v>
      </c>
      <c r="AE1108" s="25">
        <v>0.0</v>
      </c>
      <c r="AF1108" s="25">
        <v>0.0</v>
      </c>
      <c r="AG1108" s="25">
        <v>115068.99</v>
      </c>
      <c r="AH1108" s="25">
        <v>0.0</v>
      </c>
    </row>
    <row r="1109" ht="15.75" customHeight="1">
      <c r="A1109" s="50">
        <v>42517.0</v>
      </c>
      <c r="B1109" s="25">
        <v>724.01</v>
      </c>
      <c r="C1109" s="25">
        <v>733.94</v>
      </c>
      <c r="D1109" s="25">
        <v>724.0</v>
      </c>
      <c r="E1109" s="25">
        <v>732.66</v>
      </c>
      <c r="F1109" s="25" t="s">
        <v>716</v>
      </c>
      <c r="G1109" s="25">
        <v>974.0</v>
      </c>
      <c r="H1109" s="25" t="s">
        <v>484</v>
      </c>
      <c r="U1109" s="25">
        <v>1108.0</v>
      </c>
      <c r="V1109" s="25">
        <v>1.5660316E7</v>
      </c>
      <c r="W1109" s="25" t="s">
        <v>1432</v>
      </c>
      <c r="X1109" s="25">
        <v>420.0</v>
      </c>
      <c r="Y1109" s="25" t="s">
        <v>379</v>
      </c>
      <c r="Z1109" s="25" t="s">
        <v>462</v>
      </c>
      <c r="AA1109" s="25">
        <v>34.0</v>
      </c>
      <c r="AB1109" s="25">
        <v>1.0</v>
      </c>
      <c r="AC1109" s="25">
        <v>135549.9</v>
      </c>
      <c r="AD1109" s="25">
        <v>1.0</v>
      </c>
      <c r="AE1109" s="25">
        <v>0.0</v>
      </c>
      <c r="AF1109" s="25">
        <v>0.0</v>
      </c>
      <c r="AG1109" s="25">
        <v>149471.13</v>
      </c>
      <c r="AH1109" s="25">
        <v>1.0</v>
      </c>
    </row>
    <row r="1110" ht="15.75" customHeight="1">
      <c r="A1110" s="50">
        <v>42521.0</v>
      </c>
      <c r="B1110" s="25">
        <v>731.74</v>
      </c>
      <c r="C1110" s="25">
        <v>739.73</v>
      </c>
      <c r="D1110" s="25">
        <v>731.26</v>
      </c>
      <c r="E1110" s="25">
        <v>735.72</v>
      </c>
      <c r="F1110" s="25" t="s">
        <v>549</v>
      </c>
      <c r="G1110" s="25">
        <v>129.0</v>
      </c>
      <c r="H1110" s="25" t="s">
        <v>460</v>
      </c>
      <c r="U1110" s="25">
        <v>1109.0</v>
      </c>
      <c r="V1110" s="25">
        <v>1.5678886E7</v>
      </c>
      <c r="W1110" s="25" t="s">
        <v>1433</v>
      </c>
      <c r="X1110" s="25">
        <v>679.0</v>
      </c>
      <c r="Y1110" s="25" t="s">
        <v>379</v>
      </c>
      <c r="Z1110" s="25" t="s">
        <v>487</v>
      </c>
      <c r="AA1110" s="25">
        <v>38.0</v>
      </c>
      <c r="AB1110" s="25">
        <v>7.0</v>
      </c>
      <c r="AC1110" s="25">
        <v>110555.37</v>
      </c>
      <c r="AD1110" s="25">
        <v>2.0</v>
      </c>
      <c r="AE1110" s="25">
        <v>1.0</v>
      </c>
      <c r="AF1110" s="25">
        <v>0.0</v>
      </c>
      <c r="AG1110" s="25">
        <v>46522.68</v>
      </c>
      <c r="AH1110" s="25">
        <v>0.0</v>
      </c>
    </row>
    <row r="1111" ht="15.75" customHeight="1">
      <c r="A1111" s="50">
        <v>42522.0</v>
      </c>
      <c r="B1111" s="25">
        <v>734.53</v>
      </c>
      <c r="C1111" s="25">
        <v>737.21</v>
      </c>
      <c r="D1111" s="25">
        <v>730.66</v>
      </c>
      <c r="E1111" s="25">
        <v>734.15</v>
      </c>
      <c r="F1111" s="25" t="s">
        <v>716</v>
      </c>
      <c r="G1111" s="25">
        <v>253.0</v>
      </c>
      <c r="H1111" s="25" t="s">
        <v>539</v>
      </c>
      <c r="U1111" s="25">
        <v>1110.0</v>
      </c>
      <c r="V1111" s="25">
        <v>1.561633E7</v>
      </c>
      <c r="W1111" s="25" t="s">
        <v>740</v>
      </c>
      <c r="X1111" s="25">
        <v>595.0</v>
      </c>
      <c r="Y1111" s="25" t="s">
        <v>375</v>
      </c>
      <c r="Z1111" s="25" t="s">
        <v>487</v>
      </c>
      <c r="AA1111" s="25">
        <v>31.0</v>
      </c>
      <c r="AB1111" s="25">
        <v>4.0</v>
      </c>
      <c r="AC1111" s="25">
        <v>0.0</v>
      </c>
      <c r="AD1111" s="25">
        <v>2.0</v>
      </c>
      <c r="AE1111" s="25">
        <v>1.0</v>
      </c>
      <c r="AF1111" s="25">
        <v>0.0</v>
      </c>
      <c r="AG1111" s="25">
        <v>189995.86</v>
      </c>
      <c r="AH1111" s="25">
        <v>0.0</v>
      </c>
    </row>
    <row r="1112" ht="15.75" customHeight="1">
      <c r="A1112" s="50">
        <v>42523.0</v>
      </c>
      <c r="B1112" s="25">
        <v>732.5</v>
      </c>
      <c r="C1112" s="25">
        <v>733.02</v>
      </c>
      <c r="D1112" s="25">
        <v>724.17</v>
      </c>
      <c r="E1112" s="25">
        <v>730.4</v>
      </c>
      <c r="F1112" s="25" t="s">
        <v>716</v>
      </c>
      <c r="G1112" s="25">
        <v>341.0</v>
      </c>
      <c r="H1112" s="25" t="s">
        <v>474</v>
      </c>
      <c r="U1112" s="25">
        <v>1111.0</v>
      </c>
      <c r="V1112" s="25">
        <v>1.5592229E7</v>
      </c>
      <c r="W1112" s="25" t="s">
        <v>1434</v>
      </c>
      <c r="X1112" s="25">
        <v>713.0</v>
      </c>
      <c r="Y1112" s="25" t="s">
        <v>375</v>
      </c>
      <c r="Z1112" s="25" t="s">
        <v>462</v>
      </c>
      <c r="AA1112" s="25">
        <v>52.0</v>
      </c>
      <c r="AB1112" s="25">
        <v>0.0</v>
      </c>
      <c r="AC1112" s="25">
        <v>185891.54</v>
      </c>
      <c r="AD1112" s="25">
        <v>1.0</v>
      </c>
      <c r="AE1112" s="25">
        <v>1.0</v>
      </c>
      <c r="AF1112" s="25">
        <v>1.0</v>
      </c>
      <c r="AG1112" s="25">
        <v>46369.57</v>
      </c>
      <c r="AH1112" s="25">
        <v>1.0</v>
      </c>
    </row>
    <row r="1113" ht="15.75" customHeight="1">
      <c r="A1113" s="50">
        <v>42524.0</v>
      </c>
      <c r="B1113" s="25">
        <v>729.27</v>
      </c>
      <c r="C1113" s="25">
        <v>729.49</v>
      </c>
      <c r="D1113" s="25">
        <v>720.56</v>
      </c>
      <c r="E1113" s="25">
        <v>722.34</v>
      </c>
      <c r="F1113" s="25" t="s">
        <v>716</v>
      </c>
      <c r="G1113" s="25">
        <v>226.0</v>
      </c>
      <c r="H1113" s="25" t="s">
        <v>467</v>
      </c>
      <c r="U1113" s="25">
        <v>1112.0</v>
      </c>
      <c r="V1113" s="25">
        <v>1.5798424E7</v>
      </c>
      <c r="W1113" s="25" t="s">
        <v>1435</v>
      </c>
      <c r="X1113" s="25">
        <v>833.0</v>
      </c>
      <c r="Y1113" s="25" t="s">
        <v>379</v>
      </c>
      <c r="Z1113" s="25" t="s">
        <v>487</v>
      </c>
      <c r="AA1113" s="25">
        <v>59.0</v>
      </c>
      <c r="AB1113" s="25">
        <v>1.0</v>
      </c>
      <c r="AC1113" s="25">
        <v>130854.59</v>
      </c>
      <c r="AD1113" s="25">
        <v>1.0</v>
      </c>
      <c r="AE1113" s="25">
        <v>1.0</v>
      </c>
      <c r="AF1113" s="25">
        <v>1.0</v>
      </c>
      <c r="AG1113" s="25">
        <v>30722.52</v>
      </c>
      <c r="AH1113" s="25">
        <v>1.0</v>
      </c>
    </row>
    <row r="1114" ht="15.75" customHeight="1">
      <c r="A1114" s="50">
        <v>42527.0</v>
      </c>
      <c r="B1114" s="25">
        <v>724.91</v>
      </c>
      <c r="C1114" s="25">
        <v>724.91</v>
      </c>
      <c r="D1114" s="25">
        <v>714.61</v>
      </c>
      <c r="E1114" s="25">
        <v>716.55</v>
      </c>
      <c r="F1114" s="25" t="s">
        <v>716</v>
      </c>
      <c r="G1114" s="25">
        <v>565.0</v>
      </c>
      <c r="H1114" s="25" t="s">
        <v>467</v>
      </c>
      <c r="U1114" s="25">
        <v>1113.0</v>
      </c>
      <c r="V1114" s="25">
        <v>1.571475E7</v>
      </c>
      <c r="W1114" s="25" t="s">
        <v>1436</v>
      </c>
      <c r="X1114" s="25">
        <v>690.0</v>
      </c>
      <c r="Y1114" s="25" t="s">
        <v>375</v>
      </c>
      <c r="Z1114" s="25" t="s">
        <v>462</v>
      </c>
      <c r="AA1114" s="25">
        <v>42.0</v>
      </c>
      <c r="AB1114" s="25">
        <v>3.0</v>
      </c>
      <c r="AC1114" s="25">
        <v>92578.14</v>
      </c>
      <c r="AD1114" s="25">
        <v>2.0</v>
      </c>
      <c r="AE1114" s="25">
        <v>0.0</v>
      </c>
      <c r="AF1114" s="25">
        <v>0.0</v>
      </c>
      <c r="AG1114" s="25">
        <v>70810.6</v>
      </c>
      <c r="AH1114" s="25">
        <v>0.0</v>
      </c>
    </row>
    <row r="1115" ht="15.75" customHeight="1">
      <c r="A1115" s="50">
        <v>42528.0</v>
      </c>
      <c r="B1115" s="25">
        <v>719.84</v>
      </c>
      <c r="C1115" s="25">
        <v>721.98</v>
      </c>
      <c r="D1115" s="25">
        <v>716.55</v>
      </c>
      <c r="E1115" s="25">
        <v>716.65</v>
      </c>
      <c r="F1115" s="25" t="s">
        <v>716</v>
      </c>
      <c r="G1115" s="25">
        <v>336.0</v>
      </c>
      <c r="H1115" s="25" t="s">
        <v>543</v>
      </c>
      <c r="U1115" s="25">
        <v>1114.0</v>
      </c>
      <c r="V1115" s="25">
        <v>1.56488E7</v>
      </c>
      <c r="W1115" s="25" t="s">
        <v>1056</v>
      </c>
      <c r="X1115" s="25">
        <v>731.0</v>
      </c>
      <c r="Y1115" s="25" t="s">
        <v>379</v>
      </c>
      <c r="Z1115" s="25" t="s">
        <v>462</v>
      </c>
      <c r="AA1115" s="25">
        <v>21.0</v>
      </c>
      <c r="AB1115" s="25">
        <v>8.0</v>
      </c>
      <c r="AC1115" s="25">
        <v>132312.06</v>
      </c>
      <c r="AD1115" s="25">
        <v>1.0</v>
      </c>
      <c r="AE1115" s="25">
        <v>1.0</v>
      </c>
      <c r="AF1115" s="25">
        <v>0.0</v>
      </c>
      <c r="AG1115" s="25">
        <v>106663.46</v>
      </c>
      <c r="AH1115" s="25">
        <v>1.0</v>
      </c>
    </row>
    <row r="1116" ht="15.75" customHeight="1">
      <c r="A1116" s="50">
        <v>42529.0</v>
      </c>
      <c r="B1116" s="25">
        <v>723.96</v>
      </c>
      <c r="C1116" s="25">
        <v>728.57</v>
      </c>
      <c r="D1116" s="25">
        <v>720.58</v>
      </c>
      <c r="E1116" s="25">
        <v>728.28</v>
      </c>
      <c r="F1116" s="25" t="s">
        <v>716</v>
      </c>
      <c r="G1116" s="25">
        <v>583.0</v>
      </c>
      <c r="H1116" s="25" t="s">
        <v>512</v>
      </c>
      <c r="U1116" s="25">
        <v>1115.0</v>
      </c>
      <c r="V1116" s="25">
        <v>1.5626147E7</v>
      </c>
      <c r="W1116" s="25" t="s">
        <v>527</v>
      </c>
      <c r="X1116" s="25">
        <v>608.0</v>
      </c>
      <c r="Y1116" s="25" t="s">
        <v>375</v>
      </c>
      <c r="Z1116" s="25" t="s">
        <v>462</v>
      </c>
      <c r="AA1116" s="25">
        <v>62.0</v>
      </c>
      <c r="AB1116" s="25">
        <v>8.0</v>
      </c>
      <c r="AC1116" s="25">
        <v>144976.5</v>
      </c>
      <c r="AD1116" s="25">
        <v>1.0</v>
      </c>
      <c r="AE1116" s="25">
        <v>0.0</v>
      </c>
      <c r="AF1116" s="25">
        <v>0.0</v>
      </c>
      <c r="AG1116" s="25">
        <v>175836.03</v>
      </c>
      <c r="AH1116" s="25">
        <v>1.0</v>
      </c>
    </row>
    <row r="1117" ht="15.75" customHeight="1">
      <c r="A1117" s="50">
        <v>42530.0</v>
      </c>
      <c r="B1117" s="25">
        <v>722.87</v>
      </c>
      <c r="C1117" s="25">
        <v>729.54</v>
      </c>
      <c r="D1117" s="25">
        <v>722.34</v>
      </c>
      <c r="E1117" s="25">
        <v>728.58</v>
      </c>
      <c r="F1117" s="25" t="s">
        <v>1437</v>
      </c>
      <c r="G1117" s="25" t="s">
        <v>469</v>
      </c>
      <c r="U1117" s="25">
        <v>1116.0</v>
      </c>
      <c r="V1117" s="25">
        <v>1.5626608E7</v>
      </c>
      <c r="W1117" s="25" t="s">
        <v>1438</v>
      </c>
      <c r="X1117" s="25">
        <v>479.0</v>
      </c>
      <c r="Y1117" s="25" t="s">
        <v>377</v>
      </c>
      <c r="Z1117" s="25" t="s">
        <v>487</v>
      </c>
      <c r="AA1117" s="25">
        <v>48.0</v>
      </c>
      <c r="AB1117" s="25">
        <v>5.0</v>
      </c>
      <c r="AC1117" s="25">
        <v>87070.23</v>
      </c>
      <c r="AD1117" s="25">
        <v>1.0</v>
      </c>
      <c r="AE1117" s="25">
        <v>0.0</v>
      </c>
      <c r="AF1117" s="25">
        <v>1.0</v>
      </c>
      <c r="AG1117" s="25">
        <v>85646.41</v>
      </c>
      <c r="AH1117" s="25">
        <v>0.0</v>
      </c>
    </row>
    <row r="1118" ht="15.75" customHeight="1">
      <c r="A1118" s="50">
        <v>42531.0</v>
      </c>
      <c r="B1118" s="25">
        <v>719.47</v>
      </c>
      <c r="C1118" s="25">
        <v>725.89</v>
      </c>
      <c r="D1118" s="25">
        <v>716.43</v>
      </c>
      <c r="E1118" s="25">
        <v>719.41</v>
      </c>
      <c r="F1118" s="25" t="s">
        <v>716</v>
      </c>
      <c r="G1118" s="25">
        <v>216.0</v>
      </c>
      <c r="H1118" s="25" t="s">
        <v>464</v>
      </c>
      <c r="U1118" s="25">
        <v>1117.0</v>
      </c>
      <c r="V1118" s="25">
        <v>1.572325E7</v>
      </c>
      <c r="W1118" s="25" t="s">
        <v>1084</v>
      </c>
      <c r="X1118" s="25">
        <v>519.0</v>
      </c>
      <c r="Y1118" s="25" t="s">
        <v>375</v>
      </c>
      <c r="Z1118" s="25" t="s">
        <v>487</v>
      </c>
      <c r="AA1118" s="25">
        <v>42.0</v>
      </c>
      <c r="AB1118" s="25">
        <v>8.0</v>
      </c>
      <c r="AC1118" s="25">
        <v>0.0</v>
      </c>
      <c r="AD1118" s="25">
        <v>2.0</v>
      </c>
      <c r="AE1118" s="25">
        <v>1.0</v>
      </c>
      <c r="AF1118" s="25">
        <v>1.0</v>
      </c>
      <c r="AG1118" s="25">
        <v>101485.72</v>
      </c>
      <c r="AH1118" s="25">
        <v>0.0</v>
      </c>
    </row>
    <row r="1119" ht="15.75" customHeight="1">
      <c r="A1119" s="50">
        <v>42534.0</v>
      </c>
      <c r="B1119" s="25">
        <v>716.51</v>
      </c>
      <c r="C1119" s="25">
        <v>725.44</v>
      </c>
      <c r="D1119" s="25">
        <v>716.51</v>
      </c>
      <c r="E1119" s="25">
        <v>718.36</v>
      </c>
      <c r="F1119" s="25" t="s">
        <v>716</v>
      </c>
      <c r="G1119" s="25">
        <v>258.0</v>
      </c>
      <c r="H1119" s="25" t="s">
        <v>469</v>
      </c>
      <c r="U1119" s="25">
        <v>1118.0</v>
      </c>
      <c r="V1119" s="25">
        <v>1.5592583E7</v>
      </c>
      <c r="W1119" s="25" t="s">
        <v>1439</v>
      </c>
      <c r="X1119" s="25">
        <v>731.0</v>
      </c>
      <c r="Y1119" s="25" t="s">
        <v>375</v>
      </c>
      <c r="Z1119" s="25" t="s">
        <v>462</v>
      </c>
      <c r="AA1119" s="25">
        <v>47.0</v>
      </c>
      <c r="AB1119" s="25">
        <v>1.0</v>
      </c>
      <c r="AC1119" s="25">
        <v>115414.19</v>
      </c>
      <c r="AD1119" s="25">
        <v>3.0</v>
      </c>
      <c r="AE1119" s="25">
        <v>0.0</v>
      </c>
      <c r="AF1119" s="25">
        <v>0.0</v>
      </c>
      <c r="AG1119" s="25">
        <v>191734.67</v>
      </c>
      <c r="AH1119" s="25">
        <v>1.0</v>
      </c>
    </row>
    <row r="1120" ht="15.75" customHeight="1">
      <c r="A1120" s="50">
        <v>42535.0</v>
      </c>
      <c r="B1120" s="25">
        <v>716.48</v>
      </c>
      <c r="C1120" s="25">
        <v>722.47</v>
      </c>
      <c r="D1120" s="25">
        <v>713.12</v>
      </c>
      <c r="E1120" s="25">
        <v>718.27</v>
      </c>
      <c r="F1120" s="25" t="s">
        <v>716</v>
      </c>
      <c r="G1120" s="25">
        <v>306.0</v>
      </c>
      <c r="H1120" s="25" t="s">
        <v>530</v>
      </c>
      <c r="U1120" s="25">
        <v>1119.0</v>
      </c>
      <c r="V1120" s="25">
        <v>1.5759381E7</v>
      </c>
      <c r="W1120" s="25" t="s">
        <v>778</v>
      </c>
      <c r="X1120" s="25">
        <v>617.0</v>
      </c>
      <c r="Y1120" s="25" t="s">
        <v>377</v>
      </c>
      <c r="Z1120" s="25" t="s">
        <v>487</v>
      </c>
      <c r="AA1120" s="25">
        <v>61.0</v>
      </c>
      <c r="AB1120" s="25">
        <v>7.0</v>
      </c>
      <c r="AC1120" s="25">
        <v>91070.43</v>
      </c>
      <c r="AD1120" s="25">
        <v>1.0</v>
      </c>
      <c r="AE1120" s="25">
        <v>1.0</v>
      </c>
      <c r="AF1120" s="25">
        <v>1.0</v>
      </c>
      <c r="AG1120" s="25">
        <v>101839.77</v>
      </c>
      <c r="AH1120" s="25">
        <v>0.0</v>
      </c>
    </row>
    <row r="1121" ht="15.75" customHeight="1">
      <c r="A1121" s="50">
        <v>42536.0</v>
      </c>
      <c r="B1121" s="25">
        <v>719.0</v>
      </c>
      <c r="C1121" s="25">
        <v>722.98</v>
      </c>
      <c r="D1121" s="25">
        <v>717.31</v>
      </c>
      <c r="E1121" s="25">
        <v>718.92</v>
      </c>
      <c r="F1121" s="25" t="s">
        <v>716</v>
      </c>
      <c r="G1121" s="25">
        <v>214.0</v>
      </c>
      <c r="H1121" s="25" t="s">
        <v>460</v>
      </c>
      <c r="U1121" s="25">
        <v>1120.0</v>
      </c>
      <c r="V1121" s="25">
        <v>1.5585241E7</v>
      </c>
      <c r="W1121" s="25" t="s">
        <v>1440</v>
      </c>
      <c r="X1121" s="25">
        <v>756.0</v>
      </c>
      <c r="Y1121" s="25" t="s">
        <v>377</v>
      </c>
      <c r="Z1121" s="25" t="s">
        <v>487</v>
      </c>
      <c r="AA1121" s="25">
        <v>29.0</v>
      </c>
      <c r="AB1121" s="25">
        <v>2.0</v>
      </c>
      <c r="AC1121" s="25">
        <v>117412.19</v>
      </c>
      <c r="AD1121" s="25">
        <v>2.0</v>
      </c>
      <c r="AE1121" s="25">
        <v>1.0</v>
      </c>
      <c r="AF1121" s="25">
        <v>0.0</v>
      </c>
      <c r="AG1121" s="25">
        <v>4888.91</v>
      </c>
      <c r="AH1121" s="25">
        <v>0.0</v>
      </c>
    </row>
    <row r="1122" ht="15.75" customHeight="1">
      <c r="A1122" s="50">
        <v>42537.0</v>
      </c>
      <c r="B1122" s="25">
        <v>714.91</v>
      </c>
      <c r="C1122" s="25">
        <v>716.65</v>
      </c>
      <c r="D1122" s="25">
        <v>703.26</v>
      </c>
      <c r="E1122" s="25">
        <v>710.36</v>
      </c>
      <c r="F1122" s="25" t="s">
        <v>716</v>
      </c>
      <c r="G1122" s="25">
        <v>982.0</v>
      </c>
      <c r="H1122" s="25" t="s">
        <v>460</v>
      </c>
      <c r="U1122" s="25">
        <v>1121.0</v>
      </c>
      <c r="V1122" s="25">
        <v>1.5589358E7</v>
      </c>
      <c r="W1122" s="25" t="s">
        <v>1306</v>
      </c>
      <c r="X1122" s="25">
        <v>848.0</v>
      </c>
      <c r="Y1122" s="25" t="s">
        <v>379</v>
      </c>
      <c r="Z1122" s="25" t="s">
        <v>487</v>
      </c>
      <c r="AA1122" s="25">
        <v>31.0</v>
      </c>
      <c r="AB1122" s="25">
        <v>4.0</v>
      </c>
      <c r="AC1122" s="25">
        <v>90018.45</v>
      </c>
      <c r="AD1122" s="25">
        <v>2.0</v>
      </c>
      <c r="AE1122" s="25">
        <v>1.0</v>
      </c>
      <c r="AF1122" s="25">
        <v>0.0</v>
      </c>
      <c r="AG1122" s="25">
        <v>193132.98</v>
      </c>
      <c r="AH1122" s="25">
        <v>0.0</v>
      </c>
    </row>
    <row r="1123" ht="15.75" customHeight="1">
      <c r="A1123" s="50">
        <v>42538.0</v>
      </c>
      <c r="B1123" s="25">
        <v>708.65</v>
      </c>
      <c r="C1123" s="25">
        <v>708.82</v>
      </c>
      <c r="D1123" s="25">
        <v>688.45</v>
      </c>
      <c r="E1123" s="25">
        <v>691.72</v>
      </c>
      <c r="F1123" s="25" t="s">
        <v>491</v>
      </c>
      <c r="G1123" s="25">
        <v>402.0</v>
      </c>
      <c r="H1123" s="25" t="s">
        <v>464</v>
      </c>
      <c r="U1123" s="25">
        <v>1122.0</v>
      </c>
      <c r="V1123" s="25">
        <v>1.5672704E7</v>
      </c>
      <c r="W1123" s="25" t="s">
        <v>570</v>
      </c>
      <c r="X1123" s="25">
        <v>809.0</v>
      </c>
      <c r="Y1123" s="25" t="s">
        <v>375</v>
      </c>
      <c r="Z1123" s="25" t="s">
        <v>462</v>
      </c>
      <c r="AA1123" s="25">
        <v>24.0</v>
      </c>
      <c r="AB1123" s="25">
        <v>4.0</v>
      </c>
      <c r="AC1123" s="25">
        <v>0.0</v>
      </c>
      <c r="AD1123" s="25">
        <v>2.0</v>
      </c>
      <c r="AE1123" s="25">
        <v>1.0</v>
      </c>
      <c r="AF1123" s="25">
        <v>0.0</v>
      </c>
      <c r="AG1123" s="25">
        <v>193518.76</v>
      </c>
      <c r="AH1123" s="25">
        <v>0.0</v>
      </c>
    </row>
    <row r="1124" ht="15.75" customHeight="1">
      <c r="A1124" s="50">
        <v>42541.0</v>
      </c>
      <c r="B1124" s="25">
        <v>698.77</v>
      </c>
      <c r="C1124" s="25">
        <v>702.48</v>
      </c>
      <c r="D1124" s="25">
        <v>693.41</v>
      </c>
      <c r="E1124" s="25">
        <v>693.71</v>
      </c>
      <c r="F1124" s="25" t="s">
        <v>549</v>
      </c>
      <c r="G1124" s="25">
        <v>82.0</v>
      </c>
      <c r="H1124" s="25" t="s">
        <v>460</v>
      </c>
      <c r="U1124" s="25">
        <v>1123.0</v>
      </c>
      <c r="V1124" s="25">
        <v>1.5789955E7</v>
      </c>
      <c r="W1124" s="25" t="s">
        <v>583</v>
      </c>
      <c r="X1124" s="25">
        <v>698.0</v>
      </c>
      <c r="Y1124" s="25" t="s">
        <v>379</v>
      </c>
      <c r="Z1124" s="25" t="s">
        <v>487</v>
      </c>
      <c r="AA1124" s="25">
        <v>56.0</v>
      </c>
      <c r="AB1124" s="25">
        <v>1.0</v>
      </c>
      <c r="AC1124" s="25">
        <v>112414.81</v>
      </c>
      <c r="AD1124" s="25">
        <v>2.0</v>
      </c>
      <c r="AE1124" s="25">
        <v>0.0</v>
      </c>
      <c r="AF1124" s="25">
        <v>0.0</v>
      </c>
      <c r="AG1124" s="25">
        <v>93982.02</v>
      </c>
      <c r="AH1124" s="25">
        <v>1.0</v>
      </c>
    </row>
    <row r="1125" ht="15.75" customHeight="1">
      <c r="A1125" s="50">
        <v>42542.0</v>
      </c>
      <c r="B1125" s="25">
        <v>698.4</v>
      </c>
      <c r="C1125" s="25">
        <v>702.77</v>
      </c>
      <c r="D1125" s="25">
        <v>692.01</v>
      </c>
      <c r="E1125" s="25">
        <v>695.94</v>
      </c>
      <c r="F1125" s="25" t="s">
        <v>716</v>
      </c>
      <c r="G1125" s="25">
        <v>465.0</v>
      </c>
      <c r="H1125" s="25" t="s">
        <v>539</v>
      </c>
      <c r="U1125" s="25">
        <v>1124.0</v>
      </c>
      <c r="V1125" s="25">
        <v>1.55968E7</v>
      </c>
      <c r="W1125" s="25" t="s">
        <v>465</v>
      </c>
      <c r="X1125" s="25">
        <v>779.0</v>
      </c>
      <c r="Y1125" s="25" t="s">
        <v>379</v>
      </c>
      <c r="Z1125" s="25" t="s">
        <v>487</v>
      </c>
      <c r="AA1125" s="25">
        <v>33.0</v>
      </c>
      <c r="AB1125" s="25">
        <v>1.0</v>
      </c>
      <c r="AC1125" s="25">
        <v>158456.76</v>
      </c>
      <c r="AD1125" s="25">
        <v>1.0</v>
      </c>
      <c r="AE1125" s="25">
        <v>1.0</v>
      </c>
      <c r="AF1125" s="25">
        <v>1.0</v>
      </c>
      <c r="AG1125" s="25">
        <v>197000.92</v>
      </c>
      <c r="AH1125" s="25">
        <v>1.0</v>
      </c>
    </row>
    <row r="1126" ht="15.75" customHeight="1">
      <c r="A1126" s="50">
        <v>42543.0</v>
      </c>
      <c r="B1126" s="25">
        <v>699.06</v>
      </c>
      <c r="C1126" s="25">
        <v>700.86</v>
      </c>
      <c r="D1126" s="25">
        <v>693.08</v>
      </c>
      <c r="E1126" s="25">
        <v>697.46</v>
      </c>
      <c r="F1126" s="25" t="s">
        <v>716</v>
      </c>
      <c r="G1126" s="25">
        <v>184.0</v>
      </c>
      <c r="H1126" s="25" t="s">
        <v>467</v>
      </c>
      <c r="U1126" s="25">
        <v>1125.0</v>
      </c>
      <c r="V1126" s="25">
        <v>1.5627305E7</v>
      </c>
      <c r="W1126" s="25" t="s">
        <v>1365</v>
      </c>
      <c r="X1126" s="25">
        <v>606.0</v>
      </c>
      <c r="Y1126" s="25" t="s">
        <v>377</v>
      </c>
      <c r="Z1126" s="25" t="s">
        <v>487</v>
      </c>
      <c r="AA1126" s="25">
        <v>35.0</v>
      </c>
      <c r="AB1126" s="25">
        <v>7.0</v>
      </c>
      <c r="AC1126" s="25">
        <v>0.0</v>
      </c>
      <c r="AD1126" s="25">
        <v>1.0</v>
      </c>
      <c r="AE1126" s="25">
        <v>1.0</v>
      </c>
      <c r="AF1126" s="25">
        <v>0.0</v>
      </c>
      <c r="AG1126" s="25">
        <v>106837.06</v>
      </c>
      <c r="AH1126" s="25">
        <v>1.0</v>
      </c>
    </row>
    <row r="1127" ht="15.75" customHeight="1">
      <c r="A1127" s="50">
        <v>42544.0</v>
      </c>
      <c r="B1127" s="25">
        <v>697.45</v>
      </c>
      <c r="C1127" s="25">
        <v>701.95</v>
      </c>
      <c r="D1127" s="25">
        <v>687.0</v>
      </c>
      <c r="E1127" s="25">
        <v>701.87</v>
      </c>
      <c r="F1127" s="25" t="s">
        <v>549</v>
      </c>
      <c r="G1127" s="25">
        <v>171.0</v>
      </c>
      <c r="H1127" s="25" t="s">
        <v>464</v>
      </c>
      <c r="U1127" s="25">
        <v>1126.0</v>
      </c>
      <c r="V1127" s="25">
        <v>1.5645316E7</v>
      </c>
      <c r="W1127" s="25" t="s">
        <v>1058</v>
      </c>
      <c r="X1127" s="25">
        <v>612.0</v>
      </c>
      <c r="Y1127" s="25" t="s">
        <v>379</v>
      </c>
      <c r="Z1127" s="25" t="s">
        <v>462</v>
      </c>
      <c r="AA1127" s="25">
        <v>58.0</v>
      </c>
      <c r="AB1127" s="25">
        <v>1.0</v>
      </c>
      <c r="AC1127" s="25">
        <v>149641.53</v>
      </c>
      <c r="AD1127" s="25">
        <v>1.0</v>
      </c>
      <c r="AE1127" s="25">
        <v>1.0</v>
      </c>
      <c r="AF1127" s="25">
        <v>1.0</v>
      </c>
      <c r="AG1127" s="25">
        <v>115161.28</v>
      </c>
      <c r="AH1127" s="25">
        <v>0.0</v>
      </c>
    </row>
    <row r="1128" ht="15.75" customHeight="1">
      <c r="A1128" s="50">
        <v>42545.0</v>
      </c>
      <c r="B1128" s="25">
        <v>675.17</v>
      </c>
      <c r="C1128" s="25">
        <v>689.4</v>
      </c>
      <c r="D1128" s="25">
        <v>673.45</v>
      </c>
      <c r="E1128" s="25">
        <v>675.22</v>
      </c>
      <c r="F1128" s="25" t="s">
        <v>489</v>
      </c>
      <c r="G1128" s="25">
        <v>449.0</v>
      </c>
      <c r="H1128" s="25" t="s">
        <v>484</v>
      </c>
      <c r="U1128" s="25">
        <v>1127.0</v>
      </c>
      <c r="V1128" s="25">
        <v>1.5593973E7</v>
      </c>
      <c r="W1128" s="25" t="s">
        <v>1441</v>
      </c>
      <c r="X1128" s="25">
        <v>663.0</v>
      </c>
      <c r="Y1128" s="25" t="s">
        <v>377</v>
      </c>
      <c r="Z1128" s="25" t="s">
        <v>462</v>
      </c>
      <c r="AA1128" s="25">
        <v>33.0</v>
      </c>
      <c r="AB1128" s="25">
        <v>8.0</v>
      </c>
      <c r="AC1128" s="25">
        <v>122528.18</v>
      </c>
      <c r="AD1128" s="25">
        <v>1.0</v>
      </c>
      <c r="AE1128" s="25">
        <v>1.0</v>
      </c>
      <c r="AF1128" s="25">
        <v>0.0</v>
      </c>
      <c r="AG1128" s="25">
        <v>196260.3</v>
      </c>
      <c r="AH1128" s="25">
        <v>0.0</v>
      </c>
    </row>
    <row r="1129" ht="15.75" customHeight="1">
      <c r="A1129" s="50">
        <v>42548.0</v>
      </c>
      <c r="B1129" s="25">
        <v>671.0</v>
      </c>
      <c r="C1129" s="25">
        <v>672.3</v>
      </c>
      <c r="D1129" s="25">
        <v>663.28</v>
      </c>
      <c r="E1129" s="25">
        <v>668.26</v>
      </c>
      <c r="F1129" s="25" t="s">
        <v>549</v>
      </c>
      <c r="G1129" s="25">
        <v>629.0</v>
      </c>
      <c r="H1129" s="25" t="s">
        <v>484</v>
      </c>
      <c r="U1129" s="25">
        <v>1128.0</v>
      </c>
      <c r="V1129" s="25">
        <v>1.5647301E7</v>
      </c>
      <c r="W1129" s="25" t="s">
        <v>1442</v>
      </c>
      <c r="X1129" s="25">
        <v>549.0</v>
      </c>
      <c r="Y1129" s="25" t="s">
        <v>379</v>
      </c>
      <c r="Z1129" s="25" t="s">
        <v>462</v>
      </c>
      <c r="AA1129" s="25">
        <v>45.0</v>
      </c>
      <c r="AB1129" s="25">
        <v>3.0</v>
      </c>
      <c r="AC1129" s="25">
        <v>143734.01</v>
      </c>
      <c r="AD1129" s="25">
        <v>2.0</v>
      </c>
      <c r="AE1129" s="25">
        <v>1.0</v>
      </c>
      <c r="AF1129" s="25">
        <v>1.0</v>
      </c>
      <c r="AG1129" s="25">
        <v>96404.38</v>
      </c>
      <c r="AH1129" s="25">
        <v>0.0</v>
      </c>
    </row>
    <row r="1130" ht="15.75" customHeight="1">
      <c r="A1130" s="50">
        <v>42549.0</v>
      </c>
      <c r="B1130" s="25">
        <v>678.97</v>
      </c>
      <c r="C1130" s="25">
        <v>680.33</v>
      </c>
      <c r="D1130" s="25">
        <v>673.0</v>
      </c>
      <c r="E1130" s="25">
        <v>680.04</v>
      </c>
      <c r="F1130" s="25" t="s">
        <v>549</v>
      </c>
      <c r="G1130" s="25">
        <v>173.0</v>
      </c>
      <c r="H1130" s="25" t="s">
        <v>474</v>
      </c>
      <c r="U1130" s="25">
        <v>1129.0</v>
      </c>
      <c r="V1130" s="25">
        <v>1.5750258E7</v>
      </c>
      <c r="W1130" s="25" t="s">
        <v>1443</v>
      </c>
      <c r="X1130" s="25">
        <v>675.0</v>
      </c>
      <c r="Y1130" s="25" t="s">
        <v>375</v>
      </c>
      <c r="Z1130" s="25" t="s">
        <v>462</v>
      </c>
      <c r="AA1130" s="25">
        <v>32.0</v>
      </c>
      <c r="AB1130" s="25">
        <v>2.0</v>
      </c>
      <c r="AC1130" s="25">
        <v>155663.31</v>
      </c>
      <c r="AD1130" s="25">
        <v>1.0</v>
      </c>
      <c r="AE1130" s="25">
        <v>1.0</v>
      </c>
      <c r="AF1130" s="25">
        <v>0.0</v>
      </c>
      <c r="AG1130" s="25">
        <v>97658.66</v>
      </c>
      <c r="AH1130" s="25">
        <v>0.0</v>
      </c>
    </row>
    <row r="1131" ht="15.75" customHeight="1">
      <c r="A1131" s="50">
        <v>42550.0</v>
      </c>
      <c r="B1131" s="25">
        <v>683.0</v>
      </c>
      <c r="C1131" s="25">
        <v>687.43</v>
      </c>
      <c r="D1131" s="25">
        <v>681.41</v>
      </c>
      <c r="E1131" s="25">
        <v>684.11</v>
      </c>
      <c r="F1131" s="25" t="s">
        <v>716</v>
      </c>
      <c r="G1131" s="25">
        <v>932.0</v>
      </c>
      <c r="H1131" s="25" t="s">
        <v>539</v>
      </c>
      <c r="U1131" s="25">
        <v>1130.0</v>
      </c>
      <c r="V1131" s="25">
        <v>1.5685309E7</v>
      </c>
      <c r="W1131" s="25" t="s">
        <v>1444</v>
      </c>
      <c r="X1131" s="25">
        <v>669.0</v>
      </c>
      <c r="Y1131" s="25" t="s">
        <v>375</v>
      </c>
      <c r="Z1131" s="25" t="s">
        <v>462</v>
      </c>
      <c r="AA1131" s="25">
        <v>35.0</v>
      </c>
      <c r="AB1131" s="25">
        <v>7.0</v>
      </c>
      <c r="AC1131" s="25">
        <v>0.0</v>
      </c>
      <c r="AD1131" s="25">
        <v>1.0</v>
      </c>
      <c r="AE1131" s="25">
        <v>1.0</v>
      </c>
      <c r="AF1131" s="25">
        <v>1.0</v>
      </c>
      <c r="AG1131" s="25">
        <v>49108.23</v>
      </c>
      <c r="AH1131" s="25">
        <v>1.0</v>
      </c>
    </row>
    <row r="1132" ht="15.75" customHeight="1">
      <c r="A1132" s="50">
        <v>42551.0</v>
      </c>
      <c r="B1132" s="25">
        <v>685.47</v>
      </c>
      <c r="C1132" s="25">
        <v>692.32</v>
      </c>
      <c r="D1132" s="25">
        <v>683.65</v>
      </c>
      <c r="E1132" s="25">
        <v>692.1</v>
      </c>
      <c r="F1132" s="25" t="s">
        <v>716</v>
      </c>
      <c r="G1132" s="25">
        <v>597.0</v>
      </c>
      <c r="H1132" s="25" t="s">
        <v>512</v>
      </c>
      <c r="U1132" s="25">
        <v>1131.0</v>
      </c>
      <c r="V1132" s="25">
        <v>1.5628205E7</v>
      </c>
      <c r="W1132" s="25" t="s">
        <v>845</v>
      </c>
      <c r="X1132" s="25">
        <v>571.0</v>
      </c>
      <c r="Y1132" s="25" t="s">
        <v>379</v>
      </c>
      <c r="Z1132" s="25" t="s">
        <v>462</v>
      </c>
      <c r="AA1132" s="25">
        <v>34.0</v>
      </c>
      <c r="AB1132" s="25">
        <v>1.0</v>
      </c>
      <c r="AC1132" s="25">
        <v>101736.66</v>
      </c>
      <c r="AD1132" s="25">
        <v>1.0</v>
      </c>
      <c r="AE1132" s="25">
        <v>0.0</v>
      </c>
      <c r="AF1132" s="25">
        <v>1.0</v>
      </c>
      <c r="AG1132" s="25">
        <v>195651.66</v>
      </c>
      <c r="AH1132" s="25">
        <v>0.0</v>
      </c>
    </row>
    <row r="1133" ht="15.75" customHeight="1">
      <c r="A1133" s="50">
        <v>42552.0</v>
      </c>
      <c r="B1133" s="25">
        <v>692.2</v>
      </c>
      <c r="C1133" s="25">
        <v>700.65</v>
      </c>
      <c r="D1133" s="25">
        <v>692.13</v>
      </c>
      <c r="E1133" s="25">
        <v>699.21</v>
      </c>
      <c r="F1133" s="25" t="s">
        <v>716</v>
      </c>
      <c r="G1133" s="25">
        <v>344.0</v>
      </c>
      <c r="H1133" s="25" t="s">
        <v>512</v>
      </c>
      <c r="U1133" s="25">
        <v>1132.0</v>
      </c>
      <c r="V1133" s="25">
        <v>1.5733974E7</v>
      </c>
      <c r="W1133" s="25" t="s">
        <v>1149</v>
      </c>
      <c r="X1133" s="25">
        <v>500.0</v>
      </c>
      <c r="Y1133" s="25" t="s">
        <v>377</v>
      </c>
      <c r="Z1133" s="25" t="s">
        <v>487</v>
      </c>
      <c r="AA1133" s="25">
        <v>37.0</v>
      </c>
      <c r="AB1133" s="25">
        <v>9.0</v>
      </c>
      <c r="AC1133" s="25">
        <v>125822.21</v>
      </c>
      <c r="AD1133" s="25">
        <v>1.0</v>
      </c>
      <c r="AE1133" s="25">
        <v>1.0</v>
      </c>
      <c r="AF1133" s="25">
        <v>0.0</v>
      </c>
      <c r="AG1133" s="25">
        <v>111698.0</v>
      </c>
      <c r="AH1133" s="25">
        <v>0.0</v>
      </c>
    </row>
    <row r="1134" ht="15.75" customHeight="1">
      <c r="A1134" s="50">
        <v>42556.0</v>
      </c>
      <c r="B1134" s="25">
        <v>696.06</v>
      </c>
      <c r="C1134" s="25">
        <v>696.94</v>
      </c>
      <c r="D1134" s="25">
        <v>688.88</v>
      </c>
      <c r="E1134" s="25">
        <v>694.95</v>
      </c>
      <c r="F1134" s="25" t="s">
        <v>716</v>
      </c>
      <c r="G1134" s="25">
        <v>462.0</v>
      </c>
      <c r="H1134" s="25" t="s">
        <v>539</v>
      </c>
      <c r="U1134" s="25">
        <v>1133.0</v>
      </c>
      <c r="V1134" s="25">
        <v>1.576211E7</v>
      </c>
      <c r="W1134" s="25" t="s">
        <v>1147</v>
      </c>
      <c r="X1134" s="25">
        <v>628.0</v>
      </c>
      <c r="Y1134" s="25" t="s">
        <v>375</v>
      </c>
      <c r="Z1134" s="25" t="s">
        <v>487</v>
      </c>
      <c r="AA1134" s="25">
        <v>37.0</v>
      </c>
      <c r="AB1134" s="25">
        <v>0.0</v>
      </c>
      <c r="AC1134" s="25">
        <v>0.0</v>
      </c>
      <c r="AD1134" s="25">
        <v>2.0</v>
      </c>
      <c r="AE1134" s="25">
        <v>1.0</v>
      </c>
      <c r="AF1134" s="25">
        <v>1.0</v>
      </c>
      <c r="AG1134" s="25">
        <v>171707.93</v>
      </c>
      <c r="AH1134" s="25">
        <v>0.0</v>
      </c>
    </row>
    <row r="1135" ht="15.75" customHeight="1">
      <c r="A1135" s="50">
        <v>42557.0</v>
      </c>
      <c r="B1135" s="25">
        <v>689.98</v>
      </c>
      <c r="C1135" s="25">
        <v>701.68</v>
      </c>
      <c r="D1135" s="25">
        <v>689.09</v>
      </c>
      <c r="E1135" s="25">
        <v>697.77</v>
      </c>
      <c r="F1135" s="25" t="s">
        <v>716</v>
      </c>
      <c r="G1135" s="25">
        <v>411.0</v>
      </c>
      <c r="H1135" s="25" t="s">
        <v>469</v>
      </c>
      <c r="U1135" s="25">
        <v>1134.0</v>
      </c>
      <c r="V1135" s="25">
        <v>1.5706899E7</v>
      </c>
      <c r="W1135" s="25" t="s">
        <v>638</v>
      </c>
      <c r="X1135" s="25">
        <v>559.0</v>
      </c>
      <c r="Y1135" s="25" t="s">
        <v>375</v>
      </c>
      <c r="Z1135" s="25" t="s">
        <v>487</v>
      </c>
      <c r="AA1135" s="25">
        <v>34.0</v>
      </c>
      <c r="AB1135" s="25">
        <v>4.0</v>
      </c>
      <c r="AC1135" s="25">
        <v>0.0</v>
      </c>
      <c r="AD1135" s="25">
        <v>2.0</v>
      </c>
      <c r="AE1135" s="25">
        <v>1.0</v>
      </c>
      <c r="AF1135" s="25">
        <v>1.0</v>
      </c>
      <c r="AG1135" s="25">
        <v>66721.98</v>
      </c>
      <c r="AH1135" s="25">
        <v>0.0</v>
      </c>
    </row>
    <row r="1136" ht="15.75" customHeight="1">
      <c r="A1136" s="50">
        <v>42558.0</v>
      </c>
      <c r="B1136" s="25">
        <v>698.08</v>
      </c>
      <c r="C1136" s="25">
        <v>698.2</v>
      </c>
      <c r="D1136" s="25">
        <v>688.22</v>
      </c>
      <c r="E1136" s="25">
        <v>695.36</v>
      </c>
      <c r="F1136" s="25" t="s">
        <v>716</v>
      </c>
      <c r="G1136" s="25">
        <v>304.0</v>
      </c>
      <c r="H1136" s="25" t="s">
        <v>543</v>
      </c>
      <c r="U1136" s="25">
        <v>1135.0</v>
      </c>
      <c r="V1136" s="25">
        <v>1.573266E7</v>
      </c>
      <c r="W1136" s="25" t="s">
        <v>842</v>
      </c>
      <c r="X1136" s="25">
        <v>769.0</v>
      </c>
      <c r="Y1136" s="25" t="s">
        <v>375</v>
      </c>
      <c r="Z1136" s="25" t="s">
        <v>462</v>
      </c>
      <c r="AA1136" s="25">
        <v>27.0</v>
      </c>
      <c r="AB1136" s="25">
        <v>2.0</v>
      </c>
      <c r="AC1136" s="25">
        <v>0.0</v>
      </c>
      <c r="AD1136" s="25">
        <v>1.0</v>
      </c>
      <c r="AE1136" s="25">
        <v>1.0</v>
      </c>
      <c r="AF1136" s="25">
        <v>1.0</v>
      </c>
      <c r="AG1136" s="25">
        <v>57876.05</v>
      </c>
      <c r="AH1136" s="25">
        <v>0.0</v>
      </c>
    </row>
    <row r="1137" ht="15.75" customHeight="1">
      <c r="A1137" s="50">
        <v>42559.0</v>
      </c>
      <c r="B1137" s="25">
        <v>699.5</v>
      </c>
      <c r="C1137" s="25">
        <v>705.71</v>
      </c>
      <c r="D1137" s="25">
        <v>696.43</v>
      </c>
      <c r="E1137" s="25">
        <v>705.63</v>
      </c>
      <c r="F1137" s="25" t="s">
        <v>716</v>
      </c>
      <c r="G1137" s="25">
        <v>575.0</v>
      </c>
      <c r="H1137" s="25" t="s">
        <v>543</v>
      </c>
      <c r="U1137" s="25">
        <v>1136.0</v>
      </c>
      <c r="V1137" s="25">
        <v>1.5656121E7</v>
      </c>
      <c r="W1137" s="25" t="s">
        <v>1445</v>
      </c>
      <c r="X1137" s="25">
        <v>733.0</v>
      </c>
      <c r="Y1137" s="25" t="s">
        <v>379</v>
      </c>
      <c r="Z1137" s="25" t="s">
        <v>487</v>
      </c>
      <c r="AA1137" s="25">
        <v>31.0</v>
      </c>
      <c r="AB1137" s="25">
        <v>6.0</v>
      </c>
      <c r="AC1137" s="25">
        <v>157791.07</v>
      </c>
      <c r="AD1137" s="25">
        <v>2.0</v>
      </c>
      <c r="AE1137" s="25">
        <v>0.0</v>
      </c>
      <c r="AF1137" s="25">
        <v>0.0</v>
      </c>
      <c r="AG1137" s="25">
        <v>177994.81</v>
      </c>
      <c r="AH1137" s="25">
        <v>0.0</v>
      </c>
    </row>
    <row r="1138" ht="15.75" customHeight="1">
      <c r="A1138" s="50">
        <v>42562.0</v>
      </c>
      <c r="B1138" s="25">
        <v>708.05</v>
      </c>
      <c r="C1138" s="25">
        <v>716.51</v>
      </c>
      <c r="D1138" s="25">
        <v>707.24</v>
      </c>
      <c r="E1138" s="25">
        <v>715.09</v>
      </c>
      <c r="F1138" s="25" t="s">
        <v>716</v>
      </c>
      <c r="G1138" s="25">
        <v>111.0</v>
      </c>
      <c r="H1138" s="25" t="s">
        <v>474</v>
      </c>
      <c r="U1138" s="25">
        <v>1137.0</v>
      </c>
      <c r="V1138" s="25">
        <v>1.561422E7</v>
      </c>
      <c r="W1138" s="25" t="s">
        <v>1357</v>
      </c>
      <c r="X1138" s="25">
        <v>750.0</v>
      </c>
      <c r="Y1138" s="25" t="s">
        <v>375</v>
      </c>
      <c r="Z1138" s="25" t="s">
        <v>487</v>
      </c>
      <c r="AA1138" s="25">
        <v>22.0</v>
      </c>
      <c r="AB1138" s="25">
        <v>5.0</v>
      </c>
      <c r="AC1138" s="25">
        <v>0.0</v>
      </c>
      <c r="AD1138" s="25">
        <v>2.0</v>
      </c>
      <c r="AE1138" s="25">
        <v>0.0</v>
      </c>
      <c r="AF1138" s="25">
        <v>1.0</v>
      </c>
      <c r="AG1138" s="25">
        <v>105125.65</v>
      </c>
      <c r="AH1138" s="25">
        <v>0.0</v>
      </c>
    </row>
    <row r="1139" ht="15.75" customHeight="1">
      <c r="A1139" s="50">
        <v>42563.0</v>
      </c>
      <c r="B1139" s="25">
        <v>719.12</v>
      </c>
      <c r="C1139" s="25">
        <v>722.94</v>
      </c>
      <c r="D1139" s="25">
        <v>715.91</v>
      </c>
      <c r="E1139" s="25">
        <v>720.64</v>
      </c>
      <c r="F1139" s="25" t="s">
        <v>716</v>
      </c>
      <c r="G1139" s="25">
        <v>336.0</v>
      </c>
      <c r="H1139" s="25" t="s">
        <v>469</v>
      </c>
      <c r="U1139" s="25">
        <v>1138.0</v>
      </c>
      <c r="V1139" s="25">
        <v>1.5645269E7</v>
      </c>
      <c r="W1139" s="25" t="s">
        <v>621</v>
      </c>
      <c r="X1139" s="25">
        <v>583.0</v>
      </c>
      <c r="Y1139" s="25" t="s">
        <v>375</v>
      </c>
      <c r="Z1139" s="25" t="s">
        <v>462</v>
      </c>
      <c r="AA1139" s="25">
        <v>42.0</v>
      </c>
      <c r="AB1139" s="25">
        <v>4.0</v>
      </c>
      <c r="AC1139" s="25">
        <v>0.0</v>
      </c>
      <c r="AD1139" s="25">
        <v>2.0</v>
      </c>
      <c r="AE1139" s="25">
        <v>1.0</v>
      </c>
      <c r="AF1139" s="25">
        <v>0.0</v>
      </c>
      <c r="AG1139" s="25">
        <v>17439.66</v>
      </c>
      <c r="AH1139" s="25">
        <v>0.0</v>
      </c>
    </row>
    <row r="1140" ht="15.75" customHeight="1">
      <c r="A1140" s="50">
        <v>42564.0</v>
      </c>
      <c r="B1140" s="25">
        <v>723.62</v>
      </c>
      <c r="C1140" s="25">
        <v>724.0</v>
      </c>
      <c r="D1140" s="25">
        <v>716.85</v>
      </c>
      <c r="E1140" s="25">
        <v>716.98</v>
      </c>
      <c r="F1140" s="25" t="s">
        <v>1446</v>
      </c>
      <c r="G1140" s="25" t="s">
        <v>469</v>
      </c>
      <c r="U1140" s="25">
        <v>1139.0</v>
      </c>
      <c r="V1140" s="25">
        <v>1.569851E7</v>
      </c>
      <c r="W1140" s="25" t="s">
        <v>1447</v>
      </c>
      <c r="X1140" s="25">
        <v>468.0</v>
      </c>
      <c r="Y1140" s="25" t="s">
        <v>379</v>
      </c>
      <c r="Z1140" s="25" t="s">
        <v>487</v>
      </c>
      <c r="AA1140" s="25">
        <v>42.0</v>
      </c>
      <c r="AB1140" s="25">
        <v>9.0</v>
      </c>
      <c r="AC1140" s="25">
        <v>181627.14</v>
      </c>
      <c r="AD1140" s="25">
        <v>2.0</v>
      </c>
      <c r="AE1140" s="25">
        <v>1.0</v>
      </c>
      <c r="AF1140" s="25">
        <v>0.0</v>
      </c>
      <c r="AG1140" s="25">
        <v>172668.39</v>
      </c>
      <c r="AH1140" s="25">
        <v>0.0</v>
      </c>
    </row>
    <row r="1141" ht="15.75" customHeight="1">
      <c r="A1141" s="50">
        <v>42565.0</v>
      </c>
      <c r="B1141" s="25">
        <v>721.58</v>
      </c>
      <c r="C1141" s="25">
        <v>722.21</v>
      </c>
      <c r="D1141" s="25">
        <v>718.03</v>
      </c>
      <c r="E1141" s="25">
        <v>720.95</v>
      </c>
      <c r="F1141" s="25" t="s">
        <v>1448</v>
      </c>
      <c r="G1141" s="25" t="s">
        <v>543</v>
      </c>
      <c r="U1141" s="25">
        <v>1140.0</v>
      </c>
      <c r="V1141" s="25">
        <v>1.5569247E7</v>
      </c>
      <c r="W1141" s="25" t="s">
        <v>482</v>
      </c>
      <c r="X1141" s="25">
        <v>727.0</v>
      </c>
      <c r="Y1141" s="25" t="s">
        <v>377</v>
      </c>
      <c r="Z1141" s="25" t="s">
        <v>462</v>
      </c>
      <c r="AA1141" s="25">
        <v>57.0</v>
      </c>
      <c r="AB1141" s="25">
        <v>1.0</v>
      </c>
      <c r="AC1141" s="25">
        <v>109679.72</v>
      </c>
      <c r="AD1141" s="25">
        <v>1.0</v>
      </c>
      <c r="AE1141" s="25">
        <v>0.0</v>
      </c>
      <c r="AF1141" s="25">
        <v>1.0</v>
      </c>
      <c r="AG1141" s="25">
        <v>753.37</v>
      </c>
      <c r="AH1141" s="25">
        <v>0.0</v>
      </c>
    </row>
    <row r="1142" ht="15.75" customHeight="1">
      <c r="A1142" s="50">
        <v>42566.0</v>
      </c>
      <c r="B1142" s="25">
        <v>725.73</v>
      </c>
      <c r="C1142" s="25">
        <v>725.74</v>
      </c>
      <c r="D1142" s="25">
        <v>719.05</v>
      </c>
      <c r="E1142" s="25">
        <v>719.85</v>
      </c>
      <c r="F1142" s="25" t="s">
        <v>716</v>
      </c>
      <c r="G1142" s="25">
        <v>279.0</v>
      </c>
      <c r="H1142" s="25" t="s">
        <v>467</v>
      </c>
      <c r="U1142" s="25">
        <v>1141.0</v>
      </c>
      <c r="V1142" s="25">
        <v>1.5566251E7</v>
      </c>
      <c r="W1142" s="25" t="s">
        <v>1449</v>
      </c>
      <c r="X1142" s="25">
        <v>618.0</v>
      </c>
      <c r="Y1142" s="25" t="s">
        <v>375</v>
      </c>
      <c r="Z1142" s="25" t="s">
        <v>462</v>
      </c>
      <c r="AA1142" s="25">
        <v>37.0</v>
      </c>
      <c r="AB1142" s="25">
        <v>5.0</v>
      </c>
      <c r="AC1142" s="25">
        <v>96652.86</v>
      </c>
      <c r="AD1142" s="25">
        <v>1.0</v>
      </c>
      <c r="AE1142" s="25">
        <v>1.0</v>
      </c>
      <c r="AF1142" s="25">
        <v>0.0</v>
      </c>
      <c r="AG1142" s="25">
        <v>98686.4</v>
      </c>
      <c r="AH1142" s="25">
        <v>1.0</v>
      </c>
    </row>
    <row r="1143" ht="15.75" customHeight="1">
      <c r="A1143" s="50">
        <v>42569.0</v>
      </c>
      <c r="B1143" s="25">
        <v>722.71</v>
      </c>
      <c r="C1143" s="25">
        <v>736.13</v>
      </c>
      <c r="D1143" s="25">
        <v>721.19</v>
      </c>
      <c r="E1143" s="25">
        <v>733.78</v>
      </c>
      <c r="F1143" s="25" t="s">
        <v>716</v>
      </c>
      <c r="G1143" s="25">
        <v>295.0</v>
      </c>
      <c r="H1143" s="25" t="s">
        <v>460</v>
      </c>
      <c r="U1143" s="25">
        <v>1142.0</v>
      </c>
      <c r="V1143" s="25">
        <v>1.5716134E7</v>
      </c>
      <c r="W1143" s="25" t="s">
        <v>790</v>
      </c>
      <c r="X1143" s="25">
        <v>617.0</v>
      </c>
      <c r="Y1143" s="25" t="s">
        <v>375</v>
      </c>
      <c r="Z1143" s="25" t="s">
        <v>487</v>
      </c>
      <c r="AA1143" s="25">
        <v>40.0</v>
      </c>
      <c r="AB1143" s="25">
        <v>5.0</v>
      </c>
      <c r="AC1143" s="25">
        <v>190008.32</v>
      </c>
      <c r="AD1143" s="25">
        <v>2.0</v>
      </c>
      <c r="AE1143" s="25">
        <v>1.0</v>
      </c>
      <c r="AF1143" s="25">
        <v>1.0</v>
      </c>
      <c r="AG1143" s="25">
        <v>107047.92</v>
      </c>
      <c r="AH1143" s="25">
        <v>0.0</v>
      </c>
    </row>
    <row r="1144" ht="15.75" customHeight="1">
      <c r="A1144" s="50">
        <v>42570.0</v>
      </c>
      <c r="B1144" s="25">
        <v>729.89</v>
      </c>
      <c r="C1144" s="25">
        <v>736.99</v>
      </c>
      <c r="D1144" s="25">
        <v>729.0</v>
      </c>
      <c r="E1144" s="25">
        <v>736.96</v>
      </c>
      <c r="F1144" s="25" t="s">
        <v>716</v>
      </c>
      <c r="G1144" s="25">
        <v>227.0</v>
      </c>
      <c r="H1144" s="25" t="s">
        <v>460</v>
      </c>
      <c r="U1144" s="25">
        <v>1143.0</v>
      </c>
      <c r="V1144" s="25">
        <v>1.5763625E7</v>
      </c>
      <c r="W1144" s="25" t="s">
        <v>1450</v>
      </c>
      <c r="X1144" s="25">
        <v>793.0</v>
      </c>
      <c r="Y1144" s="25" t="s">
        <v>377</v>
      </c>
      <c r="Z1144" s="25" t="s">
        <v>487</v>
      </c>
      <c r="AA1144" s="25">
        <v>41.0</v>
      </c>
      <c r="AB1144" s="25">
        <v>9.0</v>
      </c>
      <c r="AC1144" s="25">
        <v>0.0</v>
      </c>
      <c r="AD1144" s="25">
        <v>2.0</v>
      </c>
      <c r="AE1144" s="25">
        <v>1.0</v>
      </c>
      <c r="AF1144" s="25">
        <v>0.0</v>
      </c>
      <c r="AG1144" s="25">
        <v>152153.74</v>
      </c>
      <c r="AH1144" s="25">
        <v>0.0</v>
      </c>
    </row>
    <row r="1145" ht="15.75" customHeight="1">
      <c r="A1145" s="50">
        <v>42571.0</v>
      </c>
      <c r="B1145" s="25">
        <v>737.33</v>
      </c>
      <c r="C1145" s="25">
        <v>742.13</v>
      </c>
      <c r="D1145" s="25">
        <v>737.1</v>
      </c>
      <c r="E1145" s="25">
        <v>741.19</v>
      </c>
      <c r="F1145" s="25" t="s">
        <v>716</v>
      </c>
      <c r="G1145" s="25">
        <v>289.0</v>
      </c>
      <c r="H1145" s="25" t="s">
        <v>512</v>
      </c>
      <c r="U1145" s="25">
        <v>1144.0</v>
      </c>
      <c r="V1145" s="25">
        <v>1.5605965E7</v>
      </c>
      <c r="W1145" s="25" t="s">
        <v>518</v>
      </c>
      <c r="X1145" s="25">
        <v>630.0</v>
      </c>
      <c r="Y1145" s="25" t="s">
        <v>375</v>
      </c>
      <c r="Z1145" s="25" t="s">
        <v>487</v>
      </c>
      <c r="AA1145" s="25">
        <v>43.0</v>
      </c>
      <c r="AB1145" s="25">
        <v>9.0</v>
      </c>
      <c r="AC1145" s="25">
        <v>0.0</v>
      </c>
      <c r="AD1145" s="25">
        <v>2.0</v>
      </c>
      <c r="AE1145" s="25">
        <v>1.0</v>
      </c>
      <c r="AF1145" s="25">
        <v>1.0</v>
      </c>
      <c r="AG1145" s="25">
        <v>34338.04</v>
      </c>
      <c r="AH1145" s="25">
        <v>0.0</v>
      </c>
    </row>
    <row r="1146" ht="15.75" customHeight="1">
      <c r="A1146" s="50">
        <v>42572.0</v>
      </c>
      <c r="B1146" s="25">
        <v>740.36</v>
      </c>
      <c r="C1146" s="25">
        <v>741.69</v>
      </c>
      <c r="D1146" s="25">
        <v>735.83</v>
      </c>
      <c r="E1146" s="25">
        <v>738.63</v>
      </c>
      <c r="F1146" s="25" t="s">
        <v>716</v>
      </c>
      <c r="G1146" s="25">
        <v>26.0</v>
      </c>
      <c r="H1146" s="25" t="s">
        <v>467</v>
      </c>
      <c r="U1146" s="25">
        <v>1145.0</v>
      </c>
      <c r="V1146" s="25">
        <v>1.5694821E7</v>
      </c>
      <c r="W1146" s="25" t="s">
        <v>1451</v>
      </c>
      <c r="X1146" s="25">
        <v>765.0</v>
      </c>
      <c r="Y1146" s="25" t="s">
        <v>379</v>
      </c>
      <c r="Z1146" s="25" t="s">
        <v>487</v>
      </c>
      <c r="AA1146" s="25">
        <v>43.0</v>
      </c>
      <c r="AB1146" s="25">
        <v>4.0</v>
      </c>
      <c r="AC1146" s="25">
        <v>148962.76</v>
      </c>
      <c r="AD1146" s="25">
        <v>1.0</v>
      </c>
      <c r="AE1146" s="25">
        <v>0.0</v>
      </c>
      <c r="AF1146" s="25">
        <v>1.0</v>
      </c>
      <c r="AG1146" s="25">
        <v>173878.87</v>
      </c>
      <c r="AH1146" s="25">
        <v>1.0</v>
      </c>
    </row>
    <row r="1147" ht="15.75" customHeight="1">
      <c r="A1147" s="50">
        <v>42573.0</v>
      </c>
      <c r="B1147" s="25">
        <v>741.86</v>
      </c>
      <c r="C1147" s="25">
        <v>743.24</v>
      </c>
      <c r="D1147" s="25">
        <v>736.56</v>
      </c>
      <c r="E1147" s="25">
        <v>742.74</v>
      </c>
      <c r="F1147" s="25" t="s">
        <v>716</v>
      </c>
      <c r="G1147" s="25">
        <v>259.0</v>
      </c>
      <c r="H1147" s="25" t="s">
        <v>474</v>
      </c>
      <c r="U1147" s="25">
        <v>1146.0</v>
      </c>
      <c r="V1147" s="25">
        <v>1.5601688E7</v>
      </c>
      <c r="W1147" s="25" t="s">
        <v>630</v>
      </c>
      <c r="X1147" s="25">
        <v>546.0</v>
      </c>
      <c r="Y1147" s="25" t="s">
        <v>375</v>
      </c>
      <c r="Z1147" s="25" t="s">
        <v>487</v>
      </c>
      <c r="AA1147" s="25">
        <v>28.0</v>
      </c>
      <c r="AB1147" s="25">
        <v>8.0</v>
      </c>
      <c r="AC1147" s="25">
        <v>0.0</v>
      </c>
      <c r="AD1147" s="25">
        <v>1.0</v>
      </c>
      <c r="AE1147" s="25">
        <v>1.0</v>
      </c>
      <c r="AF1147" s="25">
        <v>0.0</v>
      </c>
      <c r="AG1147" s="25">
        <v>159254.29</v>
      </c>
      <c r="AH1147" s="25">
        <v>0.0</v>
      </c>
    </row>
    <row r="1148" ht="15.75" customHeight="1">
      <c r="A1148" s="50">
        <v>42576.0</v>
      </c>
      <c r="B1148" s="25">
        <v>740.67</v>
      </c>
      <c r="C1148" s="25">
        <v>742.61</v>
      </c>
      <c r="D1148" s="25">
        <v>737.5</v>
      </c>
      <c r="E1148" s="25">
        <v>739.77</v>
      </c>
      <c r="F1148" s="25" t="s">
        <v>716</v>
      </c>
      <c r="G1148" s="25">
        <v>32.0</v>
      </c>
      <c r="H1148" s="25" t="s">
        <v>464</v>
      </c>
      <c r="U1148" s="25">
        <v>1147.0</v>
      </c>
      <c r="V1148" s="25">
        <v>1.5575581E7</v>
      </c>
      <c r="W1148" s="25" t="s">
        <v>1452</v>
      </c>
      <c r="X1148" s="25">
        <v>614.0</v>
      </c>
      <c r="Y1148" s="25" t="s">
        <v>379</v>
      </c>
      <c r="Z1148" s="25" t="s">
        <v>462</v>
      </c>
      <c r="AA1148" s="25">
        <v>30.0</v>
      </c>
      <c r="AB1148" s="25">
        <v>3.0</v>
      </c>
      <c r="AC1148" s="25">
        <v>131344.52</v>
      </c>
      <c r="AD1148" s="25">
        <v>2.0</v>
      </c>
      <c r="AE1148" s="25">
        <v>1.0</v>
      </c>
      <c r="AF1148" s="25">
        <v>0.0</v>
      </c>
      <c r="AG1148" s="25">
        <v>54776.64</v>
      </c>
      <c r="AH1148" s="25">
        <v>0.0</v>
      </c>
    </row>
    <row r="1149" ht="15.75" customHeight="1">
      <c r="A1149" s="50">
        <v>42577.0</v>
      </c>
      <c r="B1149" s="25">
        <v>739.04</v>
      </c>
      <c r="C1149" s="25">
        <v>741.69</v>
      </c>
      <c r="D1149" s="25">
        <v>734.27</v>
      </c>
      <c r="E1149" s="25">
        <v>738.42</v>
      </c>
      <c r="F1149" s="25" t="s">
        <v>716</v>
      </c>
      <c r="G1149" s="25">
        <v>186.0</v>
      </c>
      <c r="H1149" s="25" t="s">
        <v>512</v>
      </c>
      <c r="U1149" s="25">
        <v>1148.0</v>
      </c>
      <c r="V1149" s="25">
        <v>1.5671209E7</v>
      </c>
      <c r="W1149" s="25" t="s">
        <v>1453</v>
      </c>
      <c r="X1149" s="25">
        <v>593.0</v>
      </c>
      <c r="Y1149" s="25" t="s">
        <v>379</v>
      </c>
      <c r="Z1149" s="25" t="s">
        <v>462</v>
      </c>
      <c r="AA1149" s="25">
        <v>29.0</v>
      </c>
      <c r="AB1149" s="25">
        <v>5.0</v>
      </c>
      <c r="AC1149" s="25">
        <v>101713.84</v>
      </c>
      <c r="AD1149" s="25">
        <v>3.0</v>
      </c>
      <c r="AE1149" s="25">
        <v>1.0</v>
      </c>
      <c r="AF1149" s="25">
        <v>0.0</v>
      </c>
      <c r="AG1149" s="25">
        <v>134594.99</v>
      </c>
      <c r="AH1149" s="25">
        <v>0.0</v>
      </c>
    </row>
    <row r="1150" ht="15.75" customHeight="1">
      <c r="A1150" s="50">
        <v>42578.0</v>
      </c>
      <c r="B1150" s="25">
        <v>738.28</v>
      </c>
      <c r="C1150" s="25">
        <v>744.46</v>
      </c>
      <c r="D1150" s="25">
        <v>737.0</v>
      </c>
      <c r="E1150" s="25">
        <v>741.77</v>
      </c>
      <c r="F1150" s="25" t="s">
        <v>716</v>
      </c>
      <c r="G1150" s="25">
        <v>512.0</v>
      </c>
      <c r="H1150" s="25" t="s">
        <v>460</v>
      </c>
      <c r="U1150" s="25">
        <v>1149.0</v>
      </c>
      <c r="V1150" s="25">
        <v>1.5616529E7</v>
      </c>
      <c r="W1150" s="25" t="s">
        <v>805</v>
      </c>
      <c r="X1150" s="25">
        <v>613.0</v>
      </c>
      <c r="Y1150" s="25" t="s">
        <v>377</v>
      </c>
      <c r="Z1150" s="25" t="s">
        <v>487</v>
      </c>
      <c r="AA1150" s="25">
        <v>34.0</v>
      </c>
      <c r="AB1150" s="25">
        <v>3.0</v>
      </c>
      <c r="AC1150" s="25">
        <v>0.0</v>
      </c>
      <c r="AD1150" s="25">
        <v>1.0</v>
      </c>
      <c r="AE1150" s="25">
        <v>1.0</v>
      </c>
      <c r="AF1150" s="25">
        <v>1.0</v>
      </c>
      <c r="AG1150" s="25">
        <v>41724.72</v>
      </c>
      <c r="AH1150" s="25">
        <v>0.0</v>
      </c>
    </row>
    <row r="1151" ht="15.75" customHeight="1">
      <c r="A1151" s="50">
        <v>42579.0</v>
      </c>
      <c r="B1151" s="25">
        <v>747.04</v>
      </c>
      <c r="C1151" s="25">
        <v>748.65</v>
      </c>
      <c r="D1151" s="25">
        <v>739.3</v>
      </c>
      <c r="E1151" s="25">
        <v>745.91</v>
      </c>
      <c r="F1151" s="25" t="s">
        <v>491</v>
      </c>
      <c r="G1151" s="25">
        <v>530.0</v>
      </c>
      <c r="H1151" s="25" t="s">
        <v>543</v>
      </c>
      <c r="U1151" s="25">
        <v>1150.0</v>
      </c>
      <c r="V1151" s="25">
        <v>1.5773906E7</v>
      </c>
      <c r="W1151" s="25" t="s">
        <v>1454</v>
      </c>
      <c r="X1151" s="25">
        <v>655.0</v>
      </c>
      <c r="Y1151" s="25" t="s">
        <v>375</v>
      </c>
      <c r="Z1151" s="25" t="s">
        <v>487</v>
      </c>
      <c r="AA1151" s="25">
        <v>38.0</v>
      </c>
      <c r="AB1151" s="25">
        <v>4.0</v>
      </c>
      <c r="AC1151" s="25">
        <v>0.0</v>
      </c>
      <c r="AD1151" s="25">
        <v>2.0</v>
      </c>
      <c r="AE1151" s="25">
        <v>0.0</v>
      </c>
      <c r="AF1151" s="25">
        <v>0.0</v>
      </c>
      <c r="AG1151" s="25">
        <v>110527.71</v>
      </c>
      <c r="AH1151" s="25">
        <v>0.0</v>
      </c>
    </row>
    <row r="1152" ht="15.75" customHeight="1">
      <c r="A1152" s="50">
        <v>42580.0</v>
      </c>
      <c r="B1152" s="25">
        <v>772.71</v>
      </c>
      <c r="C1152" s="25">
        <v>778.55</v>
      </c>
      <c r="D1152" s="25">
        <v>766.77</v>
      </c>
      <c r="E1152" s="25">
        <v>768.79</v>
      </c>
      <c r="F1152" s="25" t="s">
        <v>491</v>
      </c>
      <c r="G1152" s="25">
        <v>841.0</v>
      </c>
      <c r="H1152" s="25" t="s">
        <v>460</v>
      </c>
      <c r="U1152" s="25">
        <v>1151.0</v>
      </c>
      <c r="V1152" s="25">
        <v>1.5722993E7</v>
      </c>
      <c r="W1152" s="25" t="s">
        <v>1305</v>
      </c>
      <c r="X1152" s="25">
        <v>700.0</v>
      </c>
      <c r="Y1152" s="25" t="s">
        <v>375</v>
      </c>
      <c r="Z1152" s="25" t="s">
        <v>462</v>
      </c>
      <c r="AA1152" s="25">
        <v>27.0</v>
      </c>
      <c r="AB1152" s="25">
        <v>6.0</v>
      </c>
      <c r="AC1152" s="25">
        <v>137963.07</v>
      </c>
      <c r="AD1152" s="25">
        <v>1.0</v>
      </c>
      <c r="AE1152" s="25">
        <v>0.0</v>
      </c>
      <c r="AF1152" s="25">
        <v>0.0</v>
      </c>
      <c r="AG1152" s="25">
        <v>8996.79</v>
      </c>
      <c r="AH1152" s="25">
        <v>0.0</v>
      </c>
    </row>
    <row r="1153" ht="15.75" customHeight="1">
      <c r="A1153" s="50">
        <v>42583.0</v>
      </c>
      <c r="B1153" s="25">
        <v>761.09</v>
      </c>
      <c r="C1153" s="25">
        <v>780.43</v>
      </c>
      <c r="D1153" s="25">
        <v>761.09</v>
      </c>
      <c r="E1153" s="25">
        <v>772.88</v>
      </c>
      <c r="F1153" s="25" t="s">
        <v>549</v>
      </c>
      <c r="G1153" s="25">
        <v>700.0</v>
      </c>
      <c r="H1153" s="25" t="s">
        <v>460</v>
      </c>
      <c r="U1153" s="25">
        <v>1152.0</v>
      </c>
      <c r="V1153" s="25">
        <v>1.5752463E7</v>
      </c>
      <c r="W1153" s="25" t="s">
        <v>1455</v>
      </c>
      <c r="X1153" s="25">
        <v>826.0</v>
      </c>
      <c r="Y1153" s="25" t="s">
        <v>377</v>
      </c>
      <c r="Z1153" s="25" t="s">
        <v>462</v>
      </c>
      <c r="AA1153" s="25">
        <v>29.0</v>
      </c>
      <c r="AB1153" s="25">
        <v>4.0</v>
      </c>
      <c r="AC1153" s="25">
        <v>129938.07</v>
      </c>
      <c r="AD1153" s="25">
        <v>1.0</v>
      </c>
      <c r="AE1153" s="25">
        <v>0.0</v>
      </c>
      <c r="AF1153" s="25">
        <v>1.0</v>
      </c>
      <c r="AG1153" s="25">
        <v>190200.53</v>
      </c>
      <c r="AH1153" s="25">
        <v>0.0</v>
      </c>
    </row>
    <row r="1154" ht="15.75" customHeight="1">
      <c r="A1154" s="50">
        <v>42584.0</v>
      </c>
      <c r="B1154" s="25">
        <v>768.69</v>
      </c>
      <c r="C1154" s="25">
        <v>775.84</v>
      </c>
      <c r="D1154" s="25">
        <v>767.85</v>
      </c>
      <c r="E1154" s="25">
        <v>771.07</v>
      </c>
      <c r="F1154" s="25" t="s">
        <v>716</v>
      </c>
      <c r="G1154" s="25">
        <v>784.0</v>
      </c>
      <c r="H1154" s="25" t="s">
        <v>460</v>
      </c>
      <c r="U1154" s="25">
        <v>1153.0</v>
      </c>
      <c r="V1154" s="25">
        <v>1.5589754E7</v>
      </c>
      <c r="W1154" s="25" t="s">
        <v>1456</v>
      </c>
      <c r="X1154" s="25">
        <v>652.0</v>
      </c>
      <c r="Y1154" s="25" t="s">
        <v>379</v>
      </c>
      <c r="Z1154" s="25" t="s">
        <v>487</v>
      </c>
      <c r="AA1154" s="25">
        <v>45.0</v>
      </c>
      <c r="AB1154" s="25">
        <v>2.0</v>
      </c>
      <c r="AC1154" s="25">
        <v>151421.44</v>
      </c>
      <c r="AD1154" s="25">
        <v>1.0</v>
      </c>
      <c r="AE1154" s="25">
        <v>0.0</v>
      </c>
      <c r="AF1154" s="25">
        <v>1.0</v>
      </c>
      <c r="AG1154" s="25">
        <v>115333.43</v>
      </c>
      <c r="AH1154" s="25">
        <v>0.0</v>
      </c>
    </row>
    <row r="1155" ht="15.75" customHeight="1">
      <c r="A1155" s="50">
        <v>42585.0</v>
      </c>
      <c r="B1155" s="25">
        <v>767.18</v>
      </c>
      <c r="C1155" s="25">
        <v>773.21</v>
      </c>
      <c r="D1155" s="25">
        <v>766.82</v>
      </c>
      <c r="E1155" s="25">
        <v>773.18</v>
      </c>
      <c r="F1155" s="25" t="s">
        <v>716</v>
      </c>
      <c r="G1155" s="25">
        <v>287.0</v>
      </c>
      <c r="H1155" s="25" t="s">
        <v>464</v>
      </c>
      <c r="U1155" s="25">
        <v>1154.0</v>
      </c>
      <c r="V1155" s="25">
        <v>1.5669899E7</v>
      </c>
      <c r="W1155" s="25" t="s">
        <v>1457</v>
      </c>
      <c r="X1155" s="25">
        <v>755.0</v>
      </c>
      <c r="Y1155" s="25" t="s">
        <v>379</v>
      </c>
      <c r="Z1155" s="25" t="s">
        <v>462</v>
      </c>
      <c r="AA1155" s="25">
        <v>45.0</v>
      </c>
      <c r="AB1155" s="25">
        <v>7.0</v>
      </c>
      <c r="AC1155" s="25">
        <v>135643.0</v>
      </c>
      <c r="AD1155" s="25">
        <v>1.0</v>
      </c>
      <c r="AE1155" s="25">
        <v>0.0</v>
      </c>
      <c r="AF1155" s="25">
        <v>0.0</v>
      </c>
      <c r="AG1155" s="25">
        <v>143619.52</v>
      </c>
      <c r="AH1155" s="25">
        <v>1.0</v>
      </c>
    </row>
    <row r="1156" ht="15.75" customHeight="1">
      <c r="A1156" s="50">
        <v>42586.0</v>
      </c>
      <c r="B1156" s="25">
        <v>772.22</v>
      </c>
      <c r="C1156" s="25">
        <v>774.07</v>
      </c>
      <c r="D1156" s="25">
        <v>768.79</v>
      </c>
      <c r="E1156" s="25">
        <v>771.61</v>
      </c>
      <c r="F1156" s="25" t="s">
        <v>716</v>
      </c>
      <c r="G1156" s="25">
        <v>140.0</v>
      </c>
      <c r="H1156" s="25" t="s">
        <v>467</v>
      </c>
      <c r="U1156" s="25">
        <v>1155.0</v>
      </c>
      <c r="V1156" s="25">
        <v>1.5766887E7</v>
      </c>
      <c r="W1156" s="25" t="s">
        <v>1411</v>
      </c>
      <c r="X1156" s="25">
        <v>538.0</v>
      </c>
      <c r="Y1156" s="25" t="s">
        <v>377</v>
      </c>
      <c r="Z1156" s="25" t="s">
        <v>487</v>
      </c>
      <c r="AA1156" s="25">
        <v>39.0</v>
      </c>
      <c r="AB1156" s="25">
        <v>2.0</v>
      </c>
      <c r="AC1156" s="25">
        <v>122773.5</v>
      </c>
      <c r="AD1156" s="25">
        <v>2.0</v>
      </c>
      <c r="AE1156" s="25">
        <v>1.0</v>
      </c>
      <c r="AF1156" s="25">
        <v>1.0</v>
      </c>
      <c r="AG1156" s="25">
        <v>58467.08</v>
      </c>
      <c r="AH1156" s="25">
        <v>0.0</v>
      </c>
    </row>
    <row r="1157" ht="15.75" customHeight="1">
      <c r="A1157" s="50">
        <v>42587.0</v>
      </c>
      <c r="B1157" s="25">
        <v>773.78</v>
      </c>
      <c r="C1157" s="25">
        <v>783.04</v>
      </c>
      <c r="D1157" s="25">
        <v>772.34</v>
      </c>
      <c r="E1157" s="25">
        <v>782.22</v>
      </c>
      <c r="F1157" s="25" t="s">
        <v>716</v>
      </c>
      <c r="G1157" s="25">
        <v>801.0</v>
      </c>
      <c r="H1157" s="25" t="s">
        <v>543</v>
      </c>
      <c r="U1157" s="25">
        <v>1156.0</v>
      </c>
      <c r="V1157" s="25">
        <v>1.5768006E7</v>
      </c>
      <c r="W1157" s="25" t="s">
        <v>623</v>
      </c>
      <c r="X1157" s="25">
        <v>729.0</v>
      </c>
      <c r="Y1157" s="25" t="s">
        <v>375</v>
      </c>
      <c r="Z1157" s="25" t="s">
        <v>487</v>
      </c>
      <c r="AA1157" s="25">
        <v>34.0</v>
      </c>
      <c r="AB1157" s="25">
        <v>3.0</v>
      </c>
      <c r="AC1157" s="25">
        <v>152303.8</v>
      </c>
      <c r="AD1157" s="25">
        <v>1.0</v>
      </c>
      <c r="AE1157" s="25">
        <v>1.0</v>
      </c>
      <c r="AF1157" s="25">
        <v>0.0</v>
      </c>
      <c r="AG1157" s="25">
        <v>12128.69</v>
      </c>
      <c r="AH1157" s="25">
        <v>0.0</v>
      </c>
    </row>
    <row r="1158" ht="15.75" customHeight="1">
      <c r="A1158" s="50">
        <v>42590.0</v>
      </c>
      <c r="B1158" s="25">
        <v>782.0</v>
      </c>
      <c r="C1158" s="25">
        <v>782.63</v>
      </c>
      <c r="D1158" s="25">
        <v>778.09</v>
      </c>
      <c r="E1158" s="25">
        <v>781.76</v>
      </c>
      <c r="F1158" s="25" t="s">
        <v>716</v>
      </c>
      <c r="G1158" s="25">
        <v>107.0</v>
      </c>
      <c r="H1158" s="25" t="s">
        <v>469</v>
      </c>
      <c r="U1158" s="25">
        <v>1157.0</v>
      </c>
      <c r="V1158" s="25">
        <v>1.5741295E7</v>
      </c>
      <c r="W1158" s="25" t="s">
        <v>1458</v>
      </c>
      <c r="X1158" s="25">
        <v>615.0</v>
      </c>
      <c r="Y1158" s="25" t="s">
        <v>375</v>
      </c>
      <c r="Z1158" s="25" t="s">
        <v>487</v>
      </c>
      <c r="AA1158" s="25">
        <v>49.0</v>
      </c>
      <c r="AB1158" s="25">
        <v>3.0</v>
      </c>
      <c r="AC1158" s="25">
        <v>0.0</v>
      </c>
      <c r="AD1158" s="25">
        <v>2.0</v>
      </c>
      <c r="AE1158" s="25">
        <v>1.0</v>
      </c>
      <c r="AF1158" s="25">
        <v>1.0</v>
      </c>
      <c r="AG1158" s="25">
        <v>49872.33</v>
      </c>
      <c r="AH1158" s="25">
        <v>0.0</v>
      </c>
    </row>
    <row r="1159" ht="15.75" customHeight="1">
      <c r="A1159" s="50">
        <v>42591.0</v>
      </c>
      <c r="B1159" s="25">
        <v>781.1</v>
      </c>
      <c r="C1159" s="25">
        <v>788.94</v>
      </c>
      <c r="D1159" s="25">
        <v>780.57</v>
      </c>
      <c r="E1159" s="25">
        <v>784.26</v>
      </c>
      <c r="F1159" s="25" t="s">
        <v>716</v>
      </c>
      <c r="G1159" s="25">
        <v>318.0</v>
      </c>
      <c r="H1159" s="25" t="s">
        <v>469</v>
      </c>
      <c r="U1159" s="25">
        <v>1158.0</v>
      </c>
      <c r="V1159" s="25">
        <v>1.5811327E7</v>
      </c>
      <c r="W1159" s="25" t="s">
        <v>1365</v>
      </c>
      <c r="X1159" s="25">
        <v>700.0</v>
      </c>
      <c r="Y1159" s="25" t="s">
        <v>377</v>
      </c>
      <c r="Z1159" s="25" t="s">
        <v>487</v>
      </c>
      <c r="AA1159" s="25">
        <v>54.0</v>
      </c>
      <c r="AB1159" s="25">
        <v>1.0</v>
      </c>
      <c r="AC1159" s="25">
        <v>79415.67</v>
      </c>
      <c r="AD1159" s="25">
        <v>1.0</v>
      </c>
      <c r="AE1159" s="25">
        <v>0.0</v>
      </c>
      <c r="AF1159" s="25">
        <v>1.0</v>
      </c>
      <c r="AG1159" s="25">
        <v>139735.54</v>
      </c>
      <c r="AH1159" s="25">
        <v>0.0</v>
      </c>
    </row>
    <row r="1160" ht="15.75" customHeight="1">
      <c r="A1160" s="50">
        <v>42592.0</v>
      </c>
      <c r="B1160" s="25">
        <v>783.75</v>
      </c>
      <c r="C1160" s="25">
        <v>786.81</v>
      </c>
      <c r="D1160" s="25">
        <v>782.78</v>
      </c>
      <c r="E1160" s="25">
        <v>784.68</v>
      </c>
      <c r="F1160" s="25" t="s">
        <v>1459</v>
      </c>
      <c r="G1160" s="25" t="s">
        <v>464</v>
      </c>
      <c r="U1160" s="25">
        <v>1159.0</v>
      </c>
      <c r="V1160" s="25">
        <v>1.5690007E7</v>
      </c>
      <c r="W1160" s="25" t="s">
        <v>1231</v>
      </c>
      <c r="X1160" s="25">
        <v>434.0</v>
      </c>
      <c r="Y1160" s="25" t="s">
        <v>379</v>
      </c>
      <c r="Z1160" s="25" t="s">
        <v>462</v>
      </c>
      <c r="AA1160" s="25">
        <v>58.0</v>
      </c>
      <c r="AB1160" s="25">
        <v>9.0</v>
      </c>
      <c r="AC1160" s="25">
        <v>125801.03</v>
      </c>
      <c r="AD1160" s="25">
        <v>2.0</v>
      </c>
      <c r="AE1160" s="25">
        <v>1.0</v>
      </c>
      <c r="AF1160" s="25">
        <v>0.0</v>
      </c>
      <c r="AG1160" s="25">
        <v>60891.8</v>
      </c>
      <c r="AH1160" s="25">
        <v>1.0</v>
      </c>
    </row>
    <row r="1161" ht="15.75" customHeight="1">
      <c r="A1161" s="50">
        <v>42593.0</v>
      </c>
      <c r="B1161" s="25">
        <v>785.0</v>
      </c>
      <c r="C1161" s="25">
        <v>789.75</v>
      </c>
      <c r="D1161" s="25">
        <v>782.97</v>
      </c>
      <c r="E1161" s="25">
        <v>784.85</v>
      </c>
      <c r="F1161" s="25" t="s">
        <v>1460</v>
      </c>
      <c r="G1161" s="25" t="s">
        <v>530</v>
      </c>
      <c r="U1161" s="25">
        <v>1160.0</v>
      </c>
      <c r="V1161" s="25">
        <v>1.5690664E7</v>
      </c>
      <c r="W1161" s="25" t="s">
        <v>1146</v>
      </c>
      <c r="X1161" s="25">
        <v>729.0</v>
      </c>
      <c r="Y1161" s="25" t="s">
        <v>377</v>
      </c>
      <c r="Z1161" s="25" t="s">
        <v>487</v>
      </c>
      <c r="AA1161" s="25">
        <v>37.0</v>
      </c>
      <c r="AB1161" s="25">
        <v>10.0</v>
      </c>
      <c r="AC1161" s="25">
        <v>0.0</v>
      </c>
      <c r="AD1161" s="25">
        <v>2.0</v>
      </c>
      <c r="AE1161" s="25">
        <v>1.0</v>
      </c>
      <c r="AF1161" s="25">
        <v>0.0</v>
      </c>
      <c r="AG1161" s="25">
        <v>100862.54</v>
      </c>
      <c r="AH1161" s="25">
        <v>0.0</v>
      </c>
    </row>
    <row r="1162" ht="15.75" customHeight="1">
      <c r="A1162" s="50">
        <v>42594.0</v>
      </c>
      <c r="B1162" s="25">
        <v>781.5</v>
      </c>
      <c r="C1162" s="25">
        <v>783.4</v>
      </c>
      <c r="D1162" s="25">
        <v>780.4</v>
      </c>
      <c r="E1162" s="25">
        <v>783.22</v>
      </c>
      <c r="F1162" s="25" t="s">
        <v>1461</v>
      </c>
      <c r="G1162" s="25" t="s">
        <v>460</v>
      </c>
      <c r="U1162" s="25">
        <v>1161.0</v>
      </c>
      <c r="V1162" s="25">
        <v>1.5719348E7</v>
      </c>
      <c r="W1162" s="25" t="s">
        <v>562</v>
      </c>
      <c r="X1162" s="25">
        <v>513.0</v>
      </c>
      <c r="Y1162" s="25" t="s">
        <v>375</v>
      </c>
      <c r="Z1162" s="25" t="s">
        <v>487</v>
      </c>
      <c r="AA1162" s="25">
        <v>35.0</v>
      </c>
      <c r="AB1162" s="25">
        <v>8.0</v>
      </c>
      <c r="AC1162" s="25">
        <v>0.0</v>
      </c>
      <c r="AD1162" s="25">
        <v>1.0</v>
      </c>
      <c r="AE1162" s="25">
        <v>1.0</v>
      </c>
      <c r="AF1162" s="25">
        <v>0.0</v>
      </c>
      <c r="AG1162" s="25">
        <v>76640.29</v>
      </c>
      <c r="AH1162" s="25">
        <v>1.0</v>
      </c>
    </row>
    <row r="1163" ht="15.75" customHeight="1">
      <c r="A1163" s="50">
        <v>42597.0</v>
      </c>
      <c r="B1163" s="25">
        <v>783.75</v>
      </c>
      <c r="C1163" s="25">
        <v>787.49</v>
      </c>
      <c r="D1163" s="25">
        <v>780.11</v>
      </c>
      <c r="E1163" s="25">
        <v>782.44</v>
      </c>
      <c r="F1163" s="25" t="s">
        <v>1462</v>
      </c>
      <c r="G1163" s="25" t="s">
        <v>543</v>
      </c>
      <c r="U1163" s="25">
        <v>1162.0</v>
      </c>
      <c r="V1163" s="25">
        <v>1.5781802E7</v>
      </c>
      <c r="W1163" s="25" t="s">
        <v>1463</v>
      </c>
      <c r="X1163" s="25">
        <v>755.0</v>
      </c>
      <c r="Y1163" s="25" t="s">
        <v>375</v>
      </c>
      <c r="Z1163" s="25" t="s">
        <v>487</v>
      </c>
      <c r="AA1163" s="25">
        <v>41.0</v>
      </c>
      <c r="AB1163" s="25">
        <v>6.0</v>
      </c>
      <c r="AC1163" s="25">
        <v>104817.41</v>
      </c>
      <c r="AD1163" s="25">
        <v>1.0</v>
      </c>
      <c r="AE1163" s="25">
        <v>1.0</v>
      </c>
      <c r="AF1163" s="25">
        <v>0.0</v>
      </c>
      <c r="AG1163" s="25">
        <v>126013.58</v>
      </c>
      <c r="AH1163" s="25">
        <v>1.0</v>
      </c>
    </row>
    <row r="1164" ht="15.75" customHeight="1">
      <c r="A1164" s="50">
        <v>42598.0</v>
      </c>
      <c r="B1164" s="25">
        <v>780.3</v>
      </c>
      <c r="C1164" s="25">
        <v>780.98</v>
      </c>
      <c r="D1164" s="25">
        <v>773.44</v>
      </c>
      <c r="E1164" s="25">
        <v>777.14</v>
      </c>
      <c r="F1164" s="25" t="s">
        <v>716</v>
      </c>
      <c r="G1164" s="25">
        <v>28.0</v>
      </c>
      <c r="H1164" s="25" t="s">
        <v>484</v>
      </c>
      <c r="U1164" s="25">
        <v>1163.0</v>
      </c>
      <c r="V1164" s="25">
        <v>1.5752731E7</v>
      </c>
      <c r="W1164" s="25" t="s">
        <v>710</v>
      </c>
      <c r="X1164" s="25">
        <v>615.0</v>
      </c>
      <c r="Y1164" s="25" t="s">
        <v>375</v>
      </c>
      <c r="Z1164" s="25" t="s">
        <v>462</v>
      </c>
      <c r="AA1164" s="25">
        <v>30.0</v>
      </c>
      <c r="AB1164" s="25">
        <v>9.0</v>
      </c>
      <c r="AC1164" s="25">
        <v>0.0</v>
      </c>
      <c r="AD1164" s="25">
        <v>1.0</v>
      </c>
      <c r="AE1164" s="25">
        <v>1.0</v>
      </c>
      <c r="AF1164" s="25">
        <v>0.0</v>
      </c>
      <c r="AG1164" s="25">
        <v>87347.82</v>
      </c>
      <c r="AH1164" s="25">
        <v>0.0</v>
      </c>
    </row>
    <row r="1165" ht="15.75" customHeight="1">
      <c r="A1165" s="50">
        <v>42599.0</v>
      </c>
      <c r="B1165" s="25">
        <v>777.32</v>
      </c>
      <c r="C1165" s="25">
        <v>780.81</v>
      </c>
      <c r="D1165" s="25">
        <v>773.53</v>
      </c>
      <c r="E1165" s="25">
        <v>779.91</v>
      </c>
      <c r="F1165" s="25" t="s">
        <v>1464</v>
      </c>
      <c r="G1165" s="25" t="s">
        <v>543</v>
      </c>
      <c r="U1165" s="25">
        <v>1164.0</v>
      </c>
      <c r="V1165" s="25">
        <v>1.5600997E7</v>
      </c>
      <c r="W1165" s="25" t="s">
        <v>1465</v>
      </c>
      <c r="X1165" s="25">
        <v>747.0</v>
      </c>
      <c r="Y1165" s="25" t="s">
        <v>379</v>
      </c>
      <c r="Z1165" s="25" t="s">
        <v>462</v>
      </c>
      <c r="AA1165" s="25">
        <v>32.0</v>
      </c>
      <c r="AB1165" s="25">
        <v>5.0</v>
      </c>
      <c r="AC1165" s="25">
        <v>67495.04</v>
      </c>
      <c r="AD1165" s="25">
        <v>2.0</v>
      </c>
      <c r="AE1165" s="25">
        <v>0.0</v>
      </c>
      <c r="AF1165" s="25">
        <v>1.0</v>
      </c>
      <c r="AG1165" s="25">
        <v>77370.37</v>
      </c>
      <c r="AH1165" s="25">
        <v>0.0</v>
      </c>
    </row>
    <row r="1166" ht="15.75" customHeight="1">
      <c r="A1166" s="50">
        <v>42600.0</v>
      </c>
      <c r="B1166" s="25">
        <v>780.01</v>
      </c>
      <c r="C1166" s="25">
        <v>782.86</v>
      </c>
      <c r="D1166" s="25">
        <v>777.0</v>
      </c>
      <c r="E1166" s="25">
        <v>777.5</v>
      </c>
      <c r="F1166" s="25" t="s">
        <v>1466</v>
      </c>
      <c r="G1166" s="25" t="s">
        <v>464</v>
      </c>
      <c r="U1166" s="25">
        <v>1165.0</v>
      </c>
      <c r="V1166" s="25">
        <v>1.5750776E7</v>
      </c>
      <c r="W1166" s="25" t="s">
        <v>886</v>
      </c>
      <c r="X1166" s="25">
        <v>850.0</v>
      </c>
      <c r="Y1166" s="25" t="s">
        <v>375</v>
      </c>
      <c r="Z1166" s="25" t="s">
        <v>462</v>
      </c>
      <c r="AA1166" s="25">
        <v>36.0</v>
      </c>
      <c r="AB1166" s="25">
        <v>0.0</v>
      </c>
      <c r="AC1166" s="25">
        <v>164850.54</v>
      </c>
      <c r="AD1166" s="25">
        <v>1.0</v>
      </c>
      <c r="AE1166" s="25">
        <v>1.0</v>
      </c>
      <c r="AF1166" s="25">
        <v>1.0</v>
      </c>
      <c r="AG1166" s="25">
        <v>62722.44</v>
      </c>
      <c r="AH1166" s="25">
        <v>0.0</v>
      </c>
    </row>
    <row r="1167" ht="15.75" customHeight="1">
      <c r="A1167" s="50">
        <v>42601.0</v>
      </c>
      <c r="B1167" s="25">
        <v>775.0</v>
      </c>
      <c r="C1167" s="25">
        <v>777.1</v>
      </c>
      <c r="D1167" s="25">
        <v>773.13</v>
      </c>
      <c r="E1167" s="25">
        <v>775.42</v>
      </c>
      <c r="F1167" s="25" t="s">
        <v>1467</v>
      </c>
      <c r="G1167" s="25" t="s">
        <v>460</v>
      </c>
      <c r="U1167" s="25">
        <v>1166.0</v>
      </c>
      <c r="V1167" s="25">
        <v>1.5723907E7</v>
      </c>
      <c r="W1167" s="25" t="s">
        <v>1468</v>
      </c>
      <c r="X1167" s="25">
        <v>712.0</v>
      </c>
      <c r="Y1167" s="25" t="s">
        <v>379</v>
      </c>
      <c r="Z1167" s="25" t="s">
        <v>462</v>
      </c>
      <c r="AA1167" s="25">
        <v>49.0</v>
      </c>
      <c r="AB1167" s="25">
        <v>5.0</v>
      </c>
      <c r="AC1167" s="25">
        <v>154776.42</v>
      </c>
      <c r="AD1167" s="25">
        <v>2.0</v>
      </c>
      <c r="AE1167" s="25">
        <v>0.0</v>
      </c>
      <c r="AF1167" s="25">
        <v>0.0</v>
      </c>
      <c r="AG1167" s="25">
        <v>196257.68</v>
      </c>
      <c r="AH1167" s="25">
        <v>0.0</v>
      </c>
    </row>
    <row r="1168" ht="15.75" customHeight="1">
      <c r="A1168" s="50">
        <v>42604.0</v>
      </c>
      <c r="B1168" s="25">
        <v>773.27</v>
      </c>
      <c r="C1168" s="25">
        <v>774.54</v>
      </c>
      <c r="D1168" s="25">
        <v>770.05</v>
      </c>
      <c r="E1168" s="25">
        <v>772.15</v>
      </c>
      <c r="F1168" s="25" t="s">
        <v>1469</v>
      </c>
      <c r="G1168" s="25" t="s">
        <v>464</v>
      </c>
      <c r="U1168" s="25">
        <v>1167.0</v>
      </c>
      <c r="V1168" s="25">
        <v>1.5633419E7</v>
      </c>
      <c r="W1168" s="25" t="s">
        <v>1470</v>
      </c>
      <c r="X1168" s="25">
        <v>622.0</v>
      </c>
      <c r="Y1168" s="25" t="s">
        <v>379</v>
      </c>
      <c r="Z1168" s="25" t="s">
        <v>462</v>
      </c>
      <c r="AA1168" s="25">
        <v>28.0</v>
      </c>
      <c r="AB1168" s="25">
        <v>1.0</v>
      </c>
      <c r="AC1168" s="25">
        <v>143124.63</v>
      </c>
      <c r="AD1168" s="25">
        <v>2.0</v>
      </c>
      <c r="AE1168" s="25">
        <v>1.0</v>
      </c>
      <c r="AF1168" s="25">
        <v>0.0</v>
      </c>
      <c r="AG1168" s="25">
        <v>81723.8</v>
      </c>
      <c r="AH1168" s="25">
        <v>0.0</v>
      </c>
    </row>
    <row r="1169" ht="15.75" customHeight="1">
      <c r="A1169" s="50">
        <v>42605.0</v>
      </c>
      <c r="B1169" s="25">
        <v>775.48</v>
      </c>
      <c r="C1169" s="25">
        <v>776.44</v>
      </c>
      <c r="D1169" s="25">
        <v>771.78</v>
      </c>
      <c r="E1169" s="25">
        <v>772.08</v>
      </c>
      <c r="F1169" s="25" t="s">
        <v>1471</v>
      </c>
      <c r="G1169" s="25" t="s">
        <v>543</v>
      </c>
      <c r="U1169" s="25">
        <v>1168.0</v>
      </c>
      <c r="V1169" s="25">
        <v>1.570243E7</v>
      </c>
      <c r="W1169" s="25" t="s">
        <v>1472</v>
      </c>
      <c r="X1169" s="25">
        <v>548.0</v>
      </c>
      <c r="Y1169" s="25" t="s">
        <v>375</v>
      </c>
      <c r="Z1169" s="25" t="s">
        <v>462</v>
      </c>
      <c r="AA1169" s="25">
        <v>35.0</v>
      </c>
      <c r="AB1169" s="25">
        <v>10.0</v>
      </c>
      <c r="AC1169" s="25">
        <v>0.0</v>
      </c>
      <c r="AD1169" s="25">
        <v>1.0</v>
      </c>
      <c r="AE1169" s="25">
        <v>1.0</v>
      </c>
      <c r="AF1169" s="25">
        <v>1.0</v>
      </c>
      <c r="AG1169" s="25">
        <v>31299.71</v>
      </c>
      <c r="AH1169" s="25">
        <v>0.0</v>
      </c>
    </row>
    <row r="1170" ht="15.75" customHeight="1">
      <c r="A1170" s="50">
        <v>42606.0</v>
      </c>
      <c r="B1170" s="25">
        <v>770.58</v>
      </c>
      <c r="C1170" s="25">
        <v>774.5</v>
      </c>
      <c r="D1170" s="25">
        <v>767.07</v>
      </c>
      <c r="E1170" s="25">
        <v>769.64</v>
      </c>
      <c r="F1170" s="25" t="s">
        <v>716</v>
      </c>
      <c r="G1170" s="25">
        <v>72.0</v>
      </c>
      <c r="H1170" s="25" t="s">
        <v>484</v>
      </c>
      <c r="U1170" s="25">
        <v>1169.0</v>
      </c>
      <c r="V1170" s="25">
        <v>1.5710456E7</v>
      </c>
      <c r="W1170" s="25" t="s">
        <v>1473</v>
      </c>
      <c r="X1170" s="25">
        <v>607.0</v>
      </c>
      <c r="Y1170" s="25" t="s">
        <v>375</v>
      </c>
      <c r="Z1170" s="25" t="s">
        <v>462</v>
      </c>
      <c r="AA1170" s="25">
        <v>27.0</v>
      </c>
      <c r="AB1170" s="25">
        <v>2.0</v>
      </c>
      <c r="AC1170" s="25">
        <v>0.0</v>
      </c>
      <c r="AD1170" s="25">
        <v>2.0</v>
      </c>
      <c r="AE1170" s="25">
        <v>1.0</v>
      </c>
      <c r="AF1170" s="25">
        <v>0.0</v>
      </c>
      <c r="AG1170" s="25">
        <v>63495.86</v>
      </c>
      <c r="AH1170" s="25">
        <v>0.0</v>
      </c>
    </row>
    <row r="1171" ht="15.75" customHeight="1">
      <c r="A1171" s="50">
        <v>42607.0</v>
      </c>
      <c r="B1171" s="25">
        <v>767.0</v>
      </c>
      <c r="C1171" s="25">
        <v>771.89</v>
      </c>
      <c r="D1171" s="25">
        <v>763.18</v>
      </c>
      <c r="E1171" s="25">
        <v>769.41</v>
      </c>
      <c r="F1171" s="25" t="s">
        <v>1474</v>
      </c>
      <c r="G1171" s="25" t="s">
        <v>469</v>
      </c>
      <c r="U1171" s="25">
        <v>1170.0</v>
      </c>
      <c r="V1171" s="25">
        <v>1.5650351E7</v>
      </c>
      <c r="W1171" s="25" t="s">
        <v>710</v>
      </c>
      <c r="X1171" s="25">
        <v>653.0</v>
      </c>
      <c r="Y1171" s="25" t="s">
        <v>375</v>
      </c>
      <c r="Z1171" s="25" t="s">
        <v>462</v>
      </c>
      <c r="AA1171" s="25">
        <v>38.0</v>
      </c>
      <c r="AB1171" s="25">
        <v>8.0</v>
      </c>
      <c r="AC1171" s="25">
        <v>102133.38</v>
      </c>
      <c r="AD1171" s="25">
        <v>1.0</v>
      </c>
      <c r="AE1171" s="25">
        <v>1.0</v>
      </c>
      <c r="AF1171" s="25">
        <v>1.0</v>
      </c>
      <c r="AG1171" s="25">
        <v>166520.96</v>
      </c>
      <c r="AH1171" s="25">
        <v>0.0</v>
      </c>
    </row>
    <row r="1172" ht="15.75" customHeight="1">
      <c r="A1172" s="50">
        <v>42608.0</v>
      </c>
      <c r="B1172" s="25">
        <v>769.0</v>
      </c>
      <c r="C1172" s="25">
        <v>776.08</v>
      </c>
      <c r="D1172" s="25">
        <v>765.85</v>
      </c>
      <c r="E1172" s="25">
        <v>769.54</v>
      </c>
      <c r="F1172" s="25" t="s">
        <v>716</v>
      </c>
      <c r="G1172" s="25">
        <v>166.0</v>
      </c>
      <c r="H1172" s="25" t="s">
        <v>512</v>
      </c>
      <c r="U1172" s="25">
        <v>1171.0</v>
      </c>
      <c r="V1172" s="25">
        <v>1.559082E7</v>
      </c>
      <c r="W1172" s="25" t="s">
        <v>1475</v>
      </c>
      <c r="X1172" s="25">
        <v>699.0</v>
      </c>
      <c r="Y1172" s="25" t="s">
        <v>377</v>
      </c>
      <c r="Z1172" s="25" t="s">
        <v>487</v>
      </c>
      <c r="AA1172" s="25">
        <v>26.0</v>
      </c>
      <c r="AB1172" s="25">
        <v>6.0</v>
      </c>
      <c r="AC1172" s="25">
        <v>79932.41</v>
      </c>
      <c r="AD1172" s="25">
        <v>1.0</v>
      </c>
      <c r="AE1172" s="25">
        <v>0.0</v>
      </c>
      <c r="AF1172" s="25">
        <v>0.0</v>
      </c>
      <c r="AG1172" s="25">
        <v>150242.44</v>
      </c>
      <c r="AH1172" s="25">
        <v>0.0</v>
      </c>
    </row>
    <row r="1173" ht="15.75" customHeight="1">
      <c r="A1173" s="50">
        <v>42611.0</v>
      </c>
      <c r="B1173" s="25">
        <v>768.74</v>
      </c>
      <c r="C1173" s="25">
        <v>774.99</v>
      </c>
      <c r="D1173" s="25">
        <v>766.61</v>
      </c>
      <c r="E1173" s="25">
        <v>772.15</v>
      </c>
      <c r="F1173" s="25" t="s">
        <v>1476</v>
      </c>
      <c r="G1173" s="25" t="s">
        <v>539</v>
      </c>
      <c r="U1173" s="25">
        <v>1172.0</v>
      </c>
      <c r="V1173" s="25">
        <v>1.5640454E7</v>
      </c>
      <c r="W1173" s="25" t="s">
        <v>559</v>
      </c>
      <c r="X1173" s="25">
        <v>693.0</v>
      </c>
      <c r="Y1173" s="25" t="s">
        <v>379</v>
      </c>
      <c r="Z1173" s="25" t="s">
        <v>487</v>
      </c>
      <c r="AA1173" s="25">
        <v>40.0</v>
      </c>
      <c r="AB1173" s="25">
        <v>0.0</v>
      </c>
      <c r="AC1173" s="25">
        <v>120711.73</v>
      </c>
      <c r="AD1173" s="25">
        <v>1.0</v>
      </c>
      <c r="AE1173" s="25">
        <v>0.0</v>
      </c>
      <c r="AF1173" s="25">
        <v>0.0</v>
      </c>
      <c r="AG1173" s="25">
        <v>27345.18</v>
      </c>
      <c r="AH1173" s="25">
        <v>1.0</v>
      </c>
    </row>
    <row r="1174" ht="15.75" customHeight="1">
      <c r="A1174" s="50">
        <v>42612.0</v>
      </c>
      <c r="B1174" s="25">
        <v>769.33</v>
      </c>
      <c r="C1174" s="25">
        <v>774.47</v>
      </c>
      <c r="D1174" s="25">
        <v>766.84</v>
      </c>
      <c r="E1174" s="25">
        <v>769.09</v>
      </c>
      <c r="F1174" s="25" t="s">
        <v>716</v>
      </c>
      <c r="G1174" s="25">
        <v>130.0</v>
      </c>
      <c r="H1174" s="25" t="s">
        <v>484</v>
      </c>
      <c r="U1174" s="25">
        <v>1173.0</v>
      </c>
      <c r="V1174" s="25">
        <v>1.5697789E7</v>
      </c>
      <c r="W1174" s="25" t="s">
        <v>1477</v>
      </c>
      <c r="X1174" s="25">
        <v>647.0</v>
      </c>
      <c r="Y1174" s="25" t="s">
        <v>379</v>
      </c>
      <c r="Z1174" s="25" t="s">
        <v>462</v>
      </c>
      <c r="AA1174" s="25">
        <v>43.0</v>
      </c>
      <c r="AB1174" s="25">
        <v>3.0</v>
      </c>
      <c r="AC1174" s="25">
        <v>122717.53</v>
      </c>
      <c r="AD1174" s="25">
        <v>2.0</v>
      </c>
      <c r="AE1174" s="25">
        <v>1.0</v>
      </c>
      <c r="AF1174" s="25">
        <v>1.0</v>
      </c>
      <c r="AG1174" s="25">
        <v>87000.39</v>
      </c>
      <c r="AH1174" s="25">
        <v>0.0</v>
      </c>
    </row>
    <row r="1175" ht="15.75" customHeight="1">
      <c r="A1175" s="50">
        <v>42613.0</v>
      </c>
      <c r="B1175" s="25">
        <v>767.01</v>
      </c>
      <c r="C1175" s="25">
        <v>769.09</v>
      </c>
      <c r="D1175" s="25">
        <v>765.38</v>
      </c>
      <c r="E1175" s="25">
        <v>767.05</v>
      </c>
      <c r="F1175" s="25" t="s">
        <v>716</v>
      </c>
      <c r="G1175" s="25">
        <v>248.0</v>
      </c>
      <c r="H1175" s="25" t="s">
        <v>539</v>
      </c>
      <c r="U1175" s="25">
        <v>1174.0</v>
      </c>
      <c r="V1175" s="25">
        <v>1.5808182E7</v>
      </c>
      <c r="W1175" s="25" t="s">
        <v>1185</v>
      </c>
      <c r="X1175" s="25">
        <v>478.0</v>
      </c>
      <c r="Y1175" s="25" t="s">
        <v>377</v>
      </c>
      <c r="Z1175" s="25" t="s">
        <v>462</v>
      </c>
      <c r="AA1175" s="25">
        <v>36.0</v>
      </c>
      <c r="AB1175" s="25">
        <v>3.0</v>
      </c>
      <c r="AC1175" s="25">
        <v>92363.3</v>
      </c>
      <c r="AD1175" s="25">
        <v>2.0</v>
      </c>
      <c r="AE1175" s="25">
        <v>1.0</v>
      </c>
      <c r="AF1175" s="25">
        <v>0.0</v>
      </c>
      <c r="AG1175" s="25">
        <v>44912.7</v>
      </c>
      <c r="AH1175" s="25">
        <v>0.0</v>
      </c>
    </row>
    <row r="1176" ht="15.75" customHeight="1">
      <c r="A1176" s="50">
        <v>42614.0</v>
      </c>
      <c r="B1176" s="25">
        <v>769.25</v>
      </c>
      <c r="C1176" s="25">
        <v>771.02</v>
      </c>
      <c r="D1176" s="25">
        <v>764.3</v>
      </c>
      <c r="E1176" s="25">
        <v>768.78</v>
      </c>
      <c r="F1176" s="25" t="s">
        <v>1478</v>
      </c>
      <c r="G1176" s="25" t="s">
        <v>530</v>
      </c>
      <c r="U1176" s="25">
        <v>1175.0</v>
      </c>
      <c r="V1176" s="25">
        <v>1.558867E7</v>
      </c>
      <c r="W1176" s="25" t="s">
        <v>1479</v>
      </c>
      <c r="X1176" s="25">
        <v>705.0</v>
      </c>
      <c r="Y1176" s="25" t="s">
        <v>377</v>
      </c>
      <c r="Z1176" s="25" t="s">
        <v>462</v>
      </c>
      <c r="AA1176" s="25">
        <v>40.0</v>
      </c>
      <c r="AB1176" s="25">
        <v>5.0</v>
      </c>
      <c r="AC1176" s="25">
        <v>203715.15</v>
      </c>
      <c r="AD1176" s="25">
        <v>1.0</v>
      </c>
      <c r="AE1176" s="25">
        <v>1.0</v>
      </c>
      <c r="AF1176" s="25">
        <v>0.0</v>
      </c>
      <c r="AG1176" s="25">
        <v>179978.68</v>
      </c>
      <c r="AH1176" s="25">
        <v>1.0</v>
      </c>
    </row>
    <row r="1177" ht="15.75" customHeight="1">
      <c r="A1177" s="50">
        <v>42615.0</v>
      </c>
      <c r="B1177" s="25">
        <v>773.01</v>
      </c>
      <c r="C1177" s="25">
        <v>773.92</v>
      </c>
      <c r="D1177" s="25">
        <v>768.41</v>
      </c>
      <c r="E1177" s="25">
        <v>771.46</v>
      </c>
      <c r="F1177" s="25" t="s">
        <v>716</v>
      </c>
      <c r="G1177" s="25">
        <v>72.0</v>
      </c>
      <c r="H1177" s="25" t="s">
        <v>512</v>
      </c>
      <c r="U1177" s="25">
        <v>1176.0</v>
      </c>
      <c r="V1177" s="25">
        <v>1.5721292E7</v>
      </c>
      <c r="W1177" s="25" t="s">
        <v>944</v>
      </c>
      <c r="X1177" s="25">
        <v>719.0</v>
      </c>
      <c r="Y1177" s="25" t="s">
        <v>377</v>
      </c>
      <c r="Z1177" s="25" t="s">
        <v>487</v>
      </c>
      <c r="AA1177" s="25">
        <v>39.0</v>
      </c>
      <c r="AB1177" s="25">
        <v>5.0</v>
      </c>
      <c r="AC1177" s="25">
        <v>0.0</v>
      </c>
      <c r="AD1177" s="25">
        <v>2.0</v>
      </c>
      <c r="AE1177" s="25">
        <v>1.0</v>
      </c>
      <c r="AF1177" s="25">
        <v>0.0</v>
      </c>
      <c r="AG1177" s="25">
        <v>145759.7</v>
      </c>
      <c r="AH1177" s="25">
        <v>0.0</v>
      </c>
    </row>
    <row r="1178" ht="15.75" customHeight="1">
      <c r="A1178" s="50">
        <v>42619.0</v>
      </c>
      <c r="B1178" s="25">
        <v>773.45</v>
      </c>
      <c r="C1178" s="25">
        <v>782.0</v>
      </c>
      <c r="D1178" s="25">
        <v>771.0</v>
      </c>
      <c r="E1178" s="25">
        <v>780.08</v>
      </c>
      <c r="F1178" s="25" t="s">
        <v>716</v>
      </c>
      <c r="G1178" s="25">
        <v>442.0</v>
      </c>
      <c r="H1178" s="25" t="s">
        <v>474</v>
      </c>
      <c r="U1178" s="25">
        <v>1177.0</v>
      </c>
      <c r="V1178" s="25">
        <v>1.5604217E7</v>
      </c>
      <c r="W1178" s="25" t="s">
        <v>1480</v>
      </c>
      <c r="X1178" s="25">
        <v>726.0</v>
      </c>
      <c r="Y1178" s="25" t="s">
        <v>375</v>
      </c>
      <c r="Z1178" s="25" t="s">
        <v>487</v>
      </c>
      <c r="AA1178" s="25">
        <v>34.0</v>
      </c>
      <c r="AB1178" s="25">
        <v>9.0</v>
      </c>
      <c r="AC1178" s="25">
        <v>0.0</v>
      </c>
      <c r="AD1178" s="25">
        <v>2.0</v>
      </c>
      <c r="AE1178" s="25">
        <v>0.0</v>
      </c>
      <c r="AF1178" s="25">
        <v>0.0</v>
      </c>
      <c r="AG1178" s="25">
        <v>14121.61</v>
      </c>
      <c r="AH1178" s="25">
        <v>0.0</v>
      </c>
    </row>
    <row r="1179" ht="15.75" customHeight="1">
      <c r="A1179" s="50">
        <v>42620.0</v>
      </c>
      <c r="B1179" s="25">
        <v>780.0</v>
      </c>
      <c r="C1179" s="25">
        <v>782.73</v>
      </c>
      <c r="D1179" s="25">
        <v>776.2</v>
      </c>
      <c r="E1179" s="25">
        <v>780.35</v>
      </c>
      <c r="F1179" s="25" t="s">
        <v>1481</v>
      </c>
      <c r="G1179" s="25" t="s">
        <v>512</v>
      </c>
      <c r="U1179" s="25">
        <v>1178.0</v>
      </c>
      <c r="V1179" s="25">
        <v>1.5651369E7</v>
      </c>
      <c r="W1179" s="25" t="s">
        <v>1315</v>
      </c>
      <c r="X1179" s="25">
        <v>626.0</v>
      </c>
      <c r="Y1179" s="25" t="s">
        <v>375</v>
      </c>
      <c r="Z1179" s="25" t="s">
        <v>487</v>
      </c>
      <c r="AA1179" s="25">
        <v>21.0</v>
      </c>
      <c r="AB1179" s="25">
        <v>1.0</v>
      </c>
      <c r="AC1179" s="25">
        <v>0.0</v>
      </c>
      <c r="AD1179" s="25">
        <v>2.0</v>
      </c>
      <c r="AE1179" s="25">
        <v>1.0</v>
      </c>
      <c r="AF1179" s="25">
        <v>0.0</v>
      </c>
      <c r="AG1179" s="25">
        <v>66232.23</v>
      </c>
      <c r="AH1179" s="25">
        <v>0.0</v>
      </c>
    </row>
    <row r="1180" ht="15.75" customHeight="1">
      <c r="A1180" s="50">
        <v>42621.0</v>
      </c>
      <c r="B1180" s="25">
        <v>778.59</v>
      </c>
      <c r="C1180" s="25">
        <v>780.35</v>
      </c>
      <c r="D1180" s="25">
        <v>773.58</v>
      </c>
      <c r="E1180" s="25">
        <v>775.32</v>
      </c>
      <c r="F1180" s="25" t="s">
        <v>716</v>
      </c>
      <c r="G1180" s="25">
        <v>270.0</v>
      </c>
      <c r="H1180" s="25" t="s">
        <v>467</v>
      </c>
      <c r="U1180" s="25">
        <v>1179.0</v>
      </c>
      <c r="V1180" s="25">
        <v>1.5782454E7</v>
      </c>
      <c r="W1180" s="25" t="s">
        <v>1482</v>
      </c>
      <c r="X1180" s="25">
        <v>552.0</v>
      </c>
      <c r="Y1180" s="25" t="s">
        <v>375</v>
      </c>
      <c r="Z1180" s="25" t="s">
        <v>487</v>
      </c>
      <c r="AA1180" s="25">
        <v>49.0</v>
      </c>
      <c r="AB1180" s="25">
        <v>4.0</v>
      </c>
      <c r="AC1180" s="25">
        <v>0.0</v>
      </c>
      <c r="AD1180" s="25">
        <v>1.0</v>
      </c>
      <c r="AE1180" s="25">
        <v>1.0</v>
      </c>
      <c r="AF1180" s="25">
        <v>1.0</v>
      </c>
      <c r="AG1180" s="25">
        <v>190296.76</v>
      </c>
      <c r="AH1180" s="25">
        <v>1.0</v>
      </c>
    </row>
    <row r="1181" ht="15.75" customHeight="1">
      <c r="A1181" s="50">
        <v>42622.0</v>
      </c>
      <c r="B1181" s="25">
        <v>770.1</v>
      </c>
      <c r="C1181" s="25">
        <v>773.24</v>
      </c>
      <c r="D1181" s="25">
        <v>759.66</v>
      </c>
      <c r="E1181" s="25">
        <v>759.66</v>
      </c>
      <c r="F1181" s="25" t="s">
        <v>716</v>
      </c>
      <c r="G1181" s="25">
        <v>885.0</v>
      </c>
      <c r="H1181" s="25" t="s">
        <v>460</v>
      </c>
      <c r="U1181" s="25">
        <v>1180.0</v>
      </c>
      <c r="V1181" s="25">
        <v>1.5814032E7</v>
      </c>
      <c r="W1181" s="25" t="s">
        <v>805</v>
      </c>
      <c r="X1181" s="25">
        <v>807.0</v>
      </c>
      <c r="Y1181" s="25" t="s">
        <v>379</v>
      </c>
      <c r="Z1181" s="25" t="s">
        <v>462</v>
      </c>
      <c r="AA1181" s="25">
        <v>31.0</v>
      </c>
      <c r="AB1181" s="25">
        <v>1.0</v>
      </c>
      <c r="AC1181" s="25">
        <v>93460.47</v>
      </c>
      <c r="AD1181" s="25">
        <v>2.0</v>
      </c>
      <c r="AE1181" s="25">
        <v>0.0</v>
      </c>
      <c r="AF1181" s="25">
        <v>0.0</v>
      </c>
      <c r="AG1181" s="25">
        <v>172782.69</v>
      </c>
      <c r="AH1181" s="25">
        <v>0.0</v>
      </c>
    </row>
    <row r="1182" ht="15.75" customHeight="1">
      <c r="A1182" s="50">
        <v>42625.0</v>
      </c>
      <c r="B1182" s="25">
        <v>755.13</v>
      </c>
      <c r="C1182" s="25">
        <v>770.29</v>
      </c>
      <c r="D1182" s="25">
        <v>754.0</v>
      </c>
      <c r="E1182" s="25">
        <v>769.02</v>
      </c>
      <c r="F1182" s="25" t="s">
        <v>716</v>
      </c>
      <c r="G1182" s="25">
        <v>311.0</v>
      </c>
      <c r="H1182" s="25" t="s">
        <v>484</v>
      </c>
      <c r="U1182" s="25">
        <v>1181.0</v>
      </c>
      <c r="V1182" s="25">
        <v>1.5570326E7</v>
      </c>
      <c r="W1182" s="25" t="s">
        <v>1483</v>
      </c>
      <c r="X1182" s="25">
        <v>621.0</v>
      </c>
      <c r="Y1182" s="25" t="s">
        <v>375</v>
      </c>
      <c r="Z1182" s="25" t="s">
        <v>487</v>
      </c>
      <c r="AA1182" s="25">
        <v>34.0</v>
      </c>
      <c r="AB1182" s="25">
        <v>6.0</v>
      </c>
      <c r="AC1182" s="25">
        <v>0.0</v>
      </c>
      <c r="AD1182" s="25">
        <v>2.0</v>
      </c>
      <c r="AE1182" s="25">
        <v>1.0</v>
      </c>
      <c r="AF1182" s="25">
        <v>1.0</v>
      </c>
      <c r="AG1182" s="25">
        <v>99128.13</v>
      </c>
      <c r="AH1182" s="25">
        <v>0.0</v>
      </c>
    </row>
    <row r="1183" ht="15.75" customHeight="1">
      <c r="A1183" s="50">
        <v>42626.0</v>
      </c>
      <c r="B1183" s="25">
        <v>764.48</v>
      </c>
      <c r="C1183" s="25">
        <v>766.22</v>
      </c>
      <c r="D1183" s="25">
        <v>755.8</v>
      </c>
      <c r="E1183" s="25">
        <v>759.69</v>
      </c>
      <c r="F1183" s="25" t="s">
        <v>716</v>
      </c>
      <c r="G1183" s="25">
        <v>395.0</v>
      </c>
      <c r="H1183" s="25" t="s">
        <v>484</v>
      </c>
      <c r="U1183" s="25">
        <v>1182.0</v>
      </c>
      <c r="V1183" s="25">
        <v>1.5624428E7</v>
      </c>
      <c r="W1183" s="25" t="s">
        <v>1484</v>
      </c>
      <c r="X1183" s="25">
        <v>651.0</v>
      </c>
      <c r="Y1183" s="25" t="s">
        <v>379</v>
      </c>
      <c r="Z1183" s="25" t="s">
        <v>462</v>
      </c>
      <c r="AA1183" s="25">
        <v>24.0</v>
      </c>
      <c r="AB1183" s="25">
        <v>7.0</v>
      </c>
      <c r="AC1183" s="25">
        <v>40224.7</v>
      </c>
      <c r="AD1183" s="25">
        <v>1.0</v>
      </c>
      <c r="AE1183" s="25">
        <v>1.0</v>
      </c>
      <c r="AF1183" s="25">
        <v>1.0</v>
      </c>
      <c r="AG1183" s="25">
        <v>178341.33</v>
      </c>
      <c r="AH1183" s="25">
        <v>0.0</v>
      </c>
    </row>
    <row r="1184" ht="15.75" customHeight="1">
      <c r="A1184" s="50">
        <v>42627.0</v>
      </c>
      <c r="B1184" s="25">
        <v>759.61</v>
      </c>
      <c r="C1184" s="25">
        <v>767.68</v>
      </c>
      <c r="D1184" s="25">
        <v>759.11</v>
      </c>
      <c r="E1184" s="25">
        <v>762.49</v>
      </c>
      <c r="F1184" s="25" t="s">
        <v>716</v>
      </c>
      <c r="G1184" s="25">
        <v>87.0</v>
      </c>
      <c r="H1184" s="25" t="s">
        <v>464</v>
      </c>
      <c r="U1184" s="25">
        <v>1183.0</v>
      </c>
      <c r="V1184" s="25">
        <v>1.5755638E7</v>
      </c>
      <c r="W1184" s="25" t="s">
        <v>1485</v>
      </c>
      <c r="X1184" s="25">
        <v>673.0</v>
      </c>
      <c r="Y1184" s="25" t="s">
        <v>375</v>
      </c>
      <c r="Z1184" s="25" t="s">
        <v>462</v>
      </c>
      <c r="AA1184" s="25">
        <v>43.0</v>
      </c>
      <c r="AB1184" s="25">
        <v>5.0</v>
      </c>
      <c r="AC1184" s="25">
        <v>168069.73</v>
      </c>
      <c r="AD1184" s="25">
        <v>1.0</v>
      </c>
      <c r="AE1184" s="25">
        <v>1.0</v>
      </c>
      <c r="AF1184" s="25">
        <v>1.0</v>
      </c>
      <c r="AG1184" s="25">
        <v>146992.24</v>
      </c>
      <c r="AH1184" s="25">
        <v>1.0</v>
      </c>
    </row>
    <row r="1185" ht="15.75" customHeight="1">
      <c r="A1185" s="50">
        <v>42628.0</v>
      </c>
      <c r="B1185" s="25">
        <v>762.89</v>
      </c>
      <c r="C1185" s="25">
        <v>773.8</v>
      </c>
      <c r="D1185" s="25">
        <v>759.96</v>
      </c>
      <c r="E1185" s="25">
        <v>771.76</v>
      </c>
      <c r="F1185" s="25" t="s">
        <v>716</v>
      </c>
      <c r="G1185" s="25">
        <v>305.0</v>
      </c>
      <c r="H1185" s="25" t="s">
        <v>530</v>
      </c>
      <c r="U1185" s="25">
        <v>1184.0</v>
      </c>
      <c r="V1185" s="25">
        <v>1.5600992E7</v>
      </c>
      <c r="W1185" s="25" t="s">
        <v>827</v>
      </c>
      <c r="X1185" s="25">
        <v>652.0</v>
      </c>
      <c r="Y1185" s="25" t="s">
        <v>375</v>
      </c>
      <c r="Z1185" s="25" t="s">
        <v>487</v>
      </c>
      <c r="AA1185" s="25">
        <v>36.0</v>
      </c>
      <c r="AB1185" s="25">
        <v>1.0</v>
      </c>
      <c r="AC1185" s="25">
        <v>0.0</v>
      </c>
      <c r="AD1185" s="25">
        <v>2.0</v>
      </c>
      <c r="AE1185" s="25">
        <v>1.0</v>
      </c>
      <c r="AF1185" s="25">
        <v>1.0</v>
      </c>
      <c r="AG1185" s="25">
        <v>151314.98</v>
      </c>
      <c r="AH1185" s="25">
        <v>0.0</v>
      </c>
    </row>
    <row r="1186" ht="15.75" customHeight="1">
      <c r="A1186" s="50">
        <v>42629.0</v>
      </c>
      <c r="B1186" s="25">
        <v>769.75</v>
      </c>
      <c r="C1186" s="25">
        <v>769.75</v>
      </c>
      <c r="D1186" s="25">
        <v>764.66</v>
      </c>
      <c r="E1186" s="25">
        <v>768.88</v>
      </c>
      <c r="F1186" s="25" t="s">
        <v>549</v>
      </c>
      <c r="G1186" s="25">
        <v>49.0</v>
      </c>
      <c r="H1186" s="25" t="s">
        <v>467</v>
      </c>
      <c r="U1186" s="25">
        <v>1185.0</v>
      </c>
      <c r="V1186" s="25">
        <v>1.5755649E7</v>
      </c>
      <c r="W1186" s="25" t="s">
        <v>1486</v>
      </c>
      <c r="X1186" s="25">
        <v>584.0</v>
      </c>
      <c r="Y1186" s="25" t="s">
        <v>379</v>
      </c>
      <c r="Z1186" s="25" t="s">
        <v>487</v>
      </c>
      <c r="AA1186" s="25">
        <v>47.0</v>
      </c>
      <c r="AB1186" s="25">
        <v>7.0</v>
      </c>
      <c r="AC1186" s="25">
        <v>130538.77</v>
      </c>
      <c r="AD1186" s="25">
        <v>1.0</v>
      </c>
      <c r="AE1186" s="25">
        <v>1.0</v>
      </c>
      <c r="AF1186" s="25">
        <v>0.0</v>
      </c>
      <c r="AG1186" s="25">
        <v>92915.84</v>
      </c>
      <c r="AH1186" s="25">
        <v>0.0</v>
      </c>
    </row>
    <row r="1187" ht="15.75" customHeight="1">
      <c r="A1187" s="50">
        <v>42632.0</v>
      </c>
      <c r="B1187" s="25">
        <v>772.42</v>
      </c>
      <c r="C1187" s="25">
        <v>774.0</v>
      </c>
      <c r="D1187" s="25">
        <v>764.44</v>
      </c>
      <c r="E1187" s="25">
        <v>765.7</v>
      </c>
      <c r="F1187" s="25" t="s">
        <v>716</v>
      </c>
      <c r="G1187" s="25">
        <v>172.0</v>
      </c>
      <c r="H1187" s="25" t="s">
        <v>474</v>
      </c>
      <c r="U1187" s="25">
        <v>1186.0</v>
      </c>
      <c r="V1187" s="25">
        <v>1.5795228E7</v>
      </c>
      <c r="W1187" s="25" t="s">
        <v>1487</v>
      </c>
      <c r="X1187" s="25">
        <v>756.0</v>
      </c>
      <c r="Y1187" s="25" t="s">
        <v>375</v>
      </c>
      <c r="Z1187" s="25" t="s">
        <v>487</v>
      </c>
      <c r="AA1187" s="25">
        <v>37.0</v>
      </c>
      <c r="AB1187" s="25">
        <v>3.0</v>
      </c>
      <c r="AC1187" s="25">
        <v>132623.6</v>
      </c>
      <c r="AD1187" s="25">
        <v>1.0</v>
      </c>
      <c r="AE1187" s="25">
        <v>1.0</v>
      </c>
      <c r="AF1187" s="25">
        <v>1.0</v>
      </c>
      <c r="AG1187" s="25">
        <v>58974.0</v>
      </c>
      <c r="AH1187" s="25">
        <v>0.0</v>
      </c>
    </row>
    <row r="1188" ht="15.75" customHeight="1">
      <c r="A1188" s="50">
        <v>42633.0</v>
      </c>
      <c r="B1188" s="25">
        <v>769.0</v>
      </c>
      <c r="C1188" s="25">
        <v>773.33</v>
      </c>
      <c r="D1188" s="25">
        <v>768.53</v>
      </c>
      <c r="E1188" s="25">
        <v>771.41</v>
      </c>
      <c r="F1188" s="25" t="s">
        <v>1154</v>
      </c>
      <c r="G1188" s="25" t="s">
        <v>539</v>
      </c>
      <c r="U1188" s="25">
        <v>1187.0</v>
      </c>
      <c r="V1188" s="25">
        <v>1.5589257E7</v>
      </c>
      <c r="W1188" s="25" t="s">
        <v>732</v>
      </c>
      <c r="X1188" s="25">
        <v>670.0</v>
      </c>
      <c r="Y1188" s="25" t="s">
        <v>375</v>
      </c>
      <c r="Z1188" s="25" t="s">
        <v>462</v>
      </c>
      <c r="AA1188" s="25">
        <v>35.0</v>
      </c>
      <c r="AB1188" s="25">
        <v>3.0</v>
      </c>
      <c r="AC1188" s="25">
        <v>103465.02</v>
      </c>
      <c r="AD1188" s="25">
        <v>2.0</v>
      </c>
      <c r="AE1188" s="25">
        <v>1.0</v>
      </c>
      <c r="AF1188" s="25">
        <v>1.0</v>
      </c>
      <c r="AG1188" s="25">
        <v>174627.06</v>
      </c>
      <c r="AH1188" s="25">
        <v>0.0</v>
      </c>
    </row>
    <row r="1189" ht="15.75" customHeight="1">
      <c r="A1189" s="50">
        <v>42634.0</v>
      </c>
      <c r="B1189" s="25">
        <v>772.66</v>
      </c>
      <c r="C1189" s="25">
        <v>777.16</v>
      </c>
      <c r="D1189" s="25">
        <v>768.3</v>
      </c>
      <c r="E1189" s="25">
        <v>776.22</v>
      </c>
      <c r="F1189" s="25" t="s">
        <v>716</v>
      </c>
      <c r="G1189" s="25">
        <v>167.0</v>
      </c>
      <c r="H1189" s="25" t="s">
        <v>474</v>
      </c>
      <c r="U1189" s="25">
        <v>1188.0</v>
      </c>
      <c r="V1189" s="25">
        <v>1.5719302E7</v>
      </c>
      <c r="W1189" s="25" t="s">
        <v>784</v>
      </c>
      <c r="X1189" s="25">
        <v>765.0</v>
      </c>
      <c r="Y1189" s="25" t="s">
        <v>375</v>
      </c>
      <c r="Z1189" s="25" t="s">
        <v>462</v>
      </c>
      <c r="AA1189" s="25">
        <v>50.0</v>
      </c>
      <c r="AB1189" s="25">
        <v>9.0</v>
      </c>
      <c r="AC1189" s="25">
        <v>126547.8</v>
      </c>
      <c r="AD1189" s="25">
        <v>1.0</v>
      </c>
      <c r="AE1189" s="25">
        <v>1.0</v>
      </c>
      <c r="AF1189" s="25">
        <v>1.0</v>
      </c>
      <c r="AG1189" s="25">
        <v>79579.94</v>
      </c>
      <c r="AH1189" s="25">
        <v>1.0</v>
      </c>
    </row>
    <row r="1190" ht="15.75" customHeight="1">
      <c r="A1190" s="50">
        <v>42635.0</v>
      </c>
      <c r="B1190" s="25">
        <v>780.0</v>
      </c>
      <c r="C1190" s="25">
        <v>789.85</v>
      </c>
      <c r="D1190" s="25">
        <v>778.44</v>
      </c>
      <c r="E1190" s="25">
        <v>787.21</v>
      </c>
      <c r="F1190" s="25" t="s">
        <v>716</v>
      </c>
      <c r="G1190" s="25">
        <v>486.0</v>
      </c>
      <c r="H1190" s="25" t="s">
        <v>543</v>
      </c>
      <c r="U1190" s="25">
        <v>1189.0</v>
      </c>
      <c r="V1190" s="25">
        <v>1.5639882E7</v>
      </c>
      <c r="W1190" s="25" t="s">
        <v>1308</v>
      </c>
      <c r="X1190" s="25">
        <v>528.0</v>
      </c>
      <c r="Y1190" s="25" t="s">
        <v>375</v>
      </c>
      <c r="Z1190" s="25" t="s">
        <v>487</v>
      </c>
      <c r="AA1190" s="25">
        <v>30.0</v>
      </c>
      <c r="AB1190" s="25">
        <v>2.0</v>
      </c>
      <c r="AC1190" s="25">
        <v>128262.72</v>
      </c>
      <c r="AD1190" s="25">
        <v>2.0</v>
      </c>
      <c r="AE1190" s="25">
        <v>1.0</v>
      </c>
      <c r="AF1190" s="25">
        <v>0.0</v>
      </c>
      <c r="AG1190" s="25">
        <v>50771.16</v>
      </c>
      <c r="AH1190" s="25">
        <v>0.0</v>
      </c>
    </row>
    <row r="1191" ht="15.75" customHeight="1">
      <c r="A1191" s="50">
        <v>42636.0</v>
      </c>
      <c r="B1191" s="25">
        <v>786.59</v>
      </c>
      <c r="C1191" s="25">
        <v>788.93</v>
      </c>
      <c r="D1191" s="25">
        <v>784.15</v>
      </c>
      <c r="E1191" s="25">
        <v>786.9</v>
      </c>
      <c r="F1191" s="25" t="s">
        <v>716</v>
      </c>
      <c r="G1191" s="25">
        <v>411.0</v>
      </c>
      <c r="H1191" s="25" t="s">
        <v>469</v>
      </c>
      <c r="U1191" s="25">
        <v>1190.0</v>
      </c>
      <c r="V1191" s="25">
        <v>1.5791279E7</v>
      </c>
      <c r="W1191" s="25" t="s">
        <v>1488</v>
      </c>
      <c r="X1191" s="25">
        <v>701.0</v>
      </c>
      <c r="Y1191" s="25" t="s">
        <v>375</v>
      </c>
      <c r="Z1191" s="25" t="s">
        <v>487</v>
      </c>
      <c r="AA1191" s="25">
        <v>40.0</v>
      </c>
      <c r="AB1191" s="25">
        <v>5.0</v>
      </c>
      <c r="AC1191" s="25">
        <v>169742.64</v>
      </c>
      <c r="AD1191" s="25">
        <v>1.0</v>
      </c>
      <c r="AE1191" s="25">
        <v>1.0</v>
      </c>
      <c r="AF1191" s="25">
        <v>1.0</v>
      </c>
      <c r="AG1191" s="25">
        <v>153537.55</v>
      </c>
      <c r="AH1191" s="25">
        <v>1.0</v>
      </c>
    </row>
    <row r="1192" ht="15.75" customHeight="1">
      <c r="A1192" s="50">
        <v>42639.0</v>
      </c>
      <c r="B1192" s="25">
        <v>782.74</v>
      </c>
      <c r="C1192" s="25">
        <v>782.74</v>
      </c>
      <c r="D1192" s="25">
        <v>773.07</v>
      </c>
      <c r="E1192" s="25">
        <v>774.21</v>
      </c>
      <c r="F1192" s="25" t="s">
        <v>716</v>
      </c>
      <c r="G1192" s="25">
        <v>533.0</v>
      </c>
      <c r="H1192" s="25" t="s">
        <v>543</v>
      </c>
      <c r="U1192" s="25">
        <v>1191.0</v>
      </c>
      <c r="V1192" s="25">
        <v>1.5636935E7</v>
      </c>
      <c r="W1192" s="25" t="s">
        <v>1489</v>
      </c>
      <c r="X1192" s="25">
        <v>797.0</v>
      </c>
      <c r="Y1192" s="25" t="s">
        <v>375</v>
      </c>
      <c r="Z1192" s="25" t="s">
        <v>462</v>
      </c>
      <c r="AA1192" s="25">
        <v>29.0</v>
      </c>
      <c r="AB1192" s="25">
        <v>1.0</v>
      </c>
      <c r="AC1192" s="25">
        <v>0.0</v>
      </c>
      <c r="AD1192" s="25">
        <v>2.0</v>
      </c>
      <c r="AE1192" s="25">
        <v>1.0</v>
      </c>
      <c r="AF1192" s="25">
        <v>1.0</v>
      </c>
      <c r="AG1192" s="25">
        <v>132975.39</v>
      </c>
      <c r="AH1192" s="25">
        <v>0.0</v>
      </c>
    </row>
    <row r="1193" ht="15.75" customHeight="1">
      <c r="A1193" s="50">
        <v>42640.0</v>
      </c>
      <c r="B1193" s="25">
        <v>775.5</v>
      </c>
      <c r="C1193" s="25">
        <v>785.99</v>
      </c>
      <c r="D1193" s="25">
        <v>774.31</v>
      </c>
      <c r="E1193" s="25">
        <v>783.01</v>
      </c>
      <c r="F1193" s="25" t="s">
        <v>716</v>
      </c>
      <c r="G1193" s="25">
        <v>153.0</v>
      </c>
      <c r="H1193" s="25" t="s">
        <v>543</v>
      </c>
      <c r="U1193" s="25">
        <v>1192.0</v>
      </c>
      <c r="V1193" s="25">
        <v>1.5686909E7</v>
      </c>
      <c r="W1193" s="25" t="s">
        <v>798</v>
      </c>
      <c r="X1193" s="25">
        <v>639.0</v>
      </c>
      <c r="Y1193" s="25" t="s">
        <v>379</v>
      </c>
      <c r="Z1193" s="25" t="s">
        <v>487</v>
      </c>
      <c r="AA1193" s="25">
        <v>27.0</v>
      </c>
      <c r="AB1193" s="25">
        <v>3.0</v>
      </c>
      <c r="AC1193" s="25">
        <v>150795.81</v>
      </c>
      <c r="AD1193" s="25">
        <v>1.0</v>
      </c>
      <c r="AE1193" s="25">
        <v>0.0</v>
      </c>
      <c r="AF1193" s="25">
        <v>1.0</v>
      </c>
      <c r="AG1193" s="25">
        <v>85208.93</v>
      </c>
      <c r="AH1193" s="25">
        <v>0.0</v>
      </c>
    </row>
    <row r="1194" ht="15.75" customHeight="1">
      <c r="A1194" s="50">
        <v>42641.0</v>
      </c>
      <c r="B1194" s="25">
        <v>777.85</v>
      </c>
      <c r="C1194" s="25">
        <v>781.81</v>
      </c>
      <c r="D1194" s="25">
        <v>774.97</v>
      </c>
      <c r="E1194" s="25">
        <v>781.56</v>
      </c>
      <c r="F1194" s="25" t="s">
        <v>716</v>
      </c>
      <c r="G1194" s="25">
        <v>109.0</v>
      </c>
      <c r="H1194" s="25" t="s">
        <v>474</v>
      </c>
      <c r="U1194" s="25">
        <v>1193.0</v>
      </c>
      <c r="V1194" s="25">
        <v>1.5589572E7</v>
      </c>
      <c r="W1194" s="25" t="s">
        <v>1490</v>
      </c>
      <c r="X1194" s="25">
        <v>785.0</v>
      </c>
      <c r="Y1194" s="25" t="s">
        <v>377</v>
      </c>
      <c r="Z1194" s="25" t="s">
        <v>462</v>
      </c>
      <c r="AA1194" s="25">
        <v>61.0</v>
      </c>
      <c r="AB1194" s="25">
        <v>4.0</v>
      </c>
      <c r="AC1194" s="25">
        <v>129855.72</v>
      </c>
      <c r="AD1194" s="25">
        <v>2.0</v>
      </c>
      <c r="AE1194" s="25">
        <v>1.0</v>
      </c>
      <c r="AF1194" s="25">
        <v>0.0</v>
      </c>
      <c r="AG1194" s="25">
        <v>170214.82</v>
      </c>
      <c r="AH1194" s="25">
        <v>1.0</v>
      </c>
    </row>
    <row r="1195" ht="15.75" customHeight="1">
      <c r="A1195" s="50">
        <v>42642.0</v>
      </c>
      <c r="B1195" s="25">
        <v>781.44</v>
      </c>
      <c r="C1195" s="25">
        <v>785.8</v>
      </c>
      <c r="D1195" s="25">
        <v>774.23</v>
      </c>
      <c r="E1195" s="25">
        <v>775.01</v>
      </c>
      <c r="F1195" s="25" t="s">
        <v>716</v>
      </c>
      <c r="G1195" s="25">
        <v>314.0</v>
      </c>
      <c r="H1195" s="25" t="s">
        <v>512</v>
      </c>
      <c r="U1195" s="25">
        <v>1194.0</v>
      </c>
      <c r="V1195" s="25">
        <v>1.5779947E7</v>
      </c>
      <c r="W1195" s="25" t="s">
        <v>1491</v>
      </c>
      <c r="X1195" s="25">
        <v>363.0</v>
      </c>
      <c r="Y1195" s="25" t="s">
        <v>377</v>
      </c>
      <c r="Z1195" s="25" t="s">
        <v>462</v>
      </c>
      <c r="AA1195" s="25">
        <v>28.0</v>
      </c>
      <c r="AB1195" s="25">
        <v>6.0</v>
      </c>
      <c r="AC1195" s="25">
        <v>146098.43</v>
      </c>
      <c r="AD1195" s="25">
        <v>3.0</v>
      </c>
      <c r="AE1195" s="25">
        <v>1.0</v>
      </c>
      <c r="AF1195" s="25">
        <v>0.0</v>
      </c>
      <c r="AG1195" s="25">
        <v>100615.14</v>
      </c>
      <c r="AH1195" s="25">
        <v>1.0</v>
      </c>
    </row>
    <row r="1196" ht="15.75" customHeight="1">
      <c r="A1196" s="50">
        <v>42643.0</v>
      </c>
      <c r="B1196" s="25">
        <v>776.33</v>
      </c>
      <c r="C1196" s="25">
        <v>780.94</v>
      </c>
      <c r="D1196" s="25">
        <v>774.09</v>
      </c>
      <c r="E1196" s="25">
        <v>777.29</v>
      </c>
      <c r="F1196" s="25" t="s">
        <v>716</v>
      </c>
      <c r="G1196" s="25">
        <v>585.0</v>
      </c>
      <c r="H1196" s="25" t="s">
        <v>467</v>
      </c>
      <c r="U1196" s="25">
        <v>1195.0</v>
      </c>
      <c r="V1196" s="25">
        <v>1.5573769E7</v>
      </c>
      <c r="W1196" s="25" t="s">
        <v>601</v>
      </c>
      <c r="X1196" s="25">
        <v>764.0</v>
      </c>
      <c r="Y1196" s="25" t="s">
        <v>375</v>
      </c>
      <c r="Z1196" s="25" t="s">
        <v>462</v>
      </c>
      <c r="AA1196" s="25">
        <v>24.0</v>
      </c>
      <c r="AB1196" s="25">
        <v>7.0</v>
      </c>
      <c r="AC1196" s="25">
        <v>0.0</v>
      </c>
      <c r="AD1196" s="25">
        <v>2.0</v>
      </c>
      <c r="AE1196" s="25">
        <v>1.0</v>
      </c>
      <c r="AF1196" s="25">
        <v>0.0</v>
      </c>
      <c r="AG1196" s="25">
        <v>186105.99</v>
      </c>
      <c r="AH1196" s="25">
        <v>0.0</v>
      </c>
    </row>
    <row r="1197" ht="15.75" customHeight="1">
      <c r="A1197" s="50">
        <v>42646.0</v>
      </c>
      <c r="B1197" s="25">
        <v>774.25</v>
      </c>
      <c r="C1197" s="25">
        <v>776.07</v>
      </c>
      <c r="D1197" s="25">
        <v>769.5</v>
      </c>
      <c r="E1197" s="25">
        <v>772.56</v>
      </c>
      <c r="F1197" s="25" t="s">
        <v>716</v>
      </c>
      <c r="G1197" s="25">
        <v>278.0</v>
      </c>
      <c r="H1197" s="25" t="s">
        <v>474</v>
      </c>
      <c r="U1197" s="25">
        <v>1196.0</v>
      </c>
      <c r="V1197" s="25">
        <v>1.5578866E7</v>
      </c>
      <c r="W1197" s="25" t="s">
        <v>741</v>
      </c>
      <c r="X1197" s="25">
        <v>676.0</v>
      </c>
      <c r="Y1197" s="25" t="s">
        <v>375</v>
      </c>
      <c r="Z1197" s="25" t="s">
        <v>462</v>
      </c>
      <c r="AA1197" s="25">
        <v>43.0</v>
      </c>
      <c r="AB1197" s="25">
        <v>2.0</v>
      </c>
      <c r="AC1197" s="25">
        <v>0.0</v>
      </c>
      <c r="AD1197" s="25">
        <v>1.0</v>
      </c>
      <c r="AE1197" s="25">
        <v>1.0</v>
      </c>
      <c r="AF1197" s="25">
        <v>1.0</v>
      </c>
      <c r="AG1197" s="25">
        <v>55119.53</v>
      </c>
      <c r="AH1197" s="25">
        <v>0.0</v>
      </c>
    </row>
    <row r="1198" ht="15.75" customHeight="1">
      <c r="A1198" s="50">
        <v>42647.0</v>
      </c>
      <c r="B1198" s="25">
        <v>776.03</v>
      </c>
      <c r="C1198" s="25">
        <v>778.71</v>
      </c>
      <c r="D1198" s="25">
        <v>772.89</v>
      </c>
      <c r="E1198" s="25">
        <v>776.43</v>
      </c>
      <c r="F1198" s="25" t="s">
        <v>716</v>
      </c>
      <c r="G1198" s="25">
        <v>201.0</v>
      </c>
      <c r="H1198" s="25" t="s">
        <v>464</v>
      </c>
      <c r="U1198" s="25">
        <v>1197.0</v>
      </c>
      <c r="V1198" s="25">
        <v>1.5739131E7</v>
      </c>
      <c r="W1198" s="25" t="s">
        <v>1492</v>
      </c>
      <c r="X1198" s="25">
        <v>718.0</v>
      </c>
      <c r="Y1198" s="25" t="s">
        <v>379</v>
      </c>
      <c r="Z1198" s="25" t="s">
        <v>487</v>
      </c>
      <c r="AA1198" s="25">
        <v>28.0</v>
      </c>
      <c r="AB1198" s="25">
        <v>4.0</v>
      </c>
      <c r="AC1198" s="25">
        <v>65643.3</v>
      </c>
      <c r="AD1198" s="25">
        <v>1.0</v>
      </c>
      <c r="AE1198" s="25">
        <v>1.0</v>
      </c>
      <c r="AF1198" s="25">
        <v>0.0</v>
      </c>
      <c r="AG1198" s="25">
        <v>28760.99</v>
      </c>
      <c r="AH1198" s="25">
        <v>0.0</v>
      </c>
    </row>
    <row r="1199" ht="15.75" customHeight="1">
      <c r="A1199" s="50">
        <v>42648.0</v>
      </c>
      <c r="B1199" s="25">
        <v>779.31</v>
      </c>
      <c r="C1199" s="25">
        <v>782.07</v>
      </c>
      <c r="D1199" s="25">
        <v>775.65</v>
      </c>
      <c r="E1199" s="25">
        <v>776.47</v>
      </c>
      <c r="F1199" s="25" t="s">
        <v>716</v>
      </c>
      <c r="G1199" s="25">
        <v>461.0</v>
      </c>
      <c r="H1199" s="25" t="s">
        <v>543</v>
      </c>
      <c r="U1199" s="25">
        <v>1198.0</v>
      </c>
      <c r="V1199" s="25">
        <v>1.5813444E7</v>
      </c>
      <c r="W1199" s="25" t="s">
        <v>734</v>
      </c>
      <c r="X1199" s="25">
        <v>590.0</v>
      </c>
      <c r="Y1199" s="25" t="s">
        <v>377</v>
      </c>
      <c r="Z1199" s="25" t="s">
        <v>462</v>
      </c>
      <c r="AA1199" s="25">
        <v>34.0</v>
      </c>
      <c r="AB1199" s="25">
        <v>6.0</v>
      </c>
      <c r="AC1199" s="25">
        <v>0.0</v>
      </c>
      <c r="AD1199" s="25">
        <v>2.0</v>
      </c>
      <c r="AE1199" s="25">
        <v>1.0</v>
      </c>
      <c r="AF1199" s="25">
        <v>0.0</v>
      </c>
      <c r="AG1199" s="25">
        <v>171021.44</v>
      </c>
      <c r="AH1199" s="25">
        <v>0.0</v>
      </c>
    </row>
    <row r="1200" ht="15.75" customHeight="1">
      <c r="A1200" s="50">
        <v>42649.0</v>
      </c>
      <c r="B1200" s="25">
        <v>779.0</v>
      </c>
      <c r="C1200" s="25">
        <v>780.48</v>
      </c>
      <c r="D1200" s="25">
        <v>775.54</v>
      </c>
      <c r="E1200" s="25">
        <v>776.86</v>
      </c>
      <c r="F1200" s="25" t="s">
        <v>716</v>
      </c>
      <c r="G1200" s="25">
        <v>70.0</v>
      </c>
      <c r="H1200" s="25" t="s">
        <v>512</v>
      </c>
      <c r="U1200" s="25">
        <v>1199.0</v>
      </c>
      <c r="V1200" s="25">
        <v>1.5678058E7</v>
      </c>
      <c r="W1200" s="25" t="s">
        <v>1381</v>
      </c>
      <c r="X1200" s="25">
        <v>584.0</v>
      </c>
      <c r="Y1200" s="25" t="s">
        <v>375</v>
      </c>
      <c r="Z1200" s="25" t="s">
        <v>487</v>
      </c>
      <c r="AA1200" s="25">
        <v>38.0</v>
      </c>
      <c r="AB1200" s="25">
        <v>9.0</v>
      </c>
      <c r="AC1200" s="25">
        <v>104584.16</v>
      </c>
      <c r="AD1200" s="25">
        <v>1.0</v>
      </c>
      <c r="AE1200" s="25">
        <v>1.0</v>
      </c>
      <c r="AF1200" s="25">
        <v>0.0</v>
      </c>
      <c r="AG1200" s="25">
        <v>176678.72</v>
      </c>
      <c r="AH1200" s="25">
        <v>0.0</v>
      </c>
    </row>
    <row r="1201" ht="15.75" customHeight="1">
      <c r="A1201" s="50">
        <v>42650.0</v>
      </c>
      <c r="B1201" s="25">
        <v>779.66</v>
      </c>
      <c r="C1201" s="25">
        <v>779.66</v>
      </c>
      <c r="D1201" s="25">
        <v>770.75</v>
      </c>
      <c r="E1201" s="25">
        <v>775.08</v>
      </c>
      <c r="F1201" s="25" t="s">
        <v>1493</v>
      </c>
      <c r="G1201" s="25" t="s">
        <v>543</v>
      </c>
      <c r="U1201" s="25">
        <v>1200.0</v>
      </c>
      <c r="V1201" s="25">
        <v>1.5769169E7</v>
      </c>
      <c r="W1201" s="25" t="s">
        <v>1494</v>
      </c>
      <c r="X1201" s="25">
        <v>645.0</v>
      </c>
      <c r="Y1201" s="25" t="s">
        <v>375</v>
      </c>
      <c r="Z1201" s="25" t="s">
        <v>487</v>
      </c>
      <c r="AA1201" s="25">
        <v>41.0</v>
      </c>
      <c r="AB1201" s="25">
        <v>7.0</v>
      </c>
      <c r="AC1201" s="25">
        <v>0.0</v>
      </c>
      <c r="AD1201" s="25">
        <v>1.0</v>
      </c>
      <c r="AE1201" s="25">
        <v>0.0</v>
      </c>
      <c r="AF1201" s="25">
        <v>1.0</v>
      </c>
      <c r="AG1201" s="25">
        <v>28667.56</v>
      </c>
      <c r="AH1201" s="25">
        <v>0.0</v>
      </c>
    </row>
    <row r="1202" ht="15.75" customHeight="1">
      <c r="A1202" s="50">
        <v>42653.0</v>
      </c>
      <c r="B1202" s="25">
        <v>777.71</v>
      </c>
      <c r="C1202" s="25">
        <v>789.38</v>
      </c>
      <c r="D1202" s="25">
        <v>775.87</v>
      </c>
      <c r="E1202" s="25">
        <v>785.94</v>
      </c>
      <c r="F1202" s="25" t="s">
        <v>716</v>
      </c>
      <c r="G1202" s="25">
        <v>174.0</v>
      </c>
      <c r="H1202" s="25" t="s">
        <v>469</v>
      </c>
      <c r="U1202" s="25">
        <v>1201.0</v>
      </c>
      <c r="V1202" s="25">
        <v>1.5804602E7</v>
      </c>
      <c r="W1202" s="25" t="s">
        <v>840</v>
      </c>
      <c r="X1202" s="25">
        <v>772.0</v>
      </c>
      <c r="Y1202" s="25" t="s">
        <v>379</v>
      </c>
      <c r="Z1202" s="25" t="s">
        <v>487</v>
      </c>
      <c r="AA1202" s="25">
        <v>30.0</v>
      </c>
      <c r="AB1202" s="25">
        <v>6.0</v>
      </c>
      <c r="AC1202" s="25">
        <v>99785.28</v>
      </c>
      <c r="AD1202" s="25">
        <v>2.0</v>
      </c>
      <c r="AE1202" s="25">
        <v>0.0</v>
      </c>
      <c r="AF1202" s="25">
        <v>0.0</v>
      </c>
      <c r="AG1202" s="25">
        <v>197238.03</v>
      </c>
      <c r="AH1202" s="25">
        <v>0.0</v>
      </c>
    </row>
    <row r="1203" ht="15.75" customHeight="1">
      <c r="A1203" s="50">
        <v>42654.0</v>
      </c>
      <c r="B1203" s="25">
        <v>786.66</v>
      </c>
      <c r="C1203" s="25">
        <v>792.28</v>
      </c>
      <c r="D1203" s="25">
        <v>780.58</v>
      </c>
      <c r="E1203" s="25">
        <v>783.07</v>
      </c>
      <c r="F1203" s="25" t="s">
        <v>716</v>
      </c>
      <c r="G1203" s="25">
        <v>372.0</v>
      </c>
      <c r="H1203" s="25" t="s">
        <v>460</v>
      </c>
      <c r="U1203" s="25">
        <v>1202.0</v>
      </c>
      <c r="V1203" s="25">
        <v>1.5651052E7</v>
      </c>
      <c r="W1203" s="25" t="s">
        <v>1495</v>
      </c>
      <c r="X1203" s="25">
        <v>399.0</v>
      </c>
      <c r="Y1203" s="25" t="s">
        <v>379</v>
      </c>
      <c r="Z1203" s="25" t="s">
        <v>487</v>
      </c>
      <c r="AA1203" s="25">
        <v>46.0</v>
      </c>
      <c r="AB1203" s="25">
        <v>2.0</v>
      </c>
      <c r="AC1203" s="25">
        <v>127655.22</v>
      </c>
      <c r="AD1203" s="25">
        <v>1.0</v>
      </c>
      <c r="AE1203" s="25">
        <v>1.0</v>
      </c>
      <c r="AF1203" s="25">
        <v>0.0</v>
      </c>
      <c r="AG1203" s="25">
        <v>139994.68</v>
      </c>
      <c r="AH1203" s="25">
        <v>1.0</v>
      </c>
    </row>
    <row r="1204" ht="15.75" customHeight="1">
      <c r="A1204" s="50">
        <v>42655.0</v>
      </c>
      <c r="B1204" s="25">
        <v>783.76</v>
      </c>
      <c r="C1204" s="25">
        <v>788.13</v>
      </c>
      <c r="D1204" s="25">
        <v>782.06</v>
      </c>
      <c r="E1204" s="25">
        <v>786.14</v>
      </c>
      <c r="F1204" s="25" t="s">
        <v>1496</v>
      </c>
      <c r="G1204" s="25" t="s">
        <v>464</v>
      </c>
      <c r="U1204" s="25">
        <v>1203.0</v>
      </c>
      <c r="V1204" s="25">
        <v>1.5724334E7</v>
      </c>
      <c r="W1204" s="25" t="s">
        <v>1497</v>
      </c>
      <c r="X1204" s="25">
        <v>529.0</v>
      </c>
      <c r="Y1204" s="25" t="s">
        <v>375</v>
      </c>
      <c r="Z1204" s="25" t="s">
        <v>487</v>
      </c>
      <c r="AA1204" s="25">
        <v>22.0</v>
      </c>
      <c r="AB1204" s="25">
        <v>5.0</v>
      </c>
      <c r="AC1204" s="25">
        <v>0.0</v>
      </c>
      <c r="AD1204" s="25">
        <v>1.0</v>
      </c>
      <c r="AE1204" s="25">
        <v>1.0</v>
      </c>
      <c r="AF1204" s="25">
        <v>0.0</v>
      </c>
      <c r="AG1204" s="25">
        <v>151169.83</v>
      </c>
      <c r="AH1204" s="25">
        <v>0.0</v>
      </c>
    </row>
    <row r="1205" ht="15.75" customHeight="1">
      <c r="A1205" s="50">
        <v>42656.0</v>
      </c>
      <c r="B1205" s="25">
        <v>781.22</v>
      </c>
      <c r="C1205" s="25">
        <v>781.22</v>
      </c>
      <c r="D1205" s="25">
        <v>773.0</v>
      </c>
      <c r="E1205" s="25">
        <v>778.19</v>
      </c>
      <c r="F1205" s="25" t="s">
        <v>716</v>
      </c>
      <c r="G1205" s="25">
        <v>365.0</v>
      </c>
      <c r="H1205" s="25" t="s">
        <v>467</v>
      </c>
      <c r="U1205" s="25">
        <v>1204.0</v>
      </c>
      <c r="V1205" s="25">
        <v>1.5569451E7</v>
      </c>
      <c r="W1205" s="25" t="s">
        <v>707</v>
      </c>
      <c r="X1205" s="25">
        <v>463.0</v>
      </c>
      <c r="Y1205" s="25" t="s">
        <v>375</v>
      </c>
      <c r="Z1205" s="25" t="s">
        <v>487</v>
      </c>
      <c r="AA1205" s="25">
        <v>35.0</v>
      </c>
      <c r="AB1205" s="25">
        <v>2.0</v>
      </c>
      <c r="AC1205" s="25">
        <v>101257.16</v>
      </c>
      <c r="AD1205" s="25">
        <v>1.0</v>
      </c>
      <c r="AE1205" s="25">
        <v>1.0</v>
      </c>
      <c r="AF1205" s="25">
        <v>1.0</v>
      </c>
      <c r="AG1205" s="25">
        <v>118113.64</v>
      </c>
      <c r="AH1205" s="25">
        <v>0.0</v>
      </c>
    </row>
    <row r="1206" ht="15.75" customHeight="1">
      <c r="A1206" s="50">
        <v>42657.0</v>
      </c>
      <c r="B1206" s="25">
        <v>781.65</v>
      </c>
      <c r="C1206" s="25">
        <v>783.95</v>
      </c>
      <c r="D1206" s="25">
        <v>776.0</v>
      </c>
      <c r="E1206" s="25">
        <v>778.53</v>
      </c>
      <c r="F1206" s="25" t="s">
        <v>1498</v>
      </c>
      <c r="G1206" s="25" t="s">
        <v>460</v>
      </c>
      <c r="U1206" s="25">
        <v>1205.0</v>
      </c>
      <c r="V1206" s="25">
        <v>1.5650098E7</v>
      </c>
      <c r="W1206" s="25" t="s">
        <v>1499</v>
      </c>
      <c r="X1206" s="25">
        <v>630.0</v>
      </c>
      <c r="Y1206" s="25" t="s">
        <v>375</v>
      </c>
      <c r="Z1206" s="25" t="s">
        <v>462</v>
      </c>
      <c r="AA1206" s="25">
        <v>40.0</v>
      </c>
      <c r="AB1206" s="25">
        <v>7.0</v>
      </c>
      <c r="AC1206" s="25">
        <v>0.0</v>
      </c>
      <c r="AD1206" s="25">
        <v>2.0</v>
      </c>
      <c r="AE1206" s="25">
        <v>1.0</v>
      </c>
      <c r="AF1206" s="25">
        <v>1.0</v>
      </c>
      <c r="AG1206" s="25">
        <v>34453.17</v>
      </c>
      <c r="AH1206" s="25">
        <v>0.0</v>
      </c>
    </row>
    <row r="1207" ht="15.75" customHeight="1">
      <c r="A1207" s="50">
        <v>42660.0</v>
      </c>
      <c r="B1207" s="25">
        <v>779.8</v>
      </c>
      <c r="C1207" s="25">
        <v>785.85</v>
      </c>
      <c r="D1207" s="25">
        <v>777.5</v>
      </c>
      <c r="E1207" s="25">
        <v>779.96</v>
      </c>
      <c r="F1207" s="25" t="s">
        <v>716</v>
      </c>
      <c r="G1207" s="25">
        <v>93.0</v>
      </c>
      <c r="H1207" s="25" t="s">
        <v>484</v>
      </c>
      <c r="U1207" s="25">
        <v>1206.0</v>
      </c>
      <c r="V1207" s="25">
        <v>1.5724307E7</v>
      </c>
      <c r="W1207" s="25" t="s">
        <v>482</v>
      </c>
      <c r="X1207" s="25">
        <v>780.0</v>
      </c>
      <c r="Y1207" s="25" t="s">
        <v>375</v>
      </c>
      <c r="Z1207" s="25" t="s">
        <v>487</v>
      </c>
      <c r="AA1207" s="25">
        <v>76.0</v>
      </c>
      <c r="AB1207" s="25">
        <v>10.0</v>
      </c>
      <c r="AC1207" s="25">
        <v>121313.88</v>
      </c>
      <c r="AD1207" s="25">
        <v>1.0</v>
      </c>
      <c r="AE1207" s="25">
        <v>0.0</v>
      </c>
      <c r="AF1207" s="25">
        <v>1.0</v>
      </c>
      <c r="AG1207" s="25">
        <v>64872.33</v>
      </c>
      <c r="AH1207" s="25">
        <v>0.0</v>
      </c>
    </row>
    <row r="1208" ht="15.75" customHeight="1">
      <c r="A1208" s="50">
        <v>42661.0</v>
      </c>
      <c r="B1208" s="25">
        <v>787.85</v>
      </c>
      <c r="C1208" s="25">
        <v>801.61</v>
      </c>
      <c r="D1208" s="25">
        <v>785.57</v>
      </c>
      <c r="E1208" s="25">
        <v>795.26</v>
      </c>
      <c r="F1208" s="25" t="s">
        <v>549</v>
      </c>
      <c r="G1208" s="25">
        <v>56.0</v>
      </c>
      <c r="H1208" s="25" t="s">
        <v>469</v>
      </c>
      <c r="U1208" s="25">
        <v>1207.0</v>
      </c>
      <c r="V1208" s="25">
        <v>1.5599268E7</v>
      </c>
      <c r="W1208" s="25" t="s">
        <v>1500</v>
      </c>
      <c r="X1208" s="25">
        <v>584.0</v>
      </c>
      <c r="Y1208" s="25" t="s">
        <v>377</v>
      </c>
      <c r="Z1208" s="25" t="s">
        <v>487</v>
      </c>
      <c r="AA1208" s="25">
        <v>32.0</v>
      </c>
      <c r="AB1208" s="25">
        <v>5.0</v>
      </c>
      <c r="AC1208" s="25">
        <v>0.0</v>
      </c>
      <c r="AD1208" s="25">
        <v>2.0</v>
      </c>
      <c r="AE1208" s="25">
        <v>1.0</v>
      </c>
      <c r="AF1208" s="25">
        <v>0.0</v>
      </c>
      <c r="AG1208" s="25">
        <v>10956.82</v>
      </c>
      <c r="AH1208" s="25">
        <v>0.0</v>
      </c>
    </row>
    <row r="1209" ht="15.75" customHeight="1">
      <c r="A1209" s="50">
        <v>42662.0</v>
      </c>
      <c r="B1209" s="25">
        <v>798.24</v>
      </c>
      <c r="C1209" s="25">
        <v>804.6</v>
      </c>
      <c r="D1209" s="25">
        <v>798.03</v>
      </c>
      <c r="E1209" s="25">
        <v>801.5</v>
      </c>
      <c r="F1209" s="25" t="s">
        <v>716</v>
      </c>
      <c r="G1209" s="25">
        <v>766.0</v>
      </c>
      <c r="H1209" s="25" t="s">
        <v>474</v>
      </c>
      <c r="U1209" s="25">
        <v>1208.0</v>
      </c>
      <c r="V1209" s="25">
        <v>1.5594864E7</v>
      </c>
      <c r="W1209" s="25" t="s">
        <v>769</v>
      </c>
      <c r="X1209" s="25">
        <v>752.0</v>
      </c>
      <c r="Y1209" s="25" t="s">
        <v>379</v>
      </c>
      <c r="Z1209" s="25" t="s">
        <v>487</v>
      </c>
      <c r="AA1209" s="25">
        <v>30.0</v>
      </c>
      <c r="AB1209" s="25">
        <v>4.0</v>
      </c>
      <c r="AC1209" s="25">
        <v>81523.38</v>
      </c>
      <c r="AD1209" s="25">
        <v>1.0</v>
      </c>
      <c r="AE1209" s="25">
        <v>1.0</v>
      </c>
      <c r="AF1209" s="25">
        <v>1.0</v>
      </c>
      <c r="AG1209" s="25">
        <v>36885.85</v>
      </c>
      <c r="AH1209" s="25">
        <v>0.0</v>
      </c>
    </row>
    <row r="1210" ht="15.75" customHeight="1">
      <c r="A1210" s="50">
        <v>42663.0</v>
      </c>
      <c r="B1210" s="25">
        <v>803.3</v>
      </c>
      <c r="C1210" s="25">
        <v>803.97</v>
      </c>
      <c r="D1210" s="25">
        <v>796.03</v>
      </c>
      <c r="E1210" s="25">
        <v>796.97</v>
      </c>
      <c r="F1210" s="25" t="s">
        <v>716</v>
      </c>
      <c r="G1210" s="25">
        <v>757.0</v>
      </c>
      <c r="H1210" s="25" t="s">
        <v>460</v>
      </c>
      <c r="U1210" s="25">
        <v>1209.0</v>
      </c>
      <c r="V1210" s="25">
        <v>1.5616451E7</v>
      </c>
      <c r="W1210" s="25" t="s">
        <v>886</v>
      </c>
      <c r="X1210" s="25">
        <v>697.0</v>
      </c>
      <c r="Y1210" s="25" t="s">
        <v>375</v>
      </c>
      <c r="Z1210" s="25" t="s">
        <v>462</v>
      </c>
      <c r="AA1210" s="25">
        <v>47.0</v>
      </c>
      <c r="AB1210" s="25">
        <v>6.0</v>
      </c>
      <c r="AC1210" s="25">
        <v>128252.66</v>
      </c>
      <c r="AD1210" s="25">
        <v>1.0</v>
      </c>
      <c r="AE1210" s="25">
        <v>1.0</v>
      </c>
      <c r="AF1210" s="25">
        <v>1.0</v>
      </c>
      <c r="AG1210" s="25">
        <v>168053.4</v>
      </c>
      <c r="AH1210" s="25">
        <v>0.0</v>
      </c>
    </row>
    <row r="1211" ht="15.75" customHeight="1">
      <c r="A1211" s="50">
        <v>42664.0</v>
      </c>
      <c r="B1211" s="25">
        <v>795.0</v>
      </c>
      <c r="C1211" s="25">
        <v>799.5</v>
      </c>
      <c r="D1211" s="25">
        <v>794.0</v>
      </c>
      <c r="E1211" s="25">
        <v>799.37</v>
      </c>
      <c r="F1211" s="25" t="s">
        <v>716</v>
      </c>
      <c r="G1211" s="25">
        <v>266.0</v>
      </c>
      <c r="H1211" s="25" t="s">
        <v>543</v>
      </c>
      <c r="U1211" s="25">
        <v>1210.0</v>
      </c>
      <c r="V1211" s="25">
        <v>1.5715667E7</v>
      </c>
      <c r="W1211" s="25" t="s">
        <v>1501</v>
      </c>
      <c r="X1211" s="25">
        <v>850.0</v>
      </c>
      <c r="Y1211" s="25" t="s">
        <v>375</v>
      </c>
      <c r="Z1211" s="25" t="s">
        <v>462</v>
      </c>
      <c r="AA1211" s="25">
        <v>32.0</v>
      </c>
      <c r="AB1211" s="25">
        <v>7.0</v>
      </c>
      <c r="AC1211" s="25">
        <v>0.0</v>
      </c>
      <c r="AD1211" s="25">
        <v>2.0</v>
      </c>
      <c r="AE1211" s="25">
        <v>0.0</v>
      </c>
      <c r="AF1211" s="25">
        <v>0.0</v>
      </c>
      <c r="AG1211" s="25">
        <v>155227.0</v>
      </c>
      <c r="AH1211" s="25">
        <v>0.0</v>
      </c>
    </row>
    <row r="1212" ht="15.75" customHeight="1">
      <c r="A1212" s="50">
        <v>42667.0</v>
      </c>
      <c r="B1212" s="25">
        <v>804.9</v>
      </c>
      <c r="C1212" s="25">
        <v>815.18</v>
      </c>
      <c r="D1212" s="25">
        <v>804.82</v>
      </c>
      <c r="E1212" s="25">
        <v>813.11</v>
      </c>
      <c r="F1212" s="25" t="s">
        <v>716</v>
      </c>
      <c r="G1212" s="25">
        <v>697.0</v>
      </c>
      <c r="H1212" s="25" t="s">
        <v>460</v>
      </c>
      <c r="U1212" s="25">
        <v>1211.0</v>
      </c>
      <c r="V1212" s="25">
        <v>1.5658969E7</v>
      </c>
      <c r="W1212" s="25" t="s">
        <v>1090</v>
      </c>
      <c r="X1212" s="25">
        <v>711.0</v>
      </c>
      <c r="Y1212" s="25" t="s">
        <v>375</v>
      </c>
      <c r="Z1212" s="25" t="s">
        <v>487</v>
      </c>
      <c r="AA1212" s="25">
        <v>51.0</v>
      </c>
      <c r="AB1212" s="25">
        <v>7.0</v>
      </c>
      <c r="AC1212" s="25">
        <v>0.0</v>
      </c>
      <c r="AD1212" s="25">
        <v>3.0</v>
      </c>
      <c r="AE1212" s="25">
        <v>1.0</v>
      </c>
      <c r="AF1212" s="25">
        <v>0.0</v>
      </c>
      <c r="AG1212" s="25">
        <v>38409.79</v>
      </c>
      <c r="AH1212" s="25">
        <v>1.0</v>
      </c>
    </row>
    <row r="1213" ht="15.75" customHeight="1">
      <c r="A1213" s="50">
        <v>42668.0</v>
      </c>
      <c r="B1213" s="25">
        <v>816.68</v>
      </c>
      <c r="C1213" s="25">
        <v>816.68</v>
      </c>
      <c r="D1213" s="25">
        <v>805.14</v>
      </c>
      <c r="E1213" s="25">
        <v>807.67</v>
      </c>
      <c r="F1213" s="25" t="s">
        <v>716</v>
      </c>
      <c r="G1213" s="25">
        <v>576.0</v>
      </c>
      <c r="H1213" s="25" t="s">
        <v>464</v>
      </c>
      <c r="U1213" s="25">
        <v>1212.0</v>
      </c>
      <c r="V1213" s="25">
        <v>1.5738174E7</v>
      </c>
      <c r="W1213" s="25" t="s">
        <v>1502</v>
      </c>
      <c r="X1213" s="25">
        <v>452.0</v>
      </c>
      <c r="Y1213" s="25" t="s">
        <v>375</v>
      </c>
      <c r="Z1213" s="25" t="s">
        <v>462</v>
      </c>
      <c r="AA1213" s="25">
        <v>32.0</v>
      </c>
      <c r="AB1213" s="25">
        <v>5.0</v>
      </c>
      <c r="AC1213" s="25">
        <v>0.0</v>
      </c>
      <c r="AD1213" s="25">
        <v>2.0</v>
      </c>
      <c r="AE1213" s="25">
        <v>0.0</v>
      </c>
      <c r="AF1213" s="25">
        <v>1.0</v>
      </c>
      <c r="AG1213" s="25">
        <v>75279.39</v>
      </c>
      <c r="AH1213" s="25">
        <v>0.0</v>
      </c>
    </row>
    <row r="1214" ht="15.75" customHeight="1">
      <c r="A1214" s="50">
        <v>42669.0</v>
      </c>
      <c r="B1214" s="25">
        <v>806.34</v>
      </c>
      <c r="C1214" s="25">
        <v>806.98</v>
      </c>
      <c r="D1214" s="25">
        <v>796.32</v>
      </c>
      <c r="E1214" s="25">
        <v>799.07</v>
      </c>
      <c r="F1214" s="25" t="s">
        <v>716</v>
      </c>
      <c r="G1214" s="25">
        <v>647.0</v>
      </c>
      <c r="H1214" s="25" t="s">
        <v>512</v>
      </c>
      <c r="U1214" s="25">
        <v>1213.0</v>
      </c>
      <c r="V1214" s="25">
        <v>1.581359E7</v>
      </c>
      <c r="W1214" s="25" t="s">
        <v>1503</v>
      </c>
      <c r="X1214" s="25">
        <v>610.0</v>
      </c>
      <c r="Y1214" s="25" t="s">
        <v>377</v>
      </c>
      <c r="Z1214" s="25" t="s">
        <v>487</v>
      </c>
      <c r="AA1214" s="25">
        <v>42.0</v>
      </c>
      <c r="AB1214" s="25">
        <v>6.0</v>
      </c>
      <c r="AC1214" s="25">
        <v>0.0</v>
      </c>
      <c r="AD1214" s="25">
        <v>2.0</v>
      </c>
      <c r="AE1214" s="25">
        <v>1.0</v>
      </c>
      <c r="AF1214" s="25">
        <v>0.0</v>
      </c>
      <c r="AG1214" s="25">
        <v>158302.59</v>
      </c>
      <c r="AH1214" s="25">
        <v>1.0</v>
      </c>
    </row>
    <row r="1215" ht="15.75" customHeight="1">
      <c r="A1215" s="50">
        <v>42670.0</v>
      </c>
      <c r="B1215" s="25">
        <v>801.0</v>
      </c>
      <c r="C1215" s="25">
        <v>803.49</v>
      </c>
      <c r="D1215" s="25">
        <v>791.5</v>
      </c>
      <c r="E1215" s="25">
        <v>795.35</v>
      </c>
      <c r="F1215" s="25" t="s">
        <v>549</v>
      </c>
      <c r="G1215" s="25">
        <v>749.0</v>
      </c>
      <c r="H1215" s="25" t="s">
        <v>543</v>
      </c>
      <c r="U1215" s="25">
        <v>1214.0</v>
      </c>
      <c r="V1215" s="25">
        <v>1.5624229E7</v>
      </c>
      <c r="W1215" s="25" t="s">
        <v>1504</v>
      </c>
      <c r="X1215" s="25">
        <v>694.0</v>
      </c>
      <c r="Y1215" s="25" t="s">
        <v>375</v>
      </c>
      <c r="Z1215" s="25" t="s">
        <v>462</v>
      </c>
      <c r="AA1215" s="25">
        <v>22.0</v>
      </c>
      <c r="AB1215" s="25">
        <v>4.0</v>
      </c>
      <c r="AC1215" s="25">
        <v>0.0</v>
      </c>
      <c r="AD1215" s="25">
        <v>2.0</v>
      </c>
      <c r="AE1215" s="25">
        <v>1.0</v>
      </c>
      <c r="AF1215" s="25">
        <v>1.0</v>
      </c>
      <c r="AG1215" s="25">
        <v>11525.72</v>
      </c>
      <c r="AH1215" s="25">
        <v>0.0</v>
      </c>
    </row>
    <row r="1216" ht="15.75" customHeight="1">
      <c r="A1216" s="50">
        <v>42671.0</v>
      </c>
      <c r="B1216" s="25">
        <v>808.35</v>
      </c>
      <c r="C1216" s="25">
        <v>815.49</v>
      </c>
      <c r="D1216" s="25">
        <v>793.59</v>
      </c>
      <c r="E1216" s="25">
        <v>795.37</v>
      </c>
      <c r="F1216" s="25" t="s">
        <v>489</v>
      </c>
      <c r="G1216" s="25">
        <v>269.0</v>
      </c>
      <c r="H1216" s="25" t="s">
        <v>469</v>
      </c>
      <c r="U1216" s="25">
        <v>1215.0</v>
      </c>
      <c r="V1216" s="25">
        <v>1.5674148E7</v>
      </c>
      <c r="W1216" s="25" t="s">
        <v>1505</v>
      </c>
      <c r="X1216" s="25">
        <v>579.0</v>
      </c>
      <c r="Y1216" s="25" t="s">
        <v>377</v>
      </c>
      <c r="Z1216" s="25" t="s">
        <v>487</v>
      </c>
      <c r="AA1216" s="25">
        <v>33.0</v>
      </c>
      <c r="AB1216" s="25">
        <v>6.0</v>
      </c>
      <c r="AC1216" s="25">
        <v>0.0</v>
      </c>
      <c r="AD1216" s="25">
        <v>1.0</v>
      </c>
      <c r="AE1216" s="25">
        <v>1.0</v>
      </c>
      <c r="AF1216" s="25">
        <v>0.0</v>
      </c>
      <c r="AG1216" s="25">
        <v>94993.04</v>
      </c>
      <c r="AH1216" s="25">
        <v>1.0</v>
      </c>
    </row>
    <row r="1217" ht="15.75" customHeight="1">
      <c r="A1217" s="50">
        <v>42674.0</v>
      </c>
      <c r="B1217" s="25">
        <v>795.47</v>
      </c>
      <c r="C1217" s="25">
        <v>796.86</v>
      </c>
      <c r="D1217" s="25">
        <v>784.0</v>
      </c>
      <c r="E1217" s="25">
        <v>784.54</v>
      </c>
      <c r="F1217" s="25" t="s">
        <v>549</v>
      </c>
      <c r="G1217" s="25">
        <v>427.0</v>
      </c>
      <c r="H1217" s="25" t="s">
        <v>467</v>
      </c>
      <c r="U1217" s="25">
        <v>1216.0</v>
      </c>
      <c r="V1217" s="25">
        <v>1.562508E7</v>
      </c>
      <c r="W1217" s="25" t="s">
        <v>1506</v>
      </c>
      <c r="X1217" s="25">
        <v>745.0</v>
      </c>
      <c r="Y1217" s="25" t="s">
        <v>377</v>
      </c>
      <c r="Z1217" s="25" t="s">
        <v>462</v>
      </c>
      <c r="AA1217" s="25">
        <v>54.0</v>
      </c>
      <c r="AB1217" s="25">
        <v>8.0</v>
      </c>
      <c r="AC1217" s="25">
        <v>0.0</v>
      </c>
      <c r="AD1217" s="25">
        <v>1.0</v>
      </c>
      <c r="AE1217" s="25">
        <v>1.0</v>
      </c>
      <c r="AF1217" s="25">
        <v>0.0</v>
      </c>
      <c r="AG1217" s="25">
        <v>173912.29</v>
      </c>
      <c r="AH1217" s="25">
        <v>1.0</v>
      </c>
    </row>
    <row r="1218" ht="15.75" customHeight="1">
      <c r="A1218" s="50">
        <v>42675.0</v>
      </c>
      <c r="B1218" s="25">
        <v>782.89</v>
      </c>
      <c r="C1218" s="25">
        <v>789.49</v>
      </c>
      <c r="D1218" s="25">
        <v>775.54</v>
      </c>
      <c r="E1218" s="25">
        <v>783.61</v>
      </c>
      <c r="F1218" s="25" t="s">
        <v>549</v>
      </c>
      <c r="G1218" s="25">
        <v>406.0</v>
      </c>
      <c r="H1218" s="25" t="s">
        <v>464</v>
      </c>
      <c r="U1218" s="25">
        <v>1217.0</v>
      </c>
      <c r="V1218" s="25">
        <v>1.5682528E7</v>
      </c>
      <c r="W1218" s="25" t="s">
        <v>1507</v>
      </c>
      <c r="X1218" s="25">
        <v>572.0</v>
      </c>
      <c r="Y1218" s="25" t="s">
        <v>375</v>
      </c>
      <c r="Z1218" s="25" t="s">
        <v>487</v>
      </c>
      <c r="AA1218" s="25">
        <v>33.0</v>
      </c>
      <c r="AB1218" s="25">
        <v>5.0</v>
      </c>
      <c r="AC1218" s="25">
        <v>0.0</v>
      </c>
      <c r="AD1218" s="25">
        <v>1.0</v>
      </c>
      <c r="AE1218" s="25">
        <v>0.0</v>
      </c>
      <c r="AF1218" s="25">
        <v>1.0</v>
      </c>
      <c r="AG1218" s="25">
        <v>41139.05</v>
      </c>
      <c r="AH1218" s="25">
        <v>0.0</v>
      </c>
    </row>
    <row r="1219" ht="15.75" customHeight="1">
      <c r="A1219" s="50">
        <v>42676.0</v>
      </c>
      <c r="B1219" s="25">
        <v>778.2</v>
      </c>
      <c r="C1219" s="25">
        <v>781.65</v>
      </c>
      <c r="D1219" s="25">
        <v>763.45</v>
      </c>
      <c r="E1219" s="25">
        <v>768.7</v>
      </c>
      <c r="F1219" s="25" t="s">
        <v>716</v>
      </c>
      <c r="G1219" s="25">
        <v>872.0</v>
      </c>
      <c r="H1219" s="25" t="s">
        <v>464</v>
      </c>
      <c r="U1219" s="25">
        <v>1218.0</v>
      </c>
      <c r="V1219" s="25">
        <v>1.56969E7</v>
      </c>
      <c r="W1219" s="25" t="s">
        <v>946</v>
      </c>
      <c r="X1219" s="25">
        <v>505.0</v>
      </c>
      <c r="Y1219" s="25" t="s">
        <v>379</v>
      </c>
      <c r="Z1219" s="25" t="s">
        <v>487</v>
      </c>
      <c r="AA1219" s="25">
        <v>29.0</v>
      </c>
      <c r="AB1219" s="25">
        <v>3.0</v>
      </c>
      <c r="AC1219" s="25">
        <v>145541.56</v>
      </c>
      <c r="AD1219" s="25">
        <v>2.0</v>
      </c>
      <c r="AE1219" s="25">
        <v>1.0</v>
      </c>
      <c r="AF1219" s="25">
        <v>1.0</v>
      </c>
      <c r="AG1219" s="25">
        <v>58019.95</v>
      </c>
      <c r="AH1219" s="25">
        <v>0.0</v>
      </c>
    </row>
    <row r="1220" ht="15.75" customHeight="1">
      <c r="A1220" s="50">
        <v>42677.0</v>
      </c>
      <c r="B1220" s="25">
        <v>767.25</v>
      </c>
      <c r="C1220" s="25">
        <v>769.95</v>
      </c>
      <c r="D1220" s="25">
        <v>759.03</v>
      </c>
      <c r="E1220" s="25">
        <v>762.13</v>
      </c>
      <c r="F1220" s="25" t="s">
        <v>716</v>
      </c>
      <c r="G1220" s="25">
        <v>943.0</v>
      </c>
      <c r="H1220" s="25" t="s">
        <v>543</v>
      </c>
      <c r="U1220" s="25">
        <v>1219.0</v>
      </c>
      <c r="V1220" s="25">
        <v>1.5730038E7</v>
      </c>
      <c r="W1220" s="25" t="s">
        <v>1508</v>
      </c>
      <c r="X1220" s="25">
        <v>706.0</v>
      </c>
      <c r="Y1220" s="25" t="s">
        <v>375</v>
      </c>
      <c r="Z1220" s="25" t="s">
        <v>462</v>
      </c>
      <c r="AA1220" s="25">
        <v>23.0</v>
      </c>
      <c r="AB1220" s="25">
        <v>5.0</v>
      </c>
      <c r="AC1220" s="25">
        <v>0.0</v>
      </c>
      <c r="AD1220" s="25">
        <v>1.0</v>
      </c>
      <c r="AE1220" s="25">
        <v>0.0</v>
      </c>
      <c r="AF1220" s="25">
        <v>0.0</v>
      </c>
      <c r="AG1220" s="25">
        <v>164128.41</v>
      </c>
      <c r="AH1220" s="25">
        <v>1.0</v>
      </c>
    </row>
    <row r="1221" ht="15.75" customHeight="1">
      <c r="A1221" s="50">
        <v>42678.0</v>
      </c>
      <c r="B1221" s="25">
        <v>750.66</v>
      </c>
      <c r="C1221" s="25">
        <v>770.36</v>
      </c>
      <c r="D1221" s="25">
        <v>750.56</v>
      </c>
      <c r="E1221" s="25">
        <v>762.02</v>
      </c>
      <c r="F1221" s="25" t="s">
        <v>549</v>
      </c>
      <c r="G1221" s="25">
        <v>134.0</v>
      </c>
      <c r="H1221" s="25" t="s">
        <v>474</v>
      </c>
      <c r="U1221" s="25">
        <v>1220.0</v>
      </c>
      <c r="V1221" s="25">
        <v>1.5812272E7</v>
      </c>
      <c r="W1221" s="25" t="s">
        <v>1509</v>
      </c>
      <c r="X1221" s="25">
        <v>693.0</v>
      </c>
      <c r="Y1221" s="25" t="s">
        <v>379</v>
      </c>
      <c r="Z1221" s="25" t="s">
        <v>487</v>
      </c>
      <c r="AA1221" s="25">
        <v>44.0</v>
      </c>
      <c r="AB1221" s="25">
        <v>5.0</v>
      </c>
      <c r="AC1221" s="25">
        <v>124601.58</v>
      </c>
      <c r="AD1221" s="25">
        <v>2.0</v>
      </c>
      <c r="AE1221" s="25">
        <v>1.0</v>
      </c>
      <c r="AF1221" s="25">
        <v>1.0</v>
      </c>
      <c r="AG1221" s="25">
        <v>46998.13</v>
      </c>
      <c r="AH1221" s="25">
        <v>1.0</v>
      </c>
    </row>
    <row r="1222" ht="15.75" customHeight="1">
      <c r="A1222" s="50">
        <v>42681.0</v>
      </c>
      <c r="B1222" s="25">
        <v>774.5</v>
      </c>
      <c r="C1222" s="25">
        <v>785.19</v>
      </c>
      <c r="D1222" s="25">
        <v>772.55</v>
      </c>
      <c r="E1222" s="25">
        <v>782.52</v>
      </c>
      <c r="F1222" s="25" t="s">
        <v>716</v>
      </c>
      <c r="G1222" s="25">
        <v>585.0</v>
      </c>
      <c r="H1222" s="25" t="s">
        <v>530</v>
      </c>
      <c r="U1222" s="25">
        <v>1221.0</v>
      </c>
      <c r="V1222" s="25">
        <v>1.5654654E7</v>
      </c>
      <c r="W1222" s="25" t="s">
        <v>803</v>
      </c>
      <c r="X1222" s="25">
        <v>725.0</v>
      </c>
      <c r="Y1222" s="25" t="s">
        <v>379</v>
      </c>
      <c r="Z1222" s="25" t="s">
        <v>462</v>
      </c>
      <c r="AA1222" s="25">
        <v>33.0</v>
      </c>
      <c r="AB1222" s="25">
        <v>7.0</v>
      </c>
      <c r="AC1222" s="25">
        <v>115182.84</v>
      </c>
      <c r="AD1222" s="25">
        <v>2.0</v>
      </c>
      <c r="AE1222" s="25">
        <v>1.0</v>
      </c>
      <c r="AF1222" s="25">
        <v>1.0</v>
      </c>
      <c r="AG1222" s="25">
        <v>177279.41</v>
      </c>
      <c r="AH1222" s="25">
        <v>0.0</v>
      </c>
    </row>
    <row r="1223" ht="15.75" customHeight="1">
      <c r="A1223" s="50">
        <v>42682.0</v>
      </c>
      <c r="B1223" s="25">
        <v>783.4</v>
      </c>
      <c r="C1223" s="25">
        <v>795.63</v>
      </c>
      <c r="D1223" s="25">
        <v>780.19</v>
      </c>
      <c r="E1223" s="25">
        <v>790.51</v>
      </c>
      <c r="F1223" s="25" t="s">
        <v>716</v>
      </c>
      <c r="G1223" s="25">
        <v>366.0</v>
      </c>
      <c r="H1223" s="25" t="s">
        <v>469</v>
      </c>
      <c r="U1223" s="25">
        <v>1222.0</v>
      </c>
      <c r="V1223" s="25">
        <v>1.5697625E7</v>
      </c>
      <c r="W1223" s="25" t="s">
        <v>1510</v>
      </c>
      <c r="X1223" s="25">
        <v>791.0</v>
      </c>
      <c r="Y1223" s="25" t="s">
        <v>375</v>
      </c>
      <c r="Z1223" s="25" t="s">
        <v>487</v>
      </c>
      <c r="AA1223" s="25">
        <v>37.0</v>
      </c>
      <c r="AB1223" s="25">
        <v>2.0</v>
      </c>
      <c r="AC1223" s="25">
        <v>163789.49</v>
      </c>
      <c r="AD1223" s="25">
        <v>2.0</v>
      </c>
      <c r="AE1223" s="25">
        <v>1.0</v>
      </c>
      <c r="AF1223" s="25">
        <v>0.0</v>
      </c>
      <c r="AG1223" s="25">
        <v>75832.53</v>
      </c>
      <c r="AH1223" s="25">
        <v>0.0</v>
      </c>
    </row>
    <row r="1224" ht="15.75" customHeight="1">
      <c r="A1224" s="50">
        <v>42683.0</v>
      </c>
      <c r="B1224" s="25">
        <v>779.94</v>
      </c>
      <c r="C1224" s="25">
        <v>791.23</v>
      </c>
      <c r="D1224" s="25">
        <v>771.67</v>
      </c>
      <c r="E1224" s="25">
        <v>785.31</v>
      </c>
      <c r="F1224" s="25" t="s">
        <v>549</v>
      </c>
      <c r="G1224" s="25">
        <v>607.0</v>
      </c>
      <c r="H1224" s="25" t="s">
        <v>530</v>
      </c>
      <c r="U1224" s="25">
        <v>1223.0</v>
      </c>
      <c r="V1224" s="25">
        <v>1.561628E7</v>
      </c>
      <c r="W1224" s="25" t="s">
        <v>678</v>
      </c>
      <c r="X1224" s="25">
        <v>536.0</v>
      </c>
      <c r="Y1224" s="25" t="s">
        <v>375</v>
      </c>
      <c r="Z1224" s="25" t="s">
        <v>487</v>
      </c>
      <c r="AA1224" s="25">
        <v>46.0</v>
      </c>
      <c r="AB1224" s="25">
        <v>1.0</v>
      </c>
      <c r="AC1224" s="25">
        <v>65733.41</v>
      </c>
      <c r="AD1224" s="25">
        <v>1.0</v>
      </c>
      <c r="AE1224" s="25">
        <v>1.0</v>
      </c>
      <c r="AF1224" s="25">
        <v>0.0</v>
      </c>
      <c r="AG1224" s="25">
        <v>61094.53</v>
      </c>
      <c r="AH1224" s="25">
        <v>0.0</v>
      </c>
    </row>
    <row r="1225" ht="15.75" customHeight="1">
      <c r="A1225" s="50">
        <v>42684.0</v>
      </c>
      <c r="B1225" s="25">
        <v>791.17</v>
      </c>
      <c r="C1225" s="25">
        <v>791.17</v>
      </c>
      <c r="D1225" s="25">
        <v>752.18</v>
      </c>
      <c r="E1225" s="25">
        <v>762.56</v>
      </c>
      <c r="F1225" s="25" t="s">
        <v>489</v>
      </c>
      <c r="G1225" s="25">
        <v>745.0</v>
      </c>
      <c r="H1225" s="25" t="s">
        <v>543</v>
      </c>
      <c r="U1225" s="25">
        <v>1224.0</v>
      </c>
      <c r="V1225" s="25">
        <v>1.5654229E7</v>
      </c>
      <c r="W1225" s="25" t="s">
        <v>1511</v>
      </c>
      <c r="X1225" s="25">
        <v>699.0</v>
      </c>
      <c r="Y1225" s="25" t="s">
        <v>377</v>
      </c>
      <c r="Z1225" s="25" t="s">
        <v>487</v>
      </c>
      <c r="AA1225" s="25">
        <v>47.0</v>
      </c>
      <c r="AB1225" s="25">
        <v>1.0</v>
      </c>
      <c r="AC1225" s="25">
        <v>0.0</v>
      </c>
      <c r="AD1225" s="25">
        <v>2.0</v>
      </c>
      <c r="AE1225" s="25">
        <v>0.0</v>
      </c>
      <c r="AF1225" s="25">
        <v>1.0</v>
      </c>
      <c r="AG1225" s="25">
        <v>30117.44</v>
      </c>
      <c r="AH1225" s="25">
        <v>0.0</v>
      </c>
    </row>
    <row r="1226" ht="15.75" customHeight="1">
      <c r="A1226" s="50">
        <v>42685.0</v>
      </c>
      <c r="B1226" s="25">
        <v>756.54</v>
      </c>
      <c r="C1226" s="25">
        <v>760.78</v>
      </c>
      <c r="D1226" s="25">
        <v>750.38</v>
      </c>
      <c r="E1226" s="25">
        <v>754.02</v>
      </c>
      <c r="F1226" s="25" t="s">
        <v>549</v>
      </c>
      <c r="G1226" s="25">
        <v>431.0</v>
      </c>
      <c r="H1226" s="25" t="s">
        <v>474</v>
      </c>
      <c r="U1226" s="25">
        <v>1225.0</v>
      </c>
      <c r="V1226" s="25">
        <v>1.5628298E7</v>
      </c>
      <c r="W1226" s="25" t="s">
        <v>1239</v>
      </c>
      <c r="X1226" s="25">
        <v>500.0</v>
      </c>
      <c r="Y1226" s="25" t="s">
        <v>377</v>
      </c>
      <c r="Z1226" s="25" t="s">
        <v>462</v>
      </c>
      <c r="AA1226" s="25">
        <v>47.0</v>
      </c>
      <c r="AB1226" s="25">
        <v>8.0</v>
      </c>
      <c r="AC1226" s="25">
        <v>128486.11</v>
      </c>
      <c r="AD1226" s="25">
        <v>1.0</v>
      </c>
      <c r="AE1226" s="25">
        <v>1.0</v>
      </c>
      <c r="AF1226" s="25">
        <v>0.0</v>
      </c>
      <c r="AG1226" s="25">
        <v>179227.12</v>
      </c>
      <c r="AH1226" s="25">
        <v>0.0</v>
      </c>
    </row>
    <row r="1227" ht="15.75" customHeight="1">
      <c r="A1227" s="50">
        <v>42688.0</v>
      </c>
      <c r="B1227" s="25">
        <v>755.6</v>
      </c>
      <c r="C1227" s="25">
        <v>757.85</v>
      </c>
      <c r="D1227" s="25">
        <v>727.54</v>
      </c>
      <c r="E1227" s="25">
        <v>736.08</v>
      </c>
      <c r="F1227" s="25" t="s">
        <v>491</v>
      </c>
      <c r="G1227" s="25">
        <v>654.0</v>
      </c>
      <c r="H1227" s="25" t="s">
        <v>464</v>
      </c>
      <c r="U1227" s="25">
        <v>1226.0</v>
      </c>
      <c r="V1227" s="25">
        <v>1.5733387E7</v>
      </c>
      <c r="W1227" s="25" t="s">
        <v>1512</v>
      </c>
      <c r="X1227" s="25">
        <v>707.0</v>
      </c>
      <c r="Y1227" s="25" t="s">
        <v>377</v>
      </c>
      <c r="Z1227" s="25" t="s">
        <v>462</v>
      </c>
      <c r="AA1227" s="25">
        <v>53.0</v>
      </c>
      <c r="AB1227" s="25">
        <v>6.0</v>
      </c>
      <c r="AC1227" s="25">
        <v>109663.47</v>
      </c>
      <c r="AD1227" s="25">
        <v>1.0</v>
      </c>
      <c r="AE1227" s="25">
        <v>1.0</v>
      </c>
      <c r="AF1227" s="25">
        <v>1.0</v>
      </c>
      <c r="AG1227" s="25">
        <v>52110.45</v>
      </c>
      <c r="AH1227" s="25">
        <v>0.0</v>
      </c>
    </row>
    <row r="1228" ht="15.75" customHeight="1">
      <c r="A1228" s="50">
        <v>42689.0</v>
      </c>
      <c r="B1228" s="25">
        <v>746.97</v>
      </c>
      <c r="C1228" s="25">
        <v>764.42</v>
      </c>
      <c r="D1228" s="25">
        <v>746.97</v>
      </c>
      <c r="E1228" s="25">
        <v>758.49</v>
      </c>
      <c r="F1228" s="25" t="s">
        <v>549</v>
      </c>
      <c r="G1228" s="25">
        <v>384.0</v>
      </c>
      <c r="H1228" s="25" t="s">
        <v>484</v>
      </c>
      <c r="U1228" s="25">
        <v>1227.0</v>
      </c>
      <c r="V1228" s="25">
        <v>1.5775572E7</v>
      </c>
      <c r="W1228" s="25" t="s">
        <v>1249</v>
      </c>
      <c r="X1228" s="25">
        <v>531.0</v>
      </c>
      <c r="Y1228" s="25" t="s">
        <v>379</v>
      </c>
      <c r="Z1228" s="25" t="s">
        <v>462</v>
      </c>
      <c r="AA1228" s="25">
        <v>42.0</v>
      </c>
      <c r="AB1228" s="25">
        <v>6.0</v>
      </c>
      <c r="AC1228" s="25">
        <v>88324.31</v>
      </c>
      <c r="AD1228" s="25">
        <v>2.0</v>
      </c>
      <c r="AE1228" s="25">
        <v>1.0</v>
      </c>
      <c r="AF1228" s="25">
        <v>0.0</v>
      </c>
      <c r="AG1228" s="25">
        <v>75248.75</v>
      </c>
      <c r="AH1228" s="25">
        <v>0.0</v>
      </c>
    </row>
    <row r="1229" ht="15.75" customHeight="1">
      <c r="A1229" s="50">
        <v>42690.0</v>
      </c>
      <c r="B1229" s="25">
        <v>755.2</v>
      </c>
      <c r="C1229" s="25">
        <v>766.36</v>
      </c>
      <c r="D1229" s="25">
        <v>750.51</v>
      </c>
      <c r="E1229" s="25">
        <v>764.48</v>
      </c>
      <c r="F1229" s="25" t="s">
        <v>716</v>
      </c>
      <c r="G1229" s="25">
        <v>472.0</v>
      </c>
      <c r="H1229" s="25" t="s">
        <v>539</v>
      </c>
      <c r="U1229" s="25">
        <v>1228.0</v>
      </c>
      <c r="V1229" s="25">
        <v>1.5613844E7</v>
      </c>
      <c r="W1229" s="25" t="s">
        <v>1379</v>
      </c>
      <c r="X1229" s="25">
        <v>557.0</v>
      </c>
      <c r="Y1229" s="25" t="s">
        <v>375</v>
      </c>
      <c r="Z1229" s="25" t="s">
        <v>462</v>
      </c>
      <c r="AA1229" s="25">
        <v>28.0</v>
      </c>
      <c r="AB1229" s="25">
        <v>7.0</v>
      </c>
      <c r="AC1229" s="25">
        <v>146445.24</v>
      </c>
      <c r="AD1229" s="25">
        <v>2.0</v>
      </c>
      <c r="AE1229" s="25">
        <v>1.0</v>
      </c>
      <c r="AF1229" s="25">
        <v>0.0</v>
      </c>
      <c r="AG1229" s="25">
        <v>184317.74</v>
      </c>
      <c r="AH1229" s="25">
        <v>0.0</v>
      </c>
    </row>
    <row r="1230" ht="15.75" customHeight="1">
      <c r="A1230" s="50">
        <v>42691.0</v>
      </c>
      <c r="B1230" s="25">
        <v>766.92</v>
      </c>
      <c r="C1230" s="25">
        <v>772.7</v>
      </c>
      <c r="D1230" s="25">
        <v>764.23</v>
      </c>
      <c r="E1230" s="25">
        <v>771.23</v>
      </c>
      <c r="F1230" s="25" t="s">
        <v>716</v>
      </c>
      <c r="G1230" s="25">
        <v>304.0</v>
      </c>
      <c r="H1230" s="25" t="s">
        <v>484</v>
      </c>
      <c r="U1230" s="25">
        <v>1229.0</v>
      </c>
      <c r="V1230" s="25">
        <v>1.5578515E7</v>
      </c>
      <c r="W1230" s="25" t="s">
        <v>1513</v>
      </c>
      <c r="X1230" s="25">
        <v>659.0</v>
      </c>
      <c r="Y1230" s="25" t="s">
        <v>375</v>
      </c>
      <c r="Z1230" s="25" t="s">
        <v>462</v>
      </c>
      <c r="AA1230" s="25">
        <v>38.0</v>
      </c>
      <c r="AB1230" s="25">
        <v>3.0</v>
      </c>
      <c r="AC1230" s="25">
        <v>0.0</v>
      </c>
      <c r="AD1230" s="25">
        <v>2.0</v>
      </c>
      <c r="AE1230" s="25">
        <v>1.0</v>
      </c>
      <c r="AF1230" s="25">
        <v>0.0</v>
      </c>
      <c r="AG1230" s="25">
        <v>158553.1</v>
      </c>
      <c r="AH1230" s="25">
        <v>0.0</v>
      </c>
    </row>
    <row r="1231" ht="15.75" customHeight="1">
      <c r="A1231" s="50">
        <v>42692.0</v>
      </c>
      <c r="B1231" s="25">
        <v>771.37</v>
      </c>
      <c r="C1231" s="25">
        <v>775.0</v>
      </c>
      <c r="D1231" s="25">
        <v>760.0</v>
      </c>
      <c r="E1231" s="25">
        <v>760.54</v>
      </c>
      <c r="F1231" s="25" t="s">
        <v>716</v>
      </c>
      <c r="G1231" s="25">
        <v>547.0</v>
      </c>
      <c r="H1231" s="25" t="s">
        <v>530</v>
      </c>
      <c r="U1231" s="25">
        <v>1230.0</v>
      </c>
      <c r="V1231" s="25">
        <v>1.5607598E7</v>
      </c>
      <c r="W1231" s="25" t="s">
        <v>1514</v>
      </c>
      <c r="X1231" s="25">
        <v>575.0</v>
      </c>
      <c r="Y1231" s="25" t="s">
        <v>377</v>
      </c>
      <c r="Z1231" s="25" t="s">
        <v>462</v>
      </c>
      <c r="AA1231" s="25">
        <v>31.0</v>
      </c>
      <c r="AB1231" s="25">
        <v>6.0</v>
      </c>
      <c r="AC1231" s="25">
        <v>0.0</v>
      </c>
      <c r="AD1231" s="25">
        <v>2.0</v>
      </c>
      <c r="AE1231" s="25">
        <v>1.0</v>
      </c>
      <c r="AF1231" s="25">
        <v>1.0</v>
      </c>
      <c r="AG1231" s="25">
        <v>95686.42</v>
      </c>
      <c r="AH1231" s="25">
        <v>0.0</v>
      </c>
    </row>
    <row r="1232" ht="15.75" customHeight="1">
      <c r="A1232" s="50">
        <v>42695.0</v>
      </c>
      <c r="B1232" s="25">
        <v>762.61</v>
      </c>
      <c r="C1232" s="25">
        <v>769.7</v>
      </c>
      <c r="D1232" s="25">
        <v>760.6</v>
      </c>
      <c r="E1232" s="25">
        <v>769.2</v>
      </c>
      <c r="F1232" s="25" t="s">
        <v>716</v>
      </c>
      <c r="G1232" s="25">
        <v>330.0</v>
      </c>
      <c r="H1232" s="25" t="s">
        <v>539</v>
      </c>
      <c r="U1232" s="25">
        <v>1231.0</v>
      </c>
      <c r="V1232" s="25">
        <v>1.574248E7</v>
      </c>
      <c r="W1232" s="25" t="s">
        <v>1515</v>
      </c>
      <c r="X1232" s="25">
        <v>775.0</v>
      </c>
      <c r="Y1232" s="25" t="s">
        <v>379</v>
      </c>
      <c r="Z1232" s="25" t="s">
        <v>487</v>
      </c>
      <c r="AA1232" s="25">
        <v>36.0</v>
      </c>
      <c r="AB1232" s="25">
        <v>2.0</v>
      </c>
      <c r="AC1232" s="25">
        <v>109949.05</v>
      </c>
      <c r="AD1232" s="25">
        <v>2.0</v>
      </c>
      <c r="AE1232" s="25">
        <v>0.0</v>
      </c>
      <c r="AF1232" s="25">
        <v>1.0</v>
      </c>
      <c r="AG1232" s="25">
        <v>71682.54</v>
      </c>
      <c r="AH1232" s="25">
        <v>0.0</v>
      </c>
    </row>
    <row r="1233" ht="15.75" customHeight="1">
      <c r="A1233" s="50">
        <v>42696.0</v>
      </c>
      <c r="B1233" s="25">
        <v>772.63</v>
      </c>
      <c r="C1233" s="25">
        <v>776.96</v>
      </c>
      <c r="D1233" s="25">
        <v>767.0</v>
      </c>
      <c r="E1233" s="25">
        <v>768.27</v>
      </c>
      <c r="F1233" s="25" t="s">
        <v>716</v>
      </c>
      <c r="G1233" s="25">
        <v>593.0</v>
      </c>
      <c r="H1233" s="25" t="s">
        <v>530</v>
      </c>
      <c r="U1233" s="25">
        <v>1232.0</v>
      </c>
      <c r="V1233" s="25">
        <v>1.5749482E7</v>
      </c>
      <c r="W1233" s="25" t="s">
        <v>1516</v>
      </c>
      <c r="X1233" s="25">
        <v>772.0</v>
      </c>
      <c r="Y1233" s="25" t="s">
        <v>377</v>
      </c>
      <c r="Z1233" s="25" t="s">
        <v>487</v>
      </c>
      <c r="AA1233" s="25">
        <v>30.0</v>
      </c>
      <c r="AB1233" s="25">
        <v>4.0</v>
      </c>
      <c r="AC1233" s="25">
        <v>78653.05</v>
      </c>
      <c r="AD1233" s="25">
        <v>1.0</v>
      </c>
      <c r="AE1233" s="25">
        <v>1.0</v>
      </c>
      <c r="AF1233" s="25">
        <v>0.0</v>
      </c>
      <c r="AG1233" s="25">
        <v>1790.48</v>
      </c>
      <c r="AH1233" s="25">
        <v>0.0</v>
      </c>
    </row>
    <row r="1234" ht="15.75" customHeight="1">
      <c r="A1234" s="50">
        <v>42697.0</v>
      </c>
      <c r="B1234" s="25">
        <v>767.73</v>
      </c>
      <c r="C1234" s="25">
        <v>768.28</v>
      </c>
      <c r="D1234" s="25">
        <v>755.25</v>
      </c>
      <c r="E1234" s="25">
        <v>760.99</v>
      </c>
      <c r="F1234" s="25" t="s">
        <v>716</v>
      </c>
      <c r="G1234" s="25">
        <v>478.0</v>
      </c>
      <c r="H1234" s="25" t="s">
        <v>464</v>
      </c>
      <c r="U1234" s="25">
        <v>1233.0</v>
      </c>
      <c r="V1234" s="25">
        <v>1.5607537E7</v>
      </c>
      <c r="W1234" s="25" t="s">
        <v>688</v>
      </c>
      <c r="X1234" s="25">
        <v>587.0</v>
      </c>
      <c r="Y1234" s="25" t="s">
        <v>379</v>
      </c>
      <c r="Z1234" s="25" t="s">
        <v>487</v>
      </c>
      <c r="AA1234" s="25">
        <v>46.0</v>
      </c>
      <c r="AB1234" s="25">
        <v>9.0</v>
      </c>
      <c r="AC1234" s="25">
        <v>107850.82</v>
      </c>
      <c r="AD1234" s="25">
        <v>1.0</v>
      </c>
      <c r="AE1234" s="25">
        <v>1.0</v>
      </c>
      <c r="AF1234" s="25">
        <v>0.0</v>
      </c>
      <c r="AG1234" s="25">
        <v>139431.0</v>
      </c>
      <c r="AH1234" s="25">
        <v>1.0</v>
      </c>
    </row>
    <row r="1235" ht="15.75" customHeight="1">
      <c r="A1235" s="50">
        <v>42699.0</v>
      </c>
      <c r="B1235" s="25">
        <v>764.26</v>
      </c>
      <c r="C1235" s="25">
        <v>765.0</v>
      </c>
      <c r="D1235" s="25">
        <v>760.52</v>
      </c>
      <c r="E1235" s="25">
        <v>761.68</v>
      </c>
      <c r="F1235" s="25" t="s">
        <v>1517</v>
      </c>
      <c r="G1235" s="25" t="s">
        <v>464</v>
      </c>
      <c r="U1235" s="25">
        <v>1234.0</v>
      </c>
      <c r="V1235" s="25">
        <v>1.557541E7</v>
      </c>
      <c r="W1235" s="25" t="s">
        <v>1518</v>
      </c>
      <c r="X1235" s="25">
        <v>667.0</v>
      </c>
      <c r="Y1235" s="25" t="s">
        <v>379</v>
      </c>
      <c r="Z1235" s="25" t="s">
        <v>462</v>
      </c>
      <c r="AA1235" s="25">
        <v>39.0</v>
      </c>
      <c r="AB1235" s="25">
        <v>4.0</v>
      </c>
      <c r="AC1235" s="25">
        <v>83765.35</v>
      </c>
      <c r="AD1235" s="25">
        <v>2.0</v>
      </c>
      <c r="AE1235" s="25">
        <v>1.0</v>
      </c>
      <c r="AF1235" s="25">
        <v>0.0</v>
      </c>
      <c r="AG1235" s="25">
        <v>118358.54</v>
      </c>
      <c r="AH1235" s="25">
        <v>0.0</v>
      </c>
    </row>
    <row r="1236" ht="15.75" customHeight="1">
      <c r="A1236" s="50">
        <v>42702.0</v>
      </c>
      <c r="B1236" s="25">
        <v>760.0</v>
      </c>
      <c r="C1236" s="25">
        <v>779.53</v>
      </c>
      <c r="D1236" s="25">
        <v>759.8</v>
      </c>
      <c r="E1236" s="25">
        <v>768.24</v>
      </c>
      <c r="F1236" s="25" t="s">
        <v>549</v>
      </c>
      <c r="G1236" s="25">
        <v>188.0</v>
      </c>
      <c r="H1236" s="25" t="s">
        <v>543</v>
      </c>
      <c r="U1236" s="25">
        <v>1235.0</v>
      </c>
      <c r="V1236" s="25">
        <v>1.5684865E7</v>
      </c>
      <c r="W1236" s="25" t="s">
        <v>1519</v>
      </c>
      <c r="X1236" s="25">
        <v>771.0</v>
      </c>
      <c r="Y1236" s="25" t="s">
        <v>375</v>
      </c>
      <c r="Z1236" s="25" t="s">
        <v>462</v>
      </c>
      <c r="AA1236" s="25">
        <v>66.0</v>
      </c>
      <c r="AB1236" s="25">
        <v>7.0</v>
      </c>
      <c r="AC1236" s="25">
        <v>143773.07</v>
      </c>
      <c r="AD1236" s="25">
        <v>1.0</v>
      </c>
      <c r="AE1236" s="25">
        <v>1.0</v>
      </c>
      <c r="AF1236" s="25">
        <v>1.0</v>
      </c>
      <c r="AG1236" s="25">
        <v>130827.88</v>
      </c>
      <c r="AH1236" s="25">
        <v>0.0</v>
      </c>
    </row>
    <row r="1237" ht="15.75" customHeight="1">
      <c r="A1237" s="50">
        <v>42703.0</v>
      </c>
      <c r="B1237" s="25">
        <v>771.53</v>
      </c>
      <c r="C1237" s="25">
        <v>778.5</v>
      </c>
      <c r="D1237" s="25">
        <v>768.24</v>
      </c>
      <c r="E1237" s="25">
        <v>770.84</v>
      </c>
      <c r="F1237" s="25" t="s">
        <v>716</v>
      </c>
      <c r="G1237" s="25">
        <v>616.0</v>
      </c>
      <c r="H1237" s="25" t="s">
        <v>539</v>
      </c>
      <c r="U1237" s="25">
        <v>1236.0</v>
      </c>
      <c r="V1237" s="25">
        <v>1.56007E7</v>
      </c>
      <c r="W1237" s="25" t="s">
        <v>1365</v>
      </c>
      <c r="X1237" s="25">
        <v>523.0</v>
      </c>
      <c r="Y1237" s="25" t="s">
        <v>379</v>
      </c>
      <c r="Z1237" s="25" t="s">
        <v>487</v>
      </c>
      <c r="AA1237" s="25">
        <v>63.0</v>
      </c>
      <c r="AB1237" s="25">
        <v>6.0</v>
      </c>
      <c r="AC1237" s="25">
        <v>116227.27</v>
      </c>
      <c r="AD1237" s="25">
        <v>1.0</v>
      </c>
      <c r="AE1237" s="25">
        <v>1.0</v>
      </c>
      <c r="AF1237" s="25">
        <v>1.0</v>
      </c>
      <c r="AG1237" s="25">
        <v>119404.63</v>
      </c>
      <c r="AH1237" s="25">
        <v>0.0</v>
      </c>
    </row>
    <row r="1238" ht="15.75" customHeight="1">
      <c r="A1238" s="50">
        <v>42704.0</v>
      </c>
      <c r="B1238" s="25">
        <v>770.07</v>
      </c>
      <c r="C1238" s="25">
        <v>772.99</v>
      </c>
      <c r="D1238" s="25">
        <v>754.83</v>
      </c>
      <c r="E1238" s="25">
        <v>758.04</v>
      </c>
      <c r="F1238" s="25" t="s">
        <v>549</v>
      </c>
      <c r="G1238" s="25">
        <v>392.0</v>
      </c>
      <c r="H1238" s="25" t="s">
        <v>469</v>
      </c>
      <c r="U1238" s="25">
        <v>1237.0</v>
      </c>
      <c r="V1238" s="25">
        <v>1.5774155E7</v>
      </c>
      <c r="W1238" s="25" t="s">
        <v>557</v>
      </c>
      <c r="X1238" s="25">
        <v>662.0</v>
      </c>
      <c r="Y1238" s="25" t="s">
        <v>379</v>
      </c>
      <c r="Z1238" s="25" t="s">
        <v>487</v>
      </c>
      <c r="AA1238" s="25">
        <v>33.0</v>
      </c>
      <c r="AB1238" s="25">
        <v>0.0</v>
      </c>
      <c r="AC1238" s="25">
        <v>103471.52</v>
      </c>
      <c r="AD1238" s="25">
        <v>1.0</v>
      </c>
      <c r="AE1238" s="25">
        <v>1.0</v>
      </c>
      <c r="AF1238" s="25">
        <v>1.0</v>
      </c>
      <c r="AG1238" s="25">
        <v>162703.0</v>
      </c>
      <c r="AH1238" s="25">
        <v>0.0</v>
      </c>
    </row>
    <row r="1239" ht="15.75" customHeight="1">
      <c r="A1239" s="50">
        <v>42705.0</v>
      </c>
      <c r="B1239" s="25">
        <v>757.44</v>
      </c>
      <c r="C1239" s="25">
        <v>759.85</v>
      </c>
      <c r="D1239" s="25">
        <v>737.03</v>
      </c>
      <c r="E1239" s="25">
        <v>747.92</v>
      </c>
      <c r="F1239" s="25" t="s">
        <v>491</v>
      </c>
      <c r="G1239" s="25">
        <v>17.0</v>
      </c>
      <c r="H1239" s="25" t="s">
        <v>469</v>
      </c>
      <c r="U1239" s="25">
        <v>1238.0</v>
      </c>
      <c r="V1239" s="25">
        <v>1.5634267E7</v>
      </c>
      <c r="W1239" s="25" t="s">
        <v>1520</v>
      </c>
      <c r="X1239" s="25">
        <v>717.0</v>
      </c>
      <c r="Y1239" s="25" t="s">
        <v>375</v>
      </c>
      <c r="Z1239" s="25" t="s">
        <v>487</v>
      </c>
      <c r="AA1239" s="25">
        <v>42.0</v>
      </c>
      <c r="AB1239" s="25">
        <v>5.0</v>
      </c>
      <c r="AC1239" s="25">
        <v>0.0</v>
      </c>
      <c r="AD1239" s="25">
        <v>2.0</v>
      </c>
      <c r="AE1239" s="25">
        <v>1.0</v>
      </c>
      <c r="AF1239" s="25">
        <v>0.0</v>
      </c>
      <c r="AG1239" s="25">
        <v>172665.21</v>
      </c>
      <c r="AH1239" s="25">
        <v>0.0</v>
      </c>
    </row>
    <row r="1240" ht="15.75" customHeight="1">
      <c r="A1240" s="50">
        <v>42706.0</v>
      </c>
      <c r="B1240" s="25">
        <v>744.59</v>
      </c>
      <c r="C1240" s="25">
        <v>754.0</v>
      </c>
      <c r="D1240" s="25">
        <v>743.1</v>
      </c>
      <c r="E1240" s="25">
        <v>750.5</v>
      </c>
      <c r="F1240" s="25" t="s">
        <v>716</v>
      </c>
      <c r="G1240" s="25">
        <v>452.0</v>
      </c>
      <c r="H1240" s="25" t="s">
        <v>460</v>
      </c>
      <c r="U1240" s="25">
        <v>1239.0</v>
      </c>
      <c r="V1240" s="25">
        <v>1.5619626E7</v>
      </c>
      <c r="W1240" s="25" t="s">
        <v>1521</v>
      </c>
      <c r="X1240" s="25">
        <v>746.0</v>
      </c>
      <c r="Y1240" s="25" t="s">
        <v>375</v>
      </c>
      <c r="Z1240" s="25" t="s">
        <v>487</v>
      </c>
      <c r="AA1240" s="25">
        <v>24.0</v>
      </c>
      <c r="AB1240" s="25">
        <v>3.0</v>
      </c>
      <c r="AC1240" s="25">
        <v>137492.35</v>
      </c>
      <c r="AD1240" s="25">
        <v>2.0</v>
      </c>
      <c r="AE1240" s="25">
        <v>0.0</v>
      </c>
      <c r="AF1240" s="25">
        <v>1.0</v>
      </c>
      <c r="AG1240" s="25">
        <v>170142.09</v>
      </c>
      <c r="AH1240" s="25">
        <v>0.0</v>
      </c>
    </row>
    <row r="1241" ht="15.75" customHeight="1">
      <c r="A1241" s="50">
        <v>42709.0</v>
      </c>
      <c r="B1241" s="25">
        <v>757.71</v>
      </c>
      <c r="C1241" s="25">
        <v>763.9</v>
      </c>
      <c r="D1241" s="25">
        <v>752.9</v>
      </c>
      <c r="E1241" s="25">
        <v>762.52</v>
      </c>
      <c r="F1241" s="25" t="s">
        <v>716</v>
      </c>
      <c r="G1241" s="25">
        <v>394.0</v>
      </c>
      <c r="H1241" s="25" t="s">
        <v>543</v>
      </c>
      <c r="U1241" s="25">
        <v>1240.0</v>
      </c>
      <c r="V1241" s="25">
        <v>1.5660422E7</v>
      </c>
      <c r="W1241" s="25" t="s">
        <v>875</v>
      </c>
      <c r="X1241" s="25">
        <v>569.0</v>
      </c>
      <c r="Y1241" s="25" t="s">
        <v>375</v>
      </c>
      <c r="Z1241" s="25" t="s">
        <v>487</v>
      </c>
      <c r="AA1241" s="25">
        <v>28.0</v>
      </c>
      <c r="AB1241" s="25">
        <v>7.0</v>
      </c>
      <c r="AC1241" s="25">
        <v>0.0</v>
      </c>
      <c r="AD1241" s="25">
        <v>2.0</v>
      </c>
      <c r="AE1241" s="25">
        <v>1.0</v>
      </c>
      <c r="AF1241" s="25">
        <v>0.0</v>
      </c>
      <c r="AG1241" s="25">
        <v>73977.23</v>
      </c>
      <c r="AH1241" s="25">
        <v>0.0</v>
      </c>
    </row>
    <row r="1242" ht="15.75" customHeight="1">
      <c r="A1242" s="50">
        <v>42710.0</v>
      </c>
      <c r="B1242" s="25">
        <v>764.73</v>
      </c>
      <c r="C1242" s="25">
        <v>768.83</v>
      </c>
      <c r="D1242" s="25">
        <v>757.34</v>
      </c>
      <c r="E1242" s="25">
        <v>759.11</v>
      </c>
      <c r="F1242" s="25" t="s">
        <v>716</v>
      </c>
      <c r="G1242" s="25">
        <v>690.0</v>
      </c>
      <c r="H1242" s="25" t="s">
        <v>512</v>
      </c>
      <c r="U1242" s="25">
        <v>1241.0</v>
      </c>
      <c r="V1242" s="25">
        <v>1.5617934E7</v>
      </c>
      <c r="W1242" s="25" t="s">
        <v>1522</v>
      </c>
      <c r="X1242" s="25">
        <v>579.0</v>
      </c>
      <c r="Y1242" s="25" t="s">
        <v>375</v>
      </c>
      <c r="Z1242" s="25" t="s">
        <v>487</v>
      </c>
      <c r="AA1242" s="25">
        <v>36.0</v>
      </c>
      <c r="AB1242" s="25">
        <v>9.0</v>
      </c>
      <c r="AC1242" s="25">
        <v>129829.59</v>
      </c>
      <c r="AD1242" s="25">
        <v>1.0</v>
      </c>
      <c r="AE1242" s="25">
        <v>1.0</v>
      </c>
      <c r="AF1242" s="25">
        <v>1.0</v>
      </c>
      <c r="AG1242" s="25">
        <v>60906.12</v>
      </c>
      <c r="AH1242" s="25">
        <v>0.0</v>
      </c>
    </row>
    <row r="1243" ht="15.75" customHeight="1">
      <c r="A1243" s="50">
        <v>42711.0</v>
      </c>
      <c r="B1243" s="25">
        <v>761.0</v>
      </c>
      <c r="C1243" s="25">
        <v>771.36</v>
      </c>
      <c r="D1243" s="25">
        <v>755.8</v>
      </c>
      <c r="E1243" s="25">
        <v>771.19</v>
      </c>
      <c r="F1243" s="25" t="s">
        <v>716</v>
      </c>
      <c r="G1243" s="25">
        <v>761.0</v>
      </c>
      <c r="H1243" s="25" t="s">
        <v>484</v>
      </c>
      <c r="U1243" s="25">
        <v>1242.0</v>
      </c>
      <c r="V1243" s="25">
        <v>1.5760774E7</v>
      </c>
      <c r="W1243" s="25" t="s">
        <v>1523</v>
      </c>
      <c r="X1243" s="25">
        <v>519.0</v>
      </c>
      <c r="Y1243" s="25" t="s">
        <v>375</v>
      </c>
      <c r="Z1243" s="25" t="s">
        <v>462</v>
      </c>
      <c r="AA1243" s="25">
        <v>21.0</v>
      </c>
      <c r="AB1243" s="25">
        <v>1.0</v>
      </c>
      <c r="AC1243" s="25">
        <v>146329.57</v>
      </c>
      <c r="AD1243" s="25">
        <v>2.0</v>
      </c>
      <c r="AE1243" s="25">
        <v>1.0</v>
      </c>
      <c r="AF1243" s="25">
        <v>1.0</v>
      </c>
      <c r="AG1243" s="25">
        <v>194867.27</v>
      </c>
      <c r="AH1243" s="25">
        <v>0.0</v>
      </c>
    </row>
    <row r="1244" ht="15.75" customHeight="1">
      <c r="A1244" s="50">
        <v>42712.0</v>
      </c>
      <c r="B1244" s="25">
        <v>772.48</v>
      </c>
      <c r="C1244" s="25">
        <v>778.18</v>
      </c>
      <c r="D1244" s="25">
        <v>767.23</v>
      </c>
      <c r="E1244" s="25">
        <v>776.42</v>
      </c>
      <c r="F1244" s="25" t="s">
        <v>716</v>
      </c>
      <c r="G1244" s="25">
        <v>488.0</v>
      </c>
      <c r="H1244" s="25" t="s">
        <v>530</v>
      </c>
      <c r="U1244" s="25">
        <v>1243.0</v>
      </c>
      <c r="V1244" s="25">
        <v>1.5813132E7</v>
      </c>
      <c r="W1244" s="25" t="s">
        <v>1320</v>
      </c>
      <c r="X1244" s="25">
        <v>696.0</v>
      </c>
      <c r="Y1244" s="25" t="s">
        <v>379</v>
      </c>
      <c r="Z1244" s="25" t="s">
        <v>487</v>
      </c>
      <c r="AA1244" s="25">
        <v>30.0</v>
      </c>
      <c r="AB1244" s="25">
        <v>4.0</v>
      </c>
      <c r="AC1244" s="25">
        <v>114027.7</v>
      </c>
      <c r="AD1244" s="25">
        <v>1.0</v>
      </c>
      <c r="AE1244" s="25">
        <v>1.0</v>
      </c>
      <c r="AF1244" s="25">
        <v>1.0</v>
      </c>
      <c r="AG1244" s="25">
        <v>193716.56</v>
      </c>
      <c r="AH1244" s="25">
        <v>0.0</v>
      </c>
    </row>
    <row r="1245" ht="15.75" customHeight="1">
      <c r="A1245" s="50">
        <v>42713.0</v>
      </c>
      <c r="B1245" s="25">
        <v>780.0</v>
      </c>
      <c r="C1245" s="25">
        <v>789.43</v>
      </c>
      <c r="D1245" s="25">
        <v>779.02</v>
      </c>
      <c r="E1245" s="25">
        <v>789.29</v>
      </c>
      <c r="F1245" s="25" t="s">
        <v>716</v>
      </c>
      <c r="G1245" s="25">
        <v>821.0</v>
      </c>
      <c r="H1245" s="25" t="s">
        <v>469</v>
      </c>
      <c r="U1245" s="25">
        <v>1244.0</v>
      </c>
      <c r="V1245" s="25">
        <v>1.5593331E7</v>
      </c>
      <c r="W1245" s="25" t="s">
        <v>1524</v>
      </c>
      <c r="X1245" s="25">
        <v>693.0</v>
      </c>
      <c r="Y1245" s="25" t="s">
        <v>379</v>
      </c>
      <c r="Z1245" s="25" t="s">
        <v>487</v>
      </c>
      <c r="AA1245" s="25">
        <v>25.0</v>
      </c>
      <c r="AB1245" s="25">
        <v>6.0</v>
      </c>
      <c r="AC1245" s="25">
        <v>146580.69</v>
      </c>
      <c r="AD1245" s="25">
        <v>1.0</v>
      </c>
      <c r="AE1245" s="25">
        <v>0.0</v>
      </c>
      <c r="AF1245" s="25">
        <v>1.0</v>
      </c>
      <c r="AG1245" s="25">
        <v>14633.35</v>
      </c>
      <c r="AH1245" s="25">
        <v>0.0</v>
      </c>
    </row>
    <row r="1246" ht="15.75" customHeight="1">
      <c r="A1246" s="50">
        <v>42716.0</v>
      </c>
      <c r="B1246" s="25">
        <v>785.04</v>
      </c>
      <c r="C1246" s="25">
        <v>791.25</v>
      </c>
      <c r="D1246" s="25">
        <v>784.35</v>
      </c>
      <c r="E1246" s="25">
        <v>789.27</v>
      </c>
      <c r="F1246" s="25" t="s">
        <v>549</v>
      </c>
      <c r="G1246" s="25">
        <v>104.0</v>
      </c>
      <c r="H1246" s="25" t="s">
        <v>530</v>
      </c>
      <c r="U1246" s="25">
        <v>1245.0</v>
      </c>
      <c r="V1246" s="25">
        <v>1.5616709E7</v>
      </c>
      <c r="W1246" s="25" t="s">
        <v>1525</v>
      </c>
      <c r="X1246" s="25">
        <v>587.0</v>
      </c>
      <c r="Y1246" s="25" t="s">
        <v>379</v>
      </c>
      <c r="Z1246" s="25" t="s">
        <v>462</v>
      </c>
      <c r="AA1246" s="25">
        <v>38.0</v>
      </c>
      <c r="AB1246" s="25">
        <v>0.0</v>
      </c>
      <c r="AC1246" s="25">
        <v>132122.42</v>
      </c>
      <c r="AD1246" s="25">
        <v>2.0</v>
      </c>
      <c r="AE1246" s="25">
        <v>0.0</v>
      </c>
      <c r="AF1246" s="25">
        <v>0.0</v>
      </c>
      <c r="AG1246" s="25">
        <v>31730.32</v>
      </c>
      <c r="AH1246" s="25">
        <v>0.0</v>
      </c>
    </row>
    <row r="1247" ht="15.75" customHeight="1">
      <c r="A1247" s="50">
        <v>42717.0</v>
      </c>
      <c r="B1247" s="25">
        <v>793.9</v>
      </c>
      <c r="C1247" s="25">
        <v>804.38</v>
      </c>
      <c r="D1247" s="25">
        <v>793.34</v>
      </c>
      <c r="E1247" s="25">
        <v>796.1</v>
      </c>
      <c r="F1247" s="25" t="s">
        <v>549</v>
      </c>
      <c r="G1247" s="25">
        <v>145.0</v>
      </c>
      <c r="H1247" s="25" t="s">
        <v>543</v>
      </c>
      <c r="U1247" s="25">
        <v>1246.0</v>
      </c>
      <c r="V1247" s="25">
        <v>1.5658052E7</v>
      </c>
      <c r="W1247" s="25" t="s">
        <v>544</v>
      </c>
      <c r="X1247" s="25">
        <v>626.0</v>
      </c>
      <c r="Y1247" s="25" t="s">
        <v>375</v>
      </c>
      <c r="Z1247" s="25" t="s">
        <v>462</v>
      </c>
      <c r="AA1247" s="25">
        <v>44.0</v>
      </c>
      <c r="AB1247" s="25">
        <v>10.0</v>
      </c>
      <c r="AC1247" s="25">
        <v>81553.93</v>
      </c>
      <c r="AD1247" s="25">
        <v>1.0</v>
      </c>
      <c r="AE1247" s="25">
        <v>1.0</v>
      </c>
      <c r="AF1247" s="25">
        <v>0.0</v>
      </c>
      <c r="AG1247" s="25">
        <v>20063.63</v>
      </c>
      <c r="AH1247" s="25">
        <v>1.0</v>
      </c>
    </row>
    <row r="1248" ht="15.75" customHeight="1">
      <c r="A1248" s="50">
        <v>42718.0</v>
      </c>
      <c r="B1248" s="25">
        <v>797.4</v>
      </c>
      <c r="C1248" s="25">
        <v>804.0</v>
      </c>
      <c r="D1248" s="25">
        <v>794.01</v>
      </c>
      <c r="E1248" s="25">
        <v>797.07</v>
      </c>
      <c r="F1248" s="25" t="s">
        <v>716</v>
      </c>
      <c r="G1248" s="25">
        <v>704.0</v>
      </c>
      <c r="H1248" s="25" t="s">
        <v>543</v>
      </c>
      <c r="U1248" s="25">
        <v>1247.0</v>
      </c>
      <c r="V1248" s="25">
        <v>1.5721189E7</v>
      </c>
      <c r="W1248" s="25" t="s">
        <v>1025</v>
      </c>
      <c r="X1248" s="25">
        <v>666.0</v>
      </c>
      <c r="Y1248" s="25" t="s">
        <v>375</v>
      </c>
      <c r="Z1248" s="25" t="s">
        <v>462</v>
      </c>
      <c r="AA1248" s="25">
        <v>66.0</v>
      </c>
      <c r="AB1248" s="25">
        <v>7.0</v>
      </c>
      <c r="AC1248" s="25">
        <v>0.0</v>
      </c>
      <c r="AD1248" s="25">
        <v>2.0</v>
      </c>
      <c r="AE1248" s="25">
        <v>1.0</v>
      </c>
      <c r="AF1248" s="25">
        <v>1.0</v>
      </c>
      <c r="AG1248" s="25">
        <v>99792.82</v>
      </c>
      <c r="AH1248" s="25">
        <v>0.0</v>
      </c>
    </row>
    <row r="1249" ht="15.75" customHeight="1">
      <c r="A1249" s="50">
        <v>42719.0</v>
      </c>
      <c r="B1249" s="25">
        <v>797.34</v>
      </c>
      <c r="C1249" s="25">
        <v>803.0</v>
      </c>
      <c r="D1249" s="25">
        <v>792.92</v>
      </c>
      <c r="E1249" s="25">
        <v>797.85</v>
      </c>
      <c r="F1249" s="25" t="s">
        <v>716</v>
      </c>
      <c r="G1249" s="25">
        <v>626.0</v>
      </c>
      <c r="H1249" s="25" t="s">
        <v>460</v>
      </c>
      <c r="U1249" s="25">
        <v>1248.0</v>
      </c>
      <c r="V1249" s="25">
        <v>1.5711288E7</v>
      </c>
      <c r="W1249" s="25" t="s">
        <v>712</v>
      </c>
      <c r="X1249" s="25">
        <v>512.0</v>
      </c>
      <c r="Y1249" s="25" t="s">
        <v>375</v>
      </c>
      <c r="Z1249" s="25" t="s">
        <v>487</v>
      </c>
      <c r="AA1249" s="25">
        <v>24.0</v>
      </c>
      <c r="AB1249" s="25">
        <v>6.0</v>
      </c>
      <c r="AC1249" s="25">
        <v>0.0</v>
      </c>
      <c r="AD1249" s="25">
        <v>2.0</v>
      </c>
      <c r="AE1249" s="25">
        <v>1.0</v>
      </c>
      <c r="AF1249" s="25">
        <v>0.0</v>
      </c>
      <c r="AG1249" s="25">
        <v>37654.31</v>
      </c>
      <c r="AH1249" s="25">
        <v>0.0</v>
      </c>
    </row>
    <row r="1250" ht="15.75" customHeight="1">
      <c r="A1250" s="50">
        <v>42720.0</v>
      </c>
      <c r="B1250" s="25">
        <v>800.4</v>
      </c>
      <c r="C1250" s="25">
        <v>800.86</v>
      </c>
      <c r="D1250" s="25">
        <v>790.29</v>
      </c>
      <c r="E1250" s="25">
        <v>790.8</v>
      </c>
      <c r="F1250" s="25" t="s">
        <v>549</v>
      </c>
      <c r="G1250" s="25">
        <v>443.0</v>
      </c>
      <c r="H1250" s="25" t="s">
        <v>474</v>
      </c>
      <c r="U1250" s="25">
        <v>1249.0</v>
      </c>
      <c r="V1250" s="25">
        <v>1.577003E7</v>
      </c>
      <c r="W1250" s="25" t="s">
        <v>1526</v>
      </c>
      <c r="X1250" s="25">
        <v>689.0</v>
      </c>
      <c r="Y1250" s="25" t="s">
        <v>377</v>
      </c>
      <c r="Z1250" s="25" t="s">
        <v>462</v>
      </c>
      <c r="AA1250" s="25">
        <v>28.0</v>
      </c>
      <c r="AB1250" s="25">
        <v>3.0</v>
      </c>
      <c r="AC1250" s="25">
        <v>0.0</v>
      </c>
      <c r="AD1250" s="25">
        <v>2.0</v>
      </c>
      <c r="AE1250" s="25">
        <v>1.0</v>
      </c>
      <c r="AF1250" s="25">
        <v>1.0</v>
      </c>
      <c r="AG1250" s="25">
        <v>192449.02</v>
      </c>
      <c r="AH1250" s="25">
        <v>0.0</v>
      </c>
    </row>
    <row r="1251" ht="15.75" customHeight="1">
      <c r="A1251" s="50">
        <v>42723.0</v>
      </c>
      <c r="B1251" s="25">
        <v>790.22</v>
      </c>
      <c r="C1251" s="25">
        <v>797.66</v>
      </c>
      <c r="D1251" s="25">
        <v>786.27</v>
      </c>
      <c r="E1251" s="25">
        <v>794.2</v>
      </c>
      <c r="F1251" s="25" t="s">
        <v>716</v>
      </c>
      <c r="G1251" s="25">
        <v>232.0</v>
      </c>
      <c r="H1251" s="25" t="s">
        <v>530</v>
      </c>
      <c r="U1251" s="25">
        <v>1250.0</v>
      </c>
      <c r="V1251" s="25">
        <v>1.5803681E7</v>
      </c>
      <c r="W1251" s="25" t="s">
        <v>1527</v>
      </c>
      <c r="X1251" s="25">
        <v>803.0</v>
      </c>
      <c r="Y1251" s="25" t="s">
        <v>375</v>
      </c>
      <c r="Z1251" s="25" t="s">
        <v>462</v>
      </c>
      <c r="AA1251" s="25">
        <v>26.0</v>
      </c>
      <c r="AB1251" s="25">
        <v>4.0</v>
      </c>
      <c r="AC1251" s="25">
        <v>0.0</v>
      </c>
      <c r="AD1251" s="25">
        <v>2.0</v>
      </c>
      <c r="AE1251" s="25">
        <v>1.0</v>
      </c>
      <c r="AF1251" s="25">
        <v>1.0</v>
      </c>
      <c r="AG1251" s="25">
        <v>181208.47</v>
      </c>
      <c r="AH1251" s="25">
        <v>0.0</v>
      </c>
    </row>
    <row r="1252" ht="15.75" customHeight="1">
      <c r="A1252" s="50">
        <v>42724.0</v>
      </c>
      <c r="B1252" s="25">
        <v>796.76</v>
      </c>
      <c r="C1252" s="25">
        <v>798.65</v>
      </c>
      <c r="D1252" s="25">
        <v>793.27</v>
      </c>
      <c r="E1252" s="25">
        <v>796.42</v>
      </c>
      <c r="F1252" s="25" t="s">
        <v>1469</v>
      </c>
      <c r="G1252" s="25" t="s">
        <v>484</v>
      </c>
      <c r="U1252" s="25">
        <v>1251.0</v>
      </c>
      <c r="V1252" s="25">
        <v>1.5702789E7</v>
      </c>
      <c r="W1252" s="25" t="s">
        <v>1528</v>
      </c>
      <c r="X1252" s="25">
        <v>548.0</v>
      </c>
      <c r="Y1252" s="25" t="s">
        <v>379</v>
      </c>
      <c r="Z1252" s="25" t="s">
        <v>487</v>
      </c>
      <c r="AA1252" s="25">
        <v>32.0</v>
      </c>
      <c r="AB1252" s="25">
        <v>5.0</v>
      </c>
      <c r="AC1252" s="25">
        <v>175214.71</v>
      </c>
      <c r="AD1252" s="25">
        <v>1.0</v>
      </c>
      <c r="AE1252" s="25">
        <v>1.0</v>
      </c>
      <c r="AF1252" s="25">
        <v>1.0</v>
      </c>
      <c r="AG1252" s="25">
        <v>155165.61</v>
      </c>
      <c r="AH1252" s="25">
        <v>0.0</v>
      </c>
    </row>
    <row r="1253" ht="15.75" customHeight="1">
      <c r="A1253" s="50">
        <v>42725.0</v>
      </c>
      <c r="B1253" s="25">
        <v>795.84</v>
      </c>
      <c r="C1253" s="25">
        <v>796.68</v>
      </c>
      <c r="D1253" s="25">
        <v>787.1</v>
      </c>
      <c r="E1253" s="25">
        <v>794.56</v>
      </c>
      <c r="F1253" s="25" t="s">
        <v>716</v>
      </c>
      <c r="G1253" s="25">
        <v>211.0</v>
      </c>
      <c r="H1253" s="25" t="s">
        <v>467</v>
      </c>
      <c r="U1253" s="25">
        <v>1252.0</v>
      </c>
      <c r="V1253" s="25">
        <v>1.581493E7</v>
      </c>
      <c r="W1253" s="25" t="s">
        <v>1296</v>
      </c>
      <c r="X1253" s="25">
        <v>588.0</v>
      </c>
      <c r="Y1253" s="25" t="s">
        <v>379</v>
      </c>
      <c r="Z1253" s="25" t="s">
        <v>462</v>
      </c>
      <c r="AA1253" s="25">
        <v>40.0</v>
      </c>
      <c r="AB1253" s="25">
        <v>10.0</v>
      </c>
      <c r="AC1253" s="25">
        <v>125534.51</v>
      </c>
      <c r="AD1253" s="25">
        <v>1.0</v>
      </c>
      <c r="AE1253" s="25">
        <v>1.0</v>
      </c>
      <c r="AF1253" s="25">
        <v>0.0</v>
      </c>
      <c r="AG1253" s="25">
        <v>121504.18</v>
      </c>
      <c r="AH1253" s="25">
        <v>1.0</v>
      </c>
    </row>
    <row r="1254" ht="15.75" customHeight="1">
      <c r="A1254" s="50">
        <v>42726.0</v>
      </c>
      <c r="B1254" s="25">
        <v>792.36</v>
      </c>
      <c r="C1254" s="25">
        <v>793.32</v>
      </c>
      <c r="D1254" s="25">
        <v>788.58</v>
      </c>
      <c r="E1254" s="25">
        <v>791.26</v>
      </c>
      <c r="F1254" s="25" t="s">
        <v>1529</v>
      </c>
      <c r="G1254" s="25" t="s">
        <v>543</v>
      </c>
      <c r="U1254" s="25">
        <v>1253.0</v>
      </c>
      <c r="V1254" s="25">
        <v>1.5658306E7</v>
      </c>
      <c r="W1254" s="25" t="s">
        <v>991</v>
      </c>
      <c r="X1254" s="25">
        <v>693.0</v>
      </c>
      <c r="Y1254" s="25" t="s">
        <v>375</v>
      </c>
      <c r="Z1254" s="25" t="s">
        <v>487</v>
      </c>
      <c r="AA1254" s="25">
        <v>68.0</v>
      </c>
      <c r="AB1254" s="25">
        <v>4.0</v>
      </c>
      <c r="AC1254" s="25">
        <v>97705.99</v>
      </c>
      <c r="AD1254" s="25">
        <v>1.0</v>
      </c>
      <c r="AE1254" s="25">
        <v>1.0</v>
      </c>
      <c r="AF1254" s="25">
        <v>1.0</v>
      </c>
      <c r="AG1254" s="25">
        <v>61569.07</v>
      </c>
      <c r="AH1254" s="25">
        <v>0.0</v>
      </c>
    </row>
    <row r="1255" ht="15.75" customHeight="1">
      <c r="A1255" s="50">
        <v>42727.0</v>
      </c>
      <c r="B1255" s="25">
        <v>790.9</v>
      </c>
      <c r="C1255" s="25">
        <v>792.74</v>
      </c>
      <c r="D1255" s="25">
        <v>787.28</v>
      </c>
      <c r="E1255" s="25">
        <v>789.91</v>
      </c>
      <c r="F1255" s="25" t="s">
        <v>1530</v>
      </c>
      <c r="G1255" s="25" t="s">
        <v>464</v>
      </c>
      <c r="U1255" s="25">
        <v>1254.0</v>
      </c>
      <c r="V1255" s="25">
        <v>1.5699523E7</v>
      </c>
      <c r="W1255" s="25" t="s">
        <v>486</v>
      </c>
      <c r="X1255" s="25">
        <v>499.0</v>
      </c>
      <c r="Y1255" s="25" t="s">
        <v>379</v>
      </c>
      <c r="Z1255" s="25" t="s">
        <v>462</v>
      </c>
      <c r="AA1255" s="25">
        <v>55.0</v>
      </c>
      <c r="AB1255" s="25">
        <v>4.0</v>
      </c>
      <c r="AC1255" s="25">
        <v>126817.65</v>
      </c>
      <c r="AD1255" s="25">
        <v>2.0</v>
      </c>
      <c r="AE1255" s="25">
        <v>1.0</v>
      </c>
      <c r="AF1255" s="25">
        <v>0.0</v>
      </c>
      <c r="AG1255" s="25">
        <v>123269.71</v>
      </c>
      <c r="AH1255" s="25">
        <v>0.0</v>
      </c>
    </row>
    <row r="1256" ht="15.75" customHeight="1">
      <c r="A1256" s="50">
        <v>42731.0</v>
      </c>
      <c r="B1256" s="25">
        <v>790.68</v>
      </c>
      <c r="C1256" s="25">
        <v>797.86</v>
      </c>
      <c r="D1256" s="25">
        <v>787.66</v>
      </c>
      <c r="E1256" s="25">
        <v>791.55</v>
      </c>
      <c r="F1256" s="25" t="s">
        <v>1159</v>
      </c>
      <c r="G1256" s="25" t="s">
        <v>530</v>
      </c>
      <c r="U1256" s="25">
        <v>1255.0</v>
      </c>
      <c r="V1256" s="25">
        <v>1.5610383E7</v>
      </c>
      <c r="W1256" s="25" t="s">
        <v>1531</v>
      </c>
      <c r="X1256" s="25">
        <v>628.0</v>
      </c>
      <c r="Y1256" s="25" t="s">
        <v>375</v>
      </c>
      <c r="Z1256" s="25" t="s">
        <v>462</v>
      </c>
      <c r="AA1256" s="25">
        <v>46.0</v>
      </c>
      <c r="AB1256" s="25">
        <v>1.0</v>
      </c>
      <c r="AC1256" s="25">
        <v>46870.43</v>
      </c>
      <c r="AD1256" s="25">
        <v>4.0</v>
      </c>
      <c r="AE1256" s="25">
        <v>1.0</v>
      </c>
      <c r="AF1256" s="25">
        <v>0.0</v>
      </c>
      <c r="AG1256" s="25">
        <v>31272.14</v>
      </c>
      <c r="AH1256" s="25">
        <v>1.0</v>
      </c>
    </row>
    <row r="1257" ht="15.75" customHeight="1">
      <c r="A1257" s="50">
        <v>42732.0</v>
      </c>
      <c r="B1257" s="25">
        <v>793.7</v>
      </c>
      <c r="C1257" s="25">
        <v>794.23</v>
      </c>
      <c r="D1257" s="25">
        <v>783.2</v>
      </c>
      <c r="E1257" s="25">
        <v>785.05</v>
      </c>
      <c r="F1257" s="25" t="s">
        <v>716</v>
      </c>
      <c r="G1257" s="25">
        <v>153.0</v>
      </c>
      <c r="H1257" s="25" t="s">
        <v>474</v>
      </c>
      <c r="U1257" s="25">
        <v>1256.0</v>
      </c>
      <c r="V1257" s="25">
        <v>1.5615032E7</v>
      </c>
      <c r="W1257" s="25" t="s">
        <v>1532</v>
      </c>
      <c r="X1257" s="25">
        <v>624.0</v>
      </c>
      <c r="Y1257" s="25" t="s">
        <v>377</v>
      </c>
      <c r="Z1257" s="25" t="s">
        <v>487</v>
      </c>
      <c r="AA1257" s="25">
        <v>46.0</v>
      </c>
      <c r="AB1257" s="25">
        <v>3.0</v>
      </c>
      <c r="AC1257" s="25">
        <v>0.0</v>
      </c>
      <c r="AD1257" s="25">
        <v>2.0</v>
      </c>
      <c r="AE1257" s="25">
        <v>1.0</v>
      </c>
      <c r="AF1257" s="25">
        <v>1.0</v>
      </c>
      <c r="AG1257" s="25">
        <v>62825.03</v>
      </c>
      <c r="AH1257" s="25">
        <v>0.0</v>
      </c>
    </row>
    <row r="1258" ht="15.75" customHeight="1">
      <c r="A1258" s="50">
        <v>42733.0</v>
      </c>
      <c r="B1258" s="25">
        <v>783.33</v>
      </c>
      <c r="C1258" s="25">
        <v>785.93</v>
      </c>
      <c r="D1258" s="25">
        <v>778.92</v>
      </c>
      <c r="E1258" s="25">
        <v>782.79</v>
      </c>
      <c r="F1258" s="25" t="s">
        <v>1533</v>
      </c>
      <c r="G1258" s="25" t="s">
        <v>467</v>
      </c>
      <c r="U1258" s="25">
        <v>1257.0</v>
      </c>
      <c r="V1258" s="25">
        <v>1.5781989E7</v>
      </c>
      <c r="W1258" s="25" t="s">
        <v>1534</v>
      </c>
      <c r="X1258" s="25">
        <v>733.0</v>
      </c>
      <c r="Y1258" s="25" t="s">
        <v>375</v>
      </c>
      <c r="Z1258" s="25" t="s">
        <v>487</v>
      </c>
      <c r="AA1258" s="25">
        <v>42.0</v>
      </c>
      <c r="AB1258" s="25">
        <v>9.0</v>
      </c>
      <c r="AC1258" s="25">
        <v>120094.93</v>
      </c>
      <c r="AD1258" s="25">
        <v>1.0</v>
      </c>
      <c r="AE1258" s="25">
        <v>1.0</v>
      </c>
      <c r="AF1258" s="25">
        <v>0.0</v>
      </c>
      <c r="AG1258" s="25">
        <v>184056.45</v>
      </c>
      <c r="AH1258" s="25">
        <v>0.0</v>
      </c>
    </row>
    <row r="1259" ht="15.75" customHeight="1">
      <c r="A1259" s="50">
        <v>42734.0</v>
      </c>
      <c r="B1259" s="25">
        <v>782.75</v>
      </c>
      <c r="C1259" s="25">
        <v>782.78</v>
      </c>
      <c r="D1259" s="25">
        <v>770.41</v>
      </c>
      <c r="E1259" s="25">
        <v>771.82</v>
      </c>
      <c r="F1259" s="25" t="s">
        <v>716</v>
      </c>
      <c r="G1259" s="25">
        <v>770.0</v>
      </c>
      <c r="H1259" s="25" t="s">
        <v>484</v>
      </c>
      <c r="U1259" s="25">
        <v>1258.0</v>
      </c>
      <c r="V1259" s="25">
        <v>1.5647402E7</v>
      </c>
      <c r="W1259" s="25" t="s">
        <v>1290</v>
      </c>
      <c r="X1259" s="25">
        <v>628.0</v>
      </c>
      <c r="Y1259" s="25" t="s">
        <v>375</v>
      </c>
      <c r="Z1259" s="25" t="s">
        <v>462</v>
      </c>
      <c r="AA1259" s="25">
        <v>38.0</v>
      </c>
      <c r="AB1259" s="25">
        <v>3.0</v>
      </c>
      <c r="AC1259" s="25">
        <v>0.0</v>
      </c>
      <c r="AD1259" s="25">
        <v>2.0</v>
      </c>
      <c r="AE1259" s="25">
        <v>1.0</v>
      </c>
      <c r="AF1259" s="25">
        <v>1.0</v>
      </c>
      <c r="AG1259" s="25">
        <v>48924.73</v>
      </c>
      <c r="AH1259" s="25">
        <v>0.0</v>
      </c>
    </row>
    <row r="1260" ht="15.75" customHeight="1">
      <c r="U1260" s="25">
        <v>1259.0</v>
      </c>
      <c r="V1260" s="25">
        <v>1.5740494E7</v>
      </c>
      <c r="W1260" s="25" t="s">
        <v>544</v>
      </c>
      <c r="X1260" s="25">
        <v>633.0</v>
      </c>
      <c r="Y1260" s="25" t="s">
        <v>375</v>
      </c>
      <c r="Z1260" s="25" t="s">
        <v>462</v>
      </c>
      <c r="AA1260" s="25">
        <v>33.0</v>
      </c>
      <c r="AB1260" s="25">
        <v>3.0</v>
      </c>
      <c r="AC1260" s="25">
        <v>0.0</v>
      </c>
      <c r="AD1260" s="25">
        <v>2.0</v>
      </c>
      <c r="AE1260" s="25">
        <v>1.0</v>
      </c>
      <c r="AF1260" s="25">
        <v>0.0</v>
      </c>
      <c r="AG1260" s="25">
        <v>191111.02</v>
      </c>
      <c r="AH1260" s="25">
        <v>0.0</v>
      </c>
    </row>
    <row r="1261" ht="15.75" customHeight="1">
      <c r="U1261" s="25">
        <v>1260.0</v>
      </c>
      <c r="V1261" s="25">
        <v>1.5701265E7</v>
      </c>
      <c r="W1261" s="25" t="s">
        <v>1535</v>
      </c>
      <c r="X1261" s="25">
        <v>559.0</v>
      </c>
      <c r="Y1261" s="25" t="s">
        <v>379</v>
      </c>
      <c r="Z1261" s="25" t="s">
        <v>462</v>
      </c>
      <c r="AA1261" s="25">
        <v>36.0</v>
      </c>
      <c r="AB1261" s="25">
        <v>1.0</v>
      </c>
      <c r="AC1261" s="25">
        <v>104356.94</v>
      </c>
      <c r="AD1261" s="25">
        <v>2.0</v>
      </c>
      <c r="AE1261" s="25">
        <v>0.0</v>
      </c>
      <c r="AF1261" s="25">
        <v>1.0</v>
      </c>
      <c r="AG1261" s="25">
        <v>54184.06</v>
      </c>
      <c r="AH1261" s="25">
        <v>0.0</v>
      </c>
    </row>
    <row r="1262" ht="15.75" customHeight="1">
      <c r="U1262" s="25">
        <v>1261.0</v>
      </c>
      <c r="V1262" s="25">
        <v>1.5743532E7</v>
      </c>
      <c r="W1262" s="25" t="s">
        <v>1256</v>
      </c>
      <c r="X1262" s="25">
        <v>704.0</v>
      </c>
      <c r="Y1262" s="25" t="s">
        <v>379</v>
      </c>
      <c r="Z1262" s="25" t="s">
        <v>487</v>
      </c>
      <c r="AA1262" s="25">
        <v>27.0</v>
      </c>
      <c r="AB1262" s="25">
        <v>5.0</v>
      </c>
      <c r="AC1262" s="25">
        <v>147004.34</v>
      </c>
      <c r="AD1262" s="25">
        <v>1.0</v>
      </c>
      <c r="AE1262" s="25">
        <v>1.0</v>
      </c>
      <c r="AF1262" s="25">
        <v>0.0</v>
      </c>
      <c r="AG1262" s="25">
        <v>64381.33</v>
      </c>
      <c r="AH1262" s="25">
        <v>1.0</v>
      </c>
    </row>
    <row r="1263" ht="15.75" customHeight="1">
      <c r="U1263" s="25">
        <v>1262.0</v>
      </c>
      <c r="V1263" s="25">
        <v>1.579487E7</v>
      </c>
      <c r="W1263" s="25" t="s">
        <v>904</v>
      </c>
      <c r="X1263" s="25">
        <v>744.0</v>
      </c>
      <c r="Y1263" s="25" t="s">
        <v>379</v>
      </c>
      <c r="Z1263" s="25" t="s">
        <v>487</v>
      </c>
      <c r="AA1263" s="25">
        <v>38.0</v>
      </c>
      <c r="AB1263" s="25">
        <v>6.0</v>
      </c>
      <c r="AC1263" s="25">
        <v>73023.17</v>
      </c>
      <c r="AD1263" s="25">
        <v>2.0</v>
      </c>
      <c r="AE1263" s="25">
        <v>1.0</v>
      </c>
      <c r="AF1263" s="25">
        <v>0.0</v>
      </c>
      <c r="AG1263" s="25">
        <v>78770.86</v>
      </c>
      <c r="AH1263" s="25">
        <v>0.0</v>
      </c>
    </row>
    <row r="1264" ht="15.75" customHeight="1">
      <c r="U1264" s="25">
        <v>1263.0</v>
      </c>
      <c r="V1264" s="25">
        <v>1.5747591E7</v>
      </c>
      <c r="W1264" s="25" t="s">
        <v>875</v>
      </c>
      <c r="X1264" s="25">
        <v>665.0</v>
      </c>
      <c r="Y1264" s="25" t="s">
        <v>377</v>
      </c>
      <c r="Z1264" s="25" t="s">
        <v>462</v>
      </c>
      <c r="AA1264" s="25">
        <v>40.0</v>
      </c>
      <c r="AB1264" s="25">
        <v>1.0</v>
      </c>
      <c r="AC1264" s="25">
        <v>173432.55</v>
      </c>
      <c r="AD1264" s="25">
        <v>1.0</v>
      </c>
      <c r="AE1264" s="25">
        <v>0.0</v>
      </c>
      <c r="AF1264" s="25">
        <v>1.0</v>
      </c>
      <c r="AG1264" s="25">
        <v>116766.79</v>
      </c>
      <c r="AH1264" s="25">
        <v>0.0</v>
      </c>
    </row>
    <row r="1265" ht="15.75" customHeight="1">
      <c r="U1265" s="25">
        <v>1264.0</v>
      </c>
      <c r="V1265" s="25">
        <v>1.5726557E7</v>
      </c>
      <c r="W1265" s="25" t="s">
        <v>1536</v>
      </c>
      <c r="X1265" s="25">
        <v>638.0</v>
      </c>
      <c r="Y1265" s="25" t="s">
        <v>375</v>
      </c>
      <c r="Z1265" s="25" t="s">
        <v>462</v>
      </c>
      <c r="AA1265" s="25">
        <v>42.0</v>
      </c>
      <c r="AB1265" s="25">
        <v>7.0</v>
      </c>
      <c r="AC1265" s="25">
        <v>165679.92</v>
      </c>
      <c r="AD1265" s="25">
        <v>1.0</v>
      </c>
      <c r="AE1265" s="25">
        <v>0.0</v>
      </c>
      <c r="AF1265" s="25">
        <v>0.0</v>
      </c>
      <c r="AG1265" s="25">
        <v>32916.29</v>
      </c>
      <c r="AH1265" s="25">
        <v>0.0</v>
      </c>
    </row>
    <row r="1266" ht="15.75" customHeight="1">
      <c r="U1266" s="25">
        <v>1265.0</v>
      </c>
      <c r="V1266" s="25">
        <v>1.5732199E7</v>
      </c>
      <c r="W1266" s="25" t="s">
        <v>1118</v>
      </c>
      <c r="X1266" s="25">
        <v>837.0</v>
      </c>
      <c r="Y1266" s="25" t="s">
        <v>377</v>
      </c>
      <c r="Z1266" s="25" t="s">
        <v>487</v>
      </c>
      <c r="AA1266" s="25">
        <v>31.0</v>
      </c>
      <c r="AB1266" s="25">
        <v>9.0</v>
      </c>
      <c r="AC1266" s="25">
        <v>104678.62</v>
      </c>
      <c r="AD1266" s="25">
        <v>1.0</v>
      </c>
      <c r="AE1266" s="25">
        <v>0.0</v>
      </c>
      <c r="AF1266" s="25">
        <v>1.0</v>
      </c>
      <c r="AG1266" s="25">
        <v>50972.6</v>
      </c>
      <c r="AH1266" s="25">
        <v>0.0</v>
      </c>
    </row>
    <row r="1267" ht="15.75" customHeight="1">
      <c r="U1267" s="25">
        <v>1266.0</v>
      </c>
      <c r="V1267" s="25">
        <v>1.5662291E7</v>
      </c>
      <c r="W1267" s="25" t="s">
        <v>771</v>
      </c>
      <c r="X1267" s="25">
        <v>534.0</v>
      </c>
      <c r="Y1267" s="25" t="s">
        <v>375</v>
      </c>
      <c r="Z1267" s="25" t="s">
        <v>462</v>
      </c>
      <c r="AA1267" s="25">
        <v>55.0</v>
      </c>
      <c r="AB1267" s="25">
        <v>8.0</v>
      </c>
      <c r="AC1267" s="25">
        <v>116973.26</v>
      </c>
      <c r="AD1267" s="25">
        <v>3.0</v>
      </c>
      <c r="AE1267" s="25">
        <v>1.0</v>
      </c>
      <c r="AF1267" s="25">
        <v>0.0</v>
      </c>
      <c r="AG1267" s="25">
        <v>122066.5</v>
      </c>
      <c r="AH1267" s="25">
        <v>1.0</v>
      </c>
    </row>
    <row r="1268" ht="15.75" customHeight="1">
      <c r="U1268" s="25">
        <v>1267.0</v>
      </c>
      <c r="V1268" s="25">
        <v>1.574905E7</v>
      </c>
      <c r="W1268" s="25" t="s">
        <v>1537</v>
      </c>
      <c r="X1268" s="25">
        <v>548.0</v>
      </c>
      <c r="Y1268" s="25" t="s">
        <v>375</v>
      </c>
      <c r="Z1268" s="25" t="s">
        <v>462</v>
      </c>
      <c r="AA1268" s="25">
        <v>36.0</v>
      </c>
      <c r="AB1268" s="25">
        <v>3.0</v>
      </c>
      <c r="AC1268" s="25">
        <v>0.0</v>
      </c>
      <c r="AD1268" s="25">
        <v>1.0</v>
      </c>
      <c r="AE1268" s="25">
        <v>1.0</v>
      </c>
      <c r="AF1268" s="25">
        <v>0.0</v>
      </c>
      <c r="AG1268" s="25">
        <v>65996.9</v>
      </c>
      <c r="AH1268" s="25">
        <v>0.0</v>
      </c>
    </row>
    <row r="1269" ht="15.75" customHeight="1">
      <c r="U1269" s="25">
        <v>1268.0</v>
      </c>
      <c r="V1269" s="25">
        <v>1.5781586E7</v>
      </c>
      <c r="W1269" s="25" t="s">
        <v>1538</v>
      </c>
      <c r="X1269" s="25">
        <v>837.0</v>
      </c>
      <c r="Y1269" s="25" t="s">
        <v>379</v>
      </c>
      <c r="Z1269" s="25" t="s">
        <v>487</v>
      </c>
      <c r="AA1269" s="25">
        <v>38.0</v>
      </c>
      <c r="AB1269" s="25">
        <v>2.0</v>
      </c>
      <c r="AC1269" s="25">
        <v>126732.85</v>
      </c>
      <c r="AD1269" s="25">
        <v>1.0</v>
      </c>
      <c r="AE1269" s="25">
        <v>1.0</v>
      </c>
      <c r="AF1269" s="25">
        <v>1.0</v>
      </c>
      <c r="AG1269" s="25">
        <v>79577.38</v>
      </c>
      <c r="AH1269" s="25">
        <v>0.0</v>
      </c>
    </row>
    <row r="1270" ht="15.75" customHeight="1">
      <c r="U1270" s="25">
        <v>1269.0</v>
      </c>
      <c r="V1270" s="25">
        <v>1.5617078E7</v>
      </c>
      <c r="W1270" s="25" t="s">
        <v>1539</v>
      </c>
      <c r="X1270" s="25">
        <v>658.0</v>
      </c>
      <c r="Y1270" s="25" t="s">
        <v>375</v>
      </c>
      <c r="Z1270" s="25" t="s">
        <v>462</v>
      </c>
      <c r="AA1270" s="25">
        <v>44.0</v>
      </c>
      <c r="AB1270" s="25">
        <v>6.0</v>
      </c>
      <c r="AC1270" s="25">
        <v>148481.09</v>
      </c>
      <c r="AD1270" s="25">
        <v>1.0</v>
      </c>
      <c r="AE1270" s="25">
        <v>1.0</v>
      </c>
      <c r="AF1270" s="25">
        <v>0.0</v>
      </c>
      <c r="AG1270" s="25">
        <v>130529.13</v>
      </c>
      <c r="AH1270" s="25">
        <v>0.0</v>
      </c>
    </row>
    <row r="1271" ht="15.75" customHeight="1">
      <c r="U1271" s="25">
        <v>1270.0</v>
      </c>
      <c r="V1271" s="25">
        <v>1.5723339E7</v>
      </c>
      <c r="W1271" s="25" t="s">
        <v>508</v>
      </c>
      <c r="X1271" s="25">
        <v>554.0</v>
      </c>
      <c r="Y1271" s="25" t="s">
        <v>375</v>
      </c>
      <c r="Z1271" s="25" t="s">
        <v>462</v>
      </c>
      <c r="AA1271" s="25">
        <v>38.0</v>
      </c>
      <c r="AB1271" s="25">
        <v>4.0</v>
      </c>
      <c r="AC1271" s="25">
        <v>137654.05</v>
      </c>
      <c r="AD1271" s="25">
        <v>2.0</v>
      </c>
      <c r="AE1271" s="25">
        <v>1.0</v>
      </c>
      <c r="AF1271" s="25">
        <v>1.0</v>
      </c>
      <c r="AG1271" s="25">
        <v>172629.67</v>
      </c>
      <c r="AH1271" s="25">
        <v>0.0</v>
      </c>
    </row>
    <row r="1272" ht="15.75" customHeight="1">
      <c r="U1272" s="25">
        <v>1271.0</v>
      </c>
      <c r="V1272" s="25">
        <v>1.5671322E7</v>
      </c>
      <c r="W1272" s="25" t="s">
        <v>866</v>
      </c>
      <c r="X1272" s="25">
        <v>724.0</v>
      </c>
      <c r="Y1272" s="25" t="s">
        <v>379</v>
      </c>
      <c r="Z1272" s="25" t="s">
        <v>487</v>
      </c>
      <c r="AA1272" s="25">
        <v>30.0</v>
      </c>
      <c r="AB1272" s="25">
        <v>7.0</v>
      </c>
      <c r="AC1272" s="25">
        <v>115315.04</v>
      </c>
      <c r="AD1272" s="25">
        <v>1.0</v>
      </c>
      <c r="AE1272" s="25">
        <v>1.0</v>
      </c>
      <c r="AF1272" s="25">
        <v>0.0</v>
      </c>
      <c r="AG1272" s="25">
        <v>15216.53</v>
      </c>
      <c r="AH1272" s="25">
        <v>0.0</v>
      </c>
    </row>
    <row r="1273" ht="15.75" customHeight="1">
      <c r="U1273" s="25">
        <v>1272.0</v>
      </c>
      <c r="V1273" s="25">
        <v>1.5793854E7</v>
      </c>
      <c r="W1273" s="25" t="s">
        <v>774</v>
      </c>
      <c r="X1273" s="25">
        <v>723.0</v>
      </c>
      <c r="Y1273" s="25" t="s">
        <v>375</v>
      </c>
      <c r="Z1273" s="25" t="s">
        <v>487</v>
      </c>
      <c r="AA1273" s="25">
        <v>42.0</v>
      </c>
      <c r="AB1273" s="25">
        <v>2.0</v>
      </c>
      <c r="AC1273" s="25">
        <v>99095.73</v>
      </c>
      <c r="AD1273" s="25">
        <v>1.0</v>
      </c>
      <c r="AE1273" s="25">
        <v>1.0</v>
      </c>
      <c r="AF1273" s="25">
        <v>1.0</v>
      </c>
      <c r="AG1273" s="25">
        <v>17512.53</v>
      </c>
      <c r="AH1273" s="25">
        <v>0.0</v>
      </c>
    </row>
    <row r="1274" ht="15.75" customHeight="1">
      <c r="U1274" s="25">
        <v>1273.0</v>
      </c>
      <c r="V1274" s="25">
        <v>1.5756539E7</v>
      </c>
      <c r="W1274" s="25" t="s">
        <v>683</v>
      </c>
      <c r="X1274" s="25">
        <v>585.0</v>
      </c>
      <c r="Y1274" s="25" t="s">
        <v>379</v>
      </c>
      <c r="Z1274" s="25" t="s">
        <v>462</v>
      </c>
      <c r="AA1274" s="25">
        <v>39.0</v>
      </c>
      <c r="AB1274" s="25">
        <v>7.0</v>
      </c>
      <c r="AC1274" s="25">
        <v>165610.41</v>
      </c>
      <c r="AD1274" s="25">
        <v>2.0</v>
      </c>
      <c r="AE1274" s="25">
        <v>0.0</v>
      </c>
      <c r="AF1274" s="25">
        <v>0.0</v>
      </c>
      <c r="AG1274" s="25">
        <v>131852.01</v>
      </c>
      <c r="AH1274" s="25">
        <v>0.0</v>
      </c>
    </row>
    <row r="1275" ht="15.75" customHeight="1">
      <c r="U1275" s="25">
        <v>1274.0</v>
      </c>
      <c r="V1275" s="25">
        <v>1.5612064E7</v>
      </c>
      <c r="W1275" s="25" t="s">
        <v>1540</v>
      </c>
      <c r="X1275" s="25">
        <v>474.0</v>
      </c>
      <c r="Y1275" s="25" t="s">
        <v>375</v>
      </c>
      <c r="Z1275" s="25" t="s">
        <v>487</v>
      </c>
      <c r="AA1275" s="25">
        <v>33.0</v>
      </c>
      <c r="AB1275" s="25">
        <v>5.0</v>
      </c>
      <c r="AC1275" s="25">
        <v>0.0</v>
      </c>
      <c r="AD1275" s="25">
        <v>2.0</v>
      </c>
      <c r="AE1275" s="25">
        <v>1.0</v>
      </c>
      <c r="AF1275" s="25">
        <v>0.0</v>
      </c>
      <c r="AG1275" s="25">
        <v>181945.52</v>
      </c>
      <c r="AH1275" s="25">
        <v>1.0</v>
      </c>
    </row>
    <row r="1276" ht="15.75" customHeight="1">
      <c r="U1276" s="25">
        <v>1275.0</v>
      </c>
      <c r="V1276" s="25">
        <v>1.5625916E7</v>
      </c>
      <c r="W1276" s="25" t="s">
        <v>1397</v>
      </c>
      <c r="X1276" s="25">
        <v>562.0</v>
      </c>
      <c r="Y1276" s="25" t="s">
        <v>377</v>
      </c>
      <c r="Z1276" s="25" t="s">
        <v>487</v>
      </c>
      <c r="AA1276" s="25">
        <v>32.0</v>
      </c>
      <c r="AB1276" s="25">
        <v>6.0</v>
      </c>
      <c r="AC1276" s="25">
        <v>161628.66</v>
      </c>
      <c r="AD1276" s="25">
        <v>1.0</v>
      </c>
      <c r="AE1276" s="25">
        <v>1.0</v>
      </c>
      <c r="AF1276" s="25">
        <v>0.0</v>
      </c>
      <c r="AG1276" s="25">
        <v>91482.5</v>
      </c>
      <c r="AH1276" s="25">
        <v>0.0</v>
      </c>
    </row>
    <row r="1277" ht="15.75" customHeight="1">
      <c r="U1277" s="25">
        <v>1276.0</v>
      </c>
      <c r="V1277" s="25">
        <v>1.5683195E7</v>
      </c>
      <c r="W1277" s="25" t="s">
        <v>1541</v>
      </c>
      <c r="X1277" s="25">
        <v>719.0</v>
      </c>
      <c r="Y1277" s="25" t="s">
        <v>375</v>
      </c>
      <c r="Z1277" s="25" t="s">
        <v>487</v>
      </c>
      <c r="AA1277" s="25">
        <v>32.0</v>
      </c>
      <c r="AB1277" s="25">
        <v>9.0</v>
      </c>
      <c r="AC1277" s="25">
        <v>146605.27</v>
      </c>
      <c r="AD1277" s="25">
        <v>1.0</v>
      </c>
      <c r="AE1277" s="25">
        <v>1.0</v>
      </c>
      <c r="AF1277" s="25">
        <v>1.0</v>
      </c>
      <c r="AG1277" s="25">
        <v>77119.45</v>
      </c>
      <c r="AH1277" s="25">
        <v>0.0</v>
      </c>
    </row>
    <row r="1278" ht="15.75" customHeight="1">
      <c r="U1278" s="25">
        <v>1277.0</v>
      </c>
      <c r="V1278" s="25">
        <v>1.5690182E7</v>
      </c>
      <c r="W1278" s="25" t="s">
        <v>1542</v>
      </c>
      <c r="X1278" s="25">
        <v>635.0</v>
      </c>
      <c r="Y1278" s="25" t="s">
        <v>379</v>
      </c>
      <c r="Z1278" s="25" t="s">
        <v>487</v>
      </c>
      <c r="AA1278" s="25">
        <v>37.0</v>
      </c>
      <c r="AB1278" s="25">
        <v>5.0</v>
      </c>
      <c r="AC1278" s="25">
        <v>113488.68</v>
      </c>
      <c r="AD1278" s="25">
        <v>1.0</v>
      </c>
      <c r="AE1278" s="25">
        <v>1.0</v>
      </c>
      <c r="AF1278" s="25">
        <v>0.0</v>
      </c>
      <c r="AG1278" s="25">
        <v>95611.74</v>
      </c>
      <c r="AH1278" s="25">
        <v>1.0</v>
      </c>
    </row>
    <row r="1279" ht="15.75" customHeight="1">
      <c r="U1279" s="25">
        <v>1278.0</v>
      </c>
      <c r="V1279" s="25">
        <v>1.5721719E7</v>
      </c>
      <c r="W1279" s="25" t="s">
        <v>626</v>
      </c>
      <c r="X1279" s="25">
        <v>743.0</v>
      </c>
      <c r="Y1279" s="25" t="s">
        <v>375</v>
      </c>
      <c r="Z1279" s="25" t="s">
        <v>487</v>
      </c>
      <c r="AA1279" s="25">
        <v>42.0</v>
      </c>
      <c r="AB1279" s="25">
        <v>7.0</v>
      </c>
      <c r="AC1279" s="25">
        <v>77002.2</v>
      </c>
      <c r="AD1279" s="25">
        <v>2.0</v>
      </c>
      <c r="AE1279" s="25">
        <v>1.0</v>
      </c>
      <c r="AF1279" s="25">
        <v>1.0</v>
      </c>
      <c r="AG1279" s="25">
        <v>80428.42</v>
      </c>
      <c r="AH1279" s="25">
        <v>0.0</v>
      </c>
    </row>
    <row r="1280" ht="15.75" customHeight="1">
      <c r="U1280" s="25">
        <v>1279.0</v>
      </c>
      <c r="V1280" s="25">
        <v>1.564169E7</v>
      </c>
      <c r="W1280" s="25" t="s">
        <v>545</v>
      </c>
      <c r="X1280" s="25">
        <v>681.0</v>
      </c>
      <c r="Y1280" s="25" t="s">
        <v>377</v>
      </c>
      <c r="Z1280" s="25" t="s">
        <v>487</v>
      </c>
      <c r="AA1280" s="25">
        <v>67.0</v>
      </c>
      <c r="AB1280" s="25">
        <v>7.0</v>
      </c>
      <c r="AC1280" s="25">
        <v>0.0</v>
      </c>
      <c r="AD1280" s="25">
        <v>2.0</v>
      </c>
      <c r="AE1280" s="25">
        <v>0.0</v>
      </c>
      <c r="AF1280" s="25">
        <v>1.0</v>
      </c>
      <c r="AG1280" s="25">
        <v>163714.92</v>
      </c>
      <c r="AH1280" s="25">
        <v>0.0</v>
      </c>
    </row>
    <row r="1281" ht="15.75" customHeight="1">
      <c r="U1281" s="25">
        <v>1280.0</v>
      </c>
      <c r="V1281" s="25">
        <v>1.5634896E7</v>
      </c>
      <c r="W1281" s="25" t="s">
        <v>732</v>
      </c>
      <c r="X1281" s="25">
        <v>521.0</v>
      </c>
      <c r="Y1281" s="25" t="s">
        <v>375</v>
      </c>
      <c r="Z1281" s="25" t="s">
        <v>462</v>
      </c>
      <c r="AA1281" s="25">
        <v>39.0</v>
      </c>
      <c r="AB1281" s="25">
        <v>6.0</v>
      </c>
      <c r="AC1281" s="25">
        <v>0.0</v>
      </c>
      <c r="AD1281" s="25">
        <v>2.0</v>
      </c>
      <c r="AE1281" s="25">
        <v>0.0</v>
      </c>
      <c r="AF1281" s="25">
        <v>1.0</v>
      </c>
      <c r="AG1281" s="25">
        <v>27375.15</v>
      </c>
      <c r="AH1281" s="25">
        <v>0.0</v>
      </c>
    </row>
    <row r="1282" ht="15.75" customHeight="1">
      <c r="U1282" s="25">
        <v>1281.0</v>
      </c>
      <c r="V1282" s="25">
        <v>1.567159E7</v>
      </c>
      <c r="W1282" s="25" t="s">
        <v>497</v>
      </c>
      <c r="X1282" s="25">
        <v>741.0</v>
      </c>
      <c r="Y1282" s="25" t="s">
        <v>377</v>
      </c>
      <c r="Z1282" s="25" t="s">
        <v>487</v>
      </c>
      <c r="AA1282" s="25">
        <v>25.0</v>
      </c>
      <c r="AB1282" s="25">
        <v>4.0</v>
      </c>
      <c r="AC1282" s="25">
        <v>0.0</v>
      </c>
      <c r="AD1282" s="25">
        <v>2.0</v>
      </c>
      <c r="AE1282" s="25">
        <v>1.0</v>
      </c>
      <c r="AF1282" s="25">
        <v>1.0</v>
      </c>
      <c r="AG1282" s="25">
        <v>73873.65</v>
      </c>
      <c r="AH1282" s="25">
        <v>0.0</v>
      </c>
    </row>
    <row r="1283" ht="15.75" customHeight="1">
      <c r="U1283" s="25">
        <v>1282.0</v>
      </c>
      <c r="V1283" s="25">
        <v>1.5779182E7</v>
      </c>
      <c r="W1283" s="25" t="s">
        <v>639</v>
      </c>
      <c r="X1283" s="25">
        <v>790.0</v>
      </c>
      <c r="Y1283" s="25" t="s">
        <v>377</v>
      </c>
      <c r="Z1283" s="25" t="s">
        <v>487</v>
      </c>
      <c r="AA1283" s="25">
        <v>46.0</v>
      </c>
      <c r="AB1283" s="25">
        <v>8.0</v>
      </c>
      <c r="AC1283" s="25">
        <v>182364.53</v>
      </c>
      <c r="AD1283" s="25">
        <v>1.0</v>
      </c>
      <c r="AE1283" s="25">
        <v>0.0</v>
      </c>
      <c r="AF1283" s="25">
        <v>0.0</v>
      </c>
      <c r="AG1283" s="25">
        <v>139266.48</v>
      </c>
      <c r="AH1283" s="25">
        <v>1.0</v>
      </c>
    </row>
    <row r="1284" ht="15.75" customHeight="1">
      <c r="U1284" s="25">
        <v>1283.0</v>
      </c>
      <c r="V1284" s="25">
        <v>1.5778287E7</v>
      </c>
      <c r="W1284" s="25" t="s">
        <v>888</v>
      </c>
      <c r="X1284" s="25">
        <v>622.0</v>
      </c>
      <c r="Y1284" s="25" t="s">
        <v>375</v>
      </c>
      <c r="Z1284" s="25" t="s">
        <v>487</v>
      </c>
      <c r="AA1284" s="25">
        <v>35.0</v>
      </c>
      <c r="AB1284" s="25">
        <v>8.0</v>
      </c>
      <c r="AC1284" s="25">
        <v>0.0</v>
      </c>
      <c r="AD1284" s="25">
        <v>2.0</v>
      </c>
      <c r="AE1284" s="25">
        <v>1.0</v>
      </c>
      <c r="AF1284" s="25">
        <v>1.0</v>
      </c>
      <c r="AG1284" s="25">
        <v>131772.51</v>
      </c>
      <c r="AH1284" s="25">
        <v>0.0</v>
      </c>
    </row>
    <row r="1285" ht="15.75" customHeight="1">
      <c r="U1285" s="25">
        <v>1284.0</v>
      </c>
      <c r="V1285" s="25">
        <v>1.560951E7</v>
      </c>
      <c r="W1285" s="25" t="s">
        <v>834</v>
      </c>
      <c r="X1285" s="25">
        <v>669.0</v>
      </c>
      <c r="Y1285" s="25" t="s">
        <v>375</v>
      </c>
      <c r="Z1285" s="25" t="s">
        <v>487</v>
      </c>
      <c r="AA1285" s="25">
        <v>45.0</v>
      </c>
      <c r="AB1285" s="25">
        <v>7.0</v>
      </c>
      <c r="AC1285" s="25">
        <v>149364.58</v>
      </c>
      <c r="AD1285" s="25">
        <v>1.0</v>
      </c>
      <c r="AE1285" s="25">
        <v>0.0</v>
      </c>
      <c r="AF1285" s="25">
        <v>1.0</v>
      </c>
      <c r="AG1285" s="25">
        <v>173454.07</v>
      </c>
      <c r="AH1285" s="25">
        <v>0.0</v>
      </c>
    </row>
    <row r="1286" ht="15.75" customHeight="1">
      <c r="U1286" s="25">
        <v>1285.0</v>
      </c>
      <c r="V1286" s="25">
        <v>1.5742229E7</v>
      </c>
      <c r="W1286" s="25" t="s">
        <v>1424</v>
      </c>
      <c r="X1286" s="25">
        <v>583.0</v>
      </c>
      <c r="Y1286" s="25" t="s">
        <v>375</v>
      </c>
      <c r="Z1286" s="25" t="s">
        <v>487</v>
      </c>
      <c r="AA1286" s="25">
        <v>59.0</v>
      </c>
      <c r="AB1286" s="25">
        <v>7.0</v>
      </c>
      <c r="AC1286" s="25">
        <v>127450.14</v>
      </c>
      <c r="AD1286" s="25">
        <v>1.0</v>
      </c>
      <c r="AE1286" s="25">
        <v>0.0</v>
      </c>
      <c r="AF1286" s="25">
        <v>1.0</v>
      </c>
      <c r="AG1286" s="25">
        <v>67552.71</v>
      </c>
      <c r="AH1286" s="25">
        <v>0.0</v>
      </c>
    </row>
    <row r="1287" ht="15.75" customHeight="1">
      <c r="U1287" s="25">
        <v>1286.0</v>
      </c>
      <c r="V1287" s="25">
        <v>1.5658532E7</v>
      </c>
      <c r="W1287" s="25" t="s">
        <v>1543</v>
      </c>
      <c r="X1287" s="25">
        <v>520.0</v>
      </c>
      <c r="Y1287" s="25" t="s">
        <v>377</v>
      </c>
      <c r="Z1287" s="25" t="s">
        <v>462</v>
      </c>
      <c r="AA1287" s="25">
        <v>63.0</v>
      </c>
      <c r="AB1287" s="25">
        <v>5.0</v>
      </c>
      <c r="AC1287" s="25">
        <v>162278.32</v>
      </c>
      <c r="AD1287" s="25">
        <v>1.0</v>
      </c>
      <c r="AE1287" s="25">
        <v>1.0</v>
      </c>
      <c r="AF1287" s="25">
        <v>1.0</v>
      </c>
      <c r="AG1287" s="25">
        <v>34765.33</v>
      </c>
      <c r="AH1287" s="25">
        <v>0.0</v>
      </c>
    </row>
    <row r="1288" ht="15.75" customHeight="1">
      <c r="U1288" s="25">
        <v>1287.0</v>
      </c>
      <c r="V1288" s="25">
        <v>1.5590993E7</v>
      </c>
      <c r="W1288" s="25" t="s">
        <v>884</v>
      </c>
      <c r="X1288" s="25">
        <v>579.0</v>
      </c>
      <c r="Y1288" s="25" t="s">
        <v>377</v>
      </c>
      <c r="Z1288" s="25" t="s">
        <v>487</v>
      </c>
      <c r="AA1288" s="25">
        <v>37.0</v>
      </c>
      <c r="AB1288" s="25">
        <v>5.0</v>
      </c>
      <c r="AC1288" s="25">
        <v>152212.88</v>
      </c>
      <c r="AD1288" s="25">
        <v>2.0</v>
      </c>
      <c r="AE1288" s="25">
        <v>0.0</v>
      </c>
      <c r="AF1288" s="25">
        <v>0.0</v>
      </c>
      <c r="AG1288" s="25">
        <v>120219.14</v>
      </c>
      <c r="AH1288" s="25">
        <v>0.0</v>
      </c>
    </row>
    <row r="1289" ht="15.75" customHeight="1">
      <c r="U1289" s="25">
        <v>1288.0</v>
      </c>
      <c r="V1289" s="25">
        <v>1.5565701E7</v>
      </c>
      <c r="W1289" s="25" t="s">
        <v>1544</v>
      </c>
      <c r="X1289" s="25">
        <v>698.0</v>
      </c>
      <c r="Y1289" s="25" t="s">
        <v>377</v>
      </c>
      <c r="Z1289" s="25" t="s">
        <v>462</v>
      </c>
      <c r="AA1289" s="25">
        <v>39.0</v>
      </c>
      <c r="AB1289" s="25">
        <v>9.0</v>
      </c>
      <c r="AC1289" s="25">
        <v>161993.89</v>
      </c>
      <c r="AD1289" s="25">
        <v>1.0</v>
      </c>
      <c r="AE1289" s="25">
        <v>0.0</v>
      </c>
      <c r="AF1289" s="25">
        <v>0.0</v>
      </c>
      <c r="AG1289" s="25">
        <v>90212.38</v>
      </c>
      <c r="AH1289" s="25">
        <v>0.0</v>
      </c>
    </row>
    <row r="1290" ht="15.75" customHeight="1">
      <c r="U1290" s="25">
        <v>1289.0</v>
      </c>
      <c r="V1290" s="25">
        <v>1.5597239E7</v>
      </c>
      <c r="W1290" s="25" t="s">
        <v>700</v>
      </c>
      <c r="X1290" s="25">
        <v>548.0</v>
      </c>
      <c r="Y1290" s="25" t="s">
        <v>377</v>
      </c>
      <c r="Z1290" s="25" t="s">
        <v>487</v>
      </c>
      <c r="AA1290" s="25">
        <v>39.0</v>
      </c>
      <c r="AB1290" s="25">
        <v>7.0</v>
      </c>
      <c r="AC1290" s="25">
        <v>131468.44</v>
      </c>
      <c r="AD1290" s="25">
        <v>1.0</v>
      </c>
      <c r="AE1290" s="25">
        <v>1.0</v>
      </c>
      <c r="AF1290" s="25">
        <v>0.0</v>
      </c>
      <c r="AG1290" s="25">
        <v>164975.82</v>
      </c>
      <c r="AH1290" s="25">
        <v>0.0</v>
      </c>
    </row>
    <row r="1291" ht="15.75" customHeight="1">
      <c r="U1291" s="25">
        <v>1290.0</v>
      </c>
      <c r="V1291" s="25">
        <v>1.568888E7</v>
      </c>
      <c r="W1291" s="25" t="s">
        <v>1545</v>
      </c>
      <c r="X1291" s="25">
        <v>672.0</v>
      </c>
      <c r="Y1291" s="25" t="s">
        <v>379</v>
      </c>
      <c r="Z1291" s="25" t="s">
        <v>487</v>
      </c>
      <c r="AA1291" s="25">
        <v>40.0</v>
      </c>
      <c r="AB1291" s="25">
        <v>10.0</v>
      </c>
      <c r="AC1291" s="25">
        <v>102980.44</v>
      </c>
      <c r="AD1291" s="25">
        <v>1.0</v>
      </c>
      <c r="AE1291" s="25">
        <v>1.0</v>
      </c>
      <c r="AF1291" s="25">
        <v>0.0</v>
      </c>
      <c r="AG1291" s="25">
        <v>1285.81</v>
      </c>
      <c r="AH1291" s="25">
        <v>1.0</v>
      </c>
    </row>
    <row r="1292" ht="15.75" customHeight="1">
      <c r="U1292" s="25">
        <v>1291.0</v>
      </c>
      <c r="V1292" s="25">
        <v>1.5813917E7</v>
      </c>
      <c r="W1292" s="25" t="s">
        <v>1546</v>
      </c>
      <c r="X1292" s="25">
        <v>653.0</v>
      </c>
      <c r="Y1292" s="25" t="s">
        <v>379</v>
      </c>
      <c r="Z1292" s="25" t="s">
        <v>487</v>
      </c>
      <c r="AA1292" s="25">
        <v>31.0</v>
      </c>
      <c r="AB1292" s="25">
        <v>9.0</v>
      </c>
      <c r="AC1292" s="25">
        <v>143321.97</v>
      </c>
      <c r="AD1292" s="25">
        <v>1.0</v>
      </c>
      <c r="AE1292" s="25">
        <v>1.0</v>
      </c>
      <c r="AF1292" s="25">
        <v>0.0</v>
      </c>
      <c r="AG1292" s="25">
        <v>83679.46</v>
      </c>
      <c r="AH1292" s="25">
        <v>0.0</v>
      </c>
    </row>
    <row r="1293" ht="15.75" customHeight="1">
      <c r="U1293" s="25">
        <v>1292.0</v>
      </c>
      <c r="V1293" s="25">
        <v>1.5679611E7</v>
      </c>
      <c r="W1293" s="25" t="s">
        <v>502</v>
      </c>
      <c r="X1293" s="25">
        <v>734.0</v>
      </c>
      <c r="Y1293" s="25" t="s">
        <v>377</v>
      </c>
      <c r="Z1293" s="25" t="s">
        <v>462</v>
      </c>
      <c r="AA1293" s="25">
        <v>37.0</v>
      </c>
      <c r="AB1293" s="25">
        <v>2.0</v>
      </c>
      <c r="AC1293" s="25">
        <v>130404.92</v>
      </c>
      <c r="AD1293" s="25">
        <v>1.0</v>
      </c>
      <c r="AE1293" s="25">
        <v>0.0</v>
      </c>
      <c r="AF1293" s="25">
        <v>0.0</v>
      </c>
      <c r="AG1293" s="25">
        <v>34548.74</v>
      </c>
      <c r="AH1293" s="25">
        <v>0.0</v>
      </c>
    </row>
    <row r="1294" ht="15.75" customHeight="1">
      <c r="U1294" s="25">
        <v>1293.0</v>
      </c>
      <c r="V1294" s="25">
        <v>1.5636589E7</v>
      </c>
      <c r="W1294" s="25" t="s">
        <v>1488</v>
      </c>
      <c r="X1294" s="25">
        <v>794.0</v>
      </c>
      <c r="Y1294" s="25" t="s">
        <v>375</v>
      </c>
      <c r="Z1294" s="25" t="s">
        <v>462</v>
      </c>
      <c r="AA1294" s="25">
        <v>41.0</v>
      </c>
      <c r="AB1294" s="25">
        <v>7.0</v>
      </c>
      <c r="AC1294" s="25">
        <v>0.0</v>
      </c>
      <c r="AD1294" s="25">
        <v>2.0</v>
      </c>
      <c r="AE1294" s="25">
        <v>1.0</v>
      </c>
      <c r="AF1294" s="25">
        <v>1.0</v>
      </c>
      <c r="AG1294" s="25">
        <v>74275.08</v>
      </c>
      <c r="AH1294" s="25">
        <v>0.0</v>
      </c>
    </row>
    <row r="1295" ht="15.75" customHeight="1">
      <c r="U1295" s="25">
        <v>1294.0</v>
      </c>
      <c r="V1295" s="25">
        <v>1.5687752E7</v>
      </c>
      <c r="W1295" s="25" t="s">
        <v>1547</v>
      </c>
      <c r="X1295" s="25">
        <v>641.0</v>
      </c>
      <c r="Y1295" s="25" t="s">
        <v>375</v>
      </c>
      <c r="Z1295" s="25" t="s">
        <v>487</v>
      </c>
      <c r="AA1295" s="25">
        <v>30.0</v>
      </c>
      <c r="AB1295" s="25">
        <v>2.0</v>
      </c>
      <c r="AC1295" s="25">
        <v>87505.47</v>
      </c>
      <c r="AD1295" s="25">
        <v>2.0</v>
      </c>
      <c r="AE1295" s="25">
        <v>0.0</v>
      </c>
      <c r="AF1295" s="25">
        <v>1.0</v>
      </c>
      <c r="AG1295" s="25">
        <v>7278.57</v>
      </c>
      <c r="AH1295" s="25">
        <v>0.0</v>
      </c>
    </row>
    <row r="1296" ht="15.75" customHeight="1">
      <c r="U1296" s="25">
        <v>1295.0</v>
      </c>
      <c r="V1296" s="25">
        <v>1.5584363E7</v>
      </c>
      <c r="W1296" s="25" t="s">
        <v>1548</v>
      </c>
      <c r="X1296" s="25">
        <v>824.0</v>
      </c>
      <c r="Y1296" s="25" t="s">
        <v>375</v>
      </c>
      <c r="Z1296" s="25" t="s">
        <v>487</v>
      </c>
      <c r="AA1296" s="25">
        <v>30.0</v>
      </c>
      <c r="AB1296" s="25">
        <v>0.0</v>
      </c>
      <c r="AC1296" s="25">
        <v>133634.02</v>
      </c>
      <c r="AD1296" s="25">
        <v>1.0</v>
      </c>
      <c r="AE1296" s="25">
        <v>1.0</v>
      </c>
      <c r="AF1296" s="25">
        <v>1.0</v>
      </c>
      <c r="AG1296" s="25">
        <v>162053.92</v>
      </c>
      <c r="AH1296" s="25">
        <v>0.0</v>
      </c>
    </row>
    <row r="1297" ht="15.75" customHeight="1">
      <c r="U1297" s="25">
        <v>1296.0</v>
      </c>
      <c r="V1297" s="25">
        <v>1.5737748E7</v>
      </c>
      <c r="W1297" s="25" t="s">
        <v>1549</v>
      </c>
      <c r="X1297" s="25">
        <v>534.0</v>
      </c>
      <c r="Y1297" s="25" t="s">
        <v>377</v>
      </c>
      <c r="Z1297" s="25" t="s">
        <v>462</v>
      </c>
      <c r="AA1297" s="25">
        <v>33.0</v>
      </c>
      <c r="AB1297" s="25">
        <v>3.0</v>
      </c>
      <c r="AC1297" s="25">
        <v>151233.62</v>
      </c>
      <c r="AD1297" s="25">
        <v>1.0</v>
      </c>
      <c r="AE1297" s="25">
        <v>0.0</v>
      </c>
      <c r="AF1297" s="25">
        <v>0.0</v>
      </c>
      <c r="AG1297" s="25">
        <v>199336.63</v>
      </c>
      <c r="AH1297" s="25">
        <v>0.0</v>
      </c>
    </row>
    <row r="1298" ht="15.75" customHeight="1">
      <c r="U1298" s="25">
        <v>1297.0</v>
      </c>
      <c r="V1298" s="25">
        <v>1.5803365E7</v>
      </c>
      <c r="W1298" s="25" t="s">
        <v>1550</v>
      </c>
      <c r="X1298" s="25">
        <v>653.0</v>
      </c>
      <c r="Y1298" s="25" t="s">
        <v>377</v>
      </c>
      <c r="Z1298" s="25" t="s">
        <v>487</v>
      </c>
      <c r="AA1298" s="25">
        <v>55.0</v>
      </c>
      <c r="AB1298" s="25">
        <v>2.0</v>
      </c>
      <c r="AC1298" s="25">
        <v>70263.83</v>
      </c>
      <c r="AD1298" s="25">
        <v>1.0</v>
      </c>
      <c r="AE1298" s="25">
        <v>0.0</v>
      </c>
      <c r="AF1298" s="25">
        <v>1.0</v>
      </c>
      <c r="AG1298" s="25">
        <v>62347.71</v>
      </c>
      <c r="AH1298" s="25">
        <v>0.0</v>
      </c>
    </row>
    <row r="1299" ht="15.75" customHeight="1">
      <c r="U1299" s="25">
        <v>1298.0</v>
      </c>
      <c r="V1299" s="25">
        <v>1.5793247E7</v>
      </c>
      <c r="W1299" s="25" t="s">
        <v>1482</v>
      </c>
      <c r="X1299" s="25">
        <v>498.0</v>
      </c>
      <c r="Y1299" s="25" t="s">
        <v>375</v>
      </c>
      <c r="Z1299" s="25" t="s">
        <v>487</v>
      </c>
      <c r="AA1299" s="25">
        <v>34.0</v>
      </c>
      <c r="AB1299" s="25">
        <v>5.0</v>
      </c>
      <c r="AC1299" s="25">
        <v>0.0</v>
      </c>
      <c r="AD1299" s="25">
        <v>2.0</v>
      </c>
      <c r="AE1299" s="25">
        <v>1.0</v>
      </c>
      <c r="AF1299" s="25">
        <v>1.0</v>
      </c>
      <c r="AG1299" s="25">
        <v>91711.66</v>
      </c>
      <c r="AH1299" s="25">
        <v>0.0</v>
      </c>
    </row>
    <row r="1300" ht="15.75" customHeight="1">
      <c r="U1300" s="25">
        <v>1299.0</v>
      </c>
      <c r="V1300" s="25">
        <v>1.557236E7</v>
      </c>
      <c r="W1300" s="25" t="s">
        <v>567</v>
      </c>
      <c r="X1300" s="25">
        <v>683.0</v>
      </c>
      <c r="Y1300" s="25" t="s">
        <v>375</v>
      </c>
      <c r="Z1300" s="25" t="s">
        <v>487</v>
      </c>
      <c r="AA1300" s="25">
        <v>30.0</v>
      </c>
      <c r="AB1300" s="25">
        <v>10.0</v>
      </c>
      <c r="AC1300" s="25">
        <v>57657.49</v>
      </c>
      <c r="AD1300" s="25">
        <v>1.0</v>
      </c>
      <c r="AE1300" s="25">
        <v>0.0</v>
      </c>
      <c r="AF1300" s="25">
        <v>0.0</v>
      </c>
      <c r="AG1300" s="25">
        <v>79240.9</v>
      </c>
      <c r="AH1300" s="25">
        <v>0.0</v>
      </c>
    </row>
    <row r="1301" ht="15.75" customHeight="1">
      <c r="U1301" s="25">
        <v>1300.0</v>
      </c>
      <c r="V1301" s="25">
        <v>1.5795166E7</v>
      </c>
      <c r="W1301" s="25" t="s">
        <v>1551</v>
      </c>
      <c r="X1301" s="25">
        <v>618.0</v>
      </c>
      <c r="Y1301" s="25" t="s">
        <v>379</v>
      </c>
      <c r="Z1301" s="25" t="s">
        <v>487</v>
      </c>
      <c r="AA1301" s="25">
        <v>42.0</v>
      </c>
      <c r="AB1301" s="25">
        <v>8.0</v>
      </c>
      <c r="AC1301" s="25">
        <v>153572.31</v>
      </c>
      <c r="AD1301" s="25">
        <v>2.0</v>
      </c>
      <c r="AE1301" s="25">
        <v>1.0</v>
      </c>
      <c r="AF1301" s="25">
        <v>1.0</v>
      </c>
      <c r="AG1301" s="25">
        <v>76679.6</v>
      </c>
      <c r="AH1301" s="25">
        <v>0.0</v>
      </c>
    </row>
    <row r="1302" ht="15.75" customHeight="1">
      <c r="U1302" s="25">
        <v>1301.0</v>
      </c>
      <c r="V1302" s="25">
        <v>1.572462E7</v>
      </c>
      <c r="W1302" s="25" t="s">
        <v>1552</v>
      </c>
      <c r="X1302" s="25">
        <v>538.0</v>
      </c>
      <c r="Y1302" s="25" t="s">
        <v>375</v>
      </c>
      <c r="Z1302" s="25" t="s">
        <v>487</v>
      </c>
      <c r="AA1302" s="25">
        <v>37.0</v>
      </c>
      <c r="AB1302" s="25">
        <v>1.0</v>
      </c>
      <c r="AC1302" s="25">
        <v>134752.08</v>
      </c>
      <c r="AD1302" s="25">
        <v>1.0</v>
      </c>
      <c r="AE1302" s="25">
        <v>1.0</v>
      </c>
      <c r="AF1302" s="25">
        <v>0.0</v>
      </c>
      <c r="AG1302" s="25">
        <v>162511.55</v>
      </c>
      <c r="AH1302" s="25">
        <v>0.0</v>
      </c>
    </row>
    <row r="1303" ht="15.75" customHeight="1">
      <c r="U1303" s="25">
        <v>1302.0</v>
      </c>
      <c r="V1303" s="25">
        <v>1.5800856E7</v>
      </c>
      <c r="W1303" s="25" t="s">
        <v>1553</v>
      </c>
      <c r="X1303" s="25">
        <v>643.0</v>
      </c>
      <c r="Y1303" s="25" t="s">
        <v>377</v>
      </c>
      <c r="Z1303" s="25" t="s">
        <v>487</v>
      </c>
      <c r="AA1303" s="25">
        <v>34.0</v>
      </c>
      <c r="AB1303" s="25">
        <v>3.0</v>
      </c>
      <c r="AC1303" s="25">
        <v>83132.09</v>
      </c>
      <c r="AD1303" s="25">
        <v>1.0</v>
      </c>
      <c r="AE1303" s="25">
        <v>1.0</v>
      </c>
      <c r="AF1303" s="25">
        <v>1.0</v>
      </c>
      <c r="AG1303" s="25">
        <v>21360.88</v>
      </c>
      <c r="AH1303" s="25">
        <v>0.0</v>
      </c>
    </row>
    <row r="1304" ht="15.75" customHeight="1">
      <c r="U1304" s="25">
        <v>1303.0</v>
      </c>
      <c r="V1304" s="25">
        <v>1.5671097E7</v>
      </c>
      <c r="W1304" s="25" t="s">
        <v>1528</v>
      </c>
      <c r="X1304" s="25">
        <v>428.0</v>
      </c>
      <c r="Y1304" s="25" t="s">
        <v>375</v>
      </c>
      <c r="Z1304" s="25" t="s">
        <v>462</v>
      </c>
      <c r="AA1304" s="25">
        <v>31.0</v>
      </c>
      <c r="AB1304" s="25">
        <v>2.0</v>
      </c>
      <c r="AC1304" s="25">
        <v>0.0</v>
      </c>
      <c r="AD1304" s="25">
        <v>2.0</v>
      </c>
      <c r="AE1304" s="25">
        <v>1.0</v>
      </c>
      <c r="AF1304" s="25">
        <v>0.0</v>
      </c>
      <c r="AG1304" s="25">
        <v>54487.43</v>
      </c>
      <c r="AH1304" s="25">
        <v>0.0</v>
      </c>
    </row>
    <row r="1305" ht="15.75" customHeight="1">
      <c r="U1305" s="25">
        <v>1304.0</v>
      </c>
      <c r="V1305" s="25">
        <v>1.568393E7</v>
      </c>
      <c r="W1305" s="25" t="s">
        <v>754</v>
      </c>
      <c r="X1305" s="25">
        <v>593.0</v>
      </c>
      <c r="Y1305" s="25" t="s">
        <v>379</v>
      </c>
      <c r="Z1305" s="25" t="s">
        <v>462</v>
      </c>
      <c r="AA1305" s="25">
        <v>32.0</v>
      </c>
      <c r="AB1305" s="25">
        <v>9.0</v>
      </c>
      <c r="AC1305" s="25">
        <v>134096.53</v>
      </c>
      <c r="AD1305" s="25">
        <v>2.0</v>
      </c>
      <c r="AE1305" s="25">
        <v>1.0</v>
      </c>
      <c r="AF1305" s="25">
        <v>0.0</v>
      </c>
      <c r="AG1305" s="25">
        <v>53931.05</v>
      </c>
      <c r="AH1305" s="25">
        <v>1.0</v>
      </c>
    </row>
    <row r="1306" ht="15.75" customHeight="1">
      <c r="U1306" s="25">
        <v>1305.0</v>
      </c>
      <c r="V1306" s="25">
        <v>1.5749004E7</v>
      </c>
      <c r="W1306" s="25" t="s">
        <v>562</v>
      </c>
      <c r="X1306" s="25">
        <v>718.0</v>
      </c>
      <c r="Y1306" s="25" t="s">
        <v>375</v>
      </c>
      <c r="Z1306" s="25" t="s">
        <v>462</v>
      </c>
      <c r="AA1306" s="25">
        <v>31.0</v>
      </c>
      <c r="AB1306" s="25">
        <v>0.0</v>
      </c>
      <c r="AC1306" s="25">
        <v>118100.59</v>
      </c>
      <c r="AD1306" s="25">
        <v>2.0</v>
      </c>
      <c r="AE1306" s="25">
        <v>1.0</v>
      </c>
      <c r="AF1306" s="25">
        <v>0.0</v>
      </c>
      <c r="AG1306" s="25">
        <v>103165.15</v>
      </c>
      <c r="AH1306" s="25">
        <v>0.0</v>
      </c>
    </row>
    <row r="1307" ht="15.75" customHeight="1">
      <c r="U1307" s="25">
        <v>1306.0</v>
      </c>
      <c r="V1307" s="25">
        <v>1.5800434E7</v>
      </c>
      <c r="W1307" s="25" t="s">
        <v>1415</v>
      </c>
      <c r="X1307" s="25">
        <v>811.0</v>
      </c>
      <c r="Y1307" s="25" t="s">
        <v>379</v>
      </c>
      <c r="Z1307" s="25" t="s">
        <v>487</v>
      </c>
      <c r="AA1307" s="25">
        <v>52.0</v>
      </c>
      <c r="AB1307" s="25">
        <v>10.0</v>
      </c>
      <c r="AC1307" s="25">
        <v>76915.4</v>
      </c>
      <c r="AD1307" s="25">
        <v>1.0</v>
      </c>
      <c r="AE1307" s="25">
        <v>0.0</v>
      </c>
      <c r="AF1307" s="25">
        <v>0.0</v>
      </c>
      <c r="AG1307" s="25">
        <v>146359.81</v>
      </c>
      <c r="AH1307" s="25">
        <v>1.0</v>
      </c>
    </row>
    <row r="1308" ht="15.75" customHeight="1">
      <c r="U1308" s="25">
        <v>1307.0</v>
      </c>
      <c r="V1308" s="25">
        <v>1.5709117E7</v>
      </c>
      <c r="W1308" s="25" t="s">
        <v>605</v>
      </c>
      <c r="X1308" s="25">
        <v>823.0</v>
      </c>
      <c r="Y1308" s="25" t="s">
        <v>377</v>
      </c>
      <c r="Z1308" s="25" t="s">
        <v>462</v>
      </c>
      <c r="AA1308" s="25">
        <v>46.0</v>
      </c>
      <c r="AB1308" s="25">
        <v>3.0</v>
      </c>
      <c r="AC1308" s="25">
        <v>81576.75</v>
      </c>
      <c r="AD1308" s="25">
        <v>1.0</v>
      </c>
      <c r="AE1308" s="25">
        <v>1.0</v>
      </c>
      <c r="AF1308" s="25">
        <v>1.0</v>
      </c>
      <c r="AG1308" s="25">
        <v>28370.95</v>
      </c>
      <c r="AH1308" s="25">
        <v>1.0</v>
      </c>
    </row>
    <row r="1309" ht="15.75" customHeight="1">
      <c r="U1309" s="25">
        <v>1308.0</v>
      </c>
      <c r="V1309" s="25">
        <v>1.5638806E7</v>
      </c>
      <c r="W1309" s="25" t="s">
        <v>1346</v>
      </c>
      <c r="X1309" s="25">
        <v>645.0</v>
      </c>
      <c r="Y1309" s="25" t="s">
        <v>377</v>
      </c>
      <c r="Z1309" s="25" t="s">
        <v>487</v>
      </c>
      <c r="AA1309" s="25">
        <v>49.0</v>
      </c>
      <c r="AB1309" s="25">
        <v>2.0</v>
      </c>
      <c r="AC1309" s="25">
        <v>0.0</v>
      </c>
      <c r="AD1309" s="25">
        <v>2.0</v>
      </c>
      <c r="AE1309" s="25">
        <v>0.0</v>
      </c>
      <c r="AF1309" s="25">
        <v>0.0</v>
      </c>
      <c r="AG1309" s="25">
        <v>10023.15</v>
      </c>
      <c r="AH1309" s="25">
        <v>0.0</v>
      </c>
    </row>
    <row r="1310" ht="15.75" customHeight="1">
      <c r="U1310" s="25">
        <v>1309.0</v>
      </c>
      <c r="V1310" s="25">
        <v>1.5662294E7</v>
      </c>
      <c r="W1310" s="25" t="s">
        <v>1325</v>
      </c>
      <c r="X1310" s="25">
        <v>710.0</v>
      </c>
      <c r="Y1310" s="25" t="s">
        <v>375</v>
      </c>
      <c r="Z1310" s="25" t="s">
        <v>487</v>
      </c>
      <c r="AA1310" s="25">
        <v>33.0</v>
      </c>
      <c r="AB1310" s="25">
        <v>10.0</v>
      </c>
      <c r="AC1310" s="25">
        <v>118327.17</v>
      </c>
      <c r="AD1310" s="25">
        <v>2.0</v>
      </c>
      <c r="AE1310" s="25">
        <v>1.0</v>
      </c>
      <c r="AF1310" s="25">
        <v>1.0</v>
      </c>
      <c r="AG1310" s="25">
        <v>192928.82</v>
      </c>
      <c r="AH1310" s="25">
        <v>0.0</v>
      </c>
    </row>
    <row r="1311" ht="15.75" customHeight="1">
      <c r="U1311" s="25">
        <v>1310.0</v>
      </c>
      <c r="V1311" s="25">
        <v>1.5690079E7</v>
      </c>
      <c r="W1311" s="25" t="s">
        <v>1554</v>
      </c>
      <c r="X1311" s="25">
        <v>591.0</v>
      </c>
      <c r="Y1311" s="25" t="s">
        <v>377</v>
      </c>
      <c r="Z1311" s="25" t="s">
        <v>487</v>
      </c>
      <c r="AA1311" s="25">
        <v>30.0</v>
      </c>
      <c r="AB1311" s="25">
        <v>8.0</v>
      </c>
      <c r="AC1311" s="25">
        <v>124857.69</v>
      </c>
      <c r="AD1311" s="25">
        <v>2.0</v>
      </c>
      <c r="AE1311" s="25">
        <v>0.0</v>
      </c>
      <c r="AF1311" s="25">
        <v>0.0</v>
      </c>
      <c r="AG1311" s="25">
        <v>50485.7</v>
      </c>
      <c r="AH1311" s="25">
        <v>0.0</v>
      </c>
    </row>
    <row r="1312" ht="15.75" customHeight="1">
      <c r="U1312" s="25">
        <v>1311.0</v>
      </c>
      <c r="V1312" s="25">
        <v>1.5759317E7</v>
      </c>
      <c r="W1312" s="25" t="s">
        <v>1555</v>
      </c>
      <c r="X1312" s="25">
        <v>748.0</v>
      </c>
      <c r="Y1312" s="25" t="s">
        <v>379</v>
      </c>
      <c r="Z1312" s="25" t="s">
        <v>462</v>
      </c>
      <c r="AA1312" s="25">
        <v>27.0</v>
      </c>
      <c r="AB1312" s="25">
        <v>2.0</v>
      </c>
      <c r="AC1312" s="25">
        <v>90971.85</v>
      </c>
      <c r="AD1312" s="25">
        <v>1.0</v>
      </c>
      <c r="AE1312" s="25">
        <v>1.0</v>
      </c>
      <c r="AF1312" s="25">
        <v>1.0</v>
      </c>
      <c r="AG1312" s="25">
        <v>131662.47</v>
      </c>
      <c r="AH1312" s="25">
        <v>0.0</v>
      </c>
    </row>
    <row r="1313" ht="15.75" customHeight="1">
      <c r="U1313" s="25">
        <v>1312.0</v>
      </c>
      <c r="V1313" s="25">
        <v>1.5750497E7</v>
      </c>
      <c r="W1313" s="25" t="s">
        <v>1484</v>
      </c>
      <c r="X1313" s="25">
        <v>850.0</v>
      </c>
      <c r="Y1313" s="25" t="s">
        <v>375</v>
      </c>
      <c r="Z1313" s="25" t="s">
        <v>462</v>
      </c>
      <c r="AA1313" s="25">
        <v>37.0</v>
      </c>
      <c r="AB1313" s="25">
        <v>7.0</v>
      </c>
      <c r="AC1313" s="25">
        <v>153147.75</v>
      </c>
      <c r="AD1313" s="25">
        <v>1.0</v>
      </c>
      <c r="AE1313" s="25">
        <v>1.0</v>
      </c>
      <c r="AF1313" s="25">
        <v>1.0</v>
      </c>
      <c r="AG1313" s="25">
        <v>152235.3</v>
      </c>
      <c r="AH1313" s="25">
        <v>0.0</v>
      </c>
    </row>
    <row r="1314" ht="15.75" customHeight="1">
      <c r="U1314" s="25">
        <v>1313.0</v>
      </c>
      <c r="V1314" s="25">
        <v>1.5596181E7</v>
      </c>
      <c r="W1314" s="25" t="s">
        <v>1556</v>
      </c>
      <c r="X1314" s="25">
        <v>542.0</v>
      </c>
      <c r="Y1314" s="25" t="s">
        <v>375</v>
      </c>
      <c r="Z1314" s="25" t="s">
        <v>487</v>
      </c>
      <c r="AA1314" s="25">
        <v>38.0</v>
      </c>
      <c r="AB1314" s="25">
        <v>8.0</v>
      </c>
      <c r="AC1314" s="25">
        <v>65942.26</v>
      </c>
      <c r="AD1314" s="25">
        <v>1.0</v>
      </c>
      <c r="AE1314" s="25">
        <v>1.0</v>
      </c>
      <c r="AF1314" s="25">
        <v>1.0</v>
      </c>
      <c r="AG1314" s="25">
        <v>68093.23</v>
      </c>
      <c r="AH1314" s="25">
        <v>1.0</v>
      </c>
    </row>
    <row r="1315" ht="15.75" customHeight="1">
      <c r="U1315" s="25">
        <v>1314.0</v>
      </c>
      <c r="V1315" s="25">
        <v>1.5576602E7</v>
      </c>
      <c r="W1315" s="25" t="s">
        <v>1112</v>
      </c>
      <c r="X1315" s="25">
        <v>809.0</v>
      </c>
      <c r="Y1315" s="25" t="s">
        <v>375</v>
      </c>
      <c r="Z1315" s="25" t="s">
        <v>487</v>
      </c>
      <c r="AA1315" s="25">
        <v>38.0</v>
      </c>
      <c r="AB1315" s="25">
        <v>3.0</v>
      </c>
      <c r="AC1315" s="25">
        <v>0.0</v>
      </c>
      <c r="AD1315" s="25">
        <v>2.0</v>
      </c>
      <c r="AE1315" s="25">
        <v>1.0</v>
      </c>
      <c r="AF1315" s="25">
        <v>1.0</v>
      </c>
      <c r="AG1315" s="25">
        <v>80061.31</v>
      </c>
      <c r="AH1315" s="25">
        <v>0.0</v>
      </c>
    </row>
    <row r="1316" ht="15.75" customHeight="1">
      <c r="U1316" s="25">
        <v>1315.0</v>
      </c>
      <c r="V1316" s="25">
        <v>1.5644833E7</v>
      </c>
      <c r="W1316" s="25" t="s">
        <v>621</v>
      </c>
      <c r="X1316" s="25">
        <v>675.0</v>
      </c>
      <c r="Y1316" s="25" t="s">
        <v>375</v>
      </c>
      <c r="Z1316" s="25" t="s">
        <v>487</v>
      </c>
      <c r="AA1316" s="25">
        <v>54.0</v>
      </c>
      <c r="AB1316" s="25">
        <v>2.0</v>
      </c>
      <c r="AC1316" s="25">
        <v>0.0</v>
      </c>
      <c r="AD1316" s="25">
        <v>1.0</v>
      </c>
      <c r="AE1316" s="25">
        <v>1.0</v>
      </c>
      <c r="AF1316" s="25">
        <v>0.0</v>
      </c>
      <c r="AG1316" s="25">
        <v>149583.67</v>
      </c>
      <c r="AH1316" s="25">
        <v>1.0</v>
      </c>
    </row>
    <row r="1317" ht="15.75" customHeight="1">
      <c r="U1317" s="25">
        <v>1316.0</v>
      </c>
      <c r="V1317" s="25">
        <v>1.5734634E7</v>
      </c>
      <c r="W1317" s="25" t="s">
        <v>1557</v>
      </c>
      <c r="X1317" s="25">
        <v>607.0</v>
      </c>
      <c r="Y1317" s="25" t="s">
        <v>377</v>
      </c>
      <c r="Z1317" s="25" t="s">
        <v>462</v>
      </c>
      <c r="AA1317" s="25">
        <v>27.0</v>
      </c>
      <c r="AB1317" s="25">
        <v>5.0</v>
      </c>
      <c r="AC1317" s="25">
        <v>100912.19</v>
      </c>
      <c r="AD1317" s="25">
        <v>1.0</v>
      </c>
      <c r="AE1317" s="25">
        <v>0.0</v>
      </c>
      <c r="AF1317" s="25">
        <v>0.0</v>
      </c>
      <c r="AG1317" s="25">
        <v>7631.27</v>
      </c>
      <c r="AH1317" s="25">
        <v>0.0</v>
      </c>
    </row>
    <row r="1318" ht="15.75" customHeight="1">
      <c r="U1318" s="25">
        <v>1317.0</v>
      </c>
      <c r="V1318" s="25">
        <v>1.5808689E7</v>
      </c>
      <c r="W1318" s="25" t="s">
        <v>1558</v>
      </c>
      <c r="X1318" s="25">
        <v>850.0</v>
      </c>
      <c r="Y1318" s="25" t="s">
        <v>375</v>
      </c>
      <c r="Z1318" s="25" t="s">
        <v>462</v>
      </c>
      <c r="AA1318" s="25">
        <v>31.0</v>
      </c>
      <c r="AB1318" s="25">
        <v>4.0</v>
      </c>
      <c r="AC1318" s="25">
        <v>0.0</v>
      </c>
      <c r="AD1318" s="25">
        <v>2.0</v>
      </c>
      <c r="AE1318" s="25">
        <v>1.0</v>
      </c>
      <c r="AF1318" s="25">
        <v>1.0</v>
      </c>
      <c r="AG1318" s="25">
        <v>33082.81</v>
      </c>
      <c r="AH1318" s="25">
        <v>0.0</v>
      </c>
    </row>
    <row r="1319" ht="15.75" customHeight="1">
      <c r="U1319" s="25">
        <v>1318.0</v>
      </c>
      <c r="V1319" s="25">
        <v>1.5720702E7</v>
      </c>
      <c r="W1319" s="25" t="s">
        <v>711</v>
      </c>
      <c r="X1319" s="25">
        <v>789.0</v>
      </c>
      <c r="Y1319" s="25" t="s">
        <v>375</v>
      </c>
      <c r="Z1319" s="25" t="s">
        <v>487</v>
      </c>
      <c r="AA1319" s="25">
        <v>37.0</v>
      </c>
      <c r="AB1319" s="25">
        <v>3.0</v>
      </c>
      <c r="AC1319" s="25">
        <v>0.0</v>
      </c>
      <c r="AD1319" s="25">
        <v>1.0</v>
      </c>
      <c r="AE1319" s="25">
        <v>1.0</v>
      </c>
      <c r="AF1319" s="25">
        <v>0.0</v>
      </c>
      <c r="AG1319" s="25">
        <v>121883.87</v>
      </c>
      <c r="AH1319" s="25">
        <v>1.0</v>
      </c>
    </row>
    <row r="1320" ht="15.75" customHeight="1">
      <c r="U1320" s="25">
        <v>1319.0</v>
      </c>
      <c r="V1320" s="25">
        <v>1.5665077E7</v>
      </c>
      <c r="W1320" s="25" t="s">
        <v>1559</v>
      </c>
      <c r="X1320" s="25">
        <v>598.0</v>
      </c>
      <c r="Y1320" s="25" t="s">
        <v>375</v>
      </c>
      <c r="Z1320" s="25" t="s">
        <v>462</v>
      </c>
      <c r="AA1320" s="25">
        <v>43.0</v>
      </c>
      <c r="AB1320" s="25">
        <v>5.0</v>
      </c>
      <c r="AC1320" s="25">
        <v>0.0</v>
      </c>
      <c r="AD1320" s="25">
        <v>3.0</v>
      </c>
      <c r="AE1320" s="25">
        <v>1.0</v>
      </c>
      <c r="AF1320" s="25">
        <v>1.0</v>
      </c>
      <c r="AG1320" s="25">
        <v>100722.72</v>
      </c>
      <c r="AH1320" s="25">
        <v>1.0</v>
      </c>
    </row>
    <row r="1321" ht="15.75" customHeight="1">
      <c r="U1321" s="25">
        <v>1320.0</v>
      </c>
      <c r="V1321" s="25">
        <v>1.5763612E7</v>
      </c>
      <c r="W1321" s="25" t="s">
        <v>1560</v>
      </c>
      <c r="X1321" s="25">
        <v>756.0</v>
      </c>
      <c r="Y1321" s="25" t="s">
        <v>379</v>
      </c>
      <c r="Z1321" s="25" t="s">
        <v>487</v>
      </c>
      <c r="AA1321" s="25">
        <v>41.0</v>
      </c>
      <c r="AB1321" s="25">
        <v>2.0</v>
      </c>
      <c r="AC1321" s="25">
        <v>124439.49</v>
      </c>
      <c r="AD1321" s="25">
        <v>2.0</v>
      </c>
      <c r="AE1321" s="25">
        <v>0.0</v>
      </c>
      <c r="AF1321" s="25">
        <v>1.0</v>
      </c>
      <c r="AG1321" s="25">
        <v>47093.11</v>
      </c>
      <c r="AH1321" s="25">
        <v>0.0</v>
      </c>
    </row>
    <row r="1322" ht="15.75" customHeight="1">
      <c r="U1322" s="25">
        <v>1321.0</v>
      </c>
      <c r="V1322" s="25">
        <v>1.5596493E7</v>
      </c>
      <c r="W1322" s="25" t="s">
        <v>1561</v>
      </c>
      <c r="X1322" s="25">
        <v>687.0</v>
      </c>
      <c r="Y1322" s="25" t="s">
        <v>375</v>
      </c>
      <c r="Z1322" s="25" t="s">
        <v>462</v>
      </c>
      <c r="AA1322" s="25">
        <v>47.0</v>
      </c>
      <c r="AB1322" s="25">
        <v>7.0</v>
      </c>
      <c r="AC1322" s="25">
        <v>0.0</v>
      </c>
      <c r="AD1322" s="25">
        <v>2.0</v>
      </c>
      <c r="AE1322" s="25">
        <v>1.0</v>
      </c>
      <c r="AF1322" s="25">
        <v>1.0</v>
      </c>
      <c r="AG1322" s="25">
        <v>177624.01</v>
      </c>
      <c r="AH1322" s="25">
        <v>0.0</v>
      </c>
    </row>
    <row r="1323" ht="15.75" customHeight="1">
      <c r="U1323" s="25">
        <v>1322.0</v>
      </c>
      <c r="V1323" s="25">
        <v>1.5704483E7</v>
      </c>
      <c r="W1323" s="25" t="s">
        <v>541</v>
      </c>
      <c r="X1323" s="25">
        <v>724.0</v>
      </c>
      <c r="Y1323" s="25" t="s">
        <v>375</v>
      </c>
      <c r="Z1323" s="25" t="s">
        <v>487</v>
      </c>
      <c r="AA1323" s="25">
        <v>40.0</v>
      </c>
      <c r="AB1323" s="25">
        <v>6.0</v>
      </c>
      <c r="AC1323" s="25">
        <v>0.0</v>
      </c>
      <c r="AD1323" s="25">
        <v>2.0</v>
      </c>
      <c r="AE1323" s="25">
        <v>0.0</v>
      </c>
      <c r="AF1323" s="25">
        <v>0.0</v>
      </c>
      <c r="AG1323" s="25">
        <v>106149.48</v>
      </c>
      <c r="AH1323" s="25">
        <v>0.0</v>
      </c>
    </row>
    <row r="1324" ht="15.75" customHeight="1">
      <c r="U1324" s="25">
        <v>1323.0</v>
      </c>
      <c r="V1324" s="25">
        <v>1.5598846E7</v>
      </c>
      <c r="W1324" s="25" t="s">
        <v>1562</v>
      </c>
      <c r="X1324" s="25">
        <v>700.0</v>
      </c>
      <c r="Y1324" s="25" t="s">
        <v>375</v>
      </c>
      <c r="Z1324" s="25" t="s">
        <v>462</v>
      </c>
      <c r="AA1324" s="25">
        <v>44.0</v>
      </c>
      <c r="AB1324" s="25">
        <v>2.0</v>
      </c>
      <c r="AC1324" s="25">
        <v>58781.76</v>
      </c>
      <c r="AD1324" s="25">
        <v>1.0</v>
      </c>
      <c r="AE1324" s="25">
        <v>1.0</v>
      </c>
      <c r="AF1324" s="25">
        <v>0.0</v>
      </c>
      <c r="AG1324" s="25">
        <v>16874.92</v>
      </c>
      <c r="AH1324" s="25">
        <v>0.0</v>
      </c>
    </row>
    <row r="1325" ht="15.75" customHeight="1">
      <c r="U1325" s="25">
        <v>1324.0</v>
      </c>
      <c r="V1325" s="25">
        <v>1.5629244E7</v>
      </c>
      <c r="W1325" s="25" t="s">
        <v>1563</v>
      </c>
      <c r="X1325" s="25">
        <v>635.0</v>
      </c>
      <c r="Y1325" s="25" t="s">
        <v>377</v>
      </c>
      <c r="Z1325" s="25" t="s">
        <v>487</v>
      </c>
      <c r="AA1325" s="25">
        <v>50.0</v>
      </c>
      <c r="AB1325" s="25">
        <v>7.0</v>
      </c>
      <c r="AC1325" s="25">
        <v>159453.64</v>
      </c>
      <c r="AD1325" s="25">
        <v>2.0</v>
      </c>
      <c r="AE1325" s="25">
        <v>0.0</v>
      </c>
      <c r="AF1325" s="25">
        <v>0.0</v>
      </c>
      <c r="AG1325" s="25">
        <v>54560.79</v>
      </c>
      <c r="AH1325" s="25">
        <v>1.0</v>
      </c>
    </row>
    <row r="1326" ht="15.75" customHeight="1">
      <c r="U1326" s="25">
        <v>1325.0</v>
      </c>
      <c r="V1326" s="25">
        <v>1.5765537E7</v>
      </c>
      <c r="W1326" s="25" t="s">
        <v>1146</v>
      </c>
      <c r="X1326" s="25">
        <v>687.0</v>
      </c>
      <c r="Y1326" s="25" t="s">
        <v>379</v>
      </c>
      <c r="Z1326" s="25" t="s">
        <v>487</v>
      </c>
      <c r="AA1326" s="25">
        <v>26.0</v>
      </c>
      <c r="AB1326" s="25">
        <v>2.0</v>
      </c>
      <c r="AC1326" s="25">
        <v>142721.52</v>
      </c>
      <c r="AD1326" s="25">
        <v>1.0</v>
      </c>
      <c r="AE1326" s="25">
        <v>1.0</v>
      </c>
      <c r="AF1326" s="25">
        <v>1.0</v>
      </c>
      <c r="AG1326" s="25">
        <v>153605.75</v>
      </c>
      <c r="AH1326" s="25">
        <v>0.0</v>
      </c>
    </row>
    <row r="1327" ht="15.75" customHeight="1">
      <c r="U1327" s="25">
        <v>1326.0</v>
      </c>
      <c r="V1327" s="25">
        <v>1.5729975E7</v>
      </c>
      <c r="W1327" s="25" t="s">
        <v>622</v>
      </c>
      <c r="X1327" s="25">
        <v>613.0</v>
      </c>
      <c r="Y1327" s="25" t="s">
        <v>375</v>
      </c>
      <c r="Z1327" s="25" t="s">
        <v>462</v>
      </c>
      <c r="AA1327" s="25">
        <v>46.0</v>
      </c>
      <c r="AB1327" s="25">
        <v>8.0</v>
      </c>
      <c r="AC1327" s="25">
        <v>167795.6</v>
      </c>
      <c r="AD1327" s="25">
        <v>1.0</v>
      </c>
      <c r="AE1327" s="25">
        <v>0.0</v>
      </c>
      <c r="AF1327" s="25">
        <v>1.0</v>
      </c>
      <c r="AG1327" s="25">
        <v>44390.38</v>
      </c>
      <c r="AH1327" s="25">
        <v>0.0</v>
      </c>
    </row>
    <row r="1328" ht="15.75" customHeight="1">
      <c r="U1328" s="25">
        <v>1327.0</v>
      </c>
      <c r="V1328" s="25">
        <v>1.5682773E7</v>
      </c>
      <c r="W1328" s="25" t="s">
        <v>1564</v>
      </c>
      <c r="X1328" s="25">
        <v>781.0</v>
      </c>
      <c r="Y1328" s="25" t="s">
        <v>375</v>
      </c>
      <c r="Z1328" s="25" t="s">
        <v>462</v>
      </c>
      <c r="AA1328" s="25">
        <v>38.0</v>
      </c>
      <c r="AB1328" s="25">
        <v>3.0</v>
      </c>
      <c r="AC1328" s="25">
        <v>128345.69</v>
      </c>
      <c r="AD1328" s="25">
        <v>2.0</v>
      </c>
      <c r="AE1328" s="25">
        <v>1.0</v>
      </c>
      <c r="AF1328" s="25">
        <v>0.0</v>
      </c>
      <c r="AG1328" s="25">
        <v>63218.85</v>
      </c>
      <c r="AH1328" s="25">
        <v>0.0</v>
      </c>
    </row>
    <row r="1329" ht="15.75" customHeight="1">
      <c r="U1329" s="25">
        <v>1328.0</v>
      </c>
      <c r="V1329" s="25">
        <v>1.5688007E7</v>
      </c>
      <c r="W1329" s="25" t="s">
        <v>1565</v>
      </c>
      <c r="X1329" s="25">
        <v>703.0</v>
      </c>
      <c r="Y1329" s="25" t="s">
        <v>377</v>
      </c>
      <c r="Z1329" s="25" t="s">
        <v>487</v>
      </c>
      <c r="AA1329" s="25">
        <v>20.0</v>
      </c>
      <c r="AB1329" s="25">
        <v>3.0</v>
      </c>
      <c r="AC1329" s="25">
        <v>165260.98</v>
      </c>
      <c r="AD1329" s="25">
        <v>1.0</v>
      </c>
      <c r="AE1329" s="25">
        <v>1.0</v>
      </c>
      <c r="AF1329" s="25">
        <v>1.0</v>
      </c>
      <c r="AG1329" s="25">
        <v>41626.78</v>
      </c>
      <c r="AH1329" s="25">
        <v>0.0</v>
      </c>
    </row>
    <row r="1330" ht="15.75" customHeight="1">
      <c r="U1330" s="25">
        <v>1329.0</v>
      </c>
      <c r="V1330" s="25">
        <v>1.5574331E7</v>
      </c>
      <c r="W1330" s="25" t="s">
        <v>652</v>
      </c>
      <c r="X1330" s="25">
        <v>593.0</v>
      </c>
      <c r="Y1330" s="25" t="s">
        <v>379</v>
      </c>
      <c r="Z1330" s="25" t="s">
        <v>462</v>
      </c>
      <c r="AA1330" s="25">
        <v>62.0</v>
      </c>
      <c r="AB1330" s="25">
        <v>3.0</v>
      </c>
      <c r="AC1330" s="25">
        <v>118233.81</v>
      </c>
      <c r="AD1330" s="25">
        <v>1.0</v>
      </c>
      <c r="AE1330" s="25">
        <v>0.0</v>
      </c>
      <c r="AF1330" s="25">
        <v>1.0</v>
      </c>
      <c r="AG1330" s="25">
        <v>24765.53</v>
      </c>
      <c r="AH1330" s="25">
        <v>1.0</v>
      </c>
    </row>
    <row r="1331" ht="15.75" customHeight="1">
      <c r="U1331" s="25">
        <v>1330.0</v>
      </c>
      <c r="V1331" s="25">
        <v>1.5645572E7</v>
      </c>
      <c r="W1331" s="25" t="s">
        <v>626</v>
      </c>
      <c r="X1331" s="25">
        <v>743.0</v>
      </c>
      <c r="Y1331" s="25" t="s">
        <v>375</v>
      </c>
      <c r="Z1331" s="25" t="s">
        <v>462</v>
      </c>
      <c r="AA1331" s="25">
        <v>40.0</v>
      </c>
      <c r="AB1331" s="25">
        <v>6.0</v>
      </c>
      <c r="AC1331" s="25">
        <v>0.0</v>
      </c>
      <c r="AD1331" s="25">
        <v>1.0</v>
      </c>
      <c r="AE1331" s="25">
        <v>1.0</v>
      </c>
      <c r="AF1331" s="25">
        <v>0.0</v>
      </c>
      <c r="AG1331" s="25">
        <v>28280.8</v>
      </c>
      <c r="AH1331" s="25">
        <v>1.0</v>
      </c>
    </row>
    <row r="1332" ht="15.75" customHeight="1">
      <c r="U1332" s="25">
        <v>1331.0</v>
      </c>
      <c r="V1332" s="25">
        <v>1.5742854E7</v>
      </c>
      <c r="W1332" s="25" t="s">
        <v>911</v>
      </c>
      <c r="X1332" s="25">
        <v>640.0</v>
      </c>
      <c r="Y1332" s="25" t="s">
        <v>377</v>
      </c>
      <c r="Z1332" s="25" t="s">
        <v>462</v>
      </c>
      <c r="AA1332" s="25">
        <v>46.0</v>
      </c>
      <c r="AB1332" s="25">
        <v>8.0</v>
      </c>
      <c r="AC1332" s="25">
        <v>0.0</v>
      </c>
      <c r="AD1332" s="25">
        <v>2.0</v>
      </c>
      <c r="AE1332" s="25">
        <v>1.0</v>
      </c>
      <c r="AF1332" s="25">
        <v>0.0</v>
      </c>
      <c r="AG1332" s="25">
        <v>89043.19</v>
      </c>
      <c r="AH1332" s="25">
        <v>0.0</v>
      </c>
    </row>
    <row r="1333" ht="15.75" customHeight="1">
      <c r="U1333" s="25">
        <v>1332.0</v>
      </c>
      <c r="V1333" s="25">
        <v>1.5575417E7</v>
      </c>
      <c r="W1333" s="25" t="s">
        <v>656</v>
      </c>
      <c r="X1333" s="25">
        <v>849.0</v>
      </c>
      <c r="Y1333" s="25" t="s">
        <v>379</v>
      </c>
      <c r="Z1333" s="25" t="s">
        <v>487</v>
      </c>
      <c r="AA1333" s="25">
        <v>37.0</v>
      </c>
      <c r="AB1333" s="25">
        <v>7.0</v>
      </c>
      <c r="AC1333" s="25">
        <v>143452.74</v>
      </c>
      <c r="AD1333" s="25">
        <v>2.0</v>
      </c>
      <c r="AE1333" s="25">
        <v>1.0</v>
      </c>
      <c r="AF1333" s="25">
        <v>1.0</v>
      </c>
      <c r="AG1333" s="25">
        <v>17294.12</v>
      </c>
      <c r="AH1333" s="25">
        <v>0.0</v>
      </c>
    </row>
    <row r="1334" ht="15.75" customHeight="1">
      <c r="U1334" s="25">
        <v>1333.0</v>
      </c>
      <c r="V1334" s="25">
        <v>1.5796721E7</v>
      </c>
      <c r="W1334" s="25" t="s">
        <v>1543</v>
      </c>
      <c r="X1334" s="25">
        <v>778.0</v>
      </c>
      <c r="Y1334" s="25" t="s">
        <v>375</v>
      </c>
      <c r="Z1334" s="25" t="s">
        <v>487</v>
      </c>
      <c r="AA1334" s="25">
        <v>38.0</v>
      </c>
      <c r="AB1334" s="25">
        <v>3.0</v>
      </c>
      <c r="AC1334" s="25">
        <v>145018.49</v>
      </c>
      <c r="AD1334" s="25">
        <v>2.0</v>
      </c>
      <c r="AE1334" s="25">
        <v>1.0</v>
      </c>
      <c r="AF1334" s="25">
        <v>1.0</v>
      </c>
      <c r="AG1334" s="25">
        <v>126702.41</v>
      </c>
      <c r="AH1334" s="25">
        <v>0.0</v>
      </c>
    </row>
    <row r="1335" ht="15.75" customHeight="1">
      <c r="U1335" s="25">
        <v>1334.0</v>
      </c>
      <c r="V1335" s="25">
        <v>1.5734942E7</v>
      </c>
      <c r="W1335" s="25" t="s">
        <v>1543</v>
      </c>
      <c r="X1335" s="25">
        <v>539.0</v>
      </c>
      <c r="Y1335" s="25" t="s">
        <v>379</v>
      </c>
      <c r="Z1335" s="25" t="s">
        <v>462</v>
      </c>
      <c r="AA1335" s="25">
        <v>38.0</v>
      </c>
      <c r="AB1335" s="25">
        <v>8.0</v>
      </c>
      <c r="AC1335" s="25">
        <v>82407.51</v>
      </c>
      <c r="AD1335" s="25">
        <v>1.0</v>
      </c>
      <c r="AE1335" s="25">
        <v>1.0</v>
      </c>
      <c r="AF1335" s="25">
        <v>0.0</v>
      </c>
      <c r="AG1335" s="25">
        <v>13123.41</v>
      </c>
      <c r="AH1335" s="25">
        <v>0.0</v>
      </c>
    </row>
    <row r="1336" ht="15.75" customHeight="1">
      <c r="U1336" s="25">
        <v>1335.0</v>
      </c>
      <c r="V1336" s="25">
        <v>1.5664772E7</v>
      </c>
      <c r="W1336" s="25" t="s">
        <v>1566</v>
      </c>
      <c r="X1336" s="25">
        <v>489.0</v>
      </c>
      <c r="Y1336" s="25" t="s">
        <v>379</v>
      </c>
      <c r="Z1336" s="25" t="s">
        <v>487</v>
      </c>
      <c r="AA1336" s="25">
        <v>28.0</v>
      </c>
      <c r="AB1336" s="25">
        <v>1.0</v>
      </c>
      <c r="AC1336" s="25">
        <v>79460.98</v>
      </c>
      <c r="AD1336" s="25">
        <v>2.0</v>
      </c>
      <c r="AE1336" s="25">
        <v>1.0</v>
      </c>
      <c r="AF1336" s="25">
        <v>1.0</v>
      </c>
      <c r="AG1336" s="25">
        <v>167973.63</v>
      </c>
      <c r="AH1336" s="25">
        <v>0.0</v>
      </c>
    </row>
    <row r="1337" ht="15.75" customHeight="1">
      <c r="U1337" s="25">
        <v>1336.0</v>
      </c>
      <c r="V1337" s="25">
        <v>1.5576683E7</v>
      </c>
      <c r="W1337" s="25" t="s">
        <v>554</v>
      </c>
      <c r="X1337" s="25">
        <v>568.0</v>
      </c>
      <c r="Y1337" s="25" t="s">
        <v>377</v>
      </c>
      <c r="Z1337" s="25" t="s">
        <v>462</v>
      </c>
      <c r="AA1337" s="25">
        <v>43.0</v>
      </c>
      <c r="AB1337" s="25">
        <v>9.0</v>
      </c>
      <c r="AC1337" s="25">
        <v>0.0</v>
      </c>
      <c r="AD1337" s="25">
        <v>1.0</v>
      </c>
      <c r="AE1337" s="25">
        <v>1.0</v>
      </c>
      <c r="AF1337" s="25">
        <v>0.0</v>
      </c>
      <c r="AG1337" s="25">
        <v>125870.79</v>
      </c>
      <c r="AH1337" s="25">
        <v>1.0</v>
      </c>
    </row>
    <row r="1338" ht="15.75" customHeight="1">
      <c r="U1338" s="25">
        <v>1337.0</v>
      </c>
      <c r="V1338" s="25">
        <v>1.5682563E7</v>
      </c>
      <c r="W1338" s="25" t="s">
        <v>1119</v>
      </c>
      <c r="X1338" s="25">
        <v>618.0</v>
      </c>
      <c r="Y1338" s="25" t="s">
        <v>377</v>
      </c>
      <c r="Z1338" s="25" t="s">
        <v>487</v>
      </c>
      <c r="AA1338" s="25">
        <v>38.0</v>
      </c>
      <c r="AB1338" s="25">
        <v>5.0</v>
      </c>
      <c r="AC1338" s="25">
        <v>126473.99</v>
      </c>
      <c r="AD1338" s="25">
        <v>1.0</v>
      </c>
      <c r="AE1338" s="25">
        <v>1.0</v>
      </c>
      <c r="AF1338" s="25">
        <v>0.0</v>
      </c>
      <c r="AG1338" s="25">
        <v>91972.49</v>
      </c>
      <c r="AH1338" s="25">
        <v>0.0</v>
      </c>
    </row>
    <row r="1339" ht="15.75" customHeight="1">
      <c r="U1339" s="25">
        <v>1338.0</v>
      </c>
      <c r="V1339" s="25">
        <v>1.5650889E7</v>
      </c>
      <c r="W1339" s="25" t="s">
        <v>1433</v>
      </c>
      <c r="X1339" s="25">
        <v>710.0</v>
      </c>
      <c r="Y1339" s="25" t="s">
        <v>379</v>
      </c>
      <c r="Z1339" s="25" t="s">
        <v>462</v>
      </c>
      <c r="AA1339" s="25">
        <v>30.0</v>
      </c>
      <c r="AB1339" s="25">
        <v>10.0</v>
      </c>
      <c r="AC1339" s="25">
        <v>133537.1</v>
      </c>
      <c r="AD1339" s="25">
        <v>2.0</v>
      </c>
      <c r="AE1339" s="25">
        <v>1.0</v>
      </c>
      <c r="AF1339" s="25">
        <v>0.0</v>
      </c>
      <c r="AG1339" s="25">
        <v>155593.74</v>
      </c>
      <c r="AH1339" s="25">
        <v>0.0</v>
      </c>
    </row>
    <row r="1340" ht="15.75" customHeight="1">
      <c r="U1340" s="25">
        <v>1339.0</v>
      </c>
      <c r="V1340" s="25">
        <v>1.5612108E7</v>
      </c>
      <c r="W1340" s="25" t="s">
        <v>1567</v>
      </c>
      <c r="X1340" s="25">
        <v>625.0</v>
      </c>
      <c r="Y1340" s="25" t="s">
        <v>375</v>
      </c>
      <c r="Z1340" s="25" t="s">
        <v>487</v>
      </c>
      <c r="AA1340" s="25">
        <v>52.0</v>
      </c>
      <c r="AB1340" s="25">
        <v>5.0</v>
      </c>
      <c r="AC1340" s="25">
        <v>164978.01</v>
      </c>
      <c r="AD1340" s="25">
        <v>1.0</v>
      </c>
      <c r="AE1340" s="25">
        <v>1.0</v>
      </c>
      <c r="AF1340" s="25">
        <v>1.0</v>
      </c>
      <c r="AG1340" s="25">
        <v>67788.49</v>
      </c>
      <c r="AH1340" s="25">
        <v>0.0</v>
      </c>
    </row>
    <row r="1341" ht="15.75" customHeight="1">
      <c r="U1341" s="25">
        <v>1340.0</v>
      </c>
      <c r="V1341" s="25">
        <v>1.5761132E7</v>
      </c>
      <c r="W1341" s="25" t="s">
        <v>600</v>
      </c>
      <c r="X1341" s="25">
        <v>682.0</v>
      </c>
      <c r="Y1341" s="25" t="s">
        <v>377</v>
      </c>
      <c r="Z1341" s="25" t="s">
        <v>487</v>
      </c>
      <c r="AA1341" s="25">
        <v>46.0</v>
      </c>
      <c r="AB1341" s="25">
        <v>7.0</v>
      </c>
      <c r="AC1341" s="25">
        <v>128029.72</v>
      </c>
      <c r="AD1341" s="25">
        <v>1.0</v>
      </c>
      <c r="AE1341" s="25">
        <v>1.0</v>
      </c>
      <c r="AF1341" s="25">
        <v>1.0</v>
      </c>
      <c r="AG1341" s="25">
        <v>62615.35</v>
      </c>
      <c r="AH1341" s="25">
        <v>0.0</v>
      </c>
    </row>
    <row r="1342" ht="15.75" customHeight="1">
      <c r="U1342" s="25">
        <v>1341.0</v>
      </c>
      <c r="V1342" s="25">
        <v>1.5645511E7</v>
      </c>
      <c r="W1342" s="25" t="s">
        <v>1568</v>
      </c>
      <c r="X1342" s="25">
        <v>727.0</v>
      </c>
      <c r="Y1342" s="25" t="s">
        <v>377</v>
      </c>
      <c r="Z1342" s="25" t="s">
        <v>487</v>
      </c>
      <c r="AA1342" s="25">
        <v>43.0</v>
      </c>
      <c r="AB1342" s="25">
        <v>2.0</v>
      </c>
      <c r="AC1342" s="25">
        <v>97403.18</v>
      </c>
      <c r="AD1342" s="25">
        <v>1.0</v>
      </c>
      <c r="AE1342" s="25">
        <v>1.0</v>
      </c>
      <c r="AF1342" s="25">
        <v>1.0</v>
      </c>
      <c r="AG1342" s="25">
        <v>107415.02</v>
      </c>
      <c r="AH1342" s="25">
        <v>1.0</v>
      </c>
    </row>
    <row r="1343" ht="15.75" customHeight="1">
      <c r="U1343" s="25">
        <v>1342.0</v>
      </c>
      <c r="V1343" s="25">
        <v>1.5609824E7</v>
      </c>
      <c r="W1343" s="25" t="s">
        <v>1569</v>
      </c>
      <c r="X1343" s="25">
        <v>794.0</v>
      </c>
      <c r="Y1343" s="25" t="s">
        <v>375</v>
      </c>
      <c r="Z1343" s="25" t="s">
        <v>462</v>
      </c>
      <c r="AA1343" s="25">
        <v>41.0</v>
      </c>
      <c r="AB1343" s="25">
        <v>7.0</v>
      </c>
      <c r="AC1343" s="25">
        <v>176845.41</v>
      </c>
      <c r="AD1343" s="25">
        <v>3.0</v>
      </c>
      <c r="AE1343" s="25">
        <v>1.0</v>
      </c>
      <c r="AF1343" s="25">
        <v>0.0</v>
      </c>
      <c r="AG1343" s="25">
        <v>166526.26</v>
      </c>
      <c r="AH1343" s="25">
        <v>1.0</v>
      </c>
    </row>
    <row r="1344" ht="15.75" customHeight="1">
      <c r="U1344" s="25">
        <v>1343.0</v>
      </c>
      <c r="V1344" s="25">
        <v>1.5640268E7</v>
      </c>
      <c r="W1344" s="25" t="s">
        <v>1338</v>
      </c>
      <c r="X1344" s="25">
        <v>652.0</v>
      </c>
      <c r="Y1344" s="25" t="s">
        <v>377</v>
      </c>
      <c r="Z1344" s="25" t="s">
        <v>487</v>
      </c>
      <c r="AA1344" s="25">
        <v>71.0</v>
      </c>
      <c r="AB1344" s="25">
        <v>4.0</v>
      </c>
      <c r="AC1344" s="25">
        <v>0.0</v>
      </c>
      <c r="AD1344" s="25">
        <v>1.0</v>
      </c>
      <c r="AE1344" s="25">
        <v>1.0</v>
      </c>
      <c r="AF1344" s="25">
        <v>1.0</v>
      </c>
      <c r="AG1344" s="25">
        <v>120107.1</v>
      </c>
      <c r="AH1344" s="25">
        <v>0.0</v>
      </c>
    </row>
    <row r="1345" ht="15.75" customHeight="1">
      <c r="U1345" s="25">
        <v>1344.0</v>
      </c>
      <c r="V1345" s="25">
        <v>1.5645778E7</v>
      </c>
      <c r="W1345" s="25" t="s">
        <v>1570</v>
      </c>
      <c r="X1345" s="25">
        <v>670.0</v>
      </c>
      <c r="Y1345" s="25" t="s">
        <v>377</v>
      </c>
      <c r="Z1345" s="25" t="s">
        <v>487</v>
      </c>
      <c r="AA1345" s="25">
        <v>42.0</v>
      </c>
      <c r="AB1345" s="25">
        <v>3.0</v>
      </c>
      <c r="AC1345" s="25">
        <v>81589.04</v>
      </c>
      <c r="AD1345" s="25">
        <v>1.0</v>
      </c>
      <c r="AE1345" s="25">
        <v>1.0</v>
      </c>
      <c r="AF1345" s="25">
        <v>0.0</v>
      </c>
      <c r="AG1345" s="25">
        <v>188227.8</v>
      </c>
      <c r="AH1345" s="25">
        <v>0.0</v>
      </c>
    </row>
    <row r="1346" ht="15.75" customHeight="1">
      <c r="U1346" s="25">
        <v>1345.0</v>
      </c>
      <c r="V1346" s="25">
        <v>1.5691104E7</v>
      </c>
      <c r="W1346" s="25" t="s">
        <v>625</v>
      </c>
      <c r="X1346" s="25">
        <v>460.0</v>
      </c>
      <c r="Y1346" s="25" t="s">
        <v>379</v>
      </c>
      <c r="Z1346" s="25" t="s">
        <v>462</v>
      </c>
      <c r="AA1346" s="25">
        <v>40.0</v>
      </c>
      <c r="AB1346" s="25">
        <v>6.0</v>
      </c>
      <c r="AC1346" s="25">
        <v>119507.58</v>
      </c>
      <c r="AD1346" s="25">
        <v>2.0</v>
      </c>
      <c r="AE1346" s="25">
        <v>1.0</v>
      </c>
      <c r="AF1346" s="25">
        <v>0.0</v>
      </c>
      <c r="AG1346" s="25">
        <v>91560.63</v>
      </c>
      <c r="AH1346" s="25">
        <v>1.0</v>
      </c>
    </row>
    <row r="1347" ht="15.75" customHeight="1">
      <c r="U1347" s="25">
        <v>1346.0</v>
      </c>
      <c r="V1347" s="25">
        <v>1.5714567E7</v>
      </c>
      <c r="W1347" s="25" t="s">
        <v>1101</v>
      </c>
      <c r="X1347" s="25">
        <v>568.0</v>
      </c>
      <c r="Y1347" s="25" t="s">
        <v>377</v>
      </c>
      <c r="Z1347" s="25" t="s">
        <v>462</v>
      </c>
      <c r="AA1347" s="25">
        <v>26.0</v>
      </c>
      <c r="AB1347" s="25">
        <v>6.0</v>
      </c>
      <c r="AC1347" s="25">
        <v>0.0</v>
      </c>
      <c r="AD1347" s="25">
        <v>2.0</v>
      </c>
      <c r="AE1347" s="25">
        <v>0.0</v>
      </c>
      <c r="AF1347" s="25">
        <v>0.0</v>
      </c>
      <c r="AG1347" s="25">
        <v>166495.2</v>
      </c>
      <c r="AH1347" s="25">
        <v>0.0</v>
      </c>
    </row>
    <row r="1348" ht="15.75" customHeight="1">
      <c r="U1348" s="25">
        <v>1347.0</v>
      </c>
      <c r="V1348" s="25">
        <v>1.5777826E7</v>
      </c>
      <c r="W1348" s="25" t="s">
        <v>1571</v>
      </c>
      <c r="X1348" s="25">
        <v>643.0</v>
      </c>
      <c r="Y1348" s="25" t="s">
        <v>375</v>
      </c>
      <c r="Z1348" s="25" t="s">
        <v>487</v>
      </c>
      <c r="AA1348" s="25">
        <v>30.0</v>
      </c>
      <c r="AB1348" s="25">
        <v>5.0</v>
      </c>
      <c r="AC1348" s="25">
        <v>94443.77</v>
      </c>
      <c r="AD1348" s="25">
        <v>1.0</v>
      </c>
      <c r="AE1348" s="25">
        <v>1.0</v>
      </c>
      <c r="AF1348" s="25">
        <v>1.0</v>
      </c>
      <c r="AG1348" s="25">
        <v>165614.4</v>
      </c>
      <c r="AH1348" s="25">
        <v>0.0</v>
      </c>
    </row>
    <row r="1349" ht="15.75" customHeight="1">
      <c r="U1349" s="25">
        <v>1348.0</v>
      </c>
      <c r="V1349" s="25">
        <v>1.5668445E7</v>
      </c>
      <c r="W1349" s="25" t="s">
        <v>1036</v>
      </c>
      <c r="X1349" s="25">
        <v>521.0</v>
      </c>
      <c r="Y1349" s="25" t="s">
        <v>375</v>
      </c>
      <c r="Z1349" s="25" t="s">
        <v>487</v>
      </c>
      <c r="AA1349" s="25">
        <v>37.0</v>
      </c>
      <c r="AB1349" s="25">
        <v>2.0</v>
      </c>
      <c r="AC1349" s="25">
        <v>0.0</v>
      </c>
      <c r="AD1349" s="25">
        <v>2.0</v>
      </c>
      <c r="AE1349" s="25">
        <v>1.0</v>
      </c>
      <c r="AF1349" s="25">
        <v>1.0</v>
      </c>
      <c r="AG1349" s="25">
        <v>86372.24</v>
      </c>
      <c r="AH1349" s="25">
        <v>0.0</v>
      </c>
    </row>
    <row r="1350" ht="15.75" customHeight="1">
      <c r="U1350" s="25">
        <v>1349.0</v>
      </c>
      <c r="V1350" s="25">
        <v>1.5576162E7</v>
      </c>
      <c r="W1350" s="25" t="s">
        <v>994</v>
      </c>
      <c r="X1350" s="25">
        <v>615.0</v>
      </c>
      <c r="Y1350" s="25" t="s">
        <v>375</v>
      </c>
      <c r="Z1350" s="25" t="s">
        <v>487</v>
      </c>
      <c r="AA1350" s="25">
        <v>32.0</v>
      </c>
      <c r="AB1350" s="25">
        <v>7.0</v>
      </c>
      <c r="AC1350" s="25">
        <v>92199.84</v>
      </c>
      <c r="AD1350" s="25">
        <v>1.0</v>
      </c>
      <c r="AE1350" s="25">
        <v>1.0</v>
      </c>
      <c r="AF1350" s="25">
        <v>1.0</v>
      </c>
      <c r="AG1350" s="25">
        <v>2755.53</v>
      </c>
      <c r="AH1350" s="25">
        <v>0.0</v>
      </c>
    </row>
    <row r="1351" ht="15.75" customHeight="1">
      <c r="U1351" s="25">
        <v>1350.0</v>
      </c>
      <c r="V1351" s="25">
        <v>1.5778135E7</v>
      </c>
      <c r="W1351" s="25" t="s">
        <v>681</v>
      </c>
      <c r="X1351" s="25">
        <v>575.0</v>
      </c>
      <c r="Y1351" s="25" t="s">
        <v>377</v>
      </c>
      <c r="Z1351" s="25" t="s">
        <v>487</v>
      </c>
      <c r="AA1351" s="25">
        <v>43.0</v>
      </c>
      <c r="AB1351" s="25">
        <v>3.0</v>
      </c>
      <c r="AC1351" s="25">
        <v>0.0</v>
      </c>
      <c r="AD1351" s="25">
        <v>1.0</v>
      </c>
      <c r="AE1351" s="25">
        <v>1.0</v>
      </c>
      <c r="AF1351" s="25">
        <v>0.0</v>
      </c>
      <c r="AG1351" s="25">
        <v>83594.51</v>
      </c>
      <c r="AH1351" s="25">
        <v>0.0</v>
      </c>
    </row>
    <row r="1352" ht="15.75" customHeight="1">
      <c r="U1352" s="25">
        <v>1351.0</v>
      </c>
      <c r="V1352" s="25">
        <v>1.5613141E7</v>
      </c>
      <c r="W1352" s="25" t="s">
        <v>1339</v>
      </c>
      <c r="X1352" s="25">
        <v>717.0</v>
      </c>
      <c r="Y1352" s="25" t="s">
        <v>375</v>
      </c>
      <c r="Z1352" s="25" t="s">
        <v>462</v>
      </c>
      <c r="AA1352" s="25">
        <v>41.0</v>
      </c>
      <c r="AB1352" s="25">
        <v>3.0</v>
      </c>
      <c r="AC1352" s="25">
        <v>135756.96</v>
      </c>
      <c r="AD1352" s="25">
        <v>1.0</v>
      </c>
      <c r="AE1352" s="25">
        <v>1.0</v>
      </c>
      <c r="AF1352" s="25">
        <v>1.0</v>
      </c>
      <c r="AG1352" s="25">
        <v>103706.41</v>
      </c>
      <c r="AH1352" s="25">
        <v>0.0</v>
      </c>
    </row>
    <row r="1353" ht="15.75" customHeight="1">
      <c r="U1353" s="25">
        <v>1352.0</v>
      </c>
      <c r="V1353" s="25">
        <v>1.5635435E7</v>
      </c>
      <c r="W1353" s="25" t="s">
        <v>813</v>
      </c>
      <c r="X1353" s="25">
        <v>648.0</v>
      </c>
      <c r="Y1353" s="25" t="s">
        <v>375</v>
      </c>
      <c r="Z1353" s="25" t="s">
        <v>462</v>
      </c>
      <c r="AA1353" s="25">
        <v>54.0</v>
      </c>
      <c r="AB1353" s="25">
        <v>9.0</v>
      </c>
      <c r="AC1353" s="25">
        <v>120633.42</v>
      </c>
      <c r="AD1353" s="25">
        <v>1.0</v>
      </c>
      <c r="AE1353" s="25">
        <v>0.0</v>
      </c>
      <c r="AF1353" s="25">
        <v>0.0</v>
      </c>
      <c r="AG1353" s="25">
        <v>5924.38</v>
      </c>
      <c r="AH1353" s="25">
        <v>1.0</v>
      </c>
    </row>
    <row r="1354" ht="15.75" customHeight="1">
      <c r="U1354" s="25">
        <v>1353.0</v>
      </c>
      <c r="V1354" s="25">
        <v>1.5596552E7</v>
      </c>
      <c r="W1354" s="25" t="s">
        <v>1572</v>
      </c>
      <c r="X1354" s="25">
        <v>535.0</v>
      </c>
      <c r="Y1354" s="25" t="s">
        <v>379</v>
      </c>
      <c r="Z1354" s="25" t="s">
        <v>487</v>
      </c>
      <c r="AA1354" s="25">
        <v>48.0</v>
      </c>
      <c r="AB1354" s="25">
        <v>5.0</v>
      </c>
      <c r="AC1354" s="25">
        <v>134542.73</v>
      </c>
      <c r="AD1354" s="25">
        <v>1.0</v>
      </c>
      <c r="AE1354" s="25">
        <v>1.0</v>
      </c>
      <c r="AF1354" s="25">
        <v>1.0</v>
      </c>
      <c r="AG1354" s="25">
        <v>58203.67</v>
      </c>
      <c r="AH1354" s="25">
        <v>1.0</v>
      </c>
    </row>
    <row r="1355" ht="15.75" customHeight="1">
      <c r="U1355" s="25">
        <v>1354.0</v>
      </c>
      <c r="V1355" s="25">
        <v>1.5623644E7</v>
      </c>
      <c r="W1355" s="25" t="s">
        <v>1573</v>
      </c>
      <c r="X1355" s="25">
        <v>626.0</v>
      </c>
      <c r="Y1355" s="25" t="s">
        <v>377</v>
      </c>
      <c r="Z1355" s="25" t="s">
        <v>487</v>
      </c>
      <c r="AA1355" s="25">
        <v>29.0</v>
      </c>
      <c r="AB1355" s="25">
        <v>7.0</v>
      </c>
      <c r="AC1355" s="25">
        <v>0.0</v>
      </c>
      <c r="AD1355" s="25">
        <v>2.0</v>
      </c>
      <c r="AE1355" s="25">
        <v>1.0</v>
      </c>
      <c r="AF1355" s="25">
        <v>0.0</v>
      </c>
      <c r="AG1355" s="25">
        <v>49361.84</v>
      </c>
      <c r="AH1355" s="25">
        <v>0.0</v>
      </c>
    </row>
    <row r="1356" ht="15.75" customHeight="1">
      <c r="U1356" s="25">
        <v>1355.0</v>
      </c>
      <c r="V1356" s="25">
        <v>1.5683403E7</v>
      </c>
      <c r="W1356" s="25" t="s">
        <v>1103</v>
      </c>
      <c r="X1356" s="25">
        <v>611.0</v>
      </c>
      <c r="Y1356" s="25" t="s">
        <v>377</v>
      </c>
      <c r="Z1356" s="25" t="s">
        <v>487</v>
      </c>
      <c r="AA1356" s="25">
        <v>52.0</v>
      </c>
      <c r="AB1356" s="25">
        <v>7.0</v>
      </c>
      <c r="AC1356" s="25">
        <v>0.0</v>
      </c>
      <c r="AD1356" s="25">
        <v>1.0</v>
      </c>
      <c r="AE1356" s="25">
        <v>0.0</v>
      </c>
      <c r="AF1356" s="25">
        <v>1.0</v>
      </c>
      <c r="AG1356" s="25">
        <v>73585.18</v>
      </c>
      <c r="AH1356" s="25">
        <v>1.0</v>
      </c>
    </row>
    <row r="1357" ht="15.75" customHeight="1">
      <c r="U1357" s="25">
        <v>1356.0</v>
      </c>
      <c r="V1357" s="25">
        <v>1.5615029E7</v>
      </c>
      <c r="W1357" s="25" t="s">
        <v>1255</v>
      </c>
      <c r="X1357" s="25">
        <v>734.0</v>
      </c>
      <c r="Y1357" s="25" t="s">
        <v>377</v>
      </c>
      <c r="Z1357" s="25" t="s">
        <v>487</v>
      </c>
      <c r="AA1357" s="25">
        <v>39.0</v>
      </c>
      <c r="AB1357" s="25">
        <v>6.0</v>
      </c>
      <c r="AC1357" s="25">
        <v>0.0</v>
      </c>
      <c r="AD1357" s="25">
        <v>1.0</v>
      </c>
      <c r="AE1357" s="25">
        <v>1.0</v>
      </c>
      <c r="AF1357" s="25">
        <v>1.0</v>
      </c>
      <c r="AG1357" s="25">
        <v>95135.27</v>
      </c>
      <c r="AH1357" s="25">
        <v>0.0</v>
      </c>
    </row>
    <row r="1358" ht="15.75" customHeight="1">
      <c r="U1358" s="25">
        <v>1357.0</v>
      </c>
      <c r="V1358" s="25">
        <v>1.5769005E7</v>
      </c>
      <c r="W1358" s="25" t="s">
        <v>1564</v>
      </c>
      <c r="X1358" s="25">
        <v>709.0</v>
      </c>
      <c r="Y1358" s="25" t="s">
        <v>375</v>
      </c>
      <c r="Z1358" s="25" t="s">
        <v>487</v>
      </c>
      <c r="AA1358" s="25">
        <v>49.0</v>
      </c>
      <c r="AB1358" s="25">
        <v>4.0</v>
      </c>
      <c r="AC1358" s="25">
        <v>154344.49</v>
      </c>
      <c r="AD1358" s="25">
        <v>2.0</v>
      </c>
      <c r="AE1358" s="25">
        <v>1.0</v>
      </c>
      <c r="AF1358" s="25">
        <v>1.0</v>
      </c>
      <c r="AG1358" s="25">
        <v>38794.57</v>
      </c>
      <c r="AH1358" s="25">
        <v>0.0</v>
      </c>
    </row>
    <row r="1359" ht="15.75" customHeight="1">
      <c r="U1359" s="25">
        <v>1358.0</v>
      </c>
      <c r="V1359" s="25">
        <v>1.5746326E7</v>
      </c>
      <c r="W1359" s="25" t="s">
        <v>1574</v>
      </c>
      <c r="X1359" s="25">
        <v>591.0</v>
      </c>
      <c r="Y1359" s="25" t="s">
        <v>375</v>
      </c>
      <c r="Z1359" s="25" t="s">
        <v>487</v>
      </c>
      <c r="AA1359" s="25">
        <v>43.0</v>
      </c>
      <c r="AB1359" s="25">
        <v>3.0</v>
      </c>
      <c r="AC1359" s="25">
        <v>0.0</v>
      </c>
      <c r="AD1359" s="25">
        <v>2.0</v>
      </c>
      <c r="AE1359" s="25">
        <v>0.0</v>
      </c>
      <c r="AF1359" s="25">
        <v>1.0</v>
      </c>
      <c r="AG1359" s="25">
        <v>198926.36</v>
      </c>
      <c r="AH1359" s="25">
        <v>0.0</v>
      </c>
    </row>
    <row r="1360" ht="15.75" customHeight="1">
      <c r="U1360" s="25">
        <v>1359.0</v>
      </c>
      <c r="V1360" s="25">
        <v>1.5722364E7</v>
      </c>
      <c r="W1360" s="25" t="s">
        <v>685</v>
      </c>
      <c r="X1360" s="25">
        <v>664.0</v>
      </c>
      <c r="Y1360" s="25" t="s">
        <v>375</v>
      </c>
      <c r="Z1360" s="25" t="s">
        <v>487</v>
      </c>
      <c r="AA1360" s="25">
        <v>43.0</v>
      </c>
      <c r="AB1360" s="25">
        <v>9.0</v>
      </c>
      <c r="AC1360" s="25">
        <v>189026.53</v>
      </c>
      <c r="AD1360" s="25">
        <v>2.0</v>
      </c>
      <c r="AE1360" s="25">
        <v>1.0</v>
      </c>
      <c r="AF1360" s="25">
        <v>1.0</v>
      </c>
      <c r="AG1360" s="25">
        <v>56099.86</v>
      </c>
      <c r="AH1360" s="25">
        <v>0.0</v>
      </c>
    </row>
    <row r="1361" ht="15.75" customHeight="1">
      <c r="U1361" s="25">
        <v>1360.0</v>
      </c>
      <c r="V1361" s="25">
        <v>1.5704954E7</v>
      </c>
      <c r="W1361" s="25" t="s">
        <v>1575</v>
      </c>
      <c r="X1361" s="25">
        <v>431.0</v>
      </c>
      <c r="Y1361" s="25" t="s">
        <v>375</v>
      </c>
      <c r="Z1361" s="25" t="s">
        <v>487</v>
      </c>
      <c r="AA1361" s="25">
        <v>37.0</v>
      </c>
      <c r="AB1361" s="25">
        <v>0.0</v>
      </c>
      <c r="AC1361" s="25">
        <v>120764.08</v>
      </c>
      <c r="AD1361" s="25">
        <v>1.0</v>
      </c>
      <c r="AE1361" s="25">
        <v>1.0</v>
      </c>
      <c r="AF1361" s="25">
        <v>1.0</v>
      </c>
      <c r="AG1361" s="25">
        <v>117023.08</v>
      </c>
      <c r="AH1361" s="25">
        <v>0.0</v>
      </c>
    </row>
    <row r="1362" ht="15.75" customHeight="1">
      <c r="U1362" s="25">
        <v>1361.0</v>
      </c>
      <c r="V1362" s="25">
        <v>1.5694409E7</v>
      </c>
      <c r="W1362" s="25" t="s">
        <v>562</v>
      </c>
      <c r="X1362" s="25">
        <v>647.0</v>
      </c>
      <c r="Y1362" s="25" t="s">
        <v>379</v>
      </c>
      <c r="Z1362" s="25" t="s">
        <v>462</v>
      </c>
      <c r="AA1362" s="25">
        <v>22.0</v>
      </c>
      <c r="AB1362" s="25">
        <v>3.0</v>
      </c>
      <c r="AC1362" s="25">
        <v>97975.82</v>
      </c>
      <c r="AD1362" s="25">
        <v>2.0</v>
      </c>
      <c r="AE1362" s="25">
        <v>0.0</v>
      </c>
      <c r="AF1362" s="25">
        <v>1.0</v>
      </c>
      <c r="AG1362" s="25">
        <v>62083.0</v>
      </c>
      <c r="AH1362" s="25">
        <v>0.0</v>
      </c>
    </row>
    <row r="1363" ht="15.75" customHeight="1">
      <c r="U1363" s="25">
        <v>1362.0</v>
      </c>
      <c r="V1363" s="25">
        <v>1.5754068E7</v>
      </c>
      <c r="W1363" s="25" t="s">
        <v>1576</v>
      </c>
      <c r="X1363" s="25">
        <v>578.0</v>
      </c>
      <c r="Y1363" s="25" t="s">
        <v>375</v>
      </c>
      <c r="Z1363" s="25" t="s">
        <v>487</v>
      </c>
      <c r="AA1363" s="25">
        <v>32.0</v>
      </c>
      <c r="AB1363" s="25">
        <v>4.0</v>
      </c>
      <c r="AC1363" s="25">
        <v>0.0</v>
      </c>
      <c r="AD1363" s="25">
        <v>2.0</v>
      </c>
      <c r="AE1363" s="25">
        <v>1.0</v>
      </c>
      <c r="AF1363" s="25">
        <v>1.0</v>
      </c>
      <c r="AG1363" s="25">
        <v>141822.8</v>
      </c>
      <c r="AH1363" s="25">
        <v>0.0</v>
      </c>
    </row>
    <row r="1364" ht="15.75" customHeight="1">
      <c r="U1364" s="25">
        <v>1363.0</v>
      </c>
      <c r="V1364" s="25">
        <v>1.5683841E7</v>
      </c>
      <c r="W1364" s="25" t="s">
        <v>1400</v>
      </c>
      <c r="X1364" s="25">
        <v>555.0</v>
      </c>
      <c r="Y1364" s="25" t="s">
        <v>379</v>
      </c>
      <c r="Z1364" s="25" t="s">
        <v>487</v>
      </c>
      <c r="AA1364" s="25">
        <v>41.0</v>
      </c>
      <c r="AB1364" s="25">
        <v>10.0</v>
      </c>
      <c r="AC1364" s="25">
        <v>113270.2</v>
      </c>
      <c r="AD1364" s="25">
        <v>2.0</v>
      </c>
      <c r="AE1364" s="25">
        <v>1.0</v>
      </c>
      <c r="AF1364" s="25">
        <v>1.0</v>
      </c>
      <c r="AG1364" s="25">
        <v>185387.14</v>
      </c>
      <c r="AH1364" s="25">
        <v>0.0</v>
      </c>
    </row>
    <row r="1365" ht="15.75" customHeight="1">
      <c r="U1365" s="25">
        <v>1364.0</v>
      </c>
      <c r="V1365" s="25">
        <v>1.5789095E7</v>
      </c>
      <c r="W1365" s="25" t="s">
        <v>614</v>
      </c>
      <c r="X1365" s="25">
        <v>775.0</v>
      </c>
      <c r="Y1365" s="25" t="s">
        <v>377</v>
      </c>
      <c r="Z1365" s="25" t="s">
        <v>487</v>
      </c>
      <c r="AA1365" s="25">
        <v>30.0</v>
      </c>
      <c r="AB1365" s="25">
        <v>4.0</v>
      </c>
      <c r="AC1365" s="25">
        <v>0.0</v>
      </c>
      <c r="AD1365" s="25">
        <v>2.0</v>
      </c>
      <c r="AE1365" s="25">
        <v>0.0</v>
      </c>
      <c r="AF1365" s="25">
        <v>1.0</v>
      </c>
      <c r="AG1365" s="25">
        <v>57461.13</v>
      </c>
      <c r="AH1365" s="25">
        <v>0.0</v>
      </c>
    </row>
    <row r="1366" ht="15.75" customHeight="1">
      <c r="U1366" s="25">
        <v>1365.0</v>
      </c>
      <c r="V1366" s="25">
        <v>1.5719958E7</v>
      </c>
      <c r="W1366" s="25" t="s">
        <v>1577</v>
      </c>
      <c r="X1366" s="25">
        <v>850.0</v>
      </c>
      <c r="Y1366" s="25" t="s">
        <v>379</v>
      </c>
      <c r="Z1366" s="25" t="s">
        <v>487</v>
      </c>
      <c r="AA1366" s="25">
        <v>39.0</v>
      </c>
      <c r="AB1366" s="25">
        <v>3.0</v>
      </c>
      <c r="AC1366" s="25">
        <v>124548.99</v>
      </c>
      <c r="AD1366" s="25">
        <v>2.0</v>
      </c>
      <c r="AE1366" s="25">
        <v>1.0</v>
      </c>
      <c r="AF1366" s="25">
        <v>1.0</v>
      </c>
      <c r="AG1366" s="25">
        <v>120380.12</v>
      </c>
      <c r="AH1366" s="25">
        <v>0.0</v>
      </c>
    </row>
    <row r="1367" ht="15.75" customHeight="1">
      <c r="U1367" s="25">
        <v>1366.0</v>
      </c>
      <c r="V1367" s="25">
        <v>1.5689514E7</v>
      </c>
      <c r="W1367" s="25" t="s">
        <v>753</v>
      </c>
      <c r="X1367" s="25">
        <v>625.0</v>
      </c>
      <c r="Y1367" s="25" t="s">
        <v>375</v>
      </c>
      <c r="Z1367" s="25" t="s">
        <v>487</v>
      </c>
      <c r="AA1367" s="25">
        <v>43.0</v>
      </c>
      <c r="AB1367" s="25">
        <v>8.0</v>
      </c>
      <c r="AC1367" s="25">
        <v>201696.07</v>
      </c>
      <c r="AD1367" s="25">
        <v>1.0</v>
      </c>
      <c r="AE1367" s="25">
        <v>1.0</v>
      </c>
      <c r="AF1367" s="25">
        <v>0.0</v>
      </c>
      <c r="AG1367" s="25">
        <v>133020.9</v>
      </c>
      <c r="AH1367" s="25">
        <v>1.0</v>
      </c>
    </row>
    <row r="1368" ht="15.75" customHeight="1">
      <c r="U1368" s="25">
        <v>1367.0</v>
      </c>
      <c r="V1368" s="25">
        <v>1.5621353E7</v>
      </c>
      <c r="W1368" s="25" t="s">
        <v>1108</v>
      </c>
      <c r="X1368" s="25">
        <v>645.0</v>
      </c>
      <c r="Y1368" s="25" t="s">
        <v>377</v>
      </c>
      <c r="Z1368" s="25" t="s">
        <v>462</v>
      </c>
      <c r="AA1368" s="25">
        <v>37.0</v>
      </c>
      <c r="AB1368" s="25">
        <v>7.0</v>
      </c>
      <c r="AC1368" s="25">
        <v>0.0</v>
      </c>
      <c r="AD1368" s="25">
        <v>2.0</v>
      </c>
      <c r="AE1368" s="25">
        <v>1.0</v>
      </c>
      <c r="AF1368" s="25">
        <v>0.0</v>
      </c>
      <c r="AG1368" s="25">
        <v>13589.93</v>
      </c>
      <c r="AH1368" s="25">
        <v>0.0</v>
      </c>
    </row>
    <row r="1369" ht="15.75" customHeight="1">
      <c r="U1369" s="25">
        <v>1368.0</v>
      </c>
      <c r="V1369" s="25">
        <v>1.5627232E7</v>
      </c>
      <c r="W1369" s="25" t="s">
        <v>1352</v>
      </c>
      <c r="X1369" s="25">
        <v>608.0</v>
      </c>
      <c r="Y1369" s="25" t="s">
        <v>379</v>
      </c>
      <c r="Z1369" s="25" t="s">
        <v>487</v>
      </c>
      <c r="AA1369" s="25">
        <v>44.0</v>
      </c>
      <c r="AB1369" s="25">
        <v>7.0</v>
      </c>
      <c r="AC1369" s="25">
        <v>114203.47</v>
      </c>
      <c r="AD1369" s="25">
        <v>1.0</v>
      </c>
      <c r="AE1369" s="25">
        <v>1.0</v>
      </c>
      <c r="AF1369" s="25">
        <v>1.0</v>
      </c>
      <c r="AG1369" s="25">
        <v>77830.36</v>
      </c>
      <c r="AH1369" s="25">
        <v>1.0</v>
      </c>
    </row>
    <row r="1370" ht="15.75" customHeight="1">
      <c r="U1370" s="25">
        <v>1369.0</v>
      </c>
      <c r="V1370" s="25">
        <v>1.5745843E7</v>
      </c>
      <c r="W1370" s="25" t="s">
        <v>1578</v>
      </c>
      <c r="X1370" s="25">
        <v>689.0</v>
      </c>
      <c r="Y1370" s="25" t="s">
        <v>377</v>
      </c>
      <c r="Z1370" s="25" t="s">
        <v>462</v>
      </c>
      <c r="AA1370" s="25">
        <v>31.0</v>
      </c>
      <c r="AB1370" s="25">
        <v>4.0</v>
      </c>
      <c r="AC1370" s="25">
        <v>0.0</v>
      </c>
      <c r="AD1370" s="25">
        <v>2.0</v>
      </c>
      <c r="AE1370" s="25">
        <v>1.0</v>
      </c>
      <c r="AF1370" s="25">
        <v>1.0</v>
      </c>
      <c r="AG1370" s="25">
        <v>136610.02</v>
      </c>
      <c r="AH1370" s="25">
        <v>0.0</v>
      </c>
    </row>
    <row r="1371" ht="15.75" customHeight="1">
      <c r="U1371" s="25">
        <v>1370.0</v>
      </c>
      <c r="V1371" s="25">
        <v>1.5722902E7</v>
      </c>
      <c r="W1371" s="25" t="s">
        <v>979</v>
      </c>
      <c r="X1371" s="25">
        <v>652.0</v>
      </c>
      <c r="Y1371" s="25" t="s">
        <v>379</v>
      </c>
      <c r="Z1371" s="25" t="s">
        <v>487</v>
      </c>
      <c r="AA1371" s="25">
        <v>50.0</v>
      </c>
      <c r="AB1371" s="25">
        <v>8.0</v>
      </c>
      <c r="AC1371" s="25">
        <v>125437.64</v>
      </c>
      <c r="AD1371" s="25">
        <v>1.0</v>
      </c>
      <c r="AE1371" s="25">
        <v>1.0</v>
      </c>
      <c r="AF1371" s="25">
        <v>1.0</v>
      </c>
      <c r="AG1371" s="25">
        <v>17160.94</v>
      </c>
      <c r="AH1371" s="25">
        <v>1.0</v>
      </c>
    </row>
    <row r="1372" ht="15.75" customHeight="1">
      <c r="U1372" s="25">
        <v>1371.0</v>
      </c>
      <c r="V1372" s="25">
        <v>1.5791767E7</v>
      </c>
      <c r="W1372" s="25" t="s">
        <v>532</v>
      </c>
      <c r="X1372" s="25">
        <v>769.0</v>
      </c>
      <c r="Y1372" s="25" t="s">
        <v>375</v>
      </c>
      <c r="Z1372" s="25" t="s">
        <v>462</v>
      </c>
      <c r="AA1372" s="25">
        <v>26.0</v>
      </c>
      <c r="AB1372" s="25">
        <v>7.0</v>
      </c>
      <c r="AC1372" s="25">
        <v>0.0</v>
      </c>
      <c r="AD1372" s="25">
        <v>2.0</v>
      </c>
      <c r="AE1372" s="25">
        <v>1.0</v>
      </c>
      <c r="AF1372" s="25">
        <v>0.0</v>
      </c>
      <c r="AG1372" s="25">
        <v>176843.53</v>
      </c>
      <c r="AH1372" s="25">
        <v>0.0</v>
      </c>
    </row>
    <row r="1373" ht="15.75" customHeight="1">
      <c r="U1373" s="25">
        <v>1372.0</v>
      </c>
      <c r="V1373" s="25">
        <v>1.5792722E7</v>
      </c>
      <c r="W1373" s="25" t="s">
        <v>1579</v>
      </c>
      <c r="X1373" s="25">
        <v>611.0</v>
      </c>
      <c r="Y1373" s="25" t="s">
        <v>375</v>
      </c>
      <c r="Z1373" s="25" t="s">
        <v>462</v>
      </c>
      <c r="AA1373" s="25">
        <v>43.0</v>
      </c>
      <c r="AB1373" s="25">
        <v>8.0</v>
      </c>
      <c r="AC1373" s="25">
        <v>64897.75</v>
      </c>
      <c r="AD1373" s="25">
        <v>1.0</v>
      </c>
      <c r="AE1373" s="25">
        <v>1.0</v>
      </c>
      <c r="AF1373" s="25">
        <v>0.0</v>
      </c>
      <c r="AG1373" s="25">
        <v>114996.33</v>
      </c>
      <c r="AH1373" s="25">
        <v>0.0</v>
      </c>
    </row>
    <row r="1374" ht="15.75" customHeight="1">
      <c r="U1374" s="25">
        <v>1373.0</v>
      </c>
      <c r="V1374" s="25">
        <v>1.5723006E7</v>
      </c>
      <c r="W1374" s="25" t="s">
        <v>1580</v>
      </c>
      <c r="X1374" s="25">
        <v>489.0</v>
      </c>
      <c r="Y1374" s="25" t="s">
        <v>375</v>
      </c>
      <c r="Z1374" s="25" t="s">
        <v>487</v>
      </c>
      <c r="AA1374" s="25">
        <v>38.0</v>
      </c>
      <c r="AB1374" s="25">
        <v>8.0</v>
      </c>
      <c r="AC1374" s="25">
        <v>0.0</v>
      </c>
      <c r="AD1374" s="25">
        <v>2.0</v>
      </c>
      <c r="AE1374" s="25">
        <v>0.0</v>
      </c>
      <c r="AF1374" s="25">
        <v>1.0</v>
      </c>
      <c r="AG1374" s="25">
        <v>196990.79</v>
      </c>
      <c r="AH1374" s="25">
        <v>0.0</v>
      </c>
    </row>
    <row r="1375" ht="15.75" customHeight="1">
      <c r="U1375" s="25">
        <v>1374.0</v>
      </c>
      <c r="V1375" s="25">
        <v>1.5771942E7</v>
      </c>
      <c r="W1375" s="25" t="s">
        <v>1581</v>
      </c>
      <c r="X1375" s="25">
        <v>528.0</v>
      </c>
      <c r="Y1375" s="25" t="s">
        <v>379</v>
      </c>
      <c r="Z1375" s="25" t="s">
        <v>462</v>
      </c>
      <c r="AA1375" s="25">
        <v>46.0</v>
      </c>
      <c r="AB1375" s="25">
        <v>9.0</v>
      </c>
      <c r="AC1375" s="25">
        <v>135555.66</v>
      </c>
      <c r="AD1375" s="25">
        <v>1.0</v>
      </c>
      <c r="AE1375" s="25">
        <v>1.0</v>
      </c>
      <c r="AF1375" s="25">
        <v>0.0</v>
      </c>
      <c r="AG1375" s="25">
        <v>133146.03</v>
      </c>
      <c r="AH1375" s="25">
        <v>1.0</v>
      </c>
    </row>
    <row r="1376" ht="15.75" customHeight="1">
      <c r="U1376" s="25">
        <v>1375.0</v>
      </c>
      <c r="V1376" s="25">
        <v>1.5774738E7</v>
      </c>
      <c r="W1376" s="25" t="s">
        <v>1582</v>
      </c>
      <c r="X1376" s="25">
        <v>632.0</v>
      </c>
      <c r="Y1376" s="25" t="s">
        <v>375</v>
      </c>
      <c r="Z1376" s="25" t="s">
        <v>487</v>
      </c>
      <c r="AA1376" s="25">
        <v>44.0</v>
      </c>
      <c r="AB1376" s="25">
        <v>3.0</v>
      </c>
      <c r="AC1376" s="25">
        <v>107764.75</v>
      </c>
      <c r="AD1376" s="25">
        <v>1.0</v>
      </c>
      <c r="AE1376" s="25">
        <v>1.0</v>
      </c>
      <c r="AF1376" s="25">
        <v>0.0</v>
      </c>
      <c r="AG1376" s="25">
        <v>185667.72</v>
      </c>
      <c r="AH1376" s="25">
        <v>0.0</v>
      </c>
    </row>
    <row r="1377" ht="15.75" customHeight="1">
      <c r="U1377" s="25">
        <v>1376.0</v>
      </c>
      <c r="V1377" s="25">
        <v>1.5574004E7</v>
      </c>
      <c r="W1377" s="25" t="s">
        <v>1485</v>
      </c>
      <c r="X1377" s="25">
        <v>429.0</v>
      </c>
      <c r="Y1377" s="25" t="s">
        <v>375</v>
      </c>
      <c r="Z1377" s="25" t="s">
        <v>462</v>
      </c>
      <c r="AA1377" s="25">
        <v>27.0</v>
      </c>
      <c r="AB1377" s="25">
        <v>6.0</v>
      </c>
      <c r="AC1377" s="25">
        <v>117307.44</v>
      </c>
      <c r="AD1377" s="25">
        <v>2.0</v>
      </c>
      <c r="AE1377" s="25">
        <v>1.0</v>
      </c>
      <c r="AF1377" s="25">
        <v>1.0</v>
      </c>
      <c r="AG1377" s="25">
        <v>24020.49</v>
      </c>
      <c r="AH1377" s="25">
        <v>0.0</v>
      </c>
    </row>
    <row r="1378" ht="15.75" customHeight="1">
      <c r="U1378" s="25">
        <v>1377.0</v>
      </c>
      <c r="V1378" s="25">
        <v>1.5587233E7</v>
      </c>
      <c r="W1378" s="25" t="s">
        <v>1583</v>
      </c>
      <c r="X1378" s="25">
        <v>457.0</v>
      </c>
      <c r="Y1378" s="25" t="s">
        <v>375</v>
      </c>
      <c r="Z1378" s="25" t="s">
        <v>487</v>
      </c>
      <c r="AA1378" s="25">
        <v>41.0</v>
      </c>
      <c r="AB1378" s="25">
        <v>8.0</v>
      </c>
      <c r="AC1378" s="25">
        <v>73700.12</v>
      </c>
      <c r="AD1378" s="25">
        <v>3.0</v>
      </c>
      <c r="AE1378" s="25">
        <v>1.0</v>
      </c>
      <c r="AF1378" s="25">
        <v>1.0</v>
      </c>
      <c r="AG1378" s="25">
        <v>185750.02</v>
      </c>
      <c r="AH1378" s="25">
        <v>1.0</v>
      </c>
    </row>
    <row r="1379" ht="15.75" customHeight="1">
      <c r="U1379" s="25">
        <v>1378.0</v>
      </c>
      <c r="V1379" s="25">
        <v>1.5808228E7</v>
      </c>
      <c r="W1379" s="25" t="s">
        <v>1584</v>
      </c>
      <c r="X1379" s="25">
        <v>768.0</v>
      </c>
      <c r="Y1379" s="25" t="s">
        <v>377</v>
      </c>
      <c r="Z1379" s="25" t="s">
        <v>462</v>
      </c>
      <c r="AA1379" s="25">
        <v>44.0</v>
      </c>
      <c r="AB1379" s="25">
        <v>6.0</v>
      </c>
      <c r="AC1379" s="25">
        <v>60603.4</v>
      </c>
      <c r="AD1379" s="25">
        <v>1.0</v>
      </c>
      <c r="AE1379" s="25">
        <v>1.0</v>
      </c>
      <c r="AF1379" s="25">
        <v>1.0</v>
      </c>
      <c r="AG1379" s="25">
        <v>178045.97</v>
      </c>
      <c r="AH1379" s="25">
        <v>0.0</v>
      </c>
    </row>
    <row r="1380" ht="15.75" customHeight="1">
      <c r="U1380" s="25">
        <v>1379.0</v>
      </c>
      <c r="V1380" s="25">
        <v>1.5682834E7</v>
      </c>
      <c r="W1380" s="25" t="s">
        <v>1239</v>
      </c>
      <c r="X1380" s="25">
        <v>715.0</v>
      </c>
      <c r="Y1380" s="25" t="s">
        <v>377</v>
      </c>
      <c r="Z1380" s="25" t="s">
        <v>462</v>
      </c>
      <c r="AA1380" s="25">
        <v>35.0</v>
      </c>
      <c r="AB1380" s="25">
        <v>4.0</v>
      </c>
      <c r="AC1380" s="25">
        <v>40169.88</v>
      </c>
      <c r="AD1380" s="25">
        <v>2.0</v>
      </c>
      <c r="AE1380" s="25">
        <v>1.0</v>
      </c>
      <c r="AF1380" s="25">
        <v>1.0</v>
      </c>
      <c r="AG1380" s="25">
        <v>199857.47</v>
      </c>
      <c r="AH1380" s="25">
        <v>0.0</v>
      </c>
    </row>
    <row r="1381" ht="15.75" customHeight="1">
      <c r="U1381" s="25">
        <v>1380.0</v>
      </c>
      <c r="V1381" s="25">
        <v>1.5571752E7</v>
      </c>
      <c r="W1381" s="25" t="s">
        <v>1216</v>
      </c>
      <c r="X1381" s="25">
        <v>668.0</v>
      </c>
      <c r="Y1381" s="25" t="s">
        <v>379</v>
      </c>
      <c r="Z1381" s="25" t="s">
        <v>462</v>
      </c>
      <c r="AA1381" s="25">
        <v>32.0</v>
      </c>
      <c r="AB1381" s="25">
        <v>10.0</v>
      </c>
      <c r="AC1381" s="25">
        <v>92041.87</v>
      </c>
      <c r="AD1381" s="25">
        <v>1.0</v>
      </c>
      <c r="AE1381" s="25">
        <v>1.0</v>
      </c>
      <c r="AF1381" s="25">
        <v>1.0</v>
      </c>
      <c r="AG1381" s="25">
        <v>43595.9</v>
      </c>
      <c r="AH1381" s="25">
        <v>0.0</v>
      </c>
    </row>
    <row r="1382" ht="15.75" customHeight="1">
      <c r="U1382" s="25">
        <v>1381.0</v>
      </c>
      <c r="V1382" s="25">
        <v>1.5743067E7</v>
      </c>
      <c r="W1382" s="25" t="s">
        <v>628</v>
      </c>
      <c r="X1382" s="25">
        <v>625.0</v>
      </c>
      <c r="Y1382" s="25" t="s">
        <v>379</v>
      </c>
      <c r="Z1382" s="25" t="s">
        <v>487</v>
      </c>
      <c r="AA1382" s="25">
        <v>26.0</v>
      </c>
      <c r="AB1382" s="25">
        <v>3.0</v>
      </c>
      <c r="AC1382" s="25">
        <v>130483.95</v>
      </c>
      <c r="AD1382" s="25">
        <v>1.0</v>
      </c>
      <c r="AE1382" s="25">
        <v>1.0</v>
      </c>
      <c r="AF1382" s="25">
        <v>0.0</v>
      </c>
      <c r="AG1382" s="25">
        <v>122810.53</v>
      </c>
      <c r="AH1382" s="25">
        <v>0.0</v>
      </c>
    </row>
    <row r="1383" ht="15.75" customHeight="1">
      <c r="U1383" s="25">
        <v>1382.0</v>
      </c>
      <c r="V1383" s="25">
        <v>1.5714466E7</v>
      </c>
      <c r="W1383" s="25" t="s">
        <v>1585</v>
      </c>
      <c r="X1383" s="25">
        <v>846.0</v>
      </c>
      <c r="Y1383" s="25" t="s">
        <v>375</v>
      </c>
      <c r="Z1383" s="25" t="s">
        <v>462</v>
      </c>
      <c r="AA1383" s="25">
        <v>41.0</v>
      </c>
      <c r="AB1383" s="25">
        <v>5.0</v>
      </c>
      <c r="AC1383" s="25">
        <v>0.0</v>
      </c>
      <c r="AD1383" s="25">
        <v>3.0</v>
      </c>
      <c r="AE1383" s="25">
        <v>1.0</v>
      </c>
      <c r="AF1383" s="25">
        <v>0.0</v>
      </c>
      <c r="AG1383" s="25">
        <v>3440.47</v>
      </c>
      <c r="AH1383" s="25">
        <v>1.0</v>
      </c>
    </row>
    <row r="1384" ht="15.75" customHeight="1">
      <c r="U1384" s="25">
        <v>1383.0</v>
      </c>
      <c r="V1384" s="25">
        <v>1.5617982E7</v>
      </c>
      <c r="W1384" s="25" t="s">
        <v>569</v>
      </c>
      <c r="X1384" s="25">
        <v>661.0</v>
      </c>
      <c r="Y1384" s="25" t="s">
        <v>377</v>
      </c>
      <c r="Z1384" s="25" t="s">
        <v>462</v>
      </c>
      <c r="AA1384" s="25">
        <v>42.0</v>
      </c>
      <c r="AB1384" s="25">
        <v>3.0</v>
      </c>
      <c r="AC1384" s="25">
        <v>0.0</v>
      </c>
      <c r="AD1384" s="25">
        <v>2.0</v>
      </c>
      <c r="AE1384" s="25">
        <v>1.0</v>
      </c>
      <c r="AF1384" s="25">
        <v>0.0</v>
      </c>
      <c r="AG1384" s="25">
        <v>35989.41</v>
      </c>
      <c r="AH1384" s="25">
        <v>0.0</v>
      </c>
    </row>
    <row r="1385" ht="15.75" customHeight="1">
      <c r="U1385" s="25">
        <v>1384.0</v>
      </c>
      <c r="V1385" s="25">
        <v>1.5696637E7</v>
      </c>
      <c r="W1385" s="25" t="s">
        <v>1317</v>
      </c>
      <c r="X1385" s="25">
        <v>571.0</v>
      </c>
      <c r="Y1385" s="25" t="s">
        <v>375</v>
      </c>
      <c r="Z1385" s="25" t="s">
        <v>462</v>
      </c>
      <c r="AA1385" s="25">
        <v>23.0</v>
      </c>
      <c r="AB1385" s="25">
        <v>10.0</v>
      </c>
      <c r="AC1385" s="25">
        <v>151097.28</v>
      </c>
      <c r="AD1385" s="25">
        <v>1.0</v>
      </c>
      <c r="AE1385" s="25">
        <v>0.0</v>
      </c>
      <c r="AF1385" s="25">
        <v>1.0</v>
      </c>
      <c r="AG1385" s="25">
        <v>17163.75</v>
      </c>
      <c r="AH1385" s="25">
        <v>0.0</v>
      </c>
    </row>
    <row r="1386" ht="15.75" customHeight="1">
      <c r="U1386" s="25">
        <v>1385.0</v>
      </c>
      <c r="V1386" s="25">
        <v>1.5690647E7</v>
      </c>
      <c r="W1386" s="25" t="s">
        <v>1586</v>
      </c>
      <c r="X1386" s="25">
        <v>582.0</v>
      </c>
      <c r="Y1386" s="25" t="s">
        <v>377</v>
      </c>
      <c r="Z1386" s="25" t="s">
        <v>462</v>
      </c>
      <c r="AA1386" s="25">
        <v>46.0</v>
      </c>
      <c r="AB1386" s="25">
        <v>8.0</v>
      </c>
      <c r="AC1386" s="25">
        <v>67563.31</v>
      </c>
      <c r="AD1386" s="25">
        <v>1.0</v>
      </c>
      <c r="AE1386" s="25">
        <v>1.0</v>
      </c>
      <c r="AF1386" s="25">
        <v>0.0</v>
      </c>
      <c r="AG1386" s="25">
        <v>44506.09</v>
      </c>
      <c r="AH1386" s="25">
        <v>1.0</v>
      </c>
    </row>
    <row r="1387" ht="15.75" customHeight="1">
      <c r="U1387" s="25">
        <v>1386.0</v>
      </c>
      <c r="V1387" s="25">
        <v>1.5672756E7</v>
      </c>
      <c r="W1387" s="25" t="s">
        <v>589</v>
      </c>
      <c r="X1387" s="25">
        <v>716.0</v>
      </c>
      <c r="Y1387" s="25" t="s">
        <v>375</v>
      </c>
      <c r="Z1387" s="25" t="s">
        <v>462</v>
      </c>
      <c r="AA1387" s="25">
        <v>35.0</v>
      </c>
      <c r="AB1387" s="25">
        <v>8.0</v>
      </c>
      <c r="AC1387" s="25">
        <v>112808.18</v>
      </c>
      <c r="AD1387" s="25">
        <v>1.0</v>
      </c>
      <c r="AE1387" s="25">
        <v>0.0</v>
      </c>
      <c r="AF1387" s="25">
        <v>1.0</v>
      </c>
      <c r="AG1387" s="25">
        <v>17848.3</v>
      </c>
      <c r="AH1387" s="25">
        <v>0.0</v>
      </c>
    </row>
    <row r="1388" ht="15.75" customHeight="1">
      <c r="U1388" s="25">
        <v>1387.0</v>
      </c>
      <c r="V1388" s="25">
        <v>1.5704586E7</v>
      </c>
      <c r="W1388" s="25" t="s">
        <v>1538</v>
      </c>
      <c r="X1388" s="25">
        <v>758.0</v>
      </c>
      <c r="Y1388" s="25" t="s">
        <v>375</v>
      </c>
      <c r="Z1388" s="25" t="s">
        <v>462</v>
      </c>
      <c r="AA1388" s="25">
        <v>42.0</v>
      </c>
      <c r="AB1388" s="25">
        <v>7.0</v>
      </c>
      <c r="AC1388" s="25">
        <v>0.0</v>
      </c>
      <c r="AD1388" s="25">
        <v>2.0</v>
      </c>
      <c r="AE1388" s="25">
        <v>0.0</v>
      </c>
      <c r="AF1388" s="25">
        <v>1.0</v>
      </c>
      <c r="AG1388" s="25">
        <v>76209.56</v>
      </c>
      <c r="AH1388" s="25">
        <v>0.0</v>
      </c>
    </row>
    <row r="1389" ht="15.75" customHeight="1">
      <c r="U1389" s="25">
        <v>1388.0</v>
      </c>
      <c r="V1389" s="25">
        <v>1.5674526E7</v>
      </c>
      <c r="W1389" s="25" t="s">
        <v>1587</v>
      </c>
      <c r="X1389" s="25">
        <v>725.0</v>
      </c>
      <c r="Y1389" s="25" t="s">
        <v>375</v>
      </c>
      <c r="Z1389" s="25" t="s">
        <v>487</v>
      </c>
      <c r="AA1389" s="25">
        <v>66.0</v>
      </c>
      <c r="AB1389" s="25">
        <v>4.0</v>
      </c>
      <c r="AC1389" s="25">
        <v>86459.8</v>
      </c>
      <c r="AD1389" s="25">
        <v>1.0</v>
      </c>
      <c r="AE1389" s="25">
        <v>1.0</v>
      </c>
      <c r="AF1389" s="25">
        <v>1.0</v>
      </c>
      <c r="AG1389" s="25">
        <v>141476.56</v>
      </c>
      <c r="AH1389" s="25">
        <v>0.0</v>
      </c>
    </row>
    <row r="1390" ht="15.75" customHeight="1">
      <c r="U1390" s="25">
        <v>1389.0</v>
      </c>
      <c r="V1390" s="25">
        <v>1.5775295E7</v>
      </c>
      <c r="W1390" s="25" t="s">
        <v>714</v>
      </c>
      <c r="X1390" s="25">
        <v>630.0</v>
      </c>
      <c r="Y1390" s="25" t="s">
        <v>375</v>
      </c>
      <c r="Z1390" s="25" t="s">
        <v>462</v>
      </c>
      <c r="AA1390" s="25">
        <v>40.0</v>
      </c>
      <c r="AB1390" s="25">
        <v>0.0</v>
      </c>
      <c r="AC1390" s="25">
        <v>118633.08</v>
      </c>
      <c r="AD1390" s="25">
        <v>1.0</v>
      </c>
      <c r="AE1390" s="25">
        <v>0.0</v>
      </c>
      <c r="AF1390" s="25">
        <v>1.0</v>
      </c>
      <c r="AG1390" s="25">
        <v>60032.46</v>
      </c>
      <c r="AH1390" s="25">
        <v>1.0</v>
      </c>
    </row>
    <row r="1391" ht="15.75" customHeight="1">
      <c r="U1391" s="25">
        <v>1390.0</v>
      </c>
      <c r="V1391" s="25">
        <v>1.5684196E7</v>
      </c>
      <c r="W1391" s="25" t="s">
        <v>1588</v>
      </c>
      <c r="X1391" s="25">
        <v>627.0</v>
      </c>
      <c r="Y1391" s="25" t="s">
        <v>375</v>
      </c>
      <c r="Z1391" s="25" t="s">
        <v>462</v>
      </c>
      <c r="AA1391" s="25">
        <v>55.0</v>
      </c>
      <c r="AB1391" s="25">
        <v>2.0</v>
      </c>
      <c r="AC1391" s="25">
        <v>159441.27</v>
      </c>
      <c r="AD1391" s="25">
        <v>1.0</v>
      </c>
      <c r="AE1391" s="25">
        <v>1.0</v>
      </c>
      <c r="AF1391" s="25">
        <v>0.0</v>
      </c>
      <c r="AG1391" s="25">
        <v>100686.11</v>
      </c>
      <c r="AH1391" s="25">
        <v>1.0</v>
      </c>
    </row>
    <row r="1392" ht="15.75" customHeight="1">
      <c r="U1392" s="25">
        <v>1391.0</v>
      </c>
      <c r="V1392" s="25">
        <v>1.5727281E7</v>
      </c>
      <c r="W1392" s="25" t="s">
        <v>1589</v>
      </c>
      <c r="X1392" s="25">
        <v>653.0</v>
      </c>
      <c r="Y1392" s="25" t="s">
        <v>375</v>
      </c>
      <c r="Z1392" s="25" t="s">
        <v>462</v>
      </c>
      <c r="AA1392" s="25">
        <v>27.0</v>
      </c>
      <c r="AB1392" s="25">
        <v>9.0</v>
      </c>
      <c r="AC1392" s="25">
        <v>0.0</v>
      </c>
      <c r="AD1392" s="25">
        <v>2.0</v>
      </c>
      <c r="AE1392" s="25">
        <v>1.0</v>
      </c>
      <c r="AF1392" s="25">
        <v>0.0</v>
      </c>
      <c r="AG1392" s="25">
        <v>96429.29</v>
      </c>
      <c r="AH1392" s="25">
        <v>0.0</v>
      </c>
    </row>
    <row r="1393" ht="15.75" customHeight="1">
      <c r="U1393" s="25">
        <v>1392.0</v>
      </c>
      <c r="V1393" s="25">
        <v>1.5787835E7</v>
      </c>
      <c r="W1393" s="25" t="s">
        <v>1590</v>
      </c>
      <c r="X1393" s="25">
        <v>775.0</v>
      </c>
      <c r="Y1393" s="25" t="s">
        <v>379</v>
      </c>
      <c r="Z1393" s="25" t="s">
        <v>462</v>
      </c>
      <c r="AA1393" s="25">
        <v>38.0</v>
      </c>
      <c r="AB1393" s="25">
        <v>4.0</v>
      </c>
      <c r="AC1393" s="25">
        <v>125212.65</v>
      </c>
      <c r="AD1393" s="25">
        <v>2.0</v>
      </c>
      <c r="AE1393" s="25">
        <v>1.0</v>
      </c>
      <c r="AF1393" s="25">
        <v>1.0</v>
      </c>
      <c r="AG1393" s="25">
        <v>15795.88</v>
      </c>
      <c r="AH1393" s="25">
        <v>1.0</v>
      </c>
    </row>
    <row r="1394" ht="15.75" customHeight="1">
      <c r="U1394" s="25">
        <v>1393.0</v>
      </c>
      <c r="V1394" s="25">
        <v>1.573054E7</v>
      </c>
      <c r="W1394" s="25" t="s">
        <v>1590</v>
      </c>
      <c r="X1394" s="25">
        <v>794.0</v>
      </c>
      <c r="Y1394" s="25" t="s">
        <v>377</v>
      </c>
      <c r="Z1394" s="25" t="s">
        <v>487</v>
      </c>
      <c r="AA1394" s="25">
        <v>45.0</v>
      </c>
      <c r="AB1394" s="25">
        <v>8.0</v>
      </c>
      <c r="AC1394" s="25">
        <v>88656.37</v>
      </c>
      <c r="AD1394" s="25">
        <v>2.0</v>
      </c>
      <c r="AE1394" s="25">
        <v>1.0</v>
      </c>
      <c r="AF1394" s="25">
        <v>0.0</v>
      </c>
      <c r="AG1394" s="25">
        <v>116547.31</v>
      </c>
      <c r="AH1394" s="25">
        <v>0.0</v>
      </c>
    </row>
    <row r="1395" ht="15.75" customHeight="1">
      <c r="U1395" s="25">
        <v>1394.0</v>
      </c>
      <c r="V1395" s="25">
        <v>1.5646276E7</v>
      </c>
      <c r="W1395" s="25" t="s">
        <v>653</v>
      </c>
      <c r="X1395" s="25">
        <v>831.0</v>
      </c>
      <c r="Y1395" s="25" t="s">
        <v>375</v>
      </c>
      <c r="Z1395" s="25" t="s">
        <v>462</v>
      </c>
      <c r="AA1395" s="25">
        <v>32.0</v>
      </c>
      <c r="AB1395" s="25">
        <v>2.0</v>
      </c>
      <c r="AC1395" s="25">
        <v>146033.62</v>
      </c>
      <c r="AD1395" s="25">
        <v>1.0</v>
      </c>
      <c r="AE1395" s="25">
        <v>1.0</v>
      </c>
      <c r="AF1395" s="25">
        <v>0.0</v>
      </c>
      <c r="AG1395" s="25">
        <v>191260.74</v>
      </c>
      <c r="AH1395" s="25">
        <v>0.0</v>
      </c>
    </row>
    <row r="1396" ht="15.75" customHeight="1">
      <c r="U1396" s="25">
        <v>1395.0</v>
      </c>
      <c r="V1396" s="25">
        <v>1.558218E7</v>
      </c>
      <c r="W1396" s="25" t="s">
        <v>1368</v>
      </c>
      <c r="X1396" s="25">
        <v>561.0</v>
      </c>
      <c r="Y1396" s="25" t="s">
        <v>375</v>
      </c>
      <c r="Z1396" s="25" t="s">
        <v>487</v>
      </c>
      <c r="AA1396" s="25">
        <v>29.0</v>
      </c>
      <c r="AB1396" s="25">
        <v>9.0</v>
      </c>
      <c r="AC1396" s="25">
        <v>120268.13</v>
      </c>
      <c r="AD1396" s="25">
        <v>1.0</v>
      </c>
      <c r="AE1396" s="25">
        <v>1.0</v>
      </c>
      <c r="AF1396" s="25">
        <v>1.0</v>
      </c>
      <c r="AG1396" s="25">
        <v>173870.39</v>
      </c>
      <c r="AH1396" s="25">
        <v>0.0</v>
      </c>
    </row>
    <row r="1397" ht="15.75" customHeight="1">
      <c r="U1397" s="25">
        <v>1396.0</v>
      </c>
      <c r="V1397" s="25">
        <v>1.5697095E7</v>
      </c>
      <c r="W1397" s="25" t="s">
        <v>627</v>
      </c>
      <c r="X1397" s="25">
        <v>705.0</v>
      </c>
      <c r="Y1397" s="25" t="s">
        <v>377</v>
      </c>
      <c r="Z1397" s="25" t="s">
        <v>487</v>
      </c>
      <c r="AA1397" s="25">
        <v>46.0</v>
      </c>
      <c r="AB1397" s="25">
        <v>7.0</v>
      </c>
      <c r="AC1397" s="25">
        <v>0.0</v>
      </c>
      <c r="AD1397" s="25">
        <v>2.0</v>
      </c>
      <c r="AE1397" s="25">
        <v>1.0</v>
      </c>
      <c r="AF1397" s="25">
        <v>0.0</v>
      </c>
      <c r="AG1397" s="25">
        <v>117273.35</v>
      </c>
      <c r="AH1397" s="25">
        <v>0.0</v>
      </c>
    </row>
    <row r="1398" ht="15.75" customHeight="1">
      <c r="U1398" s="25">
        <v>1397.0</v>
      </c>
      <c r="V1398" s="25">
        <v>1.5748797E7</v>
      </c>
      <c r="W1398" s="25" t="s">
        <v>1143</v>
      </c>
      <c r="X1398" s="25">
        <v>636.0</v>
      </c>
      <c r="Y1398" s="25" t="s">
        <v>377</v>
      </c>
      <c r="Z1398" s="25" t="s">
        <v>462</v>
      </c>
      <c r="AA1398" s="25">
        <v>33.0</v>
      </c>
      <c r="AB1398" s="25">
        <v>0.0</v>
      </c>
      <c r="AC1398" s="25">
        <v>0.0</v>
      </c>
      <c r="AD1398" s="25">
        <v>1.0</v>
      </c>
      <c r="AE1398" s="25">
        <v>1.0</v>
      </c>
      <c r="AF1398" s="25">
        <v>0.0</v>
      </c>
      <c r="AG1398" s="25">
        <v>92277.47</v>
      </c>
      <c r="AH1398" s="25">
        <v>1.0</v>
      </c>
    </row>
    <row r="1399" ht="15.75" customHeight="1">
      <c r="U1399" s="25">
        <v>1398.0</v>
      </c>
      <c r="V1399" s="25">
        <v>1.5754796E7</v>
      </c>
      <c r="W1399" s="25" t="s">
        <v>1587</v>
      </c>
      <c r="X1399" s="25">
        <v>487.0</v>
      </c>
      <c r="Y1399" s="25" t="s">
        <v>379</v>
      </c>
      <c r="Z1399" s="25" t="s">
        <v>462</v>
      </c>
      <c r="AA1399" s="25">
        <v>46.0</v>
      </c>
      <c r="AB1399" s="25">
        <v>4.0</v>
      </c>
      <c r="AC1399" s="25">
        <v>135070.58</v>
      </c>
      <c r="AD1399" s="25">
        <v>2.0</v>
      </c>
      <c r="AE1399" s="25">
        <v>1.0</v>
      </c>
      <c r="AF1399" s="25">
        <v>1.0</v>
      </c>
      <c r="AG1399" s="25">
        <v>44244.49</v>
      </c>
      <c r="AH1399" s="25">
        <v>1.0</v>
      </c>
    </row>
    <row r="1400" ht="15.75" customHeight="1">
      <c r="U1400" s="25">
        <v>1399.0</v>
      </c>
      <c r="V1400" s="25">
        <v>1.5628947E7</v>
      </c>
      <c r="W1400" s="25" t="s">
        <v>1591</v>
      </c>
      <c r="X1400" s="25">
        <v>693.0</v>
      </c>
      <c r="Y1400" s="25" t="s">
        <v>375</v>
      </c>
      <c r="Z1400" s="25" t="s">
        <v>462</v>
      </c>
      <c r="AA1400" s="25">
        <v>38.0</v>
      </c>
      <c r="AB1400" s="25">
        <v>3.0</v>
      </c>
      <c r="AC1400" s="25">
        <v>0.0</v>
      </c>
      <c r="AD1400" s="25">
        <v>2.0</v>
      </c>
      <c r="AE1400" s="25">
        <v>0.0</v>
      </c>
      <c r="AF1400" s="25">
        <v>0.0</v>
      </c>
      <c r="AG1400" s="25">
        <v>78133.48</v>
      </c>
      <c r="AH1400" s="25">
        <v>1.0</v>
      </c>
    </row>
    <row r="1401" ht="15.75" customHeight="1">
      <c r="U1401" s="25">
        <v>1400.0</v>
      </c>
      <c r="V1401" s="25">
        <v>1.5775546E7</v>
      </c>
      <c r="W1401" s="25" t="s">
        <v>1592</v>
      </c>
      <c r="X1401" s="25">
        <v>517.0</v>
      </c>
      <c r="Y1401" s="25" t="s">
        <v>377</v>
      </c>
      <c r="Z1401" s="25" t="s">
        <v>462</v>
      </c>
      <c r="AA1401" s="25">
        <v>29.0</v>
      </c>
      <c r="AB1401" s="25">
        <v>5.0</v>
      </c>
      <c r="AC1401" s="25">
        <v>0.0</v>
      </c>
      <c r="AD1401" s="25">
        <v>2.0</v>
      </c>
      <c r="AE1401" s="25">
        <v>1.0</v>
      </c>
      <c r="AF1401" s="25">
        <v>0.0</v>
      </c>
      <c r="AG1401" s="25">
        <v>103402.88</v>
      </c>
      <c r="AH1401" s="25">
        <v>0.0</v>
      </c>
    </row>
    <row r="1402" ht="15.75" customHeight="1">
      <c r="U1402" s="25">
        <v>1401.0</v>
      </c>
      <c r="V1402" s="25">
        <v>1.5670481E7</v>
      </c>
      <c r="W1402" s="25" t="s">
        <v>1416</v>
      </c>
      <c r="X1402" s="25">
        <v>684.0</v>
      </c>
      <c r="Y1402" s="25" t="s">
        <v>375</v>
      </c>
      <c r="Z1402" s="25" t="s">
        <v>462</v>
      </c>
      <c r="AA1402" s="25">
        <v>27.0</v>
      </c>
      <c r="AB1402" s="25">
        <v>9.0</v>
      </c>
      <c r="AC1402" s="25">
        <v>122550.05</v>
      </c>
      <c r="AD1402" s="25">
        <v>2.0</v>
      </c>
      <c r="AE1402" s="25">
        <v>0.0</v>
      </c>
      <c r="AF1402" s="25">
        <v>1.0</v>
      </c>
      <c r="AG1402" s="25">
        <v>137835.82</v>
      </c>
      <c r="AH1402" s="25">
        <v>0.0</v>
      </c>
    </row>
    <row r="1403" ht="15.75" customHeight="1">
      <c r="U1403" s="25">
        <v>1402.0</v>
      </c>
      <c r="V1403" s="25">
        <v>1.5619029E7</v>
      </c>
      <c r="W1403" s="25" t="s">
        <v>1593</v>
      </c>
      <c r="X1403" s="25">
        <v>620.0</v>
      </c>
      <c r="Y1403" s="25" t="s">
        <v>377</v>
      </c>
      <c r="Z1403" s="25" t="s">
        <v>462</v>
      </c>
      <c r="AA1403" s="25">
        <v>43.0</v>
      </c>
      <c r="AB1403" s="25">
        <v>2.0</v>
      </c>
      <c r="AC1403" s="25">
        <v>0.0</v>
      </c>
      <c r="AD1403" s="25">
        <v>2.0</v>
      </c>
      <c r="AE1403" s="25">
        <v>1.0</v>
      </c>
      <c r="AF1403" s="25">
        <v>0.0</v>
      </c>
      <c r="AG1403" s="25">
        <v>20670.1</v>
      </c>
      <c r="AH1403" s="25">
        <v>0.0</v>
      </c>
    </row>
    <row r="1404" ht="15.75" customHeight="1">
      <c r="U1404" s="25">
        <v>1403.0</v>
      </c>
      <c r="V1404" s="25">
        <v>1.5613282E7</v>
      </c>
      <c r="W1404" s="25" t="s">
        <v>1594</v>
      </c>
      <c r="X1404" s="25">
        <v>757.0</v>
      </c>
      <c r="Y1404" s="25" t="s">
        <v>375</v>
      </c>
      <c r="Z1404" s="25" t="s">
        <v>487</v>
      </c>
      <c r="AA1404" s="25">
        <v>29.0</v>
      </c>
      <c r="AB1404" s="25">
        <v>8.0</v>
      </c>
      <c r="AC1404" s="25">
        <v>130306.49</v>
      </c>
      <c r="AD1404" s="25">
        <v>1.0</v>
      </c>
      <c r="AE1404" s="25">
        <v>1.0</v>
      </c>
      <c r="AF1404" s="25">
        <v>0.0</v>
      </c>
      <c r="AG1404" s="25">
        <v>77469.38</v>
      </c>
      <c r="AH1404" s="25">
        <v>0.0</v>
      </c>
    </row>
    <row r="1405" ht="15.75" customHeight="1">
      <c r="U1405" s="25">
        <v>1404.0</v>
      </c>
      <c r="V1405" s="25">
        <v>1.5721487E7</v>
      </c>
      <c r="W1405" s="25" t="s">
        <v>1595</v>
      </c>
      <c r="X1405" s="25">
        <v>739.0</v>
      </c>
      <c r="Y1405" s="25" t="s">
        <v>375</v>
      </c>
      <c r="Z1405" s="25" t="s">
        <v>462</v>
      </c>
      <c r="AA1405" s="25">
        <v>27.0</v>
      </c>
      <c r="AB1405" s="25">
        <v>6.0</v>
      </c>
      <c r="AC1405" s="25">
        <v>0.0</v>
      </c>
      <c r="AD1405" s="25">
        <v>1.0</v>
      </c>
      <c r="AE1405" s="25">
        <v>1.0</v>
      </c>
      <c r="AF1405" s="25">
        <v>1.0</v>
      </c>
      <c r="AG1405" s="25">
        <v>57572.38</v>
      </c>
      <c r="AH1405" s="25">
        <v>0.0</v>
      </c>
    </row>
    <row r="1406" ht="15.75" customHeight="1">
      <c r="U1406" s="25">
        <v>1405.0</v>
      </c>
      <c r="V1406" s="25">
        <v>1.5797276E7</v>
      </c>
      <c r="W1406" s="25" t="s">
        <v>1596</v>
      </c>
      <c r="X1406" s="25">
        <v>662.0</v>
      </c>
      <c r="Y1406" s="25" t="s">
        <v>377</v>
      </c>
      <c r="Z1406" s="25" t="s">
        <v>462</v>
      </c>
      <c r="AA1406" s="25">
        <v>41.0</v>
      </c>
      <c r="AB1406" s="25">
        <v>4.0</v>
      </c>
      <c r="AC1406" s="25">
        <v>90350.77</v>
      </c>
      <c r="AD1406" s="25">
        <v>1.0</v>
      </c>
      <c r="AE1406" s="25">
        <v>1.0</v>
      </c>
      <c r="AF1406" s="25">
        <v>0.0</v>
      </c>
      <c r="AG1406" s="25">
        <v>75884.65</v>
      </c>
      <c r="AH1406" s="25">
        <v>1.0</v>
      </c>
    </row>
    <row r="1407" ht="15.75" customHeight="1">
      <c r="U1407" s="25">
        <v>1406.0</v>
      </c>
      <c r="V1407" s="25">
        <v>1.5612494E7</v>
      </c>
      <c r="W1407" s="25" t="s">
        <v>1597</v>
      </c>
      <c r="X1407" s="25">
        <v>359.0</v>
      </c>
      <c r="Y1407" s="25" t="s">
        <v>375</v>
      </c>
      <c r="Z1407" s="25" t="s">
        <v>462</v>
      </c>
      <c r="AA1407" s="25">
        <v>44.0</v>
      </c>
      <c r="AB1407" s="25">
        <v>6.0</v>
      </c>
      <c r="AC1407" s="25">
        <v>128747.69</v>
      </c>
      <c r="AD1407" s="25">
        <v>1.0</v>
      </c>
      <c r="AE1407" s="25">
        <v>1.0</v>
      </c>
      <c r="AF1407" s="25">
        <v>0.0</v>
      </c>
      <c r="AG1407" s="25">
        <v>146955.71</v>
      </c>
      <c r="AH1407" s="25">
        <v>1.0</v>
      </c>
    </row>
    <row r="1408" ht="15.75" customHeight="1">
      <c r="U1408" s="25">
        <v>1407.0</v>
      </c>
      <c r="V1408" s="25">
        <v>1.5629617E7</v>
      </c>
      <c r="W1408" s="25" t="s">
        <v>894</v>
      </c>
      <c r="X1408" s="25">
        <v>572.0</v>
      </c>
      <c r="Y1408" s="25" t="s">
        <v>377</v>
      </c>
      <c r="Z1408" s="25" t="s">
        <v>487</v>
      </c>
      <c r="AA1408" s="25">
        <v>23.0</v>
      </c>
      <c r="AB1408" s="25">
        <v>2.0</v>
      </c>
      <c r="AC1408" s="25">
        <v>126873.52</v>
      </c>
      <c r="AD1408" s="25">
        <v>1.0</v>
      </c>
      <c r="AE1408" s="25">
        <v>0.0</v>
      </c>
      <c r="AF1408" s="25">
        <v>1.0</v>
      </c>
      <c r="AG1408" s="25">
        <v>67040.12</v>
      </c>
      <c r="AH1408" s="25">
        <v>0.0</v>
      </c>
    </row>
    <row r="1409" ht="15.75" customHeight="1">
      <c r="U1409" s="25">
        <v>1408.0</v>
      </c>
      <c r="V1409" s="25">
        <v>1.5600821E7</v>
      </c>
      <c r="W1409" s="25" t="s">
        <v>1451</v>
      </c>
      <c r="X1409" s="25">
        <v>721.0</v>
      </c>
      <c r="Y1409" s="25" t="s">
        <v>375</v>
      </c>
      <c r="Z1409" s="25" t="s">
        <v>487</v>
      </c>
      <c r="AA1409" s="25">
        <v>69.0</v>
      </c>
      <c r="AB1409" s="25">
        <v>2.0</v>
      </c>
      <c r="AC1409" s="25">
        <v>108424.19</v>
      </c>
      <c r="AD1409" s="25">
        <v>1.0</v>
      </c>
      <c r="AE1409" s="25">
        <v>1.0</v>
      </c>
      <c r="AF1409" s="25">
        <v>1.0</v>
      </c>
      <c r="AG1409" s="25">
        <v>178418.35</v>
      </c>
      <c r="AH1409" s="25">
        <v>0.0</v>
      </c>
    </row>
    <row r="1410" ht="15.75" customHeight="1">
      <c r="U1410" s="25">
        <v>1409.0</v>
      </c>
      <c r="V1410" s="25">
        <v>1.5579062E7</v>
      </c>
      <c r="W1410" s="25" t="s">
        <v>486</v>
      </c>
      <c r="X1410" s="25">
        <v>707.0</v>
      </c>
      <c r="Y1410" s="25" t="s">
        <v>375</v>
      </c>
      <c r="Z1410" s="25" t="s">
        <v>487</v>
      </c>
      <c r="AA1410" s="25">
        <v>32.0</v>
      </c>
      <c r="AB1410" s="25">
        <v>9.0</v>
      </c>
      <c r="AC1410" s="25">
        <v>0.0</v>
      </c>
      <c r="AD1410" s="25">
        <v>2.0</v>
      </c>
      <c r="AE1410" s="25">
        <v>0.0</v>
      </c>
      <c r="AF1410" s="25">
        <v>0.0</v>
      </c>
      <c r="AG1410" s="25">
        <v>30807.02</v>
      </c>
      <c r="AH1410" s="25">
        <v>0.0</v>
      </c>
    </row>
    <row r="1411" ht="15.75" customHeight="1">
      <c r="U1411" s="25">
        <v>1410.0</v>
      </c>
      <c r="V1411" s="25">
        <v>1.5814268E7</v>
      </c>
      <c r="W1411" s="25" t="s">
        <v>862</v>
      </c>
      <c r="X1411" s="25">
        <v>444.0</v>
      </c>
      <c r="Y1411" s="25" t="s">
        <v>375</v>
      </c>
      <c r="Z1411" s="25" t="s">
        <v>462</v>
      </c>
      <c r="AA1411" s="25">
        <v>40.0</v>
      </c>
      <c r="AB1411" s="25">
        <v>5.0</v>
      </c>
      <c r="AC1411" s="25">
        <v>84350.07</v>
      </c>
      <c r="AD1411" s="25">
        <v>1.0</v>
      </c>
      <c r="AE1411" s="25">
        <v>1.0</v>
      </c>
      <c r="AF1411" s="25">
        <v>0.0</v>
      </c>
      <c r="AG1411" s="25">
        <v>143835.76</v>
      </c>
      <c r="AH1411" s="25">
        <v>0.0</v>
      </c>
    </row>
    <row r="1412" ht="15.75" customHeight="1">
      <c r="U1412" s="25">
        <v>1411.0</v>
      </c>
      <c r="V1412" s="25">
        <v>1.5710164E7</v>
      </c>
      <c r="W1412" s="25" t="s">
        <v>1247</v>
      </c>
      <c r="X1412" s="25">
        <v>523.0</v>
      </c>
      <c r="Y1412" s="25" t="s">
        <v>375</v>
      </c>
      <c r="Z1412" s="25" t="s">
        <v>462</v>
      </c>
      <c r="AA1412" s="25">
        <v>73.0</v>
      </c>
      <c r="AB1412" s="25">
        <v>7.0</v>
      </c>
      <c r="AC1412" s="25">
        <v>0.0</v>
      </c>
      <c r="AD1412" s="25">
        <v>2.0</v>
      </c>
      <c r="AE1412" s="25">
        <v>0.0</v>
      </c>
      <c r="AF1412" s="25">
        <v>0.0</v>
      </c>
      <c r="AG1412" s="25">
        <v>130883.9</v>
      </c>
      <c r="AH1412" s="25">
        <v>1.0</v>
      </c>
    </row>
    <row r="1413" ht="15.75" customHeight="1">
      <c r="U1413" s="25">
        <v>1412.0</v>
      </c>
      <c r="V1413" s="25">
        <v>1.5693904E7</v>
      </c>
      <c r="W1413" s="25" t="s">
        <v>866</v>
      </c>
      <c r="X1413" s="25">
        <v>685.0</v>
      </c>
      <c r="Y1413" s="25" t="s">
        <v>379</v>
      </c>
      <c r="Z1413" s="25" t="s">
        <v>462</v>
      </c>
      <c r="AA1413" s="25">
        <v>30.0</v>
      </c>
      <c r="AB1413" s="25">
        <v>4.0</v>
      </c>
      <c r="AC1413" s="25">
        <v>84958.6</v>
      </c>
      <c r="AD1413" s="25">
        <v>2.0</v>
      </c>
      <c r="AE1413" s="25">
        <v>0.0</v>
      </c>
      <c r="AF1413" s="25">
        <v>1.0</v>
      </c>
      <c r="AG1413" s="25">
        <v>194343.72</v>
      </c>
      <c r="AH1413" s="25">
        <v>0.0</v>
      </c>
    </row>
    <row r="1414" ht="15.75" customHeight="1">
      <c r="U1414" s="25">
        <v>1413.0</v>
      </c>
      <c r="V1414" s="25">
        <v>1.5588986E7</v>
      </c>
      <c r="W1414" s="25" t="s">
        <v>732</v>
      </c>
      <c r="X1414" s="25">
        <v>673.0</v>
      </c>
      <c r="Y1414" s="25" t="s">
        <v>379</v>
      </c>
      <c r="Z1414" s="25" t="s">
        <v>462</v>
      </c>
      <c r="AA1414" s="25">
        <v>29.0</v>
      </c>
      <c r="AB1414" s="25">
        <v>4.0</v>
      </c>
      <c r="AC1414" s="25">
        <v>99097.36</v>
      </c>
      <c r="AD1414" s="25">
        <v>1.0</v>
      </c>
      <c r="AE1414" s="25">
        <v>1.0</v>
      </c>
      <c r="AF1414" s="25">
        <v>1.0</v>
      </c>
      <c r="AG1414" s="25">
        <v>9796.69</v>
      </c>
      <c r="AH1414" s="25">
        <v>0.0</v>
      </c>
    </row>
    <row r="1415" ht="15.75" customHeight="1">
      <c r="U1415" s="25">
        <v>1414.0</v>
      </c>
      <c r="V1415" s="25">
        <v>1.5797733E7</v>
      </c>
      <c r="W1415" s="25" t="s">
        <v>985</v>
      </c>
      <c r="X1415" s="25">
        <v>503.0</v>
      </c>
      <c r="Y1415" s="25" t="s">
        <v>379</v>
      </c>
      <c r="Z1415" s="25" t="s">
        <v>487</v>
      </c>
      <c r="AA1415" s="25">
        <v>30.0</v>
      </c>
      <c r="AB1415" s="25">
        <v>10.0</v>
      </c>
      <c r="AC1415" s="25">
        <v>136622.55</v>
      </c>
      <c r="AD1415" s="25">
        <v>2.0</v>
      </c>
      <c r="AE1415" s="25">
        <v>0.0</v>
      </c>
      <c r="AF1415" s="25">
        <v>0.0</v>
      </c>
      <c r="AG1415" s="25">
        <v>47310.24</v>
      </c>
      <c r="AH1415" s="25">
        <v>0.0</v>
      </c>
    </row>
    <row r="1416" ht="15.75" customHeight="1">
      <c r="U1416" s="25">
        <v>1415.0</v>
      </c>
      <c r="V1416" s="25">
        <v>1.5620507E7</v>
      </c>
      <c r="W1416" s="25" t="s">
        <v>1598</v>
      </c>
      <c r="X1416" s="25">
        <v>485.0</v>
      </c>
      <c r="Y1416" s="25" t="s">
        <v>379</v>
      </c>
      <c r="Z1416" s="25" t="s">
        <v>462</v>
      </c>
      <c r="AA1416" s="25">
        <v>30.0</v>
      </c>
      <c r="AB1416" s="25">
        <v>5.0</v>
      </c>
      <c r="AC1416" s="25">
        <v>156771.68</v>
      </c>
      <c r="AD1416" s="25">
        <v>1.0</v>
      </c>
      <c r="AE1416" s="25">
        <v>1.0</v>
      </c>
      <c r="AF1416" s="25">
        <v>1.0</v>
      </c>
      <c r="AG1416" s="25">
        <v>141148.21</v>
      </c>
      <c r="AH1416" s="25">
        <v>0.0</v>
      </c>
    </row>
    <row r="1417" ht="15.75" customHeight="1">
      <c r="U1417" s="25">
        <v>1416.0</v>
      </c>
      <c r="V1417" s="25">
        <v>1.568515E7</v>
      </c>
      <c r="W1417" s="25" t="s">
        <v>918</v>
      </c>
      <c r="X1417" s="25">
        <v>799.0</v>
      </c>
      <c r="Y1417" s="25" t="s">
        <v>379</v>
      </c>
      <c r="Z1417" s="25" t="s">
        <v>487</v>
      </c>
      <c r="AA1417" s="25">
        <v>28.0</v>
      </c>
      <c r="AB1417" s="25">
        <v>7.0</v>
      </c>
      <c r="AC1417" s="25">
        <v>167658.33</v>
      </c>
      <c r="AD1417" s="25">
        <v>2.0</v>
      </c>
      <c r="AE1417" s="25">
        <v>1.0</v>
      </c>
      <c r="AF1417" s="25">
        <v>1.0</v>
      </c>
      <c r="AG1417" s="25">
        <v>111138.25</v>
      </c>
      <c r="AH1417" s="25">
        <v>0.0</v>
      </c>
    </row>
    <row r="1418" ht="15.75" customHeight="1">
      <c r="U1418" s="25">
        <v>1417.0</v>
      </c>
      <c r="V1418" s="25">
        <v>1.5667651E7</v>
      </c>
      <c r="W1418" s="25" t="s">
        <v>528</v>
      </c>
      <c r="X1418" s="25">
        <v>585.0</v>
      </c>
      <c r="Y1418" s="25" t="s">
        <v>377</v>
      </c>
      <c r="Z1418" s="25" t="s">
        <v>462</v>
      </c>
      <c r="AA1418" s="25">
        <v>33.0</v>
      </c>
      <c r="AB1418" s="25">
        <v>8.0</v>
      </c>
      <c r="AC1418" s="25">
        <v>0.0</v>
      </c>
      <c r="AD1418" s="25">
        <v>2.0</v>
      </c>
      <c r="AE1418" s="25">
        <v>1.0</v>
      </c>
      <c r="AF1418" s="25">
        <v>0.0</v>
      </c>
      <c r="AG1418" s="25">
        <v>114182.07</v>
      </c>
      <c r="AH1418" s="25">
        <v>0.0</v>
      </c>
    </row>
    <row r="1419" ht="15.75" customHeight="1">
      <c r="U1419" s="25">
        <v>1418.0</v>
      </c>
      <c r="V1419" s="25">
        <v>1.5774166E7</v>
      </c>
      <c r="W1419" s="25" t="s">
        <v>482</v>
      </c>
      <c r="X1419" s="25">
        <v>607.0</v>
      </c>
      <c r="Y1419" s="25" t="s">
        <v>379</v>
      </c>
      <c r="Z1419" s="25" t="s">
        <v>462</v>
      </c>
      <c r="AA1419" s="25">
        <v>24.0</v>
      </c>
      <c r="AB1419" s="25">
        <v>2.0</v>
      </c>
      <c r="AC1419" s="25">
        <v>109483.54</v>
      </c>
      <c r="AD1419" s="25">
        <v>2.0</v>
      </c>
      <c r="AE1419" s="25">
        <v>0.0</v>
      </c>
      <c r="AF1419" s="25">
        <v>1.0</v>
      </c>
      <c r="AG1419" s="25">
        <v>127560.77</v>
      </c>
      <c r="AH1419" s="25">
        <v>0.0</v>
      </c>
    </row>
    <row r="1420" ht="15.75" customHeight="1">
      <c r="U1420" s="25">
        <v>1419.0</v>
      </c>
      <c r="V1420" s="25">
        <v>1.564928E7</v>
      </c>
      <c r="W1420" s="25" t="s">
        <v>1599</v>
      </c>
      <c r="X1420" s="25">
        <v>521.0</v>
      </c>
      <c r="Y1420" s="25" t="s">
        <v>379</v>
      </c>
      <c r="Z1420" s="25" t="s">
        <v>462</v>
      </c>
      <c r="AA1420" s="25">
        <v>40.0</v>
      </c>
      <c r="AB1420" s="25">
        <v>9.0</v>
      </c>
      <c r="AC1420" s="25">
        <v>134504.78</v>
      </c>
      <c r="AD1420" s="25">
        <v>1.0</v>
      </c>
      <c r="AE1420" s="25">
        <v>1.0</v>
      </c>
      <c r="AF1420" s="25">
        <v>0.0</v>
      </c>
      <c r="AG1420" s="25">
        <v>18082.06</v>
      </c>
      <c r="AH1420" s="25">
        <v>0.0</v>
      </c>
    </row>
    <row r="1421" ht="15.75" customHeight="1">
      <c r="U1421" s="25">
        <v>1420.0</v>
      </c>
      <c r="V1421" s="25">
        <v>1.5705657E7</v>
      </c>
      <c r="W1421" s="25" t="s">
        <v>786</v>
      </c>
      <c r="X1421" s="25">
        <v>535.0</v>
      </c>
      <c r="Y1421" s="25" t="s">
        <v>375</v>
      </c>
      <c r="Z1421" s="25" t="s">
        <v>462</v>
      </c>
      <c r="AA1421" s="25">
        <v>44.0</v>
      </c>
      <c r="AB1421" s="25">
        <v>2.0</v>
      </c>
      <c r="AC1421" s="25">
        <v>114427.86</v>
      </c>
      <c r="AD1421" s="25">
        <v>1.0</v>
      </c>
      <c r="AE1421" s="25">
        <v>1.0</v>
      </c>
      <c r="AF1421" s="25">
        <v>1.0</v>
      </c>
      <c r="AG1421" s="25">
        <v>136330.26</v>
      </c>
      <c r="AH1421" s="25">
        <v>0.0</v>
      </c>
    </row>
    <row r="1422" ht="15.75" customHeight="1">
      <c r="U1422" s="25">
        <v>1421.0</v>
      </c>
      <c r="V1422" s="25">
        <v>1.5753969E7</v>
      </c>
      <c r="W1422" s="25" t="s">
        <v>766</v>
      </c>
      <c r="X1422" s="25">
        <v>724.0</v>
      </c>
      <c r="Y1422" s="25" t="s">
        <v>377</v>
      </c>
      <c r="Z1422" s="25" t="s">
        <v>487</v>
      </c>
      <c r="AA1422" s="25">
        <v>45.0</v>
      </c>
      <c r="AB1422" s="25">
        <v>5.0</v>
      </c>
      <c r="AC1422" s="25">
        <v>83888.54</v>
      </c>
      <c r="AD1422" s="25">
        <v>1.0</v>
      </c>
      <c r="AE1422" s="25">
        <v>0.0</v>
      </c>
      <c r="AF1422" s="25">
        <v>1.0</v>
      </c>
      <c r="AG1422" s="25">
        <v>34121.81</v>
      </c>
      <c r="AH1422" s="25">
        <v>0.0</v>
      </c>
    </row>
    <row r="1423" ht="15.75" customHeight="1">
      <c r="U1423" s="25">
        <v>1422.0</v>
      </c>
      <c r="V1423" s="25">
        <v>1.5742378E7</v>
      </c>
      <c r="W1423" s="25" t="s">
        <v>1600</v>
      </c>
      <c r="X1423" s="25">
        <v>520.0</v>
      </c>
      <c r="Y1423" s="25" t="s">
        <v>379</v>
      </c>
      <c r="Z1423" s="25" t="s">
        <v>487</v>
      </c>
      <c r="AA1423" s="25">
        <v>32.0</v>
      </c>
      <c r="AB1423" s="25">
        <v>5.0</v>
      </c>
      <c r="AC1423" s="25">
        <v>110029.77</v>
      </c>
      <c r="AD1423" s="25">
        <v>1.0</v>
      </c>
      <c r="AE1423" s="25">
        <v>1.0</v>
      </c>
      <c r="AF1423" s="25">
        <v>0.0</v>
      </c>
      <c r="AG1423" s="25">
        <v>56246.69</v>
      </c>
      <c r="AH1423" s="25">
        <v>0.0</v>
      </c>
    </row>
    <row r="1424" ht="15.75" customHeight="1">
      <c r="U1424" s="25">
        <v>1423.0</v>
      </c>
      <c r="V1424" s="25">
        <v>1.5794874E7</v>
      </c>
      <c r="W1424" s="25" t="s">
        <v>1601</v>
      </c>
      <c r="X1424" s="25">
        <v>696.0</v>
      </c>
      <c r="Y1424" s="25" t="s">
        <v>377</v>
      </c>
      <c r="Z1424" s="25" t="s">
        <v>487</v>
      </c>
      <c r="AA1424" s="25">
        <v>41.0</v>
      </c>
      <c r="AB1424" s="25">
        <v>9.0</v>
      </c>
      <c r="AC1424" s="25">
        <v>127523.75</v>
      </c>
      <c r="AD1424" s="25">
        <v>1.0</v>
      </c>
      <c r="AE1424" s="25">
        <v>0.0</v>
      </c>
      <c r="AF1424" s="25">
        <v>1.0</v>
      </c>
      <c r="AG1424" s="25">
        <v>191417.42</v>
      </c>
      <c r="AH1424" s="25">
        <v>0.0</v>
      </c>
    </row>
    <row r="1425" ht="15.75" customHeight="1">
      <c r="U1425" s="25">
        <v>1424.0</v>
      </c>
      <c r="V1425" s="25">
        <v>1.5589221E7</v>
      </c>
      <c r="W1425" s="25" t="s">
        <v>625</v>
      </c>
      <c r="X1425" s="25">
        <v>657.0</v>
      </c>
      <c r="Y1425" s="25" t="s">
        <v>379</v>
      </c>
      <c r="Z1425" s="25" t="s">
        <v>487</v>
      </c>
      <c r="AA1425" s="25">
        <v>30.0</v>
      </c>
      <c r="AB1425" s="25">
        <v>1.0</v>
      </c>
      <c r="AC1425" s="25">
        <v>139762.13</v>
      </c>
      <c r="AD1425" s="25">
        <v>2.0</v>
      </c>
      <c r="AE1425" s="25">
        <v>1.0</v>
      </c>
      <c r="AF1425" s="25">
        <v>1.0</v>
      </c>
      <c r="AG1425" s="25">
        <v>23317.88</v>
      </c>
      <c r="AH1425" s="25">
        <v>0.0</v>
      </c>
    </row>
    <row r="1426" ht="15.75" customHeight="1">
      <c r="U1426" s="25">
        <v>1425.0</v>
      </c>
      <c r="V1426" s="25">
        <v>1.5596671E7</v>
      </c>
      <c r="W1426" s="25" t="s">
        <v>563</v>
      </c>
      <c r="X1426" s="25">
        <v>603.0</v>
      </c>
      <c r="Y1426" s="25" t="s">
        <v>377</v>
      </c>
      <c r="Z1426" s="25" t="s">
        <v>462</v>
      </c>
      <c r="AA1426" s="25">
        <v>42.0</v>
      </c>
      <c r="AB1426" s="25">
        <v>8.0</v>
      </c>
      <c r="AC1426" s="25">
        <v>91611.12</v>
      </c>
      <c r="AD1426" s="25">
        <v>1.0</v>
      </c>
      <c r="AE1426" s="25">
        <v>0.0</v>
      </c>
      <c r="AF1426" s="25">
        <v>0.0</v>
      </c>
      <c r="AG1426" s="25">
        <v>144675.3</v>
      </c>
      <c r="AH1426" s="25">
        <v>1.0</v>
      </c>
    </row>
    <row r="1427" ht="15.75" customHeight="1">
      <c r="U1427" s="25">
        <v>1426.0</v>
      </c>
      <c r="V1427" s="25">
        <v>1.5583668E7</v>
      </c>
      <c r="W1427" s="25" t="s">
        <v>1602</v>
      </c>
      <c r="X1427" s="25">
        <v>726.0</v>
      </c>
      <c r="Y1427" s="25" t="s">
        <v>375</v>
      </c>
      <c r="Z1427" s="25" t="s">
        <v>462</v>
      </c>
      <c r="AA1427" s="25">
        <v>42.0</v>
      </c>
      <c r="AB1427" s="25">
        <v>2.0</v>
      </c>
      <c r="AC1427" s="25">
        <v>109471.79</v>
      </c>
      <c r="AD1427" s="25">
        <v>1.0</v>
      </c>
      <c r="AE1427" s="25">
        <v>0.0</v>
      </c>
      <c r="AF1427" s="25">
        <v>1.0</v>
      </c>
      <c r="AG1427" s="25">
        <v>175161.05</v>
      </c>
      <c r="AH1427" s="25">
        <v>0.0</v>
      </c>
    </row>
    <row r="1428" ht="15.75" customHeight="1">
      <c r="U1428" s="25">
        <v>1427.0</v>
      </c>
      <c r="V1428" s="25">
        <v>1.5710206E7</v>
      </c>
      <c r="W1428" s="25" t="s">
        <v>1603</v>
      </c>
      <c r="X1428" s="25">
        <v>591.0</v>
      </c>
      <c r="Y1428" s="25" t="s">
        <v>375</v>
      </c>
      <c r="Z1428" s="25" t="s">
        <v>462</v>
      </c>
      <c r="AA1428" s="25">
        <v>39.0</v>
      </c>
      <c r="AB1428" s="25">
        <v>4.0</v>
      </c>
      <c r="AC1428" s="25">
        <v>150500.64</v>
      </c>
      <c r="AD1428" s="25">
        <v>1.0</v>
      </c>
      <c r="AE1428" s="25">
        <v>1.0</v>
      </c>
      <c r="AF1428" s="25">
        <v>0.0</v>
      </c>
      <c r="AG1428" s="25">
        <v>14928.8</v>
      </c>
      <c r="AH1428" s="25">
        <v>0.0</v>
      </c>
    </row>
    <row r="1429" ht="15.75" customHeight="1">
      <c r="U1429" s="25">
        <v>1428.0</v>
      </c>
      <c r="V1429" s="25">
        <v>1.5799966E7</v>
      </c>
      <c r="W1429" s="25" t="s">
        <v>658</v>
      </c>
      <c r="X1429" s="25">
        <v>792.0</v>
      </c>
      <c r="Y1429" s="25" t="s">
        <v>379</v>
      </c>
      <c r="Z1429" s="25" t="s">
        <v>462</v>
      </c>
      <c r="AA1429" s="25">
        <v>59.0</v>
      </c>
      <c r="AB1429" s="25">
        <v>9.0</v>
      </c>
      <c r="AC1429" s="25">
        <v>101609.77</v>
      </c>
      <c r="AD1429" s="25">
        <v>1.0</v>
      </c>
      <c r="AE1429" s="25">
        <v>0.0</v>
      </c>
      <c r="AF1429" s="25">
        <v>0.0</v>
      </c>
      <c r="AG1429" s="25">
        <v>161479.19</v>
      </c>
      <c r="AH1429" s="25">
        <v>1.0</v>
      </c>
    </row>
    <row r="1430" ht="15.75" customHeight="1">
      <c r="U1430" s="25">
        <v>1429.0</v>
      </c>
      <c r="V1430" s="25">
        <v>1.579456E7</v>
      </c>
      <c r="W1430" s="25" t="s">
        <v>527</v>
      </c>
      <c r="X1430" s="25">
        <v>550.0</v>
      </c>
      <c r="Y1430" s="25" t="s">
        <v>375</v>
      </c>
      <c r="Z1430" s="25" t="s">
        <v>487</v>
      </c>
      <c r="AA1430" s="25">
        <v>57.0</v>
      </c>
      <c r="AB1430" s="25">
        <v>5.0</v>
      </c>
      <c r="AC1430" s="25">
        <v>0.0</v>
      </c>
      <c r="AD1430" s="25">
        <v>1.0</v>
      </c>
      <c r="AE1430" s="25">
        <v>1.0</v>
      </c>
      <c r="AF1430" s="25">
        <v>1.0</v>
      </c>
      <c r="AG1430" s="25">
        <v>133501.94</v>
      </c>
      <c r="AH1430" s="25">
        <v>0.0</v>
      </c>
    </row>
    <row r="1431" ht="15.75" customHeight="1">
      <c r="U1431" s="25">
        <v>1430.0</v>
      </c>
      <c r="V1431" s="25">
        <v>1.5626485E7</v>
      </c>
      <c r="W1431" s="25" t="s">
        <v>1027</v>
      </c>
      <c r="X1431" s="25">
        <v>601.0</v>
      </c>
      <c r="Y1431" s="25" t="s">
        <v>375</v>
      </c>
      <c r="Z1431" s="25" t="s">
        <v>462</v>
      </c>
      <c r="AA1431" s="25">
        <v>26.0</v>
      </c>
      <c r="AB1431" s="25">
        <v>8.0</v>
      </c>
      <c r="AC1431" s="25">
        <v>78892.23</v>
      </c>
      <c r="AD1431" s="25">
        <v>1.0</v>
      </c>
      <c r="AE1431" s="25">
        <v>1.0</v>
      </c>
      <c r="AF1431" s="25">
        <v>1.0</v>
      </c>
      <c r="AG1431" s="25">
        <v>23703.52</v>
      </c>
      <c r="AH1431" s="25">
        <v>0.0</v>
      </c>
    </row>
    <row r="1432" ht="15.75" customHeight="1">
      <c r="U1432" s="25">
        <v>1431.0</v>
      </c>
      <c r="V1432" s="25">
        <v>1.5703143E7</v>
      </c>
      <c r="W1432" s="25" t="s">
        <v>1584</v>
      </c>
      <c r="X1432" s="25">
        <v>820.0</v>
      </c>
      <c r="Y1432" s="25" t="s">
        <v>375</v>
      </c>
      <c r="Z1432" s="25" t="s">
        <v>462</v>
      </c>
      <c r="AA1432" s="25">
        <v>29.0</v>
      </c>
      <c r="AB1432" s="25">
        <v>3.0</v>
      </c>
      <c r="AC1432" s="25">
        <v>82344.84</v>
      </c>
      <c r="AD1432" s="25">
        <v>1.0</v>
      </c>
      <c r="AE1432" s="25">
        <v>0.0</v>
      </c>
      <c r="AF1432" s="25">
        <v>1.0</v>
      </c>
      <c r="AG1432" s="25">
        <v>115985.38</v>
      </c>
      <c r="AH1432" s="25">
        <v>0.0</v>
      </c>
    </row>
    <row r="1433" ht="15.75" customHeight="1">
      <c r="U1433" s="25">
        <v>1432.0</v>
      </c>
      <c r="V1433" s="25">
        <v>1.5809772E7</v>
      </c>
      <c r="W1433" s="25" t="s">
        <v>1435</v>
      </c>
      <c r="X1433" s="25">
        <v>667.0</v>
      </c>
      <c r="Y1433" s="25" t="s">
        <v>375</v>
      </c>
      <c r="Z1433" s="25" t="s">
        <v>487</v>
      </c>
      <c r="AA1433" s="25">
        <v>48.0</v>
      </c>
      <c r="AB1433" s="25">
        <v>2.0</v>
      </c>
      <c r="AC1433" s="25">
        <v>0.0</v>
      </c>
      <c r="AD1433" s="25">
        <v>1.0</v>
      </c>
      <c r="AE1433" s="25">
        <v>1.0</v>
      </c>
      <c r="AF1433" s="25">
        <v>0.0</v>
      </c>
      <c r="AG1433" s="25">
        <v>43229.2</v>
      </c>
      <c r="AH1433" s="25">
        <v>0.0</v>
      </c>
    </row>
    <row r="1434" ht="15.75" customHeight="1">
      <c r="U1434" s="25">
        <v>1433.0</v>
      </c>
      <c r="V1434" s="25">
        <v>1.5687959E7</v>
      </c>
      <c r="W1434" s="25" t="s">
        <v>1604</v>
      </c>
      <c r="X1434" s="25">
        <v>573.0</v>
      </c>
      <c r="Y1434" s="25" t="s">
        <v>377</v>
      </c>
      <c r="Z1434" s="25" t="s">
        <v>462</v>
      </c>
      <c r="AA1434" s="25">
        <v>44.0</v>
      </c>
      <c r="AB1434" s="25">
        <v>4.0</v>
      </c>
      <c r="AC1434" s="25">
        <v>0.0</v>
      </c>
      <c r="AD1434" s="25">
        <v>1.0</v>
      </c>
      <c r="AE1434" s="25">
        <v>1.0</v>
      </c>
      <c r="AF1434" s="25">
        <v>1.0</v>
      </c>
      <c r="AG1434" s="25">
        <v>94862.93</v>
      </c>
      <c r="AH1434" s="25">
        <v>0.0</v>
      </c>
    </row>
    <row r="1435" ht="15.75" customHeight="1">
      <c r="U1435" s="25">
        <v>1434.0</v>
      </c>
      <c r="V1435" s="25">
        <v>1.5585282E7</v>
      </c>
      <c r="W1435" s="25" t="s">
        <v>704</v>
      </c>
      <c r="X1435" s="25">
        <v>755.0</v>
      </c>
      <c r="Y1435" s="25" t="s">
        <v>375</v>
      </c>
      <c r="Z1435" s="25" t="s">
        <v>487</v>
      </c>
      <c r="AA1435" s="25">
        <v>62.0</v>
      </c>
      <c r="AB1435" s="25">
        <v>1.0</v>
      </c>
      <c r="AC1435" s="25">
        <v>127706.33</v>
      </c>
      <c r="AD1435" s="25">
        <v>2.0</v>
      </c>
      <c r="AE1435" s="25">
        <v>0.0</v>
      </c>
      <c r="AF1435" s="25">
        <v>1.0</v>
      </c>
      <c r="AG1435" s="25">
        <v>142377.69</v>
      </c>
      <c r="AH1435" s="25">
        <v>0.0</v>
      </c>
    </row>
    <row r="1436" ht="15.75" customHeight="1">
      <c r="U1436" s="25">
        <v>1435.0</v>
      </c>
      <c r="V1436" s="25">
        <v>1.5714993E7</v>
      </c>
      <c r="W1436" s="25" t="s">
        <v>1484</v>
      </c>
      <c r="X1436" s="25">
        <v>552.0</v>
      </c>
      <c r="Y1436" s="25" t="s">
        <v>375</v>
      </c>
      <c r="Z1436" s="25" t="s">
        <v>462</v>
      </c>
      <c r="AA1436" s="25">
        <v>41.0</v>
      </c>
      <c r="AB1436" s="25">
        <v>9.0</v>
      </c>
      <c r="AC1436" s="25">
        <v>124349.34</v>
      </c>
      <c r="AD1436" s="25">
        <v>1.0</v>
      </c>
      <c r="AE1436" s="25">
        <v>1.0</v>
      </c>
      <c r="AF1436" s="25">
        <v>0.0</v>
      </c>
      <c r="AG1436" s="25">
        <v>135635.25</v>
      </c>
      <c r="AH1436" s="25">
        <v>0.0</v>
      </c>
    </row>
    <row r="1437" ht="15.75" customHeight="1">
      <c r="U1437" s="25">
        <v>1436.0</v>
      </c>
      <c r="V1437" s="25">
        <v>1.5596021E7</v>
      </c>
      <c r="W1437" s="25" t="s">
        <v>1605</v>
      </c>
      <c r="X1437" s="25">
        <v>598.0</v>
      </c>
      <c r="Y1437" s="25" t="s">
        <v>377</v>
      </c>
      <c r="Z1437" s="25" t="s">
        <v>487</v>
      </c>
      <c r="AA1437" s="25">
        <v>44.0</v>
      </c>
      <c r="AB1437" s="25">
        <v>8.0</v>
      </c>
      <c r="AC1437" s="25">
        <v>0.0</v>
      </c>
      <c r="AD1437" s="25">
        <v>2.0</v>
      </c>
      <c r="AE1437" s="25">
        <v>1.0</v>
      </c>
      <c r="AF1437" s="25">
        <v>0.0</v>
      </c>
      <c r="AG1437" s="25">
        <v>148487.9</v>
      </c>
      <c r="AH1437" s="25">
        <v>0.0</v>
      </c>
    </row>
    <row r="1438" ht="15.75" customHeight="1">
      <c r="U1438" s="25">
        <v>1437.0</v>
      </c>
      <c r="V1438" s="25">
        <v>1.5646615E7</v>
      </c>
      <c r="W1438" s="25" t="s">
        <v>932</v>
      </c>
      <c r="X1438" s="25">
        <v>576.0</v>
      </c>
      <c r="Y1438" s="25" t="s">
        <v>379</v>
      </c>
      <c r="Z1438" s="25" t="s">
        <v>487</v>
      </c>
      <c r="AA1438" s="25">
        <v>28.0</v>
      </c>
      <c r="AB1438" s="25">
        <v>1.0</v>
      </c>
      <c r="AC1438" s="25">
        <v>119336.29</v>
      </c>
      <c r="AD1438" s="25">
        <v>2.0</v>
      </c>
      <c r="AE1438" s="25">
        <v>0.0</v>
      </c>
      <c r="AF1438" s="25">
        <v>1.0</v>
      </c>
      <c r="AG1438" s="25">
        <v>58976.85</v>
      </c>
      <c r="AH1438" s="25">
        <v>0.0</v>
      </c>
    </row>
    <row r="1439" ht="15.75" customHeight="1">
      <c r="U1439" s="25">
        <v>1438.0</v>
      </c>
      <c r="V1439" s="25">
        <v>1.5742632E7</v>
      </c>
      <c r="W1439" s="25" t="s">
        <v>1606</v>
      </c>
      <c r="X1439" s="25">
        <v>670.0</v>
      </c>
      <c r="Y1439" s="25" t="s">
        <v>375</v>
      </c>
      <c r="Z1439" s="25" t="s">
        <v>462</v>
      </c>
      <c r="AA1439" s="25">
        <v>31.0</v>
      </c>
      <c r="AB1439" s="25">
        <v>9.0</v>
      </c>
      <c r="AC1439" s="25">
        <v>0.0</v>
      </c>
      <c r="AD1439" s="25">
        <v>1.0</v>
      </c>
      <c r="AE1439" s="25">
        <v>0.0</v>
      </c>
      <c r="AF1439" s="25">
        <v>1.0</v>
      </c>
      <c r="AG1439" s="25">
        <v>76254.83</v>
      </c>
      <c r="AH1439" s="25">
        <v>0.0</v>
      </c>
    </row>
    <row r="1440" ht="15.75" customHeight="1">
      <c r="U1440" s="25">
        <v>1439.0</v>
      </c>
      <c r="V1440" s="25">
        <v>1.5574068E7</v>
      </c>
      <c r="W1440" s="25" t="s">
        <v>1567</v>
      </c>
      <c r="X1440" s="25">
        <v>504.0</v>
      </c>
      <c r="Y1440" s="25" t="s">
        <v>379</v>
      </c>
      <c r="Z1440" s="25" t="s">
        <v>487</v>
      </c>
      <c r="AA1440" s="25">
        <v>56.0</v>
      </c>
      <c r="AB1440" s="25">
        <v>9.0</v>
      </c>
      <c r="AC1440" s="25">
        <v>104217.3</v>
      </c>
      <c r="AD1440" s="25">
        <v>1.0</v>
      </c>
      <c r="AE1440" s="25">
        <v>0.0</v>
      </c>
      <c r="AF1440" s="25">
        <v>0.0</v>
      </c>
      <c r="AG1440" s="25">
        <v>55857.48</v>
      </c>
      <c r="AH1440" s="25">
        <v>1.0</v>
      </c>
    </row>
    <row r="1441" ht="15.75" customHeight="1">
      <c r="U1441" s="25">
        <v>1440.0</v>
      </c>
      <c r="V1441" s="25">
        <v>1.5806967E7</v>
      </c>
      <c r="W1441" s="25" t="s">
        <v>823</v>
      </c>
      <c r="X1441" s="25">
        <v>778.0</v>
      </c>
      <c r="Y1441" s="25" t="s">
        <v>375</v>
      </c>
      <c r="Z1441" s="25" t="s">
        <v>462</v>
      </c>
      <c r="AA1441" s="25">
        <v>65.0</v>
      </c>
      <c r="AB1441" s="25">
        <v>7.0</v>
      </c>
      <c r="AC1441" s="25">
        <v>0.0</v>
      </c>
      <c r="AD1441" s="25">
        <v>1.0</v>
      </c>
      <c r="AE1441" s="25">
        <v>1.0</v>
      </c>
      <c r="AF1441" s="25">
        <v>1.0</v>
      </c>
      <c r="AG1441" s="25">
        <v>77867.23</v>
      </c>
      <c r="AH1441" s="25">
        <v>0.0</v>
      </c>
    </row>
    <row r="1442" ht="15.75" customHeight="1">
      <c r="U1442" s="25">
        <v>1441.0</v>
      </c>
      <c r="V1442" s="25">
        <v>1.5796334E7</v>
      </c>
      <c r="W1442" s="25" t="s">
        <v>1607</v>
      </c>
      <c r="X1442" s="25">
        <v>558.0</v>
      </c>
      <c r="Y1442" s="25" t="s">
        <v>379</v>
      </c>
      <c r="Z1442" s="25" t="s">
        <v>487</v>
      </c>
      <c r="AA1442" s="25">
        <v>39.0</v>
      </c>
      <c r="AB1442" s="25">
        <v>10.0</v>
      </c>
      <c r="AC1442" s="25">
        <v>144757.02</v>
      </c>
      <c r="AD1442" s="25">
        <v>1.0</v>
      </c>
      <c r="AE1442" s="25">
        <v>1.0</v>
      </c>
      <c r="AF1442" s="25">
        <v>0.0</v>
      </c>
      <c r="AG1442" s="25">
        <v>22878.16</v>
      </c>
      <c r="AH1442" s="25">
        <v>1.0</v>
      </c>
    </row>
    <row r="1443" ht="15.75" customHeight="1">
      <c r="U1443" s="25">
        <v>1442.0</v>
      </c>
      <c r="V1443" s="25">
        <v>1.5688713E7</v>
      </c>
      <c r="W1443" s="25" t="s">
        <v>1608</v>
      </c>
      <c r="X1443" s="25">
        <v>627.0</v>
      </c>
      <c r="Y1443" s="25" t="s">
        <v>377</v>
      </c>
      <c r="Z1443" s="25" t="s">
        <v>487</v>
      </c>
      <c r="AA1443" s="25">
        <v>44.0</v>
      </c>
      <c r="AB1443" s="25">
        <v>6.0</v>
      </c>
      <c r="AC1443" s="25">
        <v>0.0</v>
      </c>
      <c r="AD1443" s="25">
        <v>1.0</v>
      </c>
      <c r="AE1443" s="25">
        <v>1.0</v>
      </c>
      <c r="AF1443" s="25">
        <v>1.0</v>
      </c>
      <c r="AG1443" s="25">
        <v>114469.55</v>
      </c>
      <c r="AH1443" s="25">
        <v>0.0</v>
      </c>
    </row>
    <row r="1444" ht="15.75" customHeight="1">
      <c r="U1444" s="25">
        <v>1443.0</v>
      </c>
      <c r="V1444" s="25">
        <v>1.5796179E7</v>
      </c>
      <c r="W1444" s="25" t="s">
        <v>1316</v>
      </c>
      <c r="X1444" s="25">
        <v>683.0</v>
      </c>
      <c r="Y1444" s="25" t="s">
        <v>375</v>
      </c>
      <c r="Z1444" s="25" t="s">
        <v>487</v>
      </c>
      <c r="AA1444" s="25">
        <v>43.0</v>
      </c>
      <c r="AB1444" s="25">
        <v>8.0</v>
      </c>
      <c r="AC1444" s="25">
        <v>0.0</v>
      </c>
      <c r="AD1444" s="25">
        <v>1.0</v>
      </c>
      <c r="AE1444" s="25">
        <v>1.0</v>
      </c>
      <c r="AF1444" s="25">
        <v>0.0</v>
      </c>
      <c r="AG1444" s="25">
        <v>96754.8</v>
      </c>
      <c r="AH1444" s="25">
        <v>0.0</v>
      </c>
    </row>
    <row r="1445" ht="15.75" customHeight="1">
      <c r="U1445" s="25">
        <v>1444.0</v>
      </c>
      <c r="V1445" s="25">
        <v>1.5598751E7</v>
      </c>
      <c r="W1445" s="25" t="s">
        <v>1408</v>
      </c>
      <c r="X1445" s="25">
        <v>556.0</v>
      </c>
      <c r="Y1445" s="25" t="s">
        <v>375</v>
      </c>
      <c r="Z1445" s="25" t="s">
        <v>462</v>
      </c>
      <c r="AA1445" s="25">
        <v>43.0</v>
      </c>
      <c r="AB1445" s="25">
        <v>6.0</v>
      </c>
      <c r="AC1445" s="25">
        <v>0.0</v>
      </c>
      <c r="AD1445" s="25">
        <v>3.0</v>
      </c>
      <c r="AE1445" s="25">
        <v>0.0</v>
      </c>
      <c r="AF1445" s="25">
        <v>0.0</v>
      </c>
      <c r="AG1445" s="25">
        <v>125154.57</v>
      </c>
      <c r="AH1445" s="25">
        <v>1.0</v>
      </c>
    </row>
    <row r="1446" ht="15.75" customHeight="1">
      <c r="U1446" s="25">
        <v>1445.0</v>
      </c>
      <c r="V1446" s="25">
        <v>1.5703019E7</v>
      </c>
      <c r="W1446" s="25" t="s">
        <v>1609</v>
      </c>
      <c r="X1446" s="25">
        <v>583.0</v>
      </c>
      <c r="Y1446" s="25" t="s">
        <v>375</v>
      </c>
      <c r="Z1446" s="25" t="s">
        <v>462</v>
      </c>
      <c r="AA1446" s="25">
        <v>38.0</v>
      </c>
      <c r="AB1446" s="25">
        <v>10.0</v>
      </c>
      <c r="AC1446" s="25">
        <v>0.0</v>
      </c>
      <c r="AD1446" s="25">
        <v>2.0</v>
      </c>
      <c r="AE1446" s="25">
        <v>0.0</v>
      </c>
      <c r="AF1446" s="25">
        <v>1.0</v>
      </c>
      <c r="AG1446" s="25">
        <v>113597.64</v>
      </c>
      <c r="AH1446" s="25">
        <v>0.0</v>
      </c>
    </row>
    <row r="1447" ht="15.75" customHeight="1">
      <c r="U1447" s="25">
        <v>1446.0</v>
      </c>
      <c r="V1447" s="25">
        <v>1.5646302E7</v>
      </c>
      <c r="W1447" s="25" t="s">
        <v>777</v>
      </c>
      <c r="X1447" s="25">
        <v>705.0</v>
      </c>
      <c r="Y1447" s="25" t="s">
        <v>375</v>
      </c>
      <c r="Z1447" s="25" t="s">
        <v>462</v>
      </c>
      <c r="AA1447" s="25">
        <v>24.0</v>
      </c>
      <c r="AB1447" s="25">
        <v>7.0</v>
      </c>
      <c r="AC1447" s="25">
        <v>100169.51</v>
      </c>
      <c r="AD1447" s="25">
        <v>1.0</v>
      </c>
      <c r="AE1447" s="25">
        <v>1.0</v>
      </c>
      <c r="AF1447" s="25">
        <v>0.0</v>
      </c>
      <c r="AG1447" s="25">
        <v>121408.55</v>
      </c>
      <c r="AH1447" s="25">
        <v>0.0</v>
      </c>
    </row>
    <row r="1448" ht="15.75" customHeight="1">
      <c r="U1448" s="25">
        <v>1447.0</v>
      </c>
      <c r="V1448" s="25">
        <v>1.5680855E7</v>
      </c>
      <c r="W1448" s="25" t="s">
        <v>1610</v>
      </c>
      <c r="X1448" s="25">
        <v>637.0</v>
      </c>
      <c r="Y1448" s="25" t="s">
        <v>375</v>
      </c>
      <c r="Z1448" s="25" t="s">
        <v>487</v>
      </c>
      <c r="AA1448" s="25">
        <v>33.0</v>
      </c>
      <c r="AB1448" s="25">
        <v>2.0</v>
      </c>
      <c r="AC1448" s="25">
        <v>145731.83</v>
      </c>
      <c r="AD1448" s="25">
        <v>1.0</v>
      </c>
      <c r="AE1448" s="25">
        <v>0.0</v>
      </c>
      <c r="AF1448" s="25">
        <v>1.0</v>
      </c>
      <c r="AG1448" s="25">
        <v>109219.43</v>
      </c>
      <c r="AH1448" s="25">
        <v>0.0</v>
      </c>
    </row>
    <row r="1449" ht="15.75" customHeight="1">
      <c r="U1449" s="25">
        <v>1448.0</v>
      </c>
      <c r="V1449" s="25">
        <v>1.5697311E7</v>
      </c>
      <c r="W1449" s="25" t="s">
        <v>1611</v>
      </c>
      <c r="X1449" s="25">
        <v>697.0</v>
      </c>
      <c r="Y1449" s="25" t="s">
        <v>377</v>
      </c>
      <c r="Z1449" s="25" t="s">
        <v>487</v>
      </c>
      <c r="AA1449" s="25">
        <v>56.0</v>
      </c>
      <c r="AB1449" s="25">
        <v>5.0</v>
      </c>
      <c r="AC1449" s="25">
        <v>110802.03</v>
      </c>
      <c r="AD1449" s="25">
        <v>1.0</v>
      </c>
      <c r="AE1449" s="25">
        <v>1.0</v>
      </c>
      <c r="AF1449" s="25">
        <v>1.0</v>
      </c>
      <c r="AG1449" s="25">
        <v>50230.31</v>
      </c>
      <c r="AH1449" s="25">
        <v>1.0</v>
      </c>
    </row>
    <row r="1450" ht="15.75" customHeight="1">
      <c r="U1450" s="25">
        <v>1449.0</v>
      </c>
      <c r="V1450" s="25">
        <v>1.5585367E7</v>
      </c>
      <c r="W1450" s="25" t="s">
        <v>1612</v>
      </c>
      <c r="X1450" s="25">
        <v>555.0</v>
      </c>
      <c r="Y1450" s="25" t="s">
        <v>379</v>
      </c>
      <c r="Z1450" s="25" t="s">
        <v>462</v>
      </c>
      <c r="AA1450" s="25">
        <v>46.0</v>
      </c>
      <c r="AB1450" s="25">
        <v>4.0</v>
      </c>
      <c r="AC1450" s="25">
        <v>120392.99</v>
      </c>
      <c r="AD1450" s="25">
        <v>1.0</v>
      </c>
      <c r="AE1450" s="25">
        <v>1.0</v>
      </c>
      <c r="AF1450" s="25">
        <v>0.0</v>
      </c>
      <c r="AG1450" s="25">
        <v>177719.88</v>
      </c>
      <c r="AH1450" s="25">
        <v>1.0</v>
      </c>
    </row>
    <row r="1451" ht="15.75" customHeight="1">
      <c r="U1451" s="25">
        <v>1450.0</v>
      </c>
      <c r="V1451" s="25">
        <v>1.5726556E7</v>
      </c>
      <c r="W1451" s="25" t="s">
        <v>1613</v>
      </c>
      <c r="X1451" s="25">
        <v>594.0</v>
      </c>
      <c r="Y1451" s="25" t="s">
        <v>379</v>
      </c>
      <c r="Z1451" s="25" t="s">
        <v>462</v>
      </c>
      <c r="AA1451" s="25">
        <v>26.0</v>
      </c>
      <c r="AB1451" s="25">
        <v>6.0</v>
      </c>
      <c r="AC1451" s="25">
        <v>135067.52</v>
      </c>
      <c r="AD1451" s="25">
        <v>2.0</v>
      </c>
      <c r="AE1451" s="25">
        <v>0.0</v>
      </c>
      <c r="AF1451" s="25">
        <v>0.0</v>
      </c>
      <c r="AG1451" s="25">
        <v>131211.86</v>
      </c>
      <c r="AH1451" s="25">
        <v>0.0</v>
      </c>
    </row>
    <row r="1452" ht="15.75" customHeight="1">
      <c r="U1452" s="25">
        <v>1451.0</v>
      </c>
      <c r="V1452" s="25">
        <v>1.5676242E7</v>
      </c>
      <c r="W1452" s="25" t="s">
        <v>1614</v>
      </c>
      <c r="X1452" s="25">
        <v>632.0</v>
      </c>
      <c r="Y1452" s="25" t="s">
        <v>377</v>
      </c>
      <c r="Z1452" s="25" t="s">
        <v>487</v>
      </c>
      <c r="AA1452" s="25">
        <v>31.0</v>
      </c>
      <c r="AB1452" s="25">
        <v>3.0</v>
      </c>
      <c r="AC1452" s="25">
        <v>136556.44</v>
      </c>
      <c r="AD1452" s="25">
        <v>1.0</v>
      </c>
      <c r="AE1452" s="25">
        <v>1.0</v>
      </c>
      <c r="AF1452" s="25">
        <v>0.0</v>
      </c>
      <c r="AG1452" s="25">
        <v>82152.83</v>
      </c>
      <c r="AH1452" s="25">
        <v>1.0</v>
      </c>
    </row>
    <row r="1453" ht="15.75" customHeight="1">
      <c r="U1453" s="25">
        <v>1452.0</v>
      </c>
      <c r="V1453" s="25">
        <v>1.5684198E7</v>
      </c>
      <c r="W1453" s="25" t="s">
        <v>522</v>
      </c>
      <c r="X1453" s="25">
        <v>551.0</v>
      </c>
      <c r="Y1453" s="25" t="s">
        <v>375</v>
      </c>
      <c r="Z1453" s="25" t="s">
        <v>462</v>
      </c>
      <c r="AA1453" s="25">
        <v>38.0</v>
      </c>
      <c r="AB1453" s="25">
        <v>10.0</v>
      </c>
      <c r="AC1453" s="25">
        <v>0.0</v>
      </c>
      <c r="AD1453" s="25">
        <v>2.0</v>
      </c>
      <c r="AE1453" s="25">
        <v>1.0</v>
      </c>
      <c r="AF1453" s="25">
        <v>1.0</v>
      </c>
      <c r="AG1453" s="25">
        <v>216.27</v>
      </c>
      <c r="AH1453" s="25">
        <v>0.0</v>
      </c>
    </row>
    <row r="1454" ht="15.75" customHeight="1">
      <c r="U1454" s="25">
        <v>1453.0</v>
      </c>
      <c r="V1454" s="25">
        <v>1.5774882E7</v>
      </c>
      <c r="W1454" s="25" t="s">
        <v>802</v>
      </c>
      <c r="X1454" s="25">
        <v>687.0</v>
      </c>
      <c r="Y1454" s="25" t="s">
        <v>375</v>
      </c>
      <c r="Z1454" s="25" t="s">
        <v>462</v>
      </c>
      <c r="AA1454" s="25">
        <v>35.0</v>
      </c>
      <c r="AB1454" s="25">
        <v>3.0</v>
      </c>
      <c r="AC1454" s="25">
        <v>99587.43</v>
      </c>
      <c r="AD1454" s="25">
        <v>1.0</v>
      </c>
      <c r="AE1454" s="25">
        <v>1.0</v>
      </c>
      <c r="AF1454" s="25">
        <v>1.0</v>
      </c>
      <c r="AG1454" s="25">
        <v>1713.1</v>
      </c>
      <c r="AH1454" s="25">
        <v>1.0</v>
      </c>
    </row>
    <row r="1455" ht="15.75" customHeight="1">
      <c r="U1455" s="25">
        <v>1454.0</v>
      </c>
      <c r="V1455" s="25">
        <v>1.5714227E7</v>
      </c>
      <c r="W1455" s="25" t="s">
        <v>1615</v>
      </c>
      <c r="X1455" s="25">
        <v>672.0</v>
      </c>
      <c r="Y1455" s="25" t="s">
        <v>375</v>
      </c>
      <c r="Z1455" s="25" t="s">
        <v>462</v>
      </c>
      <c r="AA1455" s="25">
        <v>53.0</v>
      </c>
      <c r="AB1455" s="25">
        <v>7.0</v>
      </c>
      <c r="AC1455" s="25">
        <v>0.0</v>
      </c>
      <c r="AD1455" s="25">
        <v>1.0</v>
      </c>
      <c r="AE1455" s="25">
        <v>1.0</v>
      </c>
      <c r="AF1455" s="25">
        <v>1.0</v>
      </c>
      <c r="AG1455" s="25">
        <v>136910.18</v>
      </c>
      <c r="AH1455" s="25">
        <v>0.0</v>
      </c>
    </row>
    <row r="1456" ht="15.75" customHeight="1">
      <c r="U1456" s="25">
        <v>1455.0</v>
      </c>
      <c r="V1456" s="25">
        <v>1.5608653E7</v>
      </c>
      <c r="W1456" s="25" t="s">
        <v>1407</v>
      </c>
      <c r="X1456" s="25">
        <v>521.0</v>
      </c>
      <c r="Y1456" s="25" t="s">
        <v>377</v>
      </c>
      <c r="Z1456" s="25" t="s">
        <v>462</v>
      </c>
      <c r="AA1456" s="25">
        <v>34.0</v>
      </c>
      <c r="AB1456" s="25">
        <v>7.0</v>
      </c>
      <c r="AC1456" s="25">
        <v>70731.07</v>
      </c>
      <c r="AD1456" s="25">
        <v>1.0</v>
      </c>
      <c r="AE1456" s="25">
        <v>1.0</v>
      </c>
      <c r="AF1456" s="25">
        <v>1.0</v>
      </c>
      <c r="AG1456" s="25">
        <v>20243.97</v>
      </c>
      <c r="AH1456" s="25">
        <v>1.0</v>
      </c>
    </row>
    <row r="1457" ht="15.75" customHeight="1">
      <c r="U1457" s="25">
        <v>1456.0</v>
      </c>
      <c r="V1457" s="25">
        <v>1.578428E7</v>
      </c>
      <c r="W1457" s="25" t="s">
        <v>1616</v>
      </c>
      <c r="X1457" s="25">
        <v>686.0</v>
      </c>
      <c r="Y1457" s="25" t="s">
        <v>379</v>
      </c>
      <c r="Z1457" s="25" t="s">
        <v>487</v>
      </c>
      <c r="AA1457" s="25">
        <v>35.0</v>
      </c>
      <c r="AB1457" s="25">
        <v>2.0</v>
      </c>
      <c r="AC1457" s="25">
        <v>109342.82</v>
      </c>
      <c r="AD1457" s="25">
        <v>2.0</v>
      </c>
      <c r="AE1457" s="25">
        <v>0.0</v>
      </c>
      <c r="AF1457" s="25">
        <v>1.0</v>
      </c>
      <c r="AG1457" s="25">
        <v>86043.27</v>
      </c>
      <c r="AH1457" s="25">
        <v>0.0</v>
      </c>
    </row>
    <row r="1458" ht="15.75" customHeight="1">
      <c r="U1458" s="25">
        <v>1457.0</v>
      </c>
      <c r="V1458" s="25">
        <v>1.5789546E7</v>
      </c>
      <c r="W1458" s="25" t="s">
        <v>1617</v>
      </c>
      <c r="X1458" s="25">
        <v>639.0</v>
      </c>
      <c r="Y1458" s="25" t="s">
        <v>377</v>
      </c>
      <c r="Z1458" s="25" t="s">
        <v>487</v>
      </c>
      <c r="AA1458" s="25">
        <v>28.0</v>
      </c>
      <c r="AB1458" s="25">
        <v>8.0</v>
      </c>
      <c r="AC1458" s="25">
        <v>0.0</v>
      </c>
      <c r="AD1458" s="25">
        <v>2.0</v>
      </c>
      <c r="AE1458" s="25">
        <v>1.0</v>
      </c>
      <c r="AF1458" s="25">
        <v>0.0</v>
      </c>
      <c r="AG1458" s="25">
        <v>126561.07</v>
      </c>
      <c r="AH1458" s="25">
        <v>0.0</v>
      </c>
    </row>
    <row r="1459" ht="15.75" customHeight="1">
      <c r="U1459" s="25">
        <v>1458.0</v>
      </c>
      <c r="V1459" s="25">
        <v>1.559032E7</v>
      </c>
      <c r="W1459" s="25" t="s">
        <v>1618</v>
      </c>
      <c r="X1459" s="25">
        <v>850.0</v>
      </c>
      <c r="Y1459" s="25" t="s">
        <v>375</v>
      </c>
      <c r="Z1459" s="25" t="s">
        <v>487</v>
      </c>
      <c r="AA1459" s="25">
        <v>66.0</v>
      </c>
      <c r="AB1459" s="25">
        <v>4.0</v>
      </c>
      <c r="AC1459" s="25">
        <v>0.0</v>
      </c>
      <c r="AD1459" s="25">
        <v>2.0</v>
      </c>
      <c r="AE1459" s="25">
        <v>0.0</v>
      </c>
      <c r="AF1459" s="25">
        <v>1.0</v>
      </c>
      <c r="AG1459" s="25">
        <v>64350.8</v>
      </c>
      <c r="AH1459" s="25">
        <v>0.0</v>
      </c>
    </row>
    <row r="1460" ht="15.75" customHeight="1">
      <c r="U1460" s="25">
        <v>1459.0</v>
      </c>
      <c r="V1460" s="25">
        <v>1.5678385E7</v>
      </c>
      <c r="W1460" s="25" t="s">
        <v>1619</v>
      </c>
      <c r="X1460" s="25">
        <v>465.0</v>
      </c>
      <c r="Y1460" s="25" t="s">
        <v>375</v>
      </c>
      <c r="Z1460" s="25" t="s">
        <v>487</v>
      </c>
      <c r="AA1460" s="25">
        <v>25.0</v>
      </c>
      <c r="AB1460" s="25">
        <v>2.0</v>
      </c>
      <c r="AC1460" s="25">
        <v>78247.31</v>
      </c>
      <c r="AD1460" s="25">
        <v>2.0</v>
      </c>
      <c r="AE1460" s="25">
        <v>1.0</v>
      </c>
      <c r="AF1460" s="25">
        <v>1.0</v>
      </c>
      <c r="AG1460" s="25">
        <v>10472.31</v>
      </c>
      <c r="AH1460" s="25">
        <v>0.0</v>
      </c>
    </row>
    <row r="1461" ht="15.75" customHeight="1">
      <c r="U1461" s="25">
        <v>1460.0</v>
      </c>
      <c r="V1461" s="25">
        <v>1.5571778E7</v>
      </c>
      <c r="W1461" s="25" t="s">
        <v>1278</v>
      </c>
      <c r="X1461" s="25">
        <v>817.0</v>
      </c>
      <c r="Y1461" s="25" t="s">
        <v>375</v>
      </c>
      <c r="Z1461" s="25" t="s">
        <v>462</v>
      </c>
      <c r="AA1461" s="25">
        <v>55.0</v>
      </c>
      <c r="AB1461" s="25">
        <v>10.0</v>
      </c>
      <c r="AC1461" s="25">
        <v>117561.49</v>
      </c>
      <c r="AD1461" s="25">
        <v>1.0</v>
      </c>
      <c r="AE1461" s="25">
        <v>1.0</v>
      </c>
      <c r="AF1461" s="25">
        <v>0.0</v>
      </c>
      <c r="AG1461" s="25">
        <v>95941.55</v>
      </c>
      <c r="AH1461" s="25">
        <v>1.0</v>
      </c>
    </row>
    <row r="1462" ht="15.75" customHeight="1">
      <c r="U1462" s="25">
        <v>1461.0</v>
      </c>
      <c r="V1462" s="25">
        <v>1.5657085E7</v>
      </c>
      <c r="W1462" s="25" t="s">
        <v>836</v>
      </c>
      <c r="X1462" s="25">
        <v>578.0</v>
      </c>
      <c r="Y1462" s="25" t="s">
        <v>375</v>
      </c>
      <c r="Z1462" s="25" t="s">
        <v>487</v>
      </c>
      <c r="AA1462" s="25">
        <v>23.0</v>
      </c>
      <c r="AB1462" s="25">
        <v>10.0</v>
      </c>
      <c r="AC1462" s="25">
        <v>88980.32</v>
      </c>
      <c r="AD1462" s="25">
        <v>1.0</v>
      </c>
      <c r="AE1462" s="25">
        <v>1.0</v>
      </c>
      <c r="AF1462" s="25">
        <v>1.0</v>
      </c>
      <c r="AG1462" s="25">
        <v>125222.36</v>
      </c>
      <c r="AH1462" s="25">
        <v>0.0</v>
      </c>
    </row>
    <row r="1463" ht="15.75" customHeight="1">
      <c r="U1463" s="25">
        <v>1462.0</v>
      </c>
      <c r="V1463" s="25">
        <v>1.5640627E7</v>
      </c>
      <c r="W1463" s="25" t="s">
        <v>1290</v>
      </c>
      <c r="X1463" s="25">
        <v>611.0</v>
      </c>
      <c r="Y1463" s="25" t="s">
        <v>377</v>
      </c>
      <c r="Z1463" s="25" t="s">
        <v>487</v>
      </c>
      <c r="AA1463" s="25">
        <v>34.0</v>
      </c>
      <c r="AB1463" s="25">
        <v>4.0</v>
      </c>
      <c r="AC1463" s="25">
        <v>0.0</v>
      </c>
      <c r="AD1463" s="25">
        <v>2.0</v>
      </c>
      <c r="AE1463" s="25">
        <v>1.0</v>
      </c>
      <c r="AF1463" s="25">
        <v>0.0</v>
      </c>
      <c r="AG1463" s="25">
        <v>170950.58</v>
      </c>
      <c r="AH1463" s="25">
        <v>0.0</v>
      </c>
    </row>
    <row r="1464" ht="15.75" customHeight="1">
      <c r="U1464" s="25">
        <v>1463.0</v>
      </c>
      <c r="V1464" s="25">
        <v>1.5566211E7</v>
      </c>
      <c r="W1464" s="25" t="s">
        <v>1339</v>
      </c>
      <c r="X1464" s="25">
        <v>616.0</v>
      </c>
      <c r="Y1464" s="25" t="s">
        <v>379</v>
      </c>
      <c r="Z1464" s="25" t="s">
        <v>462</v>
      </c>
      <c r="AA1464" s="25">
        <v>41.0</v>
      </c>
      <c r="AB1464" s="25">
        <v>1.0</v>
      </c>
      <c r="AC1464" s="25">
        <v>103560.57</v>
      </c>
      <c r="AD1464" s="25">
        <v>1.0</v>
      </c>
      <c r="AE1464" s="25">
        <v>1.0</v>
      </c>
      <c r="AF1464" s="25">
        <v>0.0</v>
      </c>
      <c r="AG1464" s="25">
        <v>236.45</v>
      </c>
      <c r="AH1464" s="25">
        <v>1.0</v>
      </c>
    </row>
    <row r="1465" ht="15.75" customHeight="1">
      <c r="U1465" s="25">
        <v>1464.0</v>
      </c>
      <c r="V1465" s="25">
        <v>1.5669293E7</v>
      </c>
      <c r="W1465" s="25" t="s">
        <v>1620</v>
      </c>
      <c r="X1465" s="25">
        <v>517.0</v>
      </c>
      <c r="Y1465" s="25" t="s">
        <v>375</v>
      </c>
      <c r="Z1465" s="25" t="s">
        <v>487</v>
      </c>
      <c r="AA1465" s="25">
        <v>37.0</v>
      </c>
      <c r="AB1465" s="25">
        <v>5.0</v>
      </c>
      <c r="AC1465" s="25">
        <v>113308.84</v>
      </c>
      <c r="AD1465" s="25">
        <v>1.0</v>
      </c>
      <c r="AE1465" s="25">
        <v>0.0</v>
      </c>
      <c r="AF1465" s="25">
        <v>1.0</v>
      </c>
      <c r="AG1465" s="25">
        <v>31517.16</v>
      </c>
      <c r="AH1465" s="25">
        <v>0.0</v>
      </c>
    </row>
    <row r="1466" ht="15.75" customHeight="1">
      <c r="U1466" s="25">
        <v>1465.0</v>
      </c>
      <c r="V1466" s="25">
        <v>1.5595067E7</v>
      </c>
      <c r="W1466" s="25" t="s">
        <v>1273</v>
      </c>
      <c r="X1466" s="25">
        <v>637.0</v>
      </c>
      <c r="Y1466" s="25" t="s">
        <v>377</v>
      </c>
      <c r="Z1466" s="25" t="s">
        <v>462</v>
      </c>
      <c r="AA1466" s="25">
        <v>40.0</v>
      </c>
      <c r="AB1466" s="25">
        <v>6.0</v>
      </c>
      <c r="AC1466" s="25">
        <v>0.0</v>
      </c>
      <c r="AD1466" s="25">
        <v>2.0</v>
      </c>
      <c r="AE1466" s="25">
        <v>1.0</v>
      </c>
      <c r="AF1466" s="25">
        <v>1.0</v>
      </c>
      <c r="AG1466" s="25">
        <v>181610.6</v>
      </c>
      <c r="AH1466" s="25">
        <v>0.0</v>
      </c>
    </row>
    <row r="1467" ht="15.75" customHeight="1">
      <c r="U1467" s="25">
        <v>1466.0</v>
      </c>
      <c r="V1467" s="25">
        <v>1.5753566E7</v>
      </c>
      <c r="W1467" s="25" t="s">
        <v>1621</v>
      </c>
      <c r="X1467" s="25">
        <v>806.0</v>
      </c>
      <c r="Y1467" s="25" t="s">
        <v>375</v>
      </c>
      <c r="Z1467" s="25" t="s">
        <v>462</v>
      </c>
      <c r="AA1467" s="25">
        <v>32.0</v>
      </c>
      <c r="AB1467" s="25">
        <v>3.0</v>
      </c>
      <c r="AC1467" s="25">
        <v>63763.49</v>
      </c>
      <c r="AD1467" s="25">
        <v>1.0</v>
      </c>
      <c r="AE1467" s="25">
        <v>1.0</v>
      </c>
      <c r="AF1467" s="25">
        <v>0.0</v>
      </c>
      <c r="AG1467" s="25">
        <v>156593.09</v>
      </c>
      <c r="AH1467" s="25">
        <v>0.0</v>
      </c>
    </row>
    <row r="1468" ht="15.75" customHeight="1">
      <c r="U1468" s="25">
        <v>1467.0</v>
      </c>
      <c r="V1468" s="25">
        <v>1.5650391E7</v>
      </c>
      <c r="W1468" s="25" t="s">
        <v>581</v>
      </c>
      <c r="X1468" s="25">
        <v>633.0</v>
      </c>
      <c r="Y1468" s="25" t="s">
        <v>375</v>
      </c>
      <c r="Z1468" s="25" t="s">
        <v>462</v>
      </c>
      <c r="AA1468" s="25">
        <v>29.0</v>
      </c>
      <c r="AB1468" s="25">
        <v>7.0</v>
      </c>
      <c r="AC1468" s="25">
        <v>169988.35</v>
      </c>
      <c r="AD1468" s="25">
        <v>1.0</v>
      </c>
      <c r="AE1468" s="25">
        <v>1.0</v>
      </c>
      <c r="AF1468" s="25">
        <v>0.0</v>
      </c>
      <c r="AG1468" s="25">
        <v>4272.0</v>
      </c>
      <c r="AH1468" s="25">
        <v>0.0</v>
      </c>
    </row>
    <row r="1469" ht="15.75" customHeight="1">
      <c r="U1469" s="25">
        <v>1468.0</v>
      </c>
      <c r="V1469" s="25">
        <v>1.5681843E7</v>
      </c>
      <c r="W1469" s="25" t="s">
        <v>1622</v>
      </c>
      <c r="X1469" s="25">
        <v>624.0</v>
      </c>
      <c r="Y1469" s="25" t="s">
        <v>379</v>
      </c>
      <c r="Z1469" s="25" t="s">
        <v>462</v>
      </c>
      <c r="AA1469" s="25">
        <v>35.0</v>
      </c>
      <c r="AB1469" s="25">
        <v>0.0</v>
      </c>
      <c r="AC1469" s="25">
        <v>180303.24</v>
      </c>
      <c r="AD1469" s="25">
        <v>2.0</v>
      </c>
      <c r="AE1469" s="25">
        <v>1.0</v>
      </c>
      <c r="AF1469" s="25">
        <v>0.0</v>
      </c>
      <c r="AG1469" s="25">
        <v>163587.9</v>
      </c>
      <c r="AH1469" s="25">
        <v>0.0</v>
      </c>
    </row>
    <row r="1470" ht="15.75" customHeight="1">
      <c r="U1470" s="25">
        <v>1469.0</v>
      </c>
      <c r="V1470" s="25">
        <v>1.5814846E7</v>
      </c>
      <c r="W1470" s="25" t="s">
        <v>1623</v>
      </c>
      <c r="X1470" s="25">
        <v>691.0</v>
      </c>
      <c r="Y1470" s="25" t="s">
        <v>375</v>
      </c>
      <c r="Z1470" s="25" t="s">
        <v>487</v>
      </c>
      <c r="AA1470" s="25">
        <v>52.0</v>
      </c>
      <c r="AB1470" s="25">
        <v>3.0</v>
      </c>
      <c r="AC1470" s="25">
        <v>0.0</v>
      </c>
      <c r="AD1470" s="25">
        <v>1.0</v>
      </c>
      <c r="AE1470" s="25">
        <v>1.0</v>
      </c>
      <c r="AF1470" s="25">
        <v>0.0</v>
      </c>
      <c r="AG1470" s="25">
        <v>175843.68</v>
      </c>
      <c r="AH1470" s="25">
        <v>1.0</v>
      </c>
    </row>
    <row r="1471" ht="15.75" customHeight="1">
      <c r="U1471" s="25">
        <v>1470.0</v>
      </c>
      <c r="V1471" s="25">
        <v>1.5670374E7</v>
      </c>
      <c r="W1471" s="25" t="s">
        <v>1315</v>
      </c>
      <c r="X1471" s="25">
        <v>819.0</v>
      </c>
      <c r="Y1471" s="25" t="s">
        <v>379</v>
      </c>
      <c r="Z1471" s="25" t="s">
        <v>462</v>
      </c>
      <c r="AA1471" s="25">
        <v>49.0</v>
      </c>
      <c r="AB1471" s="25">
        <v>1.0</v>
      </c>
      <c r="AC1471" s="25">
        <v>120656.86</v>
      </c>
      <c r="AD1471" s="25">
        <v>4.0</v>
      </c>
      <c r="AE1471" s="25">
        <v>0.0</v>
      </c>
      <c r="AF1471" s="25">
        <v>0.0</v>
      </c>
      <c r="AG1471" s="25">
        <v>166164.3</v>
      </c>
      <c r="AH1471" s="25">
        <v>1.0</v>
      </c>
    </row>
    <row r="1472" ht="15.75" customHeight="1">
      <c r="U1472" s="25">
        <v>1471.0</v>
      </c>
      <c r="V1472" s="25">
        <v>1.5762332E7</v>
      </c>
      <c r="W1472" s="25" t="s">
        <v>1624</v>
      </c>
      <c r="X1472" s="25">
        <v>568.0</v>
      </c>
      <c r="Y1472" s="25" t="s">
        <v>379</v>
      </c>
      <c r="Z1472" s="25" t="s">
        <v>462</v>
      </c>
      <c r="AA1472" s="25">
        <v>31.0</v>
      </c>
      <c r="AB1472" s="25">
        <v>1.0</v>
      </c>
      <c r="AC1472" s="25">
        <v>61592.14</v>
      </c>
      <c r="AD1472" s="25">
        <v>2.0</v>
      </c>
      <c r="AE1472" s="25">
        <v>1.0</v>
      </c>
      <c r="AF1472" s="25">
        <v>1.0</v>
      </c>
      <c r="AG1472" s="25">
        <v>61796.64</v>
      </c>
      <c r="AH1472" s="25">
        <v>0.0</v>
      </c>
    </row>
    <row r="1473" ht="15.75" customHeight="1">
      <c r="U1473" s="25">
        <v>1472.0</v>
      </c>
      <c r="V1473" s="25">
        <v>1.5700223E7</v>
      </c>
      <c r="W1473" s="25" t="s">
        <v>1625</v>
      </c>
      <c r="X1473" s="25">
        <v>806.0</v>
      </c>
      <c r="Y1473" s="25" t="s">
        <v>375</v>
      </c>
      <c r="Z1473" s="25" t="s">
        <v>487</v>
      </c>
      <c r="AA1473" s="25">
        <v>48.0</v>
      </c>
      <c r="AB1473" s="25">
        <v>4.0</v>
      </c>
      <c r="AC1473" s="25">
        <v>164701.68</v>
      </c>
      <c r="AD1473" s="25">
        <v>1.0</v>
      </c>
      <c r="AE1473" s="25">
        <v>1.0</v>
      </c>
      <c r="AF1473" s="25">
        <v>1.0</v>
      </c>
      <c r="AG1473" s="25">
        <v>21439.49</v>
      </c>
      <c r="AH1473" s="25">
        <v>0.0</v>
      </c>
    </row>
    <row r="1474" ht="15.75" customHeight="1">
      <c r="U1474" s="25">
        <v>1473.0</v>
      </c>
      <c r="V1474" s="25">
        <v>1.5729956E7</v>
      </c>
      <c r="W1474" s="25" t="s">
        <v>1626</v>
      </c>
      <c r="X1474" s="25">
        <v>726.0</v>
      </c>
      <c r="Y1474" s="25" t="s">
        <v>377</v>
      </c>
      <c r="Z1474" s="25" t="s">
        <v>462</v>
      </c>
      <c r="AA1474" s="25">
        <v>26.0</v>
      </c>
      <c r="AB1474" s="25">
        <v>1.0</v>
      </c>
      <c r="AC1474" s="25">
        <v>80780.16</v>
      </c>
      <c r="AD1474" s="25">
        <v>1.0</v>
      </c>
      <c r="AE1474" s="25">
        <v>1.0</v>
      </c>
      <c r="AF1474" s="25">
        <v>1.0</v>
      </c>
      <c r="AG1474" s="25">
        <v>19225.85</v>
      </c>
      <c r="AH1474" s="25">
        <v>0.0</v>
      </c>
    </row>
    <row r="1475" ht="15.75" customHeight="1">
      <c r="U1475" s="25">
        <v>1474.0</v>
      </c>
      <c r="V1475" s="25">
        <v>1.5594862E7</v>
      </c>
      <c r="W1475" s="25" t="s">
        <v>1627</v>
      </c>
      <c r="X1475" s="25">
        <v>552.0</v>
      </c>
      <c r="Y1475" s="25" t="s">
        <v>375</v>
      </c>
      <c r="Z1475" s="25" t="s">
        <v>487</v>
      </c>
      <c r="AA1475" s="25">
        <v>36.0</v>
      </c>
      <c r="AB1475" s="25">
        <v>8.0</v>
      </c>
      <c r="AC1475" s="25">
        <v>0.0</v>
      </c>
      <c r="AD1475" s="25">
        <v>2.0</v>
      </c>
      <c r="AE1475" s="25">
        <v>0.0</v>
      </c>
      <c r="AF1475" s="25">
        <v>0.0</v>
      </c>
      <c r="AG1475" s="25">
        <v>132547.02</v>
      </c>
      <c r="AH1475" s="25">
        <v>0.0</v>
      </c>
    </row>
    <row r="1476" ht="15.75" customHeight="1">
      <c r="U1476" s="25">
        <v>1475.0</v>
      </c>
      <c r="V1476" s="25">
        <v>1.5598782E7</v>
      </c>
      <c r="W1476" s="25" t="s">
        <v>666</v>
      </c>
      <c r="X1476" s="25">
        <v>755.0</v>
      </c>
      <c r="Y1476" s="25" t="s">
        <v>379</v>
      </c>
      <c r="Z1476" s="25" t="s">
        <v>462</v>
      </c>
      <c r="AA1476" s="25">
        <v>30.0</v>
      </c>
      <c r="AB1476" s="25">
        <v>6.0</v>
      </c>
      <c r="AC1476" s="25">
        <v>154221.37</v>
      </c>
      <c r="AD1476" s="25">
        <v>2.0</v>
      </c>
      <c r="AE1476" s="25">
        <v>0.0</v>
      </c>
      <c r="AF1476" s="25">
        <v>1.0</v>
      </c>
      <c r="AG1476" s="25">
        <v>62688.55</v>
      </c>
      <c r="AH1476" s="25">
        <v>0.0</v>
      </c>
    </row>
    <row r="1477" ht="15.75" customHeight="1">
      <c r="U1477" s="25">
        <v>1476.0</v>
      </c>
      <c r="V1477" s="25">
        <v>1.574508E7</v>
      </c>
      <c r="W1477" s="25" t="s">
        <v>1628</v>
      </c>
      <c r="X1477" s="25">
        <v>634.0</v>
      </c>
      <c r="Y1477" s="25" t="s">
        <v>375</v>
      </c>
      <c r="Z1477" s="25" t="s">
        <v>487</v>
      </c>
      <c r="AA1477" s="25">
        <v>26.0</v>
      </c>
      <c r="AB1477" s="25">
        <v>8.0</v>
      </c>
      <c r="AC1477" s="25">
        <v>0.0</v>
      </c>
      <c r="AD1477" s="25">
        <v>1.0</v>
      </c>
      <c r="AE1477" s="25">
        <v>1.0</v>
      </c>
      <c r="AF1477" s="25">
        <v>0.0</v>
      </c>
      <c r="AG1477" s="25">
        <v>21760.96</v>
      </c>
      <c r="AH1477" s="25">
        <v>0.0</v>
      </c>
    </row>
    <row r="1478" ht="15.75" customHeight="1">
      <c r="U1478" s="25">
        <v>1477.0</v>
      </c>
      <c r="V1478" s="25">
        <v>1.5703399E7</v>
      </c>
      <c r="W1478" s="25" t="s">
        <v>1629</v>
      </c>
      <c r="X1478" s="25">
        <v>756.0</v>
      </c>
      <c r="Y1478" s="25" t="s">
        <v>375</v>
      </c>
      <c r="Z1478" s="25" t="s">
        <v>462</v>
      </c>
      <c r="AA1478" s="25">
        <v>26.0</v>
      </c>
      <c r="AB1478" s="25">
        <v>5.0</v>
      </c>
      <c r="AC1478" s="25">
        <v>101641.14</v>
      </c>
      <c r="AD1478" s="25">
        <v>2.0</v>
      </c>
      <c r="AE1478" s="25">
        <v>0.0</v>
      </c>
      <c r="AF1478" s="25">
        <v>1.0</v>
      </c>
      <c r="AG1478" s="25">
        <v>154460.68</v>
      </c>
      <c r="AH1478" s="25">
        <v>0.0</v>
      </c>
    </row>
    <row r="1479" ht="15.75" customHeight="1">
      <c r="U1479" s="25">
        <v>1478.0</v>
      </c>
      <c r="V1479" s="25">
        <v>1.5732175E7</v>
      </c>
      <c r="W1479" s="25" t="s">
        <v>1630</v>
      </c>
      <c r="X1479" s="25">
        <v>776.0</v>
      </c>
      <c r="Y1479" s="25" t="s">
        <v>375</v>
      </c>
      <c r="Z1479" s="25" t="s">
        <v>487</v>
      </c>
      <c r="AA1479" s="25">
        <v>37.0</v>
      </c>
      <c r="AB1479" s="25">
        <v>2.0</v>
      </c>
      <c r="AC1479" s="25">
        <v>0.0</v>
      </c>
      <c r="AD1479" s="25">
        <v>1.0</v>
      </c>
      <c r="AE1479" s="25">
        <v>0.0</v>
      </c>
      <c r="AF1479" s="25">
        <v>1.0</v>
      </c>
      <c r="AG1479" s="25">
        <v>8065.0</v>
      </c>
      <c r="AH1479" s="25">
        <v>0.0</v>
      </c>
    </row>
    <row r="1480" ht="15.75" customHeight="1">
      <c r="U1480" s="25">
        <v>1479.0</v>
      </c>
      <c r="V1480" s="25">
        <v>1.5630725E7</v>
      </c>
      <c r="W1480" s="25" t="s">
        <v>778</v>
      </c>
      <c r="X1480" s="25">
        <v>649.0</v>
      </c>
      <c r="Y1480" s="25" t="s">
        <v>375</v>
      </c>
      <c r="Z1480" s="25" t="s">
        <v>462</v>
      </c>
      <c r="AA1480" s="25">
        <v>45.0</v>
      </c>
      <c r="AB1480" s="25">
        <v>5.0</v>
      </c>
      <c r="AC1480" s="25">
        <v>92786.66</v>
      </c>
      <c r="AD1480" s="25">
        <v>1.0</v>
      </c>
      <c r="AE1480" s="25">
        <v>1.0</v>
      </c>
      <c r="AF1480" s="25">
        <v>0.0</v>
      </c>
      <c r="AG1480" s="25">
        <v>173365.9</v>
      </c>
      <c r="AH1480" s="25">
        <v>1.0</v>
      </c>
    </row>
    <row r="1481" ht="15.75" customHeight="1">
      <c r="U1481" s="25">
        <v>1480.0</v>
      </c>
      <c r="V1481" s="25">
        <v>1.564026E7</v>
      </c>
      <c r="W1481" s="25" t="s">
        <v>1631</v>
      </c>
      <c r="X1481" s="25">
        <v>595.0</v>
      </c>
      <c r="Y1481" s="25" t="s">
        <v>379</v>
      </c>
      <c r="Z1481" s="25" t="s">
        <v>487</v>
      </c>
      <c r="AA1481" s="25">
        <v>32.0</v>
      </c>
      <c r="AB1481" s="25">
        <v>8.0</v>
      </c>
      <c r="AC1481" s="25">
        <v>131081.66</v>
      </c>
      <c r="AD1481" s="25">
        <v>2.0</v>
      </c>
      <c r="AE1481" s="25">
        <v>1.0</v>
      </c>
      <c r="AF1481" s="25">
        <v>1.0</v>
      </c>
      <c r="AG1481" s="25">
        <v>69428.79</v>
      </c>
      <c r="AH1481" s="25">
        <v>0.0</v>
      </c>
    </row>
    <row r="1482" ht="15.75" customHeight="1">
      <c r="U1482" s="25">
        <v>1481.0</v>
      </c>
      <c r="V1482" s="25">
        <v>1.5716822E7</v>
      </c>
      <c r="W1482" s="25" t="s">
        <v>1632</v>
      </c>
      <c r="X1482" s="25">
        <v>646.0</v>
      </c>
      <c r="Y1482" s="25" t="s">
        <v>375</v>
      </c>
      <c r="Z1482" s="25" t="s">
        <v>487</v>
      </c>
      <c r="AA1482" s="25">
        <v>30.0</v>
      </c>
      <c r="AB1482" s="25">
        <v>5.0</v>
      </c>
      <c r="AC1482" s="25">
        <v>98014.74</v>
      </c>
      <c r="AD1482" s="25">
        <v>1.0</v>
      </c>
      <c r="AE1482" s="25">
        <v>1.0</v>
      </c>
      <c r="AF1482" s="25">
        <v>1.0</v>
      </c>
      <c r="AG1482" s="25">
        <v>12757.14</v>
      </c>
      <c r="AH1482" s="25">
        <v>0.0</v>
      </c>
    </row>
    <row r="1483" ht="15.75" customHeight="1">
      <c r="U1483" s="25">
        <v>1482.0</v>
      </c>
      <c r="V1483" s="25">
        <v>1.5583748E7</v>
      </c>
      <c r="W1483" s="25" t="s">
        <v>1633</v>
      </c>
      <c r="X1483" s="25">
        <v>592.0</v>
      </c>
      <c r="Y1483" s="25" t="s">
        <v>377</v>
      </c>
      <c r="Z1483" s="25" t="s">
        <v>487</v>
      </c>
      <c r="AA1483" s="25">
        <v>38.0</v>
      </c>
      <c r="AB1483" s="25">
        <v>8.0</v>
      </c>
      <c r="AC1483" s="25">
        <v>0.0</v>
      </c>
      <c r="AD1483" s="25">
        <v>2.0</v>
      </c>
      <c r="AE1483" s="25">
        <v>1.0</v>
      </c>
      <c r="AF1483" s="25">
        <v>0.0</v>
      </c>
      <c r="AG1483" s="25">
        <v>180426.2</v>
      </c>
      <c r="AH1483" s="25">
        <v>0.0</v>
      </c>
    </row>
    <row r="1484" ht="15.75" customHeight="1">
      <c r="U1484" s="25">
        <v>1483.0</v>
      </c>
      <c r="V1484" s="25">
        <v>1.5605968E7</v>
      </c>
      <c r="W1484" s="25" t="s">
        <v>1634</v>
      </c>
      <c r="X1484" s="25">
        <v>574.0</v>
      </c>
      <c r="Y1484" s="25" t="s">
        <v>375</v>
      </c>
      <c r="Z1484" s="25" t="s">
        <v>487</v>
      </c>
      <c r="AA1484" s="25">
        <v>26.0</v>
      </c>
      <c r="AB1484" s="25">
        <v>8.0</v>
      </c>
      <c r="AC1484" s="25">
        <v>97460.1</v>
      </c>
      <c r="AD1484" s="25">
        <v>1.0</v>
      </c>
      <c r="AE1484" s="25">
        <v>1.0</v>
      </c>
      <c r="AF1484" s="25">
        <v>1.0</v>
      </c>
      <c r="AG1484" s="25">
        <v>43093.67</v>
      </c>
      <c r="AH1484" s="25">
        <v>0.0</v>
      </c>
    </row>
    <row r="1485" ht="15.75" customHeight="1">
      <c r="U1485" s="25">
        <v>1484.0</v>
      </c>
      <c r="V1485" s="25">
        <v>1.5790683E7</v>
      </c>
      <c r="W1485" s="25" t="s">
        <v>1635</v>
      </c>
      <c r="X1485" s="25">
        <v>850.0</v>
      </c>
      <c r="Y1485" s="25" t="s">
        <v>375</v>
      </c>
      <c r="Z1485" s="25" t="s">
        <v>487</v>
      </c>
      <c r="AA1485" s="25">
        <v>36.0</v>
      </c>
      <c r="AB1485" s="25">
        <v>1.0</v>
      </c>
      <c r="AC1485" s="25">
        <v>104077.19</v>
      </c>
      <c r="AD1485" s="25">
        <v>2.0</v>
      </c>
      <c r="AE1485" s="25">
        <v>0.0</v>
      </c>
      <c r="AF1485" s="25">
        <v>1.0</v>
      </c>
      <c r="AG1485" s="25">
        <v>68594.0</v>
      </c>
      <c r="AH1485" s="25">
        <v>0.0</v>
      </c>
    </row>
    <row r="1486" ht="15.75" customHeight="1">
      <c r="U1486" s="25">
        <v>1485.0</v>
      </c>
      <c r="V1486" s="25">
        <v>1.5607713E7</v>
      </c>
      <c r="W1486" s="25" t="s">
        <v>1636</v>
      </c>
      <c r="X1486" s="25">
        <v>850.0</v>
      </c>
      <c r="Y1486" s="25" t="s">
        <v>377</v>
      </c>
      <c r="Z1486" s="25" t="s">
        <v>462</v>
      </c>
      <c r="AA1486" s="25">
        <v>29.0</v>
      </c>
      <c r="AB1486" s="25">
        <v>1.0</v>
      </c>
      <c r="AC1486" s="25">
        <v>0.0</v>
      </c>
      <c r="AD1486" s="25">
        <v>2.0</v>
      </c>
      <c r="AE1486" s="25">
        <v>1.0</v>
      </c>
      <c r="AF1486" s="25">
        <v>1.0</v>
      </c>
      <c r="AG1486" s="25">
        <v>197996.65</v>
      </c>
      <c r="AH1486" s="25">
        <v>0.0</v>
      </c>
    </row>
    <row r="1487" ht="15.75" customHeight="1">
      <c r="U1487" s="25">
        <v>1486.0</v>
      </c>
      <c r="V1487" s="25">
        <v>1.5700212E7</v>
      </c>
      <c r="W1487" s="25" t="s">
        <v>711</v>
      </c>
      <c r="X1487" s="25">
        <v>475.0</v>
      </c>
      <c r="Y1487" s="25" t="s">
        <v>375</v>
      </c>
      <c r="Z1487" s="25" t="s">
        <v>462</v>
      </c>
      <c r="AA1487" s="25">
        <v>46.0</v>
      </c>
      <c r="AB1487" s="25">
        <v>10.0</v>
      </c>
      <c r="AC1487" s="25">
        <v>0.0</v>
      </c>
      <c r="AD1487" s="25">
        <v>2.0</v>
      </c>
      <c r="AE1487" s="25">
        <v>0.0</v>
      </c>
      <c r="AF1487" s="25">
        <v>0.0</v>
      </c>
      <c r="AG1487" s="25">
        <v>122953.0</v>
      </c>
      <c r="AH1487" s="25">
        <v>1.0</v>
      </c>
    </row>
    <row r="1488" ht="15.75" customHeight="1">
      <c r="U1488" s="25">
        <v>1487.0</v>
      </c>
      <c r="V1488" s="25">
        <v>1.562671E7</v>
      </c>
      <c r="W1488" s="25" t="s">
        <v>1637</v>
      </c>
      <c r="X1488" s="25">
        <v>642.0</v>
      </c>
      <c r="Y1488" s="25" t="s">
        <v>375</v>
      </c>
      <c r="Z1488" s="25" t="s">
        <v>462</v>
      </c>
      <c r="AA1488" s="25">
        <v>39.0</v>
      </c>
      <c r="AB1488" s="25">
        <v>4.0</v>
      </c>
      <c r="AC1488" s="25">
        <v>0.0</v>
      </c>
      <c r="AD1488" s="25">
        <v>1.0</v>
      </c>
      <c r="AE1488" s="25">
        <v>1.0</v>
      </c>
      <c r="AF1488" s="25">
        <v>1.0</v>
      </c>
      <c r="AG1488" s="25">
        <v>76821.24</v>
      </c>
      <c r="AH1488" s="25">
        <v>0.0</v>
      </c>
    </row>
    <row r="1489" ht="15.75" customHeight="1">
      <c r="U1489" s="25">
        <v>1488.0</v>
      </c>
      <c r="V1489" s="25">
        <v>1.5716491E7</v>
      </c>
      <c r="W1489" s="25" t="s">
        <v>1626</v>
      </c>
      <c r="X1489" s="25">
        <v>710.0</v>
      </c>
      <c r="Y1489" s="25" t="s">
        <v>377</v>
      </c>
      <c r="Z1489" s="25" t="s">
        <v>462</v>
      </c>
      <c r="AA1489" s="25">
        <v>51.0</v>
      </c>
      <c r="AB1489" s="25">
        <v>4.0</v>
      </c>
      <c r="AC1489" s="25">
        <v>93656.95</v>
      </c>
      <c r="AD1489" s="25">
        <v>1.0</v>
      </c>
      <c r="AE1489" s="25">
        <v>0.0</v>
      </c>
      <c r="AF1489" s="25">
        <v>1.0</v>
      </c>
      <c r="AG1489" s="25">
        <v>141400.51</v>
      </c>
      <c r="AH1489" s="25">
        <v>1.0</v>
      </c>
    </row>
    <row r="1490" ht="15.75" customHeight="1">
      <c r="U1490" s="25">
        <v>1489.0</v>
      </c>
      <c r="V1490" s="25">
        <v>1.5625824E7</v>
      </c>
      <c r="W1490" s="25" t="s">
        <v>708</v>
      </c>
      <c r="X1490" s="25">
        <v>596.0</v>
      </c>
      <c r="Y1490" s="25" t="s">
        <v>377</v>
      </c>
      <c r="Z1490" s="25" t="s">
        <v>487</v>
      </c>
      <c r="AA1490" s="25">
        <v>30.0</v>
      </c>
      <c r="AB1490" s="25">
        <v>6.0</v>
      </c>
      <c r="AC1490" s="25">
        <v>121345.88</v>
      </c>
      <c r="AD1490" s="25">
        <v>4.0</v>
      </c>
      <c r="AE1490" s="25">
        <v>1.0</v>
      </c>
      <c r="AF1490" s="25">
        <v>0.0</v>
      </c>
      <c r="AG1490" s="25">
        <v>41921.75</v>
      </c>
      <c r="AH1490" s="25">
        <v>1.0</v>
      </c>
    </row>
    <row r="1491" ht="15.75" customHeight="1">
      <c r="U1491" s="25">
        <v>1490.0</v>
      </c>
      <c r="V1491" s="25">
        <v>1.5617705E7</v>
      </c>
      <c r="W1491" s="25" t="s">
        <v>1211</v>
      </c>
      <c r="X1491" s="25">
        <v>609.0</v>
      </c>
      <c r="Y1491" s="25" t="s">
        <v>375</v>
      </c>
      <c r="Z1491" s="25" t="s">
        <v>462</v>
      </c>
      <c r="AA1491" s="25">
        <v>39.0</v>
      </c>
      <c r="AB1491" s="25">
        <v>8.0</v>
      </c>
      <c r="AC1491" s="25">
        <v>141675.23</v>
      </c>
      <c r="AD1491" s="25">
        <v>1.0</v>
      </c>
      <c r="AE1491" s="25">
        <v>0.0</v>
      </c>
      <c r="AF1491" s="25">
        <v>1.0</v>
      </c>
      <c r="AG1491" s="25">
        <v>175664.25</v>
      </c>
      <c r="AH1491" s="25">
        <v>0.0</v>
      </c>
    </row>
    <row r="1492" ht="15.75" customHeight="1">
      <c r="U1492" s="25">
        <v>1491.0</v>
      </c>
      <c r="V1492" s="25">
        <v>1.5761976E7</v>
      </c>
      <c r="W1492" s="25" t="s">
        <v>1401</v>
      </c>
      <c r="X1492" s="25">
        <v>797.0</v>
      </c>
      <c r="Y1492" s="25" t="s">
        <v>377</v>
      </c>
      <c r="Z1492" s="25" t="s">
        <v>462</v>
      </c>
      <c r="AA1492" s="25">
        <v>31.0</v>
      </c>
      <c r="AB1492" s="25">
        <v>8.0</v>
      </c>
      <c r="AC1492" s="25">
        <v>0.0</v>
      </c>
      <c r="AD1492" s="25">
        <v>2.0</v>
      </c>
      <c r="AE1492" s="25">
        <v>1.0</v>
      </c>
      <c r="AF1492" s="25">
        <v>0.0</v>
      </c>
      <c r="AG1492" s="25">
        <v>117916.63</v>
      </c>
      <c r="AH1492" s="25">
        <v>0.0</v>
      </c>
    </row>
    <row r="1493" ht="15.75" customHeight="1">
      <c r="U1493" s="25">
        <v>1492.0</v>
      </c>
      <c r="V1493" s="25">
        <v>1.5634891E7</v>
      </c>
      <c r="W1493" s="25" t="s">
        <v>1638</v>
      </c>
      <c r="X1493" s="25">
        <v>504.0</v>
      </c>
      <c r="Y1493" s="25" t="s">
        <v>379</v>
      </c>
      <c r="Z1493" s="25" t="s">
        <v>462</v>
      </c>
      <c r="AA1493" s="25">
        <v>43.0</v>
      </c>
      <c r="AB1493" s="25">
        <v>7.0</v>
      </c>
      <c r="AC1493" s="25">
        <v>102365.49</v>
      </c>
      <c r="AD1493" s="25">
        <v>1.0</v>
      </c>
      <c r="AE1493" s="25">
        <v>1.0</v>
      </c>
      <c r="AF1493" s="25">
        <v>0.0</v>
      </c>
      <c r="AG1493" s="25">
        <v>194690.77</v>
      </c>
      <c r="AH1493" s="25">
        <v>1.0</v>
      </c>
    </row>
    <row r="1494" ht="15.75" customHeight="1">
      <c r="U1494" s="25">
        <v>1493.0</v>
      </c>
      <c r="V1494" s="25">
        <v>1.5744517E7</v>
      </c>
      <c r="W1494" s="25" t="s">
        <v>1283</v>
      </c>
      <c r="X1494" s="25">
        <v>735.0</v>
      </c>
      <c r="Y1494" s="25" t="s">
        <v>377</v>
      </c>
      <c r="Z1494" s="25" t="s">
        <v>487</v>
      </c>
      <c r="AA1494" s="25">
        <v>50.0</v>
      </c>
      <c r="AB1494" s="25">
        <v>9.0</v>
      </c>
      <c r="AC1494" s="25">
        <v>0.0</v>
      </c>
      <c r="AD1494" s="25">
        <v>1.0</v>
      </c>
      <c r="AE1494" s="25">
        <v>0.0</v>
      </c>
      <c r="AF1494" s="25">
        <v>0.0</v>
      </c>
      <c r="AG1494" s="25">
        <v>166677.35</v>
      </c>
      <c r="AH1494" s="25">
        <v>1.0</v>
      </c>
    </row>
    <row r="1495" ht="15.75" customHeight="1">
      <c r="U1495" s="25">
        <v>1494.0</v>
      </c>
      <c r="V1495" s="25">
        <v>1.5686963E7</v>
      </c>
      <c r="W1495" s="25" t="s">
        <v>1639</v>
      </c>
      <c r="X1495" s="25">
        <v>680.0</v>
      </c>
      <c r="Y1495" s="25" t="s">
        <v>377</v>
      </c>
      <c r="Z1495" s="25" t="s">
        <v>462</v>
      </c>
      <c r="AA1495" s="25">
        <v>30.0</v>
      </c>
      <c r="AB1495" s="25">
        <v>3.0</v>
      </c>
      <c r="AC1495" s="25">
        <v>0.0</v>
      </c>
      <c r="AD1495" s="25">
        <v>1.0</v>
      </c>
      <c r="AE1495" s="25">
        <v>1.0</v>
      </c>
      <c r="AF1495" s="25">
        <v>0.0</v>
      </c>
      <c r="AG1495" s="25">
        <v>160131.58</v>
      </c>
      <c r="AH1495" s="25">
        <v>0.0</v>
      </c>
    </row>
    <row r="1496" ht="15.75" customHeight="1">
      <c r="U1496" s="25">
        <v>1495.0</v>
      </c>
      <c r="V1496" s="25">
        <v>1.5808189E7</v>
      </c>
      <c r="W1496" s="25" t="s">
        <v>1640</v>
      </c>
      <c r="X1496" s="25">
        <v>449.0</v>
      </c>
      <c r="Y1496" s="25" t="s">
        <v>375</v>
      </c>
      <c r="Z1496" s="25" t="s">
        <v>487</v>
      </c>
      <c r="AA1496" s="25">
        <v>52.0</v>
      </c>
      <c r="AB1496" s="25">
        <v>6.0</v>
      </c>
      <c r="AC1496" s="25">
        <v>0.0</v>
      </c>
      <c r="AD1496" s="25">
        <v>2.0</v>
      </c>
      <c r="AE1496" s="25">
        <v>0.0</v>
      </c>
      <c r="AF1496" s="25">
        <v>1.0</v>
      </c>
      <c r="AG1496" s="25">
        <v>123622.0</v>
      </c>
      <c r="AH1496" s="25">
        <v>0.0</v>
      </c>
    </row>
    <row r="1497" ht="15.75" customHeight="1">
      <c r="U1497" s="25">
        <v>1496.0</v>
      </c>
      <c r="V1497" s="25">
        <v>1.5580845E7</v>
      </c>
      <c r="W1497" s="25" t="s">
        <v>1641</v>
      </c>
      <c r="X1497" s="25">
        <v>685.0</v>
      </c>
      <c r="Y1497" s="25" t="s">
        <v>379</v>
      </c>
      <c r="Z1497" s="25" t="s">
        <v>487</v>
      </c>
      <c r="AA1497" s="25">
        <v>57.0</v>
      </c>
      <c r="AB1497" s="25">
        <v>7.0</v>
      </c>
      <c r="AC1497" s="25">
        <v>101868.51</v>
      </c>
      <c r="AD1497" s="25">
        <v>1.0</v>
      </c>
      <c r="AE1497" s="25">
        <v>0.0</v>
      </c>
      <c r="AF1497" s="25">
        <v>1.0</v>
      </c>
      <c r="AG1497" s="25">
        <v>113483.96</v>
      </c>
      <c r="AH1497" s="25">
        <v>0.0</v>
      </c>
    </row>
    <row r="1498" ht="15.75" customHeight="1">
      <c r="U1498" s="25">
        <v>1497.0</v>
      </c>
      <c r="V1498" s="25">
        <v>1.5799156E7</v>
      </c>
      <c r="W1498" s="25" t="s">
        <v>1100</v>
      </c>
      <c r="X1498" s="25">
        <v>569.0</v>
      </c>
      <c r="Y1498" s="25" t="s">
        <v>377</v>
      </c>
      <c r="Z1498" s="25" t="s">
        <v>487</v>
      </c>
      <c r="AA1498" s="25">
        <v>38.0</v>
      </c>
      <c r="AB1498" s="25">
        <v>8.0</v>
      </c>
      <c r="AC1498" s="25">
        <v>0.0</v>
      </c>
      <c r="AD1498" s="25">
        <v>2.0</v>
      </c>
      <c r="AE1498" s="25">
        <v>0.0</v>
      </c>
      <c r="AF1498" s="25">
        <v>0.0</v>
      </c>
      <c r="AG1498" s="25">
        <v>79618.79</v>
      </c>
      <c r="AH1498" s="25">
        <v>0.0</v>
      </c>
    </row>
    <row r="1499" ht="15.75" customHeight="1">
      <c r="U1499" s="25">
        <v>1498.0</v>
      </c>
      <c r="V1499" s="25">
        <v>1.5694296E7</v>
      </c>
      <c r="W1499" s="25" t="s">
        <v>1642</v>
      </c>
      <c r="X1499" s="25">
        <v>631.0</v>
      </c>
      <c r="Y1499" s="25" t="s">
        <v>375</v>
      </c>
      <c r="Z1499" s="25" t="s">
        <v>487</v>
      </c>
      <c r="AA1499" s="25">
        <v>35.0</v>
      </c>
      <c r="AB1499" s="25">
        <v>9.0</v>
      </c>
      <c r="AC1499" s="25">
        <v>112392.45</v>
      </c>
      <c r="AD1499" s="25">
        <v>2.0</v>
      </c>
      <c r="AE1499" s="25">
        <v>1.0</v>
      </c>
      <c r="AF1499" s="25">
        <v>0.0</v>
      </c>
      <c r="AG1499" s="25">
        <v>24472.23</v>
      </c>
      <c r="AH1499" s="25">
        <v>0.0</v>
      </c>
    </row>
    <row r="1500" ht="15.75" customHeight="1">
      <c r="U1500" s="25">
        <v>1499.0</v>
      </c>
      <c r="V1500" s="25">
        <v>1.5677049E7</v>
      </c>
      <c r="W1500" s="25" t="s">
        <v>558</v>
      </c>
      <c r="X1500" s="25">
        <v>595.0</v>
      </c>
      <c r="Y1500" s="25" t="s">
        <v>379</v>
      </c>
      <c r="Z1500" s="25" t="s">
        <v>462</v>
      </c>
      <c r="AA1500" s="25">
        <v>25.0</v>
      </c>
      <c r="AB1500" s="25">
        <v>7.0</v>
      </c>
      <c r="AC1500" s="25">
        <v>106570.34</v>
      </c>
      <c r="AD1500" s="25">
        <v>2.0</v>
      </c>
      <c r="AE1500" s="25">
        <v>0.0</v>
      </c>
      <c r="AF1500" s="25">
        <v>1.0</v>
      </c>
      <c r="AG1500" s="25">
        <v>177025.79</v>
      </c>
      <c r="AH1500" s="25">
        <v>0.0</v>
      </c>
    </row>
    <row r="1501" ht="15.75" customHeight="1">
      <c r="U1501" s="25">
        <v>1500.0</v>
      </c>
      <c r="V1501" s="25">
        <v>1.5583595E7</v>
      </c>
      <c r="W1501" s="25" t="s">
        <v>1258</v>
      </c>
      <c r="X1501" s="25">
        <v>461.0</v>
      </c>
      <c r="Y1501" s="25" t="s">
        <v>375</v>
      </c>
      <c r="Z1501" s="25" t="s">
        <v>462</v>
      </c>
      <c r="AA1501" s="25">
        <v>28.0</v>
      </c>
      <c r="AB1501" s="25">
        <v>8.0</v>
      </c>
      <c r="AC1501" s="25">
        <v>0.0</v>
      </c>
      <c r="AD1501" s="25">
        <v>1.0</v>
      </c>
      <c r="AE1501" s="25">
        <v>1.0</v>
      </c>
      <c r="AF1501" s="25">
        <v>1.0</v>
      </c>
      <c r="AG1501" s="25">
        <v>103349.74</v>
      </c>
      <c r="AH1501" s="25">
        <v>0.0</v>
      </c>
    </row>
    <row r="1502" ht="15.75" customHeight="1">
      <c r="U1502" s="25">
        <v>1501.0</v>
      </c>
      <c r="V1502" s="25">
        <v>1.5590146E7</v>
      </c>
      <c r="W1502" s="25" t="s">
        <v>1149</v>
      </c>
      <c r="X1502" s="25">
        <v>630.0</v>
      </c>
      <c r="Y1502" s="25" t="s">
        <v>375</v>
      </c>
      <c r="Z1502" s="25" t="s">
        <v>487</v>
      </c>
      <c r="AA1502" s="25">
        <v>50.0</v>
      </c>
      <c r="AB1502" s="25">
        <v>1.0</v>
      </c>
      <c r="AC1502" s="25">
        <v>81947.76</v>
      </c>
      <c r="AD1502" s="25">
        <v>1.0</v>
      </c>
      <c r="AE1502" s="25">
        <v>0.0</v>
      </c>
      <c r="AF1502" s="25">
        <v>1.0</v>
      </c>
      <c r="AG1502" s="25">
        <v>63606.22</v>
      </c>
      <c r="AH1502" s="25">
        <v>1.0</v>
      </c>
    </row>
    <row r="1503" ht="15.75" customHeight="1">
      <c r="U1503" s="25">
        <v>1502.0</v>
      </c>
      <c r="V1503" s="25">
        <v>1.5801548E7</v>
      </c>
      <c r="W1503" s="25" t="s">
        <v>1643</v>
      </c>
      <c r="X1503" s="25">
        <v>661.0</v>
      </c>
      <c r="Y1503" s="25" t="s">
        <v>375</v>
      </c>
      <c r="Z1503" s="25" t="s">
        <v>462</v>
      </c>
      <c r="AA1503" s="25">
        <v>31.0</v>
      </c>
      <c r="AB1503" s="25">
        <v>7.0</v>
      </c>
      <c r="AC1503" s="25">
        <v>144162.3</v>
      </c>
      <c r="AD1503" s="25">
        <v>2.0</v>
      </c>
      <c r="AE1503" s="25">
        <v>1.0</v>
      </c>
      <c r="AF1503" s="25">
        <v>1.0</v>
      </c>
      <c r="AG1503" s="25">
        <v>14490.79</v>
      </c>
      <c r="AH1503" s="25">
        <v>0.0</v>
      </c>
    </row>
    <row r="1504" ht="15.75" customHeight="1">
      <c r="U1504" s="25">
        <v>1503.0</v>
      </c>
      <c r="V1504" s="25">
        <v>1.5660833E7</v>
      </c>
      <c r="W1504" s="25" t="s">
        <v>1644</v>
      </c>
      <c r="X1504" s="25">
        <v>796.0</v>
      </c>
      <c r="Y1504" s="25" t="s">
        <v>379</v>
      </c>
      <c r="Z1504" s="25" t="s">
        <v>487</v>
      </c>
      <c r="AA1504" s="25">
        <v>39.0</v>
      </c>
      <c r="AB1504" s="25">
        <v>5.0</v>
      </c>
      <c r="AC1504" s="25">
        <v>86350.87</v>
      </c>
      <c r="AD1504" s="25">
        <v>2.0</v>
      </c>
      <c r="AE1504" s="25">
        <v>0.0</v>
      </c>
      <c r="AF1504" s="25">
        <v>0.0</v>
      </c>
      <c r="AG1504" s="25">
        <v>105080.53</v>
      </c>
      <c r="AH1504" s="25">
        <v>0.0</v>
      </c>
    </row>
    <row r="1505" ht="15.75" customHeight="1">
      <c r="U1505" s="25">
        <v>1504.0</v>
      </c>
      <c r="V1505" s="25">
        <v>1.5762277E7</v>
      </c>
      <c r="W1505" s="25" t="s">
        <v>1413</v>
      </c>
      <c r="X1505" s="25">
        <v>710.0</v>
      </c>
      <c r="Y1505" s="25" t="s">
        <v>375</v>
      </c>
      <c r="Z1505" s="25" t="s">
        <v>487</v>
      </c>
      <c r="AA1505" s="25">
        <v>47.0</v>
      </c>
      <c r="AB1505" s="25">
        <v>5.0</v>
      </c>
      <c r="AC1505" s="25">
        <v>158623.14</v>
      </c>
      <c r="AD1505" s="25">
        <v>1.0</v>
      </c>
      <c r="AE1505" s="25">
        <v>0.0</v>
      </c>
      <c r="AF1505" s="25">
        <v>0.0</v>
      </c>
      <c r="AG1505" s="25">
        <v>83499.89</v>
      </c>
      <c r="AH1505" s="25">
        <v>1.0</v>
      </c>
    </row>
    <row r="1506" ht="15.75" customHeight="1">
      <c r="U1506" s="25">
        <v>1505.0</v>
      </c>
      <c r="V1506" s="25">
        <v>1.5791302E7</v>
      </c>
      <c r="W1506" s="25" t="s">
        <v>887</v>
      </c>
      <c r="X1506" s="25">
        <v>741.0</v>
      </c>
      <c r="Y1506" s="25" t="s">
        <v>375</v>
      </c>
      <c r="Z1506" s="25" t="s">
        <v>487</v>
      </c>
      <c r="AA1506" s="25">
        <v>32.0</v>
      </c>
      <c r="AB1506" s="25">
        <v>8.0</v>
      </c>
      <c r="AC1506" s="25">
        <v>0.0</v>
      </c>
      <c r="AD1506" s="25">
        <v>2.0</v>
      </c>
      <c r="AE1506" s="25">
        <v>1.0</v>
      </c>
      <c r="AF1506" s="25">
        <v>0.0</v>
      </c>
      <c r="AG1506" s="25">
        <v>143598.7</v>
      </c>
      <c r="AH1506" s="25">
        <v>0.0</v>
      </c>
    </row>
    <row r="1507" ht="15.75" customHeight="1">
      <c r="U1507" s="25">
        <v>1506.0</v>
      </c>
      <c r="V1507" s="25">
        <v>1.5798975E7</v>
      </c>
      <c r="W1507" s="25" t="s">
        <v>1454</v>
      </c>
      <c r="X1507" s="25">
        <v>606.0</v>
      </c>
      <c r="Y1507" s="25" t="s">
        <v>379</v>
      </c>
      <c r="Z1507" s="25" t="s">
        <v>487</v>
      </c>
      <c r="AA1507" s="25">
        <v>48.0</v>
      </c>
      <c r="AB1507" s="25">
        <v>4.0</v>
      </c>
      <c r="AC1507" s="25">
        <v>132403.56</v>
      </c>
      <c r="AD1507" s="25">
        <v>1.0</v>
      </c>
      <c r="AE1507" s="25">
        <v>0.0</v>
      </c>
      <c r="AF1507" s="25">
        <v>0.0</v>
      </c>
      <c r="AG1507" s="25">
        <v>36091.91</v>
      </c>
      <c r="AH1507" s="25">
        <v>1.0</v>
      </c>
    </row>
    <row r="1508" ht="15.75" customHeight="1">
      <c r="U1508" s="25">
        <v>1507.0</v>
      </c>
      <c r="V1508" s="25">
        <v>1.5599956E7</v>
      </c>
      <c r="W1508" s="25" t="s">
        <v>1645</v>
      </c>
      <c r="X1508" s="25">
        <v>747.0</v>
      </c>
      <c r="Y1508" s="25" t="s">
        <v>375</v>
      </c>
      <c r="Z1508" s="25" t="s">
        <v>487</v>
      </c>
      <c r="AA1508" s="25">
        <v>27.0</v>
      </c>
      <c r="AB1508" s="25">
        <v>10.0</v>
      </c>
      <c r="AC1508" s="25">
        <v>0.0</v>
      </c>
      <c r="AD1508" s="25">
        <v>2.0</v>
      </c>
      <c r="AE1508" s="25">
        <v>0.0</v>
      </c>
      <c r="AF1508" s="25">
        <v>0.0</v>
      </c>
      <c r="AG1508" s="25">
        <v>13007.89</v>
      </c>
      <c r="AH1508" s="25">
        <v>0.0</v>
      </c>
    </row>
    <row r="1509" ht="15.75" customHeight="1">
      <c r="U1509" s="25">
        <v>1508.0</v>
      </c>
      <c r="V1509" s="25">
        <v>1.5577274E7</v>
      </c>
      <c r="W1509" s="25" t="s">
        <v>886</v>
      </c>
      <c r="X1509" s="25">
        <v>549.0</v>
      </c>
      <c r="Y1509" s="25" t="s">
        <v>379</v>
      </c>
      <c r="Z1509" s="25" t="s">
        <v>462</v>
      </c>
      <c r="AA1509" s="25">
        <v>43.0</v>
      </c>
      <c r="AB1509" s="25">
        <v>3.0</v>
      </c>
      <c r="AC1509" s="25">
        <v>134985.66</v>
      </c>
      <c r="AD1509" s="25">
        <v>1.0</v>
      </c>
      <c r="AE1509" s="25">
        <v>1.0</v>
      </c>
      <c r="AF1509" s="25">
        <v>0.0</v>
      </c>
      <c r="AG1509" s="25">
        <v>6101.41</v>
      </c>
      <c r="AH1509" s="25">
        <v>0.0</v>
      </c>
    </row>
    <row r="1510" ht="15.75" customHeight="1">
      <c r="U1510" s="25">
        <v>1509.0</v>
      </c>
      <c r="V1510" s="25">
        <v>1.57012E7</v>
      </c>
      <c r="W1510" s="25" t="s">
        <v>532</v>
      </c>
      <c r="X1510" s="25">
        <v>576.0</v>
      </c>
      <c r="Y1510" s="25" t="s">
        <v>375</v>
      </c>
      <c r="Z1510" s="25" t="s">
        <v>487</v>
      </c>
      <c r="AA1510" s="25">
        <v>36.0</v>
      </c>
      <c r="AB1510" s="25">
        <v>6.0</v>
      </c>
      <c r="AC1510" s="25">
        <v>0.0</v>
      </c>
      <c r="AD1510" s="25">
        <v>2.0</v>
      </c>
      <c r="AE1510" s="25">
        <v>1.0</v>
      </c>
      <c r="AF1510" s="25">
        <v>1.0</v>
      </c>
      <c r="AG1510" s="25">
        <v>48314.0</v>
      </c>
      <c r="AH1510" s="25">
        <v>0.0</v>
      </c>
    </row>
    <row r="1511" ht="15.75" customHeight="1">
      <c r="U1511" s="25">
        <v>1510.0</v>
      </c>
      <c r="V1511" s="25">
        <v>1.5638149E7</v>
      </c>
      <c r="W1511" s="25" t="s">
        <v>594</v>
      </c>
      <c r="X1511" s="25">
        <v>528.0</v>
      </c>
      <c r="Y1511" s="25" t="s">
        <v>375</v>
      </c>
      <c r="Z1511" s="25" t="s">
        <v>487</v>
      </c>
      <c r="AA1511" s="25">
        <v>37.0</v>
      </c>
      <c r="AB1511" s="25">
        <v>6.0</v>
      </c>
      <c r="AC1511" s="25">
        <v>103772.45</v>
      </c>
      <c r="AD1511" s="25">
        <v>1.0</v>
      </c>
      <c r="AE1511" s="25">
        <v>1.0</v>
      </c>
      <c r="AF1511" s="25">
        <v>0.0</v>
      </c>
      <c r="AG1511" s="25">
        <v>197111.99</v>
      </c>
      <c r="AH1511" s="25">
        <v>0.0</v>
      </c>
    </row>
    <row r="1512" ht="15.75" customHeight="1">
      <c r="U1512" s="25">
        <v>1511.0</v>
      </c>
      <c r="V1512" s="25">
        <v>1.5786199E7</v>
      </c>
      <c r="W1512" s="25" t="s">
        <v>1370</v>
      </c>
      <c r="X1512" s="25">
        <v>535.0</v>
      </c>
      <c r="Y1512" s="25" t="s">
        <v>375</v>
      </c>
      <c r="Z1512" s="25" t="s">
        <v>487</v>
      </c>
      <c r="AA1512" s="25">
        <v>33.0</v>
      </c>
      <c r="AB1512" s="25">
        <v>2.0</v>
      </c>
      <c r="AC1512" s="25">
        <v>133040.32</v>
      </c>
      <c r="AD1512" s="25">
        <v>1.0</v>
      </c>
      <c r="AE1512" s="25">
        <v>1.0</v>
      </c>
      <c r="AF1512" s="25">
        <v>1.0</v>
      </c>
      <c r="AG1512" s="25">
        <v>110299.78</v>
      </c>
      <c r="AH1512" s="25">
        <v>0.0</v>
      </c>
    </row>
    <row r="1513" ht="15.75" customHeight="1">
      <c r="U1513" s="25">
        <v>1512.0</v>
      </c>
      <c r="V1513" s="25">
        <v>1.5701765E7</v>
      </c>
      <c r="W1513" s="25" t="s">
        <v>1646</v>
      </c>
      <c r="X1513" s="25">
        <v>575.0</v>
      </c>
      <c r="Y1513" s="25" t="s">
        <v>377</v>
      </c>
      <c r="Z1513" s="25" t="s">
        <v>462</v>
      </c>
      <c r="AA1513" s="25">
        <v>37.0</v>
      </c>
      <c r="AB1513" s="25">
        <v>0.0</v>
      </c>
      <c r="AC1513" s="25">
        <v>0.0</v>
      </c>
      <c r="AD1513" s="25">
        <v>2.0</v>
      </c>
      <c r="AE1513" s="25">
        <v>0.0</v>
      </c>
      <c r="AF1513" s="25">
        <v>0.0</v>
      </c>
      <c r="AG1513" s="25">
        <v>30114.32</v>
      </c>
      <c r="AH1513" s="25">
        <v>0.0</v>
      </c>
    </row>
    <row r="1514" ht="15.75" customHeight="1">
      <c r="U1514" s="25">
        <v>1513.0</v>
      </c>
      <c r="V1514" s="25">
        <v>1.5586974E7</v>
      </c>
      <c r="W1514" s="25" t="s">
        <v>1647</v>
      </c>
      <c r="X1514" s="25">
        <v>656.0</v>
      </c>
      <c r="Y1514" s="25" t="s">
        <v>375</v>
      </c>
      <c r="Z1514" s="25" t="s">
        <v>487</v>
      </c>
      <c r="AA1514" s="25">
        <v>39.0</v>
      </c>
      <c r="AB1514" s="25">
        <v>10.0</v>
      </c>
      <c r="AC1514" s="25">
        <v>0.0</v>
      </c>
      <c r="AD1514" s="25">
        <v>2.0</v>
      </c>
      <c r="AE1514" s="25">
        <v>1.0</v>
      </c>
      <c r="AF1514" s="25">
        <v>1.0</v>
      </c>
      <c r="AG1514" s="25">
        <v>98894.64</v>
      </c>
      <c r="AH1514" s="25">
        <v>0.0</v>
      </c>
    </row>
    <row r="1515" ht="15.75" customHeight="1">
      <c r="U1515" s="25">
        <v>1514.0</v>
      </c>
      <c r="V1515" s="25">
        <v>1.572904E7</v>
      </c>
      <c r="W1515" s="25" t="s">
        <v>1330</v>
      </c>
      <c r="X1515" s="25">
        <v>440.0</v>
      </c>
      <c r="Y1515" s="25" t="s">
        <v>375</v>
      </c>
      <c r="Z1515" s="25" t="s">
        <v>487</v>
      </c>
      <c r="AA1515" s="25">
        <v>42.0</v>
      </c>
      <c r="AB1515" s="25">
        <v>2.0</v>
      </c>
      <c r="AC1515" s="25">
        <v>0.0</v>
      </c>
      <c r="AD1515" s="25">
        <v>2.0</v>
      </c>
      <c r="AE1515" s="25">
        <v>1.0</v>
      </c>
      <c r="AF1515" s="25">
        <v>0.0</v>
      </c>
      <c r="AG1515" s="25">
        <v>49826.68</v>
      </c>
      <c r="AH1515" s="25">
        <v>0.0</v>
      </c>
    </row>
    <row r="1516" ht="15.75" customHeight="1">
      <c r="U1516" s="25">
        <v>1515.0</v>
      </c>
      <c r="V1516" s="25">
        <v>1.5788676E7</v>
      </c>
      <c r="W1516" s="25" t="s">
        <v>1648</v>
      </c>
      <c r="X1516" s="25">
        <v>539.0</v>
      </c>
      <c r="Y1516" s="25" t="s">
        <v>377</v>
      </c>
      <c r="Z1516" s="25" t="s">
        <v>487</v>
      </c>
      <c r="AA1516" s="25">
        <v>38.0</v>
      </c>
      <c r="AB1516" s="25">
        <v>8.0</v>
      </c>
      <c r="AC1516" s="25">
        <v>71460.67</v>
      </c>
      <c r="AD1516" s="25">
        <v>2.0</v>
      </c>
      <c r="AE1516" s="25">
        <v>1.0</v>
      </c>
      <c r="AF1516" s="25">
        <v>1.0</v>
      </c>
      <c r="AG1516" s="25">
        <v>10074.05</v>
      </c>
      <c r="AH1516" s="25">
        <v>0.0</v>
      </c>
    </row>
    <row r="1517" ht="15.75" customHeight="1">
      <c r="U1517" s="25">
        <v>1516.0</v>
      </c>
      <c r="V1517" s="25">
        <v>1.5602497E7</v>
      </c>
      <c r="W1517" s="25" t="s">
        <v>1649</v>
      </c>
      <c r="X1517" s="25">
        <v>850.0</v>
      </c>
      <c r="Y1517" s="25" t="s">
        <v>377</v>
      </c>
      <c r="Z1517" s="25" t="s">
        <v>487</v>
      </c>
      <c r="AA1517" s="25">
        <v>39.0</v>
      </c>
      <c r="AB1517" s="25">
        <v>6.0</v>
      </c>
      <c r="AC1517" s="25">
        <v>133214.13</v>
      </c>
      <c r="AD1517" s="25">
        <v>1.0</v>
      </c>
      <c r="AE1517" s="25">
        <v>0.0</v>
      </c>
      <c r="AF1517" s="25">
        <v>1.0</v>
      </c>
      <c r="AG1517" s="25">
        <v>20769.88</v>
      </c>
      <c r="AH1517" s="25">
        <v>0.0</v>
      </c>
    </row>
    <row r="1518" ht="15.75" customHeight="1">
      <c r="U1518" s="25">
        <v>1517.0</v>
      </c>
      <c r="V1518" s="25">
        <v>1.5701333E7</v>
      </c>
      <c r="W1518" s="25" t="s">
        <v>1346</v>
      </c>
      <c r="X1518" s="25">
        <v>646.0</v>
      </c>
      <c r="Y1518" s="25" t="s">
        <v>375</v>
      </c>
      <c r="Z1518" s="25" t="s">
        <v>462</v>
      </c>
      <c r="AA1518" s="25">
        <v>37.0</v>
      </c>
      <c r="AB1518" s="25">
        <v>7.0</v>
      </c>
      <c r="AC1518" s="25">
        <v>96558.66</v>
      </c>
      <c r="AD1518" s="25">
        <v>1.0</v>
      </c>
      <c r="AE1518" s="25">
        <v>0.0</v>
      </c>
      <c r="AF1518" s="25">
        <v>0.0</v>
      </c>
      <c r="AG1518" s="25">
        <v>163427.18</v>
      </c>
      <c r="AH1518" s="25">
        <v>0.0</v>
      </c>
    </row>
    <row r="1519" ht="15.75" customHeight="1">
      <c r="U1519" s="25">
        <v>1518.0</v>
      </c>
      <c r="V1519" s="25">
        <v>1.5812071E7</v>
      </c>
      <c r="W1519" s="25" t="s">
        <v>563</v>
      </c>
      <c r="X1519" s="25">
        <v>744.0</v>
      </c>
      <c r="Y1519" s="25" t="s">
        <v>375</v>
      </c>
      <c r="Z1519" s="25" t="s">
        <v>487</v>
      </c>
      <c r="AA1519" s="25">
        <v>54.0</v>
      </c>
      <c r="AB1519" s="25">
        <v>6.0</v>
      </c>
      <c r="AC1519" s="25">
        <v>93806.31</v>
      </c>
      <c r="AD1519" s="25">
        <v>2.0</v>
      </c>
      <c r="AE1519" s="25">
        <v>0.0</v>
      </c>
      <c r="AF1519" s="25">
        <v>1.0</v>
      </c>
      <c r="AG1519" s="25">
        <v>140068.77</v>
      </c>
      <c r="AH1519" s="25">
        <v>0.0</v>
      </c>
    </row>
    <row r="1520" ht="15.75" customHeight="1">
      <c r="U1520" s="25">
        <v>1519.0</v>
      </c>
      <c r="V1520" s="25">
        <v>1.5634375E7</v>
      </c>
      <c r="W1520" s="25" t="s">
        <v>621</v>
      </c>
      <c r="X1520" s="25">
        <v>710.0</v>
      </c>
      <c r="Y1520" s="25" t="s">
        <v>377</v>
      </c>
      <c r="Z1520" s="25" t="s">
        <v>462</v>
      </c>
      <c r="AA1520" s="25">
        <v>36.0</v>
      </c>
      <c r="AB1520" s="25">
        <v>8.0</v>
      </c>
      <c r="AC1520" s="25">
        <v>0.0</v>
      </c>
      <c r="AD1520" s="25">
        <v>2.0</v>
      </c>
      <c r="AE1520" s="25">
        <v>0.0</v>
      </c>
      <c r="AF1520" s="25">
        <v>0.0</v>
      </c>
      <c r="AG1520" s="25">
        <v>83206.19</v>
      </c>
      <c r="AH1520" s="25">
        <v>0.0</v>
      </c>
    </row>
    <row r="1521" ht="15.75" customHeight="1">
      <c r="U1521" s="25">
        <v>1520.0</v>
      </c>
      <c r="V1521" s="25">
        <v>1.5738267E7</v>
      </c>
      <c r="W1521" s="25" t="s">
        <v>1650</v>
      </c>
      <c r="X1521" s="25">
        <v>544.0</v>
      </c>
      <c r="Y1521" s="25" t="s">
        <v>375</v>
      </c>
      <c r="Z1521" s="25" t="s">
        <v>462</v>
      </c>
      <c r="AA1521" s="25">
        <v>64.0</v>
      </c>
      <c r="AB1521" s="25">
        <v>3.0</v>
      </c>
      <c r="AC1521" s="25">
        <v>124043.8</v>
      </c>
      <c r="AD1521" s="25">
        <v>1.0</v>
      </c>
      <c r="AE1521" s="25">
        <v>1.0</v>
      </c>
      <c r="AF1521" s="25">
        <v>1.0</v>
      </c>
      <c r="AG1521" s="25">
        <v>111402.97</v>
      </c>
      <c r="AH1521" s="25">
        <v>1.0</v>
      </c>
    </row>
    <row r="1522" ht="15.75" customHeight="1">
      <c r="U1522" s="25">
        <v>1521.0</v>
      </c>
      <c r="V1522" s="25">
        <v>1.57868E7</v>
      </c>
      <c r="W1522" s="25" t="s">
        <v>1651</v>
      </c>
      <c r="X1522" s="25">
        <v>723.0</v>
      </c>
      <c r="Y1522" s="25" t="s">
        <v>379</v>
      </c>
      <c r="Z1522" s="25" t="s">
        <v>487</v>
      </c>
      <c r="AA1522" s="25">
        <v>52.0</v>
      </c>
      <c r="AB1522" s="25">
        <v>5.0</v>
      </c>
      <c r="AC1522" s="25">
        <v>131694.97</v>
      </c>
      <c r="AD1522" s="25">
        <v>1.0</v>
      </c>
      <c r="AE1522" s="25">
        <v>0.0</v>
      </c>
      <c r="AF1522" s="25">
        <v>1.0</v>
      </c>
      <c r="AG1522" s="25">
        <v>92873.5</v>
      </c>
      <c r="AH1522" s="25">
        <v>1.0</v>
      </c>
    </row>
    <row r="1523" ht="15.75" customHeight="1">
      <c r="U1523" s="25">
        <v>1522.0</v>
      </c>
      <c r="V1523" s="25">
        <v>1.559113E7</v>
      </c>
      <c r="W1523" s="25" t="s">
        <v>1652</v>
      </c>
      <c r="X1523" s="25">
        <v>507.0</v>
      </c>
      <c r="Y1523" s="25" t="s">
        <v>377</v>
      </c>
      <c r="Z1523" s="25" t="s">
        <v>462</v>
      </c>
      <c r="AA1523" s="25">
        <v>29.0</v>
      </c>
      <c r="AB1523" s="25">
        <v>6.0</v>
      </c>
      <c r="AC1523" s="25">
        <v>0.0</v>
      </c>
      <c r="AD1523" s="25">
        <v>2.0</v>
      </c>
      <c r="AE1523" s="25">
        <v>0.0</v>
      </c>
      <c r="AF1523" s="25">
        <v>1.0</v>
      </c>
      <c r="AG1523" s="25">
        <v>94780.9</v>
      </c>
      <c r="AH1523" s="25">
        <v>0.0</v>
      </c>
    </row>
    <row r="1524" ht="15.75" customHeight="1">
      <c r="U1524" s="25">
        <v>1523.0</v>
      </c>
      <c r="V1524" s="25">
        <v>1.5720662E7</v>
      </c>
      <c r="W1524" s="25" t="s">
        <v>1653</v>
      </c>
      <c r="X1524" s="25">
        <v>787.0</v>
      </c>
      <c r="Y1524" s="25" t="s">
        <v>375</v>
      </c>
      <c r="Z1524" s="25" t="s">
        <v>462</v>
      </c>
      <c r="AA1524" s="25">
        <v>35.0</v>
      </c>
      <c r="AB1524" s="25">
        <v>1.0</v>
      </c>
      <c r="AC1524" s="25">
        <v>106266.8</v>
      </c>
      <c r="AD1524" s="25">
        <v>1.0</v>
      </c>
      <c r="AE1524" s="25">
        <v>1.0</v>
      </c>
      <c r="AF1524" s="25">
        <v>1.0</v>
      </c>
      <c r="AG1524" s="25">
        <v>16607.15</v>
      </c>
      <c r="AH1524" s="25">
        <v>0.0</v>
      </c>
    </row>
    <row r="1525" ht="15.75" customHeight="1">
      <c r="U1525" s="25">
        <v>1524.0</v>
      </c>
      <c r="V1525" s="25">
        <v>1.5751531E7</v>
      </c>
      <c r="W1525" s="25" t="s">
        <v>1222</v>
      </c>
      <c r="X1525" s="25">
        <v>598.0</v>
      </c>
      <c r="Y1525" s="25" t="s">
        <v>377</v>
      </c>
      <c r="Z1525" s="25" t="s">
        <v>487</v>
      </c>
      <c r="AA1525" s="25">
        <v>41.0</v>
      </c>
      <c r="AB1525" s="25">
        <v>8.0</v>
      </c>
      <c r="AC1525" s="25">
        <v>0.0</v>
      </c>
      <c r="AD1525" s="25">
        <v>2.0</v>
      </c>
      <c r="AE1525" s="25">
        <v>1.0</v>
      </c>
      <c r="AF1525" s="25">
        <v>1.0</v>
      </c>
      <c r="AG1525" s="25">
        <v>161954.43</v>
      </c>
      <c r="AH1525" s="25">
        <v>0.0</v>
      </c>
    </row>
    <row r="1526" ht="15.75" customHeight="1">
      <c r="U1526" s="25">
        <v>1525.0</v>
      </c>
      <c r="V1526" s="25">
        <v>1.5653595E7</v>
      </c>
      <c r="W1526" s="25" t="s">
        <v>797</v>
      </c>
      <c r="X1526" s="25">
        <v>796.0</v>
      </c>
      <c r="Y1526" s="25" t="s">
        <v>375</v>
      </c>
      <c r="Z1526" s="25" t="s">
        <v>487</v>
      </c>
      <c r="AA1526" s="25">
        <v>51.0</v>
      </c>
      <c r="AB1526" s="25">
        <v>6.0</v>
      </c>
      <c r="AC1526" s="25">
        <v>0.0</v>
      </c>
      <c r="AD1526" s="25">
        <v>2.0</v>
      </c>
      <c r="AE1526" s="25">
        <v>0.0</v>
      </c>
      <c r="AF1526" s="25">
        <v>1.0</v>
      </c>
      <c r="AG1526" s="25">
        <v>194733.28</v>
      </c>
      <c r="AH1526" s="25">
        <v>0.0</v>
      </c>
    </row>
    <row r="1527" ht="15.75" customHeight="1">
      <c r="U1527" s="25">
        <v>1526.0</v>
      </c>
      <c r="V1527" s="25">
        <v>1.556836E7</v>
      </c>
      <c r="W1527" s="25" t="s">
        <v>1654</v>
      </c>
      <c r="X1527" s="25">
        <v>569.0</v>
      </c>
      <c r="Y1527" s="25" t="s">
        <v>377</v>
      </c>
      <c r="Z1527" s="25" t="s">
        <v>462</v>
      </c>
      <c r="AA1527" s="25">
        <v>41.0</v>
      </c>
      <c r="AB1527" s="25">
        <v>4.0</v>
      </c>
      <c r="AC1527" s="25">
        <v>139840.36</v>
      </c>
      <c r="AD1527" s="25">
        <v>1.0</v>
      </c>
      <c r="AE1527" s="25">
        <v>1.0</v>
      </c>
      <c r="AF1527" s="25">
        <v>1.0</v>
      </c>
      <c r="AG1527" s="25">
        <v>163524.7</v>
      </c>
      <c r="AH1527" s="25">
        <v>0.0</v>
      </c>
    </row>
    <row r="1528" ht="15.75" customHeight="1">
      <c r="U1528" s="25">
        <v>1527.0</v>
      </c>
      <c r="V1528" s="25">
        <v>1.578121E7</v>
      </c>
      <c r="W1528" s="25" t="s">
        <v>1570</v>
      </c>
      <c r="X1528" s="25">
        <v>711.0</v>
      </c>
      <c r="Y1528" s="25" t="s">
        <v>375</v>
      </c>
      <c r="Z1528" s="25" t="s">
        <v>487</v>
      </c>
      <c r="AA1528" s="25">
        <v>34.0</v>
      </c>
      <c r="AB1528" s="25">
        <v>8.0</v>
      </c>
      <c r="AC1528" s="25">
        <v>0.0</v>
      </c>
      <c r="AD1528" s="25">
        <v>2.0</v>
      </c>
      <c r="AE1528" s="25">
        <v>0.0</v>
      </c>
      <c r="AF1528" s="25">
        <v>0.0</v>
      </c>
      <c r="AG1528" s="25">
        <v>48260.19</v>
      </c>
      <c r="AH1528" s="25">
        <v>0.0</v>
      </c>
    </row>
    <row r="1529" ht="15.75" customHeight="1">
      <c r="U1529" s="25">
        <v>1528.0</v>
      </c>
      <c r="V1529" s="25">
        <v>1.5668058E7</v>
      </c>
      <c r="W1529" s="25" t="s">
        <v>1328</v>
      </c>
      <c r="X1529" s="25">
        <v>661.0</v>
      </c>
      <c r="Y1529" s="25" t="s">
        <v>379</v>
      </c>
      <c r="Z1529" s="25" t="s">
        <v>487</v>
      </c>
      <c r="AA1529" s="25">
        <v>35.0</v>
      </c>
      <c r="AB1529" s="25">
        <v>8.0</v>
      </c>
      <c r="AC1529" s="25">
        <v>124098.54</v>
      </c>
      <c r="AD1529" s="25">
        <v>1.0</v>
      </c>
      <c r="AE1529" s="25">
        <v>1.0</v>
      </c>
      <c r="AF1529" s="25">
        <v>0.0</v>
      </c>
      <c r="AG1529" s="25">
        <v>86678.48</v>
      </c>
      <c r="AH1529" s="25">
        <v>0.0</v>
      </c>
    </row>
    <row r="1530" ht="15.75" customHeight="1">
      <c r="U1530" s="25">
        <v>1529.0</v>
      </c>
      <c r="V1530" s="25">
        <v>1.5597131E7</v>
      </c>
      <c r="W1530" s="25" t="s">
        <v>606</v>
      </c>
      <c r="X1530" s="25">
        <v>415.0</v>
      </c>
      <c r="Y1530" s="25" t="s">
        <v>375</v>
      </c>
      <c r="Z1530" s="25" t="s">
        <v>487</v>
      </c>
      <c r="AA1530" s="25">
        <v>32.0</v>
      </c>
      <c r="AB1530" s="25">
        <v>5.0</v>
      </c>
      <c r="AC1530" s="25">
        <v>145807.59</v>
      </c>
      <c r="AD1530" s="25">
        <v>1.0</v>
      </c>
      <c r="AE1530" s="25">
        <v>1.0</v>
      </c>
      <c r="AF1530" s="25">
        <v>1.0</v>
      </c>
      <c r="AG1530" s="25">
        <v>3064.65</v>
      </c>
      <c r="AH1530" s="25">
        <v>0.0</v>
      </c>
    </row>
    <row r="1531" ht="15.75" customHeight="1">
      <c r="U1531" s="25">
        <v>1530.0</v>
      </c>
      <c r="V1531" s="25">
        <v>1.5697283E7</v>
      </c>
      <c r="W1531" s="25" t="s">
        <v>1079</v>
      </c>
      <c r="X1531" s="25">
        <v>578.0</v>
      </c>
      <c r="Y1531" s="25" t="s">
        <v>377</v>
      </c>
      <c r="Z1531" s="25" t="s">
        <v>487</v>
      </c>
      <c r="AA1531" s="25">
        <v>23.0</v>
      </c>
      <c r="AB1531" s="25">
        <v>8.0</v>
      </c>
      <c r="AC1531" s="25">
        <v>0.0</v>
      </c>
      <c r="AD1531" s="25">
        <v>2.0</v>
      </c>
      <c r="AE1531" s="25">
        <v>1.0</v>
      </c>
      <c r="AF1531" s="25">
        <v>0.0</v>
      </c>
      <c r="AG1531" s="25">
        <v>112124.98</v>
      </c>
      <c r="AH1531" s="25">
        <v>0.0</v>
      </c>
    </row>
    <row r="1532" ht="15.75" customHeight="1">
      <c r="U1532" s="25">
        <v>1531.0</v>
      </c>
      <c r="V1532" s="25">
        <v>1.5640953E7</v>
      </c>
      <c r="W1532" s="25" t="s">
        <v>1655</v>
      </c>
      <c r="X1532" s="25">
        <v>611.0</v>
      </c>
      <c r="Y1532" s="25" t="s">
        <v>375</v>
      </c>
      <c r="Z1532" s="25" t="s">
        <v>462</v>
      </c>
      <c r="AA1532" s="25">
        <v>26.0</v>
      </c>
      <c r="AB1532" s="25">
        <v>2.0</v>
      </c>
      <c r="AC1532" s="25">
        <v>107508.93</v>
      </c>
      <c r="AD1532" s="25">
        <v>2.0</v>
      </c>
      <c r="AE1532" s="25">
        <v>1.0</v>
      </c>
      <c r="AF1532" s="25">
        <v>1.0</v>
      </c>
      <c r="AG1532" s="25">
        <v>120801.65</v>
      </c>
      <c r="AH1532" s="25">
        <v>0.0</v>
      </c>
    </row>
    <row r="1533" ht="15.75" customHeight="1">
      <c r="U1533" s="25">
        <v>1532.0</v>
      </c>
      <c r="V1533" s="25">
        <v>1.5715031E7</v>
      </c>
      <c r="W1533" s="25" t="s">
        <v>771</v>
      </c>
      <c r="X1533" s="25">
        <v>600.0</v>
      </c>
      <c r="Y1533" s="25" t="s">
        <v>375</v>
      </c>
      <c r="Z1533" s="25" t="s">
        <v>462</v>
      </c>
      <c r="AA1533" s="25">
        <v>28.0</v>
      </c>
      <c r="AB1533" s="25">
        <v>6.0</v>
      </c>
      <c r="AC1533" s="25">
        <v>0.0</v>
      </c>
      <c r="AD1533" s="25">
        <v>2.0</v>
      </c>
      <c r="AE1533" s="25">
        <v>0.0</v>
      </c>
      <c r="AF1533" s="25">
        <v>1.0</v>
      </c>
      <c r="AG1533" s="25">
        <v>52193.23</v>
      </c>
      <c r="AH1533" s="25">
        <v>0.0</v>
      </c>
    </row>
    <row r="1534" ht="15.75" customHeight="1">
      <c r="U1534" s="25">
        <v>1533.0</v>
      </c>
      <c r="V1534" s="25">
        <v>1.558966E7</v>
      </c>
      <c r="W1534" s="25" t="s">
        <v>1656</v>
      </c>
      <c r="X1534" s="25">
        <v>661.0</v>
      </c>
      <c r="Y1534" s="25" t="s">
        <v>379</v>
      </c>
      <c r="Z1534" s="25" t="s">
        <v>462</v>
      </c>
      <c r="AA1534" s="25">
        <v>32.0</v>
      </c>
      <c r="AB1534" s="25">
        <v>1.0</v>
      </c>
      <c r="AC1534" s="25">
        <v>145980.23</v>
      </c>
      <c r="AD1534" s="25">
        <v>1.0</v>
      </c>
      <c r="AE1534" s="25">
        <v>0.0</v>
      </c>
      <c r="AF1534" s="25">
        <v>1.0</v>
      </c>
      <c r="AG1534" s="25">
        <v>56636.28</v>
      </c>
      <c r="AH1534" s="25">
        <v>0.0</v>
      </c>
    </row>
    <row r="1535" ht="15.75" customHeight="1">
      <c r="U1535" s="25">
        <v>1534.0</v>
      </c>
      <c r="V1535" s="25">
        <v>1.5769818E7</v>
      </c>
      <c r="W1535" s="25" t="s">
        <v>1316</v>
      </c>
      <c r="X1535" s="25">
        <v>850.0</v>
      </c>
      <c r="Y1535" s="25" t="s">
        <v>375</v>
      </c>
      <c r="Z1535" s="25" t="s">
        <v>462</v>
      </c>
      <c r="AA1535" s="25">
        <v>37.0</v>
      </c>
      <c r="AB1535" s="25">
        <v>3.0</v>
      </c>
      <c r="AC1535" s="25">
        <v>212778.2</v>
      </c>
      <c r="AD1535" s="25">
        <v>1.0</v>
      </c>
      <c r="AE1535" s="25">
        <v>0.0</v>
      </c>
      <c r="AF1535" s="25">
        <v>1.0</v>
      </c>
      <c r="AG1535" s="25">
        <v>69372.88</v>
      </c>
      <c r="AH1535" s="25">
        <v>0.0</v>
      </c>
    </row>
    <row r="1536" ht="15.75" customHeight="1">
      <c r="U1536" s="25">
        <v>1535.0</v>
      </c>
      <c r="V1536" s="25">
        <v>1.5782736E7</v>
      </c>
      <c r="W1536" s="25" t="s">
        <v>1657</v>
      </c>
      <c r="X1536" s="25">
        <v>573.0</v>
      </c>
      <c r="Y1536" s="25" t="s">
        <v>379</v>
      </c>
      <c r="Z1536" s="25" t="s">
        <v>462</v>
      </c>
      <c r="AA1536" s="25">
        <v>47.0</v>
      </c>
      <c r="AB1536" s="25">
        <v>4.0</v>
      </c>
      <c r="AC1536" s="25">
        <v>152522.47</v>
      </c>
      <c r="AD1536" s="25">
        <v>1.0</v>
      </c>
      <c r="AE1536" s="25">
        <v>0.0</v>
      </c>
      <c r="AF1536" s="25">
        <v>1.0</v>
      </c>
      <c r="AG1536" s="25">
        <v>164038.07</v>
      </c>
      <c r="AH1536" s="25">
        <v>1.0</v>
      </c>
    </row>
    <row r="1537" ht="15.75" customHeight="1">
      <c r="U1537" s="25">
        <v>1536.0</v>
      </c>
      <c r="V1537" s="25">
        <v>1.5614818E7</v>
      </c>
      <c r="W1537" s="25" t="s">
        <v>557</v>
      </c>
      <c r="X1537" s="25">
        <v>764.0</v>
      </c>
      <c r="Y1537" s="25" t="s">
        <v>377</v>
      </c>
      <c r="Z1537" s="25" t="s">
        <v>462</v>
      </c>
      <c r="AA1537" s="25">
        <v>33.0</v>
      </c>
      <c r="AB1537" s="25">
        <v>9.0</v>
      </c>
      <c r="AC1537" s="25">
        <v>168964.77</v>
      </c>
      <c r="AD1537" s="25">
        <v>1.0</v>
      </c>
      <c r="AE1537" s="25">
        <v>0.0</v>
      </c>
      <c r="AF1537" s="25">
        <v>1.0</v>
      </c>
      <c r="AG1537" s="25">
        <v>118982.51</v>
      </c>
      <c r="AH1537" s="25">
        <v>0.0</v>
      </c>
    </row>
    <row r="1538" ht="15.75" customHeight="1">
      <c r="U1538" s="25">
        <v>1537.0</v>
      </c>
      <c r="V1538" s="25">
        <v>1.5794014E7</v>
      </c>
      <c r="W1538" s="25" t="s">
        <v>1344</v>
      </c>
      <c r="X1538" s="25">
        <v>838.0</v>
      </c>
      <c r="Y1538" s="25" t="s">
        <v>375</v>
      </c>
      <c r="Z1538" s="25" t="s">
        <v>462</v>
      </c>
      <c r="AA1538" s="25">
        <v>34.0</v>
      </c>
      <c r="AB1538" s="25">
        <v>8.0</v>
      </c>
      <c r="AC1538" s="25">
        <v>0.0</v>
      </c>
      <c r="AD1538" s="25">
        <v>2.0</v>
      </c>
      <c r="AE1538" s="25">
        <v>1.0</v>
      </c>
      <c r="AF1538" s="25">
        <v>0.0</v>
      </c>
      <c r="AG1538" s="25">
        <v>27472.07</v>
      </c>
      <c r="AH1538" s="25">
        <v>0.0</v>
      </c>
    </row>
    <row r="1539" ht="15.75" customHeight="1">
      <c r="U1539" s="25">
        <v>1538.0</v>
      </c>
      <c r="V1539" s="25">
        <v>1.5732448E7</v>
      </c>
      <c r="W1539" s="25" t="s">
        <v>1487</v>
      </c>
      <c r="X1539" s="25">
        <v>821.0</v>
      </c>
      <c r="Y1539" s="25" t="s">
        <v>375</v>
      </c>
      <c r="Z1539" s="25" t="s">
        <v>462</v>
      </c>
      <c r="AA1539" s="25">
        <v>28.0</v>
      </c>
      <c r="AB1539" s="25">
        <v>8.0</v>
      </c>
      <c r="AC1539" s="25">
        <v>0.0</v>
      </c>
      <c r="AD1539" s="25">
        <v>1.0</v>
      </c>
      <c r="AE1539" s="25">
        <v>1.0</v>
      </c>
      <c r="AF1539" s="25">
        <v>1.0</v>
      </c>
      <c r="AG1539" s="25">
        <v>36754.13</v>
      </c>
      <c r="AH1539" s="25">
        <v>0.0</v>
      </c>
    </row>
    <row r="1540" ht="15.75" customHeight="1">
      <c r="U1540" s="25">
        <v>1539.0</v>
      </c>
      <c r="V1540" s="25">
        <v>1.5723411E7</v>
      </c>
      <c r="W1540" s="25" t="s">
        <v>1413</v>
      </c>
      <c r="X1540" s="25">
        <v>607.0</v>
      </c>
      <c r="Y1540" s="25" t="s">
        <v>377</v>
      </c>
      <c r="Z1540" s="25" t="s">
        <v>462</v>
      </c>
      <c r="AA1540" s="25">
        <v>36.0</v>
      </c>
      <c r="AB1540" s="25">
        <v>4.0</v>
      </c>
      <c r="AC1540" s="25">
        <v>98266.3</v>
      </c>
      <c r="AD1540" s="25">
        <v>1.0</v>
      </c>
      <c r="AE1540" s="25">
        <v>1.0</v>
      </c>
      <c r="AF1540" s="25">
        <v>1.0</v>
      </c>
      <c r="AG1540" s="25">
        <v>46416.36</v>
      </c>
      <c r="AH1540" s="25">
        <v>0.0</v>
      </c>
    </row>
    <row r="1541" ht="15.75" customHeight="1">
      <c r="U1541" s="25">
        <v>1540.0</v>
      </c>
      <c r="V1541" s="25">
        <v>1.5797686E7</v>
      </c>
      <c r="W1541" s="25" t="s">
        <v>1658</v>
      </c>
      <c r="X1541" s="25">
        <v>558.0</v>
      </c>
      <c r="Y1541" s="25" t="s">
        <v>375</v>
      </c>
      <c r="Z1541" s="25" t="s">
        <v>487</v>
      </c>
      <c r="AA1541" s="25">
        <v>38.0</v>
      </c>
      <c r="AB1541" s="25">
        <v>8.0</v>
      </c>
      <c r="AC1541" s="25">
        <v>113000.92</v>
      </c>
      <c r="AD1541" s="25">
        <v>1.0</v>
      </c>
      <c r="AE1541" s="25">
        <v>1.0</v>
      </c>
      <c r="AF1541" s="25">
        <v>1.0</v>
      </c>
      <c r="AG1541" s="25">
        <v>152872.39</v>
      </c>
      <c r="AH1541" s="25">
        <v>0.0</v>
      </c>
    </row>
    <row r="1542" ht="15.75" customHeight="1">
      <c r="U1542" s="25">
        <v>1541.0</v>
      </c>
      <c r="V1542" s="25">
        <v>1.560595E7</v>
      </c>
      <c r="W1542" s="25" t="s">
        <v>1659</v>
      </c>
      <c r="X1542" s="25">
        <v>530.0</v>
      </c>
      <c r="Y1542" s="25" t="s">
        <v>379</v>
      </c>
      <c r="Z1542" s="25" t="s">
        <v>487</v>
      </c>
      <c r="AA1542" s="25">
        <v>23.0</v>
      </c>
      <c r="AB1542" s="25">
        <v>1.0</v>
      </c>
      <c r="AC1542" s="25">
        <v>137060.88</v>
      </c>
      <c r="AD1542" s="25">
        <v>2.0</v>
      </c>
      <c r="AE1542" s="25">
        <v>1.0</v>
      </c>
      <c r="AF1542" s="25">
        <v>1.0</v>
      </c>
      <c r="AG1542" s="25">
        <v>165227.23</v>
      </c>
      <c r="AH1542" s="25">
        <v>0.0</v>
      </c>
    </row>
    <row r="1543" ht="15.75" customHeight="1">
      <c r="U1543" s="25">
        <v>1542.0</v>
      </c>
      <c r="V1543" s="25">
        <v>1.5812497E7</v>
      </c>
      <c r="W1543" s="25" t="s">
        <v>1660</v>
      </c>
      <c r="X1543" s="25">
        <v>654.0</v>
      </c>
      <c r="Y1543" s="25" t="s">
        <v>379</v>
      </c>
      <c r="Z1543" s="25" t="s">
        <v>487</v>
      </c>
      <c r="AA1543" s="25">
        <v>37.0</v>
      </c>
      <c r="AB1543" s="25">
        <v>5.0</v>
      </c>
      <c r="AC1543" s="25">
        <v>112146.12</v>
      </c>
      <c r="AD1543" s="25">
        <v>1.0</v>
      </c>
      <c r="AE1543" s="25">
        <v>1.0</v>
      </c>
      <c r="AF1543" s="25">
        <v>0.0</v>
      </c>
      <c r="AG1543" s="25">
        <v>75927.35</v>
      </c>
      <c r="AH1543" s="25">
        <v>0.0</v>
      </c>
    </row>
    <row r="1544" ht="15.75" customHeight="1">
      <c r="U1544" s="25">
        <v>1543.0</v>
      </c>
      <c r="V1544" s="25">
        <v>1.5690678E7</v>
      </c>
      <c r="W1544" s="25" t="s">
        <v>1470</v>
      </c>
      <c r="X1544" s="25">
        <v>530.0</v>
      </c>
      <c r="Y1544" s="25" t="s">
        <v>375</v>
      </c>
      <c r="Z1544" s="25" t="s">
        <v>462</v>
      </c>
      <c r="AA1544" s="25">
        <v>33.0</v>
      </c>
      <c r="AB1544" s="25">
        <v>4.0</v>
      </c>
      <c r="AC1544" s="25">
        <v>129307.32</v>
      </c>
      <c r="AD1544" s="25">
        <v>1.0</v>
      </c>
      <c r="AE1544" s="25">
        <v>1.0</v>
      </c>
      <c r="AF1544" s="25">
        <v>1.0</v>
      </c>
      <c r="AG1544" s="25">
        <v>172930.28</v>
      </c>
      <c r="AH1544" s="25">
        <v>0.0</v>
      </c>
    </row>
    <row r="1545" ht="15.75" customHeight="1">
      <c r="U1545" s="25">
        <v>1544.0</v>
      </c>
      <c r="V1545" s="25">
        <v>1.5747677E7</v>
      </c>
      <c r="W1545" s="25" t="s">
        <v>796</v>
      </c>
      <c r="X1545" s="25">
        <v>656.0</v>
      </c>
      <c r="Y1545" s="25" t="s">
        <v>377</v>
      </c>
      <c r="Z1545" s="25" t="s">
        <v>487</v>
      </c>
      <c r="AA1545" s="25">
        <v>69.0</v>
      </c>
      <c r="AB1545" s="25">
        <v>6.0</v>
      </c>
      <c r="AC1545" s="25">
        <v>163975.09</v>
      </c>
      <c r="AD1545" s="25">
        <v>1.0</v>
      </c>
      <c r="AE1545" s="25">
        <v>1.0</v>
      </c>
      <c r="AF1545" s="25">
        <v>1.0</v>
      </c>
      <c r="AG1545" s="25">
        <v>36108.5</v>
      </c>
      <c r="AH1545" s="25">
        <v>0.0</v>
      </c>
    </row>
    <row r="1546" ht="15.75" customHeight="1">
      <c r="U1546" s="25">
        <v>1545.0</v>
      </c>
      <c r="V1546" s="25">
        <v>1.5618926E7</v>
      </c>
      <c r="W1546" s="25" t="s">
        <v>1661</v>
      </c>
      <c r="X1546" s="25">
        <v>520.0</v>
      </c>
      <c r="Y1546" s="25" t="s">
        <v>377</v>
      </c>
      <c r="Z1546" s="25" t="s">
        <v>487</v>
      </c>
      <c r="AA1546" s="25">
        <v>43.0</v>
      </c>
      <c r="AB1546" s="25">
        <v>7.0</v>
      </c>
      <c r="AC1546" s="25">
        <v>0.0</v>
      </c>
      <c r="AD1546" s="25">
        <v>2.0</v>
      </c>
      <c r="AE1546" s="25">
        <v>1.0</v>
      </c>
      <c r="AF1546" s="25">
        <v>1.0</v>
      </c>
      <c r="AG1546" s="25">
        <v>36202.74</v>
      </c>
      <c r="AH1546" s="25">
        <v>0.0</v>
      </c>
    </row>
    <row r="1547" ht="15.75" customHeight="1">
      <c r="U1547" s="25">
        <v>1546.0</v>
      </c>
      <c r="V1547" s="25">
        <v>1.5673908E7</v>
      </c>
      <c r="W1547" s="25" t="s">
        <v>635</v>
      </c>
      <c r="X1547" s="25">
        <v>602.0</v>
      </c>
      <c r="Y1547" s="25" t="s">
        <v>379</v>
      </c>
      <c r="Z1547" s="25" t="s">
        <v>462</v>
      </c>
      <c r="AA1547" s="25">
        <v>42.0</v>
      </c>
      <c r="AB1547" s="25">
        <v>6.0</v>
      </c>
      <c r="AC1547" s="25">
        <v>158414.85</v>
      </c>
      <c r="AD1547" s="25">
        <v>1.0</v>
      </c>
      <c r="AE1547" s="25">
        <v>1.0</v>
      </c>
      <c r="AF1547" s="25">
        <v>1.0</v>
      </c>
      <c r="AG1547" s="25">
        <v>131886.46</v>
      </c>
      <c r="AH1547" s="25">
        <v>0.0</v>
      </c>
    </row>
    <row r="1548" ht="15.75" customHeight="1">
      <c r="U1548" s="25">
        <v>1547.0</v>
      </c>
      <c r="V1548" s="25">
        <v>1.5727944E7</v>
      </c>
      <c r="W1548" s="25" t="s">
        <v>1662</v>
      </c>
      <c r="X1548" s="25">
        <v>701.0</v>
      </c>
      <c r="Y1548" s="25" t="s">
        <v>379</v>
      </c>
      <c r="Z1548" s="25" t="s">
        <v>462</v>
      </c>
      <c r="AA1548" s="25">
        <v>48.0</v>
      </c>
      <c r="AB1548" s="25">
        <v>1.0</v>
      </c>
      <c r="AC1548" s="25">
        <v>92072.68</v>
      </c>
      <c r="AD1548" s="25">
        <v>1.0</v>
      </c>
      <c r="AE1548" s="25">
        <v>1.0</v>
      </c>
      <c r="AF1548" s="25">
        <v>1.0</v>
      </c>
      <c r="AG1548" s="25">
        <v>133992.36</v>
      </c>
      <c r="AH1548" s="25">
        <v>0.0</v>
      </c>
    </row>
    <row r="1549" ht="15.75" customHeight="1">
      <c r="U1549" s="25">
        <v>1548.0</v>
      </c>
      <c r="V1549" s="25">
        <v>1.5807294E7</v>
      </c>
      <c r="W1549" s="25" t="s">
        <v>1190</v>
      </c>
      <c r="X1549" s="25">
        <v>653.0</v>
      </c>
      <c r="Y1549" s="25" t="s">
        <v>377</v>
      </c>
      <c r="Z1549" s="25" t="s">
        <v>462</v>
      </c>
      <c r="AA1549" s="25">
        <v>30.0</v>
      </c>
      <c r="AB1549" s="25">
        <v>2.0</v>
      </c>
      <c r="AC1549" s="25">
        <v>88243.29</v>
      </c>
      <c r="AD1549" s="25">
        <v>2.0</v>
      </c>
      <c r="AE1549" s="25">
        <v>1.0</v>
      </c>
      <c r="AF1549" s="25">
        <v>1.0</v>
      </c>
      <c r="AG1549" s="25">
        <v>96658.26</v>
      </c>
      <c r="AH1549" s="25">
        <v>0.0</v>
      </c>
    </row>
    <row r="1550" ht="15.75" customHeight="1">
      <c r="U1550" s="25">
        <v>1549.0</v>
      </c>
      <c r="V1550" s="25">
        <v>1.5618581E7</v>
      </c>
      <c r="W1550" s="25" t="s">
        <v>1612</v>
      </c>
      <c r="X1550" s="25">
        <v>668.0</v>
      </c>
      <c r="Y1550" s="25" t="s">
        <v>377</v>
      </c>
      <c r="Z1550" s="25" t="s">
        <v>487</v>
      </c>
      <c r="AA1550" s="25">
        <v>25.0</v>
      </c>
      <c r="AB1550" s="25">
        <v>8.0</v>
      </c>
      <c r="AC1550" s="25">
        <v>0.0</v>
      </c>
      <c r="AD1550" s="25">
        <v>2.0</v>
      </c>
      <c r="AE1550" s="25">
        <v>1.0</v>
      </c>
      <c r="AF1550" s="25">
        <v>1.0</v>
      </c>
      <c r="AG1550" s="25">
        <v>135112.09</v>
      </c>
      <c r="AH1550" s="25">
        <v>0.0</v>
      </c>
    </row>
    <row r="1551" ht="15.75" customHeight="1">
      <c r="U1551" s="25">
        <v>1550.0</v>
      </c>
      <c r="V1551" s="25">
        <v>1.5584364E7</v>
      </c>
      <c r="W1551" s="25" t="s">
        <v>1278</v>
      </c>
      <c r="X1551" s="25">
        <v>652.0</v>
      </c>
      <c r="Y1551" s="25" t="s">
        <v>375</v>
      </c>
      <c r="Z1551" s="25" t="s">
        <v>487</v>
      </c>
      <c r="AA1551" s="25">
        <v>48.0</v>
      </c>
      <c r="AB1551" s="25">
        <v>4.0</v>
      </c>
      <c r="AC1551" s="25">
        <v>59486.31</v>
      </c>
      <c r="AD1551" s="25">
        <v>1.0</v>
      </c>
      <c r="AE1551" s="25">
        <v>1.0</v>
      </c>
      <c r="AF1551" s="25">
        <v>0.0</v>
      </c>
      <c r="AG1551" s="25">
        <v>163944.18</v>
      </c>
      <c r="AH1551" s="25">
        <v>1.0</v>
      </c>
    </row>
    <row r="1552" ht="15.75" customHeight="1">
      <c r="U1552" s="25">
        <v>1551.0</v>
      </c>
      <c r="V1552" s="25">
        <v>1.5599552E7</v>
      </c>
      <c r="W1552" s="25" t="s">
        <v>1663</v>
      </c>
      <c r="X1552" s="25">
        <v>639.0</v>
      </c>
      <c r="Y1552" s="25" t="s">
        <v>377</v>
      </c>
      <c r="Z1552" s="25" t="s">
        <v>462</v>
      </c>
      <c r="AA1552" s="25">
        <v>54.0</v>
      </c>
      <c r="AB1552" s="25">
        <v>2.0</v>
      </c>
      <c r="AC1552" s="25">
        <v>0.0</v>
      </c>
      <c r="AD1552" s="25">
        <v>2.0</v>
      </c>
      <c r="AE1552" s="25">
        <v>1.0</v>
      </c>
      <c r="AF1552" s="25">
        <v>1.0</v>
      </c>
      <c r="AG1552" s="25">
        <v>53843.71</v>
      </c>
      <c r="AH1552" s="25">
        <v>0.0</v>
      </c>
    </row>
    <row r="1553" ht="15.75" customHeight="1">
      <c r="U1553" s="25">
        <v>1552.0</v>
      </c>
      <c r="V1553" s="25">
        <v>1.5749177E7</v>
      </c>
      <c r="W1553" s="25" t="s">
        <v>1664</v>
      </c>
      <c r="X1553" s="25">
        <v>730.0</v>
      </c>
      <c r="Y1553" s="25" t="s">
        <v>377</v>
      </c>
      <c r="Z1553" s="25" t="s">
        <v>462</v>
      </c>
      <c r="AA1553" s="25">
        <v>52.0</v>
      </c>
      <c r="AB1553" s="25">
        <v>7.0</v>
      </c>
      <c r="AC1553" s="25">
        <v>0.0</v>
      </c>
      <c r="AD1553" s="25">
        <v>2.0</v>
      </c>
      <c r="AE1553" s="25">
        <v>0.0</v>
      </c>
      <c r="AF1553" s="25">
        <v>1.0</v>
      </c>
      <c r="AG1553" s="25">
        <v>122398.84</v>
      </c>
      <c r="AH1553" s="25">
        <v>0.0</v>
      </c>
    </row>
    <row r="1554" ht="15.75" customHeight="1">
      <c r="U1554" s="25">
        <v>1553.0</v>
      </c>
      <c r="V1554" s="25">
        <v>1.5718779E7</v>
      </c>
      <c r="W1554" s="25" t="s">
        <v>567</v>
      </c>
      <c r="X1554" s="25">
        <v>780.0</v>
      </c>
      <c r="Y1554" s="25" t="s">
        <v>375</v>
      </c>
      <c r="Z1554" s="25" t="s">
        <v>487</v>
      </c>
      <c r="AA1554" s="25">
        <v>34.0</v>
      </c>
      <c r="AB1554" s="25">
        <v>1.0</v>
      </c>
      <c r="AC1554" s="25">
        <v>0.0</v>
      </c>
      <c r="AD1554" s="25">
        <v>1.0</v>
      </c>
      <c r="AE1554" s="25">
        <v>1.0</v>
      </c>
      <c r="AF1554" s="25">
        <v>1.0</v>
      </c>
      <c r="AG1554" s="25">
        <v>64804.04</v>
      </c>
      <c r="AH1554" s="25">
        <v>0.0</v>
      </c>
    </row>
    <row r="1555" ht="15.75" customHeight="1">
      <c r="U1555" s="25">
        <v>1554.0</v>
      </c>
      <c r="V1555" s="25">
        <v>1.5568106E7</v>
      </c>
      <c r="W1555" s="25" t="s">
        <v>803</v>
      </c>
      <c r="X1555" s="25">
        <v>592.0</v>
      </c>
      <c r="Y1555" s="25" t="s">
        <v>375</v>
      </c>
      <c r="Z1555" s="25" t="s">
        <v>462</v>
      </c>
      <c r="AA1555" s="25">
        <v>38.0</v>
      </c>
      <c r="AB1555" s="25">
        <v>8.0</v>
      </c>
      <c r="AC1555" s="25">
        <v>119278.01</v>
      </c>
      <c r="AD1555" s="25">
        <v>2.0</v>
      </c>
      <c r="AE1555" s="25">
        <v>0.0</v>
      </c>
      <c r="AF1555" s="25">
        <v>1.0</v>
      </c>
      <c r="AG1555" s="25">
        <v>19370.73</v>
      </c>
      <c r="AH1555" s="25">
        <v>0.0</v>
      </c>
    </row>
    <row r="1556" ht="15.75" customHeight="1">
      <c r="U1556" s="25">
        <v>1555.0</v>
      </c>
      <c r="V1556" s="25">
        <v>1.5779481E7</v>
      </c>
      <c r="W1556" s="25" t="s">
        <v>1665</v>
      </c>
      <c r="X1556" s="25">
        <v>628.0</v>
      </c>
      <c r="Y1556" s="25" t="s">
        <v>375</v>
      </c>
      <c r="Z1556" s="25" t="s">
        <v>487</v>
      </c>
      <c r="AA1556" s="25">
        <v>34.0</v>
      </c>
      <c r="AB1556" s="25">
        <v>4.0</v>
      </c>
      <c r="AC1556" s="25">
        <v>158741.43</v>
      </c>
      <c r="AD1556" s="25">
        <v>2.0</v>
      </c>
      <c r="AE1556" s="25">
        <v>1.0</v>
      </c>
      <c r="AF1556" s="25">
        <v>1.0</v>
      </c>
      <c r="AG1556" s="25">
        <v>126192.54</v>
      </c>
      <c r="AH1556" s="25">
        <v>0.0</v>
      </c>
    </row>
    <row r="1557" ht="15.75" customHeight="1">
      <c r="U1557" s="25">
        <v>1556.0</v>
      </c>
      <c r="V1557" s="25">
        <v>1.5709994E7</v>
      </c>
      <c r="W1557" s="25" t="s">
        <v>1666</v>
      </c>
      <c r="X1557" s="25">
        <v>658.0</v>
      </c>
      <c r="Y1557" s="25" t="s">
        <v>375</v>
      </c>
      <c r="Z1557" s="25" t="s">
        <v>462</v>
      </c>
      <c r="AA1557" s="25">
        <v>40.0</v>
      </c>
      <c r="AB1557" s="25">
        <v>7.0</v>
      </c>
      <c r="AC1557" s="25">
        <v>140596.95</v>
      </c>
      <c r="AD1557" s="25">
        <v>1.0</v>
      </c>
      <c r="AE1557" s="25">
        <v>0.0</v>
      </c>
      <c r="AF1557" s="25">
        <v>1.0</v>
      </c>
      <c r="AG1557" s="25">
        <v>135459.02</v>
      </c>
      <c r="AH1557" s="25">
        <v>1.0</v>
      </c>
    </row>
    <row r="1558" ht="15.75" customHeight="1">
      <c r="U1558" s="25">
        <v>1557.0</v>
      </c>
      <c r="V1558" s="25">
        <v>1.5772777E7</v>
      </c>
      <c r="W1558" s="25" t="s">
        <v>1667</v>
      </c>
      <c r="X1558" s="25">
        <v>850.0</v>
      </c>
      <c r="Y1558" s="25" t="s">
        <v>377</v>
      </c>
      <c r="Z1558" s="25" t="s">
        <v>462</v>
      </c>
      <c r="AA1558" s="25">
        <v>29.0</v>
      </c>
      <c r="AB1558" s="25">
        <v>10.0</v>
      </c>
      <c r="AC1558" s="25">
        <v>0.0</v>
      </c>
      <c r="AD1558" s="25">
        <v>2.0</v>
      </c>
      <c r="AE1558" s="25">
        <v>1.0</v>
      </c>
      <c r="AF1558" s="25">
        <v>1.0</v>
      </c>
      <c r="AG1558" s="25">
        <v>94815.04</v>
      </c>
      <c r="AH1558" s="25">
        <v>0.0</v>
      </c>
    </row>
    <row r="1559" ht="15.75" customHeight="1">
      <c r="U1559" s="25">
        <v>1558.0</v>
      </c>
      <c r="V1559" s="25">
        <v>1.5706815E7</v>
      </c>
      <c r="W1559" s="25" t="s">
        <v>1668</v>
      </c>
      <c r="X1559" s="25">
        <v>515.0</v>
      </c>
      <c r="Y1559" s="25" t="s">
        <v>379</v>
      </c>
      <c r="Z1559" s="25" t="s">
        <v>487</v>
      </c>
      <c r="AA1559" s="25">
        <v>37.0</v>
      </c>
      <c r="AB1559" s="25">
        <v>2.0</v>
      </c>
      <c r="AC1559" s="25">
        <v>90432.92</v>
      </c>
      <c r="AD1559" s="25">
        <v>1.0</v>
      </c>
      <c r="AE1559" s="25">
        <v>1.0</v>
      </c>
      <c r="AF1559" s="25">
        <v>1.0</v>
      </c>
      <c r="AG1559" s="25">
        <v>188366.04</v>
      </c>
      <c r="AH1559" s="25">
        <v>1.0</v>
      </c>
    </row>
    <row r="1560" ht="15.75" customHeight="1">
      <c r="U1560" s="25">
        <v>1559.0</v>
      </c>
      <c r="V1560" s="25">
        <v>1.5618018E7</v>
      </c>
      <c r="W1560" s="25" t="s">
        <v>1452</v>
      </c>
      <c r="X1560" s="25">
        <v>571.0</v>
      </c>
      <c r="Y1560" s="25" t="s">
        <v>375</v>
      </c>
      <c r="Z1560" s="25" t="s">
        <v>462</v>
      </c>
      <c r="AA1560" s="25">
        <v>35.0</v>
      </c>
      <c r="AB1560" s="25">
        <v>1.0</v>
      </c>
      <c r="AC1560" s="25">
        <v>104783.81</v>
      </c>
      <c r="AD1560" s="25">
        <v>2.0</v>
      </c>
      <c r="AE1560" s="25">
        <v>0.0</v>
      </c>
      <c r="AF1560" s="25">
        <v>1.0</v>
      </c>
      <c r="AG1560" s="25">
        <v>178512.52</v>
      </c>
      <c r="AH1560" s="25">
        <v>0.0</v>
      </c>
    </row>
    <row r="1561" ht="15.75" customHeight="1">
      <c r="U1561" s="25">
        <v>1560.0</v>
      </c>
      <c r="V1561" s="25">
        <v>1.5671032E7</v>
      </c>
      <c r="W1561" s="25" t="s">
        <v>494</v>
      </c>
      <c r="X1561" s="25">
        <v>760.0</v>
      </c>
      <c r="Y1561" s="25" t="s">
        <v>379</v>
      </c>
      <c r="Z1561" s="25" t="s">
        <v>487</v>
      </c>
      <c r="AA1561" s="25">
        <v>42.0</v>
      </c>
      <c r="AB1561" s="25">
        <v>0.0</v>
      </c>
      <c r="AC1561" s="25">
        <v>77992.97</v>
      </c>
      <c r="AD1561" s="25">
        <v>2.0</v>
      </c>
      <c r="AE1561" s="25">
        <v>1.0</v>
      </c>
      <c r="AF1561" s="25">
        <v>1.0</v>
      </c>
      <c r="AG1561" s="25">
        <v>97906.38</v>
      </c>
      <c r="AH1561" s="25">
        <v>0.0</v>
      </c>
    </row>
    <row r="1562" ht="15.75" customHeight="1">
      <c r="U1562" s="25">
        <v>1561.0</v>
      </c>
      <c r="V1562" s="25">
        <v>1.5634281E7</v>
      </c>
      <c r="W1562" s="25" t="s">
        <v>1171</v>
      </c>
      <c r="X1562" s="25">
        <v>720.0</v>
      </c>
      <c r="Y1562" s="25" t="s">
        <v>379</v>
      </c>
      <c r="Z1562" s="25" t="s">
        <v>462</v>
      </c>
      <c r="AA1562" s="25">
        <v>43.0</v>
      </c>
      <c r="AB1562" s="25">
        <v>10.0</v>
      </c>
      <c r="AC1562" s="25">
        <v>110822.9</v>
      </c>
      <c r="AD1562" s="25">
        <v>1.0</v>
      </c>
      <c r="AE1562" s="25">
        <v>0.0</v>
      </c>
      <c r="AF1562" s="25">
        <v>0.0</v>
      </c>
      <c r="AG1562" s="25">
        <v>72861.94</v>
      </c>
      <c r="AH1562" s="25">
        <v>0.0</v>
      </c>
    </row>
    <row r="1563" ht="15.75" customHeight="1">
      <c r="U1563" s="25">
        <v>1562.0</v>
      </c>
      <c r="V1563" s="25">
        <v>1.5766374E7</v>
      </c>
      <c r="W1563" s="25" t="s">
        <v>1669</v>
      </c>
      <c r="X1563" s="25">
        <v>632.0</v>
      </c>
      <c r="Y1563" s="25" t="s">
        <v>379</v>
      </c>
      <c r="Z1563" s="25" t="s">
        <v>487</v>
      </c>
      <c r="AA1563" s="25">
        <v>42.0</v>
      </c>
      <c r="AB1563" s="25">
        <v>4.0</v>
      </c>
      <c r="AC1563" s="25">
        <v>119624.6</v>
      </c>
      <c r="AD1563" s="25">
        <v>2.0</v>
      </c>
      <c r="AE1563" s="25">
        <v>1.0</v>
      </c>
      <c r="AF1563" s="25">
        <v>1.0</v>
      </c>
      <c r="AG1563" s="25">
        <v>195978.86</v>
      </c>
      <c r="AH1563" s="25">
        <v>0.0</v>
      </c>
    </row>
    <row r="1564" ht="15.75" customHeight="1">
      <c r="U1564" s="25">
        <v>1563.0</v>
      </c>
      <c r="V1564" s="25">
        <v>1.5600991E7</v>
      </c>
      <c r="W1564" s="25" t="s">
        <v>1313</v>
      </c>
      <c r="X1564" s="25">
        <v>694.0</v>
      </c>
      <c r="Y1564" s="25" t="s">
        <v>379</v>
      </c>
      <c r="Z1564" s="25" t="s">
        <v>487</v>
      </c>
      <c r="AA1564" s="25">
        <v>31.0</v>
      </c>
      <c r="AB1564" s="25">
        <v>6.0</v>
      </c>
      <c r="AC1564" s="25">
        <v>109052.59</v>
      </c>
      <c r="AD1564" s="25">
        <v>2.0</v>
      </c>
      <c r="AE1564" s="25">
        <v>1.0</v>
      </c>
      <c r="AF1564" s="25">
        <v>1.0</v>
      </c>
      <c r="AG1564" s="25">
        <v>19448.93</v>
      </c>
      <c r="AH1564" s="25">
        <v>1.0</v>
      </c>
    </row>
    <row r="1565" ht="15.75" customHeight="1">
      <c r="U1565" s="25">
        <v>1564.0</v>
      </c>
      <c r="V1565" s="25">
        <v>1.5777576E7</v>
      </c>
      <c r="W1565" s="25" t="s">
        <v>1670</v>
      </c>
      <c r="X1565" s="25">
        <v>559.0</v>
      </c>
      <c r="Y1565" s="25" t="s">
        <v>377</v>
      </c>
      <c r="Z1565" s="25" t="s">
        <v>462</v>
      </c>
      <c r="AA1565" s="25">
        <v>40.0</v>
      </c>
      <c r="AB1565" s="25">
        <v>5.0</v>
      </c>
      <c r="AC1565" s="25">
        <v>139129.44</v>
      </c>
      <c r="AD1565" s="25">
        <v>1.0</v>
      </c>
      <c r="AE1565" s="25">
        <v>0.0</v>
      </c>
      <c r="AF1565" s="25">
        <v>1.0</v>
      </c>
      <c r="AG1565" s="25">
        <v>32635.54</v>
      </c>
      <c r="AH1565" s="25">
        <v>0.0</v>
      </c>
    </row>
    <row r="1566" ht="15.75" customHeight="1">
      <c r="U1566" s="25">
        <v>1565.0</v>
      </c>
      <c r="V1566" s="25">
        <v>1.5742613E7</v>
      </c>
      <c r="W1566" s="25" t="s">
        <v>1671</v>
      </c>
      <c r="X1566" s="25">
        <v>773.0</v>
      </c>
      <c r="Y1566" s="25" t="s">
        <v>379</v>
      </c>
      <c r="Z1566" s="25" t="s">
        <v>462</v>
      </c>
      <c r="AA1566" s="25">
        <v>42.0</v>
      </c>
      <c r="AB1566" s="25">
        <v>8.0</v>
      </c>
      <c r="AC1566" s="25">
        <v>152324.66</v>
      </c>
      <c r="AD1566" s="25">
        <v>2.0</v>
      </c>
      <c r="AE1566" s="25">
        <v>1.0</v>
      </c>
      <c r="AF1566" s="25">
        <v>0.0</v>
      </c>
      <c r="AG1566" s="25">
        <v>171733.22</v>
      </c>
      <c r="AH1566" s="25">
        <v>0.0</v>
      </c>
    </row>
    <row r="1567" ht="15.75" customHeight="1">
      <c r="U1567" s="25">
        <v>1566.0</v>
      </c>
      <c r="V1567" s="25">
        <v>1.5649523E7</v>
      </c>
      <c r="W1567" s="25" t="s">
        <v>625</v>
      </c>
      <c r="X1567" s="25">
        <v>581.0</v>
      </c>
      <c r="Y1567" s="25" t="s">
        <v>375</v>
      </c>
      <c r="Z1567" s="25" t="s">
        <v>487</v>
      </c>
      <c r="AA1567" s="25">
        <v>38.0</v>
      </c>
      <c r="AB1567" s="25">
        <v>1.0</v>
      </c>
      <c r="AC1567" s="25">
        <v>0.0</v>
      </c>
      <c r="AD1567" s="25">
        <v>2.0</v>
      </c>
      <c r="AE1567" s="25">
        <v>1.0</v>
      </c>
      <c r="AF1567" s="25">
        <v>0.0</v>
      </c>
      <c r="AG1567" s="25">
        <v>46176.22</v>
      </c>
      <c r="AH1567" s="25">
        <v>0.0</v>
      </c>
    </row>
    <row r="1568" ht="15.75" customHeight="1">
      <c r="U1568" s="25">
        <v>1567.0</v>
      </c>
      <c r="V1568" s="25">
        <v>1.5651063E7</v>
      </c>
      <c r="W1568" s="25" t="s">
        <v>1672</v>
      </c>
      <c r="X1568" s="25">
        <v>524.0</v>
      </c>
      <c r="Y1568" s="25" t="s">
        <v>379</v>
      </c>
      <c r="Z1568" s="25" t="s">
        <v>462</v>
      </c>
      <c r="AA1568" s="25">
        <v>37.0</v>
      </c>
      <c r="AB1568" s="25">
        <v>9.0</v>
      </c>
      <c r="AC1568" s="25">
        <v>127480.58</v>
      </c>
      <c r="AD1568" s="25">
        <v>2.0</v>
      </c>
      <c r="AE1568" s="25">
        <v>1.0</v>
      </c>
      <c r="AF1568" s="25">
        <v>0.0</v>
      </c>
      <c r="AG1568" s="25">
        <v>179634.69</v>
      </c>
      <c r="AH1568" s="25">
        <v>0.0</v>
      </c>
    </row>
    <row r="1569" ht="15.75" customHeight="1">
      <c r="U1569" s="25">
        <v>1568.0</v>
      </c>
      <c r="V1569" s="25">
        <v>1.5683124E7</v>
      </c>
      <c r="W1569" s="25" t="s">
        <v>918</v>
      </c>
      <c r="X1569" s="25">
        <v>713.0</v>
      </c>
      <c r="Y1569" s="25" t="s">
        <v>375</v>
      </c>
      <c r="Z1569" s="25" t="s">
        <v>487</v>
      </c>
      <c r="AA1569" s="25">
        <v>53.0</v>
      </c>
      <c r="AB1569" s="25">
        <v>6.0</v>
      </c>
      <c r="AC1569" s="25">
        <v>115029.4</v>
      </c>
      <c r="AD1569" s="25">
        <v>1.0</v>
      </c>
      <c r="AE1569" s="25">
        <v>0.0</v>
      </c>
      <c r="AF1569" s="25">
        <v>0.0</v>
      </c>
      <c r="AG1569" s="25">
        <v>191521.32</v>
      </c>
      <c r="AH1569" s="25">
        <v>1.0</v>
      </c>
    </row>
    <row r="1570" ht="15.75" customHeight="1">
      <c r="U1570" s="25">
        <v>1569.0</v>
      </c>
      <c r="V1570" s="25">
        <v>1.5618314E7</v>
      </c>
      <c r="W1570" s="25" t="s">
        <v>486</v>
      </c>
      <c r="X1570" s="25">
        <v>676.0</v>
      </c>
      <c r="Y1570" s="25" t="s">
        <v>375</v>
      </c>
      <c r="Z1570" s="25" t="s">
        <v>487</v>
      </c>
      <c r="AA1570" s="25">
        <v>40.0</v>
      </c>
      <c r="AB1570" s="25">
        <v>8.0</v>
      </c>
      <c r="AC1570" s="25">
        <v>114005.78</v>
      </c>
      <c r="AD1570" s="25">
        <v>1.0</v>
      </c>
      <c r="AE1570" s="25">
        <v>1.0</v>
      </c>
      <c r="AF1570" s="25">
        <v>1.0</v>
      </c>
      <c r="AG1570" s="25">
        <v>67998.45</v>
      </c>
      <c r="AH1570" s="25">
        <v>0.0</v>
      </c>
    </row>
    <row r="1571" ht="15.75" customHeight="1">
      <c r="U1571" s="25">
        <v>1570.0</v>
      </c>
      <c r="V1571" s="25">
        <v>1.5670823E7</v>
      </c>
      <c r="W1571" s="25" t="s">
        <v>809</v>
      </c>
      <c r="X1571" s="25">
        <v>651.0</v>
      </c>
      <c r="Y1571" s="25" t="s">
        <v>379</v>
      </c>
      <c r="Z1571" s="25" t="s">
        <v>462</v>
      </c>
      <c r="AA1571" s="25">
        <v>42.0</v>
      </c>
      <c r="AB1571" s="25">
        <v>1.0</v>
      </c>
      <c r="AC1571" s="25">
        <v>116646.76</v>
      </c>
      <c r="AD1571" s="25">
        <v>1.0</v>
      </c>
      <c r="AE1571" s="25">
        <v>1.0</v>
      </c>
      <c r="AF1571" s="25">
        <v>0.0</v>
      </c>
      <c r="AG1571" s="25">
        <v>44731.8</v>
      </c>
      <c r="AH1571" s="25">
        <v>1.0</v>
      </c>
    </row>
    <row r="1572" ht="15.75" customHeight="1">
      <c r="U1572" s="25">
        <v>1571.0</v>
      </c>
      <c r="V1572" s="25">
        <v>1.5607133E7</v>
      </c>
      <c r="W1572" s="25" t="s">
        <v>711</v>
      </c>
      <c r="X1572" s="25">
        <v>717.0</v>
      </c>
      <c r="Y1572" s="25" t="s">
        <v>377</v>
      </c>
      <c r="Z1572" s="25" t="s">
        <v>462</v>
      </c>
      <c r="AA1572" s="25">
        <v>49.0</v>
      </c>
      <c r="AB1572" s="25">
        <v>1.0</v>
      </c>
      <c r="AC1572" s="25">
        <v>110864.38</v>
      </c>
      <c r="AD1572" s="25">
        <v>2.0</v>
      </c>
      <c r="AE1572" s="25">
        <v>1.0</v>
      </c>
      <c r="AF1572" s="25">
        <v>1.0</v>
      </c>
      <c r="AG1572" s="25">
        <v>124532.9</v>
      </c>
      <c r="AH1572" s="25">
        <v>1.0</v>
      </c>
    </row>
    <row r="1573" ht="15.75" customHeight="1">
      <c r="U1573" s="25">
        <v>1572.0</v>
      </c>
      <c r="V1573" s="25">
        <v>1.5615012E7</v>
      </c>
      <c r="W1573" s="25" t="s">
        <v>1673</v>
      </c>
      <c r="X1573" s="25">
        <v>594.0</v>
      </c>
      <c r="Y1573" s="25" t="s">
        <v>375</v>
      </c>
      <c r="Z1573" s="25" t="s">
        <v>487</v>
      </c>
      <c r="AA1573" s="25">
        <v>23.0</v>
      </c>
      <c r="AB1573" s="25">
        <v>5.0</v>
      </c>
      <c r="AC1573" s="25">
        <v>156267.59</v>
      </c>
      <c r="AD1573" s="25">
        <v>1.0</v>
      </c>
      <c r="AE1573" s="25">
        <v>1.0</v>
      </c>
      <c r="AF1573" s="25">
        <v>0.0</v>
      </c>
      <c r="AG1573" s="25">
        <v>160968.44</v>
      </c>
      <c r="AH1573" s="25">
        <v>0.0</v>
      </c>
    </row>
    <row r="1574" ht="15.75" customHeight="1">
      <c r="U1574" s="25">
        <v>1573.0</v>
      </c>
      <c r="V1574" s="25">
        <v>1.5725141E7</v>
      </c>
      <c r="W1574" s="25" t="s">
        <v>1674</v>
      </c>
      <c r="X1574" s="25">
        <v>716.0</v>
      </c>
      <c r="Y1574" s="25" t="s">
        <v>375</v>
      </c>
      <c r="Z1574" s="25" t="s">
        <v>462</v>
      </c>
      <c r="AA1574" s="25">
        <v>44.0</v>
      </c>
      <c r="AB1574" s="25">
        <v>3.0</v>
      </c>
      <c r="AC1574" s="25">
        <v>109528.28</v>
      </c>
      <c r="AD1574" s="25">
        <v>1.0</v>
      </c>
      <c r="AE1574" s="25">
        <v>1.0</v>
      </c>
      <c r="AF1574" s="25">
        <v>0.0</v>
      </c>
      <c r="AG1574" s="25">
        <v>27341.63</v>
      </c>
      <c r="AH1574" s="25">
        <v>1.0</v>
      </c>
    </row>
    <row r="1575" ht="15.75" customHeight="1">
      <c r="U1575" s="25">
        <v>1574.0</v>
      </c>
      <c r="V1575" s="25">
        <v>1.562356E7</v>
      </c>
      <c r="W1575" s="25" t="s">
        <v>1675</v>
      </c>
      <c r="X1575" s="25">
        <v>668.0</v>
      </c>
      <c r="Y1575" s="25" t="s">
        <v>375</v>
      </c>
      <c r="Z1575" s="25" t="s">
        <v>462</v>
      </c>
      <c r="AA1575" s="25">
        <v>35.0</v>
      </c>
      <c r="AB1575" s="25">
        <v>6.0</v>
      </c>
      <c r="AC1575" s="25">
        <v>102482.76</v>
      </c>
      <c r="AD1575" s="25">
        <v>1.0</v>
      </c>
      <c r="AE1575" s="25">
        <v>1.0</v>
      </c>
      <c r="AF1575" s="25">
        <v>1.0</v>
      </c>
      <c r="AG1575" s="25">
        <v>53994.64</v>
      </c>
      <c r="AH1575" s="25">
        <v>0.0</v>
      </c>
    </row>
    <row r="1576" ht="15.75" customHeight="1">
      <c r="U1576" s="25">
        <v>1575.0</v>
      </c>
      <c r="V1576" s="25">
        <v>1.5693018E7</v>
      </c>
      <c r="W1576" s="25" t="s">
        <v>1676</v>
      </c>
      <c r="X1576" s="25">
        <v>678.0</v>
      </c>
      <c r="Y1576" s="25" t="s">
        <v>379</v>
      </c>
      <c r="Z1576" s="25" t="s">
        <v>487</v>
      </c>
      <c r="AA1576" s="25">
        <v>23.0</v>
      </c>
      <c r="AB1576" s="25">
        <v>10.0</v>
      </c>
      <c r="AC1576" s="25">
        <v>115563.71</v>
      </c>
      <c r="AD1576" s="25">
        <v>1.0</v>
      </c>
      <c r="AE1576" s="25">
        <v>1.0</v>
      </c>
      <c r="AF1576" s="25">
        <v>1.0</v>
      </c>
      <c r="AG1576" s="25">
        <v>91633.53</v>
      </c>
      <c r="AH1576" s="25">
        <v>0.0</v>
      </c>
    </row>
    <row r="1577" ht="15.75" customHeight="1">
      <c r="U1577" s="25">
        <v>1576.0</v>
      </c>
      <c r="V1577" s="25">
        <v>1.5636756E7</v>
      </c>
      <c r="W1577" s="25" t="s">
        <v>1677</v>
      </c>
      <c r="X1577" s="25">
        <v>545.0</v>
      </c>
      <c r="Y1577" s="25" t="s">
        <v>375</v>
      </c>
      <c r="Z1577" s="25" t="s">
        <v>487</v>
      </c>
      <c r="AA1577" s="25">
        <v>23.0</v>
      </c>
      <c r="AB1577" s="25">
        <v>2.0</v>
      </c>
      <c r="AC1577" s="25">
        <v>0.0</v>
      </c>
      <c r="AD1577" s="25">
        <v>2.0</v>
      </c>
      <c r="AE1577" s="25">
        <v>1.0</v>
      </c>
      <c r="AF1577" s="25">
        <v>0.0</v>
      </c>
      <c r="AG1577" s="25">
        <v>189613.12</v>
      </c>
      <c r="AH1577" s="25">
        <v>0.0</v>
      </c>
    </row>
    <row r="1578" ht="15.75" customHeight="1">
      <c r="U1578" s="25">
        <v>1577.0</v>
      </c>
      <c r="V1578" s="25">
        <v>1.5647474E7</v>
      </c>
      <c r="W1578" s="25" t="s">
        <v>1324</v>
      </c>
      <c r="X1578" s="25">
        <v>613.0</v>
      </c>
      <c r="Y1578" s="25" t="s">
        <v>375</v>
      </c>
      <c r="Z1578" s="25" t="s">
        <v>462</v>
      </c>
      <c r="AA1578" s="25">
        <v>40.0</v>
      </c>
      <c r="AB1578" s="25">
        <v>9.0</v>
      </c>
      <c r="AC1578" s="25">
        <v>95624.36</v>
      </c>
      <c r="AD1578" s="25">
        <v>2.0</v>
      </c>
      <c r="AE1578" s="25">
        <v>1.0</v>
      </c>
      <c r="AF1578" s="25">
        <v>1.0</v>
      </c>
      <c r="AG1578" s="25">
        <v>60706.33</v>
      </c>
      <c r="AH1578" s="25">
        <v>0.0</v>
      </c>
    </row>
    <row r="1579" ht="15.75" customHeight="1">
      <c r="U1579" s="25">
        <v>1578.0</v>
      </c>
      <c r="V1579" s="25">
        <v>1.5576714E7</v>
      </c>
      <c r="W1579" s="25" t="s">
        <v>880</v>
      </c>
      <c r="X1579" s="25">
        <v>687.0</v>
      </c>
      <c r="Y1579" s="25" t="s">
        <v>377</v>
      </c>
      <c r="Z1579" s="25" t="s">
        <v>462</v>
      </c>
      <c r="AA1579" s="25">
        <v>21.0</v>
      </c>
      <c r="AB1579" s="25">
        <v>8.0</v>
      </c>
      <c r="AC1579" s="25">
        <v>0.0</v>
      </c>
      <c r="AD1579" s="25">
        <v>2.0</v>
      </c>
      <c r="AE1579" s="25">
        <v>1.0</v>
      </c>
      <c r="AF1579" s="25">
        <v>1.0</v>
      </c>
      <c r="AG1579" s="25">
        <v>154767.34</v>
      </c>
      <c r="AH1579" s="25">
        <v>0.0</v>
      </c>
    </row>
    <row r="1580" ht="15.75" customHeight="1">
      <c r="U1580" s="25">
        <v>1579.0</v>
      </c>
      <c r="V1580" s="25">
        <v>1.5585047E7</v>
      </c>
      <c r="W1580" s="25" t="s">
        <v>1678</v>
      </c>
      <c r="X1580" s="25">
        <v>715.0</v>
      </c>
      <c r="Y1580" s="25" t="s">
        <v>375</v>
      </c>
      <c r="Z1580" s="25" t="s">
        <v>487</v>
      </c>
      <c r="AA1580" s="25">
        <v>28.0</v>
      </c>
      <c r="AB1580" s="25">
        <v>7.0</v>
      </c>
      <c r="AC1580" s="25">
        <v>160376.61</v>
      </c>
      <c r="AD1580" s="25">
        <v>1.0</v>
      </c>
      <c r="AE1580" s="25">
        <v>0.0</v>
      </c>
      <c r="AF1580" s="25">
        <v>0.0</v>
      </c>
      <c r="AG1580" s="25">
        <v>196853.11</v>
      </c>
      <c r="AH1580" s="25">
        <v>0.0</v>
      </c>
    </row>
    <row r="1581" ht="15.75" customHeight="1">
      <c r="U1581" s="25">
        <v>1580.0</v>
      </c>
      <c r="V1581" s="25">
        <v>1.5743976E7</v>
      </c>
      <c r="W1581" s="25" t="s">
        <v>1243</v>
      </c>
      <c r="X1581" s="25">
        <v>618.0</v>
      </c>
      <c r="Y1581" s="25" t="s">
        <v>379</v>
      </c>
      <c r="Z1581" s="25" t="s">
        <v>487</v>
      </c>
      <c r="AA1581" s="25">
        <v>41.0</v>
      </c>
      <c r="AB1581" s="25">
        <v>8.0</v>
      </c>
      <c r="AC1581" s="25">
        <v>37702.79</v>
      </c>
      <c r="AD1581" s="25">
        <v>1.0</v>
      </c>
      <c r="AE1581" s="25">
        <v>1.0</v>
      </c>
      <c r="AF1581" s="25">
        <v>1.0</v>
      </c>
      <c r="AG1581" s="25">
        <v>195775.48</v>
      </c>
      <c r="AH1581" s="25">
        <v>0.0</v>
      </c>
    </row>
    <row r="1582" ht="15.75" customHeight="1">
      <c r="U1582" s="25">
        <v>1581.0</v>
      </c>
      <c r="V1582" s="25">
        <v>1.5793881E7</v>
      </c>
      <c r="W1582" s="25" t="s">
        <v>482</v>
      </c>
      <c r="X1582" s="25">
        <v>721.0</v>
      </c>
      <c r="Y1582" s="25" t="s">
        <v>375</v>
      </c>
      <c r="Z1582" s="25" t="s">
        <v>462</v>
      </c>
      <c r="AA1582" s="25">
        <v>35.0</v>
      </c>
      <c r="AB1582" s="25">
        <v>6.0</v>
      </c>
      <c r="AC1582" s="25">
        <v>118273.83</v>
      </c>
      <c r="AD1582" s="25">
        <v>1.0</v>
      </c>
      <c r="AE1582" s="25">
        <v>0.0</v>
      </c>
      <c r="AF1582" s="25">
        <v>1.0</v>
      </c>
      <c r="AG1582" s="25">
        <v>3086.89</v>
      </c>
      <c r="AH1582" s="25">
        <v>0.0</v>
      </c>
    </row>
    <row r="1583" ht="15.75" customHeight="1">
      <c r="U1583" s="25">
        <v>1582.0</v>
      </c>
      <c r="V1583" s="25">
        <v>1.5576517E7</v>
      </c>
      <c r="W1583" s="25" t="s">
        <v>1679</v>
      </c>
      <c r="X1583" s="25">
        <v>445.0</v>
      </c>
      <c r="Y1583" s="25" t="s">
        <v>379</v>
      </c>
      <c r="Z1583" s="25" t="s">
        <v>462</v>
      </c>
      <c r="AA1583" s="25">
        <v>34.0</v>
      </c>
      <c r="AB1583" s="25">
        <v>7.0</v>
      </c>
      <c r="AC1583" s="25">
        <v>131082.17</v>
      </c>
      <c r="AD1583" s="25">
        <v>2.0</v>
      </c>
      <c r="AE1583" s="25">
        <v>1.0</v>
      </c>
      <c r="AF1583" s="25">
        <v>1.0</v>
      </c>
      <c r="AG1583" s="25">
        <v>70618.0</v>
      </c>
      <c r="AH1583" s="25">
        <v>0.0</v>
      </c>
    </row>
    <row r="1584" ht="15.75" customHeight="1">
      <c r="U1584" s="25">
        <v>1583.0</v>
      </c>
      <c r="V1584" s="25">
        <v>1.5631072E7</v>
      </c>
      <c r="W1584" s="25" t="s">
        <v>1680</v>
      </c>
      <c r="X1584" s="25">
        <v>690.0</v>
      </c>
      <c r="Y1584" s="25" t="s">
        <v>375</v>
      </c>
      <c r="Z1584" s="25" t="s">
        <v>487</v>
      </c>
      <c r="AA1584" s="25">
        <v>38.0</v>
      </c>
      <c r="AB1584" s="25">
        <v>1.0</v>
      </c>
      <c r="AC1584" s="25">
        <v>94456.0</v>
      </c>
      <c r="AD1584" s="25">
        <v>2.0</v>
      </c>
      <c r="AE1584" s="25">
        <v>0.0</v>
      </c>
      <c r="AF1584" s="25">
        <v>1.0</v>
      </c>
      <c r="AG1584" s="25">
        <v>55034.02</v>
      </c>
      <c r="AH1584" s="25">
        <v>0.0</v>
      </c>
    </row>
    <row r="1585" ht="15.75" customHeight="1">
      <c r="U1585" s="25">
        <v>1584.0</v>
      </c>
      <c r="V1585" s="25">
        <v>1.5730394E7</v>
      </c>
      <c r="W1585" s="25" t="s">
        <v>1681</v>
      </c>
      <c r="X1585" s="25">
        <v>709.0</v>
      </c>
      <c r="Y1585" s="25" t="s">
        <v>375</v>
      </c>
      <c r="Z1585" s="25" t="s">
        <v>462</v>
      </c>
      <c r="AA1585" s="25">
        <v>43.0</v>
      </c>
      <c r="AB1585" s="25">
        <v>8.0</v>
      </c>
      <c r="AC1585" s="25">
        <v>0.0</v>
      </c>
      <c r="AD1585" s="25">
        <v>2.0</v>
      </c>
      <c r="AE1585" s="25">
        <v>0.0</v>
      </c>
      <c r="AF1585" s="25">
        <v>0.0</v>
      </c>
      <c r="AG1585" s="25">
        <v>168035.62</v>
      </c>
      <c r="AH1585" s="25">
        <v>1.0</v>
      </c>
    </row>
    <row r="1586" ht="15.75" customHeight="1">
      <c r="U1586" s="25">
        <v>1585.0</v>
      </c>
      <c r="V1586" s="25">
        <v>1.563146E7</v>
      </c>
      <c r="W1586" s="25" t="s">
        <v>887</v>
      </c>
      <c r="X1586" s="25">
        <v>671.0</v>
      </c>
      <c r="Y1586" s="25" t="s">
        <v>377</v>
      </c>
      <c r="Z1586" s="25" t="s">
        <v>462</v>
      </c>
      <c r="AA1586" s="25">
        <v>42.0</v>
      </c>
      <c r="AB1586" s="25">
        <v>3.0</v>
      </c>
      <c r="AC1586" s="25">
        <v>0.0</v>
      </c>
      <c r="AD1586" s="25">
        <v>2.0</v>
      </c>
      <c r="AE1586" s="25">
        <v>1.0</v>
      </c>
      <c r="AF1586" s="25">
        <v>1.0</v>
      </c>
      <c r="AG1586" s="25">
        <v>128449.33</v>
      </c>
      <c r="AH1586" s="25">
        <v>0.0</v>
      </c>
    </row>
    <row r="1587" ht="15.75" customHeight="1">
      <c r="U1587" s="25">
        <v>1586.0</v>
      </c>
      <c r="V1587" s="25">
        <v>1.5692002E7</v>
      </c>
      <c r="W1587" s="25" t="s">
        <v>1682</v>
      </c>
      <c r="X1587" s="25">
        <v>538.0</v>
      </c>
      <c r="Y1587" s="25" t="s">
        <v>375</v>
      </c>
      <c r="Z1587" s="25" t="s">
        <v>487</v>
      </c>
      <c r="AA1587" s="25">
        <v>33.0</v>
      </c>
      <c r="AB1587" s="25">
        <v>6.0</v>
      </c>
      <c r="AC1587" s="25">
        <v>93791.38</v>
      </c>
      <c r="AD1587" s="25">
        <v>1.0</v>
      </c>
      <c r="AE1587" s="25">
        <v>1.0</v>
      </c>
      <c r="AF1587" s="25">
        <v>1.0</v>
      </c>
      <c r="AG1587" s="25">
        <v>199249.29</v>
      </c>
      <c r="AH1587" s="25">
        <v>0.0</v>
      </c>
    </row>
    <row r="1588" ht="15.75" customHeight="1">
      <c r="U1588" s="25">
        <v>1587.0</v>
      </c>
      <c r="V1588" s="25">
        <v>1.5595282E7</v>
      </c>
      <c r="W1588" s="25" t="s">
        <v>813</v>
      </c>
      <c r="X1588" s="25">
        <v>735.0</v>
      </c>
      <c r="Y1588" s="25" t="s">
        <v>375</v>
      </c>
      <c r="Z1588" s="25" t="s">
        <v>462</v>
      </c>
      <c r="AA1588" s="25">
        <v>33.0</v>
      </c>
      <c r="AB1588" s="25">
        <v>4.0</v>
      </c>
      <c r="AC1588" s="25">
        <v>0.0</v>
      </c>
      <c r="AD1588" s="25">
        <v>2.0</v>
      </c>
      <c r="AE1588" s="25">
        <v>1.0</v>
      </c>
      <c r="AF1588" s="25">
        <v>0.0</v>
      </c>
      <c r="AG1588" s="25">
        <v>149474.69</v>
      </c>
      <c r="AH1588" s="25">
        <v>0.0</v>
      </c>
    </row>
    <row r="1589" ht="15.75" customHeight="1">
      <c r="U1589" s="25">
        <v>1588.0</v>
      </c>
      <c r="V1589" s="25">
        <v>1.5789548E7</v>
      </c>
      <c r="W1589" s="25" t="s">
        <v>1683</v>
      </c>
      <c r="X1589" s="25">
        <v>592.0</v>
      </c>
      <c r="Y1589" s="25" t="s">
        <v>375</v>
      </c>
      <c r="Z1589" s="25" t="s">
        <v>462</v>
      </c>
      <c r="AA1589" s="25">
        <v>37.0</v>
      </c>
      <c r="AB1589" s="25">
        <v>7.0</v>
      </c>
      <c r="AC1589" s="25">
        <v>0.0</v>
      </c>
      <c r="AD1589" s="25">
        <v>2.0</v>
      </c>
      <c r="AE1589" s="25">
        <v>1.0</v>
      </c>
      <c r="AF1589" s="25">
        <v>1.0</v>
      </c>
      <c r="AG1589" s="25">
        <v>126726.33</v>
      </c>
      <c r="AH1589" s="25">
        <v>0.0</v>
      </c>
    </row>
    <row r="1590" ht="15.75" customHeight="1">
      <c r="U1590" s="25">
        <v>1589.0</v>
      </c>
      <c r="V1590" s="25">
        <v>1.5758035E7</v>
      </c>
      <c r="W1590" s="25" t="s">
        <v>1684</v>
      </c>
      <c r="X1590" s="25">
        <v>747.0</v>
      </c>
      <c r="Y1590" s="25" t="s">
        <v>375</v>
      </c>
      <c r="Z1590" s="25" t="s">
        <v>487</v>
      </c>
      <c r="AA1590" s="25">
        <v>61.0</v>
      </c>
      <c r="AB1590" s="25">
        <v>7.0</v>
      </c>
      <c r="AC1590" s="25">
        <v>155973.13</v>
      </c>
      <c r="AD1590" s="25">
        <v>1.0</v>
      </c>
      <c r="AE1590" s="25">
        <v>0.0</v>
      </c>
      <c r="AF1590" s="25">
        <v>1.0</v>
      </c>
      <c r="AG1590" s="25">
        <v>147554.26</v>
      </c>
      <c r="AH1590" s="25">
        <v>0.0</v>
      </c>
    </row>
    <row r="1591" ht="15.75" customHeight="1">
      <c r="U1591" s="25">
        <v>1590.0</v>
      </c>
      <c r="V1591" s="25">
        <v>1.5617518E7</v>
      </c>
      <c r="W1591" s="25" t="s">
        <v>583</v>
      </c>
      <c r="X1591" s="25">
        <v>675.0</v>
      </c>
      <c r="Y1591" s="25" t="s">
        <v>379</v>
      </c>
      <c r="Z1591" s="25" t="s">
        <v>487</v>
      </c>
      <c r="AA1591" s="25">
        <v>36.0</v>
      </c>
      <c r="AB1591" s="25">
        <v>7.0</v>
      </c>
      <c r="AC1591" s="25">
        <v>89409.95</v>
      </c>
      <c r="AD1591" s="25">
        <v>1.0</v>
      </c>
      <c r="AE1591" s="25">
        <v>1.0</v>
      </c>
      <c r="AF1591" s="25">
        <v>1.0</v>
      </c>
      <c r="AG1591" s="25">
        <v>149399.7</v>
      </c>
      <c r="AH1591" s="25">
        <v>0.0</v>
      </c>
    </row>
    <row r="1592" ht="15.75" customHeight="1">
      <c r="U1592" s="25">
        <v>1591.0</v>
      </c>
      <c r="V1592" s="25">
        <v>1.5651802E7</v>
      </c>
      <c r="W1592" s="25" t="s">
        <v>808</v>
      </c>
      <c r="X1592" s="25">
        <v>632.0</v>
      </c>
      <c r="Y1592" s="25" t="s">
        <v>377</v>
      </c>
      <c r="Z1592" s="25" t="s">
        <v>462</v>
      </c>
      <c r="AA1592" s="25">
        <v>39.0</v>
      </c>
      <c r="AB1592" s="25">
        <v>5.0</v>
      </c>
      <c r="AC1592" s="25">
        <v>97854.37</v>
      </c>
      <c r="AD1592" s="25">
        <v>2.0</v>
      </c>
      <c r="AE1592" s="25">
        <v>1.0</v>
      </c>
      <c r="AF1592" s="25">
        <v>0.0</v>
      </c>
      <c r="AG1592" s="25">
        <v>93536.38</v>
      </c>
      <c r="AH1592" s="25">
        <v>0.0</v>
      </c>
    </row>
    <row r="1593" ht="15.75" customHeight="1">
      <c r="U1593" s="25">
        <v>1592.0</v>
      </c>
      <c r="V1593" s="25">
        <v>1.5631813E7</v>
      </c>
      <c r="W1593" s="25" t="s">
        <v>1185</v>
      </c>
      <c r="X1593" s="25">
        <v>621.0</v>
      </c>
      <c r="Y1593" s="25" t="s">
        <v>375</v>
      </c>
      <c r="Z1593" s="25" t="s">
        <v>487</v>
      </c>
      <c r="AA1593" s="25">
        <v>39.0</v>
      </c>
      <c r="AB1593" s="25">
        <v>6.0</v>
      </c>
      <c r="AC1593" s="25">
        <v>0.0</v>
      </c>
      <c r="AD1593" s="25">
        <v>2.0</v>
      </c>
      <c r="AE1593" s="25">
        <v>1.0</v>
      </c>
      <c r="AF1593" s="25">
        <v>1.0</v>
      </c>
      <c r="AG1593" s="25">
        <v>58883.91</v>
      </c>
      <c r="AH1593" s="25">
        <v>0.0</v>
      </c>
    </row>
    <row r="1594" ht="15.75" customHeight="1">
      <c r="U1594" s="25">
        <v>1593.0</v>
      </c>
      <c r="V1594" s="25">
        <v>1.5729668E7</v>
      </c>
      <c r="W1594" s="25" t="s">
        <v>1685</v>
      </c>
      <c r="X1594" s="25">
        <v>521.0</v>
      </c>
      <c r="Y1594" s="25" t="s">
        <v>377</v>
      </c>
      <c r="Z1594" s="25" t="s">
        <v>487</v>
      </c>
      <c r="AA1594" s="25">
        <v>29.0</v>
      </c>
      <c r="AB1594" s="25">
        <v>3.0</v>
      </c>
      <c r="AC1594" s="25">
        <v>60280.62</v>
      </c>
      <c r="AD1594" s="25">
        <v>1.0</v>
      </c>
      <c r="AE1594" s="25">
        <v>1.0</v>
      </c>
      <c r="AF1594" s="25">
        <v>0.0</v>
      </c>
      <c r="AG1594" s="25">
        <v>154271.41</v>
      </c>
      <c r="AH1594" s="25">
        <v>0.0</v>
      </c>
    </row>
    <row r="1595" ht="15.75" customHeight="1">
      <c r="U1595" s="25">
        <v>1594.0</v>
      </c>
      <c r="V1595" s="25">
        <v>1.5741728E7</v>
      </c>
      <c r="W1595" s="25" t="s">
        <v>944</v>
      </c>
      <c r="X1595" s="25">
        <v>591.0</v>
      </c>
      <c r="Y1595" s="25" t="s">
        <v>377</v>
      </c>
      <c r="Z1595" s="25" t="s">
        <v>487</v>
      </c>
      <c r="AA1595" s="25">
        <v>36.0</v>
      </c>
      <c r="AB1595" s="25">
        <v>7.0</v>
      </c>
      <c r="AC1595" s="25">
        <v>135216.8</v>
      </c>
      <c r="AD1595" s="25">
        <v>1.0</v>
      </c>
      <c r="AE1595" s="25">
        <v>1.0</v>
      </c>
      <c r="AF1595" s="25">
        <v>1.0</v>
      </c>
      <c r="AG1595" s="25">
        <v>122022.89</v>
      </c>
      <c r="AH1595" s="25">
        <v>0.0</v>
      </c>
    </row>
    <row r="1596" ht="15.75" customHeight="1">
      <c r="U1596" s="25">
        <v>1595.0</v>
      </c>
      <c r="V1596" s="25">
        <v>1.5576676E7</v>
      </c>
      <c r="W1596" s="25" t="s">
        <v>1686</v>
      </c>
      <c r="X1596" s="25">
        <v>706.0</v>
      </c>
      <c r="Y1596" s="25" t="s">
        <v>379</v>
      </c>
      <c r="Z1596" s="25" t="s">
        <v>462</v>
      </c>
      <c r="AA1596" s="25">
        <v>28.0</v>
      </c>
      <c r="AB1596" s="25">
        <v>6.0</v>
      </c>
      <c r="AC1596" s="25">
        <v>124923.35</v>
      </c>
      <c r="AD1596" s="25">
        <v>2.0</v>
      </c>
      <c r="AE1596" s="25">
        <v>1.0</v>
      </c>
      <c r="AF1596" s="25">
        <v>1.0</v>
      </c>
      <c r="AG1596" s="25">
        <v>50299.14</v>
      </c>
      <c r="AH1596" s="25">
        <v>0.0</v>
      </c>
    </row>
    <row r="1597" ht="15.75" customHeight="1">
      <c r="U1597" s="25">
        <v>1596.0</v>
      </c>
      <c r="V1597" s="25">
        <v>1.5711378E7</v>
      </c>
      <c r="W1597" s="25" t="s">
        <v>1687</v>
      </c>
      <c r="X1597" s="25">
        <v>677.0</v>
      </c>
      <c r="Y1597" s="25" t="s">
        <v>375</v>
      </c>
      <c r="Z1597" s="25" t="s">
        <v>487</v>
      </c>
      <c r="AA1597" s="25">
        <v>38.0</v>
      </c>
      <c r="AB1597" s="25">
        <v>4.0</v>
      </c>
      <c r="AC1597" s="25">
        <v>0.0</v>
      </c>
      <c r="AD1597" s="25">
        <v>2.0</v>
      </c>
      <c r="AE1597" s="25">
        <v>1.0</v>
      </c>
      <c r="AF1597" s="25">
        <v>0.0</v>
      </c>
      <c r="AG1597" s="25">
        <v>187800.63</v>
      </c>
      <c r="AH1597" s="25">
        <v>0.0</v>
      </c>
    </row>
    <row r="1598" ht="15.75" customHeight="1">
      <c r="U1598" s="25">
        <v>1597.0</v>
      </c>
      <c r="V1598" s="25">
        <v>1.576552E7</v>
      </c>
      <c r="W1598" s="25" t="s">
        <v>715</v>
      </c>
      <c r="X1598" s="25">
        <v>769.0</v>
      </c>
      <c r="Y1598" s="25" t="s">
        <v>379</v>
      </c>
      <c r="Z1598" s="25" t="s">
        <v>487</v>
      </c>
      <c r="AA1598" s="25">
        <v>27.0</v>
      </c>
      <c r="AB1598" s="25">
        <v>7.0</v>
      </c>
      <c r="AC1598" s="25">
        <v>188614.07</v>
      </c>
      <c r="AD1598" s="25">
        <v>1.0</v>
      </c>
      <c r="AE1598" s="25">
        <v>1.0</v>
      </c>
      <c r="AF1598" s="25">
        <v>0.0</v>
      </c>
      <c r="AG1598" s="25">
        <v>171344.09</v>
      </c>
      <c r="AH1598" s="25">
        <v>0.0</v>
      </c>
    </row>
    <row r="1599" ht="15.75" customHeight="1">
      <c r="U1599" s="25">
        <v>1598.0</v>
      </c>
      <c r="V1599" s="25">
        <v>1.5656726E7</v>
      </c>
      <c r="W1599" s="25" t="s">
        <v>719</v>
      </c>
      <c r="X1599" s="25">
        <v>771.0</v>
      </c>
      <c r="Y1599" s="25" t="s">
        <v>375</v>
      </c>
      <c r="Z1599" s="25" t="s">
        <v>487</v>
      </c>
      <c r="AA1599" s="25">
        <v>32.0</v>
      </c>
      <c r="AB1599" s="25">
        <v>5.0</v>
      </c>
      <c r="AC1599" s="25">
        <v>62321.62</v>
      </c>
      <c r="AD1599" s="25">
        <v>1.0</v>
      </c>
      <c r="AE1599" s="25">
        <v>1.0</v>
      </c>
      <c r="AF1599" s="25">
        <v>1.0</v>
      </c>
      <c r="AG1599" s="25">
        <v>40920.59</v>
      </c>
      <c r="AH1599" s="25">
        <v>0.0</v>
      </c>
    </row>
    <row r="1600" ht="15.75" customHeight="1">
      <c r="U1600" s="25">
        <v>1599.0</v>
      </c>
      <c r="V1600" s="25">
        <v>1.5647842E7</v>
      </c>
      <c r="W1600" s="25" t="s">
        <v>849</v>
      </c>
      <c r="X1600" s="25">
        <v>601.0</v>
      </c>
      <c r="Y1600" s="25" t="s">
        <v>379</v>
      </c>
      <c r="Z1600" s="25" t="s">
        <v>462</v>
      </c>
      <c r="AA1600" s="25">
        <v>48.0</v>
      </c>
      <c r="AB1600" s="25">
        <v>8.0</v>
      </c>
      <c r="AC1600" s="25">
        <v>120782.7</v>
      </c>
      <c r="AD1600" s="25">
        <v>1.0</v>
      </c>
      <c r="AE1600" s="25">
        <v>1.0</v>
      </c>
      <c r="AF1600" s="25">
        <v>0.0</v>
      </c>
      <c r="AG1600" s="25">
        <v>63940.68</v>
      </c>
      <c r="AH1600" s="25">
        <v>1.0</v>
      </c>
    </row>
    <row r="1601" ht="15.75" customHeight="1">
      <c r="U1601" s="25">
        <v>1600.0</v>
      </c>
      <c r="V1601" s="25">
        <v>1.5719309E7</v>
      </c>
      <c r="W1601" s="25" t="s">
        <v>1572</v>
      </c>
      <c r="X1601" s="25">
        <v>670.0</v>
      </c>
      <c r="Y1601" s="25" t="s">
        <v>375</v>
      </c>
      <c r="Z1601" s="25" t="s">
        <v>462</v>
      </c>
      <c r="AA1601" s="25">
        <v>42.0</v>
      </c>
      <c r="AB1601" s="25">
        <v>1.0</v>
      </c>
      <c r="AC1601" s="25">
        <v>115961.58</v>
      </c>
      <c r="AD1601" s="25">
        <v>2.0</v>
      </c>
      <c r="AE1601" s="25">
        <v>0.0</v>
      </c>
      <c r="AF1601" s="25">
        <v>1.0</v>
      </c>
      <c r="AG1601" s="25">
        <v>29483.87</v>
      </c>
      <c r="AH1601" s="25">
        <v>0.0</v>
      </c>
    </row>
    <row r="1602" ht="15.75" customHeight="1">
      <c r="U1602" s="25">
        <v>1601.0</v>
      </c>
      <c r="V1602" s="25">
        <v>1.5748718E7</v>
      </c>
      <c r="W1602" s="25" t="s">
        <v>796</v>
      </c>
      <c r="X1602" s="25">
        <v>517.0</v>
      </c>
      <c r="Y1602" s="25" t="s">
        <v>375</v>
      </c>
      <c r="Z1602" s="25" t="s">
        <v>487</v>
      </c>
      <c r="AA1602" s="25">
        <v>28.0</v>
      </c>
      <c r="AB1602" s="25">
        <v>2.0</v>
      </c>
      <c r="AC1602" s="25">
        <v>115062.61</v>
      </c>
      <c r="AD1602" s="25">
        <v>1.0</v>
      </c>
      <c r="AE1602" s="25">
        <v>1.0</v>
      </c>
      <c r="AF1602" s="25">
        <v>0.0</v>
      </c>
      <c r="AG1602" s="25">
        <v>179056.23</v>
      </c>
      <c r="AH1602" s="25">
        <v>0.0</v>
      </c>
    </row>
    <row r="1603" ht="15.75" customHeight="1">
      <c r="U1603" s="25">
        <v>1602.0</v>
      </c>
      <c r="V1603" s="25">
        <v>1.5594404E7</v>
      </c>
      <c r="W1603" s="25" t="s">
        <v>1510</v>
      </c>
      <c r="X1603" s="25">
        <v>834.0</v>
      </c>
      <c r="Y1603" s="25" t="s">
        <v>375</v>
      </c>
      <c r="Z1603" s="25" t="s">
        <v>462</v>
      </c>
      <c r="AA1603" s="25">
        <v>49.0</v>
      </c>
      <c r="AB1603" s="25">
        <v>8.0</v>
      </c>
      <c r="AC1603" s="25">
        <v>160602.25</v>
      </c>
      <c r="AD1603" s="25">
        <v>2.0</v>
      </c>
      <c r="AE1603" s="25">
        <v>1.0</v>
      </c>
      <c r="AF1603" s="25">
        <v>0.0</v>
      </c>
      <c r="AG1603" s="25">
        <v>129273.94</v>
      </c>
      <c r="AH1603" s="25">
        <v>0.0</v>
      </c>
    </row>
    <row r="1604" ht="15.75" customHeight="1">
      <c r="U1604" s="25">
        <v>1603.0</v>
      </c>
      <c r="V1604" s="25">
        <v>1.5751158E7</v>
      </c>
      <c r="W1604" s="25" t="s">
        <v>1688</v>
      </c>
      <c r="X1604" s="25">
        <v>571.0</v>
      </c>
      <c r="Y1604" s="25" t="s">
        <v>375</v>
      </c>
      <c r="Z1604" s="25" t="s">
        <v>462</v>
      </c>
      <c r="AA1604" s="25">
        <v>42.0</v>
      </c>
      <c r="AB1604" s="25">
        <v>4.0</v>
      </c>
      <c r="AC1604" s="25">
        <v>108825.34</v>
      </c>
      <c r="AD1604" s="25">
        <v>3.0</v>
      </c>
      <c r="AE1604" s="25">
        <v>1.0</v>
      </c>
      <c r="AF1604" s="25">
        <v>0.0</v>
      </c>
      <c r="AG1604" s="25">
        <v>55558.51</v>
      </c>
      <c r="AH1604" s="25">
        <v>1.0</v>
      </c>
    </row>
    <row r="1605" ht="15.75" customHeight="1">
      <c r="U1605" s="25">
        <v>1604.0</v>
      </c>
      <c r="V1605" s="25">
        <v>1.559347E7</v>
      </c>
      <c r="W1605" s="25" t="s">
        <v>1689</v>
      </c>
      <c r="X1605" s="25">
        <v>576.0</v>
      </c>
      <c r="Y1605" s="25" t="s">
        <v>379</v>
      </c>
      <c r="Z1605" s="25" t="s">
        <v>462</v>
      </c>
      <c r="AA1605" s="25">
        <v>36.0</v>
      </c>
      <c r="AB1605" s="25">
        <v>8.0</v>
      </c>
      <c r="AC1605" s="25">
        <v>166287.85</v>
      </c>
      <c r="AD1605" s="25">
        <v>1.0</v>
      </c>
      <c r="AE1605" s="25">
        <v>1.0</v>
      </c>
      <c r="AF1605" s="25">
        <v>1.0</v>
      </c>
      <c r="AG1605" s="25">
        <v>23305.85</v>
      </c>
      <c r="AH1605" s="25">
        <v>0.0</v>
      </c>
    </row>
    <row r="1606" ht="15.75" customHeight="1">
      <c r="U1606" s="25">
        <v>1605.0</v>
      </c>
      <c r="V1606" s="25">
        <v>1.5695129E7</v>
      </c>
      <c r="W1606" s="25" t="s">
        <v>1505</v>
      </c>
      <c r="X1606" s="25">
        <v>718.0</v>
      </c>
      <c r="Y1606" s="25" t="s">
        <v>375</v>
      </c>
      <c r="Z1606" s="25" t="s">
        <v>462</v>
      </c>
      <c r="AA1606" s="25">
        <v>31.0</v>
      </c>
      <c r="AB1606" s="25">
        <v>1.0</v>
      </c>
      <c r="AC1606" s="25">
        <v>152663.77</v>
      </c>
      <c r="AD1606" s="25">
        <v>1.0</v>
      </c>
      <c r="AE1606" s="25">
        <v>0.0</v>
      </c>
      <c r="AF1606" s="25">
        <v>1.0</v>
      </c>
      <c r="AG1606" s="25">
        <v>17128.64</v>
      </c>
      <c r="AH1606" s="25">
        <v>0.0</v>
      </c>
    </row>
    <row r="1607" ht="15.75" customHeight="1">
      <c r="U1607" s="25">
        <v>1606.0</v>
      </c>
      <c r="V1607" s="25">
        <v>1.5640865E7</v>
      </c>
      <c r="W1607" s="25" t="s">
        <v>1690</v>
      </c>
      <c r="X1607" s="25">
        <v>636.0</v>
      </c>
      <c r="Y1607" s="25" t="s">
        <v>379</v>
      </c>
      <c r="Z1607" s="25" t="s">
        <v>462</v>
      </c>
      <c r="AA1607" s="25">
        <v>31.0</v>
      </c>
      <c r="AB1607" s="25">
        <v>9.0</v>
      </c>
      <c r="AC1607" s="25">
        <v>80844.69</v>
      </c>
      <c r="AD1607" s="25">
        <v>2.0</v>
      </c>
      <c r="AE1607" s="25">
        <v>1.0</v>
      </c>
      <c r="AF1607" s="25">
        <v>1.0</v>
      </c>
      <c r="AG1607" s="25">
        <v>74641.9</v>
      </c>
      <c r="AH1607" s="25">
        <v>0.0</v>
      </c>
    </row>
    <row r="1608" ht="15.75" customHeight="1">
      <c r="U1608" s="25">
        <v>1607.0</v>
      </c>
      <c r="V1608" s="25">
        <v>1.571408E7</v>
      </c>
      <c r="W1608" s="25" t="s">
        <v>1691</v>
      </c>
      <c r="X1608" s="25">
        <v>566.0</v>
      </c>
      <c r="Y1608" s="25" t="s">
        <v>379</v>
      </c>
      <c r="Z1608" s="25" t="s">
        <v>462</v>
      </c>
      <c r="AA1608" s="25">
        <v>40.0</v>
      </c>
      <c r="AB1608" s="25">
        <v>2.0</v>
      </c>
      <c r="AC1608" s="25">
        <v>97001.36</v>
      </c>
      <c r="AD1608" s="25">
        <v>2.0</v>
      </c>
      <c r="AE1608" s="25">
        <v>1.0</v>
      </c>
      <c r="AF1608" s="25">
        <v>0.0</v>
      </c>
      <c r="AG1608" s="25">
        <v>154486.01</v>
      </c>
      <c r="AH1608" s="25">
        <v>0.0</v>
      </c>
    </row>
    <row r="1609" ht="15.75" customHeight="1">
      <c r="U1609" s="25">
        <v>1608.0</v>
      </c>
      <c r="V1609" s="25">
        <v>1.5648721E7</v>
      </c>
      <c r="W1609" s="25" t="s">
        <v>809</v>
      </c>
      <c r="X1609" s="25">
        <v>711.0</v>
      </c>
      <c r="Y1609" s="25" t="s">
        <v>375</v>
      </c>
      <c r="Z1609" s="25" t="s">
        <v>487</v>
      </c>
      <c r="AA1609" s="25">
        <v>64.0</v>
      </c>
      <c r="AB1609" s="25">
        <v>4.0</v>
      </c>
      <c r="AC1609" s="25">
        <v>0.0</v>
      </c>
      <c r="AD1609" s="25">
        <v>2.0</v>
      </c>
      <c r="AE1609" s="25">
        <v>1.0</v>
      </c>
      <c r="AF1609" s="25">
        <v>1.0</v>
      </c>
      <c r="AG1609" s="25">
        <v>3185.67</v>
      </c>
      <c r="AH1609" s="25">
        <v>0.0</v>
      </c>
    </row>
    <row r="1610" ht="15.75" customHeight="1">
      <c r="U1610" s="25">
        <v>1609.0</v>
      </c>
      <c r="V1610" s="25">
        <v>1.5801466E7</v>
      </c>
      <c r="W1610" s="25" t="s">
        <v>1090</v>
      </c>
      <c r="X1610" s="25">
        <v>574.0</v>
      </c>
      <c r="Y1610" s="25" t="s">
        <v>375</v>
      </c>
      <c r="Z1610" s="25" t="s">
        <v>462</v>
      </c>
      <c r="AA1610" s="25">
        <v>39.0</v>
      </c>
      <c r="AB1610" s="25">
        <v>2.0</v>
      </c>
      <c r="AC1610" s="25">
        <v>122524.61</v>
      </c>
      <c r="AD1610" s="25">
        <v>2.0</v>
      </c>
      <c r="AE1610" s="25">
        <v>1.0</v>
      </c>
      <c r="AF1610" s="25">
        <v>0.0</v>
      </c>
      <c r="AG1610" s="25">
        <v>88463.63</v>
      </c>
      <c r="AH1610" s="25">
        <v>0.0</v>
      </c>
    </row>
    <row r="1611" ht="15.75" customHeight="1">
      <c r="U1611" s="25">
        <v>1610.0</v>
      </c>
      <c r="V1611" s="25">
        <v>1.5750248E7</v>
      </c>
      <c r="W1611" s="25" t="s">
        <v>1315</v>
      </c>
      <c r="X1611" s="25">
        <v>619.0</v>
      </c>
      <c r="Y1611" s="25" t="s">
        <v>375</v>
      </c>
      <c r="Z1611" s="25" t="s">
        <v>462</v>
      </c>
      <c r="AA1611" s="25">
        <v>35.0</v>
      </c>
      <c r="AB1611" s="25">
        <v>8.0</v>
      </c>
      <c r="AC1611" s="25">
        <v>132292.63</v>
      </c>
      <c r="AD1611" s="25">
        <v>1.0</v>
      </c>
      <c r="AE1611" s="25">
        <v>1.0</v>
      </c>
      <c r="AF1611" s="25">
        <v>0.0</v>
      </c>
      <c r="AG1611" s="25">
        <v>65682.93</v>
      </c>
      <c r="AH1611" s="25">
        <v>0.0</v>
      </c>
    </row>
    <row r="1612" ht="15.75" customHeight="1">
      <c r="U1612" s="25">
        <v>1611.0</v>
      </c>
      <c r="V1612" s="25">
        <v>1.5758726E7</v>
      </c>
      <c r="W1612" s="25" t="s">
        <v>1692</v>
      </c>
      <c r="X1612" s="25">
        <v>588.0</v>
      </c>
      <c r="Y1612" s="25" t="s">
        <v>375</v>
      </c>
      <c r="Z1612" s="25" t="s">
        <v>462</v>
      </c>
      <c r="AA1612" s="25">
        <v>24.0</v>
      </c>
      <c r="AB1612" s="25">
        <v>0.0</v>
      </c>
      <c r="AC1612" s="25">
        <v>0.0</v>
      </c>
      <c r="AD1612" s="25">
        <v>2.0</v>
      </c>
      <c r="AE1612" s="25">
        <v>1.0</v>
      </c>
      <c r="AF1612" s="25">
        <v>1.0</v>
      </c>
      <c r="AG1612" s="25">
        <v>140586.08</v>
      </c>
      <c r="AH1612" s="25">
        <v>0.0</v>
      </c>
    </row>
    <row r="1613" ht="15.75" customHeight="1">
      <c r="U1613" s="25">
        <v>1612.0</v>
      </c>
      <c r="V1613" s="25">
        <v>1.5781553E7</v>
      </c>
      <c r="W1613" s="25" t="s">
        <v>875</v>
      </c>
      <c r="X1613" s="25">
        <v>760.0</v>
      </c>
      <c r="Y1613" s="25" t="s">
        <v>379</v>
      </c>
      <c r="Z1613" s="25" t="s">
        <v>462</v>
      </c>
      <c r="AA1613" s="25">
        <v>49.0</v>
      </c>
      <c r="AB1613" s="25">
        <v>9.0</v>
      </c>
      <c r="AC1613" s="25">
        <v>91502.99</v>
      </c>
      <c r="AD1613" s="25">
        <v>1.0</v>
      </c>
      <c r="AE1613" s="25">
        <v>1.0</v>
      </c>
      <c r="AF1613" s="25">
        <v>0.0</v>
      </c>
      <c r="AG1613" s="25">
        <v>117232.9</v>
      </c>
      <c r="AH1613" s="25">
        <v>1.0</v>
      </c>
    </row>
    <row r="1614" ht="15.75" customHeight="1">
      <c r="U1614" s="25">
        <v>1613.0</v>
      </c>
      <c r="V1614" s="25">
        <v>1.5649121E7</v>
      </c>
      <c r="W1614" s="25" t="s">
        <v>666</v>
      </c>
      <c r="X1614" s="25">
        <v>665.0</v>
      </c>
      <c r="Y1614" s="25" t="s">
        <v>375</v>
      </c>
      <c r="Z1614" s="25" t="s">
        <v>487</v>
      </c>
      <c r="AA1614" s="25">
        <v>52.0</v>
      </c>
      <c r="AB1614" s="25">
        <v>3.0</v>
      </c>
      <c r="AC1614" s="25">
        <v>0.0</v>
      </c>
      <c r="AD1614" s="25">
        <v>1.0</v>
      </c>
      <c r="AE1614" s="25">
        <v>1.0</v>
      </c>
      <c r="AF1614" s="25">
        <v>0.0</v>
      </c>
      <c r="AG1614" s="25">
        <v>116137.01</v>
      </c>
      <c r="AH1614" s="25">
        <v>1.0</v>
      </c>
    </row>
    <row r="1615" ht="15.75" customHeight="1">
      <c r="U1615" s="25">
        <v>1614.0</v>
      </c>
      <c r="V1615" s="25">
        <v>1.5674811E7</v>
      </c>
      <c r="W1615" s="25" t="s">
        <v>1693</v>
      </c>
      <c r="X1615" s="25">
        <v>739.0</v>
      </c>
      <c r="Y1615" s="25" t="s">
        <v>379</v>
      </c>
      <c r="Z1615" s="25" t="s">
        <v>487</v>
      </c>
      <c r="AA1615" s="25">
        <v>29.0</v>
      </c>
      <c r="AB1615" s="25">
        <v>3.0</v>
      </c>
      <c r="AC1615" s="25">
        <v>59385.98</v>
      </c>
      <c r="AD1615" s="25">
        <v>2.0</v>
      </c>
      <c r="AE1615" s="25">
        <v>1.0</v>
      </c>
      <c r="AF1615" s="25">
        <v>1.0</v>
      </c>
      <c r="AG1615" s="25">
        <v>105533.96</v>
      </c>
      <c r="AH1615" s="25">
        <v>0.0</v>
      </c>
    </row>
    <row r="1616" ht="15.75" customHeight="1">
      <c r="U1616" s="25">
        <v>1615.0</v>
      </c>
      <c r="V1616" s="25">
        <v>1.5646037E7</v>
      </c>
      <c r="W1616" s="25" t="s">
        <v>1694</v>
      </c>
      <c r="X1616" s="25">
        <v>641.0</v>
      </c>
      <c r="Y1616" s="25" t="s">
        <v>375</v>
      </c>
      <c r="Z1616" s="25" t="s">
        <v>487</v>
      </c>
      <c r="AA1616" s="25">
        <v>77.0</v>
      </c>
      <c r="AB1616" s="25">
        <v>9.0</v>
      </c>
      <c r="AC1616" s="25">
        <v>0.0</v>
      </c>
      <c r="AD1616" s="25">
        <v>3.0</v>
      </c>
      <c r="AE1616" s="25">
        <v>1.0</v>
      </c>
      <c r="AF1616" s="25">
        <v>1.0</v>
      </c>
      <c r="AG1616" s="25">
        <v>81514.06</v>
      </c>
      <c r="AH1616" s="25">
        <v>0.0</v>
      </c>
    </row>
    <row r="1617" ht="15.75" customHeight="1">
      <c r="U1617" s="25">
        <v>1616.0</v>
      </c>
      <c r="V1617" s="25">
        <v>1.5722578E7</v>
      </c>
      <c r="W1617" s="25" t="s">
        <v>1695</v>
      </c>
      <c r="X1617" s="25">
        <v>685.0</v>
      </c>
      <c r="Y1617" s="25" t="s">
        <v>379</v>
      </c>
      <c r="Z1617" s="25" t="s">
        <v>462</v>
      </c>
      <c r="AA1617" s="25">
        <v>21.0</v>
      </c>
      <c r="AB1617" s="25">
        <v>6.0</v>
      </c>
      <c r="AC1617" s="25">
        <v>97956.5</v>
      </c>
      <c r="AD1617" s="25">
        <v>1.0</v>
      </c>
      <c r="AE1617" s="25">
        <v>1.0</v>
      </c>
      <c r="AF1617" s="25">
        <v>1.0</v>
      </c>
      <c r="AG1617" s="25">
        <v>164966.27</v>
      </c>
      <c r="AH1617" s="25">
        <v>0.0</v>
      </c>
    </row>
    <row r="1618" ht="15.75" customHeight="1">
      <c r="U1618" s="25">
        <v>1617.0</v>
      </c>
      <c r="V1618" s="25">
        <v>1.5665695E7</v>
      </c>
      <c r="W1618" s="25" t="s">
        <v>1696</v>
      </c>
      <c r="X1618" s="25">
        <v>594.0</v>
      </c>
      <c r="Y1618" s="25" t="s">
        <v>375</v>
      </c>
      <c r="Z1618" s="25" t="s">
        <v>462</v>
      </c>
      <c r="AA1618" s="25">
        <v>49.0</v>
      </c>
      <c r="AB1618" s="25">
        <v>4.0</v>
      </c>
      <c r="AC1618" s="25">
        <v>0.0</v>
      </c>
      <c r="AD1618" s="25">
        <v>2.0</v>
      </c>
      <c r="AE1618" s="25">
        <v>1.0</v>
      </c>
      <c r="AF1618" s="25">
        <v>1.0</v>
      </c>
      <c r="AG1618" s="25">
        <v>23631.55</v>
      </c>
      <c r="AH1618" s="25">
        <v>0.0</v>
      </c>
    </row>
    <row r="1619" ht="15.75" customHeight="1">
      <c r="U1619" s="25">
        <v>1618.0</v>
      </c>
      <c r="V1619" s="25">
        <v>1.5801062E7</v>
      </c>
      <c r="W1619" s="25" t="s">
        <v>1635</v>
      </c>
      <c r="X1619" s="25">
        <v>557.0</v>
      </c>
      <c r="Y1619" s="25" t="s">
        <v>377</v>
      </c>
      <c r="Z1619" s="25" t="s">
        <v>462</v>
      </c>
      <c r="AA1619" s="25">
        <v>40.0</v>
      </c>
      <c r="AB1619" s="25">
        <v>4.0</v>
      </c>
      <c r="AC1619" s="25">
        <v>0.0</v>
      </c>
      <c r="AD1619" s="25">
        <v>2.0</v>
      </c>
      <c r="AE1619" s="25">
        <v>0.0</v>
      </c>
      <c r="AF1619" s="25">
        <v>1.0</v>
      </c>
      <c r="AG1619" s="25">
        <v>105433.53</v>
      </c>
      <c r="AH1619" s="25">
        <v>0.0</v>
      </c>
    </row>
    <row r="1620" ht="15.75" customHeight="1">
      <c r="U1620" s="25">
        <v>1619.0</v>
      </c>
      <c r="V1620" s="25">
        <v>1.5662955E7</v>
      </c>
      <c r="W1620" s="25" t="s">
        <v>1202</v>
      </c>
      <c r="X1620" s="25">
        <v>697.0</v>
      </c>
      <c r="Y1620" s="25" t="s">
        <v>375</v>
      </c>
      <c r="Z1620" s="25" t="s">
        <v>487</v>
      </c>
      <c r="AA1620" s="25">
        <v>27.0</v>
      </c>
      <c r="AB1620" s="25">
        <v>8.0</v>
      </c>
      <c r="AC1620" s="25">
        <v>141223.68</v>
      </c>
      <c r="AD1620" s="25">
        <v>2.0</v>
      </c>
      <c r="AE1620" s="25">
        <v>1.0</v>
      </c>
      <c r="AF1620" s="25">
        <v>0.0</v>
      </c>
      <c r="AG1620" s="25">
        <v>90591.15</v>
      </c>
      <c r="AH1620" s="25">
        <v>0.0</v>
      </c>
    </row>
    <row r="1621" ht="15.75" customHeight="1">
      <c r="U1621" s="25">
        <v>1620.0</v>
      </c>
      <c r="V1621" s="25">
        <v>1.5770309E7</v>
      </c>
      <c r="W1621" s="25" t="s">
        <v>522</v>
      </c>
      <c r="X1621" s="25">
        <v>656.0</v>
      </c>
      <c r="Y1621" s="25" t="s">
        <v>375</v>
      </c>
      <c r="Z1621" s="25" t="s">
        <v>487</v>
      </c>
      <c r="AA1621" s="25">
        <v>18.0</v>
      </c>
      <c r="AB1621" s="25">
        <v>10.0</v>
      </c>
      <c r="AC1621" s="25">
        <v>151762.74</v>
      </c>
      <c r="AD1621" s="25">
        <v>1.0</v>
      </c>
      <c r="AE1621" s="25">
        <v>0.0</v>
      </c>
      <c r="AF1621" s="25">
        <v>1.0</v>
      </c>
      <c r="AG1621" s="25">
        <v>127014.32</v>
      </c>
      <c r="AH1621" s="25">
        <v>0.0</v>
      </c>
    </row>
    <row r="1622" ht="15.75" customHeight="1">
      <c r="U1622" s="25">
        <v>1621.0</v>
      </c>
      <c r="V1622" s="25">
        <v>1.5657386E7</v>
      </c>
      <c r="W1622" s="25" t="s">
        <v>601</v>
      </c>
      <c r="X1622" s="25">
        <v>712.0</v>
      </c>
      <c r="Y1622" s="25" t="s">
        <v>379</v>
      </c>
      <c r="Z1622" s="25" t="s">
        <v>487</v>
      </c>
      <c r="AA1622" s="25">
        <v>43.0</v>
      </c>
      <c r="AB1622" s="25">
        <v>1.0</v>
      </c>
      <c r="AC1622" s="25">
        <v>141749.74</v>
      </c>
      <c r="AD1622" s="25">
        <v>2.0</v>
      </c>
      <c r="AE1622" s="25">
        <v>0.0</v>
      </c>
      <c r="AF1622" s="25">
        <v>1.0</v>
      </c>
      <c r="AG1622" s="25">
        <v>90905.26</v>
      </c>
      <c r="AH1622" s="25">
        <v>0.0</v>
      </c>
    </row>
    <row r="1623" ht="15.75" customHeight="1">
      <c r="U1623" s="25">
        <v>1622.0</v>
      </c>
      <c r="V1623" s="25">
        <v>1.5777797E7</v>
      </c>
      <c r="W1623" s="25" t="s">
        <v>1697</v>
      </c>
      <c r="X1623" s="25">
        <v>689.0</v>
      </c>
      <c r="Y1623" s="25" t="s">
        <v>377</v>
      </c>
      <c r="Z1623" s="25" t="s">
        <v>487</v>
      </c>
      <c r="AA1623" s="25">
        <v>38.0</v>
      </c>
      <c r="AB1623" s="25">
        <v>5.0</v>
      </c>
      <c r="AC1623" s="25">
        <v>75075.14</v>
      </c>
      <c r="AD1623" s="25">
        <v>1.0</v>
      </c>
      <c r="AE1623" s="25">
        <v>1.0</v>
      </c>
      <c r="AF1623" s="25">
        <v>1.0</v>
      </c>
      <c r="AG1623" s="25">
        <v>8651.92</v>
      </c>
      <c r="AH1623" s="25">
        <v>1.0</v>
      </c>
    </row>
    <row r="1624" ht="15.75" customHeight="1">
      <c r="U1624" s="25">
        <v>1623.0</v>
      </c>
      <c r="V1624" s="25">
        <v>1.5783955E7</v>
      </c>
      <c r="W1624" s="25" t="s">
        <v>1698</v>
      </c>
      <c r="X1624" s="25">
        <v>697.0</v>
      </c>
      <c r="Y1624" s="25" t="s">
        <v>375</v>
      </c>
      <c r="Z1624" s="25" t="s">
        <v>462</v>
      </c>
      <c r="AA1624" s="25">
        <v>25.0</v>
      </c>
      <c r="AB1624" s="25">
        <v>4.0</v>
      </c>
      <c r="AC1624" s="25">
        <v>165686.11</v>
      </c>
      <c r="AD1624" s="25">
        <v>2.0</v>
      </c>
      <c r="AE1624" s="25">
        <v>1.0</v>
      </c>
      <c r="AF1624" s="25">
        <v>0.0</v>
      </c>
      <c r="AG1624" s="25">
        <v>15467.98</v>
      </c>
      <c r="AH1624" s="25">
        <v>0.0</v>
      </c>
    </row>
    <row r="1625" ht="15.75" customHeight="1">
      <c r="U1625" s="25">
        <v>1624.0</v>
      </c>
      <c r="V1625" s="25">
        <v>1.5804516E7</v>
      </c>
      <c r="W1625" s="25" t="s">
        <v>1699</v>
      </c>
      <c r="X1625" s="25">
        <v>589.0</v>
      </c>
      <c r="Y1625" s="25" t="s">
        <v>375</v>
      </c>
      <c r="Z1625" s="25" t="s">
        <v>487</v>
      </c>
      <c r="AA1625" s="25">
        <v>38.0</v>
      </c>
      <c r="AB1625" s="25">
        <v>2.0</v>
      </c>
      <c r="AC1625" s="25">
        <v>0.0</v>
      </c>
      <c r="AD1625" s="25">
        <v>1.0</v>
      </c>
      <c r="AE1625" s="25">
        <v>1.0</v>
      </c>
      <c r="AF1625" s="25">
        <v>0.0</v>
      </c>
      <c r="AG1625" s="25">
        <v>79915.28</v>
      </c>
      <c r="AH1625" s="25">
        <v>0.0</v>
      </c>
    </row>
    <row r="1626" ht="15.75" customHeight="1">
      <c r="U1626" s="25">
        <v>1625.0</v>
      </c>
      <c r="V1626" s="25">
        <v>1.5681758E7</v>
      </c>
      <c r="W1626" s="25" t="s">
        <v>1700</v>
      </c>
      <c r="X1626" s="25">
        <v>525.0</v>
      </c>
      <c r="Y1626" s="25" t="s">
        <v>377</v>
      </c>
      <c r="Z1626" s="25" t="s">
        <v>462</v>
      </c>
      <c r="AA1626" s="25">
        <v>25.0</v>
      </c>
      <c r="AB1626" s="25">
        <v>10.0</v>
      </c>
      <c r="AC1626" s="25">
        <v>0.0</v>
      </c>
      <c r="AD1626" s="25">
        <v>2.0</v>
      </c>
      <c r="AE1626" s="25">
        <v>1.0</v>
      </c>
      <c r="AF1626" s="25">
        <v>0.0</v>
      </c>
      <c r="AG1626" s="25">
        <v>69361.95</v>
      </c>
      <c r="AH1626" s="25">
        <v>0.0</v>
      </c>
    </row>
    <row r="1627" ht="15.75" customHeight="1">
      <c r="U1627" s="25">
        <v>1626.0</v>
      </c>
      <c r="V1627" s="25">
        <v>1.5630321E7</v>
      </c>
      <c r="W1627" s="25" t="s">
        <v>583</v>
      </c>
      <c r="X1627" s="25">
        <v>680.0</v>
      </c>
      <c r="Y1627" s="25" t="s">
        <v>375</v>
      </c>
      <c r="Z1627" s="25" t="s">
        <v>487</v>
      </c>
      <c r="AA1627" s="25">
        <v>44.0</v>
      </c>
      <c r="AB1627" s="25">
        <v>3.0</v>
      </c>
      <c r="AC1627" s="25">
        <v>0.0</v>
      </c>
      <c r="AD1627" s="25">
        <v>2.0</v>
      </c>
      <c r="AE1627" s="25">
        <v>1.0</v>
      </c>
      <c r="AF1627" s="25">
        <v>0.0</v>
      </c>
      <c r="AG1627" s="25">
        <v>86935.08</v>
      </c>
      <c r="AH1627" s="25">
        <v>0.0</v>
      </c>
    </row>
    <row r="1628" ht="15.75" customHeight="1">
      <c r="U1628" s="25">
        <v>1627.0</v>
      </c>
      <c r="V1628" s="25">
        <v>1.5588248E7</v>
      </c>
      <c r="W1628" s="25" t="s">
        <v>883</v>
      </c>
      <c r="X1628" s="25">
        <v>617.0</v>
      </c>
      <c r="Y1628" s="25" t="s">
        <v>375</v>
      </c>
      <c r="Z1628" s="25" t="s">
        <v>462</v>
      </c>
      <c r="AA1628" s="25">
        <v>28.0</v>
      </c>
      <c r="AB1628" s="25">
        <v>0.0</v>
      </c>
      <c r="AC1628" s="25">
        <v>0.0</v>
      </c>
      <c r="AD1628" s="25">
        <v>2.0</v>
      </c>
      <c r="AE1628" s="25">
        <v>1.0</v>
      </c>
      <c r="AF1628" s="25">
        <v>1.0</v>
      </c>
      <c r="AG1628" s="25">
        <v>7597.83</v>
      </c>
      <c r="AH1628" s="25">
        <v>1.0</v>
      </c>
    </row>
    <row r="1629" ht="15.75" customHeight="1">
      <c r="U1629" s="25">
        <v>1628.0</v>
      </c>
      <c r="V1629" s="25">
        <v>1.5591932E7</v>
      </c>
      <c r="W1629" s="25" t="s">
        <v>682</v>
      </c>
      <c r="X1629" s="25">
        <v>680.0</v>
      </c>
      <c r="Y1629" s="25" t="s">
        <v>375</v>
      </c>
      <c r="Z1629" s="25" t="s">
        <v>487</v>
      </c>
      <c r="AA1629" s="25">
        <v>32.0</v>
      </c>
      <c r="AB1629" s="25">
        <v>5.0</v>
      </c>
      <c r="AC1629" s="25">
        <v>92961.61</v>
      </c>
      <c r="AD1629" s="25">
        <v>1.0</v>
      </c>
      <c r="AE1629" s="25">
        <v>1.0</v>
      </c>
      <c r="AF1629" s="25">
        <v>0.0</v>
      </c>
      <c r="AG1629" s="25">
        <v>116957.6</v>
      </c>
      <c r="AH1629" s="25">
        <v>0.0</v>
      </c>
    </row>
    <row r="1630" ht="15.75" customHeight="1">
      <c r="U1630" s="25">
        <v>1629.0</v>
      </c>
      <c r="V1630" s="25">
        <v>1.5810347E7</v>
      </c>
      <c r="W1630" s="25" t="s">
        <v>1701</v>
      </c>
      <c r="X1630" s="25">
        <v>662.0</v>
      </c>
      <c r="Y1630" s="25" t="s">
        <v>377</v>
      </c>
      <c r="Z1630" s="25" t="s">
        <v>462</v>
      </c>
      <c r="AA1630" s="25">
        <v>30.0</v>
      </c>
      <c r="AB1630" s="25">
        <v>9.0</v>
      </c>
      <c r="AC1630" s="25">
        <v>0.0</v>
      </c>
      <c r="AD1630" s="25">
        <v>2.0</v>
      </c>
      <c r="AE1630" s="25">
        <v>0.0</v>
      </c>
      <c r="AF1630" s="25">
        <v>1.0</v>
      </c>
      <c r="AG1630" s="25">
        <v>157884.83</v>
      </c>
      <c r="AH1630" s="25">
        <v>0.0</v>
      </c>
    </row>
    <row r="1631" ht="15.75" customHeight="1">
      <c r="U1631" s="25">
        <v>1630.0</v>
      </c>
      <c r="V1631" s="25">
        <v>1.5595303E7</v>
      </c>
      <c r="W1631" s="25" t="s">
        <v>730</v>
      </c>
      <c r="X1631" s="25">
        <v>736.0</v>
      </c>
      <c r="Y1631" s="25" t="s">
        <v>379</v>
      </c>
      <c r="Z1631" s="25" t="s">
        <v>487</v>
      </c>
      <c r="AA1631" s="25">
        <v>46.0</v>
      </c>
      <c r="AB1631" s="25">
        <v>5.0</v>
      </c>
      <c r="AC1631" s="25">
        <v>130812.91</v>
      </c>
      <c r="AD1631" s="25">
        <v>1.0</v>
      </c>
      <c r="AE1631" s="25">
        <v>1.0</v>
      </c>
      <c r="AF1631" s="25">
        <v>1.0</v>
      </c>
      <c r="AG1631" s="25">
        <v>77981.54</v>
      </c>
      <c r="AH1631" s="25">
        <v>1.0</v>
      </c>
    </row>
    <row r="1632" ht="15.75" customHeight="1">
      <c r="U1632" s="25">
        <v>1631.0</v>
      </c>
      <c r="V1632" s="25">
        <v>1.563495E7</v>
      </c>
      <c r="W1632" s="25" t="s">
        <v>1702</v>
      </c>
      <c r="X1632" s="25">
        <v>657.0</v>
      </c>
      <c r="Y1632" s="25" t="s">
        <v>379</v>
      </c>
      <c r="Z1632" s="25" t="s">
        <v>487</v>
      </c>
      <c r="AA1632" s="25">
        <v>57.0</v>
      </c>
      <c r="AB1632" s="25">
        <v>8.0</v>
      </c>
      <c r="AC1632" s="25">
        <v>107174.58</v>
      </c>
      <c r="AD1632" s="25">
        <v>1.0</v>
      </c>
      <c r="AE1632" s="25">
        <v>1.0</v>
      </c>
      <c r="AF1632" s="25">
        <v>1.0</v>
      </c>
      <c r="AG1632" s="25">
        <v>126369.55</v>
      </c>
      <c r="AH1632" s="25">
        <v>1.0</v>
      </c>
    </row>
    <row r="1633" ht="15.75" customHeight="1">
      <c r="U1633" s="25">
        <v>1632.0</v>
      </c>
      <c r="V1633" s="25">
        <v>1.5685372E7</v>
      </c>
      <c r="W1633" s="25" t="s">
        <v>1228</v>
      </c>
      <c r="X1633" s="25">
        <v>350.0</v>
      </c>
      <c r="Y1633" s="25" t="s">
        <v>377</v>
      </c>
      <c r="Z1633" s="25" t="s">
        <v>487</v>
      </c>
      <c r="AA1633" s="25">
        <v>54.0</v>
      </c>
      <c r="AB1633" s="25">
        <v>1.0</v>
      </c>
      <c r="AC1633" s="25">
        <v>152677.48</v>
      </c>
      <c r="AD1633" s="25">
        <v>1.0</v>
      </c>
      <c r="AE1633" s="25">
        <v>1.0</v>
      </c>
      <c r="AF1633" s="25">
        <v>1.0</v>
      </c>
      <c r="AG1633" s="25">
        <v>191973.49</v>
      </c>
      <c r="AH1633" s="25">
        <v>1.0</v>
      </c>
    </row>
    <row r="1634" ht="15.75" customHeight="1">
      <c r="U1634" s="25">
        <v>1633.0</v>
      </c>
      <c r="V1634" s="25">
        <v>1.5745827E7</v>
      </c>
      <c r="W1634" s="25" t="s">
        <v>1362</v>
      </c>
      <c r="X1634" s="25">
        <v>617.0</v>
      </c>
      <c r="Y1634" s="25" t="s">
        <v>375</v>
      </c>
      <c r="Z1634" s="25" t="s">
        <v>487</v>
      </c>
      <c r="AA1634" s="25">
        <v>30.0</v>
      </c>
      <c r="AB1634" s="25">
        <v>3.0</v>
      </c>
      <c r="AC1634" s="25">
        <v>132005.77</v>
      </c>
      <c r="AD1634" s="25">
        <v>1.0</v>
      </c>
      <c r="AE1634" s="25">
        <v>1.0</v>
      </c>
      <c r="AF1634" s="25">
        <v>0.0</v>
      </c>
      <c r="AG1634" s="25">
        <v>142940.39</v>
      </c>
      <c r="AH1634" s="25">
        <v>0.0</v>
      </c>
    </row>
    <row r="1635" ht="15.75" customHeight="1">
      <c r="U1635" s="25">
        <v>1634.0</v>
      </c>
      <c r="V1635" s="25">
        <v>1.5755868E7</v>
      </c>
      <c r="W1635" s="25" t="s">
        <v>1703</v>
      </c>
      <c r="X1635" s="25">
        <v>562.0</v>
      </c>
      <c r="Y1635" s="25" t="s">
        <v>375</v>
      </c>
      <c r="Z1635" s="25" t="s">
        <v>487</v>
      </c>
      <c r="AA1635" s="25">
        <v>35.0</v>
      </c>
      <c r="AB1635" s="25">
        <v>7.0</v>
      </c>
      <c r="AC1635" s="25">
        <v>0.0</v>
      </c>
      <c r="AD1635" s="25">
        <v>1.0</v>
      </c>
      <c r="AE1635" s="25">
        <v>0.0</v>
      </c>
      <c r="AF1635" s="25">
        <v>0.0</v>
      </c>
      <c r="AG1635" s="25">
        <v>48869.67</v>
      </c>
      <c r="AH1635" s="25">
        <v>0.0</v>
      </c>
    </row>
    <row r="1636" ht="15.75" customHeight="1">
      <c r="U1636" s="25">
        <v>1635.0</v>
      </c>
      <c r="V1636" s="25">
        <v>1.5735222E7</v>
      </c>
      <c r="W1636" s="25" t="s">
        <v>1704</v>
      </c>
      <c r="X1636" s="25">
        <v>705.0</v>
      </c>
      <c r="Y1636" s="25" t="s">
        <v>377</v>
      </c>
      <c r="Z1636" s="25" t="s">
        <v>462</v>
      </c>
      <c r="AA1636" s="25">
        <v>23.0</v>
      </c>
      <c r="AB1636" s="25">
        <v>5.0</v>
      </c>
      <c r="AC1636" s="25">
        <v>0.0</v>
      </c>
      <c r="AD1636" s="25">
        <v>2.0</v>
      </c>
      <c r="AE1636" s="25">
        <v>1.0</v>
      </c>
      <c r="AF1636" s="25">
        <v>1.0</v>
      </c>
      <c r="AG1636" s="25">
        <v>73131.73</v>
      </c>
      <c r="AH1636" s="25">
        <v>0.0</v>
      </c>
    </row>
    <row r="1637" ht="15.75" customHeight="1">
      <c r="U1637" s="25">
        <v>1636.0</v>
      </c>
      <c r="V1637" s="25">
        <v>1.5604804E7</v>
      </c>
      <c r="W1637" s="25" t="s">
        <v>1027</v>
      </c>
      <c r="X1637" s="25">
        <v>516.0</v>
      </c>
      <c r="Y1637" s="25" t="s">
        <v>375</v>
      </c>
      <c r="Z1637" s="25" t="s">
        <v>462</v>
      </c>
      <c r="AA1637" s="25">
        <v>33.0</v>
      </c>
      <c r="AB1637" s="25">
        <v>7.0</v>
      </c>
      <c r="AC1637" s="25">
        <v>127305.5</v>
      </c>
      <c r="AD1637" s="25">
        <v>1.0</v>
      </c>
      <c r="AE1637" s="25">
        <v>1.0</v>
      </c>
      <c r="AF1637" s="25">
        <v>1.0</v>
      </c>
      <c r="AG1637" s="25">
        <v>120037.36</v>
      </c>
      <c r="AH1637" s="25">
        <v>0.0</v>
      </c>
    </row>
    <row r="1638" ht="15.75" customHeight="1">
      <c r="U1638" s="25">
        <v>1637.0</v>
      </c>
      <c r="V1638" s="25">
        <v>1.5718944E7</v>
      </c>
      <c r="W1638" s="25" t="s">
        <v>1282</v>
      </c>
      <c r="X1638" s="25">
        <v>573.0</v>
      </c>
      <c r="Y1638" s="25" t="s">
        <v>375</v>
      </c>
      <c r="Z1638" s="25" t="s">
        <v>462</v>
      </c>
      <c r="AA1638" s="25">
        <v>37.0</v>
      </c>
      <c r="AB1638" s="25">
        <v>6.0</v>
      </c>
      <c r="AC1638" s="25">
        <v>0.0</v>
      </c>
      <c r="AD1638" s="25">
        <v>2.0</v>
      </c>
      <c r="AE1638" s="25">
        <v>1.0</v>
      </c>
      <c r="AF1638" s="25">
        <v>0.0</v>
      </c>
      <c r="AG1638" s="25">
        <v>193995.37</v>
      </c>
      <c r="AH1638" s="25">
        <v>0.0</v>
      </c>
    </row>
    <row r="1639" ht="15.75" customHeight="1">
      <c r="U1639" s="25">
        <v>1638.0</v>
      </c>
      <c r="V1639" s="25">
        <v>1.5678626E7</v>
      </c>
      <c r="W1639" s="25" t="s">
        <v>1705</v>
      </c>
      <c r="X1639" s="25">
        <v>538.0</v>
      </c>
      <c r="Y1639" s="25" t="s">
        <v>377</v>
      </c>
      <c r="Z1639" s="25" t="s">
        <v>462</v>
      </c>
      <c r="AA1639" s="25">
        <v>31.0</v>
      </c>
      <c r="AB1639" s="25">
        <v>0.0</v>
      </c>
      <c r="AC1639" s="25">
        <v>0.0</v>
      </c>
      <c r="AD1639" s="25">
        <v>2.0</v>
      </c>
      <c r="AE1639" s="25">
        <v>0.0</v>
      </c>
      <c r="AF1639" s="25">
        <v>0.0</v>
      </c>
      <c r="AG1639" s="25">
        <v>179453.66</v>
      </c>
      <c r="AH1639" s="25">
        <v>0.0</v>
      </c>
    </row>
    <row r="1640" ht="15.75" customHeight="1">
      <c r="U1640" s="25">
        <v>1639.0</v>
      </c>
      <c r="V1640" s="25">
        <v>1.557155E7</v>
      </c>
      <c r="W1640" s="25" t="s">
        <v>1706</v>
      </c>
      <c r="X1640" s="25">
        <v>699.0</v>
      </c>
      <c r="Y1640" s="25" t="s">
        <v>375</v>
      </c>
      <c r="Z1640" s="25" t="s">
        <v>487</v>
      </c>
      <c r="AA1640" s="25">
        <v>39.0</v>
      </c>
      <c r="AB1640" s="25">
        <v>9.0</v>
      </c>
      <c r="AC1640" s="25">
        <v>0.0</v>
      </c>
      <c r="AD1640" s="25">
        <v>1.0</v>
      </c>
      <c r="AE1640" s="25">
        <v>1.0</v>
      </c>
      <c r="AF1640" s="25">
        <v>0.0</v>
      </c>
      <c r="AG1640" s="25">
        <v>80963.92</v>
      </c>
      <c r="AH1640" s="25">
        <v>0.0</v>
      </c>
    </row>
    <row r="1641" ht="15.75" customHeight="1">
      <c r="U1641" s="25">
        <v>1640.0</v>
      </c>
      <c r="V1641" s="25">
        <v>1.5723053E7</v>
      </c>
      <c r="W1641" s="25" t="s">
        <v>614</v>
      </c>
      <c r="X1641" s="25">
        <v>504.0</v>
      </c>
      <c r="Y1641" s="25" t="s">
        <v>379</v>
      </c>
      <c r="Z1641" s="25" t="s">
        <v>487</v>
      </c>
      <c r="AA1641" s="25">
        <v>32.0</v>
      </c>
      <c r="AB1641" s="25">
        <v>8.0</v>
      </c>
      <c r="AC1641" s="25">
        <v>170291.22</v>
      </c>
      <c r="AD1641" s="25">
        <v>2.0</v>
      </c>
      <c r="AE1641" s="25">
        <v>0.0</v>
      </c>
      <c r="AF1641" s="25">
        <v>1.0</v>
      </c>
      <c r="AG1641" s="25">
        <v>15658.99</v>
      </c>
      <c r="AH1641" s="25">
        <v>0.0</v>
      </c>
    </row>
    <row r="1642" ht="15.75" customHeight="1">
      <c r="U1642" s="25">
        <v>1641.0</v>
      </c>
      <c r="V1642" s="25">
        <v>1.5661528E7</v>
      </c>
      <c r="W1642" s="25" t="s">
        <v>676</v>
      </c>
      <c r="X1642" s="25">
        <v>583.0</v>
      </c>
      <c r="Y1642" s="25" t="s">
        <v>377</v>
      </c>
      <c r="Z1642" s="25" t="s">
        <v>487</v>
      </c>
      <c r="AA1642" s="25">
        <v>47.0</v>
      </c>
      <c r="AB1642" s="25">
        <v>5.0</v>
      </c>
      <c r="AC1642" s="25">
        <v>102562.23</v>
      </c>
      <c r="AD1642" s="25">
        <v>1.0</v>
      </c>
      <c r="AE1642" s="25">
        <v>1.0</v>
      </c>
      <c r="AF1642" s="25">
        <v>0.0</v>
      </c>
      <c r="AG1642" s="25">
        <v>92708.1</v>
      </c>
      <c r="AH1642" s="25">
        <v>0.0</v>
      </c>
    </row>
    <row r="1643" ht="15.75" customHeight="1">
      <c r="U1643" s="25">
        <v>1642.0</v>
      </c>
      <c r="V1643" s="25">
        <v>1.5754177E7</v>
      </c>
      <c r="W1643" s="25" t="s">
        <v>1707</v>
      </c>
      <c r="X1643" s="25">
        <v>712.0</v>
      </c>
      <c r="Y1643" s="25" t="s">
        <v>377</v>
      </c>
      <c r="Z1643" s="25" t="s">
        <v>487</v>
      </c>
      <c r="AA1643" s="25">
        <v>53.0</v>
      </c>
      <c r="AB1643" s="25">
        <v>2.0</v>
      </c>
      <c r="AC1643" s="25">
        <v>111061.01</v>
      </c>
      <c r="AD1643" s="25">
        <v>2.0</v>
      </c>
      <c r="AE1643" s="25">
        <v>0.0</v>
      </c>
      <c r="AF1643" s="25">
        <v>0.0</v>
      </c>
      <c r="AG1643" s="25">
        <v>26542.17</v>
      </c>
      <c r="AH1643" s="25">
        <v>0.0</v>
      </c>
    </row>
    <row r="1644" ht="15.75" customHeight="1">
      <c r="U1644" s="25">
        <v>1643.0</v>
      </c>
      <c r="V1644" s="25">
        <v>1.5683544E7</v>
      </c>
      <c r="W1644" s="25" t="s">
        <v>555</v>
      </c>
      <c r="X1644" s="25">
        <v>626.0</v>
      </c>
      <c r="Y1644" s="25" t="s">
        <v>377</v>
      </c>
      <c r="Z1644" s="25" t="s">
        <v>487</v>
      </c>
      <c r="AA1644" s="25">
        <v>62.0</v>
      </c>
      <c r="AB1644" s="25">
        <v>3.0</v>
      </c>
      <c r="AC1644" s="25">
        <v>0.0</v>
      </c>
      <c r="AD1644" s="25">
        <v>1.0</v>
      </c>
      <c r="AE1644" s="25">
        <v>1.0</v>
      </c>
      <c r="AF1644" s="25">
        <v>1.0</v>
      </c>
      <c r="AG1644" s="25">
        <v>65010.74</v>
      </c>
      <c r="AH1644" s="25">
        <v>0.0</v>
      </c>
    </row>
    <row r="1645" ht="15.75" customHeight="1">
      <c r="U1645" s="25">
        <v>1644.0</v>
      </c>
      <c r="V1645" s="25">
        <v>1.5708048E7</v>
      </c>
      <c r="W1645" s="25" t="s">
        <v>1708</v>
      </c>
      <c r="X1645" s="25">
        <v>631.0</v>
      </c>
      <c r="Y1645" s="25" t="s">
        <v>375</v>
      </c>
      <c r="Z1645" s="25" t="s">
        <v>462</v>
      </c>
      <c r="AA1645" s="25">
        <v>34.0</v>
      </c>
      <c r="AB1645" s="25">
        <v>4.0</v>
      </c>
      <c r="AC1645" s="25">
        <v>124379.14</v>
      </c>
      <c r="AD1645" s="25">
        <v>1.0</v>
      </c>
      <c r="AE1645" s="25">
        <v>1.0</v>
      </c>
      <c r="AF1645" s="25">
        <v>0.0</v>
      </c>
      <c r="AG1645" s="25">
        <v>106892.91</v>
      </c>
      <c r="AH1645" s="25">
        <v>0.0</v>
      </c>
    </row>
    <row r="1646" ht="15.75" customHeight="1">
      <c r="U1646" s="25">
        <v>1645.0</v>
      </c>
      <c r="V1646" s="25">
        <v>1.5701109E7</v>
      </c>
      <c r="W1646" s="25" t="s">
        <v>1709</v>
      </c>
      <c r="X1646" s="25">
        <v>663.0</v>
      </c>
      <c r="Y1646" s="25" t="s">
        <v>375</v>
      </c>
      <c r="Z1646" s="25" t="s">
        <v>462</v>
      </c>
      <c r="AA1646" s="25">
        <v>37.0</v>
      </c>
      <c r="AB1646" s="25">
        <v>7.0</v>
      </c>
      <c r="AC1646" s="25">
        <v>0.0</v>
      </c>
      <c r="AD1646" s="25">
        <v>1.0</v>
      </c>
      <c r="AE1646" s="25">
        <v>1.0</v>
      </c>
      <c r="AF1646" s="25">
        <v>1.0</v>
      </c>
      <c r="AG1646" s="25">
        <v>185210.63</v>
      </c>
      <c r="AH1646" s="25">
        <v>0.0</v>
      </c>
    </row>
    <row r="1647" ht="15.75" customHeight="1">
      <c r="U1647" s="25">
        <v>1646.0</v>
      </c>
      <c r="V1647" s="25">
        <v>1.560011E7</v>
      </c>
      <c r="W1647" s="25" t="s">
        <v>563</v>
      </c>
      <c r="X1647" s="25">
        <v>506.0</v>
      </c>
      <c r="Y1647" s="25" t="s">
        <v>379</v>
      </c>
      <c r="Z1647" s="25" t="s">
        <v>462</v>
      </c>
      <c r="AA1647" s="25">
        <v>41.0</v>
      </c>
      <c r="AB1647" s="25">
        <v>3.0</v>
      </c>
      <c r="AC1647" s="25">
        <v>57745.76</v>
      </c>
      <c r="AD1647" s="25">
        <v>1.0</v>
      </c>
      <c r="AE1647" s="25">
        <v>1.0</v>
      </c>
      <c r="AF1647" s="25">
        <v>0.0</v>
      </c>
      <c r="AG1647" s="25">
        <v>4035.46</v>
      </c>
      <c r="AH1647" s="25">
        <v>0.0</v>
      </c>
    </row>
    <row r="1648" ht="15.75" customHeight="1">
      <c r="U1648" s="25">
        <v>1647.0</v>
      </c>
      <c r="V1648" s="25">
        <v>1.5651533E7</v>
      </c>
      <c r="W1648" s="25" t="s">
        <v>814</v>
      </c>
      <c r="X1648" s="25">
        <v>570.0</v>
      </c>
      <c r="Y1648" s="25" t="s">
        <v>379</v>
      </c>
      <c r="Z1648" s="25" t="s">
        <v>462</v>
      </c>
      <c r="AA1648" s="25">
        <v>50.0</v>
      </c>
      <c r="AB1648" s="25">
        <v>5.0</v>
      </c>
      <c r="AC1648" s="25">
        <v>129293.74</v>
      </c>
      <c r="AD1648" s="25">
        <v>1.0</v>
      </c>
      <c r="AE1648" s="25">
        <v>1.0</v>
      </c>
      <c r="AF1648" s="25">
        <v>0.0</v>
      </c>
      <c r="AG1648" s="25">
        <v>177805.44</v>
      </c>
      <c r="AH1648" s="25">
        <v>1.0</v>
      </c>
    </row>
    <row r="1649" ht="15.75" customHeight="1">
      <c r="U1649" s="25">
        <v>1648.0</v>
      </c>
      <c r="V1649" s="25">
        <v>1.5777904E7</v>
      </c>
      <c r="W1649" s="25" t="s">
        <v>1710</v>
      </c>
      <c r="X1649" s="25">
        <v>703.0</v>
      </c>
      <c r="Y1649" s="25" t="s">
        <v>375</v>
      </c>
      <c r="Z1649" s="25" t="s">
        <v>462</v>
      </c>
      <c r="AA1649" s="25">
        <v>45.0</v>
      </c>
      <c r="AB1649" s="25">
        <v>7.0</v>
      </c>
      <c r="AC1649" s="25">
        <v>0.0</v>
      </c>
      <c r="AD1649" s="25">
        <v>2.0</v>
      </c>
      <c r="AE1649" s="25">
        <v>1.0</v>
      </c>
      <c r="AF1649" s="25">
        <v>1.0</v>
      </c>
      <c r="AG1649" s="25">
        <v>68831.72</v>
      </c>
      <c r="AH1649" s="25">
        <v>0.0</v>
      </c>
    </row>
    <row r="1650" ht="15.75" customHeight="1">
      <c r="U1650" s="25">
        <v>1649.0</v>
      </c>
      <c r="V1650" s="25">
        <v>1.5655574E7</v>
      </c>
      <c r="W1650" s="25" t="s">
        <v>1609</v>
      </c>
      <c r="X1650" s="25">
        <v>698.0</v>
      </c>
      <c r="Y1650" s="25" t="s">
        <v>379</v>
      </c>
      <c r="Z1650" s="25" t="s">
        <v>462</v>
      </c>
      <c r="AA1650" s="25">
        <v>40.0</v>
      </c>
      <c r="AB1650" s="25">
        <v>8.0</v>
      </c>
      <c r="AC1650" s="25">
        <v>150777.1</v>
      </c>
      <c r="AD1650" s="25">
        <v>1.0</v>
      </c>
      <c r="AE1650" s="25">
        <v>1.0</v>
      </c>
      <c r="AF1650" s="25">
        <v>0.0</v>
      </c>
      <c r="AG1650" s="25">
        <v>114732.62</v>
      </c>
      <c r="AH1650" s="25">
        <v>0.0</v>
      </c>
    </row>
    <row r="1651" ht="15.75" customHeight="1">
      <c r="U1651" s="25">
        <v>1650.0</v>
      </c>
      <c r="V1651" s="25">
        <v>1.5569423E7</v>
      </c>
      <c r="W1651" s="25" t="s">
        <v>849</v>
      </c>
      <c r="X1651" s="25">
        <v>731.0</v>
      </c>
      <c r="Y1651" s="25" t="s">
        <v>377</v>
      </c>
      <c r="Z1651" s="25" t="s">
        <v>487</v>
      </c>
      <c r="AA1651" s="25">
        <v>41.0</v>
      </c>
      <c r="AB1651" s="25">
        <v>4.0</v>
      </c>
      <c r="AC1651" s="25">
        <v>0.0</v>
      </c>
      <c r="AD1651" s="25">
        <v>2.0</v>
      </c>
      <c r="AE1651" s="25">
        <v>1.0</v>
      </c>
      <c r="AF1651" s="25">
        <v>0.0</v>
      </c>
      <c r="AG1651" s="25">
        <v>22299.27</v>
      </c>
      <c r="AH1651" s="25">
        <v>0.0</v>
      </c>
    </row>
    <row r="1652" ht="15.75" customHeight="1">
      <c r="U1652" s="25">
        <v>1651.0</v>
      </c>
      <c r="V1652" s="25">
        <v>1.5718106E7</v>
      </c>
      <c r="W1652" s="25" t="s">
        <v>1711</v>
      </c>
      <c r="X1652" s="25">
        <v>625.0</v>
      </c>
      <c r="Y1652" s="25" t="s">
        <v>375</v>
      </c>
      <c r="Z1652" s="25" t="s">
        <v>487</v>
      </c>
      <c r="AA1652" s="25">
        <v>34.0</v>
      </c>
      <c r="AB1652" s="25">
        <v>6.0</v>
      </c>
      <c r="AC1652" s="25">
        <v>0.0</v>
      </c>
      <c r="AD1652" s="25">
        <v>2.0</v>
      </c>
      <c r="AE1652" s="25">
        <v>0.0</v>
      </c>
      <c r="AF1652" s="25">
        <v>0.0</v>
      </c>
      <c r="AG1652" s="25">
        <v>197283.2</v>
      </c>
      <c r="AH1652" s="25">
        <v>0.0</v>
      </c>
    </row>
    <row r="1653" ht="15.75" customHeight="1">
      <c r="U1653" s="25">
        <v>1652.0</v>
      </c>
      <c r="V1653" s="25">
        <v>1.5585067E7</v>
      </c>
      <c r="W1653" s="25" t="s">
        <v>1712</v>
      </c>
      <c r="X1653" s="25">
        <v>634.0</v>
      </c>
      <c r="Y1653" s="25" t="s">
        <v>377</v>
      </c>
      <c r="Z1653" s="25" t="s">
        <v>487</v>
      </c>
      <c r="AA1653" s="25">
        <v>31.0</v>
      </c>
      <c r="AB1653" s="25">
        <v>9.0</v>
      </c>
      <c r="AC1653" s="25">
        <v>108632.48</v>
      </c>
      <c r="AD1653" s="25">
        <v>1.0</v>
      </c>
      <c r="AE1653" s="25">
        <v>1.0</v>
      </c>
      <c r="AF1653" s="25">
        <v>1.0</v>
      </c>
      <c r="AG1653" s="25">
        <v>179485.96</v>
      </c>
      <c r="AH1653" s="25">
        <v>1.0</v>
      </c>
    </row>
    <row r="1654" ht="15.75" customHeight="1">
      <c r="U1654" s="25">
        <v>1653.0</v>
      </c>
      <c r="V1654" s="25">
        <v>1.5675501E7</v>
      </c>
      <c r="W1654" s="25" t="s">
        <v>1416</v>
      </c>
      <c r="X1654" s="25">
        <v>616.0</v>
      </c>
      <c r="Y1654" s="25" t="s">
        <v>375</v>
      </c>
      <c r="Z1654" s="25" t="s">
        <v>487</v>
      </c>
      <c r="AA1654" s="25">
        <v>59.0</v>
      </c>
      <c r="AB1654" s="25">
        <v>5.0</v>
      </c>
      <c r="AC1654" s="25">
        <v>153861.1</v>
      </c>
      <c r="AD1654" s="25">
        <v>1.0</v>
      </c>
      <c r="AE1654" s="25">
        <v>1.0</v>
      </c>
      <c r="AF1654" s="25">
        <v>1.0</v>
      </c>
      <c r="AG1654" s="25">
        <v>17699.48</v>
      </c>
      <c r="AH1654" s="25">
        <v>0.0</v>
      </c>
    </row>
    <row r="1655" ht="15.75" customHeight="1">
      <c r="U1655" s="25">
        <v>1654.0</v>
      </c>
      <c r="V1655" s="25">
        <v>1.5633233E7</v>
      </c>
      <c r="W1655" s="25" t="s">
        <v>1713</v>
      </c>
      <c r="X1655" s="25">
        <v>500.0</v>
      </c>
      <c r="Y1655" s="25" t="s">
        <v>375</v>
      </c>
      <c r="Z1655" s="25" t="s">
        <v>487</v>
      </c>
      <c r="AA1655" s="25">
        <v>56.0</v>
      </c>
      <c r="AB1655" s="25">
        <v>1.0</v>
      </c>
      <c r="AC1655" s="25">
        <v>100374.58</v>
      </c>
      <c r="AD1655" s="25">
        <v>1.0</v>
      </c>
      <c r="AE1655" s="25">
        <v>1.0</v>
      </c>
      <c r="AF1655" s="25">
        <v>0.0</v>
      </c>
      <c r="AG1655" s="25">
        <v>118490.8</v>
      </c>
      <c r="AH1655" s="25">
        <v>1.0</v>
      </c>
    </row>
    <row r="1656" ht="15.75" customHeight="1">
      <c r="U1656" s="25">
        <v>1655.0</v>
      </c>
      <c r="V1656" s="25">
        <v>1.5667134E7</v>
      </c>
      <c r="W1656" s="25" t="s">
        <v>1714</v>
      </c>
      <c r="X1656" s="25">
        <v>446.0</v>
      </c>
      <c r="Y1656" s="25" t="s">
        <v>375</v>
      </c>
      <c r="Z1656" s="25" t="s">
        <v>487</v>
      </c>
      <c r="AA1656" s="25">
        <v>32.0</v>
      </c>
      <c r="AB1656" s="25">
        <v>8.0</v>
      </c>
      <c r="AC1656" s="25">
        <v>0.0</v>
      </c>
      <c r="AD1656" s="25">
        <v>2.0</v>
      </c>
      <c r="AE1656" s="25">
        <v>0.0</v>
      </c>
      <c r="AF1656" s="25">
        <v>0.0</v>
      </c>
      <c r="AG1656" s="25">
        <v>133292.94</v>
      </c>
      <c r="AH1656" s="25">
        <v>0.0</v>
      </c>
    </row>
    <row r="1657" ht="15.75" customHeight="1">
      <c r="U1657" s="25">
        <v>1656.0</v>
      </c>
      <c r="V1657" s="25">
        <v>1.5659105E7</v>
      </c>
      <c r="W1657" s="25" t="s">
        <v>1715</v>
      </c>
      <c r="X1657" s="25">
        <v>669.0</v>
      </c>
      <c r="Y1657" s="25" t="s">
        <v>375</v>
      </c>
      <c r="Z1657" s="25" t="s">
        <v>462</v>
      </c>
      <c r="AA1657" s="25">
        <v>47.0</v>
      </c>
      <c r="AB1657" s="25">
        <v>9.0</v>
      </c>
      <c r="AC1657" s="25">
        <v>61196.54</v>
      </c>
      <c r="AD1657" s="25">
        <v>1.0</v>
      </c>
      <c r="AE1657" s="25">
        <v>1.0</v>
      </c>
      <c r="AF1657" s="25">
        <v>0.0</v>
      </c>
      <c r="AG1657" s="25">
        <v>58170.24</v>
      </c>
      <c r="AH1657" s="25">
        <v>0.0</v>
      </c>
    </row>
    <row r="1658" ht="15.75" customHeight="1">
      <c r="U1658" s="25">
        <v>1657.0</v>
      </c>
      <c r="V1658" s="25">
        <v>1.5575409E7</v>
      </c>
      <c r="W1658" s="25" t="s">
        <v>1716</v>
      </c>
      <c r="X1658" s="25">
        <v>581.0</v>
      </c>
      <c r="Y1658" s="25" t="s">
        <v>379</v>
      </c>
      <c r="Z1658" s="25" t="s">
        <v>487</v>
      </c>
      <c r="AA1658" s="25">
        <v>31.0</v>
      </c>
      <c r="AB1658" s="25">
        <v>6.0</v>
      </c>
      <c r="AC1658" s="25">
        <v>116891.72</v>
      </c>
      <c r="AD1658" s="25">
        <v>1.0</v>
      </c>
      <c r="AE1658" s="25">
        <v>1.0</v>
      </c>
      <c r="AF1658" s="25">
        <v>0.0</v>
      </c>
      <c r="AG1658" s="25">
        <v>107137.3</v>
      </c>
      <c r="AH1658" s="25">
        <v>0.0</v>
      </c>
    </row>
    <row r="1659" ht="15.75" customHeight="1">
      <c r="U1659" s="25">
        <v>1658.0</v>
      </c>
      <c r="V1659" s="25">
        <v>1.5752342E7</v>
      </c>
      <c r="W1659" s="25" t="s">
        <v>608</v>
      </c>
      <c r="X1659" s="25">
        <v>704.0</v>
      </c>
      <c r="Y1659" s="25" t="s">
        <v>379</v>
      </c>
      <c r="Z1659" s="25" t="s">
        <v>462</v>
      </c>
      <c r="AA1659" s="25">
        <v>54.0</v>
      </c>
      <c r="AB1659" s="25">
        <v>6.0</v>
      </c>
      <c r="AC1659" s="25">
        <v>133656.91</v>
      </c>
      <c r="AD1659" s="25">
        <v>3.0</v>
      </c>
      <c r="AE1659" s="25">
        <v>1.0</v>
      </c>
      <c r="AF1659" s="25">
        <v>0.0</v>
      </c>
      <c r="AG1659" s="25">
        <v>145071.33</v>
      </c>
      <c r="AH1659" s="25">
        <v>1.0</v>
      </c>
    </row>
    <row r="1660" ht="15.75" customHeight="1">
      <c r="U1660" s="25">
        <v>1659.0</v>
      </c>
      <c r="V1660" s="25">
        <v>1.5654851E7</v>
      </c>
      <c r="W1660" s="25" t="s">
        <v>1089</v>
      </c>
      <c r="X1660" s="25">
        <v>748.0</v>
      </c>
      <c r="Y1660" s="25" t="s">
        <v>375</v>
      </c>
      <c r="Z1660" s="25" t="s">
        <v>487</v>
      </c>
      <c r="AA1660" s="25">
        <v>44.0</v>
      </c>
      <c r="AB1660" s="25">
        <v>2.0</v>
      </c>
      <c r="AC1660" s="25">
        <v>92911.52</v>
      </c>
      <c r="AD1660" s="25">
        <v>1.0</v>
      </c>
      <c r="AE1660" s="25">
        <v>0.0</v>
      </c>
      <c r="AF1660" s="25">
        <v>1.0</v>
      </c>
      <c r="AG1660" s="25">
        <v>85495.24</v>
      </c>
      <c r="AH1660" s="25">
        <v>0.0</v>
      </c>
    </row>
    <row r="1661" ht="15.75" customHeight="1">
      <c r="U1661" s="25">
        <v>1660.0</v>
      </c>
      <c r="V1661" s="25">
        <v>1.5741429E7</v>
      </c>
      <c r="W1661" s="25" t="s">
        <v>1108</v>
      </c>
      <c r="X1661" s="25">
        <v>680.0</v>
      </c>
      <c r="Y1661" s="25" t="s">
        <v>377</v>
      </c>
      <c r="Z1661" s="25" t="s">
        <v>462</v>
      </c>
      <c r="AA1661" s="25">
        <v>31.0</v>
      </c>
      <c r="AB1661" s="25">
        <v>9.0</v>
      </c>
      <c r="AC1661" s="25">
        <v>119825.75</v>
      </c>
      <c r="AD1661" s="25">
        <v>2.0</v>
      </c>
      <c r="AE1661" s="25">
        <v>1.0</v>
      </c>
      <c r="AF1661" s="25">
        <v>1.0</v>
      </c>
      <c r="AG1661" s="25">
        <v>101139.3</v>
      </c>
      <c r="AH1661" s="25">
        <v>0.0</v>
      </c>
    </row>
    <row r="1662" ht="15.75" customHeight="1">
      <c r="U1662" s="25">
        <v>1661.0</v>
      </c>
      <c r="V1662" s="25">
        <v>1.5682356E7</v>
      </c>
      <c r="W1662" s="25" t="s">
        <v>1717</v>
      </c>
      <c r="X1662" s="25">
        <v>655.0</v>
      </c>
      <c r="Y1662" s="25" t="s">
        <v>375</v>
      </c>
      <c r="Z1662" s="25" t="s">
        <v>462</v>
      </c>
      <c r="AA1662" s="25">
        <v>37.0</v>
      </c>
      <c r="AB1662" s="25">
        <v>7.0</v>
      </c>
      <c r="AC1662" s="25">
        <v>111852.84</v>
      </c>
      <c r="AD1662" s="25">
        <v>2.0</v>
      </c>
      <c r="AE1662" s="25">
        <v>1.0</v>
      </c>
      <c r="AF1662" s="25">
        <v>0.0</v>
      </c>
      <c r="AG1662" s="25">
        <v>10511.13</v>
      </c>
      <c r="AH1662" s="25">
        <v>0.0</v>
      </c>
    </row>
    <row r="1663" ht="15.75" customHeight="1">
      <c r="U1663" s="25">
        <v>1662.0</v>
      </c>
      <c r="V1663" s="25">
        <v>1.5806447E7</v>
      </c>
      <c r="W1663" s="25" t="s">
        <v>802</v>
      </c>
      <c r="X1663" s="25">
        <v>690.0</v>
      </c>
      <c r="Y1663" s="25" t="s">
        <v>379</v>
      </c>
      <c r="Z1663" s="25" t="s">
        <v>487</v>
      </c>
      <c r="AA1663" s="25">
        <v>32.0</v>
      </c>
      <c r="AB1663" s="25">
        <v>0.0</v>
      </c>
      <c r="AC1663" s="25">
        <v>106683.52</v>
      </c>
      <c r="AD1663" s="25">
        <v>2.0</v>
      </c>
      <c r="AE1663" s="25">
        <v>1.0</v>
      </c>
      <c r="AF1663" s="25">
        <v>1.0</v>
      </c>
      <c r="AG1663" s="25">
        <v>137916.49</v>
      </c>
      <c r="AH1663" s="25">
        <v>0.0</v>
      </c>
    </row>
    <row r="1664" ht="15.75" customHeight="1">
      <c r="U1664" s="25">
        <v>1663.0</v>
      </c>
      <c r="V1664" s="25">
        <v>1.5800229E7</v>
      </c>
      <c r="W1664" s="25" t="s">
        <v>617</v>
      </c>
      <c r="X1664" s="25">
        <v>695.0</v>
      </c>
      <c r="Y1664" s="25" t="s">
        <v>379</v>
      </c>
      <c r="Z1664" s="25" t="s">
        <v>487</v>
      </c>
      <c r="AA1664" s="25">
        <v>40.0</v>
      </c>
      <c r="AB1664" s="25">
        <v>7.0</v>
      </c>
      <c r="AC1664" s="25">
        <v>139022.24</v>
      </c>
      <c r="AD1664" s="25">
        <v>1.0</v>
      </c>
      <c r="AE1664" s="25">
        <v>0.0</v>
      </c>
      <c r="AF1664" s="25">
        <v>1.0</v>
      </c>
      <c r="AG1664" s="25">
        <v>193383.13</v>
      </c>
      <c r="AH1664" s="25">
        <v>0.0</v>
      </c>
    </row>
    <row r="1665" ht="15.75" customHeight="1">
      <c r="U1665" s="25">
        <v>1664.0</v>
      </c>
      <c r="V1665" s="25">
        <v>1.5663441E7</v>
      </c>
      <c r="W1665" s="25" t="s">
        <v>1718</v>
      </c>
      <c r="X1665" s="25">
        <v>700.0</v>
      </c>
      <c r="Y1665" s="25" t="s">
        <v>379</v>
      </c>
      <c r="Z1665" s="25" t="s">
        <v>462</v>
      </c>
      <c r="AA1665" s="25">
        <v>40.0</v>
      </c>
      <c r="AB1665" s="25">
        <v>4.0</v>
      </c>
      <c r="AC1665" s="25">
        <v>148571.07</v>
      </c>
      <c r="AD1665" s="25">
        <v>1.0</v>
      </c>
      <c r="AE1665" s="25">
        <v>1.0</v>
      </c>
      <c r="AF1665" s="25">
        <v>0.0</v>
      </c>
      <c r="AG1665" s="25">
        <v>189826.96</v>
      </c>
      <c r="AH1665" s="25">
        <v>1.0</v>
      </c>
    </row>
    <row r="1666" ht="15.75" customHeight="1">
      <c r="U1666" s="25">
        <v>1665.0</v>
      </c>
      <c r="V1666" s="25">
        <v>1.5791991E7</v>
      </c>
      <c r="W1666" s="25" t="s">
        <v>1719</v>
      </c>
      <c r="X1666" s="25">
        <v>773.0</v>
      </c>
      <c r="Y1666" s="25" t="s">
        <v>375</v>
      </c>
      <c r="Z1666" s="25" t="s">
        <v>487</v>
      </c>
      <c r="AA1666" s="25">
        <v>52.0</v>
      </c>
      <c r="AB1666" s="25">
        <v>4.0</v>
      </c>
      <c r="AC1666" s="25">
        <v>0.0</v>
      </c>
      <c r="AD1666" s="25">
        <v>1.0</v>
      </c>
      <c r="AE1666" s="25">
        <v>0.0</v>
      </c>
      <c r="AF1666" s="25">
        <v>1.0</v>
      </c>
      <c r="AG1666" s="25">
        <v>144113.42</v>
      </c>
      <c r="AH1666" s="25">
        <v>0.0</v>
      </c>
    </row>
    <row r="1667" ht="15.75" customHeight="1">
      <c r="U1667" s="25">
        <v>1666.0</v>
      </c>
      <c r="V1667" s="25">
        <v>1.5775082E7</v>
      </c>
      <c r="W1667" s="25" t="s">
        <v>1487</v>
      </c>
      <c r="X1667" s="25">
        <v>749.0</v>
      </c>
      <c r="Y1667" s="25" t="s">
        <v>375</v>
      </c>
      <c r="Z1667" s="25" t="s">
        <v>487</v>
      </c>
      <c r="AA1667" s="25">
        <v>42.0</v>
      </c>
      <c r="AB1667" s="25">
        <v>1.0</v>
      </c>
      <c r="AC1667" s="25">
        <v>129776.72</v>
      </c>
      <c r="AD1667" s="25">
        <v>2.0</v>
      </c>
      <c r="AE1667" s="25">
        <v>0.0</v>
      </c>
      <c r="AF1667" s="25">
        <v>1.0</v>
      </c>
      <c r="AG1667" s="25">
        <v>143538.51</v>
      </c>
      <c r="AH1667" s="25">
        <v>0.0</v>
      </c>
    </row>
    <row r="1668" ht="15.75" customHeight="1">
      <c r="U1668" s="25">
        <v>1667.0</v>
      </c>
      <c r="V1668" s="25">
        <v>1.5579706E7</v>
      </c>
      <c r="W1668" s="25" t="s">
        <v>1720</v>
      </c>
      <c r="X1668" s="25">
        <v>611.0</v>
      </c>
      <c r="Y1668" s="25" t="s">
        <v>375</v>
      </c>
      <c r="Z1668" s="25" t="s">
        <v>462</v>
      </c>
      <c r="AA1668" s="25">
        <v>46.0</v>
      </c>
      <c r="AB1668" s="25">
        <v>5.0</v>
      </c>
      <c r="AC1668" s="25">
        <v>0.0</v>
      </c>
      <c r="AD1668" s="25">
        <v>1.0</v>
      </c>
      <c r="AE1668" s="25">
        <v>1.0</v>
      </c>
      <c r="AF1668" s="25">
        <v>0.0</v>
      </c>
      <c r="AG1668" s="25">
        <v>77677.14</v>
      </c>
      <c r="AH1668" s="25">
        <v>1.0</v>
      </c>
    </row>
    <row r="1669" ht="15.75" customHeight="1">
      <c r="U1669" s="25">
        <v>1668.0</v>
      </c>
      <c r="V1669" s="25">
        <v>1.5718247E7</v>
      </c>
      <c r="W1669" s="25" t="s">
        <v>1721</v>
      </c>
      <c r="X1669" s="25">
        <v>606.0</v>
      </c>
      <c r="Y1669" s="25" t="s">
        <v>377</v>
      </c>
      <c r="Z1669" s="25" t="s">
        <v>462</v>
      </c>
      <c r="AA1669" s="25">
        <v>46.0</v>
      </c>
      <c r="AB1669" s="25">
        <v>8.0</v>
      </c>
      <c r="AC1669" s="25">
        <v>0.0</v>
      </c>
      <c r="AD1669" s="25">
        <v>2.0</v>
      </c>
      <c r="AE1669" s="25">
        <v>1.0</v>
      </c>
      <c r="AF1669" s="25">
        <v>1.0</v>
      </c>
      <c r="AG1669" s="25">
        <v>183717.94</v>
      </c>
      <c r="AH1669" s="25">
        <v>0.0</v>
      </c>
    </row>
    <row r="1670" ht="15.75" customHeight="1">
      <c r="U1670" s="25">
        <v>1669.0</v>
      </c>
      <c r="V1670" s="25">
        <v>1.5755722E7</v>
      </c>
      <c r="W1670" s="25" t="s">
        <v>497</v>
      </c>
      <c r="X1670" s="25">
        <v>554.0</v>
      </c>
      <c r="Y1670" s="25" t="s">
        <v>375</v>
      </c>
      <c r="Z1670" s="25" t="s">
        <v>487</v>
      </c>
      <c r="AA1670" s="25">
        <v>24.0</v>
      </c>
      <c r="AB1670" s="25">
        <v>10.0</v>
      </c>
      <c r="AC1670" s="25">
        <v>0.0</v>
      </c>
      <c r="AD1670" s="25">
        <v>1.0</v>
      </c>
      <c r="AE1670" s="25">
        <v>0.0</v>
      </c>
      <c r="AF1670" s="25">
        <v>0.0</v>
      </c>
      <c r="AG1670" s="25">
        <v>92180.62</v>
      </c>
      <c r="AH1670" s="25">
        <v>0.0</v>
      </c>
    </row>
    <row r="1671" ht="15.75" customHeight="1">
      <c r="U1671" s="25">
        <v>1670.0</v>
      </c>
      <c r="V1671" s="25">
        <v>1.5582259E7</v>
      </c>
      <c r="W1671" s="25" t="s">
        <v>675</v>
      </c>
      <c r="X1671" s="25">
        <v>567.0</v>
      </c>
      <c r="Y1671" s="25" t="s">
        <v>375</v>
      </c>
      <c r="Z1671" s="25" t="s">
        <v>462</v>
      </c>
      <c r="AA1671" s="25">
        <v>37.0</v>
      </c>
      <c r="AB1671" s="25">
        <v>7.0</v>
      </c>
      <c r="AC1671" s="25">
        <v>0.0</v>
      </c>
      <c r="AD1671" s="25">
        <v>2.0</v>
      </c>
      <c r="AE1671" s="25">
        <v>1.0</v>
      </c>
      <c r="AF1671" s="25">
        <v>1.0</v>
      </c>
      <c r="AG1671" s="25">
        <v>28690.9</v>
      </c>
      <c r="AH1671" s="25">
        <v>0.0</v>
      </c>
    </row>
    <row r="1672" ht="15.75" customHeight="1">
      <c r="U1672" s="25">
        <v>1671.0</v>
      </c>
      <c r="V1672" s="25">
        <v>1.5716994E7</v>
      </c>
      <c r="W1672" s="25" t="s">
        <v>1722</v>
      </c>
      <c r="X1672" s="25">
        <v>559.0</v>
      </c>
      <c r="Y1672" s="25" t="s">
        <v>377</v>
      </c>
      <c r="Z1672" s="25" t="s">
        <v>487</v>
      </c>
      <c r="AA1672" s="25">
        <v>24.0</v>
      </c>
      <c r="AB1672" s="25">
        <v>3.0</v>
      </c>
      <c r="AC1672" s="25">
        <v>114739.92</v>
      </c>
      <c r="AD1672" s="25">
        <v>1.0</v>
      </c>
      <c r="AE1672" s="25">
        <v>1.0</v>
      </c>
      <c r="AF1672" s="25">
        <v>0.0</v>
      </c>
      <c r="AG1672" s="25">
        <v>85891.02</v>
      </c>
      <c r="AH1672" s="25">
        <v>1.0</v>
      </c>
    </row>
    <row r="1673" ht="15.75" customHeight="1">
      <c r="U1673" s="25">
        <v>1672.0</v>
      </c>
      <c r="V1673" s="25">
        <v>1.558688E7</v>
      </c>
      <c r="W1673" s="25" t="s">
        <v>1247</v>
      </c>
      <c r="X1673" s="25">
        <v>594.0</v>
      </c>
      <c r="Y1673" s="25" t="s">
        <v>379</v>
      </c>
      <c r="Z1673" s="25" t="s">
        <v>487</v>
      </c>
      <c r="AA1673" s="25">
        <v>41.0</v>
      </c>
      <c r="AB1673" s="25">
        <v>2.0</v>
      </c>
      <c r="AC1673" s="25">
        <v>122545.65</v>
      </c>
      <c r="AD1673" s="25">
        <v>2.0</v>
      </c>
      <c r="AE1673" s="25">
        <v>1.0</v>
      </c>
      <c r="AF1673" s="25">
        <v>1.0</v>
      </c>
      <c r="AG1673" s="25">
        <v>42050.24</v>
      </c>
      <c r="AH1673" s="25">
        <v>0.0</v>
      </c>
    </row>
    <row r="1674" ht="15.75" customHeight="1">
      <c r="U1674" s="25">
        <v>1673.0</v>
      </c>
      <c r="V1674" s="25">
        <v>1.5713854E7</v>
      </c>
      <c r="W1674" s="25" t="s">
        <v>1507</v>
      </c>
      <c r="X1674" s="25">
        <v>513.0</v>
      </c>
      <c r="Y1674" s="25" t="s">
        <v>375</v>
      </c>
      <c r="Z1674" s="25" t="s">
        <v>462</v>
      </c>
      <c r="AA1674" s="25">
        <v>37.0</v>
      </c>
      <c r="AB1674" s="25">
        <v>6.0</v>
      </c>
      <c r="AC1674" s="25">
        <v>0.0</v>
      </c>
      <c r="AD1674" s="25">
        <v>2.0</v>
      </c>
      <c r="AE1674" s="25">
        <v>1.0</v>
      </c>
      <c r="AF1674" s="25">
        <v>0.0</v>
      </c>
      <c r="AG1674" s="25">
        <v>110142.34</v>
      </c>
      <c r="AH1674" s="25">
        <v>0.0</v>
      </c>
    </row>
    <row r="1675" ht="15.75" customHeight="1">
      <c r="U1675" s="25">
        <v>1674.0</v>
      </c>
      <c r="V1675" s="25">
        <v>1.5780835E7</v>
      </c>
      <c r="W1675" s="25" t="s">
        <v>1146</v>
      </c>
      <c r="X1675" s="25">
        <v>652.0</v>
      </c>
      <c r="Y1675" s="25" t="s">
        <v>379</v>
      </c>
      <c r="Z1675" s="25" t="s">
        <v>462</v>
      </c>
      <c r="AA1675" s="25">
        <v>26.0</v>
      </c>
      <c r="AB1675" s="25">
        <v>1.0</v>
      </c>
      <c r="AC1675" s="25">
        <v>131908.35</v>
      </c>
      <c r="AD1675" s="25">
        <v>1.0</v>
      </c>
      <c r="AE1675" s="25">
        <v>1.0</v>
      </c>
      <c r="AF1675" s="25">
        <v>1.0</v>
      </c>
      <c r="AG1675" s="25">
        <v>179269.79</v>
      </c>
      <c r="AH1675" s="25">
        <v>0.0</v>
      </c>
    </row>
    <row r="1676" ht="15.75" customHeight="1">
      <c r="U1676" s="25">
        <v>1675.0</v>
      </c>
      <c r="V1676" s="25">
        <v>1.5675896E7</v>
      </c>
      <c r="W1676" s="25" t="s">
        <v>1723</v>
      </c>
      <c r="X1676" s="25">
        <v>680.0</v>
      </c>
      <c r="Y1676" s="25" t="s">
        <v>379</v>
      </c>
      <c r="Z1676" s="25" t="s">
        <v>462</v>
      </c>
      <c r="AA1676" s="25">
        <v>42.0</v>
      </c>
      <c r="AB1676" s="25">
        <v>7.0</v>
      </c>
      <c r="AC1676" s="25">
        <v>105722.69</v>
      </c>
      <c r="AD1676" s="25">
        <v>1.0</v>
      </c>
      <c r="AE1676" s="25">
        <v>1.0</v>
      </c>
      <c r="AF1676" s="25">
        <v>1.0</v>
      </c>
      <c r="AG1676" s="25">
        <v>90558.24</v>
      </c>
      <c r="AH1676" s="25">
        <v>1.0</v>
      </c>
    </row>
    <row r="1677" ht="15.75" customHeight="1">
      <c r="U1677" s="25">
        <v>1676.0</v>
      </c>
      <c r="V1677" s="25">
        <v>1.5658459E7</v>
      </c>
      <c r="W1677" s="25" t="s">
        <v>1724</v>
      </c>
      <c r="X1677" s="25">
        <v>784.0</v>
      </c>
      <c r="Y1677" s="25" t="s">
        <v>377</v>
      </c>
      <c r="Z1677" s="25" t="s">
        <v>487</v>
      </c>
      <c r="AA1677" s="25">
        <v>33.0</v>
      </c>
      <c r="AB1677" s="25">
        <v>10.0</v>
      </c>
      <c r="AC1677" s="25">
        <v>0.0</v>
      </c>
      <c r="AD1677" s="25">
        <v>2.0</v>
      </c>
      <c r="AE1677" s="25">
        <v>1.0</v>
      </c>
      <c r="AF1677" s="25">
        <v>0.0</v>
      </c>
      <c r="AG1677" s="25">
        <v>162022.47</v>
      </c>
      <c r="AH1677" s="25">
        <v>0.0</v>
      </c>
    </row>
    <row r="1678" ht="15.75" customHeight="1">
      <c r="U1678" s="25">
        <v>1677.0</v>
      </c>
      <c r="V1678" s="25">
        <v>1.5658057E7</v>
      </c>
      <c r="W1678" s="25" t="s">
        <v>1362</v>
      </c>
      <c r="X1678" s="25">
        <v>812.0</v>
      </c>
      <c r="Y1678" s="25" t="s">
        <v>377</v>
      </c>
      <c r="Z1678" s="25" t="s">
        <v>462</v>
      </c>
      <c r="AA1678" s="25">
        <v>44.0</v>
      </c>
      <c r="AB1678" s="25">
        <v>8.0</v>
      </c>
      <c r="AC1678" s="25">
        <v>0.0</v>
      </c>
      <c r="AD1678" s="25">
        <v>3.0</v>
      </c>
      <c r="AE1678" s="25">
        <v>1.0</v>
      </c>
      <c r="AF1678" s="25">
        <v>0.0</v>
      </c>
      <c r="AG1678" s="25">
        <v>66926.83</v>
      </c>
      <c r="AH1678" s="25">
        <v>1.0</v>
      </c>
    </row>
    <row r="1679" ht="15.75" customHeight="1">
      <c r="U1679" s="25">
        <v>1678.0</v>
      </c>
      <c r="V1679" s="25">
        <v>1.5801767E7</v>
      </c>
      <c r="W1679" s="25" t="s">
        <v>554</v>
      </c>
      <c r="X1679" s="25">
        <v>784.0</v>
      </c>
      <c r="Y1679" s="25" t="s">
        <v>377</v>
      </c>
      <c r="Z1679" s="25" t="s">
        <v>462</v>
      </c>
      <c r="AA1679" s="25">
        <v>40.0</v>
      </c>
      <c r="AB1679" s="25">
        <v>8.0</v>
      </c>
      <c r="AC1679" s="25">
        <v>0.0</v>
      </c>
      <c r="AD1679" s="25">
        <v>2.0</v>
      </c>
      <c r="AE1679" s="25">
        <v>1.0</v>
      </c>
      <c r="AF1679" s="25">
        <v>0.0</v>
      </c>
      <c r="AG1679" s="25">
        <v>108891.3</v>
      </c>
      <c r="AH1679" s="25">
        <v>0.0</v>
      </c>
    </row>
    <row r="1680" ht="15.75" customHeight="1">
      <c r="U1680" s="25">
        <v>1679.0</v>
      </c>
      <c r="V1680" s="25">
        <v>1.5569178E7</v>
      </c>
      <c r="W1680" s="25" t="s">
        <v>1725</v>
      </c>
      <c r="X1680" s="25">
        <v>570.0</v>
      </c>
      <c r="Y1680" s="25" t="s">
        <v>375</v>
      </c>
      <c r="Z1680" s="25" t="s">
        <v>462</v>
      </c>
      <c r="AA1680" s="25">
        <v>18.0</v>
      </c>
      <c r="AB1680" s="25">
        <v>4.0</v>
      </c>
      <c r="AC1680" s="25">
        <v>82767.42</v>
      </c>
      <c r="AD1680" s="25">
        <v>1.0</v>
      </c>
      <c r="AE1680" s="25">
        <v>1.0</v>
      </c>
      <c r="AF1680" s="25">
        <v>0.0</v>
      </c>
      <c r="AG1680" s="25">
        <v>71811.9</v>
      </c>
      <c r="AH1680" s="25">
        <v>0.0</v>
      </c>
    </row>
    <row r="1681" ht="15.75" customHeight="1">
      <c r="U1681" s="25">
        <v>1680.0</v>
      </c>
      <c r="V1681" s="25">
        <v>1.5731478E7</v>
      </c>
      <c r="W1681" s="25" t="s">
        <v>1202</v>
      </c>
      <c r="X1681" s="25">
        <v>712.0</v>
      </c>
      <c r="Y1681" s="25" t="s">
        <v>375</v>
      </c>
      <c r="Z1681" s="25" t="s">
        <v>462</v>
      </c>
      <c r="AA1681" s="25">
        <v>42.0</v>
      </c>
      <c r="AB1681" s="25">
        <v>1.0</v>
      </c>
      <c r="AC1681" s="25">
        <v>87842.98</v>
      </c>
      <c r="AD1681" s="25">
        <v>1.0</v>
      </c>
      <c r="AE1681" s="25">
        <v>0.0</v>
      </c>
      <c r="AF1681" s="25">
        <v>0.0</v>
      </c>
      <c r="AG1681" s="25">
        <v>92223.59</v>
      </c>
      <c r="AH1681" s="25">
        <v>0.0</v>
      </c>
    </row>
    <row r="1682" ht="15.75" customHeight="1">
      <c r="U1682" s="25">
        <v>1681.0</v>
      </c>
      <c r="V1682" s="25">
        <v>1.5811236E7</v>
      </c>
      <c r="W1682" s="25" t="s">
        <v>946</v>
      </c>
      <c r="X1682" s="25">
        <v>705.0</v>
      </c>
      <c r="Y1682" s="25" t="s">
        <v>377</v>
      </c>
      <c r="Z1682" s="25" t="s">
        <v>487</v>
      </c>
      <c r="AA1682" s="25">
        <v>39.0</v>
      </c>
      <c r="AB1682" s="25">
        <v>6.0</v>
      </c>
      <c r="AC1682" s="25">
        <v>133261.13</v>
      </c>
      <c r="AD1682" s="25">
        <v>1.0</v>
      </c>
      <c r="AE1682" s="25">
        <v>1.0</v>
      </c>
      <c r="AF1682" s="25">
        <v>1.0</v>
      </c>
      <c r="AG1682" s="25">
        <v>78065.9</v>
      </c>
      <c r="AH1682" s="25">
        <v>0.0</v>
      </c>
    </row>
    <row r="1683" ht="15.75" customHeight="1">
      <c r="U1683" s="25">
        <v>1682.0</v>
      </c>
      <c r="V1683" s="25">
        <v>1.5746749E7</v>
      </c>
      <c r="W1683" s="25" t="s">
        <v>1152</v>
      </c>
      <c r="X1683" s="25">
        <v>681.0</v>
      </c>
      <c r="Y1683" s="25" t="s">
        <v>377</v>
      </c>
      <c r="Z1683" s="25" t="s">
        <v>462</v>
      </c>
      <c r="AA1683" s="25">
        <v>32.0</v>
      </c>
      <c r="AB1683" s="25">
        <v>3.0</v>
      </c>
      <c r="AC1683" s="25">
        <v>0.0</v>
      </c>
      <c r="AD1683" s="25">
        <v>2.0</v>
      </c>
      <c r="AE1683" s="25">
        <v>1.0</v>
      </c>
      <c r="AF1683" s="25">
        <v>1.0</v>
      </c>
      <c r="AG1683" s="25">
        <v>59679.9</v>
      </c>
      <c r="AH1683" s="25">
        <v>0.0</v>
      </c>
    </row>
    <row r="1684" ht="15.75" customHeight="1">
      <c r="U1684" s="25">
        <v>1683.0</v>
      </c>
      <c r="V1684" s="25">
        <v>1.5662758E7</v>
      </c>
      <c r="W1684" s="25" t="s">
        <v>540</v>
      </c>
      <c r="X1684" s="25">
        <v>620.0</v>
      </c>
      <c r="Y1684" s="25" t="s">
        <v>375</v>
      </c>
      <c r="Z1684" s="25" t="s">
        <v>487</v>
      </c>
      <c r="AA1684" s="25">
        <v>41.0</v>
      </c>
      <c r="AB1684" s="25">
        <v>0.0</v>
      </c>
      <c r="AC1684" s="25">
        <v>97925.11</v>
      </c>
      <c r="AD1684" s="25">
        <v>1.0</v>
      </c>
      <c r="AE1684" s="25">
        <v>1.0</v>
      </c>
      <c r="AF1684" s="25">
        <v>0.0</v>
      </c>
      <c r="AG1684" s="25">
        <v>85000.32</v>
      </c>
      <c r="AH1684" s="25">
        <v>0.0</v>
      </c>
    </row>
    <row r="1685" ht="15.75" customHeight="1">
      <c r="U1685" s="25">
        <v>1684.0</v>
      </c>
      <c r="V1685" s="25">
        <v>1.5709387E7</v>
      </c>
      <c r="W1685" s="25" t="s">
        <v>1702</v>
      </c>
      <c r="X1685" s="25">
        <v>711.0</v>
      </c>
      <c r="Y1685" s="25" t="s">
        <v>375</v>
      </c>
      <c r="Z1685" s="25" t="s">
        <v>487</v>
      </c>
      <c r="AA1685" s="25">
        <v>52.0</v>
      </c>
      <c r="AB1685" s="25">
        <v>5.0</v>
      </c>
      <c r="AC1685" s="25">
        <v>0.0</v>
      </c>
      <c r="AD1685" s="25">
        <v>1.0</v>
      </c>
      <c r="AE1685" s="25">
        <v>1.0</v>
      </c>
      <c r="AF1685" s="25">
        <v>1.0</v>
      </c>
      <c r="AG1685" s="25">
        <v>159808.95</v>
      </c>
      <c r="AH1685" s="25">
        <v>0.0</v>
      </c>
    </row>
    <row r="1686" ht="15.75" customHeight="1">
      <c r="U1686" s="25">
        <v>1685.0</v>
      </c>
      <c r="V1686" s="25">
        <v>1.5572093E7</v>
      </c>
      <c r="W1686" s="25" t="s">
        <v>1058</v>
      </c>
      <c r="X1686" s="25">
        <v>613.0</v>
      </c>
      <c r="Y1686" s="25" t="s">
        <v>375</v>
      </c>
      <c r="Z1686" s="25" t="s">
        <v>462</v>
      </c>
      <c r="AA1686" s="25">
        <v>24.0</v>
      </c>
      <c r="AB1686" s="25">
        <v>7.0</v>
      </c>
      <c r="AC1686" s="25">
        <v>140453.91</v>
      </c>
      <c r="AD1686" s="25">
        <v>1.0</v>
      </c>
      <c r="AE1686" s="25">
        <v>1.0</v>
      </c>
      <c r="AF1686" s="25">
        <v>0.0</v>
      </c>
      <c r="AG1686" s="25">
        <v>129001.3</v>
      </c>
      <c r="AH1686" s="25">
        <v>0.0</v>
      </c>
    </row>
    <row r="1687" ht="15.75" customHeight="1">
      <c r="U1687" s="25">
        <v>1686.0</v>
      </c>
      <c r="V1687" s="25">
        <v>1.5713826E7</v>
      </c>
      <c r="W1687" s="25" t="s">
        <v>1726</v>
      </c>
      <c r="X1687" s="25">
        <v>613.0</v>
      </c>
      <c r="Y1687" s="25" t="s">
        <v>379</v>
      </c>
      <c r="Z1687" s="25" t="s">
        <v>462</v>
      </c>
      <c r="AA1687" s="25">
        <v>20.0</v>
      </c>
      <c r="AB1687" s="25">
        <v>0.0</v>
      </c>
      <c r="AC1687" s="25">
        <v>117356.19</v>
      </c>
      <c r="AD1687" s="25">
        <v>1.0</v>
      </c>
      <c r="AE1687" s="25">
        <v>0.0</v>
      </c>
      <c r="AF1687" s="25">
        <v>0.0</v>
      </c>
      <c r="AG1687" s="25">
        <v>113557.7</v>
      </c>
      <c r="AH1687" s="25">
        <v>1.0</v>
      </c>
    </row>
    <row r="1688" ht="15.75" customHeight="1">
      <c r="U1688" s="25">
        <v>1687.0</v>
      </c>
      <c r="V1688" s="25">
        <v>1.5570205E7</v>
      </c>
      <c r="W1688" s="25" t="s">
        <v>1258</v>
      </c>
      <c r="X1688" s="25">
        <v>682.0</v>
      </c>
      <c r="Y1688" s="25" t="s">
        <v>377</v>
      </c>
      <c r="Z1688" s="25" t="s">
        <v>487</v>
      </c>
      <c r="AA1688" s="25">
        <v>36.0</v>
      </c>
      <c r="AB1688" s="25">
        <v>5.0</v>
      </c>
      <c r="AC1688" s="25">
        <v>0.0</v>
      </c>
      <c r="AD1688" s="25">
        <v>2.0</v>
      </c>
      <c r="AE1688" s="25">
        <v>1.0</v>
      </c>
      <c r="AF1688" s="25">
        <v>1.0</v>
      </c>
      <c r="AG1688" s="25">
        <v>147758.51</v>
      </c>
      <c r="AH1688" s="25">
        <v>0.0</v>
      </c>
    </row>
    <row r="1689" ht="15.75" customHeight="1">
      <c r="U1689" s="25">
        <v>1688.0</v>
      </c>
      <c r="V1689" s="25">
        <v>1.5589348E7</v>
      </c>
      <c r="W1689" s="25" t="s">
        <v>1727</v>
      </c>
      <c r="X1689" s="25">
        <v>850.0</v>
      </c>
      <c r="Y1689" s="25" t="s">
        <v>377</v>
      </c>
      <c r="Z1689" s="25" t="s">
        <v>487</v>
      </c>
      <c r="AA1689" s="25">
        <v>37.0</v>
      </c>
      <c r="AB1689" s="25">
        <v>4.0</v>
      </c>
      <c r="AC1689" s="25">
        <v>137204.77</v>
      </c>
      <c r="AD1689" s="25">
        <v>1.0</v>
      </c>
      <c r="AE1689" s="25">
        <v>1.0</v>
      </c>
      <c r="AF1689" s="25">
        <v>1.0</v>
      </c>
      <c r="AG1689" s="25">
        <v>28865.59</v>
      </c>
      <c r="AH1689" s="25">
        <v>0.0</v>
      </c>
    </row>
    <row r="1690" ht="15.75" customHeight="1">
      <c r="U1690" s="25">
        <v>1689.0</v>
      </c>
      <c r="V1690" s="25">
        <v>1.580461E7</v>
      </c>
      <c r="W1690" s="25" t="s">
        <v>1728</v>
      </c>
      <c r="X1690" s="25">
        <v>601.0</v>
      </c>
      <c r="Y1690" s="25" t="s">
        <v>375</v>
      </c>
      <c r="Z1690" s="25" t="s">
        <v>462</v>
      </c>
      <c r="AA1690" s="25">
        <v>41.0</v>
      </c>
      <c r="AB1690" s="25">
        <v>1.0</v>
      </c>
      <c r="AC1690" s="25">
        <v>0.0</v>
      </c>
      <c r="AD1690" s="25">
        <v>2.0</v>
      </c>
      <c r="AE1690" s="25">
        <v>0.0</v>
      </c>
      <c r="AF1690" s="25">
        <v>1.0</v>
      </c>
      <c r="AG1690" s="25">
        <v>160607.06</v>
      </c>
      <c r="AH1690" s="25">
        <v>0.0</v>
      </c>
    </row>
    <row r="1691" ht="15.75" customHeight="1">
      <c r="U1691" s="25">
        <v>1690.0</v>
      </c>
      <c r="V1691" s="25">
        <v>1.5700854E7</v>
      </c>
      <c r="W1691" s="25" t="s">
        <v>849</v>
      </c>
      <c r="X1691" s="25">
        <v>595.0</v>
      </c>
      <c r="Y1691" s="25" t="s">
        <v>377</v>
      </c>
      <c r="Z1691" s="25" t="s">
        <v>487</v>
      </c>
      <c r="AA1691" s="25">
        <v>35.0</v>
      </c>
      <c r="AB1691" s="25">
        <v>8.0</v>
      </c>
      <c r="AC1691" s="25">
        <v>0.0</v>
      </c>
      <c r="AD1691" s="25">
        <v>1.0</v>
      </c>
      <c r="AE1691" s="25">
        <v>1.0</v>
      </c>
      <c r="AF1691" s="25">
        <v>0.0</v>
      </c>
      <c r="AG1691" s="25">
        <v>100015.79</v>
      </c>
      <c r="AH1691" s="25">
        <v>1.0</v>
      </c>
    </row>
    <row r="1692" ht="15.75" customHeight="1">
      <c r="U1692" s="25">
        <v>1691.0</v>
      </c>
      <c r="V1692" s="25">
        <v>1.5758836E7</v>
      </c>
      <c r="W1692" s="25" t="s">
        <v>1729</v>
      </c>
      <c r="X1692" s="25">
        <v>675.0</v>
      </c>
      <c r="Y1692" s="25" t="s">
        <v>377</v>
      </c>
      <c r="Z1692" s="25" t="s">
        <v>487</v>
      </c>
      <c r="AA1692" s="25">
        <v>36.0</v>
      </c>
      <c r="AB1692" s="25">
        <v>3.0</v>
      </c>
      <c r="AC1692" s="25">
        <v>54098.18</v>
      </c>
      <c r="AD1692" s="25">
        <v>2.0</v>
      </c>
      <c r="AE1692" s="25">
        <v>0.0</v>
      </c>
      <c r="AF1692" s="25">
        <v>1.0</v>
      </c>
      <c r="AG1692" s="25">
        <v>54478.52</v>
      </c>
      <c r="AH1692" s="25">
        <v>0.0</v>
      </c>
    </row>
    <row r="1693" ht="15.75" customHeight="1">
      <c r="U1693" s="25">
        <v>1692.0</v>
      </c>
      <c r="V1693" s="25">
        <v>1.5772933E7</v>
      </c>
      <c r="W1693" s="25" t="s">
        <v>1036</v>
      </c>
      <c r="X1693" s="25">
        <v>591.0</v>
      </c>
      <c r="Y1693" s="25" t="s">
        <v>377</v>
      </c>
      <c r="Z1693" s="25" t="s">
        <v>487</v>
      </c>
      <c r="AA1693" s="25">
        <v>31.0</v>
      </c>
      <c r="AB1693" s="25">
        <v>8.0</v>
      </c>
      <c r="AC1693" s="25">
        <v>0.0</v>
      </c>
      <c r="AD1693" s="25">
        <v>1.0</v>
      </c>
      <c r="AE1693" s="25">
        <v>1.0</v>
      </c>
      <c r="AF1693" s="25">
        <v>1.0</v>
      </c>
      <c r="AG1693" s="25">
        <v>141677.33</v>
      </c>
      <c r="AH1693" s="25">
        <v>0.0</v>
      </c>
    </row>
    <row r="1694" ht="15.75" customHeight="1">
      <c r="U1694" s="25">
        <v>1693.0</v>
      </c>
      <c r="V1694" s="25">
        <v>1.5809006E7</v>
      </c>
      <c r="W1694" s="25" t="s">
        <v>1190</v>
      </c>
      <c r="X1694" s="25">
        <v>602.0</v>
      </c>
      <c r="Y1694" s="25" t="s">
        <v>375</v>
      </c>
      <c r="Z1694" s="25" t="s">
        <v>487</v>
      </c>
      <c r="AA1694" s="25">
        <v>23.0</v>
      </c>
      <c r="AB1694" s="25">
        <v>7.0</v>
      </c>
      <c r="AC1694" s="25">
        <v>113758.48</v>
      </c>
      <c r="AD1694" s="25">
        <v>2.0</v>
      </c>
      <c r="AE1694" s="25">
        <v>0.0</v>
      </c>
      <c r="AF1694" s="25">
        <v>0.0</v>
      </c>
      <c r="AG1694" s="25">
        <v>84077.6</v>
      </c>
      <c r="AH1694" s="25">
        <v>0.0</v>
      </c>
    </row>
    <row r="1695" ht="15.75" customHeight="1">
      <c r="U1695" s="25">
        <v>1694.0</v>
      </c>
      <c r="V1695" s="25">
        <v>1.5689612E7</v>
      </c>
      <c r="W1695" s="25" t="s">
        <v>569</v>
      </c>
      <c r="X1695" s="25">
        <v>554.0</v>
      </c>
      <c r="Y1695" s="25" t="s">
        <v>377</v>
      </c>
      <c r="Z1695" s="25" t="s">
        <v>462</v>
      </c>
      <c r="AA1695" s="25">
        <v>34.0</v>
      </c>
      <c r="AB1695" s="25">
        <v>8.0</v>
      </c>
      <c r="AC1695" s="25">
        <v>0.0</v>
      </c>
      <c r="AD1695" s="25">
        <v>1.0</v>
      </c>
      <c r="AE1695" s="25">
        <v>0.0</v>
      </c>
      <c r="AF1695" s="25">
        <v>1.0</v>
      </c>
      <c r="AG1695" s="25">
        <v>106981.03</v>
      </c>
      <c r="AH1695" s="25">
        <v>0.0</v>
      </c>
    </row>
    <row r="1696" ht="15.75" customHeight="1">
      <c r="U1696" s="25">
        <v>1695.0</v>
      </c>
      <c r="V1696" s="25">
        <v>1.5744614E7</v>
      </c>
      <c r="W1696" s="25" t="s">
        <v>1136</v>
      </c>
      <c r="X1696" s="25">
        <v>541.0</v>
      </c>
      <c r="Y1696" s="25" t="s">
        <v>375</v>
      </c>
      <c r="Z1696" s="25" t="s">
        <v>487</v>
      </c>
      <c r="AA1696" s="25">
        <v>37.0</v>
      </c>
      <c r="AB1696" s="25">
        <v>9.0</v>
      </c>
      <c r="AC1696" s="25">
        <v>118636.92</v>
      </c>
      <c r="AD1696" s="25">
        <v>1.0</v>
      </c>
      <c r="AE1696" s="25">
        <v>1.0</v>
      </c>
      <c r="AF1696" s="25">
        <v>1.0</v>
      </c>
      <c r="AG1696" s="25">
        <v>73551.44</v>
      </c>
      <c r="AH1696" s="25">
        <v>0.0</v>
      </c>
    </row>
    <row r="1697" ht="15.75" customHeight="1">
      <c r="U1697" s="25">
        <v>1696.0</v>
      </c>
      <c r="V1697" s="25">
        <v>1.570425E7</v>
      </c>
      <c r="W1697" s="25" t="s">
        <v>1626</v>
      </c>
      <c r="X1697" s="25">
        <v>506.0</v>
      </c>
      <c r="Y1697" s="25" t="s">
        <v>375</v>
      </c>
      <c r="Z1697" s="25" t="s">
        <v>487</v>
      </c>
      <c r="AA1697" s="25">
        <v>34.0</v>
      </c>
      <c r="AB1697" s="25">
        <v>7.0</v>
      </c>
      <c r="AC1697" s="25">
        <v>0.0</v>
      </c>
      <c r="AD1697" s="25">
        <v>2.0</v>
      </c>
      <c r="AE1697" s="25">
        <v>0.0</v>
      </c>
      <c r="AF1697" s="25">
        <v>0.0</v>
      </c>
      <c r="AG1697" s="25">
        <v>115842.1</v>
      </c>
      <c r="AH1697" s="25">
        <v>0.0</v>
      </c>
    </row>
    <row r="1698" ht="15.75" customHeight="1">
      <c r="U1698" s="25">
        <v>1697.0</v>
      </c>
      <c r="V1698" s="25">
        <v>1.5700255E7</v>
      </c>
      <c r="W1698" s="25" t="s">
        <v>1730</v>
      </c>
      <c r="X1698" s="25">
        <v>814.0</v>
      </c>
      <c r="Y1698" s="25" t="s">
        <v>379</v>
      </c>
      <c r="Z1698" s="25" t="s">
        <v>487</v>
      </c>
      <c r="AA1698" s="25">
        <v>44.0</v>
      </c>
      <c r="AB1698" s="25">
        <v>8.0</v>
      </c>
      <c r="AC1698" s="25">
        <v>95488.82</v>
      </c>
      <c r="AD1698" s="25">
        <v>2.0</v>
      </c>
      <c r="AE1698" s="25">
        <v>0.0</v>
      </c>
      <c r="AF1698" s="25">
        <v>0.0</v>
      </c>
      <c r="AG1698" s="25">
        <v>107013.59</v>
      </c>
      <c r="AH1698" s="25">
        <v>0.0</v>
      </c>
    </row>
    <row r="1699" ht="15.75" customHeight="1">
      <c r="U1699" s="25">
        <v>1698.0</v>
      </c>
      <c r="V1699" s="25">
        <v>1.566941E7</v>
      </c>
      <c r="W1699" s="25" t="s">
        <v>1731</v>
      </c>
      <c r="X1699" s="25">
        <v>683.0</v>
      </c>
      <c r="Y1699" s="25" t="s">
        <v>375</v>
      </c>
      <c r="Z1699" s="25" t="s">
        <v>487</v>
      </c>
      <c r="AA1699" s="25">
        <v>30.0</v>
      </c>
      <c r="AB1699" s="25">
        <v>8.0</v>
      </c>
      <c r="AC1699" s="25">
        <v>110829.52</v>
      </c>
      <c r="AD1699" s="25">
        <v>2.0</v>
      </c>
      <c r="AE1699" s="25">
        <v>0.0</v>
      </c>
      <c r="AF1699" s="25">
        <v>0.0</v>
      </c>
      <c r="AG1699" s="25">
        <v>24938.84</v>
      </c>
      <c r="AH1699" s="25">
        <v>0.0</v>
      </c>
    </row>
    <row r="1700" ht="15.75" customHeight="1">
      <c r="U1700" s="25">
        <v>1699.0</v>
      </c>
      <c r="V1700" s="25">
        <v>1.5807595E7</v>
      </c>
      <c r="W1700" s="25" t="s">
        <v>1061</v>
      </c>
      <c r="X1700" s="25">
        <v>485.0</v>
      </c>
      <c r="Y1700" s="25" t="s">
        <v>379</v>
      </c>
      <c r="Z1700" s="25" t="s">
        <v>487</v>
      </c>
      <c r="AA1700" s="25">
        <v>51.0</v>
      </c>
      <c r="AB1700" s="25">
        <v>7.0</v>
      </c>
      <c r="AC1700" s="25">
        <v>144244.59</v>
      </c>
      <c r="AD1700" s="25">
        <v>2.0</v>
      </c>
      <c r="AE1700" s="25">
        <v>1.0</v>
      </c>
      <c r="AF1700" s="25">
        <v>0.0</v>
      </c>
      <c r="AG1700" s="25">
        <v>51113.14</v>
      </c>
      <c r="AH1700" s="25">
        <v>0.0</v>
      </c>
    </row>
    <row r="1701" ht="15.75" customHeight="1">
      <c r="U1701" s="25">
        <v>1700.0</v>
      </c>
      <c r="V1701" s="25">
        <v>1.5664523E7</v>
      </c>
      <c r="W1701" s="25" t="s">
        <v>1732</v>
      </c>
      <c r="X1701" s="25">
        <v>696.0</v>
      </c>
      <c r="Y1701" s="25" t="s">
        <v>379</v>
      </c>
      <c r="Z1701" s="25" t="s">
        <v>462</v>
      </c>
      <c r="AA1701" s="25">
        <v>31.0</v>
      </c>
      <c r="AB1701" s="25">
        <v>8.0</v>
      </c>
      <c r="AC1701" s="25">
        <v>122021.92</v>
      </c>
      <c r="AD1701" s="25">
        <v>2.0</v>
      </c>
      <c r="AE1701" s="25">
        <v>1.0</v>
      </c>
      <c r="AF1701" s="25">
        <v>0.0</v>
      </c>
      <c r="AG1701" s="25">
        <v>33828.64</v>
      </c>
      <c r="AH1701" s="25">
        <v>0.0</v>
      </c>
    </row>
    <row r="1702" ht="15.75" customHeight="1">
      <c r="U1702" s="25">
        <v>1701.0</v>
      </c>
      <c r="V1702" s="25">
        <v>1.5642833E7</v>
      </c>
      <c r="W1702" s="25" t="s">
        <v>1733</v>
      </c>
      <c r="X1702" s="25">
        <v>608.0</v>
      </c>
      <c r="Y1702" s="25" t="s">
        <v>375</v>
      </c>
      <c r="Z1702" s="25" t="s">
        <v>462</v>
      </c>
      <c r="AA1702" s="25">
        <v>30.0</v>
      </c>
      <c r="AB1702" s="25">
        <v>8.0</v>
      </c>
      <c r="AC1702" s="25">
        <v>0.0</v>
      </c>
      <c r="AD1702" s="25">
        <v>2.0</v>
      </c>
      <c r="AE1702" s="25">
        <v>1.0</v>
      </c>
      <c r="AF1702" s="25">
        <v>0.0</v>
      </c>
      <c r="AG1702" s="25">
        <v>128875.86</v>
      </c>
      <c r="AH1702" s="25">
        <v>0.0</v>
      </c>
    </row>
    <row r="1703" ht="15.75" customHeight="1">
      <c r="U1703" s="25">
        <v>1702.0</v>
      </c>
      <c r="V1703" s="25">
        <v>1.5605279E7</v>
      </c>
      <c r="W1703" s="25" t="s">
        <v>1734</v>
      </c>
      <c r="X1703" s="25">
        <v>792.0</v>
      </c>
      <c r="Y1703" s="25" t="s">
        <v>375</v>
      </c>
      <c r="Z1703" s="25" t="s">
        <v>487</v>
      </c>
      <c r="AA1703" s="25">
        <v>50.0</v>
      </c>
      <c r="AB1703" s="25">
        <v>9.0</v>
      </c>
      <c r="AC1703" s="25">
        <v>0.0</v>
      </c>
      <c r="AD1703" s="25">
        <v>4.0</v>
      </c>
      <c r="AE1703" s="25">
        <v>1.0</v>
      </c>
      <c r="AF1703" s="25">
        <v>1.0</v>
      </c>
      <c r="AG1703" s="25">
        <v>194700.81</v>
      </c>
      <c r="AH1703" s="25">
        <v>1.0</v>
      </c>
    </row>
    <row r="1704" ht="15.75" customHeight="1">
      <c r="U1704" s="25">
        <v>1703.0</v>
      </c>
      <c r="V1704" s="25">
        <v>1.5713644E7</v>
      </c>
      <c r="W1704" s="25" t="s">
        <v>683</v>
      </c>
      <c r="X1704" s="25">
        <v>686.0</v>
      </c>
      <c r="Y1704" s="25" t="s">
        <v>377</v>
      </c>
      <c r="Z1704" s="25" t="s">
        <v>487</v>
      </c>
      <c r="AA1704" s="25">
        <v>22.0</v>
      </c>
      <c r="AB1704" s="25">
        <v>5.0</v>
      </c>
      <c r="AC1704" s="25">
        <v>0.0</v>
      </c>
      <c r="AD1704" s="25">
        <v>2.0</v>
      </c>
      <c r="AE1704" s="25">
        <v>1.0</v>
      </c>
      <c r="AF1704" s="25">
        <v>0.0</v>
      </c>
      <c r="AG1704" s="25">
        <v>158974.45</v>
      </c>
      <c r="AH1704" s="25">
        <v>0.0</v>
      </c>
    </row>
    <row r="1705" ht="15.75" customHeight="1">
      <c r="U1705" s="25">
        <v>1704.0</v>
      </c>
      <c r="V1705" s="25">
        <v>1.5750466E7</v>
      </c>
      <c r="W1705" s="25" t="s">
        <v>1735</v>
      </c>
      <c r="X1705" s="25">
        <v>790.0</v>
      </c>
      <c r="Y1705" s="25" t="s">
        <v>379</v>
      </c>
      <c r="Z1705" s="25" t="s">
        <v>487</v>
      </c>
      <c r="AA1705" s="25">
        <v>42.0</v>
      </c>
      <c r="AB1705" s="25">
        <v>1.0</v>
      </c>
      <c r="AC1705" s="25">
        <v>85839.62</v>
      </c>
      <c r="AD1705" s="25">
        <v>1.0</v>
      </c>
      <c r="AE1705" s="25">
        <v>1.0</v>
      </c>
      <c r="AF1705" s="25">
        <v>0.0</v>
      </c>
      <c r="AG1705" s="25">
        <v>198182.73</v>
      </c>
      <c r="AH1705" s="25">
        <v>0.0</v>
      </c>
    </row>
    <row r="1706" ht="15.75" customHeight="1">
      <c r="U1706" s="25">
        <v>1705.0</v>
      </c>
      <c r="V1706" s="25">
        <v>1.5739054E7</v>
      </c>
      <c r="W1706" s="25" t="s">
        <v>1736</v>
      </c>
      <c r="X1706" s="25">
        <v>654.0</v>
      </c>
      <c r="Y1706" s="25" t="s">
        <v>375</v>
      </c>
      <c r="Z1706" s="25" t="s">
        <v>462</v>
      </c>
      <c r="AA1706" s="25">
        <v>29.0</v>
      </c>
      <c r="AB1706" s="25">
        <v>4.0</v>
      </c>
      <c r="AC1706" s="25">
        <v>96974.97</v>
      </c>
      <c r="AD1706" s="25">
        <v>1.0</v>
      </c>
      <c r="AE1706" s="25">
        <v>0.0</v>
      </c>
      <c r="AF1706" s="25">
        <v>1.0</v>
      </c>
      <c r="AG1706" s="25">
        <v>141404.07</v>
      </c>
      <c r="AH1706" s="25">
        <v>0.0</v>
      </c>
    </row>
    <row r="1707" ht="15.75" customHeight="1">
      <c r="U1707" s="25">
        <v>1706.0</v>
      </c>
      <c r="V1707" s="25">
        <v>1.5612771E7</v>
      </c>
      <c r="W1707" s="25" t="s">
        <v>1133</v>
      </c>
      <c r="X1707" s="25">
        <v>452.0</v>
      </c>
      <c r="Y1707" s="25" t="s">
        <v>375</v>
      </c>
      <c r="Z1707" s="25" t="s">
        <v>487</v>
      </c>
      <c r="AA1707" s="25">
        <v>35.0</v>
      </c>
      <c r="AB1707" s="25">
        <v>4.0</v>
      </c>
      <c r="AC1707" s="25">
        <v>148172.44</v>
      </c>
      <c r="AD1707" s="25">
        <v>1.0</v>
      </c>
      <c r="AE1707" s="25">
        <v>1.0</v>
      </c>
      <c r="AF1707" s="25">
        <v>1.0</v>
      </c>
      <c r="AG1707" s="25">
        <v>4175.68</v>
      </c>
      <c r="AH1707" s="25">
        <v>0.0</v>
      </c>
    </row>
    <row r="1708" ht="15.75" customHeight="1">
      <c r="U1708" s="25">
        <v>1707.0</v>
      </c>
      <c r="V1708" s="25">
        <v>1.5788483E7</v>
      </c>
      <c r="W1708" s="25" t="s">
        <v>811</v>
      </c>
      <c r="X1708" s="25">
        <v>719.0</v>
      </c>
      <c r="Y1708" s="25" t="s">
        <v>377</v>
      </c>
      <c r="Z1708" s="25" t="s">
        <v>487</v>
      </c>
      <c r="AA1708" s="25">
        <v>38.0</v>
      </c>
      <c r="AB1708" s="25">
        <v>0.0</v>
      </c>
      <c r="AC1708" s="25">
        <v>0.0</v>
      </c>
      <c r="AD1708" s="25">
        <v>1.0</v>
      </c>
      <c r="AE1708" s="25">
        <v>1.0</v>
      </c>
      <c r="AF1708" s="25">
        <v>0.0</v>
      </c>
      <c r="AG1708" s="25">
        <v>126876.47</v>
      </c>
      <c r="AH1708" s="25">
        <v>0.0</v>
      </c>
    </row>
    <row r="1709" ht="15.75" customHeight="1">
      <c r="U1709" s="25">
        <v>1708.0</v>
      </c>
      <c r="V1709" s="25">
        <v>1.5732832E7</v>
      </c>
      <c r="W1709" s="25" t="s">
        <v>1132</v>
      </c>
      <c r="X1709" s="25">
        <v>707.0</v>
      </c>
      <c r="Y1709" s="25" t="s">
        <v>375</v>
      </c>
      <c r="Z1709" s="25" t="s">
        <v>462</v>
      </c>
      <c r="AA1709" s="25">
        <v>40.0</v>
      </c>
      <c r="AB1709" s="25">
        <v>5.0</v>
      </c>
      <c r="AC1709" s="25">
        <v>0.0</v>
      </c>
      <c r="AD1709" s="25">
        <v>2.0</v>
      </c>
      <c r="AE1709" s="25">
        <v>1.0</v>
      </c>
      <c r="AF1709" s="25">
        <v>0.0</v>
      </c>
      <c r="AG1709" s="25">
        <v>41052.82</v>
      </c>
      <c r="AH1709" s="25">
        <v>0.0</v>
      </c>
    </row>
    <row r="1710" ht="15.75" customHeight="1">
      <c r="U1710" s="25">
        <v>1709.0</v>
      </c>
      <c r="V1710" s="25">
        <v>1.5772892E7</v>
      </c>
      <c r="W1710" s="25" t="s">
        <v>792</v>
      </c>
      <c r="X1710" s="25">
        <v>699.0</v>
      </c>
      <c r="Y1710" s="25" t="s">
        <v>375</v>
      </c>
      <c r="Z1710" s="25" t="s">
        <v>462</v>
      </c>
      <c r="AA1710" s="25">
        <v>49.0</v>
      </c>
      <c r="AB1710" s="25">
        <v>2.0</v>
      </c>
      <c r="AC1710" s="25">
        <v>0.0</v>
      </c>
      <c r="AD1710" s="25">
        <v>1.0</v>
      </c>
      <c r="AE1710" s="25">
        <v>0.0</v>
      </c>
      <c r="AF1710" s="25">
        <v>0.0</v>
      </c>
      <c r="AG1710" s="25">
        <v>105760.01</v>
      </c>
      <c r="AH1710" s="25">
        <v>0.0</v>
      </c>
    </row>
    <row r="1711" ht="15.75" customHeight="1">
      <c r="U1711" s="25">
        <v>1710.0</v>
      </c>
      <c r="V1711" s="25">
        <v>1.5713843E7</v>
      </c>
      <c r="W1711" s="25" t="s">
        <v>1166</v>
      </c>
      <c r="X1711" s="25">
        <v>850.0</v>
      </c>
      <c r="Y1711" s="25" t="s">
        <v>377</v>
      </c>
      <c r="Z1711" s="25" t="s">
        <v>487</v>
      </c>
      <c r="AA1711" s="25">
        <v>30.0</v>
      </c>
      <c r="AB1711" s="25">
        <v>2.0</v>
      </c>
      <c r="AC1711" s="25">
        <v>0.0</v>
      </c>
      <c r="AD1711" s="25">
        <v>2.0</v>
      </c>
      <c r="AE1711" s="25">
        <v>0.0</v>
      </c>
      <c r="AF1711" s="25">
        <v>1.0</v>
      </c>
      <c r="AG1711" s="25">
        <v>27937.12</v>
      </c>
      <c r="AH1711" s="25">
        <v>0.0</v>
      </c>
    </row>
    <row r="1712" ht="15.75" customHeight="1">
      <c r="U1712" s="25">
        <v>1711.0</v>
      </c>
      <c r="V1712" s="25">
        <v>1.5567993E7</v>
      </c>
      <c r="W1712" s="25" t="s">
        <v>1275</v>
      </c>
      <c r="X1712" s="25">
        <v>828.0</v>
      </c>
      <c r="Y1712" s="25" t="s">
        <v>377</v>
      </c>
      <c r="Z1712" s="25" t="s">
        <v>487</v>
      </c>
      <c r="AA1712" s="25">
        <v>28.0</v>
      </c>
      <c r="AB1712" s="25">
        <v>8.0</v>
      </c>
      <c r="AC1712" s="25">
        <v>134766.85</v>
      </c>
      <c r="AD1712" s="25">
        <v>1.0</v>
      </c>
      <c r="AE1712" s="25">
        <v>1.0</v>
      </c>
      <c r="AF1712" s="25">
        <v>0.0</v>
      </c>
      <c r="AG1712" s="25">
        <v>79355.87</v>
      </c>
      <c r="AH1712" s="25">
        <v>0.0</v>
      </c>
    </row>
    <row r="1713" ht="15.75" customHeight="1">
      <c r="U1713" s="25">
        <v>1712.0</v>
      </c>
      <c r="V1713" s="25">
        <v>1.5617603E7</v>
      </c>
      <c r="W1713" s="25" t="s">
        <v>1424</v>
      </c>
      <c r="X1713" s="25">
        <v>850.0</v>
      </c>
      <c r="Y1713" s="25" t="s">
        <v>379</v>
      </c>
      <c r="Z1713" s="25" t="s">
        <v>487</v>
      </c>
      <c r="AA1713" s="25">
        <v>30.0</v>
      </c>
      <c r="AB1713" s="25">
        <v>5.0</v>
      </c>
      <c r="AC1713" s="25">
        <v>123210.56</v>
      </c>
      <c r="AD1713" s="25">
        <v>2.0</v>
      </c>
      <c r="AE1713" s="25">
        <v>1.0</v>
      </c>
      <c r="AF1713" s="25">
        <v>1.0</v>
      </c>
      <c r="AG1713" s="25">
        <v>102180.27</v>
      </c>
      <c r="AH1713" s="25">
        <v>0.0</v>
      </c>
    </row>
    <row r="1714" ht="15.75" customHeight="1">
      <c r="U1714" s="25">
        <v>1713.0</v>
      </c>
      <c r="V1714" s="25">
        <v>1.5744983E7</v>
      </c>
      <c r="W1714" s="25" t="s">
        <v>1737</v>
      </c>
      <c r="X1714" s="25">
        <v>712.0</v>
      </c>
      <c r="Y1714" s="25" t="s">
        <v>377</v>
      </c>
      <c r="Z1714" s="25" t="s">
        <v>487</v>
      </c>
      <c r="AA1714" s="25">
        <v>47.0</v>
      </c>
      <c r="AB1714" s="25">
        <v>1.0</v>
      </c>
      <c r="AC1714" s="25">
        <v>139887.01</v>
      </c>
      <c r="AD1714" s="25">
        <v>1.0</v>
      </c>
      <c r="AE1714" s="25">
        <v>1.0</v>
      </c>
      <c r="AF1714" s="25">
        <v>1.0</v>
      </c>
      <c r="AG1714" s="25">
        <v>95719.73</v>
      </c>
      <c r="AH1714" s="25">
        <v>0.0</v>
      </c>
    </row>
    <row r="1715" ht="15.75" customHeight="1">
      <c r="U1715" s="25">
        <v>1714.0</v>
      </c>
      <c r="V1715" s="25">
        <v>1.5630419E7</v>
      </c>
      <c r="W1715" s="25" t="s">
        <v>1217</v>
      </c>
      <c r="X1715" s="25">
        <v>634.0</v>
      </c>
      <c r="Y1715" s="25" t="s">
        <v>375</v>
      </c>
      <c r="Z1715" s="25" t="s">
        <v>487</v>
      </c>
      <c r="AA1715" s="25">
        <v>44.0</v>
      </c>
      <c r="AB1715" s="25">
        <v>9.0</v>
      </c>
      <c r="AC1715" s="25">
        <v>149961.11</v>
      </c>
      <c r="AD1715" s="25">
        <v>1.0</v>
      </c>
      <c r="AE1715" s="25">
        <v>1.0</v>
      </c>
      <c r="AF1715" s="25">
        <v>0.0</v>
      </c>
      <c r="AG1715" s="25">
        <v>57121.51</v>
      </c>
      <c r="AH1715" s="25">
        <v>0.0</v>
      </c>
    </row>
    <row r="1716" ht="15.75" customHeight="1">
      <c r="U1716" s="25">
        <v>1715.0</v>
      </c>
      <c r="V1716" s="25">
        <v>1.5738828E7</v>
      </c>
      <c r="W1716" s="25" t="s">
        <v>839</v>
      </c>
      <c r="X1716" s="25">
        <v>730.0</v>
      </c>
      <c r="Y1716" s="25" t="s">
        <v>379</v>
      </c>
      <c r="Z1716" s="25" t="s">
        <v>487</v>
      </c>
      <c r="AA1716" s="25">
        <v>45.0</v>
      </c>
      <c r="AB1716" s="25">
        <v>6.0</v>
      </c>
      <c r="AC1716" s="25">
        <v>152880.97</v>
      </c>
      <c r="AD1716" s="25">
        <v>1.0</v>
      </c>
      <c r="AE1716" s="25">
        <v>0.0</v>
      </c>
      <c r="AF1716" s="25">
        <v>0.0</v>
      </c>
      <c r="AG1716" s="25">
        <v>162478.11</v>
      </c>
      <c r="AH1716" s="25">
        <v>0.0</v>
      </c>
    </row>
    <row r="1717" ht="15.75" customHeight="1">
      <c r="U1717" s="25">
        <v>1716.0</v>
      </c>
      <c r="V1717" s="25">
        <v>1.5778025E7</v>
      </c>
      <c r="W1717" s="25" t="s">
        <v>523</v>
      </c>
      <c r="X1717" s="25">
        <v>685.0</v>
      </c>
      <c r="Y1717" s="25" t="s">
        <v>379</v>
      </c>
      <c r="Z1717" s="25" t="s">
        <v>487</v>
      </c>
      <c r="AA1717" s="25">
        <v>43.0</v>
      </c>
      <c r="AB1717" s="25">
        <v>9.0</v>
      </c>
      <c r="AC1717" s="25">
        <v>108589.47</v>
      </c>
      <c r="AD1717" s="25">
        <v>2.0</v>
      </c>
      <c r="AE1717" s="25">
        <v>0.0</v>
      </c>
      <c r="AF1717" s="25">
        <v>1.0</v>
      </c>
      <c r="AG1717" s="25">
        <v>194808.51</v>
      </c>
      <c r="AH1717" s="25">
        <v>0.0</v>
      </c>
    </row>
    <row r="1718" ht="15.75" customHeight="1">
      <c r="U1718" s="25">
        <v>1717.0</v>
      </c>
      <c r="V1718" s="25">
        <v>1.5799479E7</v>
      </c>
      <c r="W1718" s="25" t="s">
        <v>1356</v>
      </c>
      <c r="X1718" s="25">
        <v>809.0</v>
      </c>
      <c r="Y1718" s="25" t="s">
        <v>377</v>
      </c>
      <c r="Z1718" s="25" t="s">
        <v>487</v>
      </c>
      <c r="AA1718" s="25">
        <v>33.0</v>
      </c>
      <c r="AB1718" s="25">
        <v>9.0</v>
      </c>
      <c r="AC1718" s="25">
        <v>0.0</v>
      </c>
      <c r="AD1718" s="25">
        <v>1.0</v>
      </c>
      <c r="AE1718" s="25">
        <v>1.0</v>
      </c>
      <c r="AF1718" s="25">
        <v>1.0</v>
      </c>
      <c r="AG1718" s="25">
        <v>124045.65</v>
      </c>
      <c r="AH1718" s="25">
        <v>0.0</v>
      </c>
    </row>
    <row r="1719" ht="15.75" customHeight="1">
      <c r="U1719" s="25">
        <v>1718.0</v>
      </c>
      <c r="V1719" s="25">
        <v>1.5684269E7</v>
      </c>
      <c r="W1719" s="25" t="s">
        <v>1090</v>
      </c>
      <c r="X1719" s="25">
        <v>707.0</v>
      </c>
      <c r="Y1719" s="25" t="s">
        <v>377</v>
      </c>
      <c r="Z1719" s="25" t="s">
        <v>462</v>
      </c>
      <c r="AA1719" s="25">
        <v>35.0</v>
      </c>
      <c r="AB1719" s="25">
        <v>3.0</v>
      </c>
      <c r="AC1719" s="25">
        <v>56674.48</v>
      </c>
      <c r="AD1719" s="25">
        <v>1.0</v>
      </c>
      <c r="AE1719" s="25">
        <v>1.0</v>
      </c>
      <c r="AF1719" s="25">
        <v>0.0</v>
      </c>
      <c r="AG1719" s="25">
        <v>17987.4</v>
      </c>
      <c r="AH1719" s="25">
        <v>1.0</v>
      </c>
    </row>
    <row r="1720" ht="15.75" customHeight="1">
      <c r="U1720" s="25">
        <v>1719.0</v>
      </c>
      <c r="V1720" s="25">
        <v>1.5762745E7</v>
      </c>
      <c r="W1720" s="25" t="s">
        <v>1738</v>
      </c>
      <c r="X1720" s="25">
        <v>648.0</v>
      </c>
      <c r="Y1720" s="25" t="s">
        <v>377</v>
      </c>
      <c r="Z1720" s="25" t="s">
        <v>487</v>
      </c>
      <c r="AA1720" s="25">
        <v>32.0</v>
      </c>
      <c r="AB1720" s="25">
        <v>8.0</v>
      </c>
      <c r="AC1720" s="25">
        <v>0.0</v>
      </c>
      <c r="AD1720" s="25">
        <v>1.0</v>
      </c>
      <c r="AE1720" s="25">
        <v>1.0</v>
      </c>
      <c r="AF1720" s="25">
        <v>0.0</v>
      </c>
      <c r="AG1720" s="25">
        <v>133653.38</v>
      </c>
      <c r="AH1720" s="25">
        <v>0.0</v>
      </c>
    </row>
    <row r="1721" ht="15.75" customHeight="1">
      <c r="U1721" s="25">
        <v>1720.0</v>
      </c>
      <c r="V1721" s="25">
        <v>1.574697E7</v>
      </c>
      <c r="W1721" s="25" t="s">
        <v>1739</v>
      </c>
      <c r="X1721" s="25">
        <v>760.0</v>
      </c>
      <c r="Y1721" s="25" t="s">
        <v>377</v>
      </c>
      <c r="Z1721" s="25" t="s">
        <v>462</v>
      </c>
      <c r="AA1721" s="25">
        <v>57.0</v>
      </c>
      <c r="AB1721" s="25">
        <v>1.0</v>
      </c>
      <c r="AC1721" s="25">
        <v>0.0</v>
      </c>
      <c r="AD1721" s="25">
        <v>2.0</v>
      </c>
      <c r="AE1721" s="25">
        <v>1.0</v>
      </c>
      <c r="AF1721" s="25">
        <v>1.0</v>
      </c>
      <c r="AG1721" s="25">
        <v>25101.17</v>
      </c>
      <c r="AH1721" s="25">
        <v>0.0</v>
      </c>
    </row>
    <row r="1722" ht="15.75" customHeight="1">
      <c r="U1722" s="25">
        <v>1721.0</v>
      </c>
      <c r="V1722" s="25">
        <v>1.5725024E7</v>
      </c>
      <c r="W1722" s="25" t="s">
        <v>1740</v>
      </c>
      <c r="X1722" s="25">
        <v>805.0</v>
      </c>
      <c r="Y1722" s="25" t="s">
        <v>379</v>
      </c>
      <c r="Z1722" s="25" t="s">
        <v>462</v>
      </c>
      <c r="AA1722" s="25">
        <v>33.0</v>
      </c>
      <c r="AB1722" s="25">
        <v>3.0</v>
      </c>
      <c r="AC1722" s="25">
        <v>105663.56</v>
      </c>
      <c r="AD1722" s="25">
        <v>2.0</v>
      </c>
      <c r="AE1722" s="25">
        <v>0.0</v>
      </c>
      <c r="AF1722" s="25">
        <v>1.0</v>
      </c>
      <c r="AG1722" s="25">
        <v>33330.89</v>
      </c>
      <c r="AH1722" s="25">
        <v>0.0</v>
      </c>
    </row>
    <row r="1723" ht="15.75" customHeight="1">
      <c r="U1723" s="25">
        <v>1722.0</v>
      </c>
      <c r="V1723" s="25">
        <v>1.5592116E7</v>
      </c>
      <c r="W1723" s="25" t="s">
        <v>1741</v>
      </c>
      <c r="X1723" s="25">
        <v>585.0</v>
      </c>
      <c r="Y1723" s="25" t="s">
        <v>375</v>
      </c>
      <c r="Z1723" s="25" t="s">
        <v>462</v>
      </c>
      <c r="AA1723" s="25">
        <v>39.0</v>
      </c>
      <c r="AB1723" s="25">
        <v>7.0</v>
      </c>
      <c r="AC1723" s="25">
        <v>0.0</v>
      </c>
      <c r="AD1723" s="25">
        <v>2.0</v>
      </c>
      <c r="AE1723" s="25">
        <v>1.0</v>
      </c>
      <c r="AF1723" s="25">
        <v>0.0</v>
      </c>
      <c r="AG1723" s="25">
        <v>2401.26</v>
      </c>
      <c r="AH1723" s="25">
        <v>0.0</v>
      </c>
    </row>
    <row r="1724" ht="15.75" customHeight="1">
      <c r="U1724" s="25">
        <v>1723.0</v>
      </c>
      <c r="V1724" s="25">
        <v>1.5624391E7</v>
      </c>
      <c r="W1724" s="25" t="s">
        <v>1742</v>
      </c>
      <c r="X1724" s="25">
        <v>595.0</v>
      </c>
      <c r="Y1724" s="25" t="s">
        <v>377</v>
      </c>
      <c r="Z1724" s="25" t="s">
        <v>462</v>
      </c>
      <c r="AA1724" s="25">
        <v>30.0</v>
      </c>
      <c r="AB1724" s="25">
        <v>5.0</v>
      </c>
      <c r="AC1724" s="25">
        <v>100683.54</v>
      </c>
      <c r="AD1724" s="25">
        <v>1.0</v>
      </c>
      <c r="AE1724" s="25">
        <v>1.0</v>
      </c>
      <c r="AF1724" s="25">
        <v>1.0</v>
      </c>
      <c r="AG1724" s="25">
        <v>178361.04</v>
      </c>
      <c r="AH1724" s="25">
        <v>0.0</v>
      </c>
    </row>
    <row r="1725" ht="15.75" customHeight="1">
      <c r="U1725" s="25">
        <v>1724.0</v>
      </c>
      <c r="V1725" s="25">
        <v>1.5567422E7</v>
      </c>
      <c r="W1725" s="25" t="s">
        <v>1743</v>
      </c>
      <c r="X1725" s="25">
        <v>630.0</v>
      </c>
      <c r="Y1725" s="25" t="s">
        <v>375</v>
      </c>
      <c r="Z1725" s="25" t="s">
        <v>487</v>
      </c>
      <c r="AA1725" s="25">
        <v>42.0</v>
      </c>
      <c r="AB1725" s="25">
        <v>6.0</v>
      </c>
      <c r="AC1725" s="25">
        <v>0.0</v>
      </c>
      <c r="AD1725" s="25">
        <v>2.0</v>
      </c>
      <c r="AE1725" s="25">
        <v>1.0</v>
      </c>
      <c r="AF1725" s="25">
        <v>0.0</v>
      </c>
      <c r="AG1725" s="25">
        <v>162697.93</v>
      </c>
      <c r="AH1725" s="25">
        <v>0.0</v>
      </c>
    </row>
    <row r="1726" ht="15.75" customHeight="1">
      <c r="U1726" s="25">
        <v>1725.0</v>
      </c>
      <c r="V1726" s="25">
        <v>1.5612627E7</v>
      </c>
      <c r="W1726" s="25" t="s">
        <v>1744</v>
      </c>
      <c r="X1726" s="25">
        <v>627.0</v>
      </c>
      <c r="Y1726" s="25" t="s">
        <v>379</v>
      </c>
      <c r="Z1726" s="25" t="s">
        <v>487</v>
      </c>
      <c r="AA1726" s="25">
        <v>29.0</v>
      </c>
      <c r="AB1726" s="25">
        <v>5.0</v>
      </c>
      <c r="AC1726" s="25">
        <v>139541.58</v>
      </c>
      <c r="AD1726" s="25">
        <v>2.0</v>
      </c>
      <c r="AE1726" s="25">
        <v>1.0</v>
      </c>
      <c r="AF1726" s="25">
        <v>0.0</v>
      </c>
      <c r="AG1726" s="25">
        <v>80607.33</v>
      </c>
      <c r="AH1726" s="25">
        <v>0.0</v>
      </c>
    </row>
    <row r="1727" ht="15.75" customHeight="1">
      <c r="U1727" s="25">
        <v>1726.0</v>
      </c>
      <c r="V1727" s="25">
        <v>1.5574879E7</v>
      </c>
      <c r="W1727" s="25" t="s">
        <v>1315</v>
      </c>
      <c r="X1727" s="25">
        <v>631.0</v>
      </c>
      <c r="Y1727" s="25" t="s">
        <v>379</v>
      </c>
      <c r="Z1727" s="25" t="s">
        <v>462</v>
      </c>
      <c r="AA1727" s="25">
        <v>37.0</v>
      </c>
      <c r="AB1727" s="25">
        <v>2.0</v>
      </c>
      <c r="AC1727" s="25">
        <v>121801.72</v>
      </c>
      <c r="AD1727" s="25">
        <v>2.0</v>
      </c>
      <c r="AE1727" s="25">
        <v>0.0</v>
      </c>
      <c r="AF1727" s="25">
        <v>1.0</v>
      </c>
      <c r="AG1727" s="25">
        <v>23146.62</v>
      </c>
      <c r="AH1727" s="25">
        <v>0.0</v>
      </c>
    </row>
    <row r="1728" ht="15.75" customHeight="1">
      <c r="U1728" s="25">
        <v>1727.0</v>
      </c>
      <c r="V1728" s="25">
        <v>1.5745107E7</v>
      </c>
      <c r="W1728" s="25" t="s">
        <v>798</v>
      </c>
      <c r="X1728" s="25">
        <v>776.0</v>
      </c>
      <c r="Y1728" s="25" t="s">
        <v>379</v>
      </c>
      <c r="Z1728" s="25" t="s">
        <v>487</v>
      </c>
      <c r="AA1728" s="25">
        <v>38.0</v>
      </c>
      <c r="AB1728" s="25">
        <v>5.0</v>
      </c>
      <c r="AC1728" s="25">
        <v>112281.7</v>
      </c>
      <c r="AD1728" s="25">
        <v>1.0</v>
      </c>
      <c r="AE1728" s="25">
        <v>0.0</v>
      </c>
      <c r="AF1728" s="25">
        <v>1.0</v>
      </c>
      <c r="AG1728" s="25">
        <v>89893.6</v>
      </c>
      <c r="AH1728" s="25">
        <v>0.0</v>
      </c>
    </row>
    <row r="1729" ht="15.75" customHeight="1">
      <c r="U1729" s="25">
        <v>1728.0</v>
      </c>
      <c r="V1729" s="25">
        <v>1.5734491E7</v>
      </c>
      <c r="W1729" s="25" t="s">
        <v>538</v>
      </c>
      <c r="X1729" s="25">
        <v>676.0</v>
      </c>
      <c r="Y1729" s="25" t="s">
        <v>377</v>
      </c>
      <c r="Z1729" s="25" t="s">
        <v>462</v>
      </c>
      <c r="AA1729" s="25">
        <v>36.0</v>
      </c>
      <c r="AB1729" s="25">
        <v>4.0</v>
      </c>
      <c r="AC1729" s="25">
        <v>0.0</v>
      </c>
      <c r="AD1729" s="25">
        <v>2.0</v>
      </c>
      <c r="AE1729" s="25">
        <v>1.0</v>
      </c>
      <c r="AF1729" s="25">
        <v>1.0</v>
      </c>
      <c r="AG1729" s="25">
        <v>3173.31</v>
      </c>
      <c r="AH1729" s="25">
        <v>0.0</v>
      </c>
    </row>
    <row r="1730" ht="15.75" customHeight="1">
      <c r="U1730" s="25">
        <v>1729.0</v>
      </c>
      <c r="V1730" s="25">
        <v>1.567532E7</v>
      </c>
      <c r="W1730" s="25" t="s">
        <v>588</v>
      </c>
      <c r="X1730" s="25">
        <v>758.0</v>
      </c>
      <c r="Y1730" s="25" t="s">
        <v>377</v>
      </c>
      <c r="Z1730" s="25" t="s">
        <v>462</v>
      </c>
      <c r="AA1730" s="25">
        <v>40.0</v>
      </c>
      <c r="AB1730" s="25">
        <v>5.0</v>
      </c>
      <c r="AC1730" s="25">
        <v>93499.82</v>
      </c>
      <c r="AD1730" s="25">
        <v>2.0</v>
      </c>
      <c r="AE1730" s="25">
        <v>0.0</v>
      </c>
      <c r="AF1730" s="25">
        <v>0.0</v>
      </c>
      <c r="AG1730" s="25">
        <v>123218.81</v>
      </c>
      <c r="AH1730" s="25">
        <v>0.0</v>
      </c>
    </row>
    <row r="1731" ht="15.75" customHeight="1">
      <c r="U1731" s="25">
        <v>1730.0</v>
      </c>
      <c r="V1731" s="25">
        <v>1.5643824E7</v>
      </c>
      <c r="W1731" s="25" t="s">
        <v>730</v>
      </c>
      <c r="X1731" s="25">
        <v>637.0</v>
      </c>
      <c r="Y1731" s="25" t="s">
        <v>375</v>
      </c>
      <c r="Z1731" s="25" t="s">
        <v>487</v>
      </c>
      <c r="AA1731" s="25">
        <v>33.0</v>
      </c>
      <c r="AB1731" s="25">
        <v>0.0</v>
      </c>
      <c r="AC1731" s="25">
        <v>132255.99</v>
      </c>
      <c r="AD1731" s="25">
        <v>2.0</v>
      </c>
      <c r="AE1731" s="25">
        <v>0.0</v>
      </c>
      <c r="AF1731" s="25">
        <v>1.0</v>
      </c>
      <c r="AG1731" s="25">
        <v>74588.41</v>
      </c>
      <c r="AH1731" s="25">
        <v>0.0</v>
      </c>
    </row>
    <row r="1732" ht="15.75" customHeight="1">
      <c r="U1732" s="25">
        <v>1731.0</v>
      </c>
      <c r="V1732" s="25">
        <v>1.5643438E7</v>
      </c>
      <c r="W1732" s="25" t="s">
        <v>1247</v>
      </c>
      <c r="X1732" s="25">
        <v>850.0</v>
      </c>
      <c r="Y1732" s="25" t="s">
        <v>375</v>
      </c>
      <c r="Z1732" s="25" t="s">
        <v>487</v>
      </c>
      <c r="AA1732" s="25">
        <v>20.0</v>
      </c>
      <c r="AB1732" s="25">
        <v>7.0</v>
      </c>
      <c r="AC1732" s="25">
        <v>0.0</v>
      </c>
      <c r="AD1732" s="25">
        <v>2.0</v>
      </c>
      <c r="AE1732" s="25">
        <v>1.0</v>
      </c>
      <c r="AF1732" s="25">
        <v>0.0</v>
      </c>
      <c r="AG1732" s="25">
        <v>31288.77</v>
      </c>
      <c r="AH1732" s="25">
        <v>0.0</v>
      </c>
    </row>
    <row r="1733" ht="15.75" customHeight="1">
      <c r="U1733" s="25">
        <v>1732.0</v>
      </c>
      <c r="V1733" s="25">
        <v>1.572173E7</v>
      </c>
      <c r="W1733" s="25" t="s">
        <v>1545</v>
      </c>
      <c r="X1733" s="25">
        <v>601.0</v>
      </c>
      <c r="Y1733" s="25" t="s">
        <v>377</v>
      </c>
      <c r="Z1733" s="25" t="s">
        <v>462</v>
      </c>
      <c r="AA1733" s="25">
        <v>44.0</v>
      </c>
      <c r="AB1733" s="25">
        <v>4.0</v>
      </c>
      <c r="AC1733" s="25">
        <v>0.0</v>
      </c>
      <c r="AD1733" s="25">
        <v>2.0</v>
      </c>
      <c r="AE1733" s="25">
        <v>1.0</v>
      </c>
      <c r="AF1733" s="25">
        <v>0.0</v>
      </c>
      <c r="AG1733" s="25">
        <v>58561.31</v>
      </c>
      <c r="AH1733" s="25">
        <v>0.0</v>
      </c>
    </row>
    <row r="1734" ht="15.75" customHeight="1">
      <c r="U1734" s="25">
        <v>1733.0</v>
      </c>
      <c r="V1734" s="25">
        <v>1.5680727E7</v>
      </c>
      <c r="W1734" s="25" t="s">
        <v>1745</v>
      </c>
      <c r="X1734" s="25">
        <v>735.0</v>
      </c>
      <c r="Y1734" s="25" t="s">
        <v>375</v>
      </c>
      <c r="Z1734" s="25" t="s">
        <v>487</v>
      </c>
      <c r="AA1734" s="25">
        <v>49.0</v>
      </c>
      <c r="AB1734" s="25">
        <v>5.0</v>
      </c>
      <c r="AC1734" s="25">
        <v>121973.28</v>
      </c>
      <c r="AD1734" s="25">
        <v>1.0</v>
      </c>
      <c r="AE1734" s="25">
        <v>1.0</v>
      </c>
      <c r="AF1734" s="25">
        <v>0.0</v>
      </c>
      <c r="AG1734" s="25">
        <v>148804.36</v>
      </c>
      <c r="AH1734" s="25">
        <v>0.0</v>
      </c>
    </row>
    <row r="1735" ht="15.75" customHeight="1">
      <c r="U1735" s="25">
        <v>1734.0</v>
      </c>
      <c r="V1735" s="25">
        <v>1.5752508E7</v>
      </c>
      <c r="W1735" s="25" t="s">
        <v>1508</v>
      </c>
      <c r="X1735" s="25">
        <v>614.0</v>
      </c>
      <c r="Y1735" s="25" t="s">
        <v>379</v>
      </c>
      <c r="Z1735" s="25" t="s">
        <v>487</v>
      </c>
      <c r="AA1735" s="25">
        <v>32.0</v>
      </c>
      <c r="AB1735" s="25">
        <v>7.0</v>
      </c>
      <c r="AC1735" s="25">
        <v>99462.8</v>
      </c>
      <c r="AD1735" s="25">
        <v>2.0</v>
      </c>
      <c r="AE1735" s="25">
        <v>1.0</v>
      </c>
      <c r="AF1735" s="25">
        <v>1.0</v>
      </c>
      <c r="AG1735" s="25">
        <v>51117.06</v>
      </c>
      <c r="AH1735" s="25">
        <v>0.0</v>
      </c>
    </row>
    <row r="1736" ht="15.75" customHeight="1">
      <c r="U1736" s="25">
        <v>1735.0</v>
      </c>
      <c r="V1736" s="25">
        <v>1.5808846E7</v>
      </c>
      <c r="W1736" s="25" t="s">
        <v>1746</v>
      </c>
      <c r="X1736" s="25">
        <v>672.0</v>
      </c>
      <c r="Y1736" s="25" t="s">
        <v>379</v>
      </c>
      <c r="Z1736" s="25" t="s">
        <v>462</v>
      </c>
      <c r="AA1736" s="25">
        <v>21.0</v>
      </c>
      <c r="AB1736" s="25">
        <v>3.0</v>
      </c>
      <c r="AC1736" s="25">
        <v>165878.76</v>
      </c>
      <c r="AD1736" s="25">
        <v>2.0</v>
      </c>
      <c r="AE1736" s="25">
        <v>1.0</v>
      </c>
      <c r="AF1736" s="25">
        <v>1.0</v>
      </c>
      <c r="AG1736" s="25">
        <v>164537.17</v>
      </c>
      <c r="AH1736" s="25">
        <v>0.0</v>
      </c>
    </row>
    <row r="1737" ht="15.75" customHeight="1">
      <c r="U1737" s="25">
        <v>1736.0</v>
      </c>
      <c r="V1737" s="25">
        <v>1.5727251E7</v>
      </c>
      <c r="W1737" s="25" t="s">
        <v>1646</v>
      </c>
      <c r="X1737" s="25">
        <v>642.0</v>
      </c>
      <c r="Y1737" s="25" t="s">
        <v>375</v>
      </c>
      <c r="Z1737" s="25" t="s">
        <v>487</v>
      </c>
      <c r="AA1737" s="25">
        <v>30.0</v>
      </c>
      <c r="AB1737" s="25">
        <v>8.0</v>
      </c>
      <c r="AC1737" s="25">
        <v>117494.27</v>
      </c>
      <c r="AD1737" s="25">
        <v>1.0</v>
      </c>
      <c r="AE1737" s="25">
        <v>0.0</v>
      </c>
      <c r="AF1737" s="25">
        <v>0.0</v>
      </c>
      <c r="AG1737" s="25">
        <v>61977.82</v>
      </c>
      <c r="AH1737" s="25">
        <v>0.0</v>
      </c>
    </row>
    <row r="1738" ht="15.75" customHeight="1">
      <c r="U1738" s="25">
        <v>1737.0</v>
      </c>
      <c r="V1738" s="25">
        <v>1.5663489E7</v>
      </c>
      <c r="W1738" s="25" t="s">
        <v>468</v>
      </c>
      <c r="X1738" s="25">
        <v>633.0</v>
      </c>
      <c r="Y1738" s="25" t="s">
        <v>379</v>
      </c>
      <c r="Z1738" s="25" t="s">
        <v>462</v>
      </c>
      <c r="AA1738" s="25">
        <v>29.0</v>
      </c>
      <c r="AB1738" s="25">
        <v>0.0</v>
      </c>
      <c r="AC1738" s="25">
        <v>138577.34</v>
      </c>
      <c r="AD1738" s="25">
        <v>1.0</v>
      </c>
      <c r="AE1738" s="25">
        <v>1.0</v>
      </c>
      <c r="AF1738" s="25">
        <v>0.0</v>
      </c>
      <c r="AG1738" s="25">
        <v>193362.99</v>
      </c>
      <c r="AH1738" s="25">
        <v>0.0</v>
      </c>
    </row>
    <row r="1739" ht="15.75" customHeight="1">
      <c r="U1739" s="25">
        <v>1738.0</v>
      </c>
      <c r="V1739" s="25">
        <v>1.5683677E7</v>
      </c>
      <c r="W1739" s="25" t="s">
        <v>1747</v>
      </c>
      <c r="X1739" s="25">
        <v>769.0</v>
      </c>
      <c r="Y1739" s="25" t="s">
        <v>377</v>
      </c>
      <c r="Z1739" s="25" t="s">
        <v>487</v>
      </c>
      <c r="AA1739" s="25">
        <v>39.0</v>
      </c>
      <c r="AB1739" s="25">
        <v>9.0</v>
      </c>
      <c r="AC1739" s="25">
        <v>0.0</v>
      </c>
      <c r="AD1739" s="25">
        <v>1.0</v>
      </c>
      <c r="AE1739" s="25">
        <v>1.0</v>
      </c>
      <c r="AF1739" s="25">
        <v>1.0</v>
      </c>
      <c r="AG1739" s="25">
        <v>47722.79</v>
      </c>
      <c r="AH1739" s="25">
        <v>0.0</v>
      </c>
    </row>
    <row r="1740" ht="15.75" customHeight="1">
      <c r="U1740" s="25">
        <v>1739.0</v>
      </c>
      <c r="V1740" s="25">
        <v>1.5596414E7</v>
      </c>
      <c r="W1740" s="25" t="s">
        <v>1158</v>
      </c>
      <c r="X1740" s="25">
        <v>796.0</v>
      </c>
      <c r="Y1740" s="25" t="s">
        <v>377</v>
      </c>
      <c r="Z1740" s="25" t="s">
        <v>487</v>
      </c>
      <c r="AA1740" s="25">
        <v>41.0</v>
      </c>
      <c r="AB1740" s="25">
        <v>8.0</v>
      </c>
      <c r="AC1740" s="25">
        <v>107525.07</v>
      </c>
      <c r="AD1740" s="25">
        <v>1.0</v>
      </c>
      <c r="AE1740" s="25">
        <v>1.0</v>
      </c>
      <c r="AF1740" s="25">
        <v>0.0</v>
      </c>
      <c r="AG1740" s="25">
        <v>18510.41</v>
      </c>
      <c r="AH1740" s="25">
        <v>0.0</v>
      </c>
    </row>
    <row r="1741" ht="15.75" customHeight="1">
      <c r="U1741" s="25">
        <v>1740.0</v>
      </c>
      <c r="V1741" s="25">
        <v>1.5730639E7</v>
      </c>
      <c r="W1741" s="25" t="s">
        <v>1748</v>
      </c>
      <c r="X1741" s="25">
        <v>715.0</v>
      </c>
      <c r="Y1741" s="25" t="s">
        <v>375</v>
      </c>
      <c r="Z1741" s="25" t="s">
        <v>487</v>
      </c>
      <c r="AA1741" s="25">
        <v>23.0</v>
      </c>
      <c r="AB1741" s="25">
        <v>7.0</v>
      </c>
      <c r="AC1741" s="25">
        <v>139224.92</v>
      </c>
      <c r="AD1741" s="25">
        <v>2.0</v>
      </c>
      <c r="AE1741" s="25">
        <v>1.0</v>
      </c>
      <c r="AF1741" s="25">
        <v>0.0</v>
      </c>
      <c r="AG1741" s="25">
        <v>65057.71</v>
      </c>
      <c r="AH1741" s="25">
        <v>0.0</v>
      </c>
    </row>
    <row r="1742" ht="15.75" customHeight="1">
      <c r="U1742" s="25">
        <v>1741.0</v>
      </c>
      <c r="V1742" s="25">
        <v>1.5672132E7</v>
      </c>
      <c r="W1742" s="25" t="s">
        <v>1749</v>
      </c>
      <c r="X1742" s="25">
        <v>695.0</v>
      </c>
      <c r="Y1742" s="25" t="s">
        <v>375</v>
      </c>
      <c r="Z1742" s="25" t="s">
        <v>462</v>
      </c>
      <c r="AA1742" s="25">
        <v>42.0</v>
      </c>
      <c r="AB1742" s="25">
        <v>7.0</v>
      </c>
      <c r="AC1742" s="25">
        <v>121453.63</v>
      </c>
      <c r="AD1742" s="25">
        <v>1.0</v>
      </c>
      <c r="AE1742" s="25">
        <v>0.0</v>
      </c>
      <c r="AF1742" s="25">
        <v>0.0</v>
      </c>
      <c r="AG1742" s="25">
        <v>46374.64</v>
      </c>
      <c r="AH1742" s="25">
        <v>0.0</v>
      </c>
    </row>
    <row r="1743" ht="15.75" customHeight="1">
      <c r="U1743" s="25">
        <v>1742.0</v>
      </c>
      <c r="V1743" s="25">
        <v>1.5742638E7</v>
      </c>
      <c r="W1743" s="25" t="s">
        <v>1750</v>
      </c>
      <c r="X1743" s="25">
        <v>747.0</v>
      </c>
      <c r="Y1743" s="25" t="s">
        <v>375</v>
      </c>
      <c r="Z1743" s="25" t="s">
        <v>462</v>
      </c>
      <c r="AA1743" s="25">
        <v>25.0</v>
      </c>
      <c r="AB1743" s="25">
        <v>4.0</v>
      </c>
      <c r="AC1743" s="25">
        <v>0.0</v>
      </c>
      <c r="AD1743" s="25">
        <v>2.0</v>
      </c>
      <c r="AE1743" s="25">
        <v>0.0</v>
      </c>
      <c r="AF1743" s="25">
        <v>1.0</v>
      </c>
      <c r="AG1743" s="25">
        <v>42039.67</v>
      </c>
      <c r="AH1743" s="25">
        <v>0.0</v>
      </c>
    </row>
    <row r="1744" ht="15.75" customHeight="1">
      <c r="U1744" s="25">
        <v>1743.0</v>
      </c>
      <c r="V1744" s="25">
        <v>1.5578603E7</v>
      </c>
      <c r="W1744" s="25" t="s">
        <v>1751</v>
      </c>
      <c r="X1744" s="25">
        <v>584.0</v>
      </c>
      <c r="Y1744" s="25" t="s">
        <v>379</v>
      </c>
      <c r="Z1744" s="25" t="s">
        <v>462</v>
      </c>
      <c r="AA1744" s="25">
        <v>54.0</v>
      </c>
      <c r="AB1744" s="25">
        <v>1.0</v>
      </c>
      <c r="AC1744" s="25">
        <v>77354.37</v>
      </c>
      <c r="AD1744" s="25">
        <v>1.0</v>
      </c>
      <c r="AE1744" s="25">
        <v>0.0</v>
      </c>
      <c r="AF1744" s="25">
        <v>0.0</v>
      </c>
      <c r="AG1744" s="25">
        <v>138192.98</v>
      </c>
      <c r="AH1744" s="25">
        <v>1.0</v>
      </c>
    </row>
    <row r="1745" ht="15.75" customHeight="1">
      <c r="U1745" s="25">
        <v>1744.0</v>
      </c>
      <c r="V1745" s="25">
        <v>1.5726088E7</v>
      </c>
      <c r="W1745" s="25" t="s">
        <v>1752</v>
      </c>
      <c r="X1745" s="25">
        <v>476.0</v>
      </c>
      <c r="Y1745" s="25" t="s">
        <v>375</v>
      </c>
      <c r="Z1745" s="25" t="s">
        <v>487</v>
      </c>
      <c r="AA1745" s="25">
        <v>40.0</v>
      </c>
      <c r="AB1745" s="25">
        <v>6.0</v>
      </c>
      <c r="AC1745" s="25">
        <v>0.0</v>
      </c>
      <c r="AD1745" s="25">
        <v>1.0</v>
      </c>
      <c r="AE1745" s="25">
        <v>1.0</v>
      </c>
      <c r="AF1745" s="25">
        <v>1.0</v>
      </c>
      <c r="AG1745" s="25">
        <v>22735.45</v>
      </c>
      <c r="AH1745" s="25">
        <v>0.0</v>
      </c>
    </row>
    <row r="1746" ht="15.75" customHeight="1">
      <c r="U1746" s="25">
        <v>1745.0</v>
      </c>
      <c r="V1746" s="25">
        <v>1.5682533E7</v>
      </c>
      <c r="W1746" s="25" t="s">
        <v>741</v>
      </c>
      <c r="X1746" s="25">
        <v>850.0</v>
      </c>
      <c r="Y1746" s="25" t="s">
        <v>375</v>
      </c>
      <c r="Z1746" s="25" t="s">
        <v>462</v>
      </c>
      <c r="AA1746" s="25">
        <v>39.0</v>
      </c>
      <c r="AB1746" s="25">
        <v>7.0</v>
      </c>
      <c r="AC1746" s="25">
        <v>79259.99</v>
      </c>
      <c r="AD1746" s="25">
        <v>1.0</v>
      </c>
      <c r="AE1746" s="25">
        <v>0.0</v>
      </c>
      <c r="AF1746" s="25">
        <v>1.0</v>
      </c>
      <c r="AG1746" s="25">
        <v>186910.74</v>
      </c>
      <c r="AH1746" s="25">
        <v>0.0</v>
      </c>
    </row>
    <row r="1747" ht="15.75" customHeight="1">
      <c r="U1747" s="25">
        <v>1746.0</v>
      </c>
      <c r="V1747" s="25">
        <v>1.5772995E7</v>
      </c>
      <c r="W1747" s="25" t="s">
        <v>1087</v>
      </c>
      <c r="X1747" s="25">
        <v>529.0</v>
      </c>
      <c r="Y1747" s="25" t="s">
        <v>375</v>
      </c>
      <c r="Z1747" s="25" t="s">
        <v>487</v>
      </c>
      <c r="AA1747" s="25">
        <v>30.0</v>
      </c>
      <c r="AB1747" s="25">
        <v>2.0</v>
      </c>
      <c r="AC1747" s="25">
        <v>116295.29</v>
      </c>
      <c r="AD1747" s="25">
        <v>1.0</v>
      </c>
      <c r="AE1747" s="25">
        <v>1.0</v>
      </c>
      <c r="AF1747" s="25">
        <v>0.0</v>
      </c>
      <c r="AG1747" s="25">
        <v>75285.47</v>
      </c>
      <c r="AH1747" s="25">
        <v>0.0</v>
      </c>
    </row>
    <row r="1748" ht="15.75" customHeight="1">
      <c r="U1748" s="25">
        <v>1747.0</v>
      </c>
      <c r="V1748" s="25">
        <v>1.5765694E7</v>
      </c>
      <c r="W1748" s="25" t="s">
        <v>1753</v>
      </c>
      <c r="X1748" s="25">
        <v>584.0</v>
      </c>
      <c r="Y1748" s="25" t="s">
        <v>377</v>
      </c>
      <c r="Z1748" s="25" t="s">
        <v>462</v>
      </c>
      <c r="AA1748" s="25">
        <v>59.0</v>
      </c>
      <c r="AB1748" s="25">
        <v>1.0</v>
      </c>
      <c r="AC1748" s="25">
        <v>0.0</v>
      </c>
      <c r="AD1748" s="25">
        <v>1.0</v>
      </c>
      <c r="AE1748" s="25">
        <v>0.0</v>
      </c>
      <c r="AF1748" s="25">
        <v>1.0</v>
      </c>
      <c r="AG1748" s="25">
        <v>130260.11</v>
      </c>
      <c r="AH1748" s="25">
        <v>1.0</v>
      </c>
    </row>
    <row r="1749" ht="15.75" customHeight="1">
      <c r="U1749" s="25">
        <v>1748.0</v>
      </c>
      <c r="V1749" s="25">
        <v>1.5659486E7</v>
      </c>
      <c r="W1749" s="25" t="s">
        <v>1637</v>
      </c>
      <c r="X1749" s="25">
        <v>586.0</v>
      </c>
      <c r="Y1749" s="25" t="s">
        <v>379</v>
      </c>
      <c r="Z1749" s="25" t="s">
        <v>487</v>
      </c>
      <c r="AA1749" s="25">
        <v>34.0</v>
      </c>
      <c r="AB1749" s="25">
        <v>9.0</v>
      </c>
      <c r="AC1749" s="25">
        <v>74309.81</v>
      </c>
      <c r="AD1749" s="25">
        <v>1.0</v>
      </c>
      <c r="AE1749" s="25">
        <v>1.0</v>
      </c>
      <c r="AF1749" s="25">
        <v>0.0</v>
      </c>
      <c r="AG1749" s="25">
        <v>15034.93</v>
      </c>
      <c r="AH1749" s="25">
        <v>0.0</v>
      </c>
    </row>
    <row r="1750" ht="15.75" customHeight="1">
      <c r="U1750" s="25">
        <v>1749.0</v>
      </c>
      <c r="V1750" s="25">
        <v>1.5568963E7</v>
      </c>
      <c r="W1750" s="25" t="s">
        <v>1754</v>
      </c>
      <c r="X1750" s="25">
        <v>674.0</v>
      </c>
      <c r="Y1750" s="25" t="s">
        <v>379</v>
      </c>
      <c r="Z1750" s="25" t="s">
        <v>487</v>
      </c>
      <c r="AA1750" s="25">
        <v>34.0</v>
      </c>
      <c r="AB1750" s="25">
        <v>2.0</v>
      </c>
      <c r="AC1750" s="25">
        <v>152797.9</v>
      </c>
      <c r="AD1750" s="25">
        <v>1.0</v>
      </c>
      <c r="AE1750" s="25">
        <v>1.0</v>
      </c>
      <c r="AF1750" s="25">
        <v>0.0</v>
      </c>
      <c r="AG1750" s="25">
        <v>175709.4</v>
      </c>
      <c r="AH1750" s="25">
        <v>1.0</v>
      </c>
    </row>
    <row r="1751" ht="15.75" customHeight="1">
      <c r="U1751" s="25">
        <v>1750.0</v>
      </c>
      <c r="V1751" s="25">
        <v>1.570382E7</v>
      </c>
      <c r="W1751" s="25" t="s">
        <v>563</v>
      </c>
      <c r="X1751" s="25">
        <v>552.0</v>
      </c>
      <c r="Y1751" s="25" t="s">
        <v>375</v>
      </c>
      <c r="Z1751" s="25" t="s">
        <v>487</v>
      </c>
      <c r="AA1751" s="25">
        <v>42.0</v>
      </c>
      <c r="AB1751" s="25">
        <v>9.0</v>
      </c>
      <c r="AC1751" s="25">
        <v>133701.07</v>
      </c>
      <c r="AD1751" s="25">
        <v>2.0</v>
      </c>
      <c r="AE1751" s="25">
        <v>1.0</v>
      </c>
      <c r="AF1751" s="25">
        <v>0.0</v>
      </c>
      <c r="AG1751" s="25">
        <v>101069.71</v>
      </c>
      <c r="AH1751" s="25">
        <v>1.0</v>
      </c>
    </row>
    <row r="1752" ht="15.75" customHeight="1">
      <c r="U1752" s="25">
        <v>1751.0</v>
      </c>
      <c r="V1752" s="25">
        <v>1.556941E7</v>
      </c>
      <c r="W1752" s="25" t="s">
        <v>1215</v>
      </c>
      <c r="X1752" s="25">
        <v>601.0</v>
      </c>
      <c r="Y1752" s="25" t="s">
        <v>379</v>
      </c>
      <c r="Z1752" s="25" t="s">
        <v>462</v>
      </c>
      <c r="AA1752" s="25">
        <v>33.0</v>
      </c>
      <c r="AB1752" s="25">
        <v>7.0</v>
      </c>
      <c r="AC1752" s="25">
        <v>114430.18</v>
      </c>
      <c r="AD1752" s="25">
        <v>2.0</v>
      </c>
      <c r="AE1752" s="25">
        <v>1.0</v>
      </c>
      <c r="AF1752" s="25">
        <v>1.0</v>
      </c>
      <c r="AG1752" s="25">
        <v>153012.13</v>
      </c>
      <c r="AH1752" s="25">
        <v>0.0</v>
      </c>
    </row>
    <row r="1753" ht="15.75" customHeight="1">
      <c r="U1753" s="25">
        <v>1752.0</v>
      </c>
      <c r="V1753" s="25">
        <v>1.5632256E7</v>
      </c>
      <c r="W1753" s="25" t="s">
        <v>1755</v>
      </c>
      <c r="X1753" s="25">
        <v>541.0</v>
      </c>
      <c r="Y1753" s="25" t="s">
        <v>375</v>
      </c>
      <c r="Z1753" s="25" t="s">
        <v>487</v>
      </c>
      <c r="AA1753" s="25">
        <v>29.0</v>
      </c>
      <c r="AB1753" s="25">
        <v>7.0</v>
      </c>
      <c r="AC1753" s="25">
        <v>127504.57</v>
      </c>
      <c r="AD1753" s="25">
        <v>1.0</v>
      </c>
      <c r="AE1753" s="25">
        <v>0.0</v>
      </c>
      <c r="AF1753" s="25">
        <v>0.0</v>
      </c>
      <c r="AG1753" s="25">
        <v>86173.92</v>
      </c>
      <c r="AH1753" s="25">
        <v>0.0</v>
      </c>
    </row>
    <row r="1754" ht="15.75" customHeight="1">
      <c r="U1754" s="25">
        <v>1753.0</v>
      </c>
      <c r="V1754" s="25">
        <v>1.5724466E7</v>
      </c>
      <c r="W1754" s="25" t="s">
        <v>1756</v>
      </c>
      <c r="X1754" s="25">
        <v>744.0</v>
      </c>
      <c r="Y1754" s="25" t="s">
        <v>379</v>
      </c>
      <c r="Z1754" s="25" t="s">
        <v>462</v>
      </c>
      <c r="AA1754" s="25">
        <v>41.0</v>
      </c>
      <c r="AB1754" s="25">
        <v>2.0</v>
      </c>
      <c r="AC1754" s="25">
        <v>84113.41</v>
      </c>
      <c r="AD1754" s="25">
        <v>1.0</v>
      </c>
      <c r="AE1754" s="25">
        <v>1.0</v>
      </c>
      <c r="AF1754" s="25">
        <v>0.0</v>
      </c>
      <c r="AG1754" s="25">
        <v>197548.63</v>
      </c>
      <c r="AH1754" s="25">
        <v>0.0</v>
      </c>
    </row>
    <row r="1755" ht="15.75" customHeight="1">
      <c r="U1755" s="25">
        <v>1754.0</v>
      </c>
      <c r="V1755" s="25">
        <v>1.5777639E7</v>
      </c>
      <c r="W1755" s="25" t="s">
        <v>1296</v>
      </c>
      <c r="X1755" s="25">
        <v>595.0</v>
      </c>
      <c r="Y1755" s="25" t="s">
        <v>377</v>
      </c>
      <c r="Z1755" s="25" t="s">
        <v>462</v>
      </c>
      <c r="AA1755" s="25">
        <v>23.0</v>
      </c>
      <c r="AB1755" s="25">
        <v>10.0</v>
      </c>
      <c r="AC1755" s="25">
        <v>101126.66</v>
      </c>
      <c r="AD1755" s="25">
        <v>2.0</v>
      </c>
      <c r="AE1755" s="25">
        <v>0.0</v>
      </c>
      <c r="AF1755" s="25">
        <v>0.0</v>
      </c>
      <c r="AG1755" s="25">
        <v>37042.8</v>
      </c>
      <c r="AH1755" s="25">
        <v>0.0</v>
      </c>
    </row>
    <row r="1756" ht="15.75" customHeight="1">
      <c r="U1756" s="25">
        <v>1755.0</v>
      </c>
      <c r="V1756" s="25">
        <v>1.5802501E7</v>
      </c>
      <c r="W1756" s="25" t="s">
        <v>590</v>
      </c>
      <c r="X1756" s="25">
        <v>724.0</v>
      </c>
      <c r="Y1756" s="25" t="s">
        <v>379</v>
      </c>
      <c r="Z1756" s="25" t="s">
        <v>487</v>
      </c>
      <c r="AA1756" s="25">
        <v>33.0</v>
      </c>
      <c r="AB1756" s="25">
        <v>5.0</v>
      </c>
      <c r="AC1756" s="25">
        <v>103564.83</v>
      </c>
      <c r="AD1756" s="25">
        <v>2.0</v>
      </c>
      <c r="AE1756" s="25">
        <v>1.0</v>
      </c>
      <c r="AF1756" s="25">
        <v>0.0</v>
      </c>
      <c r="AG1756" s="25">
        <v>121085.72</v>
      </c>
      <c r="AH1756" s="25">
        <v>0.0</v>
      </c>
    </row>
    <row r="1757" ht="15.75" customHeight="1">
      <c r="U1757" s="25">
        <v>1756.0</v>
      </c>
      <c r="V1757" s="25">
        <v>1.577841E7</v>
      </c>
      <c r="W1757" s="25" t="s">
        <v>546</v>
      </c>
      <c r="X1757" s="25">
        <v>533.0</v>
      </c>
      <c r="Y1757" s="25" t="s">
        <v>377</v>
      </c>
      <c r="Z1757" s="25" t="s">
        <v>462</v>
      </c>
      <c r="AA1757" s="25">
        <v>52.0</v>
      </c>
      <c r="AB1757" s="25">
        <v>7.0</v>
      </c>
      <c r="AC1757" s="25">
        <v>0.0</v>
      </c>
      <c r="AD1757" s="25">
        <v>1.0</v>
      </c>
      <c r="AE1757" s="25">
        <v>0.0</v>
      </c>
      <c r="AF1757" s="25">
        <v>1.0</v>
      </c>
      <c r="AG1757" s="25">
        <v>194113.99</v>
      </c>
      <c r="AH1757" s="25">
        <v>1.0</v>
      </c>
    </row>
    <row r="1758" ht="15.75" customHeight="1">
      <c r="U1758" s="25">
        <v>1757.0</v>
      </c>
      <c r="V1758" s="25">
        <v>1.5670702E7</v>
      </c>
      <c r="W1758" s="25" t="s">
        <v>122</v>
      </c>
      <c r="X1758" s="25">
        <v>618.0</v>
      </c>
      <c r="Y1758" s="25" t="s">
        <v>375</v>
      </c>
      <c r="Z1758" s="25" t="s">
        <v>487</v>
      </c>
      <c r="AA1758" s="25">
        <v>37.0</v>
      </c>
      <c r="AB1758" s="25">
        <v>2.0</v>
      </c>
      <c r="AC1758" s="25">
        <v>168178.21</v>
      </c>
      <c r="AD1758" s="25">
        <v>2.0</v>
      </c>
      <c r="AE1758" s="25">
        <v>0.0</v>
      </c>
      <c r="AF1758" s="25">
        <v>1.0</v>
      </c>
      <c r="AG1758" s="25">
        <v>101273.23</v>
      </c>
      <c r="AH1758" s="25">
        <v>0.0</v>
      </c>
    </row>
    <row r="1759" ht="15.75" customHeight="1">
      <c r="U1759" s="25">
        <v>1758.0</v>
      </c>
      <c r="V1759" s="25">
        <v>1.5704763E7</v>
      </c>
      <c r="W1759" s="25" t="s">
        <v>1757</v>
      </c>
      <c r="X1759" s="25">
        <v>523.0</v>
      </c>
      <c r="Y1759" s="25" t="s">
        <v>379</v>
      </c>
      <c r="Z1759" s="25" t="s">
        <v>462</v>
      </c>
      <c r="AA1759" s="25">
        <v>39.0</v>
      </c>
      <c r="AB1759" s="25">
        <v>1.0</v>
      </c>
      <c r="AC1759" s="25">
        <v>143903.11</v>
      </c>
      <c r="AD1759" s="25">
        <v>1.0</v>
      </c>
      <c r="AE1759" s="25">
        <v>1.0</v>
      </c>
      <c r="AF1759" s="25">
        <v>1.0</v>
      </c>
      <c r="AG1759" s="25">
        <v>118711.75</v>
      </c>
      <c r="AH1759" s="25">
        <v>1.0</v>
      </c>
    </row>
    <row r="1760" ht="15.75" customHeight="1">
      <c r="U1760" s="25">
        <v>1759.0</v>
      </c>
      <c r="V1760" s="25">
        <v>1.5645544E7</v>
      </c>
      <c r="W1760" s="25" t="s">
        <v>1758</v>
      </c>
      <c r="X1760" s="25">
        <v>642.0</v>
      </c>
      <c r="Y1760" s="25" t="s">
        <v>379</v>
      </c>
      <c r="Z1760" s="25" t="s">
        <v>462</v>
      </c>
      <c r="AA1760" s="25">
        <v>30.0</v>
      </c>
      <c r="AB1760" s="25">
        <v>5.0</v>
      </c>
      <c r="AC1760" s="25">
        <v>129753.69</v>
      </c>
      <c r="AD1760" s="25">
        <v>1.0</v>
      </c>
      <c r="AE1760" s="25">
        <v>1.0</v>
      </c>
      <c r="AF1760" s="25">
        <v>0.0</v>
      </c>
      <c r="AG1760" s="25">
        <v>582.53</v>
      </c>
      <c r="AH1760" s="25">
        <v>0.0</v>
      </c>
    </row>
    <row r="1761" ht="15.75" customHeight="1">
      <c r="U1761" s="25">
        <v>1760.0</v>
      </c>
      <c r="V1761" s="25">
        <v>1.5757646E7</v>
      </c>
      <c r="W1761" s="25" t="s">
        <v>1759</v>
      </c>
      <c r="X1761" s="25">
        <v>584.0</v>
      </c>
      <c r="Y1761" s="25" t="s">
        <v>375</v>
      </c>
      <c r="Z1761" s="25" t="s">
        <v>487</v>
      </c>
      <c r="AA1761" s="25">
        <v>35.0</v>
      </c>
      <c r="AB1761" s="25">
        <v>9.0</v>
      </c>
      <c r="AC1761" s="25">
        <v>0.0</v>
      </c>
      <c r="AD1761" s="25">
        <v>2.0</v>
      </c>
      <c r="AE1761" s="25">
        <v>1.0</v>
      </c>
      <c r="AF1761" s="25">
        <v>0.0</v>
      </c>
      <c r="AG1761" s="25">
        <v>192381.21</v>
      </c>
      <c r="AH1761" s="25">
        <v>0.0</v>
      </c>
    </row>
    <row r="1762" ht="15.75" customHeight="1">
      <c r="U1762" s="25">
        <v>1761.0</v>
      </c>
      <c r="V1762" s="25">
        <v>1.5701121E7</v>
      </c>
      <c r="W1762" s="25" t="s">
        <v>1760</v>
      </c>
      <c r="X1762" s="25">
        <v>521.0</v>
      </c>
      <c r="Y1762" s="25" t="s">
        <v>375</v>
      </c>
      <c r="Z1762" s="25" t="s">
        <v>487</v>
      </c>
      <c r="AA1762" s="25">
        <v>38.0</v>
      </c>
      <c r="AB1762" s="25">
        <v>5.0</v>
      </c>
      <c r="AC1762" s="25">
        <v>110641.18</v>
      </c>
      <c r="AD1762" s="25">
        <v>1.0</v>
      </c>
      <c r="AE1762" s="25">
        <v>0.0</v>
      </c>
      <c r="AF1762" s="25">
        <v>1.0</v>
      </c>
      <c r="AG1762" s="25">
        <v>136507.69</v>
      </c>
      <c r="AH1762" s="25">
        <v>1.0</v>
      </c>
    </row>
    <row r="1763" ht="15.75" customHeight="1">
      <c r="U1763" s="25">
        <v>1762.0</v>
      </c>
      <c r="V1763" s="25">
        <v>1.5796313E7</v>
      </c>
      <c r="W1763" s="25" t="s">
        <v>1208</v>
      </c>
      <c r="X1763" s="25">
        <v>662.0</v>
      </c>
      <c r="Y1763" s="25" t="s">
        <v>375</v>
      </c>
      <c r="Z1763" s="25" t="s">
        <v>462</v>
      </c>
      <c r="AA1763" s="25">
        <v>36.0</v>
      </c>
      <c r="AB1763" s="25">
        <v>4.0</v>
      </c>
      <c r="AC1763" s="25">
        <v>166909.2</v>
      </c>
      <c r="AD1763" s="25">
        <v>2.0</v>
      </c>
      <c r="AE1763" s="25">
        <v>1.0</v>
      </c>
      <c r="AF1763" s="25">
        <v>0.0</v>
      </c>
      <c r="AG1763" s="25">
        <v>138871.12</v>
      </c>
      <c r="AH1763" s="25">
        <v>1.0</v>
      </c>
    </row>
    <row r="1764" ht="15.75" customHeight="1">
      <c r="U1764" s="25">
        <v>1763.0</v>
      </c>
      <c r="V1764" s="25">
        <v>1.581566E7</v>
      </c>
      <c r="W1764" s="25" t="s">
        <v>1198</v>
      </c>
      <c r="X1764" s="25">
        <v>758.0</v>
      </c>
      <c r="Y1764" s="25" t="s">
        <v>375</v>
      </c>
      <c r="Z1764" s="25" t="s">
        <v>462</v>
      </c>
      <c r="AA1764" s="25">
        <v>34.0</v>
      </c>
      <c r="AB1764" s="25">
        <v>1.0</v>
      </c>
      <c r="AC1764" s="25">
        <v>154139.45</v>
      </c>
      <c r="AD1764" s="25">
        <v>1.0</v>
      </c>
      <c r="AE1764" s="25">
        <v>1.0</v>
      </c>
      <c r="AF1764" s="25">
        <v>1.0</v>
      </c>
      <c r="AG1764" s="25">
        <v>60728.89</v>
      </c>
      <c r="AH1764" s="25">
        <v>0.0</v>
      </c>
    </row>
    <row r="1765" ht="15.75" customHeight="1">
      <c r="U1765" s="25">
        <v>1764.0</v>
      </c>
      <c r="V1765" s="25">
        <v>1.5602844E7</v>
      </c>
      <c r="W1765" s="25" t="s">
        <v>1324</v>
      </c>
      <c r="X1765" s="25">
        <v>717.0</v>
      </c>
      <c r="Y1765" s="25" t="s">
        <v>375</v>
      </c>
      <c r="Z1765" s="25" t="s">
        <v>487</v>
      </c>
      <c r="AA1765" s="25">
        <v>38.0</v>
      </c>
      <c r="AB1765" s="25">
        <v>7.0</v>
      </c>
      <c r="AC1765" s="25">
        <v>97459.06</v>
      </c>
      <c r="AD1765" s="25">
        <v>1.0</v>
      </c>
      <c r="AE1765" s="25">
        <v>0.0</v>
      </c>
      <c r="AF1765" s="25">
        <v>0.0</v>
      </c>
      <c r="AG1765" s="25">
        <v>189175.71</v>
      </c>
      <c r="AH1765" s="25">
        <v>0.0</v>
      </c>
    </row>
    <row r="1766" ht="15.75" customHeight="1">
      <c r="U1766" s="25">
        <v>1765.0</v>
      </c>
      <c r="V1766" s="25">
        <v>1.5636238E7</v>
      </c>
      <c r="W1766" s="25" t="s">
        <v>602</v>
      </c>
      <c r="X1766" s="25">
        <v>611.0</v>
      </c>
      <c r="Y1766" s="25" t="s">
        <v>375</v>
      </c>
      <c r="Z1766" s="25" t="s">
        <v>487</v>
      </c>
      <c r="AA1766" s="25">
        <v>40.0</v>
      </c>
      <c r="AB1766" s="25">
        <v>1.0</v>
      </c>
      <c r="AC1766" s="25">
        <v>0.0</v>
      </c>
      <c r="AD1766" s="25">
        <v>2.0</v>
      </c>
      <c r="AE1766" s="25">
        <v>1.0</v>
      </c>
      <c r="AF1766" s="25">
        <v>1.0</v>
      </c>
      <c r="AG1766" s="25">
        <v>102547.56</v>
      </c>
      <c r="AH1766" s="25">
        <v>0.0</v>
      </c>
    </row>
    <row r="1767" ht="15.75" customHeight="1">
      <c r="U1767" s="25">
        <v>1766.0</v>
      </c>
      <c r="V1767" s="25">
        <v>1.5770101E7</v>
      </c>
      <c r="W1767" s="25" t="s">
        <v>710</v>
      </c>
      <c r="X1767" s="25">
        <v>766.0</v>
      </c>
      <c r="Y1767" s="25" t="s">
        <v>379</v>
      </c>
      <c r="Z1767" s="25" t="s">
        <v>487</v>
      </c>
      <c r="AA1767" s="25">
        <v>43.0</v>
      </c>
      <c r="AB1767" s="25">
        <v>6.0</v>
      </c>
      <c r="AC1767" s="25">
        <v>112088.04</v>
      </c>
      <c r="AD1767" s="25">
        <v>2.0</v>
      </c>
      <c r="AE1767" s="25">
        <v>1.0</v>
      </c>
      <c r="AF1767" s="25">
        <v>1.0</v>
      </c>
      <c r="AG1767" s="25">
        <v>36706.56</v>
      </c>
      <c r="AH1767" s="25">
        <v>0.0</v>
      </c>
    </row>
    <row r="1768" ht="15.75" customHeight="1">
      <c r="U1768" s="25">
        <v>1767.0</v>
      </c>
      <c r="V1768" s="25">
        <v>1.5645543E7</v>
      </c>
      <c r="W1768" s="25" t="s">
        <v>1133</v>
      </c>
      <c r="X1768" s="25">
        <v>636.0</v>
      </c>
      <c r="Y1768" s="25" t="s">
        <v>375</v>
      </c>
      <c r="Z1768" s="25" t="s">
        <v>462</v>
      </c>
      <c r="AA1768" s="25">
        <v>34.0</v>
      </c>
      <c r="AB1768" s="25">
        <v>3.0</v>
      </c>
      <c r="AC1768" s="25">
        <v>0.0</v>
      </c>
      <c r="AD1768" s="25">
        <v>2.0</v>
      </c>
      <c r="AE1768" s="25">
        <v>1.0</v>
      </c>
      <c r="AF1768" s="25">
        <v>1.0</v>
      </c>
      <c r="AG1768" s="25">
        <v>44756.25</v>
      </c>
      <c r="AH1768" s="25">
        <v>0.0</v>
      </c>
    </row>
    <row r="1769" ht="15.75" customHeight="1">
      <c r="U1769" s="25">
        <v>1768.0</v>
      </c>
      <c r="V1769" s="25">
        <v>1.5596397E7</v>
      </c>
      <c r="W1769" s="25" t="s">
        <v>1615</v>
      </c>
      <c r="X1769" s="25">
        <v>814.0</v>
      </c>
      <c r="Y1769" s="25" t="s">
        <v>375</v>
      </c>
      <c r="Z1769" s="25" t="s">
        <v>462</v>
      </c>
      <c r="AA1769" s="25">
        <v>48.0</v>
      </c>
      <c r="AB1769" s="25">
        <v>7.0</v>
      </c>
      <c r="AC1769" s="25">
        <v>0.0</v>
      </c>
      <c r="AD1769" s="25">
        <v>2.0</v>
      </c>
      <c r="AE1769" s="25">
        <v>1.0</v>
      </c>
      <c r="AF1769" s="25">
        <v>1.0</v>
      </c>
      <c r="AG1769" s="25">
        <v>132870.15</v>
      </c>
      <c r="AH1769" s="25">
        <v>0.0</v>
      </c>
    </row>
    <row r="1770" ht="15.75" customHeight="1">
      <c r="U1770" s="25">
        <v>1769.0</v>
      </c>
      <c r="V1770" s="25">
        <v>1.5770525E7</v>
      </c>
      <c r="W1770" s="25" t="s">
        <v>1560</v>
      </c>
      <c r="X1770" s="25">
        <v>760.0</v>
      </c>
      <c r="Y1770" s="25" t="s">
        <v>377</v>
      </c>
      <c r="Z1770" s="25" t="s">
        <v>487</v>
      </c>
      <c r="AA1770" s="25">
        <v>28.0</v>
      </c>
      <c r="AB1770" s="25">
        <v>1.0</v>
      </c>
      <c r="AC1770" s="25">
        <v>141038.57</v>
      </c>
      <c r="AD1770" s="25">
        <v>2.0</v>
      </c>
      <c r="AE1770" s="25">
        <v>0.0</v>
      </c>
      <c r="AF1770" s="25">
        <v>0.0</v>
      </c>
      <c r="AG1770" s="25">
        <v>16287.38</v>
      </c>
      <c r="AH1770" s="25">
        <v>0.0</v>
      </c>
    </row>
    <row r="1771" ht="15.75" customHeight="1">
      <c r="U1771" s="25">
        <v>1770.0</v>
      </c>
      <c r="V1771" s="25">
        <v>1.5684267E7</v>
      </c>
      <c r="W1771" s="25" t="s">
        <v>1761</v>
      </c>
      <c r="X1771" s="25">
        <v>607.0</v>
      </c>
      <c r="Y1771" s="25" t="s">
        <v>379</v>
      </c>
      <c r="Z1771" s="25" t="s">
        <v>487</v>
      </c>
      <c r="AA1771" s="25">
        <v>39.0</v>
      </c>
      <c r="AB1771" s="25">
        <v>2.0</v>
      </c>
      <c r="AC1771" s="25">
        <v>84468.67</v>
      </c>
      <c r="AD1771" s="25">
        <v>2.0</v>
      </c>
      <c r="AE1771" s="25">
        <v>1.0</v>
      </c>
      <c r="AF1771" s="25">
        <v>1.0</v>
      </c>
      <c r="AG1771" s="25">
        <v>121945.42</v>
      </c>
      <c r="AH1771" s="25">
        <v>0.0</v>
      </c>
    </row>
    <row r="1772" ht="15.75" customHeight="1">
      <c r="U1772" s="25">
        <v>1771.0</v>
      </c>
      <c r="V1772" s="25">
        <v>1.568998E7</v>
      </c>
      <c r="W1772" s="25" t="s">
        <v>1687</v>
      </c>
      <c r="X1772" s="25">
        <v>725.0</v>
      </c>
      <c r="Y1772" s="25" t="s">
        <v>377</v>
      </c>
      <c r="Z1772" s="25" t="s">
        <v>462</v>
      </c>
      <c r="AA1772" s="25">
        <v>36.0</v>
      </c>
      <c r="AB1772" s="25">
        <v>4.0</v>
      </c>
      <c r="AC1772" s="25">
        <v>118520.26</v>
      </c>
      <c r="AD1772" s="25">
        <v>1.0</v>
      </c>
      <c r="AE1772" s="25">
        <v>0.0</v>
      </c>
      <c r="AF1772" s="25">
        <v>0.0</v>
      </c>
      <c r="AG1772" s="25">
        <v>131173.9</v>
      </c>
      <c r="AH1772" s="25">
        <v>1.0</v>
      </c>
    </row>
    <row r="1773" ht="15.75" customHeight="1">
      <c r="U1773" s="25">
        <v>1772.0</v>
      </c>
      <c r="V1773" s="25">
        <v>1.563326E7</v>
      </c>
      <c r="W1773" s="25" t="s">
        <v>727</v>
      </c>
      <c r="X1773" s="25">
        <v>600.0</v>
      </c>
      <c r="Y1773" s="25" t="s">
        <v>375</v>
      </c>
      <c r="Z1773" s="25" t="s">
        <v>487</v>
      </c>
      <c r="AA1773" s="25">
        <v>37.0</v>
      </c>
      <c r="AB1773" s="25">
        <v>1.0</v>
      </c>
      <c r="AC1773" s="25">
        <v>142663.46</v>
      </c>
      <c r="AD1773" s="25">
        <v>1.0</v>
      </c>
      <c r="AE1773" s="25">
        <v>0.0</v>
      </c>
      <c r="AF1773" s="25">
        <v>1.0</v>
      </c>
      <c r="AG1773" s="25">
        <v>88669.89</v>
      </c>
      <c r="AH1773" s="25">
        <v>0.0</v>
      </c>
    </row>
    <row r="1774" ht="15.75" customHeight="1">
      <c r="U1774" s="25">
        <v>1773.0</v>
      </c>
      <c r="V1774" s="25">
        <v>1.5756471E7</v>
      </c>
      <c r="W1774" s="25" t="s">
        <v>1762</v>
      </c>
      <c r="X1774" s="25">
        <v>656.0</v>
      </c>
      <c r="Y1774" s="25" t="s">
        <v>379</v>
      </c>
      <c r="Z1774" s="25" t="s">
        <v>487</v>
      </c>
      <c r="AA1774" s="25">
        <v>27.0</v>
      </c>
      <c r="AB1774" s="25">
        <v>4.0</v>
      </c>
      <c r="AC1774" s="25">
        <v>118627.16</v>
      </c>
      <c r="AD1774" s="25">
        <v>2.0</v>
      </c>
      <c r="AE1774" s="25">
        <v>1.0</v>
      </c>
      <c r="AF1774" s="25">
        <v>1.0</v>
      </c>
      <c r="AG1774" s="25">
        <v>160835.3</v>
      </c>
      <c r="AH1774" s="25">
        <v>0.0</v>
      </c>
    </row>
    <row r="1775" ht="15.75" customHeight="1">
      <c r="U1775" s="25">
        <v>1774.0</v>
      </c>
      <c r="V1775" s="25">
        <v>1.5721303E7</v>
      </c>
      <c r="W1775" s="25" t="s">
        <v>1763</v>
      </c>
      <c r="X1775" s="25">
        <v>640.0</v>
      </c>
      <c r="Y1775" s="25" t="s">
        <v>377</v>
      </c>
      <c r="Z1775" s="25" t="s">
        <v>487</v>
      </c>
      <c r="AA1775" s="25">
        <v>34.0</v>
      </c>
      <c r="AB1775" s="25">
        <v>1.0</v>
      </c>
      <c r="AC1775" s="25">
        <v>137523.02</v>
      </c>
      <c r="AD1775" s="25">
        <v>1.0</v>
      </c>
      <c r="AE1775" s="25">
        <v>0.0</v>
      </c>
      <c r="AF1775" s="25">
        <v>0.0</v>
      </c>
      <c r="AG1775" s="25">
        <v>24761.36</v>
      </c>
      <c r="AH1775" s="25">
        <v>0.0</v>
      </c>
    </row>
    <row r="1776" ht="15.75" customHeight="1">
      <c r="U1776" s="25">
        <v>1775.0</v>
      </c>
      <c r="V1776" s="25">
        <v>1.5802256E7</v>
      </c>
      <c r="W1776" s="25" t="s">
        <v>745</v>
      </c>
      <c r="X1776" s="25">
        <v>439.0</v>
      </c>
      <c r="Y1776" s="25" t="s">
        <v>375</v>
      </c>
      <c r="Z1776" s="25" t="s">
        <v>487</v>
      </c>
      <c r="AA1776" s="25">
        <v>28.0</v>
      </c>
      <c r="AB1776" s="25">
        <v>7.0</v>
      </c>
      <c r="AC1776" s="25">
        <v>110976.23</v>
      </c>
      <c r="AD1776" s="25">
        <v>2.0</v>
      </c>
      <c r="AE1776" s="25">
        <v>1.0</v>
      </c>
      <c r="AF1776" s="25">
        <v>0.0</v>
      </c>
      <c r="AG1776" s="25">
        <v>138526.96</v>
      </c>
      <c r="AH1776" s="25">
        <v>0.0</v>
      </c>
    </row>
    <row r="1777" ht="15.75" customHeight="1">
      <c r="U1777" s="25">
        <v>1776.0</v>
      </c>
      <c r="V1777" s="25">
        <v>1.5725664E7</v>
      </c>
      <c r="W1777" s="25" t="s">
        <v>581</v>
      </c>
      <c r="X1777" s="25">
        <v>549.0</v>
      </c>
      <c r="Y1777" s="25" t="s">
        <v>375</v>
      </c>
      <c r="Z1777" s="25" t="s">
        <v>462</v>
      </c>
      <c r="AA1777" s="25">
        <v>38.0</v>
      </c>
      <c r="AB1777" s="25">
        <v>8.0</v>
      </c>
      <c r="AC1777" s="25">
        <v>107283.4</v>
      </c>
      <c r="AD1777" s="25">
        <v>1.0</v>
      </c>
      <c r="AE1777" s="25">
        <v>0.0</v>
      </c>
      <c r="AF1777" s="25">
        <v>0.0</v>
      </c>
      <c r="AG1777" s="25">
        <v>157442.75</v>
      </c>
      <c r="AH1777" s="25">
        <v>0.0</v>
      </c>
    </row>
    <row r="1778" ht="15.75" customHeight="1">
      <c r="U1778" s="25">
        <v>1777.0</v>
      </c>
      <c r="V1778" s="25">
        <v>1.5674851E7</v>
      </c>
      <c r="W1778" s="25" t="s">
        <v>564</v>
      </c>
      <c r="X1778" s="25">
        <v>622.0</v>
      </c>
      <c r="Y1778" s="25" t="s">
        <v>375</v>
      </c>
      <c r="Z1778" s="25" t="s">
        <v>487</v>
      </c>
      <c r="AA1778" s="25">
        <v>38.0</v>
      </c>
      <c r="AB1778" s="25">
        <v>5.0</v>
      </c>
      <c r="AC1778" s="25">
        <v>0.0</v>
      </c>
      <c r="AD1778" s="25">
        <v>2.0</v>
      </c>
      <c r="AE1778" s="25">
        <v>0.0</v>
      </c>
      <c r="AF1778" s="25">
        <v>0.0</v>
      </c>
      <c r="AG1778" s="25">
        <v>105295.77</v>
      </c>
      <c r="AH1778" s="25">
        <v>0.0</v>
      </c>
    </row>
    <row r="1779" ht="15.75" customHeight="1">
      <c r="U1779" s="25">
        <v>1778.0</v>
      </c>
      <c r="V1779" s="25">
        <v>1.5701946E7</v>
      </c>
      <c r="W1779" s="25" t="s">
        <v>1431</v>
      </c>
      <c r="X1779" s="25">
        <v>715.0</v>
      </c>
      <c r="Y1779" s="25" t="s">
        <v>375</v>
      </c>
      <c r="Z1779" s="25" t="s">
        <v>487</v>
      </c>
      <c r="AA1779" s="25">
        <v>34.0</v>
      </c>
      <c r="AB1779" s="25">
        <v>4.0</v>
      </c>
      <c r="AC1779" s="25">
        <v>124314.45</v>
      </c>
      <c r="AD1779" s="25">
        <v>1.0</v>
      </c>
      <c r="AE1779" s="25">
        <v>0.0</v>
      </c>
      <c r="AF1779" s="25">
        <v>0.0</v>
      </c>
      <c r="AG1779" s="25">
        <v>97782.92</v>
      </c>
      <c r="AH1779" s="25">
        <v>0.0</v>
      </c>
    </row>
    <row r="1780" ht="15.75" customHeight="1">
      <c r="U1780" s="25">
        <v>1779.0</v>
      </c>
      <c r="V1780" s="25">
        <v>1.5748947E7</v>
      </c>
      <c r="W1780" s="25" t="s">
        <v>1764</v>
      </c>
      <c r="X1780" s="25">
        <v>657.0</v>
      </c>
      <c r="Y1780" s="25" t="s">
        <v>375</v>
      </c>
      <c r="Z1780" s="25" t="s">
        <v>462</v>
      </c>
      <c r="AA1780" s="25">
        <v>41.0</v>
      </c>
      <c r="AB1780" s="25">
        <v>5.0</v>
      </c>
      <c r="AC1780" s="25">
        <v>95858.37</v>
      </c>
      <c r="AD1780" s="25">
        <v>1.0</v>
      </c>
      <c r="AE1780" s="25">
        <v>1.0</v>
      </c>
      <c r="AF1780" s="25">
        <v>1.0</v>
      </c>
      <c r="AG1780" s="25">
        <v>68255.88</v>
      </c>
      <c r="AH1780" s="25">
        <v>0.0</v>
      </c>
    </row>
    <row r="1781" ht="15.75" customHeight="1">
      <c r="U1781" s="25">
        <v>1780.0</v>
      </c>
      <c r="V1781" s="25">
        <v>1.5673342E7</v>
      </c>
      <c r="W1781" s="25" t="s">
        <v>766</v>
      </c>
      <c r="X1781" s="25">
        <v>703.0</v>
      </c>
      <c r="Y1781" s="25" t="s">
        <v>375</v>
      </c>
      <c r="Z1781" s="25" t="s">
        <v>487</v>
      </c>
      <c r="AA1781" s="25">
        <v>36.0</v>
      </c>
      <c r="AB1781" s="25">
        <v>2.0</v>
      </c>
      <c r="AC1781" s="25">
        <v>0.0</v>
      </c>
      <c r="AD1781" s="25">
        <v>2.0</v>
      </c>
      <c r="AE1781" s="25">
        <v>1.0</v>
      </c>
      <c r="AF1781" s="25">
        <v>0.0</v>
      </c>
      <c r="AG1781" s="25">
        <v>108790.95</v>
      </c>
      <c r="AH1781" s="25">
        <v>0.0</v>
      </c>
    </row>
    <row r="1782" ht="15.75" customHeight="1">
      <c r="U1782" s="25">
        <v>1781.0</v>
      </c>
      <c r="V1782" s="25">
        <v>1.5601008E7</v>
      </c>
      <c r="W1782" s="25" t="s">
        <v>715</v>
      </c>
      <c r="X1782" s="25">
        <v>802.0</v>
      </c>
      <c r="Y1782" s="25" t="s">
        <v>375</v>
      </c>
      <c r="Z1782" s="25" t="s">
        <v>487</v>
      </c>
      <c r="AA1782" s="25">
        <v>33.0</v>
      </c>
      <c r="AB1782" s="25">
        <v>8.0</v>
      </c>
      <c r="AC1782" s="25">
        <v>0.0</v>
      </c>
      <c r="AD1782" s="25">
        <v>2.0</v>
      </c>
      <c r="AE1782" s="25">
        <v>1.0</v>
      </c>
      <c r="AF1782" s="25">
        <v>0.0</v>
      </c>
      <c r="AG1782" s="25">
        <v>143706.18</v>
      </c>
      <c r="AH1782" s="25">
        <v>0.0</v>
      </c>
    </row>
    <row r="1783" ht="15.75" customHeight="1">
      <c r="U1783" s="25">
        <v>1782.0</v>
      </c>
      <c r="V1783" s="25">
        <v>1.5771636E7</v>
      </c>
      <c r="W1783" s="25" t="s">
        <v>683</v>
      </c>
      <c r="X1783" s="25">
        <v>793.0</v>
      </c>
      <c r="Y1783" s="25" t="s">
        <v>377</v>
      </c>
      <c r="Z1783" s="25" t="s">
        <v>462</v>
      </c>
      <c r="AA1783" s="25">
        <v>36.0</v>
      </c>
      <c r="AB1783" s="25">
        <v>0.0</v>
      </c>
      <c r="AC1783" s="25">
        <v>0.0</v>
      </c>
      <c r="AD1783" s="25">
        <v>1.0</v>
      </c>
      <c r="AE1783" s="25">
        <v>0.0</v>
      </c>
      <c r="AF1783" s="25">
        <v>0.0</v>
      </c>
      <c r="AG1783" s="25">
        <v>148993.47</v>
      </c>
      <c r="AH1783" s="25">
        <v>0.0</v>
      </c>
    </row>
    <row r="1784" ht="15.75" customHeight="1">
      <c r="U1784" s="25">
        <v>1783.0</v>
      </c>
      <c r="V1784" s="25">
        <v>1.5642002E7</v>
      </c>
      <c r="W1784" s="25" t="s">
        <v>1564</v>
      </c>
      <c r="X1784" s="25">
        <v>554.0</v>
      </c>
      <c r="Y1784" s="25" t="s">
        <v>375</v>
      </c>
      <c r="Z1784" s="25" t="s">
        <v>462</v>
      </c>
      <c r="AA1784" s="25">
        <v>35.0</v>
      </c>
      <c r="AB1784" s="25">
        <v>6.0</v>
      </c>
      <c r="AC1784" s="25">
        <v>117707.18</v>
      </c>
      <c r="AD1784" s="25">
        <v>2.0</v>
      </c>
      <c r="AE1784" s="25">
        <v>0.0</v>
      </c>
      <c r="AF1784" s="25">
        <v>0.0</v>
      </c>
      <c r="AG1784" s="25">
        <v>95277.15</v>
      </c>
      <c r="AH1784" s="25">
        <v>1.0</v>
      </c>
    </row>
    <row r="1785" ht="15.75" customHeight="1">
      <c r="U1785" s="25">
        <v>1784.0</v>
      </c>
      <c r="V1785" s="25">
        <v>1.5693381E7</v>
      </c>
      <c r="W1785" s="25" t="s">
        <v>1765</v>
      </c>
      <c r="X1785" s="25">
        <v>533.0</v>
      </c>
      <c r="Y1785" s="25" t="s">
        <v>377</v>
      </c>
      <c r="Z1785" s="25" t="s">
        <v>487</v>
      </c>
      <c r="AA1785" s="25">
        <v>38.0</v>
      </c>
      <c r="AB1785" s="25">
        <v>1.0</v>
      </c>
      <c r="AC1785" s="25">
        <v>135289.33</v>
      </c>
      <c r="AD1785" s="25">
        <v>2.0</v>
      </c>
      <c r="AE1785" s="25">
        <v>0.0</v>
      </c>
      <c r="AF1785" s="25">
        <v>1.0</v>
      </c>
      <c r="AG1785" s="25">
        <v>152956.33</v>
      </c>
      <c r="AH1785" s="25">
        <v>0.0</v>
      </c>
    </row>
    <row r="1786" ht="15.75" customHeight="1">
      <c r="U1786" s="25">
        <v>1785.0</v>
      </c>
      <c r="V1786" s="25">
        <v>1.5607691E7</v>
      </c>
      <c r="W1786" s="25" t="s">
        <v>1410</v>
      </c>
      <c r="X1786" s="25">
        <v>658.0</v>
      </c>
      <c r="Y1786" s="25" t="s">
        <v>375</v>
      </c>
      <c r="Z1786" s="25" t="s">
        <v>487</v>
      </c>
      <c r="AA1786" s="25">
        <v>36.0</v>
      </c>
      <c r="AB1786" s="25">
        <v>8.0</v>
      </c>
      <c r="AC1786" s="25">
        <v>174060.46</v>
      </c>
      <c r="AD1786" s="25">
        <v>1.0</v>
      </c>
      <c r="AE1786" s="25">
        <v>1.0</v>
      </c>
      <c r="AF1786" s="25">
        <v>1.0</v>
      </c>
      <c r="AG1786" s="25">
        <v>94925.62</v>
      </c>
      <c r="AH1786" s="25">
        <v>0.0</v>
      </c>
    </row>
    <row r="1787" ht="15.75" customHeight="1">
      <c r="U1787" s="25">
        <v>1786.0</v>
      </c>
      <c r="V1787" s="25">
        <v>1.558938E7</v>
      </c>
      <c r="W1787" s="25" t="s">
        <v>1260</v>
      </c>
      <c r="X1787" s="25">
        <v>713.0</v>
      </c>
      <c r="Y1787" s="25" t="s">
        <v>379</v>
      </c>
      <c r="Z1787" s="25" t="s">
        <v>487</v>
      </c>
      <c r="AA1787" s="25">
        <v>40.0</v>
      </c>
      <c r="AB1787" s="25">
        <v>3.0</v>
      </c>
      <c r="AC1787" s="25">
        <v>114446.84</v>
      </c>
      <c r="AD1787" s="25">
        <v>2.0</v>
      </c>
      <c r="AE1787" s="25">
        <v>1.0</v>
      </c>
      <c r="AF1787" s="25">
        <v>1.0</v>
      </c>
      <c r="AG1787" s="25">
        <v>87308.18</v>
      </c>
      <c r="AH1787" s="25">
        <v>0.0</v>
      </c>
    </row>
    <row r="1788" ht="15.75" customHeight="1">
      <c r="U1788" s="25">
        <v>1787.0</v>
      </c>
      <c r="V1788" s="25">
        <v>1.5603846E7</v>
      </c>
      <c r="W1788" s="25" t="s">
        <v>1745</v>
      </c>
      <c r="X1788" s="25">
        <v>711.0</v>
      </c>
      <c r="Y1788" s="25" t="s">
        <v>377</v>
      </c>
      <c r="Z1788" s="25" t="s">
        <v>487</v>
      </c>
      <c r="AA1788" s="25">
        <v>37.0</v>
      </c>
      <c r="AB1788" s="25">
        <v>2.0</v>
      </c>
      <c r="AC1788" s="25">
        <v>0.0</v>
      </c>
      <c r="AD1788" s="25">
        <v>2.0</v>
      </c>
      <c r="AE1788" s="25">
        <v>1.0</v>
      </c>
      <c r="AF1788" s="25">
        <v>0.0</v>
      </c>
      <c r="AG1788" s="25">
        <v>83978.86</v>
      </c>
      <c r="AH1788" s="25">
        <v>1.0</v>
      </c>
    </row>
    <row r="1789" ht="15.75" customHeight="1">
      <c r="U1789" s="25">
        <v>1788.0</v>
      </c>
      <c r="V1789" s="25">
        <v>1.5753549E7</v>
      </c>
      <c r="W1789" s="25" t="s">
        <v>762</v>
      </c>
      <c r="X1789" s="25">
        <v>669.0</v>
      </c>
      <c r="Y1789" s="25" t="s">
        <v>375</v>
      </c>
      <c r="Z1789" s="25" t="s">
        <v>487</v>
      </c>
      <c r="AA1789" s="25">
        <v>25.0</v>
      </c>
      <c r="AB1789" s="25">
        <v>1.0</v>
      </c>
      <c r="AC1789" s="25">
        <v>157848.53</v>
      </c>
      <c r="AD1789" s="25">
        <v>1.0</v>
      </c>
      <c r="AE1789" s="25">
        <v>0.0</v>
      </c>
      <c r="AF1789" s="25">
        <v>0.0</v>
      </c>
      <c r="AG1789" s="25">
        <v>37543.93</v>
      </c>
      <c r="AH1789" s="25">
        <v>1.0</v>
      </c>
    </row>
    <row r="1790" ht="15.75" customHeight="1">
      <c r="U1790" s="25">
        <v>1789.0</v>
      </c>
      <c r="V1790" s="25">
        <v>1.5725355E7</v>
      </c>
      <c r="W1790" s="25" t="s">
        <v>1766</v>
      </c>
      <c r="X1790" s="25">
        <v>439.0</v>
      </c>
      <c r="Y1790" s="25" t="s">
        <v>375</v>
      </c>
      <c r="Z1790" s="25" t="s">
        <v>462</v>
      </c>
      <c r="AA1790" s="25">
        <v>43.0</v>
      </c>
      <c r="AB1790" s="25">
        <v>8.0</v>
      </c>
      <c r="AC1790" s="25">
        <v>0.0</v>
      </c>
      <c r="AD1790" s="25">
        <v>1.0</v>
      </c>
      <c r="AE1790" s="25">
        <v>0.0</v>
      </c>
      <c r="AF1790" s="25">
        <v>1.0</v>
      </c>
      <c r="AG1790" s="25">
        <v>104889.3</v>
      </c>
      <c r="AH1790" s="25">
        <v>0.0</v>
      </c>
    </row>
    <row r="1791" ht="15.75" customHeight="1">
      <c r="U1791" s="25">
        <v>1790.0</v>
      </c>
      <c r="V1791" s="25">
        <v>1.5773017E7</v>
      </c>
      <c r="W1791" s="25" t="s">
        <v>1701</v>
      </c>
      <c r="X1791" s="25">
        <v>763.0</v>
      </c>
      <c r="Y1791" s="25" t="s">
        <v>377</v>
      </c>
      <c r="Z1791" s="25" t="s">
        <v>462</v>
      </c>
      <c r="AA1791" s="25">
        <v>37.0</v>
      </c>
      <c r="AB1791" s="25">
        <v>6.0</v>
      </c>
      <c r="AC1791" s="25">
        <v>0.0</v>
      </c>
      <c r="AD1791" s="25">
        <v>2.0</v>
      </c>
      <c r="AE1791" s="25">
        <v>1.0</v>
      </c>
      <c r="AF1791" s="25">
        <v>1.0</v>
      </c>
      <c r="AG1791" s="25">
        <v>149705.25</v>
      </c>
      <c r="AH1791" s="25">
        <v>0.0</v>
      </c>
    </row>
    <row r="1792" ht="15.75" customHeight="1">
      <c r="U1792" s="25">
        <v>1791.0</v>
      </c>
      <c r="V1792" s="25">
        <v>1.5625641E7</v>
      </c>
      <c r="W1792" s="25" t="s">
        <v>996</v>
      </c>
      <c r="X1792" s="25">
        <v>697.0</v>
      </c>
      <c r="Y1792" s="25" t="s">
        <v>379</v>
      </c>
      <c r="Z1792" s="25" t="s">
        <v>462</v>
      </c>
      <c r="AA1792" s="25">
        <v>74.0</v>
      </c>
      <c r="AB1792" s="25">
        <v>3.0</v>
      </c>
      <c r="AC1792" s="25">
        <v>108071.36</v>
      </c>
      <c r="AD1792" s="25">
        <v>2.0</v>
      </c>
      <c r="AE1792" s="25">
        <v>1.0</v>
      </c>
      <c r="AF1792" s="25">
        <v>1.0</v>
      </c>
      <c r="AG1792" s="25">
        <v>16445.79</v>
      </c>
      <c r="AH1792" s="25">
        <v>0.0</v>
      </c>
    </row>
    <row r="1793" ht="15.75" customHeight="1">
      <c r="U1793" s="25">
        <v>1792.0</v>
      </c>
      <c r="V1793" s="25">
        <v>1.5776467E7</v>
      </c>
      <c r="W1793" s="25" t="s">
        <v>870</v>
      </c>
      <c r="X1793" s="25">
        <v>702.0</v>
      </c>
      <c r="Y1793" s="25" t="s">
        <v>377</v>
      </c>
      <c r="Z1793" s="25" t="s">
        <v>462</v>
      </c>
      <c r="AA1793" s="25">
        <v>35.0</v>
      </c>
      <c r="AB1793" s="25">
        <v>8.0</v>
      </c>
      <c r="AC1793" s="25">
        <v>14262.8</v>
      </c>
      <c r="AD1793" s="25">
        <v>2.0</v>
      </c>
      <c r="AE1793" s="25">
        <v>1.0</v>
      </c>
      <c r="AF1793" s="25">
        <v>0.0</v>
      </c>
      <c r="AG1793" s="25">
        <v>54689.16</v>
      </c>
      <c r="AH1793" s="25">
        <v>0.0</v>
      </c>
    </row>
    <row r="1794" ht="15.75" customHeight="1">
      <c r="U1794" s="25">
        <v>1793.0</v>
      </c>
      <c r="V1794" s="25">
        <v>1.5746451E7</v>
      </c>
      <c r="W1794" s="25" t="s">
        <v>975</v>
      </c>
      <c r="X1794" s="25">
        <v>686.0</v>
      </c>
      <c r="Y1794" s="25" t="s">
        <v>377</v>
      </c>
      <c r="Z1794" s="25" t="s">
        <v>487</v>
      </c>
      <c r="AA1794" s="25">
        <v>41.0</v>
      </c>
      <c r="AB1794" s="25">
        <v>7.0</v>
      </c>
      <c r="AC1794" s="25">
        <v>102749.72</v>
      </c>
      <c r="AD1794" s="25">
        <v>1.0</v>
      </c>
      <c r="AE1794" s="25">
        <v>0.0</v>
      </c>
      <c r="AF1794" s="25">
        <v>1.0</v>
      </c>
      <c r="AG1794" s="25">
        <v>194913.86</v>
      </c>
      <c r="AH1794" s="25">
        <v>0.0</v>
      </c>
    </row>
    <row r="1795" ht="15.75" customHeight="1">
      <c r="U1795" s="25">
        <v>1794.0</v>
      </c>
      <c r="V1795" s="25">
        <v>1.5777922E7</v>
      </c>
      <c r="W1795" s="25" t="s">
        <v>1767</v>
      </c>
      <c r="X1795" s="25">
        <v>629.0</v>
      </c>
      <c r="Y1795" s="25" t="s">
        <v>377</v>
      </c>
      <c r="Z1795" s="25" t="s">
        <v>487</v>
      </c>
      <c r="AA1795" s="25">
        <v>36.0</v>
      </c>
      <c r="AB1795" s="25">
        <v>1.0</v>
      </c>
      <c r="AC1795" s="25">
        <v>161757.87</v>
      </c>
      <c r="AD1795" s="25">
        <v>2.0</v>
      </c>
      <c r="AE1795" s="25">
        <v>1.0</v>
      </c>
      <c r="AF1795" s="25">
        <v>1.0</v>
      </c>
      <c r="AG1795" s="25">
        <v>146371.72</v>
      </c>
      <c r="AH1795" s="25">
        <v>0.0</v>
      </c>
    </row>
    <row r="1796" ht="15.75" customHeight="1">
      <c r="U1796" s="25">
        <v>1795.0</v>
      </c>
      <c r="V1796" s="25">
        <v>1.5606841E7</v>
      </c>
      <c r="W1796" s="25" t="s">
        <v>1768</v>
      </c>
      <c r="X1796" s="25">
        <v>823.0</v>
      </c>
      <c r="Y1796" s="25" t="s">
        <v>375</v>
      </c>
      <c r="Z1796" s="25" t="s">
        <v>487</v>
      </c>
      <c r="AA1796" s="25">
        <v>38.0</v>
      </c>
      <c r="AB1796" s="25">
        <v>1.0</v>
      </c>
      <c r="AC1796" s="25">
        <v>0.0</v>
      </c>
      <c r="AD1796" s="25">
        <v>2.0</v>
      </c>
      <c r="AE1796" s="25">
        <v>1.0</v>
      </c>
      <c r="AF1796" s="25">
        <v>0.0</v>
      </c>
      <c r="AG1796" s="25">
        <v>156603.7</v>
      </c>
      <c r="AH1796" s="25">
        <v>0.0</v>
      </c>
    </row>
    <row r="1797" ht="15.75" customHeight="1">
      <c r="U1797" s="25">
        <v>1796.0</v>
      </c>
      <c r="V1797" s="25">
        <v>1.5757648E7</v>
      </c>
      <c r="W1797" s="25" t="s">
        <v>683</v>
      </c>
      <c r="X1797" s="25">
        <v>683.0</v>
      </c>
      <c r="Y1797" s="25" t="s">
        <v>379</v>
      </c>
      <c r="Z1797" s="25" t="s">
        <v>462</v>
      </c>
      <c r="AA1797" s="25">
        <v>35.0</v>
      </c>
      <c r="AB1797" s="25">
        <v>5.0</v>
      </c>
      <c r="AC1797" s="25">
        <v>95698.79</v>
      </c>
      <c r="AD1797" s="25">
        <v>1.0</v>
      </c>
      <c r="AE1797" s="25">
        <v>0.0</v>
      </c>
      <c r="AF1797" s="25">
        <v>1.0</v>
      </c>
      <c r="AG1797" s="25">
        <v>182566.76</v>
      </c>
      <c r="AH1797" s="25">
        <v>0.0</v>
      </c>
    </row>
    <row r="1798" ht="15.75" customHeight="1">
      <c r="U1798" s="25">
        <v>1797.0</v>
      </c>
      <c r="V1798" s="25">
        <v>1.5677173E7</v>
      </c>
      <c r="W1798" s="25" t="s">
        <v>1769</v>
      </c>
      <c r="X1798" s="25">
        <v>555.0</v>
      </c>
      <c r="Y1798" s="25" t="s">
        <v>375</v>
      </c>
      <c r="Z1798" s="25" t="s">
        <v>487</v>
      </c>
      <c r="AA1798" s="25">
        <v>37.0</v>
      </c>
      <c r="AB1798" s="25">
        <v>9.0</v>
      </c>
      <c r="AC1798" s="25">
        <v>124969.13</v>
      </c>
      <c r="AD1798" s="25">
        <v>1.0</v>
      </c>
      <c r="AE1798" s="25">
        <v>1.0</v>
      </c>
      <c r="AF1798" s="25">
        <v>0.0</v>
      </c>
      <c r="AG1798" s="25">
        <v>60194.05</v>
      </c>
      <c r="AH1798" s="25">
        <v>0.0</v>
      </c>
    </row>
    <row r="1799" ht="15.75" customHeight="1">
      <c r="U1799" s="25">
        <v>1798.0</v>
      </c>
      <c r="V1799" s="25">
        <v>1.576417E7</v>
      </c>
      <c r="W1799" s="25" t="s">
        <v>666</v>
      </c>
      <c r="X1799" s="25">
        <v>647.0</v>
      </c>
      <c r="Y1799" s="25" t="s">
        <v>379</v>
      </c>
      <c r="Z1799" s="25" t="s">
        <v>487</v>
      </c>
      <c r="AA1799" s="25">
        <v>44.0</v>
      </c>
      <c r="AB1799" s="25">
        <v>4.0</v>
      </c>
      <c r="AC1799" s="25">
        <v>93960.35</v>
      </c>
      <c r="AD1799" s="25">
        <v>1.0</v>
      </c>
      <c r="AE1799" s="25">
        <v>1.0</v>
      </c>
      <c r="AF1799" s="25">
        <v>0.0</v>
      </c>
      <c r="AG1799" s="25">
        <v>36579.53</v>
      </c>
      <c r="AH1799" s="25">
        <v>1.0</v>
      </c>
    </row>
    <row r="1800" ht="15.75" customHeight="1">
      <c r="U1800" s="25">
        <v>1799.0</v>
      </c>
      <c r="V1800" s="25">
        <v>1.5610446E7</v>
      </c>
      <c r="W1800" s="25" t="s">
        <v>1770</v>
      </c>
      <c r="X1800" s="25">
        <v>714.0</v>
      </c>
      <c r="Y1800" s="25" t="s">
        <v>375</v>
      </c>
      <c r="Z1800" s="25" t="s">
        <v>462</v>
      </c>
      <c r="AA1800" s="25">
        <v>51.0</v>
      </c>
      <c r="AB1800" s="25">
        <v>4.0</v>
      </c>
      <c r="AC1800" s="25">
        <v>88308.87</v>
      </c>
      <c r="AD1800" s="25">
        <v>3.0</v>
      </c>
      <c r="AE1800" s="25">
        <v>0.0</v>
      </c>
      <c r="AF1800" s="25">
        <v>0.0</v>
      </c>
      <c r="AG1800" s="25">
        <v>5862.53</v>
      </c>
      <c r="AH1800" s="25">
        <v>1.0</v>
      </c>
    </row>
    <row r="1801" ht="15.75" customHeight="1">
      <c r="U1801" s="25">
        <v>1800.0</v>
      </c>
      <c r="V1801" s="25">
        <v>1.5612776E7</v>
      </c>
      <c r="W1801" s="25" t="s">
        <v>134</v>
      </c>
      <c r="X1801" s="25">
        <v>850.0</v>
      </c>
      <c r="Y1801" s="25" t="s">
        <v>377</v>
      </c>
      <c r="Z1801" s="25" t="s">
        <v>462</v>
      </c>
      <c r="AA1801" s="25">
        <v>39.0</v>
      </c>
      <c r="AB1801" s="25">
        <v>10.0</v>
      </c>
      <c r="AC1801" s="25">
        <v>0.0</v>
      </c>
      <c r="AD1801" s="25">
        <v>2.0</v>
      </c>
      <c r="AE1801" s="25">
        <v>1.0</v>
      </c>
      <c r="AF1801" s="25">
        <v>1.0</v>
      </c>
      <c r="AG1801" s="25">
        <v>143030.09</v>
      </c>
      <c r="AH1801" s="25">
        <v>0.0</v>
      </c>
    </row>
    <row r="1802" ht="15.75" customHeight="1">
      <c r="U1802" s="25">
        <v>1801.0</v>
      </c>
      <c r="V1802" s="25">
        <v>1.5794122E7</v>
      </c>
      <c r="W1802" s="25" t="s">
        <v>1244</v>
      </c>
      <c r="X1802" s="25">
        <v>713.0</v>
      </c>
      <c r="Y1802" s="25" t="s">
        <v>375</v>
      </c>
      <c r="Z1802" s="25" t="s">
        <v>462</v>
      </c>
      <c r="AA1802" s="25">
        <v>59.0</v>
      </c>
      <c r="AB1802" s="25">
        <v>3.0</v>
      </c>
      <c r="AC1802" s="25">
        <v>0.0</v>
      </c>
      <c r="AD1802" s="25">
        <v>2.0</v>
      </c>
      <c r="AE1802" s="25">
        <v>1.0</v>
      </c>
      <c r="AF1802" s="25">
        <v>1.0</v>
      </c>
      <c r="AG1802" s="25">
        <v>62700.08</v>
      </c>
      <c r="AH1802" s="25">
        <v>0.0</v>
      </c>
    </row>
    <row r="1803" ht="15.75" customHeight="1">
      <c r="U1803" s="25">
        <v>1802.0</v>
      </c>
      <c r="V1803" s="25">
        <v>1.5774931E7</v>
      </c>
      <c r="W1803" s="25" t="s">
        <v>1308</v>
      </c>
      <c r="X1803" s="25">
        <v>452.0</v>
      </c>
      <c r="Y1803" s="25" t="s">
        <v>375</v>
      </c>
      <c r="Z1803" s="25" t="s">
        <v>487</v>
      </c>
      <c r="AA1803" s="25">
        <v>30.0</v>
      </c>
      <c r="AB1803" s="25">
        <v>7.0</v>
      </c>
      <c r="AC1803" s="25">
        <v>112935.87</v>
      </c>
      <c r="AD1803" s="25">
        <v>1.0</v>
      </c>
      <c r="AE1803" s="25">
        <v>1.0</v>
      </c>
      <c r="AF1803" s="25">
        <v>1.0</v>
      </c>
      <c r="AG1803" s="25">
        <v>99017.34</v>
      </c>
      <c r="AH1803" s="25">
        <v>0.0</v>
      </c>
    </row>
    <row r="1804" ht="15.75" customHeight="1">
      <c r="U1804" s="25">
        <v>1803.0</v>
      </c>
      <c r="V1804" s="25">
        <v>1.5779247E7</v>
      </c>
      <c r="W1804" s="25" t="s">
        <v>857</v>
      </c>
      <c r="X1804" s="25">
        <v>683.0</v>
      </c>
      <c r="Y1804" s="25" t="s">
        <v>377</v>
      </c>
      <c r="Z1804" s="25" t="s">
        <v>462</v>
      </c>
      <c r="AA1804" s="25">
        <v>24.0</v>
      </c>
      <c r="AB1804" s="25">
        <v>8.0</v>
      </c>
      <c r="AC1804" s="25">
        <v>98567.1</v>
      </c>
      <c r="AD1804" s="25">
        <v>1.0</v>
      </c>
      <c r="AE1804" s="25">
        <v>1.0</v>
      </c>
      <c r="AF1804" s="25">
        <v>0.0</v>
      </c>
      <c r="AG1804" s="25">
        <v>187987.01</v>
      </c>
      <c r="AH1804" s="25">
        <v>0.0</v>
      </c>
    </row>
    <row r="1805" ht="15.75" customHeight="1">
      <c r="U1805" s="25">
        <v>1804.0</v>
      </c>
      <c r="V1805" s="25">
        <v>1.5707078E7</v>
      </c>
      <c r="W1805" s="25" t="s">
        <v>1771</v>
      </c>
      <c r="X1805" s="25">
        <v>577.0</v>
      </c>
      <c r="Y1805" s="25" t="s">
        <v>375</v>
      </c>
      <c r="Z1805" s="25" t="s">
        <v>462</v>
      </c>
      <c r="AA1805" s="25">
        <v>26.0</v>
      </c>
      <c r="AB1805" s="25">
        <v>1.0</v>
      </c>
      <c r="AC1805" s="25">
        <v>180530.51</v>
      </c>
      <c r="AD1805" s="25">
        <v>1.0</v>
      </c>
      <c r="AE1805" s="25">
        <v>0.0</v>
      </c>
      <c r="AF1805" s="25">
        <v>0.0</v>
      </c>
      <c r="AG1805" s="25">
        <v>123454.62</v>
      </c>
      <c r="AH1805" s="25">
        <v>0.0</v>
      </c>
    </row>
    <row r="1806" ht="15.75" customHeight="1">
      <c r="U1806" s="25">
        <v>1805.0</v>
      </c>
      <c r="V1806" s="25">
        <v>1.5605263E7</v>
      </c>
      <c r="W1806" s="25" t="s">
        <v>508</v>
      </c>
      <c r="X1806" s="25">
        <v>552.0</v>
      </c>
      <c r="Y1806" s="25" t="s">
        <v>375</v>
      </c>
      <c r="Z1806" s="25" t="s">
        <v>487</v>
      </c>
      <c r="AA1806" s="25">
        <v>33.0</v>
      </c>
      <c r="AB1806" s="25">
        <v>5.0</v>
      </c>
      <c r="AC1806" s="25">
        <v>140931.57</v>
      </c>
      <c r="AD1806" s="25">
        <v>1.0</v>
      </c>
      <c r="AE1806" s="25">
        <v>0.0</v>
      </c>
      <c r="AF1806" s="25">
        <v>1.0</v>
      </c>
      <c r="AG1806" s="25">
        <v>10921.5</v>
      </c>
      <c r="AH1806" s="25">
        <v>0.0</v>
      </c>
    </row>
    <row r="1807" ht="15.75" customHeight="1">
      <c r="U1807" s="25">
        <v>1806.0</v>
      </c>
      <c r="V1807" s="25">
        <v>1.5607381E7</v>
      </c>
      <c r="W1807" s="25" t="s">
        <v>994</v>
      </c>
      <c r="X1807" s="25">
        <v>769.0</v>
      </c>
      <c r="Y1807" s="25" t="s">
        <v>379</v>
      </c>
      <c r="Z1807" s="25" t="s">
        <v>462</v>
      </c>
      <c r="AA1807" s="25">
        <v>31.0</v>
      </c>
      <c r="AB1807" s="25">
        <v>7.0</v>
      </c>
      <c r="AC1807" s="25">
        <v>148913.72</v>
      </c>
      <c r="AD1807" s="25">
        <v>2.0</v>
      </c>
      <c r="AE1807" s="25">
        <v>1.0</v>
      </c>
      <c r="AF1807" s="25">
        <v>0.0</v>
      </c>
      <c r="AG1807" s="25">
        <v>53817.23</v>
      </c>
      <c r="AH1807" s="25">
        <v>0.0</v>
      </c>
    </row>
    <row r="1808" ht="15.75" customHeight="1">
      <c r="U1808" s="25">
        <v>1807.0</v>
      </c>
      <c r="V1808" s="25">
        <v>1.5683471E7</v>
      </c>
      <c r="W1808" s="25" t="s">
        <v>1375</v>
      </c>
      <c r="X1808" s="25">
        <v>691.0</v>
      </c>
      <c r="Y1808" s="25" t="s">
        <v>375</v>
      </c>
      <c r="Z1808" s="25" t="s">
        <v>487</v>
      </c>
      <c r="AA1808" s="25">
        <v>38.0</v>
      </c>
      <c r="AB1808" s="25">
        <v>7.0</v>
      </c>
      <c r="AC1808" s="25">
        <v>0.0</v>
      </c>
      <c r="AD1808" s="25">
        <v>2.0</v>
      </c>
      <c r="AE1808" s="25">
        <v>0.0</v>
      </c>
      <c r="AF1808" s="25">
        <v>0.0</v>
      </c>
      <c r="AG1808" s="25">
        <v>81617.4</v>
      </c>
      <c r="AH1808" s="25">
        <v>0.0</v>
      </c>
    </row>
    <row r="1809" ht="15.75" customHeight="1">
      <c r="U1809" s="25">
        <v>1808.0</v>
      </c>
      <c r="V1809" s="25">
        <v>1.5605037E7</v>
      </c>
      <c r="W1809" s="25" t="s">
        <v>671</v>
      </c>
      <c r="X1809" s="25">
        <v>818.0</v>
      </c>
      <c r="Y1809" s="25" t="s">
        <v>375</v>
      </c>
      <c r="Z1809" s="25" t="s">
        <v>462</v>
      </c>
      <c r="AA1809" s="25">
        <v>49.0</v>
      </c>
      <c r="AB1809" s="25">
        <v>2.0</v>
      </c>
      <c r="AC1809" s="25">
        <v>0.0</v>
      </c>
      <c r="AD1809" s="25">
        <v>1.0</v>
      </c>
      <c r="AE1809" s="25">
        <v>0.0</v>
      </c>
      <c r="AF1809" s="25">
        <v>1.0</v>
      </c>
      <c r="AG1809" s="25">
        <v>192298.84</v>
      </c>
      <c r="AH1809" s="25">
        <v>1.0</v>
      </c>
    </row>
    <row r="1810" ht="15.75" customHeight="1">
      <c r="U1810" s="25">
        <v>1809.0</v>
      </c>
      <c r="V1810" s="25">
        <v>1.5576085E7</v>
      </c>
      <c r="W1810" s="25" t="s">
        <v>1772</v>
      </c>
      <c r="X1810" s="25">
        <v>739.0</v>
      </c>
      <c r="Y1810" s="25" t="s">
        <v>375</v>
      </c>
      <c r="Z1810" s="25" t="s">
        <v>487</v>
      </c>
      <c r="AA1810" s="25">
        <v>41.0</v>
      </c>
      <c r="AB1810" s="25">
        <v>5.0</v>
      </c>
      <c r="AC1810" s="25">
        <v>0.0</v>
      </c>
      <c r="AD1810" s="25">
        <v>2.0</v>
      </c>
      <c r="AE1810" s="25">
        <v>0.0</v>
      </c>
      <c r="AF1810" s="25">
        <v>0.0</v>
      </c>
      <c r="AG1810" s="25">
        <v>143882.25</v>
      </c>
      <c r="AH1810" s="25">
        <v>0.0</v>
      </c>
    </row>
    <row r="1811" ht="15.75" customHeight="1">
      <c r="U1811" s="25">
        <v>1810.0</v>
      </c>
      <c r="V1811" s="25">
        <v>1.5770435E7</v>
      </c>
      <c r="W1811" s="25" t="s">
        <v>1426</v>
      </c>
      <c r="X1811" s="25">
        <v>639.0</v>
      </c>
      <c r="Y1811" s="25" t="s">
        <v>375</v>
      </c>
      <c r="Z1811" s="25" t="s">
        <v>462</v>
      </c>
      <c r="AA1811" s="25">
        <v>50.0</v>
      </c>
      <c r="AB1811" s="25">
        <v>6.0</v>
      </c>
      <c r="AC1811" s="25">
        <v>115335.32</v>
      </c>
      <c r="AD1811" s="25">
        <v>2.0</v>
      </c>
      <c r="AE1811" s="25">
        <v>1.0</v>
      </c>
      <c r="AF1811" s="25">
        <v>1.0</v>
      </c>
      <c r="AG1811" s="25">
        <v>53130.41</v>
      </c>
      <c r="AH1811" s="25">
        <v>0.0</v>
      </c>
    </row>
    <row r="1812" ht="15.75" customHeight="1">
      <c r="U1812" s="25">
        <v>1811.0</v>
      </c>
      <c r="V1812" s="25">
        <v>1.5592994E7</v>
      </c>
      <c r="W1812" s="25" t="s">
        <v>1321</v>
      </c>
      <c r="X1812" s="25">
        <v>651.0</v>
      </c>
      <c r="Y1812" s="25" t="s">
        <v>375</v>
      </c>
      <c r="Z1812" s="25" t="s">
        <v>462</v>
      </c>
      <c r="AA1812" s="25">
        <v>65.0</v>
      </c>
      <c r="AB1812" s="25">
        <v>0.0</v>
      </c>
      <c r="AC1812" s="25">
        <v>0.0</v>
      </c>
      <c r="AD1812" s="25">
        <v>2.0</v>
      </c>
      <c r="AE1812" s="25">
        <v>1.0</v>
      </c>
      <c r="AF1812" s="25">
        <v>1.0</v>
      </c>
      <c r="AG1812" s="25">
        <v>190454.04</v>
      </c>
      <c r="AH1812" s="25">
        <v>0.0</v>
      </c>
    </row>
    <row r="1813" ht="15.75" customHeight="1">
      <c r="U1813" s="25">
        <v>1812.0</v>
      </c>
      <c r="V1813" s="25">
        <v>1.5624068E7</v>
      </c>
      <c r="W1813" s="25" t="s">
        <v>606</v>
      </c>
      <c r="X1813" s="25">
        <v>779.0</v>
      </c>
      <c r="Y1813" s="25" t="s">
        <v>375</v>
      </c>
      <c r="Z1813" s="25" t="s">
        <v>462</v>
      </c>
      <c r="AA1813" s="25">
        <v>26.0</v>
      </c>
      <c r="AB1813" s="25">
        <v>0.0</v>
      </c>
      <c r="AC1813" s="25">
        <v>0.0</v>
      </c>
      <c r="AD1813" s="25">
        <v>2.0</v>
      </c>
      <c r="AE1813" s="25">
        <v>0.0</v>
      </c>
      <c r="AF1813" s="25">
        <v>1.0</v>
      </c>
      <c r="AG1813" s="25">
        <v>111906.0</v>
      </c>
      <c r="AH1813" s="25">
        <v>0.0</v>
      </c>
    </row>
    <row r="1814" ht="15.75" customHeight="1">
      <c r="U1814" s="25">
        <v>1813.0</v>
      </c>
      <c r="V1814" s="25">
        <v>1.5595221E7</v>
      </c>
      <c r="W1814" s="25" t="s">
        <v>704</v>
      </c>
      <c r="X1814" s="25">
        <v>850.0</v>
      </c>
      <c r="Y1814" s="25" t="s">
        <v>379</v>
      </c>
      <c r="Z1814" s="25" t="s">
        <v>462</v>
      </c>
      <c r="AA1814" s="25">
        <v>33.0</v>
      </c>
      <c r="AB1814" s="25">
        <v>7.0</v>
      </c>
      <c r="AC1814" s="25">
        <v>134678.13</v>
      </c>
      <c r="AD1814" s="25">
        <v>1.0</v>
      </c>
      <c r="AE1814" s="25">
        <v>1.0</v>
      </c>
      <c r="AF1814" s="25">
        <v>0.0</v>
      </c>
      <c r="AG1814" s="25">
        <v>113177.95</v>
      </c>
      <c r="AH1814" s="25">
        <v>0.0</v>
      </c>
    </row>
    <row r="1815" ht="15.75" customHeight="1">
      <c r="U1815" s="25">
        <v>1814.0</v>
      </c>
      <c r="V1815" s="25">
        <v>1.5637131E7</v>
      </c>
      <c r="W1815" s="25" t="s">
        <v>1107</v>
      </c>
      <c r="X1815" s="25">
        <v>829.0</v>
      </c>
      <c r="Y1815" s="25" t="s">
        <v>375</v>
      </c>
      <c r="Z1815" s="25" t="s">
        <v>487</v>
      </c>
      <c r="AA1815" s="25">
        <v>38.0</v>
      </c>
      <c r="AB1815" s="25">
        <v>9.0</v>
      </c>
      <c r="AC1815" s="25">
        <v>0.0</v>
      </c>
      <c r="AD1815" s="25">
        <v>2.0</v>
      </c>
      <c r="AE1815" s="25">
        <v>1.0</v>
      </c>
      <c r="AF1815" s="25">
        <v>0.0</v>
      </c>
      <c r="AG1815" s="25">
        <v>30529.88</v>
      </c>
      <c r="AH1815" s="25">
        <v>0.0</v>
      </c>
    </row>
    <row r="1816" ht="15.75" customHeight="1">
      <c r="U1816" s="25">
        <v>1815.0</v>
      </c>
      <c r="V1816" s="25">
        <v>1.5613471E7</v>
      </c>
      <c r="W1816" s="25" t="s">
        <v>1773</v>
      </c>
      <c r="X1816" s="25">
        <v>579.0</v>
      </c>
      <c r="Y1816" s="25" t="s">
        <v>379</v>
      </c>
      <c r="Z1816" s="25" t="s">
        <v>487</v>
      </c>
      <c r="AA1816" s="25">
        <v>31.0</v>
      </c>
      <c r="AB1816" s="25">
        <v>2.0</v>
      </c>
      <c r="AC1816" s="25">
        <v>90547.48</v>
      </c>
      <c r="AD1816" s="25">
        <v>2.0</v>
      </c>
      <c r="AE1816" s="25">
        <v>1.0</v>
      </c>
      <c r="AF1816" s="25">
        <v>1.0</v>
      </c>
      <c r="AG1816" s="25">
        <v>18800.13</v>
      </c>
      <c r="AH1816" s="25">
        <v>0.0</v>
      </c>
    </row>
    <row r="1817" ht="15.75" customHeight="1">
      <c r="U1817" s="25">
        <v>1816.0</v>
      </c>
      <c r="V1817" s="25">
        <v>1.5583499E7</v>
      </c>
      <c r="W1817" s="25" t="s">
        <v>1774</v>
      </c>
      <c r="X1817" s="25">
        <v>510.0</v>
      </c>
      <c r="Y1817" s="25" t="s">
        <v>375</v>
      </c>
      <c r="Z1817" s="25" t="s">
        <v>487</v>
      </c>
      <c r="AA1817" s="25">
        <v>32.0</v>
      </c>
      <c r="AB1817" s="25">
        <v>9.0</v>
      </c>
      <c r="AC1817" s="25">
        <v>103324.78</v>
      </c>
      <c r="AD1817" s="25">
        <v>1.0</v>
      </c>
      <c r="AE1817" s="25">
        <v>1.0</v>
      </c>
      <c r="AF1817" s="25">
        <v>1.0</v>
      </c>
      <c r="AG1817" s="25">
        <v>46127.7</v>
      </c>
      <c r="AH1817" s="25">
        <v>0.0</v>
      </c>
    </row>
    <row r="1818" ht="15.75" customHeight="1">
      <c r="U1818" s="25">
        <v>1817.0</v>
      </c>
      <c r="V1818" s="25">
        <v>1.5752816E7</v>
      </c>
      <c r="W1818" s="25" t="s">
        <v>1488</v>
      </c>
      <c r="X1818" s="25">
        <v>531.0</v>
      </c>
      <c r="Y1818" s="25" t="s">
        <v>375</v>
      </c>
      <c r="Z1818" s="25" t="s">
        <v>487</v>
      </c>
      <c r="AA1818" s="25">
        <v>29.0</v>
      </c>
      <c r="AB1818" s="25">
        <v>3.0</v>
      </c>
      <c r="AC1818" s="25">
        <v>114590.58</v>
      </c>
      <c r="AD1818" s="25">
        <v>1.0</v>
      </c>
      <c r="AE1818" s="25">
        <v>0.0</v>
      </c>
      <c r="AF1818" s="25">
        <v>0.0</v>
      </c>
      <c r="AG1818" s="25">
        <v>75585.48</v>
      </c>
      <c r="AH1818" s="25">
        <v>0.0</v>
      </c>
    </row>
    <row r="1819" ht="15.75" customHeight="1">
      <c r="U1819" s="25">
        <v>1818.0</v>
      </c>
      <c r="V1819" s="25">
        <v>1.5804075E7</v>
      </c>
      <c r="W1819" s="25" t="s">
        <v>776</v>
      </c>
      <c r="X1819" s="25">
        <v>628.0</v>
      </c>
      <c r="Y1819" s="25" t="s">
        <v>379</v>
      </c>
      <c r="Z1819" s="25" t="s">
        <v>462</v>
      </c>
      <c r="AA1819" s="25">
        <v>36.0</v>
      </c>
      <c r="AB1819" s="25">
        <v>3.0</v>
      </c>
      <c r="AC1819" s="25">
        <v>91286.51</v>
      </c>
      <c r="AD1819" s="25">
        <v>1.0</v>
      </c>
      <c r="AE1819" s="25">
        <v>1.0</v>
      </c>
      <c r="AF1819" s="25">
        <v>0.0</v>
      </c>
      <c r="AG1819" s="25">
        <v>63085.94</v>
      </c>
      <c r="AH1819" s="25">
        <v>0.0</v>
      </c>
    </row>
    <row r="1820" ht="15.75" customHeight="1">
      <c r="U1820" s="25">
        <v>1819.0</v>
      </c>
      <c r="V1820" s="25">
        <v>1.5800517E7</v>
      </c>
      <c r="W1820" s="25" t="s">
        <v>769</v>
      </c>
      <c r="X1820" s="25">
        <v>633.0</v>
      </c>
      <c r="Y1820" s="25" t="s">
        <v>377</v>
      </c>
      <c r="Z1820" s="25" t="s">
        <v>487</v>
      </c>
      <c r="AA1820" s="25">
        <v>32.0</v>
      </c>
      <c r="AB1820" s="25">
        <v>5.0</v>
      </c>
      <c r="AC1820" s="25">
        <v>163340.12</v>
      </c>
      <c r="AD1820" s="25">
        <v>2.0</v>
      </c>
      <c r="AE1820" s="25">
        <v>1.0</v>
      </c>
      <c r="AF1820" s="25">
        <v>1.0</v>
      </c>
      <c r="AG1820" s="25">
        <v>74415.2</v>
      </c>
      <c r="AH1820" s="25">
        <v>0.0</v>
      </c>
    </row>
    <row r="1821" ht="15.75" customHeight="1">
      <c r="U1821" s="25">
        <v>1820.0</v>
      </c>
      <c r="V1821" s="25">
        <v>1.5712319E7</v>
      </c>
      <c r="W1821" s="25" t="s">
        <v>1775</v>
      </c>
      <c r="X1821" s="25">
        <v>714.0</v>
      </c>
      <c r="Y1821" s="25" t="s">
        <v>377</v>
      </c>
      <c r="Z1821" s="25" t="s">
        <v>487</v>
      </c>
      <c r="AA1821" s="25">
        <v>45.0</v>
      </c>
      <c r="AB1821" s="25">
        <v>8.0</v>
      </c>
      <c r="AC1821" s="25">
        <v>150900.29</v>
      </c>
      <c r="AD1821" s="25">
        <v>2.0</v>
      </c>
      <c r="AE1821" s="25">
        <v>0.0</v>
      </c>
      <c r="AF1821" s="25">
        <v>1.0</v>
      </c>
      <c r="AG1821" s="25">
        <v>139889.15</v>
      </c>
      <c r="AH1821" s="25">
        <v>0.0</v>
      </c>
    </row>
    <row r="1822" ht="15.75" customHeight="1">
      <c r="U1822" s="25">
        <v>1821.0</v>
      </c>
      <c r="V1822" s="25">
        <v>1.5797389E7</v>
      </c>
      <c r="W1822" s="25" t="s">
        <v>678</v>
      </c>
      <c r="X1822" s="25">
        <v>604.0</v>
      </c>
      <c r="Y1822" s="25" t="s">
        <v>377</v>
      </c>
      <c r="Z1822" s="25" t="s">
        <v>487</v>
      </c>
      <c r="AA1822" s="25">
        <v>23.0</v>
      </c>
      <c r="AB1822" s="25">
        <v>9.0</v>
      </c>
      <c r="AC1822" s="25">
        <v>124577.33</v>
      </c>
      <c r="AD1822" s="25">
        <v>1.0</v>
      </c>
      <c r="AE1822" s="25">
        <v>1.0</v>
      </c>
      <c r="AF1822" s="25">
        <v>1.0</v>
      </c>
      <c r="AG1822" s="25">
        <v>7267.25</v>
      </c>
      <c r="AH1822" s="25">
        <v>0.0</v>
      </c>
    </row>
    <row r="1823" ht="15.75" customHeight="1">
      <c r="U1823" s="25">
        <v>1822.0</v>
      </c>
      <c r="V1823" s="25">
        <v>1.5621432E7</v>
      </c>
      <c r="W1823" s="25" t="s">
        <v>1776</v>
      </c>
      <c r="X1823" s="25">
        <v>630.0</v>
      </c>
      <c r="Y1823" s="25" t="s">
        <v>377</v>
      </c>
      <c r="Z1823" s="25" t="s">
        <v>487</v>
      </c>
      <c r="AA1823" s="25">
        <v>35.0</v>
      </c>
      <c r="AB1823" s="25">
        <v>1.0</v>
      </c>
      <c r="AC1823" s="25">
        <v>0.0</v>
      </c>
      <c r="AD1823" s="25">
        <v>2.0</v>
      </c>
      <c r="AE1823" s="25">
        <v>0.0</v>
      </c>
      <c r="AF1823" s="25">
        <v>0.0</v>
      </c>
      <c r="AG1823" s="25">
        <v>186826.22</v>
      </c>
      <c r="AH1823" s="25">
        <v>0.0</v>
      </c>
    </row>
    <row r="1824" ht="15.75" customHeight="1">
      <c r="U1824" s="25">
        <v>1823.0</v>
      </c>
      <c r="V1824" s="25">
        <v>1.577939E7</v>
      </c>
      <c r="W1824" s="25" t="s">
        <v>1777</v>
      </c>
      <c r="X1824" s="25">
        <v>850.0</v>
      </c>
      <c r="Y1824" s="25" t="s">
        <v>377</v>
      </c>
      <c r="Z1824" s="25" t="s">
        <v>462</v>
      </c>
      <c r="AA1824" s="25">
        <v>31.0</v>
      </c>
      <c r="AB1824" s="25">
        <v>4.0</v>
      </c>
      <c r="AC1824" s="25">
        <v>91292.7</v>
      </c>
      <c r="AD1824" s="25">
        <v>1.0</v>
      </c>
      <c r="AE1824" s="25">
        <v>1.0</v>
      </c>
      <c r="AF1824" s="25">
        <v>1.0</v>
      </c>
      <c r="AG1824" s="25">
        <v>162149.07</v>
      </c>
      <c r="AH1824" s="25">
        <v>0.0</v>
      </c>
    </row>
    <row r="1825" ht="15.75" customHeight="1">
      <c r="U1825" s="25">
        <v>1824.0</v>
      </c>
      <c r="V1825" s="25">
        <v>1.5711219E7</v>
      </c>
      <c r="W1825" s="25" t="s">
        <v>1778</v>
      </c>
      <c r="X1825" s="25">
        <v>788.0</v>
      </c>
      <c r="Y1825" s="25" t="s">
        <v>379</v>
      </c>
      <c r="Z1825" s="25" t="s">
        <v>462</v>
      </c>
      <c r="AA1825" s="25">
        <v>57.0</v>
      </c>
      <c r="AB1825" s="25">
        <v>8.0</v>
      </c>
      <c r="AC1825" s="25">
        <v>93716.72</v>
      </c>
      <c r="AD1825" s="25">
        <v>1.0</v>
      </c>
      <c r="AE1825" s="25">
        <v>1.0</v>
      </c>
      <c r="AF1825" s="25">
        <v>1.0</v>
      </c>
      <c r="AG1825" s="25">
        <v>180150.49</v>
      </c>
      <c r="AH1825" s="25">
        <v>1.0</v>
      </c>
    </row>
    <row r="1826" ht="15.75" customHeight="1">
      <c r="U1826" s="25">
        <v>1825.0</v>
      </c>
      <c r="V1826" s="25">
        <v>1.5770498E7</v>
      </c>
      <c r="W1826" s="25" t="s">
        <v>1779</v>
      </c>
      <c r="X1826" s="25">
        <v>798.0</v>
      </c>
      <c r="Y1826" s="25" t="s">
        <v>375</v>
      </c>
      <c r="Z1826" s="25" t="s">
        <v>462</v>
      </c>
      <c r="AA1826" s="25">
        <v>37.0</v>
      </c>
      <c r="AB1826" s="25">
        <v>4.0</v>
      </c>
      <c r="AC1826" s="25">
        <v>111723.08</v>
      </c>
      <c r="AD1826" s="25">
        <v>1.0</v>
      </c>
      <c r="AE1826" s="25">
        <v>1.0</v>
      </c>
      <c r="AF1826" s="25">
        <v>1.0</v>
      </c>
      <c r="AG1826" s="25">
        <v>83478.12</v>
      </c>
      <c r="AH1826" s="25">
        <v>0.0</v>
      </c>
    </row>
    <row r="1827" ht="15.75" customHeight="1">
      <c r="U1827" s="25">
        <v>1826.0</v>
      </c>
      <c r="V1827" s="25">
        <v>1.5678727E7</v>
      </c>
      <c r="W1827" s="25" t="s">
        <v>705</v>
      </c>
      <c r="X1827" s="25">
        <v>770.0</v>
      </c>
      <c r="Y1827" s="25" t="s">
        <v>379</v>
      </c>
      <c r="Z1827" s="25" t="s">
        <v>487</v>
      </c>
      <c r="AA1827" s="25">
        <v>45.0</v>
      </c>
      <c r="AB1827" s="25">
        <v>4.0</v>
      </c>
      <c r="AC1827" s="25">
        <v>110765.68</v>
      </c>
      <c r="AD1827" s="25">
        <v>1.0</v>
      </c>
      <c r="AE1827" s="25">
        <v>1.0</v>
      </c>
      <c r="AF1827" s="25">
        <v>0.0</v>
      </c>
      <c r="AG1827" s="25">
        <v>26163.74</v>
      </c>
      <c r="AH1827" s="25">
        <v>1.0</v>
      </c>
    </row>
    <row r="1828" ht="15.75" customHeight="1">
      <c r="U1828" s="25">
        <v>1827.0</v>
      </c>
      <c r="V1828" s="25">
        <v>1.5573893E7</v>
      </c>
      <c r="W1828" s="25" t="s">
        <v>975</v>
      </c>
      <c r="X1828" s="25">
        <v>569.0</v>
      </c>
      <c r="Y1828" s="25" t="s">
        <v>379</v>
      </c>
      <c r="Z1828" s="25" t="s">
        <v>487</v>
      </c>
      <c r="AA1828" s="25">
        <v>25.0</v>
      </c>
      <c r="AB1828" s="25">
        <v>9.0</v>
      </c>
      <c r="AC1828" s="25">
        <v>173459.45</v>
      </c>
      <c r="AD1828" s="25">
        <v>2.0</v>
      </c>
      <c r="AE1828" s="25">
        <v>1.0</v>
      </c>
      <c r="AF1828" s="25">
        <v>1.0</v>
      </c>
      <c r="AG1828" s="25">
        <v>44381.06</v>
      </c>
      <c r="AH1828" s="25">
        <v>0.0</v>
      </c>
    </row>
    <row r="1829" ht="15.75" customHeight="1">
      <c r="U1829" s="25">
        <v>1828.0</v>
      </c>
      <c r="V1829" s="25">
        <v>1.5740104E7</v>
      </c>
      <c r="W1829" s="25" t="s">
        <v>1584</v>
      </c>
      <c r="X1829" s="25">
        <v>425.0</v>
      </c>
      <c r="Y1829" s="25" t="s">
        <v>377</v>
      </c>
      <c r="Z1829" s="25" t="s">
        <v>462</v>
      </c>
      <c r="AA1829" s="25">
        <v>22.0</v>
      </c>
      <c r="AB1829" s="25">
        <v>7.0</v>
      </c>
      <c r="AC1829" s="25">
        <v>169649.73</v>
      </c>
      <c r="AD1829" s="25">
        <v>2.0</v>
      </c>
      <c r="AE1829" s="25">
        <v>0.0</v>
      </c>
      <c r="AF1829" s="25">
        <v>1.0</v>
      </c>
      <c r="AG1829" s="25">
        <v>136365.0</v>
      </c>
      <c r="AH1829" s="25">
        <v>1.0</v>
      </c>
    </row>
    <row r="1830" ht="15.75" customHeight="1">
      <c r="U1830" s="25">
        <v>1829.0</v>
      </c>
      <c r="V1830" s="25">
        <v>1.5792649E7</v>
      </c>
      <c r="W1830" s="25" t="s">
        <v>1780</v>
      </c>
      <c r="X1830" s="25">
        <v>547.0</v>
      </c>
      <c r="Y1830" s="25" t="s">
        <v>377</v>
      </c>
      <c r="Z1830" s="25" t="s">
        <v>462</v>
      </c>
      <c r="AA1830" s="25">
        <v>31.0</v>
      </c>
      <c r="AB1830" s="25">
        <v>9.0</v>
      </c>
      <c r="AC1830" s="25">
        <v>0.0</v>
      </c>
      <c r="AD1830" s="25">
        <v>2.0</v>
      </c>
      <c r="AE1830" s="25">
        <v>0.0</v>
      </c>
      <c r="AF1830" s="25">
        <v>0.0</v>
      </c>
      <c r="AG1830" s="25">
        <v>99294.22</v>
      </c>
      <c r="AH1830" s="25">
        <v>0.0</v>
      </c>
    </row>
    <row r="1831" ht="15.75" customHeight="1">
      <c r="U1831" s="25">
        <v>1830.0</v>
      </c>
      <c r="V1831" s="25">
        <v>1.5605275E7</v>
      </c>
      <c r="W1831" s="25" t="s">
        <v>1781</v>
      </c>
      <c r="X1831" s="25">
        <v>725.0</v>
      </c>
      <c r="Y1831" s="25" t="s">
        <v>379</v>
      </c>
      <c r="Z1831" s="25" t="s">
        <v>487</v>
      </c>
      <c r="AA1831" s="25">
        <v>45.0</v>
      </c>
      <c r="AB1831" s="25">
        <v>8.0</v>
      </c>
      <c r="AC1831" s="25">
        <v>116917.07</v>
      </c>
      <c r="AD1831" s="25">
        <v>1.0</v>
      </c>
      <c r="AE1831" s="25">
        <v>0.0</v>
      </c>
      <c r="AF1831" s="25">
        <v>0.0</v>
      </c>
      <c r="AG1831" s="25">
        <v>173464.43</v>
      </c>
      <c r="AH1831" s="25">
        <v>1.0</v>
      </c>
    </row>
    <row r="1832" ht="15.75" customHeight="1">
      <c r="U1832" s="25">
        <v>1831.0</v>
      </c>
      <c r="V1832" s="25">
        <v>1.5572467E7</v>
      </c>
      <c r="W1832" s="25" t="s">
        <v>1158</v>
      </c>
      <c r="X1832" s="25">
        <v>506.0</v>
      </c>
      <c r="Y1832" s="25" t="s">
        <v>375</v>
      </c>
      <c r="Z1832" s="25" t="s">
        <v>487</v>
      </c>
      <c r="AA1832" s="25">
        <v>37.0</v>
      </c>
      <c r="AB1832" s="25">
        <v>5.0</v>
      </c>
      <c r="AC1832" s="25">
        <v>0.0</v>
      </c>
      <c r="AD1832" s="25">
        <v>2.0</v>
      </c>
      <c r="AE1832" s="25">
        <v>1.0</v>
      </c>
      <c r="AF1832" s="25">
        <v>1.0</v>
      </c>
      <c r="AG1832" s="25">
        <v>127543.81</v>
      </c>
      <c r="AH1832" s="25">
        <v>0.0</v>
      </c>
    </row>
    <row r="1833" ht="15.75" customHeight="1">
      <c r="U1833" s="25">
        <v>1832.0</v>
      </c>
      <c r="V1833" s="25">
        <v>1.5738219E7</v>
      </c>
      <c r="W1833" s="25" t="s">
        <v>1782</v>
      </c>
      <c r="X1833" s="25">
        <v>632.0</v>
      </c>
      <c r="Y1833" s="25" t="s">
        <v>375</v>
      </c>
      <c r="Z1833" s="25" t="s">
        <v>462</v>
      </c>
      <c r="AA1833" s="25">
        <v>36.0</v>
      </c>
      <c r="AB1833" s="25">
        <v>7.0</v>
      </c>
      <c r="AC1833" s="25">
        <v>0.0</v>
      </c>
      <c r="AD1833" s="25">
        <v>2.0</v>
      </c>
      <c r="AE1833" s="25">
        <v>1.0</v>
      </c>
      <c r="AF1833" s="25">
        <v>1.0</v>
      </c>
      <c r="AG1833" s="25">
        <v>52526.65</v>
      </c>
      <c r="AH1833" s="25">
        <v>0.0</v>
      </c>
    </row>
    <row r="1834" ht="15.75" customHeight="1">
      <c r="U1834" s="25">
        <v>1833.0</v>
      </c>
      <c r="V1834" s="25">
        <v>1.560071E7</v>
      </c>
      <c r="W1834" s="25" t="s">
        <v>793</v>
      </c>
      <c r="X1834" s="25">
        <v>620.0</v>
      </c>
      <c r="Y1834" s="25" t="s">
        <v>375</v>
      </c>
      <c r="Z1834" s="25" t="s">
        <v>487</v>
      </c>
      <c r="AA1834" s="25">
        <v>22.0</v>
      </c>
      <c r="AB1834" s="25">
        <v>0.0</v>
      </c>
      <c r="AC1834" s="25">
        <v>0.0</v>
      </c>
      <c r="AD1834" s="25">
        <v>1.0</v>
      </c>
      <c r="AE1834" s="25">
        <v>1.0</v>
      </c>
      <c r="AF1834" s="25">
        <v>0.0</v>
      </c>
      <c r="AG1834" s="25">
        <v>32589.45</v>
      </c>
      <c r="AH1834" s="25">
        <v>0.0</v>
      </c>
    </row>
    <row r="1835" ht="15.75" customHeight="1">
      <c r="U1835" s="25">
        <v>1834.0</v>
      </c>
      <c r="V1835" s="25">
        <v>1.5804394E7</v>
      </c>
      <c r="W1835" s="25" t="s">
        <v>1783</v>
      </c>
      <c r="X1835" s="25">
        <v>663.0</v>
      </c>
      <c r="Y1835" s="25" t="s">
        <v>379</v>
      </c>
      <c r="Z1835" s="25" t="s">
        <v>487</v>
      </c>
      <c r="AA1835" s="25">
        <v>32.0</v>
      </c>
      <c r="AB1835" s="25">
        <v>8.0</v>
      </c>
      <c r="AC1835" s="25">
        <v>130627.66</v>
      </c>
      <c r="AD1835" s="25">
        <v>1.0</v>
      </c>
      <c r="AE1835" s="25">
        <v>1.0</v>
      </c>
      <c r="AF1835" s="25">
        <v>0.0</v>
      </c>
      <c r="AG1835" s="25">
        <v>47161.25</v>
      </c>
      <c r="AH1835" s="25">
        <v>1.0</v>
      </c>
    </row>
    <row r="1836" ht="15.75" customHeight="1">
      <c r="U1836" s="25">
        <v>1835.0</v>
      </c>
      <c r="V1836" s="25">
        <v>1.5694188E7</v>
      </c>
      <c r="W1836" s="25" t="s">
        <v>1784</v>
      </c>
      <c r="X1836" s="25">
        <v>700.0</v>
      </c>
      <c r="Y1836" s="25" t="s">
        <v>377</v>
      </c>
      <c r="Z1836" s="25" t="s">
        <v>462</v>
      </c>
      <c r="AA1836" s="25">
        <v>46.0</v>
      </c>
      <c r="AB1836" s="25">
        <v>5.0</v>
      </c>
      <c r="AC1836" s="25">
        <v>56580.95</v>
      </c>
      <c r="AD1836" s="25">
        <v>2.0</v>
      </c>
      <c r="AE1836" s="25">
        <v>0.0</v>
      </c>
      <c r="AF1836" s="25">
        <v>1.0</v>
      </c>
      <c r="AG1836" s="25">
        <v>45424.13</v>
      </c>
      <c r="AH1836" s="25">
        <v>0.0</v>
      </c>
    </row>
    <row r="1837" ht="15.75" customHeight="1">
      <c r="U1837" s="25">
        <v>1836.0</v>
      </c>
      <c r="V1837" s="25">
        <v>1.5583718E7</v>
      </c>
      <c r="W1837" s="25" t="s">
        <v>1785</v>
      </c>
      <c r="X1837" s="25">
        <v>696.0</v>
      </c>
      <c r="Y1837" s="25" t="s">
        <v>379</v>
      </c>
      <c r="Z1837" s="25" t="s">
        <v>487</v>
      </c>
      <c r="AA1837" s="25">
        <v>38.0</v>
      </c>
      <c r="AB1837" s="25">
        <v>6.0</v>
      </c>
      <c r="AC1837" s="25">
        <v>142316.14</v>
      </c>
      <c r="AD1837" s="25">
        <v>1.0</v>
      </c>
      <c r="AE1837" s="25">
        <v>1.0</v>
      </c>
      <c r="AF1837" s="25">
        <v>1.0</v>
      </c>
      <c r="AG1837" s="25">
        <v>8018.49</v>
      </c>
      <c r="AH1837" s="25">
        <v>0.0</v>
      </c>
    </row>
    <row r="1838" ht="15.75" customHeight="1">
      <c r="U1838" s="25">
        <v>1837.0</v>
      </c>
      <c r="V1838" s="25">
        <v>1.5802478E7</v>
      </c>
      <c r="W1838" s="25" t="s">
        <v>1786</v>
      </c>
      <c r="X1838" s="25">
        <v>767.0</v>
      </c>
      <c r="Y1838" s="25" t="s">
        <v>377</v>
      </c>
      <c r="Z1838" s="25" t="s">
        <v>487</v>
      </c>
      <c r="AA1838" s="25">
        <v>31.0</v>
      </c>
      <c r="AB1838" s="25">
        <v>6.0</v>
      </c>
      <c r="AC1838" s="25">
        <v>0.0</v>
      </c>
      <c r="AD1838" s="25">
        <v>2.0</v>
      </c>
      <c r="AE1838" s="25">
        <v>1.0</v>
      </c>
      <c r="AF1838" s="25">
        <v>1.0</v>
      </c>
      <c r="AG1838" s="25">
        <v>195668.0</v>
      </c>
      <c r="AH1838" s="25">
        <v>0.0</v>
      </c>
    </row>
    <row r="1839" ht="15.75" customHeight="1">
      <c r="U1839" s="25">
        <v>1838.0</v>
      </c>
      <c r="V1839" s="25">
        <v>1.5619343E7</v>
      </c>
      <c r="W1839" s="25" t="s">
        <v>1787</v>
      </c>
      <c r="X1839" s="25">
        <v>561.0</v>
      </c>
      <c r="Y1839" s="25" t="s">
        <v>375</v>
      </c>
      <c r="Z1839" s="25" t="s">
        <v>487</v>
      </c>
      <c r="AA1839" s="25">
        <v>56.0</v>
      </c>
      <c r="AB1839" s="25">
        <v>7.0</v>
      </c>
      <c r="AC1839" s="25">
        <v>152759.0</v>
      </c>
      <c r="AD1839" s="25">
        <v>2.0</v>
      </c>
      <c r="AE1839" s="25">
        <v>1.0</v>
      </c>
      <c r="AF1839" s="25">
        <v>0.0</v>
      </c>
      <c r="AG1839" s="25">
        <v>133167.11</v>
      </c>
      <c r="AH1839" s="25">
        <v>1.0</v>
      </c>
    </row>
    <row r="1840" ht="15.75" customHeight="1">
      <c r="U1840" s="25">
        <v>1839.0</v>
      </c>
      <c r="V1840" s="25">
        <v>1.5758813E7</v>
      </c>
      <c r="W1840" s="25" t="s">
        <v>675</v>
      </c>
      <c r="X1840" s="25">
        <v>350.0</v>
      </c>
      <c r="Y1840" s="25" t="s">
        <v>379</v>
      </c>
      <c r="Z1840" s="25" t="s">
        <v>487</v>
      </c>
      <c r="AA1840" s="25">
        <v>39.0</v>
      </c>
      <c r="AB1840" s="25">
        <v>0.0</v>
      </c>
      <c r="AC1840" s="25">
        <v>109733.2</v>
      </c>
      <c r="AD1840" s="25">
        <v>2.0</v>
      </c>
      <c r="AE1840" s="25">
        <v>0.0</v>
      </c>
      <c r="AF1840" s="25">
        <v>0.0</v>
      </c>
      <c r="AG1840" s="25">
        <v>123602.11</v>
      </c>
      <c r="AH1840" s="25">
        <v>1.0</v>
      </c>
    </row>
    <row r="1841" ht="15.75" customHeight="1">
      <c r="U1841" s="25">
        <v>1840.0</v>
      </c>
      <c r="V1841" s="25">
        <v>1.5761374E7</v>
      </c>
      <c r="W1841" s="25" t="s">
        <v>1113</v>
      </c>
      <c r="X1841" s="25">
        <v>706.0</v>
      </c>
      <c r="Y1841" s="25" t="s">
        <v>375</v>
      </c>
      <c r="Z1841" s="25" t="s">
        <v>487</v>
      </c>
      <c r="AA1841" s="25">
        <v>54.0</v>
      </c>
      <c r="AB1841" s="25">
        <v>9.0</v>
      </c>
      <c r="AC1841" s="25">
        <v>117444.51</v>
      </c>
      <c r="AD1841" s="25">
        <v>1.0</v>
      </c>
      <c r="AE1841" s="25">
        <v>1.0</v>
      </c>
      <c r="AF1841" s="25">
        <v>1.0</v>
      </c>
      <c r="AG1841" s="25">
        <v>186238.85</v>
      </c>
      <c r="AH1841" s="25">
        <v>0.0</v>
      </c>
    </row>
    <row r="1842" ht="15.75" customHeight="1">
      <c r="U1842" s="25">
        <v>1841.0</v>
      </c>
      <c r="V1842" s="25">
        <v>1.5569209E7</v>
      </c>
      <c r="W1842" s="25" t="s">
        <v>1788</v>
      </c>
      <c r="X1842" s="25">
        <v>464.0</v>
      </c>
      <c r="Y1842" s="25" t="s">
        <v>377</v>
      </c>
      <c r="Z1842" s="25" t="s">
        <v>462</v>
      </c>
      <c r="AA1842" s="25">
        <v>34.0</v>
      </c>
      <c r="AB1842" s="25">
        <v>5.0</v>
      </c>
      <c r="AC1842" s="25">
        <v>76001.57</v>
      </c>
      <c r="AD1842" s="25">
        <v>1.0</v>
      </c>
      <c r="AE1842" s="25">
        <v>1.0</v>
      </c>
      <c r="AF1842" s="25">
        <v>1.0</v>
      </c>
      <c r="AG1842" s="25">
        <v>158668.87</v>
      </c>
      <c r="AH1842" s="25">
        <v>0.0</v>
      </c>
    </row>
    <row r="1843" ht="15.75" customHeight="1">
      <c r="U1843" s="25">
        <v>1842.0</v>
      </c>
      <c r="V1843" s="25">
        <v>1.5788539E7</v>
      </c>
      <c r="W1843" s="25" t="s">
        <v>1789</v>
      </c>
      <c r="X1843" s="25">
        <v>501.0</v>
      </c>
      <c r="Y1843" s="25" t="s">
        <v>375</v>
      </c>
      <c r="Z1843" s="25" t="s">
        <v>462</v>
      </c>
      <c r="AA1843" s="25">
        <v>34.0</v>
      </c>
      <c r="AB1843" s="25">
        <v>3.0</v>
      </c>
      <c r="AC1843" s="25">
        <v>107747.57</v>
      </c>
      <c r="AD1843" s="25">
        <v>1.0</v>
      </c>
      <c r="AE1843" s="25">
        <v>1.0</v>
      </c>
      <c r="AF1843" s="25">
        <v>0.0</v>
      </c>
      <c r="AG1843" s="25">
        <v>9249.36</v>
      </c>
      <c r="AH1843" s="25">
        <v>0.0</v>
      </c>
    </row>
    <row r="1844" ht="15.75" customHeight="1">
      <c r="U1844" s="25">
        <v>1843.0</v>
      </c>
      <c r="V1844" s="25">
        <v>1.5747222E7</v>
      </c>
      <c r="W1844" s="25" t="s">
        <v>1790</v>
      </c>
      <c r="X1844" s="25">
        <v>745.0</v>
      </c>
      <c r="Y1844" s="25" t="s">
        <v>377</v>
      </c>
      <c r="Z1844" s="25" t="s">
        <v>462</v>
      </c>
      <c r="AA1844" s="25">
        <v>35.0</v>
      </c>
      <c r="AB1844" s="25">
        <v>8.0</v>
      </c>
      <c r="AC1844" s="25">
        <v>0.0</v>
      </c>
      <c r="AD1844" s="25">
        <v>2.0</v>
      </c>
      <c r="AE1844" s="25">
        <v>1.0</v>
      </c>
      <c r="AF1844" s="25">
        <v>1.0</v>
      </c>
      <c r="AG1844" s="25">
        <v>116581.1</v>
      </c>
      <c r="AH1844" s="25">
        <v>0.0</v>
      </c>
    </row>
    <row r="1845" ht="15.75" customHeight="1">
      <c r="U1845" s="25">
        <v>1844.0</v>
      </c>
      <c r="V1845" s="25">
        <v>1.5769346E7</v>
      </c>
      <c r="W1845" s="25" t="s">
        <v>1791</v>
      </c>
      <c r="X1845" s="25">
        <v>587.0</v>
      </c>
      <c r="Y1845" s="25" t="s">
        <v>375</v>
      </c>
      <c r="Z1845" s="25" t="s">
        <v>462</v>
      </c>
      <c r="AA1845" s="25">
        <v>36.0</v>
      </c>
      <c r="AB1845" s="25">
        <v>1.0</v>
      </c>
      <c r="AC1845" s="25">
        <v>134997.49</v>
      </c>
      <c r="AD1845" s="25">
        <v>2.0</v>
      </c>
      <c r="AE1845" s="25">
        <v>1.0</v>
      </c>
      <c r="AF1845" s="25">
        <v>0.0</v>
      </c>
      <c r="AG1845" s="25">
        <v>44688.08</v>
      </c>
      <c r="AH1845" s="25">
        <v>0.0</v>
      </c>
    </row>
    <row r="1846" ht="15.75" customHeight="1">
      <c r="U1846" s="25">
        <v>1845.0</v>
      </c>
      <c r="V1846" s="25">
        <v>1.5699634E7</v>
      </c>
      <c r="W1846" s="25" t="s">
        <v>1658</v>
      </c>
      <c r="X1846" s="25">
        <v>667.0</v>
      </c>
      <c r="Y1846" s="25" t="s">
        <v>375</v>
      </c>
      <c r="Z1846" s="25" t="s">
        <v>462</v>
      </c>
      <c r="AA1846" s="25">
        <v>48.0</v>
      </c>
      <c r="AB1846" s="25">
        <v>2.0</v>
      </c>
      <c r="AC1846" s="25">
        <v>0.0</v>
      </c>
      <c r="AD1846" s="25">
        <v>2.0</v>
      </c>
      <c r="AE1846" s="25">
        <v>1.0</v>
      </c>
      <c r="AF1846" s="25">
        <v>1.0</v>
      </c>
      <c r="AG1846" s="25">
        <v>148608.39</v>
      </c>
      <c r="AH1846" s="25">
        <v>0.0</v>
      </c>
    </row>
    <row r="1847" ht="15.75" customHeight="1">
      <c r="U1847" s="25">
        <v>1846.0</v>
      </c>
      <c r="V1847" s="25">
        <v>1.5589076E7</v>
      </c>
      <c r="W1847" s="25" t="s">
        <v>1792</v>
      </c>
      <c r="X1847" s="25">
        <v>737.0</v>
      </c>
      <c r="Y1847" s="25" t="s">
        <v>375</v>
      </c>
      <c r="Z1847" s="25" t="s">
        <v>487</v>
      </c>
      <c r="AA1847" s="25">
        <v>36.0</v>
      </c>
      <c r="AB1847" s="25">
        <v>9.0</v>
      </c>
      <c r="AC1847" s="25">
        <v>0.0</v>
      </c>
      <c r="AD1847" s="25">
        <v>1.0</v>
      </c>
      <c r="AE1847" s="25">
        <v>0.0</v>
      </c>
      <c r="AF1847" s="25">
        <v>1.0</v>
      </c>
      <c r="AG1847" s="25">
        <v>188670.9</v>
      </c>
      <c r="AH1847" s="25">
        <v>1.0</v>
      </c>
    </row>
    <row r="1848" ht="15.75" customHeight="1">
      <c r="U1848" s="25">
        <v>1847.0</v>
      </c>
      <c r="V1848" s="25">
        <v>1.5812338E7</v>
      </c>
      <c r="W1848" s="25" t="s">
        <v>973</v>
      </c>
      <c r="X1848" s="25">
        <v>485.0</v>
      </c>
      <c r="Y1848" s="25" t="s">
        <v>377</v>
      </c>
      <c r="Z1848" s="25" t="s">
        <v>462</v>
      </c>
      <c r="AA1848" s="25">
        <v>30.0</v>
      </c>
      <c r="AB1848" s="25">
        <v>7.0</v>
      </c>
      <c r="AC1848" s="25">
        <v>0.0</v>
      </c>
      <c r="AD1848" s="25">
        <v>1.0</v>
      </c>
      <c r="AE1848" s="25">
        <v>1.0</v>
      </c>
      <c r="AF1848" s="25">
        <v>0.0</v>
      </c>
      <c r="AG1848" s="25">
        <v>107067.37</v>
      </c>
      <c r="AH1848" s="25">
        <v>0.0</v>
      </c>
    </row>
    <row r="1849" ht="15.75" customHeight="1">
      <c r="U1849" s="25">
        <v>1848.0</v>
      </c>
      <c r="V1849" s="25">
        <v>1.5758845E7</v>
      </c>
      <c r="W1849" s="25" t="s">
        <v>1793</v>
      </c>
      <c r="X1849" s="25">
        <v>590.0</v>
      </c>
      <c r="Y1849" s="25" t="s">
        <v>377</v>
      </c>
      <c r="Z1849" s="25" t="s">
        <v>462</v>
      </c>
      <c r="AA1849" s="25">
        <v>37.0</v>
      </c>
      <c r="AB1849" s="25">
        <v>0.0</v>
      </c>
      <c r="AC1849" s="25">
        <v>64345.21</v>
      </c>
      <c r="AD1849" s="25">
        <v>1.0</v>
      </c>
      <c r="AE1849" s="25">
        <v>0.0</v>
      </c>
      <c r="AF1849" s="25">
        <v>1.0</v>
      </c>
      <c r="AG1849" s="25">
        <v>61759.33</v>
      </c>
      <c r="AH1849" s="25">
        <v>1.0</v>
      </c>
    </row>
    <row r="1850" ht="15.75" customHeight="1">
      <c r="U1850" s="25">
        <v>1849.0</v>
      </c>
      <c r="V1850" s="25">
        <v>1.5685844E7</v>
      </c>
      <c r="W1850" s="25" t="s">
        <v>813</v>
      </c>
      <c r="X1850" s="25">
        <v>518.0</v>
      </c>
      <c r="Y1850" s="25" t="s">
        <v>379</v>
      </c>
      <c r="Z1850" s="25" t="s">
        <v>462</v>
      </c>
      <c r="AA1850" s="25">
        <v>35.0</v>
      </c>
      <c r="AB1850" s="25">
        <v>8.0</v>
      </c>
      <c r="AC1850" s="25">
        <v>141665.63</v>
      </c>
      <c r="AD1850" s="25">
        <v>1.0</v>
      </c>
      <c r="AE1850" s="25">
        <v>0.0</v>
      </c>
      <c r="AF1850" s="25">
        <v>1.0</v>
      </c>
      <c r="AG1850" s="25">
        <v>192776.64</v>
      </c>
      <c r="AH1850" s="25">
        <v>0.0</v>
      </c>
    </row>
    <row r="1851" ht="15.75" customHeight="1">
      <c r="U1851" s="25">
        <v>1850.0</v>
      </c>
      <c r="V1851" s="25">
        <v>1.558309E7</v>
      </c>
      <c r="W1851" s="25" t="s">
        <v>1794</v>
      </c>
      <c r="X1851" s="25">
        <v>581.0</v>
      </c>
      <c r="Y1851" s="25" t="s">
        <v>377</v>
      </c>
      <c r="Z1851" s="25" t="s">
        <v>462</v>
      </c>
      <c r="AA1851" s="25">
        <v>29.0</v>
      </c>
      <c r="AB1851" s="25">
        <v>8.0</v>
      </c>
      <c r="AC1851" s="25">
        <v>0.0</v>
      </c>
      <c r="AD1851" s="25">
        <v>2.0</v>
      </c>
      <c r="AE1851" s="25">
        <v>1.0</v>
      </c>
      <c r="AF1851" s="25">
        <v>0.0</v>
      </c>
      <c r="AG1851" s="25">
        <v>46735.19</v>
      </c>
      <c r="AH1851" s="25">
        <v>0.0</v>
      </c>
    </row>
    <row r="1852" ht="15.75" customHeight="1">
      <c r="U1852" s="25">
        <v>1851.0</v>
      </c>
      <c r="V1852" s="25">
        <v>1.5587581E7</v>
      </c>
      <c r="W1852" s="25" t="s">
        <v>790</v>
      </c>
      <c r="X1852" s="25">
        <v>785.0</v>
      </c>
      <c r="Y1852" s="25" t="s">
        <v>379</v>
      </c>
      <c r="Z1852" s="25" t="s">
        <v>462</v>
      </c>
      <c r="AA1852" s="25">
        <v>33.0</v>
      </c>
      <c r="AB1852" s="25">
        <v>5.0</v>
      </c>
      <c r="AC1852" s="25">
        <v>136624.6</v>
      </c>
      <c r="AD1852" s="25">
        <v>2.0</v>
      </c>
      <c r="AE1852" s="25">
        <v>1.0</v>
      </c>
      <c r="AF1852" s="25">
        <v>1.0</v>
      </c>
      <c r="AG1852" s="25">
        <v>169117.74</v>
      </c>
      <c r="AH1852" s="25">
        <v>0.0</v>
      </c>
    </row>
    <row r="1853" ht="15.75" customHeight="1">
      <c r="U1853" s="25">
        <v>1852.0</v>
      </c>
      <c r="V1853" s="25">
        <v>1.563364E7</v>
      </c>
      <c r="W1853" s="25" t="s">
        <v>1795</v>
      </c>
      <c r="X1853" s="25">
        <v>799.0</v>
      </c>
      <c r="Y1853" s="25" t="s">
        <v>375</v>
      </c>
      <c r="Z1853" s="25" t="s">
        <v>462</v>
      </c>
      <c r="AA1853" s="25">
        <v>52.0</v>
      </c>
      <c r="AB1853" s="25">
        <v>4.0</v>
      </c>
      <c r="AC1853" s="25">
        <v>161209.66</v>
      </c>
      <c r="AD1853" s="25">
        <v>1.0</v>
      </c>
      <c r="AE1853" s="25">
        <v>1.0</v>
      </c>
      <c r="AF1853" s="25">
        <v>1.0</v>
      </c>
      <c r="AG1853" s="25">
        <v>89081.41</v>
      </c>
      <c r="AH1853" s="25">
        <v>0.0</v>
      </c>
    </row>
    <row r="1854" ht="15.75" customHeight="1">
      <c r="U1854" s="25">
        <v>1853.0</v>
      </c>
      <c r="V1854" s="25">
        <v>1.5573741E7</v>
      </c>
      <c r="W1854" s="25" t="s">
        <v>1796</v>
      </c>
      <c r="X1854" s="25">
        <v>698.0</v>
      </c>
      <c r="Y1854" s="25" t="s">
        <v>377</v>
      </c>
      <c r="Z1854" s="25" t="s">
        <v>487</v>
      </c>
      <c r="AA1854" s="25">
        <v>38.0</v>
      </c>
      <c r="AB1854" s="25">
        <v>10.0</v>
      </c>
      <c r="AC1854" s="25">
        <v>95010.92</v>
      </c>
      <c r="AD1854" s="25">
        <v>1.0</v>
      </c>
      <c r="AE1854" s="25">
        <v>1.0</v>
      </c>
      <c r="AF1854" s="25">
        <v>1.0</v>
      </c>
      <c r="AG1854" s="25">
        <v>105227.86</v>
      </c>
      <c r="AH1854" s="25">
        <v>0.0</v>
      </c>
    </row>
    <row r="1855" ht="15.75" customHeight="1">
      <c r="U1855" s="25">
        <v>1854.0</v>
      </c>
      <c r="V1855" s="25">
        <v>1.5633574E7</v>
      </c>
      <c r="W1855" s="25" t="s">
        <v>1797</v>
      </c>
      <c r="X1855" s="25">
        <v>730.0</v>
      </c>
      <c r="Y1855" s="25" t="s">
        <v>375</v>
      </c>
      <c r="Z1855" s="25" t="s">
        <v>462</v>
      </c>
      <c r="AA1855" s="25">
        <v>41.0</v>
      </c>
      <c r="AB1855" s="25">
        <v>4.0</v>
      </c>
      <c r="AC1855" s="25">
        <v>167545.32</v>
      </c>
      <c r="AD1855" s="25">
        <v>1.0</v>
      </c>
      <c r="AE1855" s="25">
        <v>1.0</v>
      </c>
      <c r="AF1855" s="25">
        <v>0.0</v>
      </c>
      <c r="AG1855" s="25">
        <v>128246.81</v>
      </c>
      <c r="AH1855" s="25">
        <v>0.0</v>
      </c>
    </row>
    <row r="1856" ht="15.75" customHeight="1">
      <c r="U1856" s="25">
        <v>1855.0</v>
      </c>
      <c r="V1856" s="25">
        <v>1.5711455E7</v>
      </c>
      <c r="W1856" s="25" t="s">
        <v>1271</v>
      </c>
      <c r="X1856" s="25">
        <v>740.0</v>
      </c>
      <c r="Y1856" s="25" t="s">
        <v>379</v>
      </c>
      <c r="Z1856" s="25" t="s">
        <v>462</v>
      </c>
      <c r="AA1856" s="25">
        <v>36.0</v>
      </c>
      <c r="AB1856" s="25">
        <v>4.0</v>
      </c>
      <c r="AC1856" s="25">
        <v>109044.6</v>
      </c>
      <c r="AD1856" s="25">
        <v>1.0</v>
      </c>
      <c r="AE1856" s="25">
        <v>0.0</v>
      </c>
      <c r="AF1856" s="25">
        <v>0.0</v>
      </c>
      <c r="AG1856" s="25">
        <v>94554.74</v>
      </c>
      <c r="AH1856" s="25">
        <v>1.0</v>
      </c>
    </row>
    <row r="1857" ht="15.75" customHeight="1">
      <c r="U1857" s="25">
        <v>1856.0</v>
      </c>
      <c r="V1857" s="25">
        <v>1.5570601E7</v>
      </c>
      <c r="W1857" s="25" t="s">
        <v>852</v>
      </c>
      <c r="X1857" s="25">
        <v>785.0</v>
      </c>
      <c r="Y1857" s="25" t="s">
        <v>375</v>
      </c>
      <c r="Z1857" s="25" t="s">
        <v>462</v>
      </c>
      <c r="AA1857" s="25">
        <v>47.0</v>
      </c>
      <c r="AB1857" s="25">
        <v>9.0</v>
      </c>
      <c r="AC1857" s="25">
        <v>122031.55</v>
      </c>
      <c r="AD1857" s="25">
        <v>1.0</v>
      </c>
      <c r="AE1857" s="25">
        <v>1.0</v>
      </c>
      <c r="AF1857" s="25">
        <v>1.0</v>
      </c>
      <c r="AG1857" s="25">
        <v>33823.5</v>
      </c>
      <c r="AH1857" s="25">
        <v>1.0</v>
      </c>
    </row>
    <row r="1858" ht="15.75" customHeight="1">
      <c r="U1858" s="25">
        <v>1857.0</v>
      </c>
      <c r="V1858" s="25">
        <v>1.5690925E7</v>
      </c>
      <c r="W1858" s="25" t="s">
        <v>734</v>
      </c>
      <c r="X1858" s="25">
        <v>527.0</v>
      </c>
      <c r="Y1858" s="25" t="s">
        <v>377</v>
      </c>
      <c r="Z1858" s="25" t="s">
        <v>462</v>
      </c>
      <c r="AA1858" s="25">
        <v>29.0</v>
      </c>
      <c r="AB1858" s="25">
        <v>2.0</v>
      </c>
      <c r="AC1858" s="25">
        <v>27755.97</v>
      </c>
      <c r="AD1858" s="25">
        <v>1.0</v>
      </c>
      <c r="AE1858" s="25">
        <v>1.0</v>
      </c>
      <c r="AF1858" s="25">
        <v>0.0</v>
      </c>
      <c r="AG1858" s="25">
        <v>97468.44</v>
      </c>
      <c r="AH1858" s="25">
        <v>1.0</v>
      </c>
    </row>
    <row r="1859" ht="15.75" customHeight="1">
      <c r="U1859" s="25">
        <v>1858.0</v>
      </c>
      <c r="V1859" s="25">
        <v>1.5709338E7</v>
      </c>
      <c r="W1859" s="25" t="s">
        <v>681</v>
      </c>
      <c r="X1859" s="25">
        <v>544.0</v>
      </c>
      <c r="Y1859" s="25" t="s">
        <v>375</v>
      </c>
      <c r="Z1859" s="25" t="s">
        <v>462</v>
      </c>
      <c r="AA1859" s="25">
        <v>29.0</v>
      </c>
      <c r="AB1859" s="25">
        <v>1.0</v>
      </c>
      <c r="AC1859" s="25">
        <v>118560.55</v>
      </c>
      <c r="AD1859" s="25">
        <v>1.0</v>
      </c>
      <c r="AE1859" s="25">
        <v>1.0</v>
      </c>
      <c r="AF1859" s="25">
        <v>1.0</v>
      </c>
      <c r="AG1859" s="25">
        <v>164137.36</v>
      </c>
      <c r="AH1859" s="25">
        <v>0.0</v>
      </c>
    </row>
    <row r="1860" ht="15.75" customHeight="1">
      <c r="U1860" s="25">
        <v>1859.0</v>
      </c>
      <c r="V1860" s="25">
        <v>1.5780746E7</v>
      </c>
      <c r="W1860" s="25" t="s">
        <v>1798</v>
      </c>
      <c r="X1860" s="25">
        <v>705.0</v>
      </c>
      <c r="Y1860" s="25" t="s">
        <v>375</v>
      </c>
      <c r="Z1860" s="25" t="s">
        <v>487</v>
      </c>
      <c r="AA1860" s="25">
        <v>61.0</v>
      </c>
      <c r="AB1860" s="25">
        <v>4.0</v>
      </c>
      <c r="AC1860" s="25">
        <v>0.0</v>
      </c>
      <c r="AD1860" s="25">
        <v>2.0</v>
      </c>
      <c r="AE1860" s="25">
        <v>1.0</v>
      </c>
      <c r="AF1860" s="25">
        <v>1.0</v>
      </c>
      <c r="AG1860" s="25">
        <v>191313.7</v>
      </c>
      <c r="AH1860" s="25">
        <v>0.0</v>
      </c>
    </row>
    <row r="1861" ht="15.75" customHeight="1">
      <c r="U1861" s="25">
        <v>1860.0</v>
      </c>
      <c r="V1861" s="25">
        <v>1.5681956E7</v>
      </c>
      <c r="W1861" s="25" t="s">
        <v>1799</v>
      </c>
      <c r="X1861" s="25">
        <v>684.0</v>
      </c>
      <c r="Y1861" s="25" t="s">
        <v>375</v>
      </c>
      <c r="Z1861" s="25" t="s">
        <v>487</v>
      </c>
      <c r="AA1861" s="25">
        <v>34.0</v>
      </c>
      <c r="AB1861" s="25">
        <v>9.0</v>
      </c>
      <c r="AC1861" s="25">
        <v>0.0</v>
      </c>
      <c r="AD1861" s="25">
        <v>2.0</v>
      </c>
      <c r="AE1861" s="25">
        <v>1.0</v>
      </c>
      <c r="AF1861" s="25">
        <v>1.0</v>
      </c>
      <c r="AG1861" s="25">
        <v>65257.57</v>
      </c>
      <c r="AH1861" s="25">
        <v>0.0</v>
      </c>
    </row>
    <row r="1862" ht="15.75" customHeight="1">
      <c r="U1862" s="25">
        <v>1861.0</v>
      </c>
      <c r="V1862" s="25">
        <v>1.577819E7</v>
      </c>
      <c r="W1862" s="25" t="s">
        <v>1800</v>
      </c>
      <c r="X1862" s="25">
        <v>639.0</v>
      </c>
      <c r="Y1862" s="25" t="s">
        <v>377</v>
      </c>
      <c r="Z1862" s="25" t="s">
        <v>462</v>
      </c>
      <c r="AA1862" s="25">
        <v>28.0</v>
      </c>
      <c r="AB1862" s="25">
        <v>8.0</v>
      </c>
      <c r="AC1862" s="25">
        <v>97840.72</v>
      </c>
      <c r="AD1862" s="25">
        <v>1.0</v>
      </c>
      <c r="AE1862" s="25">
        <v>1.0</v>
      </c>
      <c r="AF1862" s="25">
        <v>1.0</v>
      </c>
      <c r="AG1862" s="25">
        <v>178222.77</v>
      </c>
      <c r="AH1862" s="25">
        <v>0.0</v>
      </c>
    </row>
    <row r="1863" ht="15.75" customHeight="1">
      <c r="U1863" s="25">
        <v>1862.0</v>
      </c>
      <c r="V1863" s="25">
        <v>1.5786852E7</v>
      </c>
      <c r="W1863" s="25" t="s">
        <v>1661</v>
      </c>
      <c r="X1863" s="25">
        <v>565.0</v>
      </c>
      <c r="Y1863" s="25" t="s">
        <v>379</v>
      </c>
      <c r="Z1863" s="25" t="s">
        <v>462</v>
      </c>
      <c r="AA1863" s="25">
        <v>38.0</v>
      </c>
      <c r="AB1863" s="25">
        <v>2.0</v>
      </c>
      <c r="AC1863" s="25">
        <v>158651.29</v>
      </c>
      <c r="AD1863" s="25">
        <v>2.0</v>
      </c>
      <c r="AE1863" s="25">
        <v>1.0</v>
      </c>
      <c r="AF1863" s="25">
        <v>1.0</v>
      </c>
      <c r="AG1863" s="25">
        <v>179445.28</v>
      </c>
      <c r="AH1863" s="25">
        <v>0.0</v>
      </c>
    </row>
    <row r="1864" ht="15.75" customHeight="1">
      <c r="U1864" s="25">
        <v>1863.0</v>
      </c>
      <c r="V1864" s="25">
        <v>1.5726494E7</v>
      </c>
      <c r="W1864" s="25" t="s">
        <v>1216</v>
      </c>
      <c r="X1864" s="25">
        <v>481.0</v>
      </c>
      <c r="Y1864" s="25" t="s">
        <v>375</v>
      </c>
      <c r="Z1864" s="25" t="s">
        <v>487</v>
      </c>
      <c r="AA1864" s="25">
        <v>44.0</v>
      </c>
      <c r="AB1864" s="25">
        <v>9.0</v>
      </c>
      <c r="AC1864" s="25">
        <v>175303.06</v>
      </c>
      <c r="AD1864" s="25">
        <v>1.0</v>
      </c>
      <c r="AE1864" s="25">
        <v>1.0</v>
      </c>
      <c r="AF1864" s="25">
        <v>0.0</v>
      </c>
      <c r="AG1864" s="25">
        <v>65500.53</v>
      </c>
      <c r="AH1864" s="25">
        <v>1.0</v>
      </c>
    </row>
    <row r="1865" ht="15.75" customHeight="1">
      <c r="U1865" s="25">
        <v>1864.0</v>
      </c>
      <c r="V1865" s="25">
        <v>1.5641183E7</v>
      </c>
      <c r="W1865" s="25" t="s">
        <v>508</v>
      </c>
      <c r="X1865" s="25">
        <v>731.0</v>
      </c>
      <c r="Y1865" s="25" t="s">
        <v>377</v>
      </c>
      <c r="Z1865" s="25" t="s">
        <v>487</v>
      </c>
      <c r="AA1865" s="25">
        <v>25.0</v>
      </c>
      <c r="AB1865" s="25">
        <v>8.0</v>
      </c>
      <c r="AC1865" s="25">
        <v>96950.21</v>
      </c>
      <c r="AD1865" s="25">
        <v>1.0</v>
      </c>
      <c r="AE1865" s="25">
        <v>1.0</v>
      </c>
      <c r="AF1865" s="25">
        <v>0.0</v>
      </c>
      <c r="AG1865" s="25">
        <v>97877.92</v>
      </c>
      <c r="AH1865" s="25">
        <v>0.0</v>
      </c>
    </row>
    <row r="1866" ht="15.75" customHeight="1">
      <c r="U1866" s="25">
        <v>1865.0</v>
      </c>
      <c r="V1866" s="25">
        <v>1.5805312E7</v>
      </c>
      <c r="W1866" s="25" t="s">
        <v>1113</v>
      </c>
      <c r="X1866" s="25">
        <v>607.0</v>
      </c>
      <c r="Y1866" s="25" t="s">
        <v>375</v>
      </c>
      <c r="Z1866" s="25" t="s">
        <v>487</v>
      </c>
      <c r="AA1866" s="25">
        <v>45.0</v>
      </c>
      <c r="AB1866" s="25">
        <v>7.0</v>
      </c>
      <c r="AC1866" s="25">
        <v>123859.6</v>
      </c>
      <c r="AD1866" s="25">
        <v>1.0</v>
      </c>
      <c r="AE1866" s="25">
        <v>0.0</v>
      </c>
      <c r="AF1866" s="25">
        <v>1.0</v>
      </c>
      <c r="AG1866" s="25">
        <v>113051.57</v>
      </c>
      <c r="AH1866" s="25">
        <v>0.0</v>
      </c>
    </row>
    <row r="1867" ht="15.75" customHeight="1">
      <c r="U1867" s="25">
        <v>1866.0</v>
      </c>
      <c r="V1867" s="25">
        <v>1.5636572E7</v>
      </c>
      <c r="W1867" s="25" t="s">
        <v>1801</v>
      </c>
      <c r="X1867" s="25">
        <v>760.0</v>
      </c>
      <c r="Y1867" s="25" t="s">
        <v>375</v>
      </c>
      <c r="Z1867" s="25" t="s">
        <v>462</v>
      </c>
      <c r="AA1867" s="25">
        <v>32.0</v>
      </c>
      <c r="AB1867" s="25">
        <v>7.0</v>
      </c>
      <c r="AC1867" s="25">
        <v>0.0</v>
      </c>
      <c r="AD1867" s="25">
        <v>2.0</v>
      </c>
      <c r="AE1867" s="25">
        <v>1.0</v>
      </c>
      <c r="AF1867" s="25">
        <v>1.0</v>
      </c>
      <c r="AG1867" s="25">
        <v>105969.05</v>
      </c>
      <c r="AH1867" s="25">
        <v>0.0</v>
      </c>
    </row>
    <row r="1868" ht="15.75" customHeight="1">
      <c r="U1868" s="25">
        <v>1867.0</v>
      </c>
      <c r="V1868" s="25">
        <v>1.5632575E7</v>
      </c>
      <c r="W1868" s="25" t="s">
        <v>1316</v>
      </c>
      <c r="X1868" s="25">
        <v>559.0</v>
      </c>
      <c r="Y1868" s="25" t="s">
        <v>375</v>
      </c>
      <c r="Z1868" s="25" t="s">
        <v>462</v>
      </c>
      <c r="AA1868" s="25">
        <v>70.0</v>
      </c>
      <c r="AB1868" s="25">
        <v>9.0</v>
      </c>
      <c r="AC1868" s="25">
        <v>0.0</v>
      </c>
      <c r="AD1868" s="25">
        <v>1.0</v>
      </c>
      <c r="AE1868" s="25">
        <v>1.0</v>
      </c>
      <c r="AF1868" s="25">
        <v>1.0</v>
      </c>
      <c r="AG1868" s="25">
        <v>122996.76</v>
      </c>
      <c r="AH1868" s="25">
        <v>0.0</v>
      </c>
    </row>
    <row r="1869" ht="15.75" customHeight="1">
      <c r="U1869" s="25">
        <v>1868.0</v>
      </c>
      <c r="V1869" s="25">
        <v>1.5740164E7</v>
      </c>
      <c r="W1869" s="25" t="s">
        <v>1802</v>
      </c>
      <c r="X1869" s="25">
        <v>715.0</v>
      </c>
      <c r="Y1869" s="25" t="s">
        <v>375</v>
      </c>
      <c r="Z1869" s="25" t="s">
        <v>462</v>
      </c>
      <c r="AA1869" s="25">
        <v>33.0</v>
      </c>
      <c r="AB1869" s="25">
        <v>3.0</v>
      </c>
      <c r="AC1869" s="25">
        <v>85227.84</v>
      </c>
      <c r="AD1869" s="25">
        <v>1.0</v>
      </c>
      <c r="AE1869" s="25">
        <v>1.0</v>
      </c>
      <c r="AF1869" s="25">
        <v>1.0</v>
      </c>
      <c r="AG1869" s="25">
        <v>68087.15</v>
      </c>
      <c r="AH1869" s="25">
        <v>0.0</v>
      </c>
    </row>
    <row r="1870" ht="15.75" customHeight="1">
      <c r="U1870" s="25">
        <v>1869.0</v>
      </c>
      <c r="V1870" s="25">
        <v>1.5574947E7</v>
      </c>
      <c r="W1870" s="25" t="s">
        <v>1238</v>
      </c>
      <c r="X1870" s="25">
        <v>656.0</v>
      </c>
      <c r="Y1870" s="25" t="s">
        <v>375</v>
      </c>
      <c r="Z1870" s="25" t="s">
        <v>487</v>
      </c>
      <c r="AA1870" s="25">
        <v>36.0</v>
      </c>
      <c r="AB1870" s="25">
        <v>8.0</v>
      </c>
      <c r="AC1870" s="25">
        <v>97786.08</v>
      </c>
      <c r="AD1870" s="25">
        <v>2.0</v>
      </c>
      <c r="AE1870" s="25">
        <v>0.0</v>
      </c>
      <c r="AF1870" s="25">
        <v>1.0</v>
      </c>
      <c r="AG1870" s="25">
        <v>21478.36</v>
      </c>
      <c r="AH1870" s="25">
        <v>0.0</v>
      </c>
    </row>
    <row r="1871" ht="15.75" customHeight="1">
      <c r="U1871" s="25">
        <v>1870.0</v>
      </c>
      <c r="V1871" s="25">
        <v>1.5597909E7</v>
      </c>
      <c r="W1871" s="25" t="s">
        <v>1239</v>
      </c>
      <c r="X1871" s="25">
        <v>652.0</v>
      </c>
      <c r="Y1871" s="25" t="s">
        <v>379</v>
      </c>
      <c r="Z1871" s="25" t="s">
        <v>487</v>
      </c>
      <c r="AA1871" s="25">
        <v>33.0</v>
      </c>
      <c r="AB1871" s="25">
        <v>7.0</v>
      </c>
      <c r="AC1871" s="25">
        <v>128135.99</v>
      </c>
      <c r="AD1871" s="25">
        <v>1.0</v>
      </c>
      <c r="AE1871" s="25">
        <v>1.0</v>
      </c>
      <c r="AF1871" s="25">
        <v>0.0</v>
      </c>
      <c r="AG1871" s="25">
        <v>158437.73</v>
      </c>
      <c r="AH1871" s="25">
        <v>0.0</v>
      </c>
    </row>
    <row r="1872" ht="15.75" customHeight="1">
      <c r="U1872" s="25">
        <v>1871.0</v>
      </c>
      <c r="V1872" s="25">
        <v>1.5782574E7</v>
      </c>
      <c r="W1872" s="25" t="s">
        <v>1671</v>
      </c>
      <c r="X1872" s="25">
        <v>624.0</v>
      </c>
      <c r="Y1872" s="25" t="s">
        <v>377</v>
      </c>
      <c r="Z1872" s="25" t="s">
        <v>487</v>
      </c>
      <c r="AA1872" s="25">
        <v>33.0</v>
      </c>
      <c r="AB1872" s="25">
        <v>6.0</v>
      </c>
      <c r="AC1872" s="25">
        <v>0.0</v>
      </c>
      <c r="AD1872" s="25">
        <v>2.0</v>
      </c>
      <c r="AE1872" s="25">
        <v>0.0</v>
      </c>
      <c r="AF1872" s="25">
        <v>0.0</v>
      </c>
      <c r="AG1872" s="25">
        <v>76551.7</v>
      </c>
      <c r="AH1872" s="25">
        <v>0.0</v>
      </c>
    </row>
    <row r="1873" ht="15.75" customHeight="1">
      <c r="U1873" s="25">
        <v>1872.0</v>
      </c>
      <c r="V1873" s="25">
        <v>1.5734999E7</v>
      </c>
      <c r="W1873" s="25" t="s">
        <v>1432</v>
      </c>
      <c r="X1873" s="25">
        <v>634.0</v>
      </c>
      <c r="Y1873" s="25" t="s">
        <v>377</v>
      </c>
      <c r="Z1873" s="25" t="s">
        <v>487</v>
      </c>
      <c r="AA1873" s="25">
        <v>36.0</v>
      </c>
      <c r="AB1873" s="25">
        <v>2.0</v>
      </c>
      <c r="AC1873" s="25">
        <v>85996.19</v>
      </c>
      <c r="AD1873" s="25">
        <v>1.0</v>
      </c>
      <c r="AE1873" s="25">
        <v>1.0</v>
      </c>
      <c r="AF1873" s="25">
        <v>0.0</v>
      </c>
      <c r="AG1873" s="25">
        <v>15887.68</v>
      </c>
      <c r="AH1873" s="25">
        <v>0.0</v>
      </c>
    </row>
    <row r="1874" ht="15.75" customHeight="1">
      <c r="U1874" s="25">
        <v>1873.0</v>
      </c>
      <c r="V1874" s="25">
        <v>1.5706593E7</v>
      </c>
      <c r="W1874" s="25" t="s">
        <v>1803</v>
      </c>
      <c r="X1874" s="25">
        <v>850.0</v>
      </c>
      <c r="Y1874" s="25" t="s">
        <v>377</v>
      </c>
      <c r="Z1874" s="25" t="s">
        <v>462</v>
      </c>
      <c r="AA1874" s="25">
        <v>50.0</v>
      </c>
      <c r="AB1874" s="25">
        <v>10.0</v>
      </c>
      <c r="AC1874" s="25">
        <v>0.0</v>
      </c>
      <c r="AD1874" s="25">
        <v>2.0</v>
      </c>
      <c r="AE1874" s="25">
        <v>1.0</v>
      </c>
      <c r="AF1874" s="25">
        <v>1.0</v>
      </c>
      <c r="AG1874" s="25">
        <v>33741.84</v>
      </c>
      <c r="AH1874" s="25">
        <v>0.0</v>
      </c>
    </row>
    <row r="1875" ht="15.75" customHeight="1">
      <c r="U1875" s="25">
        <v>1874.0</v>
      </c>
      <c r="V1875" s="25">
        <v>1.5766686E7</v>
      </c>
      <c r="W1875" s="25" t="s">
        <v>529</v>
      </c>
      <c r="X1875" s="25">
        <v>659.0</v>
      </c>
      <c r="Y1875" s="25" t="s">
        <v>379</v>
      </c>
      <c r="Z1875" s="25" t="s">
        <v>462</v>
      </c>
      <c r="AA1875" s="25">
        <v>39.0</v>
      </c>
      <c r="AB1875" s="25">
        <v>1.0</v>
      </c>
      <c r="AC1875" s="25">
        <v>104502.11</v>
      </c>
      <c r="AD1875" s="25">
        <v>1.0</v>
      </c>
      <c r="AE1875" s="25">
        <v>1.0</v>
      </c>
      <c r="AF1875" s="25">
        <v>0.0</v>
      </c>
      <c r="AG1875" s="25">
        <v>20652.69</v>
      </c>
      <c r="AH1875" s="25">
        <v>0.0</v>
      </c>
    </row>
    <row r="1876" ht="15.75" customHeight="1">
      <c r="U1876" s="25">
        <v>1875.0</v>
      </c>
      <c r="V1876" s="25">
        <v>1.5590268E7</v>
      </c>
      <c r="W1876" s="25" t="s">
        <v>486</v>
      </c>
      <c r="X1876" s="25">
        <v>529.0</v>
      </c>
      <c r="Y1876" s="25" t="s">
        <v>377</v>
      </c>
      <c r="Z1876" s="25" t="s">
        <v>487</v>
      </c>
      <c r="AA1876" s="25">
        <v>35.0</v>
      </c>
      <c r="AB1876" s="25">
        <v>5.0</v>
      </c>
      <c r="AC1876" s="25">
        <v>95772.97</v>
      </c>
      <c r="AD1876" s="25">
        <v>1.0</v>
      </c>
      <c r="AE1876" s="25">
        <v>1.0</v>
      </c>
      <c r="AF1876" s="25">
        <v>1.0</v>
      </c>
      <c r="AG1876" s="25">
        <v>112781.5</v>
      </c>
      <c r="AH1876" s="25">
        <v>0.0</v>
      </c>
    </row>
    <row r="1877" ht="15.75" customHeight="1">
      <c r="U1877" s="25">
        <v>1876.0</v>
      </c>
      <c r="V1877" s="25">
        <v>1.5763055E7</v>
      </c>
      <c r="W1877" s="25" t="s">
        <v>1804</v>
      </c>
      <c r="X1877" s="25">
        <v>572.0</v>
      </c>
      <c r="Y1877" s="25" t="s">
        <v>377</v>
      </c>
      <c r="Z1877" s="25" t="s">
        <v>487</v>
      </c>
      <c r="AA1877" s="25">
        <v>31.0</v>
      </c>
      <c r="AB1877" s="25">
        <v>5.0</v>
      </c>
      <c r="AC1877" s="25">
        <v>98108.79</v>
      </c>
      <c r="AD1877" s="25">
        <v>1.0</v>
      </c>
      <c r="AE1877" s="25">
        <v>0.0</v>
      </c>
      <c r="AF1877" s="25">
        <v>1.0</v>
      </c>
      <c r="AG1877" s="25">
        <v>119996.95</v>
      </c>
      <c r="AH1877" s="25">
        <v>0.0</v>
      </c>
    </row>
    <row r="1878" ht="15.75" customHeight="1">
      <c r="U1878" s="25">
        <v>1877.0</v>
      </c>
      <c r="V1878" s="25">
        <v>1.5664754E7</v>
      </c>
      <c r="W1878" s="25" t="s">
        <v>1191</v>
      </c>
      <c r="X1878" s="25">
        <v>640.0</v>
      </c>
      <c r="Y1878" s="25" t="s">
        <v>379</v>
      </c>
      <c r="Z1878" s="25" t="s">
        <v>487</v>
      </c>
      <c r="AA1878" s="25">
        <v>39.0</v>
      </c>
      <c r="AB1878" s="25">
        <v>9.0</v>
      </c>
      <c r="AC1878" s="25">
        <v>131607.28</v>
      </c>
      <c r="AD1878" s="25">
        <v>4.0</v>
      </c>
      <c r="AE1878" s="25">
        <v>0.0</v>
      </c>
      <c r="AF1878" s="25">
        <v>1.0</v>
      </c>
      <c r="AG1878" s="25">
        <v>6981.43</v>
      </c>
      <c r="AH1878" s="25">
        <v>1.0</v>
      </c>
    </row>
    <row r="1879" ht="15.75" customHeight="1">
      <c r="U1879" s="25">
        <v>1878.0</v>
      </c>
      <c r="V1879" s="25">
        <v>1.564363E7</v>
      </c>
      <c r="W1879" s="25" t="s">
        <v>1805</v>
      </c>
      <c r="X1879" s="25">
        <v>770.0</v>
      </c>
      <c r="Y1879" s="25" t="s">
        <v>377</v>
      </c>
      <c r="Z1879" s="25" t="s">
        <v>487</v>
      </c>
      <c r="AA1879" s="25">
        <v>55.0</v>
      </c>
      <c r="AB1879" s="25">
        <v>9.0</v>
      </c>
      <c r="AC1879" s="25">
        <v>63127.41</v>
      </c>
      <c r="AD1879" s="25">
        <v>2.0</v>
      </c>
      <c r="AE1879" s="25">
        <v>1.0</v>
      </c>
      <c r="AF1879" s="25">
        <v>0.0</v>
      </c>
      <c r="AG1879" s="25">
        <v>185211.28</v>
      </c>
      <c r="AH1879" s="25">
        <v>1.0</v>
      </c>
    </row>
    <row r="1880" ht="15.75" customHeight="1">
      <c r="U1880" s="25">
        <v>1879.0</v>
      </c>
      <c r="V1880" s="25">
        <v>1.5641043E7</v>
      </c>
      <c r="W1880" s="25" t="s">
        <v>510</v>
      </c>
      <c r="X1880" s="25">
        <v>648.0</v>
      </c>
      <c r="Y1880" s="25" t="s">
        <v>377</v>
      </c>
      <c r="Z1880" s="25" t="s">
        <v>487</v>
      </c>
      <c r="AA1880" s="25">
        <v>35.0</v>
      </c>
      <c r="AB1880" s="25">
        <v>7.0</v>
      </c>
      <c r="AC1880" s="25">
        <v>0.0</v>
      </c>
      <c r="AD1880" s="25">
        <v>2.0</v>
      </c>
      <c r="AE1880" s="25">
        <v>1.0</v>
      </c>
      <c r="AF1880" s="25">
        <v>1.0</v>
      </c>
      <c r="AG1880" s="25">
        <v>78436.36</v>
      </c>
      <c r="AH1880" s="25">
        <v>0.0</v>
      </c>
    </row>
    <row r="1881" ht="15.75" customHeight="1">
      <c r="U1881" s="25">
        <v>1880.0</v>
      </c>
      <c r="V1881" s="25">
        <v>1.5768095E7</v>
      </c>
      <c r="W1881" s="25" t="s">
        <v>1341</v>
      </c>
      <c r="X1881" s="25">
        <v>579.0</v>
      </c>
      <c r="Y1881" s="25" t="s">
        <v>375</v>
      </c>
      <c r="Z1881" s="25" t="s">
        <v>487</v>
      </c>
      <c r="AA1881" s="25">
        <v>31.0</v>
      </c>
      <c r="AB1881" s="25">
        <v>9.0</v>
      </c>
      <c r="AC1881" s="25">
        <v>0.0</v>
      </c>
      <c r="AD1881" s="25">
        <v>1.0</v>
      </c>
      <c r="AE1881" s="25">
        <v>0.0</v>
      </c>
      <c r="AF1881" s="25">
        <v>1.0</v>
      </c>
      <c r="AG1881" s="25">
        <v>139048.0</v>
      </c>
      <c r="AH1881" s="25">
        <v>0.0</v>
      </c>
    </row>
    <row r="1882" ht="15.75" customHeight="1">
      <c r="U1882" s="25">
        <v>1881.0</v>
      </c>
      <c r="V1882" s="25">
        <v>1.5811314E7</v>
      </c>
      <c r="W1882" s="25" t="s">
        <v>1736</v>
      </c>
      <c r="X1882" s="25">
        <v>589.0</v>
      </c>
      <c r="Y1882" s="25" t="s">
        <v>379</v>
      </c>
      <c r="Z1882" s="25" t="s">
        <v>462</v>
      </c>
      <c r="AA1882" s="25">
        <v>36.0</v>
      </c>
      <c r="AB1882" s="25">
        <v>9.0</v>
      </c>
      <c r="AC1882" s="25">
        <v>140355.56</v>
      </c>
      <c r="AD1882" s="25">
        <v>2.0</v>
      </c>
      <c r="AE1882" s="25">
        <v>1.0</v>
      </c>
      <c r="AF1882" s="25">
        <v>0.0</v>
      </c>
      <c r="AG1882" s="25">
        <v>136329.96</v>
      </c>
      <c r="AH1882" s="25">
        <v>0.0</v>
      </c>
    </row>
    <row r="1883" ht="15.75" customHeight="1">
      <c r="U1883" s="25">
        <v>1882.0</v>
      </c>
      <c r="V1883" s="25">
        <v>1.5669922E7</v>
      </c>
      <c r="W1883" s="25" t="s">
        <v>1526</v>
      </c>
      <c r="X1883" s="25">
        <v>530.0</v>
      </c>
      <c r="Y1883" s="25" t="s">
        <v>377</v>
      </c>
      <c r="Z1883" s="25" t="s">
        <v>462</v>
      </c>
      <c r="AA1883" s="25">
        <v>36.0</v>
      </c>
      <c r="AB1883" s="25">
        <v>2.0</v>
      </c>
      <c r="AC1883" s="25">
        <v>0.0</v>
      </c>
      <c r="AD1883" s="25">
        <v>2.0</v>
      </c>
      <c r="AE1883" s="25">
        <v>1.0</v>
      </c>
      <c r="AF1883" s="25">
        <v>1.0</v>
      </c>
      <c r="AG1883" s="25">
        <v>14721.8</v>
      </c>
      <c r="AH1883" s="25">
        <v>0.0</v>
      </c>
    </row>
    <row r="1884" ht="15.75" customHeight="1">
      <c r="U1884" s="25">
        <v>1883.0</v>
      </c>
      <c r="V1884" s="25">
        <v>1.5707114E7</v>
      </c>
      <c r="W1884" s="25" t="s">
        <v>1806</v>
      </c>
      <c r="X1884" s="25">
        <v>831.0</v>
      </c>
      <c r="Y1884" s="25" t="s">
        <v>375</v>
      </c>
      <c r="Z1884" s="25" t="s">
        <v>487</v>
      </c>
      <c r="AA1884" s="25">
        <v>30.0</v>
      </c>
      <c r="AB1884" s="25">
        <v>2.0</v>
      </c>
      <c r="AC1884" s="25">
        <v>0.0</v>
      </c>
      <c r="AD1884" s="25">
        <v>2.0</v>
      </c>
      <c r="AE1884" s="25">
        <v>0.0</v>
      </c>
      <c r="AF1884" s="25">
        <v>1.0</v>
      </c>
      <c r="AG1884" s="25">
        <v>3430.38</v>
      </c>
      <c r="AH1884" s="25">
        <v>0.0</v>
      </c>
    </row>
    <row r="1885" ht="15.75" customHeight="1">
      <c r="U1885" s="25">
        <v>1884.0</v>
      </c>
      <c r="V1885" s="25">
        <v>1.5670602E7</v>
      </c>
      <c r="W1885" s="25" t="s">
        <v>1415</v>
      </c>
      <c r="X1885" s="25">
        <v>790.0</v>
      </c>
      <c r="Y1885" s="25" t="s">
        <v>379</v>
      </c>
      <c r="Z1885" s="25" t="s">
        <v>487</v>
      </c>
      <c r="AA1885" s="25">
        <v>24.0</v>
      </c>
      <c r="AB1885" s="25">
        <v>7.0</v>
      </c>
      <c r="AC1885" s="25">
        <v>107418.27</v>
      </c>
      <c r="AD1885" s="25">
        <v>1.0</v>
      </c>
      <c r="AE1885" s="25">
        <v>0.0</v>
      </c>
      <c r="AF1885" s="25">
        <v>1.0</v>
      </c>
      <c r="AG1885" s="25">
        <v>160450.21</v>
      </c>
      <c r="AH1885" s="25">
        <v>0.0</v>
      </c>
    </row>
    <row r="1886" ht="15.75" customHeight="1">
      <c r="U1886" s="25">
        <v>1885.0</v>
      </c>
      <c r="V1886" s="25">
        <v>1.5713479E7</v>
      </c>
      <c r="W1886" s="25" t="s">
        <v>1744</v>
      </c>
      <c r="X1886" s="25">
        <v>656.0</v>
      </c>
      <c r="Y1886" s="25" t="s">
        <v>375</v>
      </c>
      <c r="Z1886" s="25" t="s">
        <v>487</v>
      </c>
      <c r="AA1886" s="25">
        <v>35.0</v>
      </c>
      <c r="AB1886" s="25">
        <v>6.0</v>
      </c>
      <c r="AC1886" s="25">
        <v>0.0</v>
      </c>
      <c r="AD1886" s="25">
        <v>2.0</v>
      </c>
      <c r="AE1886" s="25">
        <v>1.0</v>
      </c>
      <c r="AF1886" s="25">
        <v>0.0</v>
      </c>
      <c r="AG1886" s="25">
        <v>1485.27</v>
      </c>
      <c r="AH1886" s="25">
        <v>0.0</v>
      </c>
    </row>
    <row r="1887" ht="15.75" customHeight="1">
      <c r="U1887" s="25">
        <v>1886.0</v>
      </c>
      <c r="V1887" s="25">
        <v>1.566383E7</v>
      </c>
      <c r="W1887" s="25" t="s">
        <v>1046</v>
      </c>
      <c r="X1887" s="25">
        <v>563.0</v>
      </c>
      <c r="Y1887" s="25" t="s">
        <v>377</v>
      </c>
      <c r="Z1887" s="25" t="s">
        <v>487</v>
      </c>
      <c r="AA1887" s="25">
        <v>32.0</v>
      </c>
      <c r="AB1887" s="25">
        <v>6.0</v>
      </c>
      <c r="AC1887" s="25">
        <v>0.0</v>
      </c>
      <c r="AD1887" s="25">
        <v>2.0</v>
      </c>
      <c r="AE1887" s="25">
        <v>1.0</v>
      </c>
      <c r="AF1887" s="25">
        <v>1.0</v>
      </c>
      <c r="AG1887" s="25">
        <v>19720.08</v>
      </c>
      <c r="AH1887" s="25">
        <v>0.0</v>
      </c>
    </row>
    <row r="1888" ht="15.75" customHeight="1">
      <c r="U1888" s="25">
        <v>1887.0</v>
      </c>
      <c r="V1888" s="25">
        <v>1.5566958E7</v>
      </c>
      <c r="W1888" s="25" t="s">
        <v>1477</v>
      </c>
      <c r="X1888" s="25">
        <v>667.0</v>
      </c>
      <c r="Y1888" s="25" t="s">
        <v>377</v>
      </c>
      <c r="Z1888" s="25" t="s">
        <v>487</v>
      </c>
      <c r="AA1888" s="25">
        <v>39.0</v>
      </c>
      <c r="AB1888" s="25">
        <v>7.0</v>
      </c>
      <c r="AC1888" s="25">
        <v>167557.12</v>
      </c>
      <c r="AD1888" s="25">
        <v>1.0</v>
      </c>
      <c r="AE1888" s="25">
        <v>1.0</v>
      </c>
      <c r="AF1888" s="25">
        <v>1.0</v>
      </c>
      <c r="AG1888" s="25">
        <v>41183.02</v>
      </c>
      <c r="AH1888" s="25">
        <v>0.0</v>
      </c>
    </row>
    <row r="1889" ht="15.75" customHeight="1">
      <c r="U1889" s="25">
        <v>1888.0</v>
      </c>
      <c r="V1889" s="25">
        <v>1.5680918E7</v>
      </c>
      <c r="W1889" s="25" t="s">
        <v>724</v>
      </c>
      <c r="X1889" s="25">
        <v>613.0</v>
      </c>
      <c r="Y1889" s="25" t="s">
        <v>377</v>
      </c>
      <c r="Z1889" s="25" t="s">
        <v>487</v>
      </c>
      <c r="AA1889" s="25">
        <v>34.0</v>
      </c>
      <c r="AB1889" s="25">
        <v>8.0</v>
      </c>
      <c r="AC1889" s="25">
        <v>117300.02</v>
      </c>
      <c r="AD1889" s="25">
        <v>1.0</v>
      </c>
      <c r="AE1889" s="25">
        <v>1.0</v>
      </c>
      <c r="AF1889" s="25">
        <v>0.0</v>
      </c>
      <c r="AG1889" s="25">
        <v>139410.08</v>
      </c>
      <c r="AH1889" s="25">
        <v>0.0</v>
      </c>
    </row>
    <row r="1890" ht="15.75" customHeight="1">
      <c r="U1890" s="25">
        <v>1889.0</v>
      </c>
      <c r="V1890" s="25">
        <v>1.5663921E7</v>
      </c>
      <c r="W1890" s="25" t="s">
        <v>879</v>
      </c>
      <c r="X1890" s="25">
        <v>429.0</v>
      </c>
      <c r="Y1890" s="25" t="s">
        <v>375</v>
      </c>
      <c r="Z1890" s="25" t="s">
        <v>487</v>
      </c>
      <c r="AA1890" s="25">
        <v>60.0</v>
      </c>
      <c r="AB1890" s="25">
        <v>7.0</v>
      </c>
      <c r="AC1890" s="25">
        <v>0.0</v>
      </c>
      <c r="AD1890" s="25">
        <v>2.0</v>
      </c>
      <c r="AE1890" s="25">
        <v>1.0</v>
      </c>
      <c r="AF1890" s="25">
        <v>1.0</v>
      </c>
      <c r="AG1890" s="25">
        <v>163691.48</v>
      </c>
      <c r="AH1890" s="25">
        <v>0.0</v>
      </c>
    </row>
    <row r="1891" ht="15.75" customHeight="1">
      <c r="U1891" s="25">
        <v>1890.0</v>
      </c>
      <c r="V1891" s="25">
        <v>1.5716324E7</v>
      </c>
      <c r="W1891" s="25" t="s">
        <v>1704</v>
      </c>
      <c r="X1891" s="25">
        <v>665.0</v>
      </c>
      <c r="Y1891" s="25" t="s">
        <v>375</v>
      </c>
      <c r="Z1891" s="25" t="s">
        <v>462</v>
      </c>
      <c r="AA1891" s="25">
        <v>23.0</v>
      </c>
      <c r="AB1891" s="25">
        <v>9.0</v>
      </c>
      <c r="AC1891" s="25">
        <v>143672.9</v>
      </c>
      <c r="AD1891" s="25">
        <v>1.0</v>
      </c>
      <c r="AE1891" s="25">
        <v>1.0</v>
      </c>
      <c r="AF1891" s="25">
        <v>1.0</v>
      </c>
      <c r="AG1891" s="25">
        <v>115147.33</v>
      </c>
      <c r="AH1891" s="25">
        <v>0.0</v>
      </c>
    </row>
    <row r="1892" ht="15.75" customHeight="1">
      <c r="U1892" s="25">
        <v>1891.0</v>
      </c>
      <c r="V1892" s="25">
        <v>1.5796969E7</v>
      </c>
      <c r="W1892" s="25" t="s">
        <v>1807</v>
      </c>
      <c r="X1892" s="25">
        <v>731.0</v>
      </c>
      <c r="Y1892" s="25" t="s">
        <v>375</v>
      </c>
      <c r="Z1892" s="25" t="s">
        <v>487</v>
      </c>
      <c r="AA1892" s="25">
        <v>33.0</v>
      </c>
      <c r="AB1892" s="25">
        <v>4.0</v>
      </c>
      <c r="AC1892" s="25">
        <v>0.0</v>
      </c>
      <c r="AD1892" s="25">
        <v>2.0</v>
      </c>
      <c r="AE1892" s="25">
        <v>1.0</v>
      </c>
      <c r="AF1892" s="25">
        <v>1.0</v>
      </c>
      <c r="AG1892" s="25">
        <v>74945.11</v>
      </c>
      <c r="AH1892" s="25">
        <v>0.0</v>
      </c>
    </row>
    <row r="1893" ht="15.75" customHeight="1">
      <c r="U1893" s="25">
        <v>1892.0</v>
      </c>
      <c r="V1893" s="25">
        <v>1.5574783E7</v>
      </c>
      <c r="W1893" s="25" t="s">
        <v>1808</v>
      </c>
      <c r="X1893" s="25">
        <v>584.0</v>
      </c>
      <c r="Y1893" s="25" t="s">
        <v>375</v>
      </c>
      <c r="Z1893" s="25" t="s">
        <v>462</v>
      </c>
      <c r="AA1893" s="25">
        <v>37.0</v>
      </c>
      <c r="AB1893" s="25">
        <v>1.0</v>
      </c>
      <c r="AC1893" s="25">
        <v>0.0</v>
      </c>
      <c r="AD1893" s="25">
        <v>2.0</v>
      </c>
      <c r="AE1893" s="25">
        <v>1.0</v>
      </c>
      <c r="AF1893" s="25">
        <v>1.0</v>
      </c>
      <c r="AG1893" s="25">
        <v>180363.56</v>
      </c>
      <c r="AH1893" s="25">
        <v>0.0</v>
      </c>
    </row>
    <row r="1894" ht="15.75" customHeight="1">
      <c r="U1894" s="25">
        <v>1893.0</v>
      </c>
      <c r="V1894" s="25">
        <v>1.5773487E7</v>
      </c>
      <c r="W1894" s="25" t="s">
        <v>1663</v>
      </c>
      <c r="X1894" s="25">
        <v>634.0</v>
      </c>
      <c r="Y1894" s="25" t="s">
        <v>379</v>
      </c>
      <c r="Z1894" s="25" t="s">
        <v>462</v>
      </c>
      <c r="AA1894" s="25">
        <v>31.0</v>
      </c>
      <c r="AB1894" s="25">
        <v>8.0</v>
      </c>
      <c r="AC1894" s="25">
        <v>76798.92</v>
      </c>
      <c r="AD1894" s="25">
        <v>1.0</v>
      </c>
      <c r="AE1894" s="25">
        <v>0.0</v>
      </c>
      <c r="AF1894" s="25">
        <v>0.0</v>
      </c>
      <c r="AG1894" s="25">
        <v>196021.73</v>
      </c>
      <c r="AH1894" s="25">
        <v>0.0</v>
      </c>
    </row>
    <row r="1895" ht="15.75" customHeight="1">
      <c r="U1895" s="25">
        <v>1894.0</v>
      </c>
      <c r="V1895" s="25">
        <v>1.5802486E7</v>
      </c>
      <c r="W1895" s="25" t="s">
        <v>1809</v>
      </c>
      <c r="X1895" s="25">
        <v>488.0</v>
      </c>
      <c r="Y1895" s="25" t="s">
        <v>375</v>
      </c>
      <c r="Z1895" s="25" t="s">
        <v>487</v>
      </c>
      <c r="AA1895" s="25">
        <v>34.0</v>
      </c>
      <c r="AB1895" s="25">
        <v>3.0</v>
      </c>
      <c r="AC1895" s="25">
        <v>0.0</v>
      </c>
      <c r="AD1895" s="25">
        <v>2.0</v>
      </c>
      <c r="AE1895" s="25">
        <v>1.0</v>
      </c>
      <c r="AF1895" s="25">
        <v>1.0</v>
      </c>
      <c r="AG1895" s="25">
        <v>125979.36</v>
      </c>
      <c r="AH1895" s="25">
        <v>0.0</v>
      </c>
    </row>
    <row r="1896" ht="15.75" customHeight="1">
      <c r="U1896" s="25">
        <v>1895.0</v>
      </c>
      <c r="V1896" s="25">
        <v>1.5783398E7</v>
      </c>
      <c r="W1896" s="25" t="s">
        <v>1810</v>
      </c>
      <c r="X1896" s="25">
        <v>535.0</v>
      </c>
      <c r="Y1896" s="25" t="s">
        <v>377</v>
      </c>
      <c r="Z1896" s="25" t="s">
        <v>462</v>
      </c>
      <c r="AA1896" s="25">
        <v>49.0</v>
      </c>
      <c r="AB1896" s="25">
        <v>7.0</v>
      </c>
      <c r="AC1896" s="25">
        <v>115309.75</v>
      </c>
      <c r="AD1896" s="25">
        <v>1.0</v>
      </c>
      <c r="AE1896" s="25">
        <v>1.0</v>
      </c>
      <c r="AF1896" s="25">
        <v>0.0</v>
      </c>
      <c r="AG1896" s="25">
        <v>111421.77</v>
      </c>
      <c r="AH1896" s="25">
        <v>0.0</v>
      </c>
    </row>
    <row r="1897" ht="15.75" customHeight="1">
      <c r="U1897" s="25">
        <v>1896.0</v>
      </c>
      <c r="V1897" s="25">
        <v>1.5649418E7</v>
      </c>
      <c r="W1897" s="25" t="s">
        <v>1811</v>
      </c>
      <c r="X1897" s="25">
        <v>776.0</v>
      </c>
      <c r="Y1897" s="25" t="s">
        <v>375</v>
      </c>
      <c r="Z1897" s="25" t="s">
        <v>462</v>
      </c>
      <c r="AA1897" s="25">
        <v>29.0</v>
      </c>
      <c r="AB1897" s="25">
        <v>7.0</v>
      </c>
      <c r="AC1897" s="25">
        <v>178171.04</v>
      </c>
      <c r="AD1897" s="25">
        <v>2.0</v>
      </c>
      <c r="AE1897" s="25">
        <v>1.0</v>
      </c>
      <c r="AF1897" s="25">
        <v>1.0</v>
      </c>
      <c r="AG1897" s="25">
        <v>115818.51</v>
      </c>
      <c r="AH1897" s="25">
        <v>0.0</v>
      </c>
    </row>
    <row r="1898" ht="15.75" customHeight="1">
      <c r="U1898" s="25">
        <v>1897.0</v>
      </c>
      <c r="V1898" s="25">
        <v>1.5604588E7</v>
      </c>
      <c r="W1898" s="25" t="s">
        <v>1477</v>
      </c>
      <c r="X1898" s="25">
        <v>850.0</v>
      </c>
      <c r="Y1898" s="25" t="s">
        <v>377</v>
      </c>
      <c r="Z1898" s="25" t="s">
        <v>462</v>
      </c>
      <c r="AA1898" s="25">
        <v>38.0</v>
      </c>
      <c r="AB1898" s="25">
        <v>3.0</v>
      </c>
      <c r="AC1898" s="25">
        <v>0.0</v>
      </c>
      <c r="AD1898" s="25">
        <v>2.0</v>
      </c>
      <c r="AE1898" s="25">
        <v>0.0</v>
      </c>
      <c r="AF1898" s="25">
        <v>1.0</v>
      </c>
      <c r="AG1898" s="25">
        <v>179360.76</v>
      </c>
      <c r="AH1898" s="25">
        <v>0.0</v>
      </c>
    </row>
    <row r="1899" ht="15.75" customHeight="1">
      <c r="U1899" s="25">
        <v>1898.0</v>
      </c>
      <c r="V1899" s="25">
        <v>1.5735428E7</v>
      </c>
      <c r="W1899" s="25" t="s">
        <v>1385</v>
      </c>
      <c r="X1899" s="25">
        <v>673.0</v>
      </c>
      <c r="Y1899" s="25" t="s">
        <v>377</v>
      </c>
      <c r="Z1899" s="25" t="s">
        <v>462</v>
      </c>
      <c r="AA1899" s="25">
        <v>37.0</v>
      </c>
      <c r="AB1899" s="25">
        <v>0.0</v>
      </c>
      <c r="AC1899" s="25">
        <v>0.0</v>
      </c>
      <c r="AD1899" s="25">
        <v>2.0</v>
      </c>
      <c r="AE1899" s="25">
        <v>0.0</v>
      </c>
      <c r="AF1899" s="25">
        <v>0.0</v>
      </c>
      <c r="AG1899" s="25">
        <v>82351.06</v>
      </c>
      <c r="AH1899" s="25">
        <v>0.0</v>
      </c>
    </row>
    <row r="1900" ht="15.75" customHeight="1">
      <c r="U1900" s="25">
        <v>1899.0</v>
      </c>
      <c r="V1900" s="25">
        <v>1.5629078E7</v>
      </c>
      <c r="W1900" s="25" t="s">
        <v>1812</v>
      </c>
      <c r="X1900" s="25">
        <v>850.0</v>
      </c>
      <c r="Y1900" s="25" t="s">
        <v>379</v>
      </c>
      <c r="Z1900" s="25" t="s">
        <v>462</v>
      </c>
      <c r="AA1900" s="25">
        <v>45.0</v>
      </c>
      <c r="AB1900" s="25">
        <v>5.0</v>
      </c>
      <c r="AC1900" s="25">
        <v>127258.79</v>
      </c>
      <c r="AD1900" s="25">
        <v>1.0</v>
      </c>
      <c r="AE1900" s="25">
        <v>1.0</v>
      </c>
      <c r="AF1900" s="25">
        <v>1.0</v>
      </c>
      <c r="AG1900" s="25">
        <v>192744.23</v>
      </c>
      <c r="AH1900" s="25">
        <v>1.0</v>
      </c>
    </row>
    <row r="1901" ht="15.75" customHeight="1">
      <c r="U1901" s="25">
        <v>1900.0</v>
      </c>
      <c r="V1901" s="25">
        <v>1.580688E7</v>
      </c>
      <c r="W1901" s="25" t="s">
        <v>759</v>
      </c>
      <c r="X1901" s="25">
        <v>627.0</v>
      </c>
      <c r="Y1901" s="25" t="s">
        <v>377</v>
      </c>
      <c r="Z1901" s="25" t="s">
        <v>462</v>
      </c>
      <c r="AA1901" s="25">
        <v>30.0</v>
      </c>
      <c r="AB1901" s="25">
        <v>6.0</v>
      </c>
      <c r="AC1901" s="25">
        <v>0.0</v>
      </c>
      <c r="AD1901" s="25">
        <v>1.0</v>
      </c>
      <c r="AE1901" s="25">
        <v>1.0</v>
      </c>
      <c r="AF1901" s="25">
        <v>1.0</v>
      </c>
      <c r="AG1901" s="25">
        <v>113408.47</v>
      </c>
      <c r="AH1901" s="25">
        <v>0.0</v>
      </c>
    </row>
    <row r="1902" ht="15.75" customHeight="1">
      <c r="U1902" s="25">
        <v>1901.0</v>
      </c>
      <c r="V1902" s="25">
        <v>1.5754999E7</v>
      </c>
      <c r="W1902" s="25" t="s">
        <v>1276</v>
      </c>
      <c r="X1902" s="25">
        <v>570.0</v>
      </c>
      <c r="Y1902" s="25" t="s">
        <v>375</v>
      </c>
      <c r="Z1902" s="25" t="s">
        <v>462</v>
      </c>
      <c r="AA1902" s="25">
        <v>33.0</v>
      </c>
      <c r="AB1902" s="25">
        <v>8.0</v>
      </c>
      <c r="AC1902" s="25">
        <v>0.0</v>
      </c>
      <c r="AD1902" s="25">
        <v>1.0</v>
      </c>
      <c r="AE1902" s="25">
        <v>1.0</v>
      </c>
      <c r="AF1902" s="25">
        <v>1.0</v>
      </c>
      <c r="AG1902" s="25">
        <v>124641.42</v>
      </c>
      <c r="AH1902" s="25">
        <v>0.0</v>
      </c>
    </row>
    <row r="1903" ht="15.75" customHeight="1">
      <c r="U1903" s="25">
        <v>1902.0</v>
      </c>
      <c r="V1903" s="25">
        <v>1.5781034E7</v>
      </c>
      <c r="W1903" s="25" t="s">
        <v>1813</v>
      </c>
      <c r="X1903" s="25">
        <v>796.0</v>
      </c>
      <c r="Y1903" s="25" t="s">
        <v>377</v>
      </c>
      <c r="Z1903" s="25" t="s">
        <v>487</v>
      </c>
      <c r="AA1903" s="25">
        <v>67.0</v>
      </c>
      <c r="AB1903" s="25">
        <v>5.0</v>
      </c>
      <c r="AC1903" s="25">
        <v>0.0</v>
      </c>
      <c r="AD1903" s="25">
        <v>2.0</v>
      </c>
      <c r="AE1903" s="25">
        <v>0.0</v>
      </c>
      <c r="AF1903" s="25">
        <v>1.0</v>
      </c>
      <c r="AG1903" s="25">
        <v>54871.02</v>
      </c>
      <c r="AH1903" s="25">
        <v>0.0</v>
      </c>
    </row>
    <row r="1904" ht="15.75" customHeight="1">
      <c r="U1904" s="25">
        <v>1903.0</v>
      </c>
      <c r="V1904" s="25">
        <v>1.5622017E7</v>
      </c>
      <c r="W1904" s="25" t="s">
        <v>1630</v>
      </c>
      <c r="X1904" s="25">
        <v>773.0</v>
      </c>
      <c r="Y1904" s="25" t="s">
        <v>377</v>
      </c>
      <c r="Z1904" s="25" t="s">
        <v>462</v>
      </c>
      <c r="AA1904" s="25">
        <v>33.0</v>
      </c>
      <c r="AB1904" s="25">
        <v>10.0</v>
      </c>
      <c r="AC1904" s="25">
        <v>0.0</v>
      </c>
      <c r="AD1904" s="25">
        <v>1.0</v>
      </c>
      <c r="AE1904" s="25">
        <v>1.0</v>
      </c>
      <c r="AF1904" s="25">
        <v>1.0</v>
      </c>
      <c r="AG1904" s="25">
        <v>98820.09</v>
      </c>
      <c r="AH1904" s="25">
        <v>0.0</v>
      </c>
    </row>
    <row r="1905" ht="15.75" customHeight="1">
      <c r="U1905" s="25">
        <v>1904.0</v>
      </c>
      <c r="V1905" s="25">
        <v>1.5705885E7</v>
      </c>
      <c r="W1905" s="25" t="s">
        <v>1814</v>
      </c>
      <c r="X1905" s="25">
        <v>752.0</v>
      </c>
      <c r="Y1905" s="25" t="s">
        <v>377</v>
      </c>
      <c r="Z1905" s="25" t="s">
        <v>487</v>
      </c>
      <c r="AA1905" s="25">
        <v>36.0</v>
      </c>
      <c r="AB1905" s="25">
        <v>2.0</v>
      </c>
      <c r="AC1905" s="25">
        <v>0.0</v>
      </c>
      <c r="AD1905" s="25">
        <v>2.0</v>
      </c>
      <c r="AE1905" s="25">
        <v>1.0</v>
      </c>
      <c r="AF1905" s="25">
        <v>1.0</v>
      </c>
      <c r="AG1905" s="25">
        <v>45570.84</v>
      </c>
      <c r="AH1905" s="25">
        <v>0.0</v>
      </c>
    </row>
    <row r="1906" ht="15.75" customHeight="1">
      <c r="U1906" s="25">
        <v>1905.0</v>
      </c>
      <c r="V1906" s="25">
        <v>1.5677382E7</v>
      </c>
      <c r="W1906" s="25" t="s">
        <v>707</v>
      </c>
      <c r="X1906" s="25">
        <v>625.0</v>
      </c>
      <c r="Y1906" s="25" t="s">
        <v>377</v>
      </c>
      <c r="Z1906" s="25" t="s">
        <v>462</v>
      </c>
      <c r="AA1906" s="25">
        <v>69.0</v>
      </c>
      <c r="AB1906" s="25">
        <v>1.0</v>
      </c>
      <c r="AC1906" s="25">
        <v>107569.96</v>
      </c>
      <c r="AD1906" s="25">
        <v>1.0</v>
      </c>
      <c r="AE1906" s="25">
        <v>1.0</v>
      </c>
      <c r="AF1906" s="25">
        <v>1.0</v>
      </c>
      <c r="AG1906" s="25">
        <v>182336.45</v>
      </c>
      <c r="AH1906" s="25">
        <v>0.0</v>
      </c>
    </row>
    <row r="1907" ht="15.75" customHeight="1">
      <c r="U1907" s="25">
        <v>1906.0</v>
      </c>
      <c r="V1907" s="25">
        <v>1.5566843E7</v>
      </c>
      <c r="W1907" s="25" t="s">
        <v>1815</v>
      </c>
      <c r="X1907" s="25">
        <v>535.0</v>
      </c>
      <c r="Y1907" s="25" t="s">
        <v>379</v>
      </c>
      <c r="Z1907" s="25" t="s">
        <v>487</v>
      </c>
      <c r="AA1907" s="25">
        <v>20.0</v>
      </c>
      <c r="AB1907" s="25">
        <v>9.0</v>
      </c>
      <c r="AC1907" s="25">
        <v>134874.4</v>
      </c>
      <c r="AD1907" s="25">
        <v>1.0</v>
      </c>
      <c r="AE1907" s="25">
        <v>1.0</v>
      </c>
      <c r="AF1907" s="25">
        <v>1.0</v>
      </c>
      <c r="AG1907" s="25">
        <v>118825.56</v>
      </c>
      <c r="AH1907" s="25">
        <v>0.0</v>
      </c>
    </row>
    <row r="1908" ht="15.75" customHeight="1">
      <c r="U1908" s="25">
        <v>1907.0</v>
      </c>
      <c r="V1908" s="25">
        <v>1.5608387E7</v>
      </c>
      <c r="W1908" s="25" t="s">
        <v>606</v>
      </c>
      <c r="X1908" s="25">
        <v>786.0</v>
      </c>
      <c r="Y1908" s="25" t="s">
        <v>375</v>
      </c>
      <c r="Z1908" s="25" t="s">
        <v>462</v>
      </c>
      <c r="AA1908" s="25">
        <v>29.0</v>
      </c>
      <c r="AB1908" s="25">
        <v>4.0</v>
      </c>
      <c r="AC1908" s="25">
        <v>0.0</v>
      </c>
      <c r="AD1908" s="25">
        <v>2.0</v>
      </c>
      <c r="AE1908" s="25">
        <v>1.0</v>
      </c>
      <c r="AF1908" s="25">
        <v>0.0</v>
      </c>
      <c r="AG1908" s="25">
        <v>103372.79</v>
      </c>
      <c r="AH1908" s="25">
        <v>0.0</v>
      </c>
    </row>
    <row r="1909" ht="15.75" customHeight="1">
      <c r="U1909" s="25">
        <v>1908.0</v>
      </c>
      <c r="V1909" s="25">
        <v>1.5810786E7</v>
      </c>
      <c r="W1909" s="25" t="s">
        <v>1816</v>
      </c>
      <c r="X1909" s="25">
        <v>620.0</v>
      </c>
      <c r="Y1909" s="25" t="s">
        <v>375</v>
      </c>
      <c r="Z1909" s="25" t="s">
        <v>462</v>
      </c>
      <c r="AA1909" s="25">
        <v>67.0</v>
      </c>
      <c r="AB1909" s="25">
        <v>3.0</v>
      </c>
      <c r="AC1909" s="25">
        <v>0.0</v>
      </c>
      <c r="AD1909" s="25">
        <v>2.0</v>
      </c>
      <c r="AE1909" s="25">
        <v>1.0</v>
      </c>
      <c r="AF1909" s="25">
        <v>1.0</v>
      </c>
      <c r="AG1909" s="25">
        <v>43486.73</v>
      </c>
      <c r="AH1909" s="25">
        <v>0.0</v>
      </c>
    </row>
    <row r="1910" ht="15.75" customHeight="1">
      <c r="U1910" s="25">
        <v>1909.0</v>
      </c>
      <c r="V1910" s="25">
        <v>1.5626983E7</v>
      </c>
      <c r="W1910" s="25" t="s">
        <v>1817</v>
      </c>
      <c r="X1910" s="25">
        <v>605.0</v>
      </c>
      <c r="Y1910" s="25" t="s">
        <v>377</v>
      </c>
      <c r="Z1910" s="25" t="s">
        <v>462</v>
      </c>
      <c r="AA1910" s="25">
        <v>48.0</v>
      </c>
      <c r="AB1910" s="25">
        <v>6.0</v>
      </c>
      <c r="AC1910" s="25">
        <v>0.0</v>
      </c>
      <c r="AD1910" s="25">
        <v>2.0</v>
      </c>
      <c r="AE1910" s="25">
        <v>1.0</v>
      </c>
      <c r="AF1910" s="25">
        <v>1.0</v>
      </c>
      <c r="AG1910" s="25">
        <v>40062.99</v>
      </c>
      <c r="AH1910" s="25">
        <v>0.0</v>
      </c>
    </row>
    <row r="1911" ht="15.75" customHeight="1">
      <c r="U1911" s="25">
        <v>1910.0</v>
      </c>
      <c r="V1911" s="25">
        <v>1.5773605E7</v>
      </c>
      <c r="W1911" s="25" t="s">
        <v>1411</v>
      </c>
      <c r="X1911" s="25">
        <v>670.0</v>
      </c>
      <c r="Y1911" s="25" t="s">
        <v>377</v>
      </c>
      <c r="Z1911" s="25" t="s">
        <v>462</v>
      </c>
      <c r="AA1911" s="25">
        <v>32.0</v>
      </c>
      <c r="AB1911" s="25">
        <v>3.0</v>
      </c>
      <c r="AC1911" s="25">
        <v>0.0</v>
      </c>
      <c r="AD1911" s="25">
        <v>2.0</v>
      </c>
      <c r="AE1911" s="25">
        <v>1.0</v>
      </c>
      <c r="AF1911" s="25">
        <v>0.0</v>
      </c>
      <c r="AG1911" s="25">
        <v>46175.7</v>
      </c>
      <c r="AH1911" s="25">
        <v>0.0</v>
      </c>
    </row>
    <row r="1912" ht="15.75" customHeight="1">
      <c r="U1912" s="25">
        <v>1911.0</v>
      </c>
      <c r="V1912" s="25">
        <v>1.5811261E7</v>
      </c>
      <c r="W1912" s="25" t="s">
        <v>1818</v>
      </c>
      <c r="X1912" s="25">
        <v>617.0</v>
      </c>
      <c r="Y1912" s="25" t="s">
        <v>377</v>
      </c>
      <c r="Z1912" s="25" t="s">
        <v>487</v>
      </c>
      <c r="AA1912" s="25">
        <v>42.0</v>
      </c>
      <c r="AB1912" s="25">
        <v>0.0</v>
      </c>
      <c r="AC1912" s="25">
        <v>70105.87</v>
      </c>
      <c r="AD1912" s="25">
        <v>1.0</v>
      </c>
      <c r="AE1912" s="25">
        <v>1.0</v>
      </c>
      <c r="AF1912" s="25">
        <v>1.0</v>
      </c>
      <c r="AG1912" s="25">
        <v>120830.73</v>
      </c>
      <c r="AH1912" s="25">
        <v>0.0</v>
      </c>
    </row>
    <row r="1913" ht="15.75" customHeight="1">
      <c r="U1913" s="25">
        <v>1912.0</v>
      </c>
      <c r="V1913" s="25">
        <v>1.5590606E7</v>
      </c>
      <c r="W1913" s="25" t="s">
        <v>1819</v>
      </c>
      <c r="X1913" s="25">
        <v>595.0</v>
      </c>
      <c r="Y1913" s="25" t="s">
        <v>375</v>
      </c>
      <c r="Z1913" s="25" t="s">
        <v>487</v>
      </c>
      <c r="AA1913" s="25">
        <v>41.0</v>
      </c>
      <c r="AB1913" s="25">
        <v>9.0</v>
      </c>
      <c r="AC1913" s="25">
        <v>0.0</v>
      </c>
      <c r="AD1913" s="25">
        <v>2.0</v>
      </c>
      <c r="AE1913" s="25">
        <v>1.0</v>
      </c>
      <c r="AF1913" s="25">
        <v>0.0</v>
      </c>
      <c r="AG1913" s="25">
        <v>5967.09</v>
      </c>
      <c r="AH1913" s="25">
        <v>0.0</v>
      </c>
    </row>
    <row r="1914" ht="15.75" customHeight="1">
      <c r="U1914" s="25">
        <v>1913.0</v>
      </c>
      <c r="V1914" s="25">
        <v>1.5576644E7</v>
      </c>
      <c r="W1914" s="25" t="s">
        <v>1091</v>
      </c>
      <c r="X1914" s="25">
        <v>687.0</v>
      </c>
      <c r="Y1914" s="25" t="s">
        <v>379</v>
      </c>
      <c r="Z1914" s="25" t="s">
        <v>462</v>
      </c>
      <c r="AA1914" s="25">
        <v>29.0</v>
      </c>
      <c r="AB1914" s="25">
        <v>4.0</v>
      </c>
      <c r="AC1914" s="25">
        <v>78939.15</v>
      </c>
      <c r="AD1914" s="25">
        <v>1.0</v>
      </c>
      <c r="AE1914" s="25">
        <v>1.0</v>
      </c>
      <c r="AF1914" s="25">
        <v>0.0</v>
      </c>
      <c r="AG1914" s="25">
        <v>122134.56</v>
      </c>
      <c r="AH1914" s="25">
        <v>1.0</v>
      </c>
    </row>
    <row r="1915" ht="15.75" customHeight="1">
      <c r="U1915" s="25">
        <v>1914.0</v>
      </c>
      <c r="V1915" s="25">
        <v>1.5750264E7</v>
      </c>
      <c r="W1915" s="25" t="s">
        <v>666</v>
      </c>
      <c r="X1915" s="25">
        <v>757.0</v>
      </c>
      <c r="Y1915" s="25" t="s">
        <v>379</v>
      </c>
      <c r="Z1915" s="25" t="s">
        <v>487</v>
      </c>
      <c r="AA1915" s="25">
        <v>30.0</v>
      </c>
      <c r="AB1915" s="25">
        <v>6.0</v>
      </c>
      <c r="AC1915" s="25">
        <v>105128.85</v>
      </c>
      <c r="AD1915" s="25">
        <v>2.0</v>
      </c>
      <c r="AE1915" s="25">
        <v>1.0</v>
      </c>
      <c r="AF1915" s="25">
        <v>1.0</v>
      </c>
      <c r="AG1915" s="25">
        <v>62972.13</v>
      </c>
      <c r="AH1915" s="25">
        <v>0.0</v>
      </c>
    </row>
    <row r="1916" ht="15.75" customHeight="1">
      <c r="U1916" s="25">
        <v>1915.0</v>
      </c>
      <c r="V1916" s="25">
        <v>1.5741554E7</v>
      </c>
      <c r="W1916" s="25" t="s">
        <v>1820</v>
      </c>
      <c r="X1916" s="25">
        <v>746.0</v>
      </c>
      <c r="Y1916" s="25" t="s">
        <v>377</v>
      </c>
      <c r="Z1916" s="25" t="s">
        <v>487</v>
      </c>
      <c r="AA1916" s="25">
        <v>31.0</v>
      </c>
      <c r="AB1916" s="25">
        <v>2.0</v>
      </c>
      <c r="AC1916" s="25">
        <v>113836.27</v>
      </c>
      <c r="AD1916" s="25">
        <v>1.0</v>
      </c>
      <c r="AE1916" s="25">
        <v>1.0</v>
      </c>
      <c r="AF1916" s="25">
        <v>1.0</v>
      </c>
      <c r="AG1916" s="25">
        <v>174815.54</v>
      </c>
      <c r="AH1916" s="25">
        <v>0.0</v>
      </c>
    </row>
    <row r="1917" ht="15.75" customHeight="1">
      <c r="U1917" s="25">
        <v>1916.0</v>
      </c>
      <c r="V1917" s="25">
        <v>1.5769051E7</v>
      </c>
      <c r="W1917" s="25" t="s">
        <v>1222</v>
      </c>
      <c r="X1917" s="25">
        <v>503.0</v>
      </c>
      <c r="Y1917" s="25" t="s">
        <v>377</v>
      </c>
      <c r="Z1917" s="25" t="s">
        <v>487</v>
      </c>
      <c r="AA1917" s="25">
        <v>25.0</v>
      </c>
      <c r="AB1917" s="25">
        <v>7.0</v>
      </c>
      <c r="AC1917" s="25">
        <v>0.0</v>
      </c>
      <c r="AD1917" s="25">
        <v>1.0</v>
      </c>
      <c r="AE1917" s="25">
        <v>0.0</v>
      </c>
      <c r="AF1917" s="25">
        <v>1.0</v>
      </c>
      <c r="AG1917" s="25">
        <v>192841.13</v>
      </c>
      <c r="AH1917" s="25">
        <v>0.0</v>
      </c>
    </row>
    <row r="1918" ht="15.75" customHeight="1">
      <c r="U1918" s="25">
        <v>1917.0</v>
      </c>
      <c r="V1918" s="25">
        <v>1.5812198E7</v>
      </c>
      <c r="W1918" s="25" t="s">
        <v>826</v>
      </c>
      <c r="X1918" s="25">
        <v>543.0</v>
      </c>
      <c r="Y1918" s="25" t="s">
        <v>379</v>
      </c>
      <c r="Z1918" s="25" t="s">
        <v>487</v>
      </c>
      <c r="AA1918" s="25">
        <v>48.0</v>
      </c>
      <c r="AB1918" s="25">
        <v>1.0</v>
      </c>
      <c r="AC1918" s="25">
        <v>100900.5</v>
      </c>
      <c r="AD1918" s="25">
        <v>1.0</v>
      </c>
      <c r="AE1918" s="25">
        <v>0.0</v>
      </c>
      <c r="AF1918" s="25">
        <v>0.0</v>
      </c>
      <c r="AG1918" s="25">
        <v>33310.72</v>
      </c>
      <c r="AH1918" s="25">
        <v>1.0</v>
      </c>
    </row>
    <row r="1919" ht="15.75" customHeight="1">
      <c r="U1919" s="25">
        <v>1918.0</v>
      </c>
      <c r="V1919" s="25">
        <v>1.5699772E7</v>
      </c>
      <c r="W1919" s="25" t="s">
        <v>1821</v>
      </c>
      <c r="X1919" s="25">
        <v>428.0</v>
      </c>
      <c r="Y1919" s="25" t="s">
        <v>379</v>
      </c>
      <c r="Z1919" s="25" t="s">
        <v>462</v>
      </c>
      <c r="AA1919" s="25">
        <v>40.0</v>
      </c>
      <c r="AB1919" s="25">
        <v>3.0</v>
      </c>
      <c r="AC1919" s="25">
        <v>129248.11</v>
      </c>
      <c r="AD1919" s="25">
        <v>2.0</v>
      </c>
      <c r="AE1919" s="25">
        <v>1.0</v>
      </c>
      <c r="AF1919" s="25">
        <v>0.0</v>
      </c>
      <c r="AG1919" s="25">
        <v>72876.43</v>
      </c>
      <c r="AH1919" s="25">
        <v>1.0</v>
      </c>
    </row>
    <row r="1920" ht="15.75" customHeight="1">
      <c r="U1920" s="25">
        <v>1919.0</v>
      </c>
      <c r="V1920" s="25">
        <v>1.5744105E7</v>
      </c>
      <c r="W1920" s="25" t="s">
        <v>1051</v>
      </c>
      <c r="X1920" s="25">
        <v>768.0</v>
      </c>
      <c r="Y1920" s="25" t="s">
        <v>375</v>
      </c>
      <c r="Z1920" s="25" t="s">
        <v>462</v>
      </c>
      <c r="AA1920" s="25">
        <v>28.0</v>
      </c>
      <c r="AB1920" s="25">
        <v>3.0</v>
      </c>
      <c r="AC1920" s="25">
        <v>109118.05</v>
      </c>
      <c r="AD1920" s="25">
        <v>2.0</v>
      </c>
      <c r="AE1920" s="25">
        <v>0.0</v>
      </c>
      <c r="AF1920" s="25">
        <v>1.0</v>
      </c>
      <c r="AG1920" s="25">
        <v>50911.41</v>
      </c>
      <c r="AH1920" s="25">
        <v>0.0</v>
      </c>
    </row>
    <row r="1921" ht="15.75" customHeight="1">
      <c r="U1921" s="25">
        <v>1920.0</v>
      </c>
      <c r="V1921" s="25">
        <v>1.5739858E7</v>
      </c>
      <c r="W1921" s="25" t="s">
        <v>1822</v>
      </c>
      <c r="X1921" s="25">
        <v>618.0</v>
      </c>
      <c r="Y1921" s="25" t="s">
        <v>375</v>
      </c>
      <c r="Z1921" s="25" t="s">
        <v>487</v>
      </c>
      <c r="AA1921" s="25">
        <v>56.0</v>
      </c>
      <c r="AB1921" s="25">
        <v>7.0</v>
      </c>
      <c r="AC1921" s="25">
        <v>0.0</v>
      </c>
      <c r="AD1921" s="25">
        <v>1.0</v>
      </c>
      <c r="AE1921" s="25">
        <v>1.0</v>
      </c>
      <c r="AF1921" s="25">
        <v>1.0</v>
      </c>
      <c r="AG1921" s="25">
        <v>142400.27</v>
      </c>
      <c r="AH1921" s="25">
        <v>1.0</v>
      </c>
    </row>
    <row r="1922" ht="15.75" customHeight="1">
      <c r="U1922" s="25">
        <v>1921.0</v>
      </c>
      <c r="V1922" s="25">
        <v>1.572372E7</v>
      </c>
      <c r="W1922" s="25" t="s">
        <v>863</v>
      </c>
      <c r="X1922" s="25">
        <v>591.0</v>
      </c>
      <c r="Y1922" s="25" t="s">
        <v>375</v>
      </c>
      <c r="Z1922" s="25" t="s">
        <v>462</v>
      </c>
      <c r="AA1922" s="25">
        <v>31.0</v>
      </c>
      <c r="AB1922" s="25">
        <v>7.0</v>
      </c>
      <c r="AC1922" s="25">
        <v>0.0</v>
      </c>
      <c r="AD1922" s="25">
        <v>2.0</v>
      </c>
      <c r="AE1922" s="25">
        <v>0.0</v>
      </c>
      <c r="AF1922" s="25">
        <v>1.0</v>
      </c>
      <c r="AG1922" s="25">
        <v>48778.46</v>
      </c>
      <c r="AH1922" s="25">
        <v>0.0</v>
      </c>
    </row>
    <row r="1923" ht="15.75" customHeight="1">
      <c r="U1923" s="25">
        <v>1922.0</v>
      </c>
      <c r="V1923" s="25">
        <v>1.5638355E7</v>
      </c>
      <c r="W1923" s="25" t="s">
        <v>1416</v>
      </c>
      <c r="X1923" s="25">
        <v>658.0</v>
      </c>
      <c r="Y1923" s="25" t="s">
        <v>375</v>
      </c>
      <c r="Z1923" s="25" t="s">
        <v>462</v>
      </c>
      <c r="AA1923" s="25">
        <v>35.0</v>
      </c>
      <c r="AB1923" s="25">
        <v>5.0</v>
      </c>
      <c r="AC1923" s="25">
        <v>126397.66</v>
      </c>
      <c r="AD1923" s="25">
        <v>1.0</v>
      </c>
      <c r="AE1923" s="25">
        <v>0.0</v>
      </c>
      <c r="AF1923" s="25">
        <v>0.0</v>
      </c>
      <c r="AG1923" s="25">
        <v>156361.58</v>
      </c>
      <c r="AH1923" s="25">
        <v>1.0</v>
      </c>
    </row>
    <row r="1924" ht="15.75" customHeight="1">
      <c r="U1924" s="25">
        <v>1923.0</v>
      </c>
      <c r="V1924" s="25">
        <v>1.5805637E7</v>
      </c>
      <c r="W1924" s="25" t="s">
        <v>1370</v>
      </c>
      <c r="X1924" s="25">
        <v>625.0</v>
      </c>
      <c r="Y1924" s="25" t="s">
        <v>375</v>
      </c>
      <c r="Z1924" s="25" t="s">
        <v>487</v>
      </c>
      <c r="AA1924" s="25">
        <v>36.0</v>
      </c>
      <c r="AB1924" s="25">
        <v>9.0</v>
      </c>
      <c r="AC1924" s="25">
        <v>108546.16</v>
      </c>
      <c r="AD1924" s="25">
        <v>3.0</v>
      </c>
      <c r="AE1924" s="25">
        <v>1.0</v>
      </c>
      <c r="AF1924" s="25">
        <v>0.0</v>
      </c>
      <c r="AG1924" s="25">
        <v>133807.77</v>
      </c>
      <c r="AH1924" s="25">
        <v>1.0</v>
      </c>
    </row>
    <row r="1925" ht="15.75" customHeight="1">
      <c r="U1925" s="25">
        <v>1924.0</v>
      </c>
      <c r="V1925" s="25">
        <v>1.5629575E7</v>
      </c>
      <c r="W1925" s="25" t="s">
        <v>1823</v>
      </c>
      <c r="X1925" s="25">
        <v>717.0</v>
      </c>
      <c r="Y1925" s="25" t="s">
        <v>375</v>
      </c>
      <c r="Z1925" s="25" t="s">
        <v>487</v>
      </c>
      <c r="AA1925" s="25">
        <v>36.0</v>
      </c>
      <c r="AB1925" s="25">
        <v>2.0</v>
      </c>
      <c r="AC1925" s="25">
        <v>148061.89</v>
      </c>
      <c r="AD1925" s="25">
        <v>1.0</v>
      </c>
      <c r="AE1925" s="25">
        <v>1.0</v>
      </c>
      <c r="AF1925" s="25">
        <v>0.0</v>
      </c>
      <c r="AG1925" s="25">
        <v>179128.69</v>
      </c>
      <c r="AH1925" s="25">
        <v>1.0</v>
      </c>
    </row>
    <row r="1926" ht="15.75" customHeight="1">
      <c r="U1926" s="25">
        <v>1925.0</v>
      </c>
      <c r="V1926" s="25">
        <v>1.5586243E7</v>
      </c>
      <c r="W1926" s="25" t="s">
        <v>1500</v>
      </c>
      <c r="X1926" s="25">
        <v>667.0</v>
      </c>
      <c r="Y1926" s="25" t="s">
        <v>375</v>
      </c>
      <c r="Z1926" s="25" t="s">
        <v>487</v>
      </c>
      <c r="AA1926" s="25">
        <v>44.0</v>
      </c>
      <c r="AB1926" s="25">
        <v>8.0</v>
      </c>
      <c r="AC1926" s="25">
        <v>122277.87</v>
      </c>
      <c r="AD1926" s="25">
        <v>1.0</v>
      </c>
      <c r="AE1926" s="25">
        <v>1.0</v>
      </c>
      <c r="AF1926" s="25">
        <v>1.0</v>
      </c>
      <c r="AG1926" s="25">
        <v>91810.71</v>
      </c>
      <c r="AH1926" s="25">
        <v>0.0</v>
      </c>
    </row>
    <row r="1927" ht="15.75" customHeight="1">
      <c r="U1927" s="25">
        <v>1926.0</v>
      </c>
      <c r="V1927" s="25">
        <v>1.5757931E7</v>
      </c>
      <c r="W1927" s="25" t="s">
        <v>1745</v>
      </c>
      <c r="X1927" s="25">
        <v>804.0</v>
      </c>
      <c r="Y1927" s="25" t="s">
        <v>375</v>
      </c>
      <c r="Z1927" s="25" t="s">
        <v>487</v>
      </c>
      <c r="AA1927" s="25">
        <v>24.0</v>
      </c>
      <c r="AB1927" s="25">
        <v>3.0</v>
      </c>
      <c r="AC1927" s="25">
        <v>0.0</v>
      </c>
      <c r="AD1927" s="25">
        <v>2.0</v>
      </c>
      <c r="AE1927" s="25">
        <v>1.0</v>
      </c>
      <c r="AF1927" s="25">
        <v>0.0</v>
      </c>
      <c r="AG1927" s="25">
        <v>173195.33</v>
      </c>
      <c r="AH1927" s="25">
        <v>0.0</v>
      </c>
    </row>
    <row r="1928" ht="15.75" customHeight="1">
      <c r="U1928" s="25">
        <v>1927.0</v>
      </c>
      <c r="V1928" s="25">
        <v>1.5716023E7</v>
      </c>
      <c r="W1928" s="25" t="s">
        <v>795</v>
      </c>
      <c r="X1928" s="25">
        <v>693.0</v>
      </c>
      <c r="Y1928" s="25" t="s">
        <v>375</v>
      </c>
      <c r="Z1928" s="25" t="s">
        <v>487</v>
      </c>
      <c r="AA1928" s="25">
        <v>31.0</v>
      </c>
      <c r="AB1928" s="25">
        <v>1.0</v>
      </c>
      <c r="AC1928" s="25">
        <v>0.0</v>
      </c>
      <c r="AD1928" s="25">
        <v>2.0</v>
      </c>
      <c r="AE1928" s="25">
        <v>0.0</v>
      </c>
      <c r="AF1928" s="25">
        <v>1.0</v>
      </c>
      <c r="AG1928" s="25">
        <v>182270.88</v>
      </c>
      <c r="AH1928" s="25">
        <v>0.0</v>
      </c>
    </row>
    <row r="1929" ht="15.75" customHeight="1">
      <c r="U1929" s="25">
        <v>1928.0</v>
      </c>
      <c r="V1929" s="25">
        <v>1.5647782E7</v>
      </c>
      <c r="W1929" s="25" t="s">
        <v>814</v>
      </c>
      <c r="X1929" s="25">
        <v>729.0</v>
      </c>
      <c r="Y1929" s="25" t="s">
        <v>379</v>
      </c>
      <c r="Z1929" s="25" t="s">
        <v>487</v>
      </c>
      <c r="AA1929" s="25">
        <v>36.0</v>
      </c>
      <c r="AB1929" s="25">
        <v>8.0</v>
      </c>
      <c r="AC1929" s="25">
        <v>152899.24</v>
      </c>
      <c r="AD1929" s="25">
        <v>2.0</v>
      </c>
      <c r="AE1929" s="25">
        <v>1.0</v>
      </c>
      <c r="AF1929" s="25">
        <v>0.0</v>
      </c>
      <c r="AG1929" s="25">
        <v>177130.33</v>
      </c>
      <c r="AH1929" s="25">
        <v>0.0</v>
      </c>
    </row>
    <row r="1930" ht="15.75" customHeight="1">
      <c r="U1930" s="25">
        <v>1929.0</v>
      </c>
      <c r="V1930" s="25">
        <v>1.5716609E7</v>
      </c>
      <c r="W1930" s="25" t="s">
        <v>803</v>
      </c>
      <c r="X1930" s="25">
        <v>484.0</v>
      </c>
      <c r="Y1930" s="25" t="s">
        <v>379</v>
      </c>
      <c r="Z1930" s="25" t="s">
        <v>487</v>
      </c>
      <c r="AA1930" s="25">
        <v>54.0</v>
      </c>
      <c r="AB1930" s="25">
        <v>3.0</v>
      </c>
      <c r="AC1930" s="25">
        <v>134388.11</v>
      </c>
      <c r="AD1930" s="25">
        <v>1.0</v>
      </c>
      <c r="AE1930" s="25">
        <v>0.0</v>
      </c>
      <c r="AF1930" s="25">
        <v>0.0</v>
      </c>
      <c r="AG1930" s="25">
        <v>49954.79</v>
      </c>
      <c r="AH1930" s="25">
        <v>1.0</v>
      </c>
    </row>
    <row r="1931" ht="15.75" customHeight="1">
      <c r="U1931" s="25">
        <v>1930.0</v>
      </c>
      <c r="V1931" s="25">
        <v>1.5623791E7</v>
      </c>
      <c r="W1931" s="25" t="s">
        <v>1362</v>
      </c>
      <c r="X1931" s="25">
        <v>632.0</v>
      </c>
      <c r="Y1931" s="25" t="s">
        <v>377</v>
      </c>
      <c r="Z1931" s="25" t="s">
        <v>462</v>
      </c>
      <c r="AA1931" s="25">
        <v>40.0</v>
      </c>
      <c r="AB1931" s="25">
        <v>3.0</v>
      </c>
      <c r="AC1931" s="25">
        <v>109740.62</v>
      </c>
      <c r="AD1931" s="25">
        <v>1.0</v>
      </c>
      <c r="AE1931" s="25">
        <v>1.0</v>
      </c>
      <c r="AF1931" s="25">
        <v>0.0</v>
      </c>
      <c r="AG1931" s="25">
        <v>141896.74</v>
      </c>
      <c r="AH1931" s="25">
        <v>0.0</v>
      </c>
    </row>
    <row r="1932" ht="15.75" customHeight="1">
      <c r="U1932" s="25">
        <v>1931.0</v>
      </c>
      <c r="V1932" s="25">
        <v>1.5627262E7</v>
      </c>
      <c r="W1932" s="25" t="s">
        <v>1824</v>
      </c>
      <c r="X1932" s="25">
        <v>536.0</v>
      </c>
      <c r="Y1932" s="25" t="s">
        <v>379</v>
      </c>
      <c r="Z1932" s="25" t="s">
        <v>487</v>
      </c>
      <c r="AA1932" s="25">
        <v>23.0</v>
      </c>
      <c r="AB1932" s="25">
        <v>6.0</v>
      </c>
      <c r="AC1932" s="25">
        <v>92366.72</v>
      </c>
      <c r="AD1932" s="25">
        <v>2.0</v>
      </c>
      <c r="AE1932" s="25">
        <v>1.0</v>
      </c>
      <c r="AF1932" s="25">
        <v>0.0</v>
      </c>
      <c r="AG1932" s="25">
        <v>120661.71</v>
      </c>
      <c r="AH1932" s="25">
        <v>0.0</v>
      </c>
    </row>
    <row r="1933" ht="15.75" customHeight="1">
      <c r="U1933" s="25">
        <v>1932.0</v>
      </c>
      <c r="V1933" s="25">
        <v>1.5652693E7</v>
      </c>
      <c r="W1933" s="25" t="s">
        <v>845</v>
      </c>
      <c r="X1933" s="25">
        <v>573.0</v>
      </c>
      <c r="Y1933" s="25" t="s">
        <v>375</v>
      </c>
      <c r="Z1933" s="25" t="s">
        <v>462</v>
      </c>
      <c r="AA1933" s="25">
        <v>26.0</v>
      </c>
      <c r="AB1933" s="25">
        <v>4.0</v>
      </c>
      <c r="AC1933" s="25">
        <v>129109.02</v>
      </c>
      <c r="AD1933" s="25">
        <v>1.0</v>
      </c>
      <c r="AE1933" s="25">
        <v>0.0</v>
      </c>
      <c r="AF1933" s="25">
        <v>0.0</v>
      </c>
      <c r="AG1933" s="25">
        <v>149814.68</v>
      </c>
      <c r="AH1933" s="25">
        <v>1.0</v>
      </c>
    </row>
    <row r="1934" ht="15.75" customHeight="1">
      <c r="U1934" s="25">
        <v>1933.0</v>
      </c>
      <c r="V1934" s="25">
        <v>1.5586993E7</v>
      </c>
      <c r="W1934" s="25" t="s">
        <v>1683</v>
      </c>
      <c r="X1934" s="25">
        <v>655.0</v>
      </c>
      <c r="Y1934" s="25" t="s">
        <v>377</v>
      </c>
      <c r="Z1934" s="25" t="s">
        <v>462</v>
      </c>
      <c r="AA1934" s="25">
        <v>56.0</v>
      </c>
      <c r="AB1934" s="25">
        <v>5.0</v>
      </c>
      <c r="AC1934" s="25">
        <v>0.0</v>
      </c>
      <c r="AD1934" s="25">
        <v>2.0</v>
      </c>
      <c r="AE1934" s="25">
        <v>1.0</v>
      </c>
      <c r="AF1934" s="25">
        <v>1.0</v>
      </c>
      <c r="AG1934" s="25">
        <v>41782.7</v>
      </c>
      <c r="AH1934" s="25">
        <v>0.0</v>
      </c>
    </row>
    <row r="1935" ht="15.75" customHeight="1">
      <c r="U1935" s="25">
        <v>1934.0</v>
      </c>
      <c r="V1935" s="25">
        <v>1.581556E7</v>
      </c>
      <c r="W1935" s="25" t="s">
        <v>1825</v>
      </c>
      <c r="X1935" s="25">
        <v>666.0</v>
      </c>
      <c r="Y1935" s="25" t="s">
        <v>379</v>
      </c>
      <c r="Z1935" s="25" t="s">
        <v>487</v>
      </c>
      <c r="AA1935" s="25">
        <v>74.0</v>
      </c>
      <c r="AB1935" s="25">
        <v>7.0</v>
      </c>
      <c r="AC1935" s="25">
        <v>105102.5</v>
      </c>
      <c r="AD1935" s="25">
        <v>1.0</v>
      </c>
      <c r="AE1935" s="25">
        <v>1.0</v>
      </c>
      <c r="AF1935" s="25">
        <v>1.0</v>
      </c>
      <c r="AG1935" s="25">
        <v>46172.47</v>
      </c>
      <c r="AH1935" s="25">
        <v>0.0</v>
      </c>
    </row>
    <row r="1936" ht="15.75" customHeight="1">
      <c r="U1936" s="25">
        <v>1935.0</v>
      </c>
      <c r="V1936" s="25">
        <v>1.558493E7</v>
      </c>
      <c r="W1936" s="25" t="s">
        <v>1826</v>
      </c>
      <c r="X1936" s="25">
        <v>726.0</v>
      </c>
      <c r="Y1936" s="25" t="s">
        <v>379</v>
      </c>
      <c r="Z1936" s="25" t="s">
        <v>487</v>
      </c>
      <c r="AA1936" s="25">
        <v>30.0</v>
      </c>
      <c r="AB1936" s="25">
        <v>5.0</v>
      </c>
      <c r="AC1936" s="25">
        <v>111375.32</v>
      </c>
      <c r="AD1936" s="25">
        <v>2.0</v>
      </c>
      <c r="AE1936" s="25">
        <v>1.0</v>
      </c>
      <c r="AF1936" s="25">
        <v>0.0</v>
      </c>
      <c r="AG1936" s="25">
        <v>2704.09</v>
      </c>
      <c r="AH1936" s="25">
        <v>0.0</v>
      </c>
    </row>
    <row r="1937" ht="15.75" customHeight="1">
      <c r="U1937" s="25">
        <v>1936.0</v>
      </c>
      <c r="V1937" s="25">
        <v>1.5799031E7</v>
      </c>
      <c r="W1937" s="25" t="s">
        <v>1381</v>
      </c>
      <c r="X1937" s="25">
        <v>523.0</v>
      </c>
      <c r="Y1937" s="25" t="s">
        <v>375</v>
      </c>
      <c r="Z1937" s="25" t="s">
        <v>487</v>
      </c>
      <c r="AA1937" s="25">
        <v>39.0</v>
      </c>
      <c r="AB1937" s="25">
        <v>3.0</v>
      </c>
      <c r="AC1937" s="25">
        <v>0.0</v>
      </c>
      <c r="AD1937" s="25">
        <v>2.0</v>
      </c>
      <c r="AE1937" s="25">
        <v>1.0</v>
      </c>
      <c r="AF1937" s="25">
        <v>0.0</v>
      </c>
      <c r="AG1937" s="25">
        <v>6726.53</v>
      </c>
      <c r="AH1937" s="25">
        <v>0.0</v>
      </c>
    </row>
    <row r="1938" ht="15.75" customHeight="1">
      <c r="U1938" s="25">
        <v>1937.0</v>
      </c>
      <c r="V1938" s="25">
        <v>1.5810457E7</v>
      </c>
      <c r="W1938" s="25" t="s">
        <v>707</v>
      </c>
      <c r="X1938" s="25">
        <v>728.0</v>
      </c>
      <c r="Y1938" s="25" t="s">
        <v>379</v>
      </c>
      <c r="Z1938" s="25" t="s">
        <v>462</v>
      </c>
      <c r="AA1938" s="25">
        <v>33.0</v>
      </c>
      <c r="AB1938" s="25">
        <v>9.0</v>
      </c>
      <c r="AC1938" s="25">
        <v>150412.14</v>
      </c>
      <c r="AD1938" s="25">
        <v>2.0</v>
      </c>
      <c r="AE1938" s="25">
        <v>1.0</v>
      </c>
      <c r="AF1938" s="25">
        <v>0.0</v>
      </c>
      <c r="AG1938" s="25">
        <v>170764.08</v>
      </c>
      <c r="AH1938" s="25">
        <v>0.0</v>
      </c>
    </row>
    <row r="1939" ht="15.75" customHeight="1">
      <c r="U1939" s="25">
        <v>1938.0</v>
      </c>
      <c r="V1939" s="25">
        <v>1.5697879E7</v>
      </c>
      <c r="W1939" s="25" t="s">
        <v>1827</v>
      </c>
      <c r="X1939" s="25">
        <v>701.0</v>
      </c>
      <c r="Y1939" s="25" t="s">
        <v>375</v>
      </c>
      <c r="Z1939" s="25" t="s">
        <v>487</v>
      </c>
      <c r="AA1939" s="25">
        <v>30.0</v>
      </c>
      <c r="AB1939" s="25">
        <v>3.0</v>
      </c>
      <c r="AC1939" s="25">
        <v>156660.72</v>
      </c>
      <c r="AD1939" s="25">
        <v>2.0</v>
      </c>
      <c r="AE1939" s="25">
        <v>1.0</v>
      </c>
      <c r="AF1939" s="25">
        <v>0.0</v>
      </c>
      <c r="AG1939" s="25">
        <v>45742.42</v>
      </c>
      <c r="AH1939" s="25">
        <v>0.0</v>
      </c>
    </row>
    <row r="1940" ht="15.75" customHeight="1">
      <c r="U1940" s="25">
        <v>1939.0</v>
      </c>
      <c r="V1940" s="25">
        <v>1.5594902E7</v>
      </c>
      <c r="W1940" s="25" t="s">
        <v>1103</v>
      </c>
      <c r="X1940" s="25">
        <v>518.0</v>
      </c>
      <c r="Y1940" s="25" t="s">
        <v>375</v>
      </c>
      <c r="Z1940" s="25" t="s">
        <v>487</v>
      </c>
      <c r="AA1940" s="25">
        <v>38.0</v>
      </c>
      <c r="AB1940" s="25">
        <v>3.0</v>
      </c>
      <c r="AC1940" s="25">
        <v>90957.81</v>
      </c>
      <c r="AD1940" s="25">
        <v>1.0</v>
      </c>
      <c r="AE1940" s="25">
        <v>0.0</v>
      </c>
      <c r="AF1940" s="25">
        <v>1.0</v>
      </c>
      <c r="AG1940" s="25">
        <v>162304.59</v>
      </c>
      <c r="AH1940" s="25">
        <v>0.0</v>
      </c>
    </row>
    <row r="1941" ht="15.75" customHeight="1">
      <c r="U1941" s="25">
        <v>1940.0</v>
      </c>
      <c r="V1941" s="25">
        <v>1.579971E7</v>
      </c>
      <c r="W1941" s="25" t="s">
        <v>660</v>
      </c>
      <c r="X1941" s="25">
        <v>739.0</v>
      </c>
      <c r="Y1941" s="25" t="s">
        <v>375</v>
      </c>
      <c r="Z1941" s="25" t="s">
        <v>487</v>
      </c>
      <c r="AA1941" s="25">
        <v>37.0</v>
      </c>
      <c r="AB1941" s="25">
        <v>7.0</v>
      </c>
      <c r="AC1941" s="25">
        <v>104960.46</v>
      </c>
      <c r="AD1941" s="25">
        <v>1.0</v>
      </c>
      <c r="AE1941" s="25">
        <v>0.0</v>
      </c>
      <c r="AF1941" s="25">
        <v>1.0</v>
      </c>
      <c r="AG1941" s="25">
        <v>80883.82</v>
      </c>
      <c r="AH1941" s="25">
        <v>0.0</v>
      </c>
    </row>
    <row r="1942" ht="15.75" customHeight="1">
      <c r="U1942" s="25">
        <v>1941.0</v>
      </c>
      <c r="V1942" s="25">
        <v>1.5659651E7</v>
      </c>
      <c r="W1942" s="25" t="s">
        <v>890</v>
      </c>
      <c r="X1942" s="25">
        <v>531.0</v>
      </c>
      <c r="Y1942" s="25" t="s">
        <v>379</v>
      </c>
      <c r="Z1942" s="25" t="s">
        <v>462</v>
      </c>
      <c r="AA1942" s="25">
        <v>31.0</v>
      </c>
      <c r="AB1942" s="25">
        <v>7.0</v>
      </c>
      <c r="AC1942" s="25">
        <v>117052.82</v>
      </c>
      <c r="AD1942" s="25">
        <v>1.0</v>
      </c>
      <c r="AE1942" s="25">
        <v>1.0</v>
      </c>
      <c r="AF1942" s="25">
        <v>0.0</v>
      </c>
      <c r="AG1942" s="25">
        <v>118508.09</v>
      </c>
      <c r="AH1942" s="25">
        <v>1.0</v>
      </c>
    </row>
    <row r="1943" ht="15.75" customHeight="1">
      <c r="U1943" s="25">
        <v>1942.0</v>
      </c>
      <c r="V1943" s="25">
        <v>1.5645956E7</v>
      </c>
      <c r="W1943" s="25" t="s">
        <v>1132</v>
      </c>
      <c r="X1943" s="25">
        <v>452.0</v>
      </c>
      <c r="Y1943" s="25" t="s">
        <v>377</v>
      </c>
      <c r="Z1943" s="25" t="s">
        <v>487</v>
      </c>
      <c r="AA1943" s="25">
        <v>44.0</v>
      </c>
      <c r="AB1943" s="25">
        <v>3.0</v>
      </c>
      <c r="AC1943" s="25">
        <v>88915.85</v>
      </c>
      <c r="AD1943" s="25">
        <v>1.0</v>
      </c>
      <c r="AE1943" s="25">
        <v>1.0</v>
      </c>
      <c r="AF1943" s="25">
        <v>0.0</v>
      </c>
      <c r="AG1943" s="25">
        <v>69697.74</v>
      </c>
      <c r="AH1943" s="25">
        <v>0.0</v>
      </c>
    </row>
    <row r="1944" ht="15.75" customHeight="1">
      <c r="U1944" s="25">
        <v>1943.0</v>
      </c>
      <c r="V1944" s="25">
        <v>1.5651713E7</v>
      </c>
      <c r="W1944" s="25" t="s">
        <v>994</v>
      </c>
      <c r="X1944" s="25">
        <v>684.0</v>
      </c>
      <c r="Y1944" s="25" t="s">
        <v>375</v>
      </c>
      <c r="Z1944" s="25" t="s">
        <v>487</v>
      </c>
      <c r="AA1944" s="25">
        <v>45.0</v>
      </c>
      <c r="AB1944" s="25">
        <v>6.0</v>
      </c>
      <c r="AC1944" s="25">
        <v>148071.39</v>
      </c>
      <c r="AD1944" s="25">
        <v>1.0</v>
      </c>
      <c r="AE1944" s="25">
        <v>1.0</v>
      </c>
      <c r="AF1944" s="25">
        <v>0.0</v>
      </c>
      <c r="AG1944" s="25">
        <v>183575.01</v>
      </c>
      <c r="AH1944" s="25">
        <v>0.0</v>
      </c>
    </row>
    <row r="1945" ht="15.75" customHeight="1">
      <c r="U1945" s="25">
        <v>1944.0</v>
      </c>
      <c r="V1945" s="25">
        <v>1.5737265E7</v>
      </c>
      <c r="W1945" s="25" t="s">
        <v>1828</v>
      </c>
      <c r="X1945" s="25">
        <v>728.0</v>
      </c>
      <c r="Y1945" s="25" t="s">
        <v>379</v>
      </c>
      <c r="Z1945" s="25" t="s">
        <v>487</v>
      </c>
      <c r="AA1945" s="25">
        <v>39.0</v>
      </c>
      <c r="AB1945" s="25">
        <v>6.0</v>
      </c>
      <c r="AC1945" s="25">
        <v>152182.83</v>
      </c>
      <c r="AD1945" s="25">
        <v>1.0</v>
      </c>
      <c r="AE1945" s="25">
        <v>0.0</v>
      </c>
      <c r="AF1945" s="25">
        <v>0.0</v>
      </c>
      <c r="AG1945" s="25">
        <v>161203.6</v>
      </c>
      <c r="AH1945" s="25">
        <v>0.0</v>
      </c>
    </row>
    <row r="1946" ht="15.75" customHeight="1">
      <c r="U1946" s="25">
        <v>1945.0</v>
      </c>
      <c r="V1946" s="25">
        <v>1.568731E7</v>
      </c>
      <c r="W1946" s="25" t="s">
        <v>654</v>
      </c>
      <c r="X1946" s="25">
        <v>783.0</v>
      </c>
      <c r="Y1946" s="25" t="s">
        <v>377</v>
      </c>
      <c r="Z1946" s="25" t="s">
        <v>487</v>
      </c>
      <c r="AA1946" s="25">
        <v>39.0</v>
      </c>
      <c r="AB1946" s="25">
        <v>9.0</v>
      </c>
      <c r="AC1946" s="25">
        <v>0.0</v>
      </c>
      <c r="AD1946" s="25">
        <v>2.0</v>
      </c>
      <c r="AE1946" s="25">
        <v>1.0</v>
      </c>
      <c r="AF1946" s="25">
        <v>0.0</v>
      </c>
      <c r="AG1946" s="25">
        <v>143752.77</v>
      </c>
      <c r="AH1946" s="25">
        <v>0.0</v>
      </c>
    </row>
    <row r="1947" ht="15.75" customHeight="1">
      <c r="U1947" s="25">
        <v>1946.0</v>
      </c>
      <c r="V1947" s="25">
        <v>1.5607347E7</v>
      </c>
      <c r="W1947" s="25" t="s">
        <v>1829</v>
      </c>
      <c r="X1947" s="25">
        <v>734.0</v>
      </c>
      <c r="Y1947" s="25" t="s">
        <v>375</v>
      </c>
      <c r="Z1947" s="25" t="s">
        <v>487</v>
      </c>
      <c r="AA1947" s="25">
        <v>22.0</v>
      </c>
      <c r="AB1947" s="25">
        <v>5.0</v>
      </c>
      <c r="AC1947" s="25">
        <v>130056.23</v>
      </c>
      <c r="AD1947" s="25">
        <v>1.0</v>
      </c>
      <c r="AE1947" s="25">
        <v>0.0</v>
      </c>
      <c r="AF1947" s="25">
        <v>0.0</v>
      </c>
      <c r="AG1947" s="25">
        <v>121894.31</v>
      </c>
      <c r="AH1947" s="25">
        <v>1.0</v>
      </c>
    </row>
    <row r="1948" ht="15.75" customHeight="1">
      <c r="U1948" s="25">
        <v>1947.0</v>
      </c>
      <c r="V1948" s="25">
        <v>1.5698321E7</v>
      </c>
      <c r="W1948" s="25" t="s">
        <v>1830</v>
      </c>
      <c r="X1948" s="25">
        <v>648.0</v>
      </c>
      <c r="Y1948" s="25" t="s">
        <v>379</v>
      </c>
      <c r="Z1948" s="25" t="s">
        <v>487</v>
      </c>
      <c r="AA1948" s="25">
        <v>34.0</v>
      </c>
      <c r="AB1948" s="25">
        <v>3.0</v>
      </c>
      <c r="AC1948" s="25">
        <v>95039.73</v>
      </c>
      <c r="AD1948" s="25">
        <v>2.0</v>
      </c>
      <c r="AE1948" s="25">
        <v>1.0</v>
      </c>
      <c r="AF1948" s="25">
        <v>1.0</v>
      </c>
      <c r="AG1948" s="25">
        <v>147055.87</v>
      </c>
      <c r="AH1948" s="25">
        <v>0.0</v>
      </c>
    </row>
    <row r="1949" ht="15.75" customHeight="1">
      <c r="U1949" s="25">
        <v>1948.0</v>
      </c>
      <c r="V1949" s="25">
        <v>1.5657812E7</v>
      </c>
      <c r="W1949" s="25" t="s">
        <v>754</v>
      </c>
      <c r="X1949" s="25">
        <v>688.0</v>
      </c>
      <c r="Y1949" s="25" t="s">
        <v>375</v>
      </c>
      <c r="Z1949" s="25" t="s">
        <v>487</v>
      </c>
      <c r="AA1949" s="25">
        <v>52.0</v>
      </c>
      <c r="AB1949" s="25">
        <v>1.0</v>
      </c>
      <c r="AC1949" s="25">
        <v>0.0</v>
      </c>
      <c r="AD1949" s="25">
        <v>2.0</v>
      </c>
      <c r="AE1949" s="25">
        <v>1.0</v>
      </c>
      <c r="AF1949" s="25">
        <v>1.0</v>
      </c>
      <c r="AG1949" s="25">
        <v>172033.57</v>
      </c>
      <c r="AH1949" s="25">
        <v>0.0</v>
      </c>
    </row>
    <row r="1950" ht="15.75" customHeight="1">
      <c r="U1950" s="25">
        <v>1949.0</v>
      </c>
      <c r="V1950" s="25">
        <v>1.5569187E7</v>
      </c>
      <c r="W1950" s="25" t="s">
        <v>1152</v>
      </c>
      <c r="X1950" s="25">
        <v>680.0</v>
      </c>
      <c r="Y1950" s="25" t="s">
        <v>377</v>
      </c>
      <c r="Z1950" s="25" t="s">
        <v>487</v>
      </c>
      <c r="AA1950" s="25">
        <v>35.0</v>
      </c>
      <c r="AB1950" s="25">
        <v>9.0</v>
      </c>
      <c r="AC1950" s="25">
        <v>0.0</v>
      </c>
      <c r="AD1950" s="25">
        <v>2.0</v>
      </c>
      <c r="AE1950" s="25">
        <v>0.0</v>
      </c>
      <c r="AF1950" s="25">
        <v>0.0</v>
      </c>
      <c r="AG1950" s="25">
        <v>143774.06</v>
      </c>
      <c r="AH1950" s="25">
        <v>0.0</v>
      </c>
    </row>
    <row r="1951" ht="15.75" customHeight="1">
      <c r="U1951" s="25">
        <v>1950.0</v>
      </c>
      <c r="V1951" s="25">
        <v>1.5681562E7</v>
      </c>
      <c r="W1951" s="25" t="s">
        <v>1831</v>
      </c>
      <c r="X1951" s="25">
        <v>516.0</v>
      </c>
      <c r="Y1951" s="25" t="s">
        <v>375</v>
      </c>
      <c r="Z1951" s="25" t="s">
        <v>462</v>
      </c>
      <c r="AA1951" s="25">
        <v>43.0</v>
      </c>
      <c r="AB1951" s="25">
        <v>2.0</v>
      </c>
      <c r="AC1951" s="25">
        <v>112773.73</v>
      </c>
      <c r="AD1951" s="25">
        <v>2.0</v>
      </c>
      <c r="AE1951" s="25">
        <v>1.0</v>
      </c>
      <c r="AF1951" s="25">
        <v>1.0</v>
      </c>
      <c r="AG1951" s="25">
        <v>139366.58</v>
      </c>
      <c r="AH1951" s="25">
        <v>0.0</v>
      </c>
    </row>
    <row r="1952" ht="15.75" customHeight="1">
      <c r="U1952" s="25">
        <v>1951.0</v>
      </c>
      <c r="V1952" s="25">
        <v>1.5615456E7</v>
      </c>
      <c r="W1952" s="25" t="s">
        <v>1627</v>
      </c>
      <c r="X1952" s="25">
        <v>680.0</v>
      </c>
      <c r="Y1952" s="25" t="s">
        <v>375</v>
      </c>
      <c r="Z1952" s="25" t="s">
        <v>462</v>
      </c>
      <c r="AA1952" s="25">
        <v>37.0</v>
      </c>
      <c r="AB1952" s="25">
        <v>10.0</v>
      </c>
      <c r="AC1952" s="25">
        <v>123806.28</v>
      </c>
      <c r="AD1952" s="25">
        <v>1.0</v>
      </c>
      <c r="AE1952" s="25">
        <v>1.0</v>
      </c>
      <c r="AF1952" s="25">
        <v>0.0</v>
      </c>
      <c r="AG1952" s="25">
        <v>81776.84</v>
      </c>
      <c r="AH1952" s="25">
        <v>1.0</v>
      </c>
    </row>
    <row r="1953" ht="15.75" customHeight="1">
      <c r="U1953" s="25">
        <v>1952.0</v>
      </c>
      <c r="V1953" s="25">
        <v>1.5589793E7</v>
      </c>
      <c r="W1953" s="25" t="s">
        <v>1659</v>
      </c>
      <c r="X1953" s="25">
        <v>604.0</v>
      </c>
      <c r="Y1953" s="25" t="s">
        <v>375</v>
      </c>
      <c r="Z1953" s="25" t="s">
        <v>487</v>
      </c>
      <c r="AA1953" s="25">
        <v>53.0</v>
      </c>
      <c r="AB1953" s="25">
        <v>8.0</v>
      </c>
      <c r="AC1953" s="25">
        <v>144453.75</v>
      </c>
      <c r="AD1953" s="25">
        <v>1.0</v>
      </c>
      <c r="AE1953" s="25">
        <v>1.0</v>
      </c>
      <c r="AF1953" s="25">
        <v>0.0</v>
      </c>
      <c r="AG1953" s="25">
        <v>190998.96</v>
      </c>
      <c r="AH1953" s="25">
        <v>1.0</v>
      </c>
    </row>
    <row r="1954" ht="15.75" customHeight="1">
      <c r="U1954" s="25">
        <v>1953.0</v>
      </c>
      <c r="V1954" s="25">
        <v>1.5781884E7</v>
      </c>
      <c r="W1954" s="25" t="s">
        <v>1832</v>
      </c>
      <c r="X1954" s="25">
        <v>624.0</v>
      </c>
      <c r="Y1954" s="25" t="s">
        <v>379</v>
      </c>
      <c r="Z1954" s="25" t="s">
        <v>487</v>
      </c>
      <c r="AA1954" s="25">
        <v>27.0</v>
      </c>
      <c r="AB1954" s="25">
        <v>9.0</v>
      </c>
      <c r="AC1954" s="25">
        <v>94667.29</v>
      </c>
      <c r="AD1954" s="25">
        <v>2.0</v>
      </c>
      <c r="AE1954" s="25">
        <v>0.0</v>
      </c>
      <c r="AF1954" s="25">
        <v>1.0</v>
      </c>
      <c r="AG1954" s="25">
        <v>4470.52</v>
      </c>
      <c r="AH1954" s="25">
        <v>0.0</v>
      </c>
    </row>
    <row r="1955" ht="15.75" customHeight="1">
      <c r="U1955" s="25">
        <v>1954.0</v>
      </c>
      <c r="V1955" s="25">
        <v>1.567519E7</v>
      </c>
      <c r="W1955" s="25" t="s">
        <v>639</v>
      </c>
      <c r="X1955" s="25">
        <v>623.0</v>
      </c>
      <c r="Y1955" s="25" t="s">
        <v>375</v>
      </c>
      <c r="Z1955" s="25" t="s">
        <v>487</v>
      </c>
      <c r="AA1955" s="25">
        <v>21.0</v>
      </c>
      <c r="AB1955" s="25">
        <v>10.0</v>
      </c>
      <c r="AC1955" s="25">
        <v>0.0</v>
      </c>
      <c r="AD1955" s="25">
        <v>2.0</v>
      </c>
      <c r="AE1955" s="25">
        <v>0.0</v>
      </c>
      <c r="AF1955" s="25">
        <v>1.0</v>
      </c>
      <c r="AG1955" s="25">
        <v>135851.3</v>
      </c>
      <c r="AH1955" s="25">
        <v>0.0</v>
      </c>
    </row>
    <row r="1956" ht="15.75" customHeight="1">
      <c r="U1956" s="25">
        <v>1955.0</v>
      </c>
      <c r="V1956" s="25">
        <v>1.5600734E7</v>
      </c>
      <c r="W1956" s="25" t="s">
        <v>1739</v>
      </c>
      <c r="X1956" s="25">
        <v>624.0</v>
      </c>
      <c r="Y1956" s="25" t="s">
        <v>377</v>
      </c>
      <c r="Z1956" s="25" t="s">
        <v>487</v>
      </c>
      <c r="AA1956" s="25">
        <v>51.0</v>
      </c>
      <c r="AB1956" s="25">
        <v>5.0</v>
      </c>
      <c r="AC1956" s="25">
        <v>174397.21</v>
      </c>
      <c r="AD1956" s="25">
        <v>2.0</v>
      </c>
      <c r="AE1956" s="25">
        <v>1.0</v>
      </c>
      <c r="AF1956" s="25">
        <v>1.0</v>
      </c>
      <c r="AG1956" s="25">
        <v>172372.63</v>
      </c>
      <c r="AH1956" s="25">
        <v>0.0</v>
      </c>
    </row>
    <row r="1957" ht="15.75" customHeight="1">
      <c r="U1957" s="25">
        <v>1956.0</v>
      </c>
      <c r="V1957" s="25">
        <v>1.5779176E7</v>
      </c>
      <c r="W1957" s="25" t="s">
        <v>703</v>
      </c>
      <c r="X1957" s="25">
        <v>565.0</v>
      </c>
      <c r="Y1957" s="25" t="s">
        <v>379</v>
      </c>
      <c r="Z1957" s="25" t="s">
        <v>462</v>
      </c>
      <c r="AA1957" s="25">
        <v>58.0</v>
      </c>
      <c r="AB1957" s="25">
        <v>3.0</v>
      </c>
      <c r="AC1957" s="25">
        <v>108888.24</v>
      </c>
      <c r="AD1957" s="25">
        <v>3.0</v>
      </c>
      <c r="AE1957" s="25">
        <v>0.0</v>
      </c>
      <c r="AF1957" s="25">
        <v>1.0</v>
      </c>
      <c r="AG1957" s="25">
        <v>135875.51</v>
      </c>
      <c r="AH1957" s="25">
        <v>1.0</v>
      </c>
    </row>
    <row r="1958" ht="15.75" customHeight="1">
      <c r="U1958" s="25">
        <v>1957.0</v>
      </c>
      <c r="V1958" s="25">
        <v>1.5605286E7</v>
      </c>
      <c r="W1958" s="25" t="s">
        <v>1833</v>
      </c>
      <c r="X1958" s="25">
        <v>565.0</v>
      </c>
      <c r="Y1958" s="25" t="s">
        <v>375</v>
      </c>
      <c r="Z1958" s="25" t="s">
        <v>487</v>
      </c>
      <c r="AA1958" s="25">
        <v>55.0</v>
      </c>
      <c r="AB1958" s="25">
        <v>4.0</v>
      </c>
      <c r="AC1958" s="25">
        <v>118803.35</v>
      </c>
      <c r="AD1958" s="25">
        <v>2.0</v>
      </c>
      <c r="AE1958" s="25">
        <v>1.0</v>
      </c>
      <c r="AF1958" s="25">
        <v>1.0</v>
      </c>
      <c r="AG1958" s="25">
        <v>128124.7</v>
      </c>
      <c r="AH1958" s="25">
        <v>1.0</v>
      </c>
    </row>
    <row r="1959" ht="15.75" customHeight="1">
      <c r="U1959" s="25">
        <v>1958.0</v>
      </c>
      <c r="V1959" s="25">
        <v>1.5674922E7</v>
      </c>
      <c r="W1959" s="25" t="s">
        <v>1834</v>
      </c>
      <c r="X1959" s="25">
        <v>710.0</v>
      </c>
      <c r="Y1959" s="25" t="s">
        <v>375</v>
      </c>
      <c r="Z1959" s="25" t="s">
        <v>487</v>
      </c>
      <c r="AA1959" s="25">
        <v>54.0</v>
      </c>
      <c r="AB1959" s="25">
        <v>6.0</v>
      </c>
      <c r="AC1959" s="25">
        <v>171137.62</v>
      </c>
      <c r="AD1959" s="25">
        <v>1.0</v>
      </c>
      <c r="AE1959" s="25">
        <v>1.0</v>
      </c>
      <c r="AF1959" s="25">
        <v>1.0</v>
      </c>
      <c r="AG1959" s="25">
        <v>167023.95</v>
      </c>
      <c r="AH1959" s="25">
        <v>1.0</v>
      </c>
    </row>
    <row r="1960" ht="15.75" customHeight="1">
      <c r="U1960" s="25">
        <v>1959.0</v>
      </c>
      <c r="V1960" s="25">
        <v>1.5737506E7</v>
      </c>
      <c r="W1960" s="25" t="s">
        <v>1835</v>
      </c>
      <c r="X1960" s="25">
        <v>645.0</v>
      </c>
      <c r="Y1960" s="25" t="s">
        <v>375</v>
      </c>
      <c r="Z1960" s="25" t="s">
        <v>487</v>
      </c>
      <c r="AA1960" s="25">
        <v>42.0</v>
      </c>
      <c r="AB1960" s="25">
        <v>6.0</v>
      </c>
      <c r="AC1960" s="25">
        <v>0.0</v>
      </c>
      <c r="AD1960" s="25">
        <v>1.0</v>
      </c>
      <c r="AE1960" s="25">
        <v>0.0</v>
      </c>
      <c r="AF1960" s="25">
        <v>0.0</v>
      </c>
      <c r="AG1960" s="25">
        <v>149807.01</v>
      </c>
      <c r="AH1960" s="25">
        <v>0.0</v>
      </c>
    </row>
    <row r="1961" ht="15.75" customHeight="1">
      <c r="U1961" s="25">
        <v>1960.0</v>
      </c>
      <c r="V1961" s="25">
        <v>1.5780514E7</v>
      </c>
      <c r="W1961" s="25" t="s">
        <v>628</v>
      </c>
      <c r="X1961" s="25">
        <v>707.0</v>
      </c>
      <c r="Y1961" s="25" t="s">
        <v>375</v>
      </c>
      <c r="Z1961" s="25" t="s">
        <v>487</v>
      </c>
      <c r="AA1961" s="25">
        <v>33.0</v>
      </c>
      <c r="AB1961" s="25">
        <v>8.0</v>
      </c>
      <c r="AC1961" s="25">
        <v>136678.52</v>
      </c>
      <c r="AD1961" s="25">
        <v>1.0</v>
      </c>
      <c r="AE1961" s="25">
        <v>1.0</v>
      </c>
      <c r="AF1961" s="25">
        <v>0.0</v>
      </c>
      <c r="AG1961" s="25">
        <v>54290.62</v>
      </c>
      <c r="AH1961" s="25">
        <v>0.0</v>
      </c>
    </row>
    <row r="1962" ht="15.75" customHeight="1">
      <c r="U1962" s="25">
        <v>1961.0</v>
      </c>
      <c r="V1962" s="25">
        <v>1.5623647E7</v>
      </c>
      <c r="W1962" s="25" t="s">
        <v>523</v>
      </c>
      <c r="X1962" s="25">
        <v>655.0</v>
      </c>
      <c r="Y1962" s="25" t="s">
        <v>377</v>
      </c>
      <c r="Z1962" s="25" t="s">
        <v>462</v>
      </c>
      <c r="AA1962" s="25">
        <v>36.0</v>
      </c>
      <c r="AB1962" s="25">
        <v>1.0</v>
      </c>
      <c r="AC1962" s="25">
        <v>135515.76</v>
      </c>
      <c r="AD1962" s="25">
        <v>1.0</v>
      </c>
      <c r="AE1962" s="25">
        <v>1.0</v>
      </c>
      <c r="AF1962" s="25">
        <v>0.0</v>
      </c>
      <c r="AG1962" s="25">
        <v>86013.96</v>
      </c>
      <c r="AH1962" s="25">
        <v>0.0</v>
      </c>
    </row>
    <row r="1963" ht="15.75" customHeight="1">
      <c r="U1963" s="25">
        <v>1962.0</v>
      </c>
      <c r="V1963" s="25">
        <v>1.5668472E7</v>
      </c>
      <c r="W1963" s="25" t="s">
        <v>597</v>
      </c>
      <c r="X1963" s="25">
        <v>705.0</v>
      </c>
      <c r="Y1963" s="25" t="s">
        <v>377</v>
      </c>
      <c r="Z1963" s="25" t="s">
        <v>462</v>
      </c>
      <c r="AA1963" s="25">
        <v>24.0</v>
      </c>
      <c r="AB1963" s="25">
        <v>5.0</v>
      </c>
      <c r="AC1963" s="25">
        <v>177799.83</v>
      </c>
      <c r="AD1963" s="25">
        <v>2.0</v>
      </c>
      <c r="AE1963" s="25">
        <v>0.0</v>
      </c>
      <c r="AF1963" s="25">
        <v>0.0</v>
      </c>
      <c r="AG1963" s="25">
        <v>79886.06</v>
      </c>
      <c r="AH1963" s="25">
        <v>0.0</v>
      </c>
    </row>
    <row r="1964" ht="15.75" customHeight="1">
      <c r="U1964" s="25">
        <v>1963.0</v>
      </c>
      <c r="V1964" s="25">
        <v>1.5692416E7</v>
      </c>
      <c r="W1964" s="25" t="s">
        <v>1836</v>
      </c>
      <c r="X1964" s="25">
        <v>358.0</v>
      </c>
      <c r="Y1964" s="25" t="s">
        <v>377</v>
      </c>
      <c r="Z1964" s="25" t="s">
        <v>462</v>
      </c>
      <c r="AA1964" s="25">
        <v>52.0</v>
      </c>
      <c r="AB1964" s="25">
        <v>8.0</v>
      </c>
      <c r="AC1964" s="25">
        <v>143542.36</v>
      </c>
      <c r="AD1964" s="25">
        <v>3.0</v>
      </c>
      <c r="AE1964" s="25">
        <v>1.0</v>
      </c>
      <c r="AF1964" s="25">
        <v>0.0</v>
      </c>
      <c r="AG1964" s="25">
        <v>141959.11</v>
      </c>
      <c r="AH1964" s="25">
        <v>1.0</v>
      </c>
    </row>
    <row r="1965" ht="15.75" customHeight="1">
      <c r="U1965" s="25">
        <v>1964.0</v>
      </c>
      <c r="V1965" s="25">
        <v>1.5771139E7</v>
      </c>
      <c r="W1965" s="25" t="s">
        <v>1131</v>
      </c>
      <c r="X1965" s="25">
        <v>578.0</v>
      </c>
      <c r="Y1965" s="25" t="s">
        <v>379</v>
      </c>
      <c r="Z1965" s="25" t="s">
        <v>487</v>
      </c>
      <c r="AA1965" s="25">
        <v>34.0</v>
      </c>
      <c r="AB1965" s="25">
        <v>8.0</v>
      </c>
      <c r="AC1965" s="25">
        <v>147487.23</v>
      </c>
      <c r="AD1965" s="25">
        <v>2.0</v>
      </c>
      <c r="AE1965" s="25">
        <v>1.0</v>
      </c>
      <c r="AF1965" s="25">
        <v>0.0</v>
      </c>
      <c r="AG1965" s="25">
        <v>66680.77</v>
      </c>
      <c r="AH1965" s="25">
        <v>0.0</v>
      </c>
    </row>
    <row r="1966" ht="15.75" customHeight="1">
      <c r="U1966" s="25">
        <v>1965.0</v>
      </c>
      <c r="V1966" s="25">
        <v>1.5738318E7</v>
      </c>
      <c r="W1966" s="25" t="s">
        <v>1025</v>
      </c>
      <c r="X1966" s="25">
        <v>800.0</v>
      </c>
      <c r="Y1966" s="25" t="s">
        <v>375</v>
      </c>
      <c r="Z1966" s="25" t="s">
        <v>462</v>
      </c>
      <c r="AA1966" s="25">
        <v>40.0</v>
      </c>
      <c r="AB1966" s="25">
        <v>5.0</v>
      </c>
      <c r="AC1966" s="25">
        <v>97764.41</v>
      </c>
      <c r="AD1966" s="25">
        <v>1.0</v>
      </c>
      <c r="AE1966" s="25">
        <v>1.0</v>
      </c>
      <c r="AF1966" s="25">
        <v>0.0</v>
      </c>
      <c r="AG1966" s="25">
        <v>98640.15</v>
      </c>
      <c r="AH1966" s="25">
        <v>1.0</v>
      </c>
    </row>
    <row r="1967" ht="15.75" customHeight="1">
      <c r="U1967" s="25">
        <v>1966.0</v>
      </c>
      <c r="V1967" s="25">
        <v>1.5772243E7</v>
      </c>
      <c r="W1967" s="25" t="s">
        <v>629</v>
      </c>
      <c r="X1967" s="25">
        <v>612.0</v>
      </c>
      <c r="Y1967" s="25" t="s">
        <v>375</v>
      </c>
      <c r="Z1967" s="25" t="s">
        <v>462</v>
      </c>
      <c r="AA1967" s="25">
        <v>33.0</v>
      </c>
      <c r="AB1967" s="25">
        <v>9.0</v>
      </c>
      <c r="AC1967" s="25">
        <v>0.0</v>
      </c>
      <c r="AD1967" s="25">
        <v>1.0</v>
      </c>
      <c r="AE1967" s="25">
        <v>0.0</v>
      </c>
      <c r="AF1967" s="25">
        <v>0.0</v>
      </c>
      <c r="AG1967" s="25">
        <v>142797.5</v>
      </c>
      <c r="AH1967" s="25">
        <v>1.0</v>
      </c>
    </row>
    <row r="1968" ht="15.75" customHeight="1">
      <c r="U1968" s="25">
        <v>1967.0</v>
      </c>
      <c r="V1968" s="25">
        <v>1.5638463E7</v>
      </c>
      <c r="W1968" s="25" t="s">
        <v>1224</v>
      </c>
      <c r="X1968" s="25">
        <v>681.0</v>
      </c>
      <c r="Y1968" s="25" t="s">
        <v>379</v>
      </c>
      <c r="Z1968" s="25" t="s">
        <v>462</v>
      </c>
      <c r="AA1968" s="25">
        <v>48.0</v>
      </c>
      <c r="AB1968" s="25">
        <v>8.0</v>
      </c>
      <c r="AC1968" s="25">
        <v>139480.18</v>
      </c>
      <c r="AD1968" s="25">
        <v>1.0</v>
      </c>
      <c r="AE1968" s="25">
        <v>1.0</v>
      </c>
      <c r="AF1968" s="25">
        <v>1.0</v>
      </c>
      <c r="AG1968" s="25">
        <v>163581.67</v>
      </c>
      <c r="AH1968" s="25">
        <v>0.0</v>
      </c>
    </row>
    <row r="1969" ht="15.75" customHeight="1">
      <c r="U1969" s="25">
        <v>1968.0</v>
      </c>
      <c r="V1969" s="25">
        <v>1.5598088E7</v>
      </c>
      <c r="W1969" s="25" t="s">
        <v>1268</v>
      </c>
      <c r="X1969" s="25">
        <v>559.0</v>
      </c>
      <c r="Y1969" s="25" t="s">
        <v>377</v>
      </c>
      <c r="Z1969" s="25" t="s">
        <v>487</v>
      </c>
      <c r="AA1969" s="25">
        <v>25.0</v>
      </c>
      <c r="AB1969" s="25">
        <v>5.0</v>
      </c>
      <c r="AC1969" s="25">
        <v>0.0</v>
      </c>
      <c r="AD1969" s="25">
        <v>2.0</v>
      </c>
      <c r="AE1969" s="25">
        <v>1.0</v>
      </c>
      <c r="AF1969" s="25">
        <v>1.0</v>
      </c>
      <c r="AG1969" s="25">
        <v>163221.22</v>
      </c>
      <c r="AH1969" s="25">
        <v>0.0</v>
      </c>
    </row>
    <row r="1970" ht="15.75" customHeight="1">
      <c r="U1970" s="25">
        <v>1969.0</v>
      </c>
      <c r="V1970" s="25">
        <v>1.5693468E7</v>
      </c>
      <c r="W1970" s="25" t="s">
        <v>823</v>
      </c>
      <c r="X1970" s="25">
        <v>488.0</v>
      </c>
      <c r="Y1970" s="25" t="s">
        <v>377</v>
      </c>
      <c r="Z1970" s="25" t="s">
        <v>462</v>
      </c>
      <c r="AA1970" s="25">
        <v>39.0</v>
      </c>
      <c r="AB1970" s="25">
        <v>9.0</v>
      </c>
      <c r="AC1970" s="25">
        <v>140553.46</v>
      </c>
      <c r="AD1970" s="25">
        <v>1.0</v>
      </c>
      <c r="AE1970" s="25">
        <v>0.0</v>
      </c>
      <c r="AF1970" s="25">
        <v>0.0</v>
      </c>
      <c r="AG1970" s="25">
        <v>12440.44</v>
      </c>
      <c r="AH1970" s="25">
        <v>0.0</v>
      </c>
    </row>
    <row r="1971" ht="15.75" customHeight="1">
      <c r="U1971" s="25">
        <v>1970.0</v>
      </c>
      <c r="V1971" s="25">
        <v>1.567193E7</v>
      </c>
      <c r="W1971" s="25" t="s">
        <v>497</v>
      </c>
      <c r="X1971" s="25">
        <v>717.0</v>
      </c>
      <c r="Y1971" s="25" t="s">
        <v>375</v>
      </c>
      <c r="Z1971" s="25" t="s">
        <v>462</v>
      </c>
      <c r="AA1971" s="25">
        <v>36.0</v>
      </c>
      <c r="AB1971" s="25">
        <v>5.0</v>
      </c>
      <c r="AC1971" s="25">
        <v>0.0</v>
      </c>
      <c r="AD1971" s="25">
        <v>2.0</v>
      </c>
      <c r="AE1971" s="25">
        <v>1.0</v>
      </c>
      <c r="AF1971" s="25">
        <v>1.0</v>
      </c>
      <c r="AG1971" s="25">
        <v>145551.6</v>
      </c>
      <c r="AH1971" s="25">
        <v>0.0</v>
      </c>
    </row>
    <row r="1972" ht="15.75" customHeight="1">
      <c r="U1972" s="25">
        <v>1971.0</v>
      </c>
      <c r="V1972" s="25">
        <v>1.5762268E7</v>
      </c>
      <c r="W1972" s="25" t="s">
        <v>1482</v>
      </c>
      <c r="X1972" s="25">
        <v>666.0</v>
      </c>
      <c r="Y1972" s="25" t="s">
        <v>375</v>
      </c>
      <c r="Z1972" s="25" t="s">
        <v>462</v>
      </c>
      <c r="AA1972" s="25">
        <v>41.0</v>
      </c>
      <c r="AB1972" s="25">
        <v>10.0</v>
      </c>
      <c r="AC1972" s="25">
        <v>141162.08</v>
      </c>
      <c r="AD1972" s="25">
        <v>1.0</v>
      </c>
      <c r="AE1972" s="25">
        <v>1.0</v>
      </c>
      <c r="AF1972" s="25">
        <v>0.0</v>
      </c>
      <c r="AG1972" s="25">
        <v>50908.48</v>
      </c>
      <c r="AH1972" s="25">
        <v>0.0</v>
      </c>
    </row>
    <row r="1973" ht="15.75" customHeight="1">
      <c r="U1973" s="25">
        <v>1972.0</v>
      </c>
      <c r="V1973" s="25">
        <v>1.5780954E7</v>
      </c>
      <c r="W1973" s="25" t="s">
        <v>1837</v>
      </c>
      <c r="X1973" s="25">
        <v>582.0</v>
      </c>
      <c r="Y1973" s="25" t="s">
        <v>377</v>
      </c>
      <c r="Z1973" s="25" t="s">
        <v>487</v>
      </c>
      <c r="AA1973" s="25">
        <v>26.0</v>
      </c>
      <c r="AB1973" s="25">
        <v>4.0</v>
      </c>
      <c r="AC1973" s="25">
        <v>65848.36</v>
      </c>
      <c r="AD1973" s="25">
        <v>2.0</v>
      </c>
      <c r="AE1973" s="25">
        <v>1.0</v>
      </c>
      <c r="AF1973" s="25">
        <v>0.0</v>
      </c>
      <c r="AG1973" s="25">
        <v>30149.21</v>
      </c>
      <c r="AH1973" s="25">
        <v>0.0</v>
      </c>
    </row>
    <row r="1974" ht="15.75" customHeight="1">
      <c r="U1974" s="25">
        <v>1973.0</v>
      </c>
      <c r="V1974" s="25">
        <v>1.5700174E7</v>
      </c>
      <c r="W1974" s="25" t="s">
        <v>134</v>
      </c>
      <c r="X1974" s="25">
        <v>733.0</v>
      </c>
      <c r="Y1974" s="25" t="s">
        <v>377</v>
      </c>
      <c r="Z1974" s="25" t="s">
        <v>462</v>
      </c>
      <c r="AA1974" s="25">
        <v>30.0</v>
      </c>
      <c r="AB1974" s="25">
        <v>0.0</v>
      </c>
      <c r="AC1974" s="25">
        <v>83319.28</v>
      </c>
      <c r="AD1974" s="25">
        <v>1.0</v>
      </c>
      <c r="AE1974" s="25">
        <v>0.0</v>
      </c>
      <c r="AF1974" s="25">
        <v>0.0</v>
      </c>
      <c r="AG1974" s="25">
        <v>57769.2</v>
      </c>
      <c r="AH1974" s="25">
        <v>0.0</v>
      </c>
    </row>
    <row r="1975" ht="15.75" customHeight="1">
      <c r="U1975" s="25">
        <v>1974.0</v>
      </c>
      <c r="V1975" s="25">
        <v>1.5635728E7</v>
      </c>
      <c r="W1975" s="25" t="s">
        <v>1171</v>
      </c>
      <c r="X1975" s="25">
        <v>693.0</v>
      </c>
      <c r="Y1975" s="25" t="s">
        <v>375</v>
      </c>
      <c r="Z1975" s="25" t="s">
        <v>487</v>
      </c>
      <c r="AA1975" s="25">
        <v>41.0</v>
      </c>
      <c r="AB1975" s="25">
        <v>4.0</v>
      </c>
      <c r="AC1975" s="25">
        <v>0.0</v>
      </c>
      <c r="AD1975" s="25">
        <v>2.0</v>
      </c>
      <c r="AE1975" s="25">
        <v>0.0</v>
      </c>
      <c r="AF1975" s="25">
        <v>0.0</v>
      </c>
      <c r="AG1975" s="25">
        <v>156381.47</v>
      </c>
      <c r="AH1975" s="25">
        <v>0.0</v>
      </c>
    </row>
    <row r="1976" ht="15.75" customHeight="1">
      <c r="U1976" s="25">
        <v>1975.0</v>
      </c>
      <c r="V1976" s="25">
        <v>1.5679283E7</v>
      </c>
      <c r="W1976" s="25" t="s">
        <v>559</v>
      </c>
      <c r="X1976" s="25">
        <v>694.0</v>
      </c>
      <c r="Y1976" s="25" t="s">
        <v>375</v>
      </c>
      <c r="Z1976" s="25" t="s">
        <v>462</v>
      </c>
      <c r="AA1976" s="25">
        <v>33.0</v>
      </c>
      <c r="AB1976" s="25">
        <v>4.0</v>
      </c>
      <c r="AC1976" s="25">
        <v>129731.64</v>
      </c>
      <c r="AD1976" s="25">
        <v>2.0</v>
      </c>
      <c r="AE1976" s="25">
        <v>1.0</v>
      </c>
      <c r="AF1976" s="25">
        <v>0.0</v>
      </c>
      <c r="AG1976" s="25">
        <v>178123.86</v>
      </c>
      <c r="AH1976" s="25">
        <v>0.0</v>
      </c>
    </row>
    <row r="1977" ht="15.75" customHeight="1">
      <c r="U1977" s="25">
        <v>1976.0</v>
      </c>
      <c r="V1977" s="25">
        <v>1.5591386E7</v>
      </c>
      <c r="W1977" s="25" t="s">
        <v>1838</v>
      </c>
      <c r="X1977" s="25">
        <v>622.0</v>
      </c>
      <c r="Y1977" s="25" t="s">
        <v>375</v>
      </c>
      <c r="Z1977" s="25" t="s">
        <v>462</v>
      </c>
      <c r="AA1977" s="25">
        <v>35.0</v>
      </c>
      <c r="AB1977" s="25">
        <v>5.0</v>
      </c>
      <c r="AC1977" s="25">
        <v>0.0</v>
      </c>
      <c r="AD1977" s="25">
        <v>2.0</v>
      </c>
      <c r="AE1977" s="25">
        <v>1.0</v>
      </c>
      <c r="AF1977" s="25">
        <v>0.0</v>
      </c>
      <c r="AG1977" s="25">
        <v>51112.8</v>
      </c>
      <c r="AH1977" s="25">
        <v>0.0</v>
      </c>
    </row>
    <row r="1978" ht="15.75" customHeight="1">
      <c r="U1978" s="25">
        <v>1977.0</v>
      </c>
      <c r="V1978" s="25">
        <v>1.5694192E7</v>
      </c>
      <c r="W1978" s="25" t="s">
        <v>1099</v>
      </c>
      <c r="X1978" s="25">
        <v>598.0</v>
      </c>
      <c r="Y1978" s="25" t="s">
        <v>377</v>
      </c>
      <c r="Z1978" s="25" t="s">
        <v>462</v>
      </c>
      <c r="AA1978" s="25">
        <v>38.0</v>
      </c>
      <c r="AB1978" s="25">
        <v>6.0</v>
      </c>
      <c r="AC1978" s="25">
        <v>0.0</v>
      </c>
      <c r="AD1978" s="25">
        <v>2.0</v>
      </c>
      <c r="AE1978" s="25">
        <v>0.0</v>
      </c>
      <c r="AF1978" s="25">
        <v>0.0</v>
      </c>
      <c r="AG1978" s="25">
        <v>173783.38</v>
      </c>
      <c r="AH1978" s="25">
        <v>0.0</v>
      </c>
    </row>
    <row r="1979" ht="15.75" customHeight="1">
      <c r="U1979" s="25">
        <v>1978.0</v>
      </c>
      <c r="V1979" s="25">
        <v>1.5585901E7</v>
      </c>
      <c r="W1979" s="25" t="s">
        <v>778</v>
      </c>
      <c r="X1979" s="25">
        <v>717.0</v>
      </c>
      <c r="Y1979" s="25" t="s">
        <v>377</v>
      </c>
      <c r="Z1979" s="25" t="s">
        <v>487</v>
      </c>
      <c r="AA1979" s="25">
        <v>35.0</v>
      </c>
      <c r="AB1979" s="25">
        <v>1.0</v>
      </c>
      <c r="AC1979" s="25">
        <v>0.0</v>
      </c>
      <c r="AD1979" s="25">
        <v>3.0</v>
      </c>
      <c r="AE1979" s="25">
        <v>0.0</v>
      </c>
      <c r="AF1979" s="25">
        <v>0.0</v>
      </c>
      <c r="AG1979" s="25">
        <v>174770.14</v>
      </c>
      <c r="AH1979" s="25">
        <v>1.0</v>
      </c>
    </row>
    <row r="1980" ht="15.75" customHeight="1">
      <c r="U1980" s="25">
        <v>1979.0</v>
      </c>
      <c r="V1980" s="25">
        <v>1.5792329E7</v>
      </c>
      <c r="W1980" s="25" t="s">
        <v>1149</v>
      </c>
      <c r="X1980" s="25">
        <v>494.0</v>
      </c>
      <c r="Y1980" s="25" t="s">
        <v>379</v>
      </c>
      <c r="Z1980" s="25" t="s">
        <v>487</v>
      </c>
      <c r="AA1980" s="25">
        <v>37.0</v>
      </c>
      <c r="AB1980" s="25">
        <v>5.0</v>
      </c>
      <c r="AC1980" s="25">
        <v>107106.33</v>
      </c>
      <c r="AD1980" s="25">
        <v>2.0</v>
      </c>
      <c r="AE1980" s="25">
        <v>1.0</v>
      </c>
      <c r="AF1980" s="25">
        <v>0.0</v>
      </c>
      <c r="AG1980" s="25">
        <v>172063.09</v>
      </c>
      <c r="AH1980" s="25">
        <v>0.0</v>
      </c>
    </row>
    <row r="1981" ht="15.75" customHeight="1">
      <c r="U1981" s="25">
        <v>1980.0</v>
      </c>
      <c r="V1981" s="25">
        <v>1.5635597E7</v>
      </c>
      <c r="W1981" s="25" t="s">
        <v>1254</v>
      </c>
      <c r="X1981" s="25">
        <v>644.0</v>
      </c>
      <c r="Y1981" s="25" t="s">
        <v>375</v>
      </c>
      <c r="Z1981" s="25" t="s">
        <v>487</v>
      </c>
      <c r="AA1981" s="25">
        <v>33.0</v>
      </c>
      <c r="AB1981" s="25">
        <v>8.0</v>
      </c>
      <c r="AC1981" s="25">
        <v>0.0</v>
      </c>
      <c r="AD1981" s="25">
        <v>2.0</v>
      </c>
      <c r="AE1981" s="25">
        <v>1.0</v>
      </c>
      <c r="AF1981" s="25">
        <v>1.0</v>
      </c>
      <c r="AG1981" s="25">
        <v>155294.17</v>
      </c>
      <c r="AH1981" s="25">
        <v>0.0</v>
      </c>
    </row>
    <row r="1982" ht="15.75" customHeight="1">
      <c r="U1982" s="25">
        <v>1981.0</v>
      </c>
      <c r="V1982" s="25">
        <v>1.577588E7</v>
      </c>
      <c r="W1982" s="25" t="s">
        <v>1839</v>
      </c>
      <c r="X1982" s="25">
        <v>554.0</v>
      </c>
      <c r="Y1982" s="25" t="s">
        <v>375</v>
      </c>
      <c r="Z1982" s="25" t="s">
        <v>462</v>
      </c>
      <c r="AA1982" s="25">
        <v>30.0</v>
      </c>
      <c r="AB1982" s="25">
        <v>9.0</v>
      </c>
      <c r="AC1982" s="25">
        <v>0.0</v>
      </c>
      <c r="AD1982" s="25">
        <v>2.0</v>
      </c>
      <c r="AE1982" s="25">
        <v>1.0</v>
      </c>
      <c r="AF1982" s="25">
        <v>1.0</v>
      </c>
      <c r="AG1982" s="25">
        <v>40320.3</v>
      </c>
      <c r="AH1982" s="25">
        <v>0.0</v>
      </c>
    </row>
    <row r="1983" ht="15.75" customHeight="1">
      <c r="U1983" s="25">
        <v>1982.0</v>
      </c>
      <c r="V1983" s="25">
        <v>1.5630913E7</v>
      </c>
      <c r="W1983" s="25" t="s">
        <v>1840</v>
      </c>
      <c r="X1983" s="25">
        <v>476.0</v>
      </c>
      <c r="Y1983" s="25" t="s">
        <v>377</v>
      </c>
      <c r="Z1983" s="25" t="s">
        <v>462</v>
      </c>
      <c r="AA1983" s="25">
        <v>69.0</v>
      </c>
      <c r="AB1983" s="25">
        <v>1.0</v>
      </c>
      <c r="AC1983" s="25">
        <v>105303.73</v>
      </c>
      <c r="AD1983" s="25">
        <v>1.0</v>
      </c>
      <c r="AE1983" s="25">
        <v>0.0</v>
      </c>
      <c r="AF1983" s="25">
        <v>1.0</v>
      </c>
      <c r="AG1983" s="25">
        <v>134260.34</v>
      </c>
      <c r="AH1983" s="25">
        <v>0.0</v>
      </c>
    </row>
    <row r="1984" ht="15.75" customHeight="1">
      <c r="U1984" s="25">
        <v>1983.0</v>
      </c>
      <c r="V1984" s="25">
        <v>1.575668E7</v>
      </c>
      <c r="W1984" s="25" t="s">
        <v>1841</v>
      </c>
      <c r="X1984" s="25">
        <v>667.0</v>
      </c>
      <c r="Y1984" s="25" t="s">
        <v>375</v>
      </c>
      <c r="Z1984" s="25" t="s">
        <v>487</v>
      </c>
      <c r="AA1984" s="25">
        <v>28.0</v>
      </c>
      <c r="AB1984" s="25">
        <v>6.0</v>
      </c>
      <c r="AC1984" s="25">
        <v>165798.1</v>
      </c>
      <c r="AD1984" s="25">
        <v>1.0</v>
      </c>
      <c r="AE1984" s="25">
        <v>1.0</v>
      </c>
      <c r="AF1984" s="25">
        <v>0.0</v>
      </c>
      <c r="AG1984" s="25">
        <v>147090.9</v>
      </c>
      <c r="AH1984" s="25">
        <v>0.0</v>
      </c>
    </row>
    <row r="1985" ht="15.75" customHeight="1">
      <c r="U1985" s="25">
        <v>1984.0</v>
      </c>
      <c r="V1985" s="25">
        <v>1.5587913E7</v>
      </c>
      <c r="W1985" s="25" t="s">
        <v>1363</v>
      </c>
      <c r="X1985" s="25">
        <v>748.0</v>
      </c>
      <c r="Y1985" s="25" t="s">
        <v>377</v>
      </c>
      <c r="Z1985" s="25" t="s">
        <v>462</v>
      </c>
      <c r="AA1985" s="25">
        <v>40.0</v>
      </c>
      <c r="AB1985" s="25">
        <v>4.0</v>
      </c>
      <c r="AC1985" s="25">
        <v>0.0</v>
      </c>
      <c r="AD1985" s="25">
        <v>2.0</v>
      </c>
      <c r="AE1985" s="25">
        <v>1.0</v>
      </c>
      <c r="AF1985" s="25">
        <v>0.0</v>
      </c>
      <c r="AG1985" s="25">
        <v>132368.47</v>
      </c>
      <c r="AH1985" s="25">
        <v>0.0</v>
      </c>
    </row>
    <row r="1986" ht="15.75" customHeight="1">
      <c r="U1986" s="25">
        <v>1985.0</v>
      </c>
      <c r="V1986" s="25">
        <v>1.5737605E7</v>
      </c>
      <c r="W1986" s="25" t="s">
        <v>1842</v>
      </c>
      <c r="X1986" s="25">
        <v>531.0</v>
      </c>
      <c r="Y1986" s="25" t="s">
        <v>377</v>
      </c>
      <c r="Z1986" s="25" t="s">
        <v>462</v>
      </c>
      <c r="AA1986" s="25">
        <v>45.0</v>
      </c>
      <c r="AB1986" s="25">
        <v>1.0</v>
      </c>
      <c r="AC1986" s="25">
        <v>126495.57</v>
      </c>
      <c r="AD1986" s="25">
        <v>2.0</v>
      </c>
      <c r="AE1986" s="25">
        <v>1.0</v>
      </c>
      <c r="AF1986" s="25">
        <v>1.0</v>
      </c>
      <c r="AG1986" s="25">
        <v>164741.5</v>
      </c>
      <c r="AH1986" s="25">
        <v>0.0</v>
      </c>
    </row>
    <row r="1987" ht="15.75" customHeight="1">
      <c r="U1987" s="25">
        <v>1986.0</v>
      </c>
      <c r="V1987" s="25">
        <v>1.5627876E7</v>
      </c>
      <c r="W1987" s="25" t="s">
        <v>1843</v>
      </c>
      <c r="X1987" s="25">
        <v>719.0</v>
      </c>
      <c r="Y1987" s="25" t="s">
        <v>377</v>
      </c>
      <c r="Z1987" s="25" t="s">
        <v>462</v>
      </c>
      <c r="AA1987" s="25">
        <v>47.0</v>
      </c>
      <c r="AB1987" s="25">
        <v>9.0</v>
      </c>
      <c r="AC1987" s="25">
        <v>116393.59</v>
      </c>
      <c r="AD1987" s="25">
        <v>1.0</v>
      </c>
      <c r="AE1987" s="25">
        <v>1.0</v>
      </c>
      <c r="AF1987" s="25">
        <v>0.0</v>
      </c>
      <c r="AG1987" s="25">
        <v>63051.32</v>
      </c>
      <c r="AH1987" s="25">
        <v>1.0</v>
      </c>
    </row>
    <row r="1988" ht="15.75" customHeight="1">
      <c r="U1988" s="25">
        <v>1987.0</v>
      </c>
      <c r="V1988" s="25">
        <v>1.5772601E7</v>
      </c>
      <c r="W1988" s="25" t="s">
        <v>1027</v>
      </c>
      <c r="X1988" s="25">
        <v>845.0</v>
      </c>
      <c r="Y1988" s="25" t="s">
        <v>379</v>
      </c>
      <c r="Z1988" s="25" t="s">
        <v>462</v>
      </c>
      <c r="AA1988" s="25">
        <v>41.0</v>
      </c>
      <c r="AB1988" s="25">
        <v>2.0</v>
      </c>
      <c r="AC1988" s="25">
        <v>81733.74</v>
      </c>
      <c r="AD1988" s="25">
        <v>2.0</v>
      </c>
      <c r="AE1988" s="25">
        <v>0.0</v>
      </c>
      <c r="AF1988" s="25">
        <v>0.0</v>
      </c>
      <c r="AG1988" s="25">
        <v>199761.29</v>
      </c>
      <c r="AH1988" s="25">
        <v>0.0</v>
      </c>
    </row>
    <row r="1989" ht="15.75" customHeight="1">
      <c r="U1989" s="25">
        <v>1988.0</v>
      </c>
      <c r="V1989" s="25">
        <v>1.5758606E7</v>
      </c>
      <c r="W1989" s="25" t="s">
        <v>1844</v>
      </c>
      <c r="X1989" s="25">
        <v>738.0</v>
      </c>
      <c r="Y1989" s="25" t="s">
        <v>375</v>
      </c>
      <c r="Z1989" s="25" t="s">
        <v>487</v>
      </c>
      <c r="AA1989" s="25">
        <v>54.0</v>
      </c>
      <c r="AB1989" s="25">
        <v>4.0</v>
      </c>
      <c r="AC1989" s="25">
        <v>0.0</v>
      </c>
      <c r="AD1989" s="25">
        <v>1.0</v>
      </c>
      <c r="AE1989" s="25">
        <v>0.0</v>
      </c>
      <c r="AF1989" s="25">
        <v>1.0</v>
      </c>
      <c r="AG1989" s="25">
        <v>55725.04</v>
      </c>
      <c r="AH1989" s="25">
        <v>1.0</v>
      </c>
    </row>
    <row r="1990" ht="15.75" customHeight="1">
      <c r="U1990" s="25">
        <v>1989.0</v>
      </c>
      <c r="V1990" s="25">
        <v>1.5657107E7</v>
      </c>
      <c r="W1990" s="25" t="s">
        <v>835</v>
      </c>
      <c r="X1990" s="25">
        <v>563.0</v>
      </c>
      <c r="Y1990" s="25" t="s">
        <v>377</v>
      </c>
      <c r="Z1990" s="25" t="s">
        <v>462</v>
      </c>
      <c r="AA1990" s="25">
        <v>46.0</v>
      </c>
      <c r="AB1990" s="25">
        <v>8.0</v>
      </c>
      <c r="AC1990" s="25">
        <v>106171.68</v>
      </c>
      <c r="AD1990" s="25">
        <v>1.0</v>
      </c>
      <c r="AE1990" s="25">
        <v>1.0</v>
      </c>
      <c r="AF1990" s="25">
        <v>0.0</v>
      </c>
      <c r="AG1990" s="25">
        <v>163145.5</v>
      </c>
      <c r="AH1990" s="25">
        <v>1.0</v>
      </c>
    </row>
    <row r="1991" ht="15.75" customHeight="1">
      <c r="U1991" s="25">
        <v>1990.0</v>
      </c>
      <c r="V1991" s="25">
        <v>1.5622454E7</v>
      </c>
      <c r="W1991" s="25" t="s">
        <v>1845</v>
      </c>
      <c r="X1991" s="25">
        <v>695.0</v>
      </c>
      <c r="Y1991" s="25" t="s">
        <v>377</v>
      </c>
      <c r="Z1991" s="25" t="s">
        <v>487</v>
      </c>
      <c r="AA1991" s="25">
        <v>28.0</v>
      </c>
      <c r="AB1991" s="25">
        <v>0.0</v>
      </c>
      <c r="AC1991" s="25">
        <v>96020.86</v>
      </c>
      <c r="AD1991" s="25">
        <v>1.0</v>
      </c>
      <c r="AE1991" s="25">
        <v>1.0</v>
      </c>
      <c r="AF1991" s="25">
        <v>1.0</v>
      </c>
      <c r="AG1991" s="25">
        <v>57992.49</v>
      </c>
      <c r="AH1991" s="25">
        <v>0.0</v>
      </c>
    </row>
    <row r="1992" ht="15.75" customHeight="1">
      <c r="U1992" s="25">
        <v>1991.0</v>
      </c>
      <c r="V1992" s="25">
        <v>1.5775803E7</v>
      </c>
      <c r="W1992" s="25" t="s">
        <v>1846</v>
      </c>
      <c r="X1992" s="25">
        <v>841.0</v>
      </c>
      <c r="Y1992" s="25" t="s">
        <v>377</v>
      </c>
      <c r="Z1992" s="25" t="s">
        <v>487</v>
      </c>
      <c r="AA1992" s="25">
        <v>41.0</v>
      </c>
      <c r="AB1992" s="25">
        <v>1.0</v>
      </c>
      <c r="AC1992" s="25">
        <v>0.0</v>
      </c>
      <c r="AD1992" s="25">
        <v>2.0</v>
      </c>
      <c r="AE1992" s="25">
        <v>0.0</v>
      </c>
      <c r="AF1992" s="25">
        <v>1.0</v>
      </c>
      <c r="AG1992" s="25">
        <v>193093.77</v>
      </c>
      <c r="AH1992" s="25">
        <v>0.0</v>
      </c>
    </row>
    <row r="1993" ht="15.75" customHeight="1">
      <c r="U1993" s="25">
        <v>1992.0</v>
      </c>
      <c r="V1993" s="25">
        <v>1.5570859E7</v>
      </c>
      <c r="W1993" s="25" t="s">
        <v>1847</v>
      </c>
      <c r="X1993" s="25">
        <v>626.0</v>
      </c>
      <c r="Y1993" s="25" t="s">
        <v>379</v>
      </c>
      <c r="Z1993" s="25" t="s">
        <v>487</v>
      </c>
      <c r="AA1993" s="25">
        <v>36.0</v>
      </c>
      <c r="AB1993" s="25">
        <v>2.0</v>
      </c>
      <c r="AC1993" s="25">
        <v>181671.16</v>
      </c>
      <c r="AD1993" s="25">
        <v>2.0</v>
      </c>
      <c r="AE1993" s="25">
        <v>1.0</v>
      </c>
      <c r="AF1993" s="25">
        <v>1.0</v>
      </c>
      <c r="AG1993" s="25">
        <v>57531.14</v>
      </c>
      <c r="AH1993" s="25">
        <v>0.0</v>
      </c>
    </row>
    <row r="1994" ht="15.75" customHeight="1">
      <c r="U1994" s="25">
        <v>1993.0</v>
      </c>
      <c r="V1994" s="25">
        <v>1.5748381E7</v>
      </c>
      <c r="W1994" s="25" t="s">
        <v>1848</v>
      </c>
      <c r="X1994" s="25">
        <v>613.0</v>
      </c>
      <c r="Y1994" s="25" t="s">
        <v>375</v>
      </c>
      <c r="Z1994" s="25" t="s">
        <v>462</v>
      </c>
      <c r="AA1994" s="25">
        <v>29.0</v>
      </c>
      <c r="AB1994" s="25">
        <v>6.0</v>
      </c>
      <c r="AC1994" s="25">
        <v>185709.28</v>
      </c>
      <c r="AD1994" s="25">
        <v>2.0</v>
      </c>
      <c r="AE1994" s="25">
        <v>1.0</v>
      </c>
      <c r="AF1994" s="25">
        <v>1.0</v>
      </c>
      <c r="AG1994" s="25">
        <v>77242.19</v>
      </c>
      <c r="AH1994" s="25">
        <v>0.0</v>
      </c>
    </row>
    <row r="1995" ht="15.75" customHeight="1">
      <c r="U1995" s="25">
        <v>1994.0</v>
      </c>
      <c r="V1995" s="25">
        <v>1.5787189E7</v>
      </c>
      <c r="W1995" s="25" t="s">
        <v>801</v>
      </c>
      <c r="X1995" s="25">
        <v>824.0</v>
      </c>
      <c r="Y1995" s="25" t="s">
        <v>379</v>
      </c>
      <c r="Z1995" s="25" t="s">
        <v>487</v>
      </c>
      <c r="AA1995" s="25">
        <v>60.0</v>
      </c>
      <c r="AB1995" s="25">
        <v>8.0</v>
      </c>
      <c r="AC1995" s="25">
        <v>134250.17</v>
      </c>
      <c r="AD1995" s="25">
        <v>3.0</v>
      </c>
      <c r="AE1995" s="25">
        <v>0.0</v>
      </c>
      <c r="AF1995" s="25">
        <v>0.0</v>
      </c>
      <c r="AG1995" s="25">
        <v>153046.16</v>
      </c>
      <c r="AH1995" s="25">
        <v>1.0</v>
      </c>
    </row>
    <row r="1996" ht="15.75" customHeight="1">
      <c r="U1996" s="25">
        <v>1995.0</v>
      </c>
      <c r="V1996" s="25">
        <v>1.5666055E7</v>
      </c>
      <c r="W1996" s="25" t="s">
        <v>672</v>
      </c>
      <c r="X1996" s="25">
        <v>705.0</v>
      </c>
      <c r="Y1996" s="25" t="s">
        <v>375</v>
      </c>
      <c r="Z1996" s="25" t="s">
        <v>462</v>
      </c>
      <c r="AA1996" s="25">
        <v>49.0</v>
      </c>
      <c r="AB1996" s="25">
        <v>7.0</v>
      </c>
      <c r="AC1996" s="25">
        <v>0.0</v>
      </c>
      <c r="AD1996" s="25">
        <v>1.0</v>
      </c>
      <c r="AE1996" s="25">
        <v>1.0</v>
      </c>
      <c r="AF1996" s="25">
        <v>0.0</v>
      </c>
      <c r="AG1996" s="25">
        <v>63405.2</v>
      </c>
      <c r="AH1996" s="25">
        <v>1.0</v>
      </c>
    </row>
    <row r="1997" ht="15.75" customHeight="1">
      <c r="U1997" s="25">
        <v>1996.0</v>
      </c>
      <c r="V1997" s="25">
        <v>1.5617648E7</v>
      </c>
      <c r="W1997" s="25" t="s">
        <v>1849</v>
      </c>
      <c r="X1997" s="25">
        <v>584.0</v>
      </c>
      <c r="Y1997" s="25" t="s">
        <v>375</v>
      </c>
      <c r="Z1997" s="25" t="s">
        <v>462</v>
      </c>
      <c r="AA1997" s="25">
        <v>44.0</v>
      </c>
      <c r="AB1997" s="25">
        <v>5.0</v>
      </c>
      <c r="AC1997" s="25">
        <v>95671.75</v>
      </c>
      <c r="AD1997" s="25">
        <v>2.0</v>
      </c>
      <c r="AE1997" s="25">
        <v>1.0</v>
      </c>
      <c r="AF1997" s="25">
        <v>1.0</v>
      </c>
      <c r="AG1997" s="25">
        <v>106564.88</v>
      </c>
      <c r="AH1997" s="25">
        <v>0.0</v>
      </c>
    </row>
    <row r="1998" ht="15.75" customHeight="1">
      <c r="U1998" s="25">
        <v>1997.0</v>
      </c>
      <c r="V1998" s="25">
        <v>1.5755678E7</v>
      </c>
      <c r="W1998" s="25" t="s">
        <v>1850</v>
      </c>
      <c r="X1998" s="25">
        <v>534.0</v>
      </c>
      <c r="Y1998" s="25" t="s">
        <v>375</v>
      </c>
      <c r="Z1998" s="25" t="s">
        <v>487</v>
      </c>
      <c r="AA1998" s="25">
        <v>62.0</v>
      </c>
      <c r="AB1998" s="25">
        <v>2.0</v>
      </c>
      <c r="AC1998" s="25">
        <v>0.0</v>
      </c>
      <c r="AD1998" s="25">
        <v>2.0</v>
      </c>
      <c r="AE1998" s="25">
        <v>0.0</v>
      </c>
      <c r="AF1998" s="25">
        <v>0.0</v>
      </c>
      <c r="AG1998" s="25">
        <v>42763.12</v>
      </c>
      <c r="AH1998" s="25">
        <v>1.0</v>
      </c>
    </row>
    <row r="1999" ht="15.75" customHeight="1">
      <c r="U1999" s="25">
        <v>1998.0</v>
      </c>
      <c r="V1999" s="25">
        <v>1.5624781E7</v>
      </c>
      <c r="W1999" s="25" t="s">
        <v>1851</v>
      </c>
      <c r="X1999" s="25">
        <v>672.0</v>
      </c>
      <c r="Y1999" s="25" t="s">
        <v>375</v>
      </c>
      <c r="Z1999" s="25" t="s">
        <v>462</v>
      </c>
      <c r="AA1999" s="25">
        <v>34.0</v>
      </c>
      <c r="AB1999" s="25">
        <v>1.0</v>
      </c>
      <c r="AC1999" s="25">
        <v>142151.75</v>
      </c>
      <c r="AD1999" s="25">
        <v>2.0</v>
      </c>
      <c r="AE1999" s="25">
        <v>1.0</v>
      </c>
      <c r="AF1999" s="25">
        <v>1.0</v>
      </c>
      <c r="AG1999" s="25">
        <v>168753.34</v>
      </c>
      <c r="AH1999" s="25">
        <v>0.0</v>
      </c>
    </row>
    <row r="2000" ht="15.75" customHeight="1">
      <c r="U2000" s="25">
        <v>1999.0</v>
      </c>
      <c r="V2000" s="25">
        <v>1.5779497E7</v>
      </c>
      <c r="W2000" s="25" t="s">
        <v>797</v>
      </c>
      <c r="X2000" s="25">
        <v>603.0</v>
      </c>
      <c r="Y2000" s="25" t="s">
        <v>375</v>
      </c>
      <c r="Z2000" s="25" t="s">
        <v>487</v>
      </c>
      <c r="AA2000" s="25">
        <v>43.0</v>
      </c>
      <c r="AB2000" s="25">
        <v>5.0</v>
      </c>
      <c r="AC2000" s="25">
        <v>127823.93</v>
      </c>
      <c r="AD2000" s="25">
        <v>1.0</v>
      </c>
      <c r="AE2000" s="25">
        <v>1.0</v>
      </c>
      <c r="AF2000" s="25">
        <v>1.0</v>
      </c>
      <c r="AG2000" s="25">
        <v>19483.35</v>
      </c>
      <c r="AH2000" s="25">
        <v>0.0</v>
      </c>
    </row>
    <row r="2001" ht="15.75" customHeight="1">
      <c r="U2001" s="25">
        <v>2000.0</v>
      </c>
      <c r="V2001" s="25">
        <v>1.5567399E7</v>
      </c>
      <c r="W2001" s="25" t="s">
        <v>1852</v>
      </c>
      <c r="X2001" s="25">
        <v>633.0</v>
      </c>
      <c r="Y2001" s="25" t="s">
        <v>379</v>
      </c>
      <c r="Z2001" s="25" t="s">
        <v>487</v>
      </c>
      <c r="AA2001" s="25">
        <v>43.0</v>
      </c>
      <c r="AB2001" s="25">
        <v>3.0</v>
      </c>
      <c r="AC2001" s="25">
        <v>144164.29</v>
      </c>
      <c r="AD2001" s="25">
        <v>1.0</v>
      </c>
      <c r="AE2001" s="25">
        <v>1.0</v>
      </c>
      <c r="AF2001" s="25">
        <v>1.0</v>
      </c>
      <c r="AG2001" s="25">
        <v>158646.46</v>
      </c>
      <c r="AH2001" s="25">
        <v>0.0</v>
      </c>
    </row>
    <row r="2002" ht="15.75" customHeight="1">
      <c r="U2002" s="25">
        <v>2001.0</v>
      </c>
      <c r="V2002" s="25">
        <v>1.5613656E7</v>
      </c>
      <c r="W2002" s="25" t="s">
        <v>1103</v>
      </c>
      <c r="X2002" s="25">
        <v>842.0</v>
      </c>
      <c r="Y2002" s="25" t="s">
        <v>375</v>
      </c>
      <c r="Z2002" s="25" t="s">
        <v>487</v>
      </c>
      <c r="AA2002" s="25">
        <v>58.0</v>
      </c>
      <c r="AB2002" s="25">
        <v>1.0</v>
      </c>
      <c r="AC2002" s="25">
        <v>63492.94</v>
      </c>
      <c r="AD2002" s="25">
        <v>1.0</v>
      </c>
      <c r="AE2002" s="25">
        <v>1.0</v>
      </c>
      <c r="AF2002" s="25">
        <v>1.0</v>
      </c>
      <c r="AG2002" s="25">
        <v>83172.19</v>
      </c>
      <c r="AH2002" s="25">
        <v>0.0</v>
      </c>
    </row>
    <row r="2003" ht="15.75" customHeight="1">
      <c r="U2003" s="25">
        <v>2002.0</v>
      </c>
      <c r="V2003" s="25">
        <v>1.5734311E7</v>
      </c>
      <c r="W2003" s="25" t="s">
        <v>1400</v>
      </c>
      <c r="X2003" s="25">
        <v>661.0</v>
      </c>
      <c r="Y2003" s="25" t="s">
        <v>375</v>
      </c>
      <c r="Z2003" s="25" t="s">
        <v>462</v>
      </c>
      <c r="AA2003" s="25">
        <v>27.0</v>
      </c>
      <c r="AB2003" s="25">
        <v>3.0</v>
      </c>
      <c r="AC2003" s="25">
        <v>0.0</v>
      </c>
      <c r="AD2003" s="25">
        <v>2.0</v>
      </c>
      <c r="AE2003" s="25">
        <v>1.0</v>
      </c>
      <c r="AF2003" s="25">
        <v>1.0</v>
      </c>
      <c r="AG2003" s="25">
        <v>76889.79</v>
      </c>
      <c r="AH2003" s="25">
        <v>0.0</v>
      </c>
    </row>
    <row r="2004" ht="15.75" customHeight="1">
      <c r="U2004" s="25">
        <v>2003.0</v>
      </c>
      <c r="V2004" s="25">
        <v>1.5657214E7</v>
      </c>
      <c r="W2004" s="25" t="s">
        <v>678</v>
      </c>
      <c r="X2004" s="25">
        <v>601.0</v>
      </c>
      <c r="Y2004" s="25" t="s">
        <v>375</v>
      </c>
      <c r="Z2004" s="25" t="s">
        <v>487</v>
      </c>
      <c r="AA2004" s="25">
        <v>74.0</v>
      </c>
      <c r="AB2004" s="25">
        <v>2.0</v>
      </c>
      <c r="AC2004" s="25">
        <v>0.0</v>
      </c>
      <c r="AD2004" s="25">
        <v>2.0</v>
      </c>
      <c r="AE2004" s="25">
        <v>0.0</v>
      </c>
      <c r="AF2004" s="25">
        <v>1.0</v>
      </c>
      <c r="AG2004" s="25">
        <v>51554.58</v>
      </c>
      <c r="AH2004" s="25">
        <v>0.0</v>
      </c>
    </row>
    <row r="2005" ht="15.75" customHeight="1">
      <c r="U2005" s="25">
        <v>2004.0</v>
      </c>
      <c r="V2005" s="25">
        <v>1.579935E7</v>
      </c>
      <c r="W2005" s="25" t="s">
        <v>1149</v>
      </c>
      <c r="X2005" s="25">
        <v>632.0</v>
      </c>
      <c r="Y2005" s="25" t="s">
        <v>375</v>
      </c>
      <c r="Z2005" s="25" t="s">
        <v>487</v>
      </c>
      <c r="AA2005" s="25">
        <v>41.0</v>
      </c>
      <c r="AB2005" s="25">
        <v>0.0</v>
      </c>
      <c r="AC2005" s="25">
        <v>106134.46</v>
      </c>
      <c r="AD2005" s="25">
        <v>1.0</v>
      </c>
      <c r="AE2005" s="25">
        <v>0.0</v>
      </c>
      <c r="AF2005" s="25">
        <v>1.0</v>
      </c>
      <c r="AG2005" s="25">
        <v>105570.39</v>
      </c>
      <c r="AH2005" s="25">
        <v>0.0</v>
      </c>
    </row>
    <row r="2006" ht="15.75" customHeight="1">
      <c r="U2006" s="25">
        <v>2005.0</v>
      </c>
      <c r="V2006" s="25">
        <v>1.572997E7</v>
      </c>
      <c r="W2006" s="25" t="s">
        <v>1299</v>
      </c>
      <c r="X2006" s="25">
        <v>684.0</v>
      </c>
      <c r="Y2006" s="25" t="s">
        <v>379</v>
      </c>
      <c r="Z2006" s="25" t="s">
        <v>487</v>
      </c>
      <c r="AA2006" s="25">
        <v>29.0</v>
      </c>
      <c r="AB2006" s="25">
        <v>8.0</v>
      </c>
      <c r="AC2006" s="25">
        <v>127269.75</v>
      </c>
      <c r="AD2006" s="25">
        <v>1.0</v>
      </c>
      <c r="AE2006" s="25">
        <v>0.0</v>
      </c>
      <c r="AF2006" s="25">
        <v>1.0</v>
      </c>
      <c r="AG2006" s="25">
        <v>79495.01</v>
      </c>
      <c r="AH2006" s="25">
        <v>0.0</v>
      </c>
    </row>
    <row r="2007" ht="15.75" customHeight="1">
      <c r="U2007" s="25">
        <v>2006.0</v>
      </c>
      <c r="V2007" s="25">
        <v>1.5725835E7</v>
      </c>
      <c r="W2007" s="25" t="s">
        <v>825</v>
      </c>
      <c r="X2007" s="25">
        <v>785.0</v>
      </c>
      <c r="Y2007" s="25" t="s">
        <v>379</v>
      </c>
      <c r="Z2007" s="25" t="s">
        <v>462</v>
      </c>
      <c r="AA2007" s="25">
        <v>32.0</v>
      </c>
      <c r="AB2007" s="25">
        <v>3.0</v>
      </c>
      <c r="AC2007" s="25">
        <v>124493.03</v>
      </c>
      <c r="AD2007" s="25">
        <v>2.0</v>
      </c>
      <c r="AE2007" s="25">
        <v>0.0</v>
      </c>
      <c r="AF2007" s="25">
        <v>1.0</v>
      </c>
      <c r="AG2007" s="25">
        <v>52583.79</v>
      </c>
      <c r="AH2007" s="25">
        <v>1.0</v>
      </c>
    </row>
    <row r="2008" ht="15.75" customHeight="1">
      <c r="U2008" s="25">
        <v>2007.0</v>
      </c>
      <c r="V2008" s="25">
        <v>1.5745543E7</v>
      </c>
      <c r="W2008" s="25" t="s">
        <v>741</v>
      </c>
      <c r="X2008" s="25">
        <v>687.0</v>
      </c>
      <c r="Y2008" s="25" t="s">
        <v>375</v>
      </c>
      <c r="Z2008" s="25" t="s">
        <v>487</v>
      </c>
      <c r="AA2008" s="25">
        <v>39.0</v>
      </c>
      <c r="AB2008" s="25">
        <v>7.0</v>
      </c>
      <c r="AC2008" s="25">
        <v>0.0</v>
      </c>
      <c r="AD2008" s="25">
        <v>2.0</v>
      </c>
      <c r="AE2008" s="25">
        <v>1.0</v>
      </c>
      <c r="AF2008" s="25">
        <v>0.0</v>
      </c>
      <c r="AG2008" s="25">
        <v>26848.25</v>
      </c>
      <c r="AH2008" s="25">
        <v>0.0</v>
      </c>
    </row>
    <row r="2009" ht="15.75" customHeight="1">
      <c r="U2009" s="25">
        <v>2008.0</v>
      </c>
      <c r="V2009" s="25">
        <v>1.5727384E7</v>
      </c>
      <c r="W2009" s="25" t="s">
        <v>885</v>
      </c>
      <c r="X2009" s="25">
        <v>705.0</v>
      </c>
      <c r="Y2009" s="25" t="s">
        <v>379</v>
      </c>
      <c r="Z2009" s="25" t="s">
        <v>462</v>
      </c>
      <c r="AA2009" s="25">
        <v>43.0</v>
      </c>
      <c r="AB2009" s="25">
        <v>10.0</v>
      </c>
      <c r="AC2009" s="25">
        <v>146547.78</v>
      </c>
      <c r="AD2009" s="25">
        <v>1.0</v>
      </c>
      <c r="AE2009" s="25">
        <v>0.0</v>
      </c>
      <c r="AF2009" s="25">
        <v>1.0</v>
      </c>
      <c r="AG2009" s="25">
        <v>10072.55</v>
      </c>
      <c r="AH2009" s="25">
        <v>1.0</v>
      </c>
    </row>
    <row r="2010" ht="15.75" customHeight="1">
      <c r="U2010" s="25">
        <v>2009.0</v>
      </c>
      <c r="V2010" s="25">
        <v>1.5666916E7</v>
      </c>
      <c r="W2010" s="25" t="s">
        <v>1853</v>
      </c>
      <c r="X2010" s="25">
        <v>639.0</v>
      </c>
      <c r="Y2010" s="25" t="s">
        <v>375</v>
      </c>
      <c r="Z2010" s="25" t="s">
        <v>487</v>
      </c>
      <c r="AA2010" s="25">
        <v>43.0</v>
      </c>
      <c r="AB2010" s="25">
        <v>6.0</v>
      </c>
      <c r="AC2010" s="25">
        <v>99610.92</v>
      </c>
      <c r="AD2010" s="25">
        <v>2.0</v>
      </c>
      <c r="AE2010" s="25">
        <v>1.0</v>
      </c>
      <c r="AF2010" s="25">
        <v>0.0</v>
      </c>
      <c r="AG2010" s="25">
        <v>187296.78</v>
      </c>
      <c r="AH2010" s="25">
        <v>0.0</v>
      </c>
    </row>
    <row r="2011" ht="15.75" customHeight="1">
      <c r="U2011" s="25">
        <v>2010.0</v>
      </c>
      <c r="V2011" s="25">
        <v>1.5732917E7</v>
      </c>
      <c r="W2011" s="25" t="s">
        <v>637</v>
      </c>
      <c r="X2011" s="25">
        <v>729.0</v>
      </c>
      <c r="Y2011" s="25" t="s">
        <v>379</v>
      </c>
      <c r="Z2011" s="25" t="s">
        <v>487</v>
      </c>
      <c r="AA2011" s="25">
        <v>46.0</v>
      </c>
      <c r="AB2011" s="25">
        <v>5.0</v>
      </c>
      <c r="AC2011" s="25">
        <v>117837.43</v>
      </c>
      <c r="AD2011" s="25">
        <v>1.0</v>
      </c>
      <c r="AE2011" s="25">
        <v>1.0</v>
      </c>
      <c r="AF2011" s="25">
        <v>0.0</v>
      </c>
      <c r="AG2011" s="25">
        <v>104016.61</v>
      </c>
      <c r="AH2011" s="25">
        <v>1.0</v>
      </c>
    </row>
    <row r="2012" ht="15.75" customHeight="1">
      <c r="U2012" s="25">
        <v>2011.0</v>
      </c>
      <c r="V2012" s="25">
        <v>1.561205E7</v>
      </c>
      <c r="W2012" s="25" t="s">
        <v>1854</v>
      </c>
      <c r="X2012" s="25">
        <v>556.0</v>
      </c>
      <c r="Y2012" s="25" t="s">
        <v>377</v>
      </c>
      <c r="Z2012" s="25" t="s">
        <v>462</v>
      </c>
      <c r="AA2012" s="25">
        <v>48.0</v>
      </c>
      <c r="AB2012" s="25">
        <v>8.0</v>
      </c>
      <c r="AC2012" s="25">
        <v>168522.37</v>
      </c>
      <c r="AD2012" s="25">
        <v>1.0</v>
      </c>
      <c r="AE2012" s="25">
        <v>1.0</v>
      </c>
      <c r="AF2012" s="25">
        <v>1.0</v>
      </c>
      <c r="AG2012" s="25">
        <v>151310.16</v>
      </c>
      <c r="AH2012" s="25">
        <v>0.0</v>
      </c>
    </row>
    <row r="2013" ht="15.75" customHeight="1">
      <c r="U2013" s="25">
        <v>2012.0</v>
      </c>
      <c r="V2013" s="25">
        <v>1.5726267E7</v>
      </c>
      <c r="W2013" s="25" t="s">
        <v>1056</v>
      </c>
      <c r="X2013" s="25">
        <v>570.0</v>
      </c>
      <c r="Y2013" s="25" t="s">
        <v>375</v>
      </c>
      <c r="Z2013" s="25" t="s">
        <v>487</v>
      </c>
      <c r="AA2013" s="25">
        <v>32.0</v>
      </c>
      <c r="AB2013" s="25">
        <v>9.0</v>
      </c>
      <c r="AC2013" s="25">
        <v>117337.54</v>
      </c>
      <c r="AD2013" s="25">
        <v>2.0</v>
      </c>
      <c r="AE2013" s="25">
        <v>0.0</v>
      </c>
      <c r="AF2013" s="25">
        <v>1.0</v>
      </c>
      <c r="AG2013" s="25">
        <v>62810.91</v>
      </c>
      <c r="AH2013" s="25">
        <v>0.0</v>
      </c>
    </row>
    <row r="2014" ht="15.75" customHeight="1">
      <c r="U2014" s="25">
        <v>2013.0</v>
      </c>
      <c r="V2014" s="25">
        <v>1.5780124E7</v>
      </c>
      <c r="W2014" s="25" t="s">
        <v>830</v>
      </c>
      <c r="X2014" s="25">
        <v>841.0</v>
      </c>
      <c r="Y2014" s="25" t="s">
        <v>375</v>
      </c>
      <c r="Z2014" s="25" t="s">
        <v>487</v>
      </c>
      <c r="AA2014" s="25">
        <v>74.0</v>
      </c>
      <c r="AB2014" s="25">
        <v>9.0</v>
      </c>
      <c r="AC2014" s="25">
        <v>108131.53</v>
      </c>
      <c r="AD2014" s="25">
        <v>1.0</v>
      </c>
      <c r="AE2014" s="25">
        <v>0.0</v>
      </c>
      <c r="AF2014" s="25">
        <v>1.0</v>
      </c>
      <c r="AG2014" s="25">
        <v>60830.38</v>
      </c>
      <c r="AH2014" s="25">
        <v>0.0</v>
      </c>
    </row>
    <row r="2015" ht="15.75" customHeight="1">
      <c r="U2015" s="25">
        <v>2014.0</v>
      </c>
      <c r="V2015" s="25">
        <v>1.5742238E7</v>
      </c>
      <c r="W2015" s="25" t="s">
        <v>523</v>
      </c>
      <c r="X2015" s="25">
        <v>705.0</v>
      </c>
      <c r="Y2015" s="25" t="s">
        <v>379</v>
      </c>
      <c r="Z2015" s="25" t="s">
        <v>487</v>
      </c>
      <c r="AA2015" s="25">
        <v>35.0</v>
      </c>
      <c r="AB2015" s="25">
        <v>4.0</v>
      </c>
      <c r="AC2015" s="25">
        <v>136496.12</v>
      </c>
      <c r="AD2015" s="25">
        <v>2.0</v>
      </c>
      <c r="AE2015" s="25">
        <v>1.0</v>
      </c>
      <c r="AF2015" s="25">
        <v>0.0</v>
      </c>
      <c r="AG2015" s="25">
        <v>116672.02</v>
      </c>
      <c r="AH2015" s="25">
        <v>0.0</v>
      </c>
    </row>
    <row r="2016" ht="15.75" customHeight="1">
      <c r="U2016" s="25">
        <v>2015.0</v>
      </c>
      <c r="V2016" s="25">
        <v>1.5679024E7</v>
      </c>
      <c r="W2016" s="25" t="s">
        <v>1719</v>
      </c>
      <c r="X2016" s="25">
        <v>553.0</v>
      </c>
      <c r="Y2016" s="25" t="s">
        <v>375</v>
      </c>
      <c r="Z2016" s="25" t="s">
        <v>487</v>
      </c>
      <c r="AA2016" s="25">
        <v>32.0</v>
      </c>
      <c r="AB2016" s="25">
        <v>3.0</v>
      </c>
      <c r="AC2016" s="25">
        <v>116324.53</v>
      </c>
      <c r="AD2016" s="25">
        <v>1.0</v>
      </c>
      <c r="AE2016" s="25">
        <v>1.0</v>
      </c>
      <c r="AF2016" s="25">
        <v>0.0</v>
      </c>
      <c r="AG2016" s="25">
        <v>77304.49</v>
      </c>
      <c r="AH2016" s="25">
        <v>0.0</v>
      </c>
    </row>
    <row r="2017" ht="15.75" customHeight="1">
      <c r="U2017" s="25">
        <v>2016.0</v>
      </c>
      <c r="V2017" s="25">
        <v>1.5715297E7</v>
      </c>
      <c r="W2017" s="25" t="s">
        <v>799</v>
      </c>
      <c r="X2017" s="25">
        <v>779.0</v>
      </c>
      <c r="Y2017" s="25" t="s">
        <v>379</v>
      </c>
      <c r="Z2017" s="25" t="s">
        <v>462</v>
      </c>
      <c r="AA2017" s="25">
        <v>40.0</v>
      </c>
      <c r="AB2017" s="25">
        <v>2.0</v>
      </c>
      <c r="AC2017" s="25">
        <v>75470.23</v>
      </c>
      <c r="AD2017" s="25">
        <v>1.0</v>
      </c>
      <c r="AE2017" s="25">
        <v>1.0</v>
      </c>
      <c r="AF2017" s="25">
        <v>1.0</v>
      </c>
      <c r="AG2017" s="25">
        <v>52894.01</v>
      </c>
      <c r="AH2017" s="25">
        <v>0.0</v>
      </c>
    </row>
    <row r="2018" ht="15.75" customHeight="1">
      <c r="U2018" s="25">
        <v>2017.0</v>
      </c>
      <c r="V2018" s="25">
        <v>1.5633612E7</v>
      </c>
      <c r="W2018" s="25" t="s">
        <v>1855</v>
      </c>
      <c r="X2018" s="25">
        <v>696.0</v>
      </c>
      <c r="Y2018" s="25" t="s">
        <v>375</v>
      </c>
      <c r="Z2018" s="25" t="s">
        <v>487</v>
      </c>
      <c r="AA2018" s="25">
        <v>28.0</v>
      </c>
      <c r="AB2018" s="25">
        <v>4.0</v>
      </c>
      <c r="AC2018" s="25">
        <v>172646.82</v>
      </c>
      <c r="AD2018" s="25">
        <v>1.0</v>
      </c>
      <c r="AE2018" s="25">
        <v>1.0</v>
      </c>
      <c r="AF2018" s="25">
        <v>1.0</v>
      </c>
      <c r="AG2018" s="25">
        <v>116471.43</v>
      </c>
      <c r="AH2018" s="25">
        <v>0.0</v>
      </c>
    </row>
    <row r="2019" ht="15.75" customHeight="1">
      <c r="U2019" s="25">
        <v>2018.0</v>
      </c>
      <c r="V2019" s="25">
        <v>1.5602929E7</v>
      </c>
      <c r="W2019" s="25" t="s">
        <v>1712</v>
      </c>
      <c r="X2019" s="25">
        <v>728.0</v>
      </c>
      <c r="Y2019" s="25" t="s">
        <v>377</v>
      </c>
      <c r="Z2019" s="25" t="s">
        <v>462</v>
      </c>
      <c r="AA2019" s="25">
        <v>37.0</v>
      </c>
      <c r="AB2019" s="25">
        <v>4.0</v>
      </c>
      <c r="AC2019" s="25">
        <v>0.0</v>
      </c>
      <c r="AD2019" s="25">
        <v>1.0</v>
      </c>
      <c r="AE2019" s="25">
        <v>0.0</v>
      </c>
      <c r="AF2019" s="25">
        <v>0.0</v>
      </c>
      <c r="AG2019" s="25">
        <v>4539.38</v>
      </c>
      <c r="AH2019" s="25">
        <v>0.0</v>
      </c>
    </row>
    <row r="2020" ht="15.75" customHeight="1">
      <c r="U2020" s="25">
        <v>2019.0</v>
      </c>
      <c r="V2020" s="25">
        <v>1.5696703E7</v>
      </c>
      <c r="W2020" s="25" t="s">
        <v>1856</v>
      </c>
      <c r="X2020" s="25">
        <v>691.0</v>
      </c>
      <c r="Y2020" s="25" t="s">
        <v>379</v>
      </c>
      <c r="Z2020" s="25" t="s">
        <v>487</v>
      </c>
      <c r="AA2020" s="25">
        <v>27.0</v>
      </c>
      <c r="AB2020" s="25">
        <v>3.0</v>
      </c>
      <c r="AC2020" s="25">
        <v>160358.68</v>
      </c>
      <c r="AD2020" s="25">
        <v>2.0</v>
      </c>
      <c r="AE2020" s="25">
        <v>1.0</v>
      </c>
      <c r="AF2020" s="25">
        <v>0.0</v>
      </c>
      <c r="AG2020" s="25">
        <v>142367.72</v>
      </c>
      <c r="AH2020" s="25">
        <v>0.0</v>
      </c>
    </row>
    <row r="2021" ht="15.75" customHeight="1">
      <c r="U2021" s="25">
        <v>2020.0</v>
      </c>
      <c r="V2021" s="25">
        <v>1.5756668E7</v>
      </c>
      <c r="W2021" s="25" t="s">
        <v>890</v>
      </c>
      <c r="X2021" s="25">
        <v>706.0</v>
      </c>
      <c r="Y2021" s="25" t="s">
        <v>375</v>
      </c>
      <c r="Z2021" s="25" t="s">
        <v>487</v>
      </c>
      <c r="AA2021" s="25">
        <v>30.0</v>
      </c>
      <c r="AB2021" s="25">
        <v>3.0</v>
      </c>
      <c r="AC2021" s="25">
        <v>98415.37</v>
      </c>
      <c r="AD2021" s="25">
        <v>1.0</v>
      </c>
      <c r="AE2021" s="25">
        <v>1.0</v>
      </c>
      <c r="AF2021" s="25">
        <v>1.0</v>
      </c>
      <c r="AG2021" s="25">
        <v>110520.48</v>
      </c>
      <c r="AH2021" s="25">
        <v>0.0</v>
      </c>
    </row>
    <row r="2022" ht="15.75" customHeight="1">
      <c r="U2022" s="25">
        <v>2021.0</v>
      </c>
      <c r="V2022" s="25">
        <v>1.5565779E7</v>
      </c>
      <c r="W2022" s="25" t="s">
        <v>1196</v>
      </c>
      <c r="X2022" s="25">
        <v>627.0</v>
      </c>
      <c r="Y2022" s="25" t="s">
        <v>379</v>
      </c>
      <c r="Z2022" s="25" t="s">
        <v>462</v>
      </c>
      <c r="AA2022" s="25">
        <v>30.0</v>
      </c>
      <c r="AB2022" s="25">
        <v>6.0</v>
      </c>
      <c r="AC2022" s="25">
        <v>57809.32</v>
      </c>
      <c r="AD2022" s="25">
        <v>1.0</v>
      </c>
      <c r="AE2022" s="25">
        <v>1.0</v>
      </c>
      <c r="AF2022" s="25">
        <v>0.0</v>
      </c>
      <c r="AG2022" s="25">
        <v>188258.49</v>
      </c>
      <c r="AH2022" s="25">
        <v>0.0</v>
      </c>
    </row>
    <row r="2023" ht="15.75" customHeight="1">
      <c r="U2023" s="25">
        <v>2022.0</v>
      </c>
      <c r="V2023" s="25">
        <v>1.5795519E7</v>
      </c>
      <c r="W2023" s="25" t="s">
        <v>1857</v>
      </c>
      <c r="X2023" s="25">
        <v>716.0</v>
      </c>
      <c r="Y2023" s="25" t="s">
        <v>379</v>
      </c>
      <c r="Z2023" s="25" t="s">
        <v>462</v>
      </c>
      <c r="AA2023" s="25">
        <v>18.0</v>
      </c>
      <c r="AB2023" s="25">
        <v>3.0</v>
      </c>
      <c r="AC2023" s="25">
        <v>128743.8</v>
      </c>
      <c r="AD2023" s="25">
        <v>1.0</v>
      </c>
      <c r="AE2023" s="25">
        <v>0.0</v>
      </c>
      <c r="AF2023" s="25">
        <v>0.0</v>
      </c>
      <c r="AG2023" s="25">
        <v>197322.13</v>
      </c>
      <c r="AH2023" s="25">
        <v>0.0</v>
      </c>
    </row>
    <row r="2024" ht="15.75" customHeight="1">
      <c r="U2024" s="25">
        <v>2023.0</v>
      </c>
      <c r="V2024" s="25">
        <v>1.5761477E7</v>
      </c>
      <c r="W2024" s="25" t="s">
        <v>1718</v>
      </c>
      <c r="X2024" s="25">
        <v>501.0</v>
      </c>
      <c r="Y2024" s="25" t="s">
        <v>379</v>
      </c>
      <c r="Z2024" s="25" t="s">
        <v>487</v>
      </c>
      <c r="AA2024" s="25">
        <v>24.0</v>
      </c>
      <c r="AB2024" s="25">
        <v>4.0</v>
      </c>
      <c r="AC2024" s="25">
        <v>130806.42</v>
      </c>
      <c r="AD2024" s="25">
        <v>2.0</v>
      </c>
      <c r="AE2024" s="25">
        <v>1.0</v>
      </c>
      <c r="AF2024" s="25">
        <v>0.0</v>
      </c>
      <c r="AG2024" s="25">
        <v>80241.14</v>
      </c>
      <c r="AH2024" s="25">
        <v>0.0</v>
      </c>
    </row>
    <row r="2025" ht="15.75" customHeight="1">
      <c r="U2025" s="25">
        <v>2024.0</v>
      </c>
      <c r="V2025" s="25">
        <v>1.573189E7</v>
      </c>
      <c r="W2025" s="25" t="s">
        <v>1775</v>
      </c>
      <c r="X2025" s="25">
        <v>601.0</v>
      </c>
      <c r="Y2025" s="25" t="s">
        <v>375</v>
      </c>
      <c r="Z2025" s="25" t="s">
        <v>487</v>
      </c>
      <c r="AA2025" s="25">
        <v>41.0</v>
      </c>
      <c r="AB2025" s="25">
        <v>1.0</v>
      </c>
      <c r="AC2025" s="25">
        <v>123971.16</v>
      </c>
      <c r="AD2025" s="25">
        <v>1.0</v>
      </c>
      <c r="AE2025" s="25">
        <v>0.0</v>
      </c>
      <c r="AF2025" s="25">
        <v>1.0</v>
      </c>
      <c r="AG2025" s="25">
        <v>172814.99</v>
      </c>
      <c r="AH2025" s="25">
        <v>0.0</v>
      </c>
    </row>
    <row r="2026" ht="15.75" customHeight="1">
      <c r="U2026" s="25">
        <v>2025.0</v>
      </c>
      <c r="V2026" s="25">
        <v>1.5633043E7</v>
      </c>
      <c r="W2026" s="25" t="s">
        <v>1858</v>
      </c>
      <c r="X2026" s="25">
        <v>545.0</v>
      </c>
      <c r="Y2026" s="25" t="s">
        <v>377</v>
      </c>
      <c r="Z2026" s="25" t="s">
        <v>462</v>
      </c>
      <c r="AA2026" s="25">
        <v>39.0</v>
      </c>
      <c r="AB2026" s="25">
        <v>6.0</v>
      </c>
      <c r="AC2026" s="25">
        <v>0.0</v>
      </c>
      <c r="AD2026" s="25">
        <v>1.0</v>
      </c>
      <c r="AE2026" s="25">
        <v>0.0</v>
      </c>
      <c r="AF2026" s="25">
        <v>0.0</v>
      </c>
      <c r="AG2026" s="25">
        <v>38410.74</v>
      </c>
      <c r="AH2026" s="25">
        <v>1.0</v>
      </c>
    </row>
    <row r="2027" ht="15.75" customHeight="1">
      <c r="U2027" s="25">
        <v>2026.0</v>
      </c>
      <c r="V2027" s="25">
        <v>1.5752953E7</v>
      </c>
      <c r="W2027" s="25" t="s">
        <v>1397</v>
      </c>
      <c r="X2027" s="25">
        <v>634.0</v>
      </c>
      <c r="Y2027" s="25" t="s">
        <v>375</v>
      </c>
      <c r="Z2027" s="25" t="s">
        <v>487</v>
      </c>
      <c r="AA2027" s="25">
        <v>45.0</v>
      </c>
      <c r="AB2027" s="25">
        <v>9.0</v>
      </c>
      <c r="AC2027" s="25">
        <v>0.0</v>
      </c>
      <c r="AD2027" s="25">
        <v>2.0</v>
      </c>
      <c r="AE2027" s="25">
        <v>0.0</v>
      </c>
      <c r="AF2027" s="25">
        <v>0.0</v>
      </c>
      <c r="AG2027" s="25">
        <v>17622.82</v>
      </c>
      <c r="AH2027" s="25">
        <v>0.0</v>
      </c>
    </row>
    <row r="2028" ht="15.75" customHeight="1">
      <c r="U2028" s="25">
        <v>2027.0</v>
      </c>
      <c r="V2028" s="25">
        <v>1.5603088E7</v>
      </c>
      <c r="W2028" s="25" t="s">
        <v>751</v>
      </c>
      <c r="X2028" s="25">
        <v>451.0</v>
      </c>
      <c r="Y2028" s="25" t="s">
        <v>377</v>
      </c>
      <c r="Z2028" s="25" t="s">
        <v>462</v>
      </c>
      <c r="AA2028" s="25">
        <v>23.0</v>
      </c>
      <c r="AB2028" s="25">
        <v>9.0</v>
      </c>
      <c r="AC2028" s="25">
        <v>0.0</v>
      </c>
      <c r="AD2028" s="25">
        <v>2.0</v>
      </c>
      <c r="AE2028" s="25">
        <v>0.0</v>
      </c>
      <c r="AF2028" s="25">
        <v>1.0</v>
      </c>
      <c r="AG2028" s="25">
        <v>48021.71</v>
      </c>
      <c r="AH2028" s="25">
        <v>0.0</v>
      </c>
    </row>
    <row r="2029" ht="15.75" customHeight="1">
      <c r="U2029" s="25">
        <v>2028.0</v>
      </c>
      <c r="V2029" s="25">
        <v>1.5606613E7</v>
      </c>
      <c r="W2029" s="25" t="s">
        <v>1859</v>
      </c>
      <c r="X2029" s="25">
        <v>655.0</v>
      </c>
      <c r="Y2029" s="25" t="s">
        <v>375</v>
      </c>
      <c r="Z2029" s="25" t="s">
        <v>462</v>
      </c>
      <c r="AA2029" s="25">
        <v>59.0</v>
      </c>
      <c r="AB2029" s="25">
        <v>7.0</v>
      </c>
      <c r="AC2029" s="25">
        <v>0.0</v>
      </c>
      <c r="AD2029" s="25">
        <v>1.0</v>
      </c>
      <c r="AE2029" s="25">
        <v>1.0</v>
      </c>
      <c r="AF2029" s="25">
        <v>0.0</v>
      </c>
      <c r="AG2029" s="25">
        <v>88958.49</v>
      </c>
      <c r="AH2029" s="25">
        <v>1.0</v>
      </c>
    </row>
    <row r="2030" ht="15.75" customHeight="1">
      <c r="U2030" s="25">
        <v>2029.0</v>
      </c>
      <c r="V2030" s="25">
        <v>1.5635939E7</v>
      </c>
      <c r="W2030" s="25" t="s">
        <v>1860</v>
      </c>
      <c r="X2030" s="25">
        <v>458.0</v>
      </c>
      <c r="Y2030" s="25" t="s">
        <v>375</v>
      </c>
      <c r="Z2030" s="25" t="s">
        <v>462</v>
      </c>
      <c r="AA2030" s="25">
        <v>39.0</v>
      </c>
      <c r="AB2030" s="25">
        <v>9.0</v>
      </c>
      <c r="AC2030" s="25">
        <v>0.0</v>
      </c>
      <c r="AD2030" s="25">
        <v>2.0</v>
      </c>
      <c r="AE2030" s="25">
        <v>1.0</v>
      </c>
      <c r="AF2030" s="25">
        <v>0.0</v>
      </c>
      <c r="AG2030" s="25">
        <v>116343.09</v>
      </c>
      <c r="AH2030" s="25">
        <v>0.0</v>
      </c>
    </row>
    <row r="2031" ht="15.75" customHeight="1">
      <c r="U2031" s="25">
        <v>2030.0</v>
      </c>
      <c r="V2031" s="25">
        <v>1.5666043E7</v>
      </c>
      <c r="W2031" s="25" t="s">
        <v>1861</v>
      </c>
      <c r="X2031" s="25">
        <v>520.0</v>
      </c>
      <c r="Y2031" s="25" t="s">
        <v>375</v>
      </c>
      <c r="Z2031" s="25" t="s">
        <v>487</v>
      </c>
      <c r="AA2031" s="25">
        <v>33.0</v>
      </c>
      <c r="AB2031" s="25">
        <v>4.0</v>
      </c>
      <c r="AC2031" s="25">
        <v>156297.58</v>
      </c>
      <c r="AD2031" s="25">
        <v>2.0</v>
      </c>
      <c r="AE2031" s="25">
        <v>1.0</v>
      </c>
      <c r="AF2031" s="25">
        <v>1.0</v>
      </c>
      <c r="AG2031" s="25">
        <v>166102.61</v>
      </c>
      <c r="AH2031" s="25">
        <v>0.0</v>
      </c>
    </row>
    <row r="2032" ht="15.75" customHeight="1">
      <c r="U2032" s="25">
        <v>2031.0</v>
      </c>
      <c r="V2032" s="25">
        <v>1.574619E7</v>
      </c>
      <c r="W2032" s="25" t="s">
        <v>1862</v>
      </c>
      <c r="X2032" s="25">
        <v>624.0</v>
      </c>
      <c r="Y2032" s="25" t="s">
        <v>377</v>
      </c>
      <c r="Z2032" s="25" t="s">
        <v>462</v>
      </c>
      <c r="AA2032" s="25">
        <v>28.0</v>
      </c>
      <c r="AB2032" s="25">
        <v>2.0</v>
      </c>
      <c r="AC2032" s="25">
        <v>0.0</v>
      </c>
      <c r="AD2032" s="25">
        <v>2.0</v>
      </c>
      <c r="AE2032" s="25">
        <v>0.0</v>
      </c>
      <c r="AF2032" s="25">
        <v>1.0</v>
      </c>
      <c r="AG2032" s="25">
        <v>104353.26</v>
      </c>
      <c r="AH2032" s="25">
        <v>0.0</v>
      </c>
    </row>
    <row r="2033" ht="15.75" customHeight="1">
      <c r="U2033" s="25">
        <v>2032.0</v>
      </c>
      <c r="V2033" s="25">
        <v>1.5591357E7</v>
      </c>
      <c r="W2033" s="25" t="s">
        <v>1863</v>
      </c>
      <c r="X2033" s="25">
        <v>765.0</v>
      </c>
      <c r="Y2033" s="25" t="s">
        <v>375</v>
      </c>
      <c r="Z2033" s="25" t="s">
        <v>487</v>
      </c>
      <c r="AA2033" s="25">
        <v>51.0</v>
      </c>
      <c r="AB2033" s="25">
        <v>3.0</v>
      </c>
      <c r="AC2033" s="25">
        <v>123372.3</v>
      </c>
      <c r="AD2033" s="25">
        <v>1.0</v>
      </c>
      <c r="AE2033" s="25">
        <v>1.0</v>
      </c>
      <c r="AF2033" s="25">
        <v>1.0</v>
      </c>
      <c r="AG2033" s="25">
        <v>115429.32</v>
      </c>
      <c r="AH2033" s="25">
        <v>0.0</v>
      </c>
    </row>
    <row r="2034" ht="15.75" customHeight="1">
      <c r="U2034" s="25">
        <v>2033.0</v>
      </c>
      <c r="V2034" s="25">
        <v>1.5658716E7</v>
      </c>
      <c r="W2034" s="25" t="s">
        <v>1864</v>
      </c>
      <c r="X2034" s="25">
        <v>667.0</v>
      </c>
      <c r="Y2034" s="25" t="s">
        <v>379</v>
      </c>
      <c r="Z2034" s="25" t="s">
        <v>462</v>
      </c>
      <c r="AA2034" s="25">
        <v>37.0</v>
      </c>
      <c r="AB2034" s="25">
        <v>5.0</v>
      </c>
      <c r="AC2034" s="25">
        <v>92171.35</v>
      </c>
      <c r="AD2034" s="25">
        <v>3.0</v>
      </c>
      <c r="AE2034" s="25">
        <v>1.0</v>
      </c>
      <c r="AF2034" s="25">
        <v>0.0</v>
      </c>
      <c r="AG2034" s="25">
        <v>178106.34</v>
      </c>
      <c r="AH2034" s="25">
        <v>1.0</v>
      </c>
    </row>
    <row r="2035" ht="15.75" customHeight="1">
      <c r="U2035" s="25">
        <v>2034.0</v>
      </c>
      <c r="V2035" s="25">
        <v>1.5679909E7</v>
      </c>
      <c r="W2035" s="25" t="s">
        <v>1173</v>
      </c>
      <c r="X2035" s="25">
        <v>665.0</v>
      </c>
      <c r="Y2035" s="25" t="s">
        <v>377</v>
      </c>
      <c r="Z2035" s="25" t="s">
        <v>487</v>
      </c>
      <c r="AA2035" s="25">
        <v>41.0</v>
      </c>
      <c r="AB2035" s="25">
        <v>8.0</v>
      </c>
      <c r="AC2035" s="25">
        <v>0.0</v>
      </c>
      <c r="AD2035" s="25">
        <v>2.0</v>
      </c>
      <c r="AE2035" s="25">
        <v>1.0</v>
      </c>
      <c r="AF2035" s="25">
        <v>0.0</v>
      </c>
      <c r="AG2035" s="25">
        <v>132152.32</v>
      </c>
      <c r="AH2035" s="25">
        <v>0.0</v>
      </c>
    </row>
    <row r="2036" ht="15.75" customHeight="1">
      <c r="U2036" s="25">
        <v>2035.0</v>
      </c>
      <c r="V2036" s="25">
        <v>1.5634262E7</v>
      </c>
      <c r="W2036" s="25" t="s">
        <v>1865</v>
      </c>
      <c r="X2036" s="25">
        <v>709.0</v>
      </c>
      <c r="Y2036" s="25" t="s">
        <v>379</v>
      </c>
      <c r="Z2036" s="25" t="s">
        <v>487</v>
      </c>
      <c r="AA2036" s="25">
        <v>34.0</v>
      </c>
      <c r="AB2036" s="25">
        <v>4.0</v>
      </c>
      <c r="AC2036" s="25">
        <v>148375.19</v>
      </c>
      <c r="AD2036" s="25">
        <v>2.0</v>
      </c>
      <c r="AE2036" s="25">
        <v>1.0</v>
      </c>
      <c r="AF2036" s="25">
        <v>1.0</v>
      </c>
      <c r="AG2036" s="25">
        <v>21521.38</v>
      </c>
      <c r="AH2036" s="25">
        <v>0.0</v>
      </c>
    </row>
    <row r="2037" ht="15.75" customHeight="1">
      <c r="U2037" s="25">
        <v>2036.0</v>
      </c>
      <c r="V2037" s="25">
        <v>1.5799825E7</v>
      </c>
      <c r="W2037" s="25" t="s">
        <v>1790</v>
      </c>
      <c r="X2037" s="25">
        <v>583.0</v>
      </c>
      <c r="Y2037" s="25" t="s">
        <v>375</v>
      </c>
      <c r="Z2037" s="25" t="s">
        <v>462</v>
      </c>
      <c r="AA2037" s="25">
        <v>44.0</v>
      </c>
      <c r="AB2037" s="25">
        <v>8.0</v>
      </c>
      <c r="AC2037" s="25">
        <v>0.0</v>
      </c>
      <c r="AD2037" s="25">
        <v>2.0</v>
      </c>
      <c r="AE2037" s="25">
        <v>1.0</v>
      </c>
      <c r="AF2037" s="25">
        <v>1.0</v>
      </c>
      <c r="AG2037" s="25">
        <v>27431.62</v>
      </c>
      <c r="AH2037" s="25">
        <v>0.0</v>
      </c>
    </row>
    <row r="2038" ht="15.75" customHeight="1">
      <c r="U2038" s="25">
        <v>2037.0</v>
      </c>
      <c r="V2038" s="25">
        <v>1.5756875E7</v>
      </c>
      <c r="W2038" s="25" t="s">
        <v>724</v>
      </c>
      <c r="X2038" s="25">
        <v>782.0</v>
      </c>
      <c r="Y2038" s="25" t="s">
        <v>377</v>
      </c>
      <c r="Z2038" s="25" t="s">
        <v>487</v>
      </c>
      <c r="AA2038" s="25">
        <v>34.0</v>
      </c>
      <c r="AB2038" s="25">
        <v>6.0</v>
      </c>
      <c r="AC2038" s="25">
        <v>147422.44</v>
      </c>
      <c r="AD2038" s="25">
        <v>1.0</v>
      </c>
      <c r="AE2038" s="25">
        <v>0.0</v>
      </c>
      <c r="AF2038" s="25">
        <v>1.0</v>
      </c>
      <c r="AG2038" s="25">
        <v>42143.61</v>
      </c>
      <c r="AH2038" s="25">
        <v>0.0</v>
      </c>
    </row>
    <row r="2039" ht="15.75" customHeight="1">
      <c r="U2039" s="25">
        <v>2038.0</v>
      </c>
      <c r="V2039" s="25">
        <v>1.5678146E7</v>
      </c>
      <c r="W2039" s="25" t="s">
        <v>1866</v>
      </c>
      <c r="X2039" s="25">
        <v>668.0</v>
      </c>
      <c r="Y2039" s="25" t="s">
        <v>377</v>
      </c>
      <c r="Z2039" s="25" t="s">
        <v>462</v>
      </c>
      <c r="AA2039" s="25">
        <v>24.0</v>
      </c>
      <c r="AB2039" s="25">
        <v>7.0</v>
      </c>
      <c r="AC2039" s="25">
        <v>173962.32</v>
      </c>
      <c r="AD2039" s="25">
        <v>1.0</v>
      </c>
      <c r="AE2039" s="25">
        <v>0.0</v>
      </c>
      <c r="AF2039" s="25">
        <v>0.0</v>
      </c>
      <c r="AG2039" s="25">
        <v>106457.11</v>
      </c>
      <c r="AH2039" s="25">
        <v>1.0</v>
      </c>
    </row>
    <row r="2040" ht="15.75" customHeight="1">
      <c r="U2040" s="25">
        <v>2039.0</v>
      </c>
      <c r="V2040" s="25">
        <v>1.5710743E7</v>
      </c>
      <c r="W2040" s="25" t="s">
        <v>1659</v>
      </c>
      <c r="X2040" s="25">
        <v>621.0</v>
      </c>
      <c r="Y2040" s="25" t="s">
        <v>375</v>
      </c>
      <c r="Z2040" s="25" t="s">
        <v>487</v>
      </c>
      <c r="AA2040" s="25">
        <v>47.0</v>
      </c>
      <c r="AB2040" s="25">
        <v>0.0</v>
      </c>
      <c r="AC2040" s="25">
        <v>0.0</v>
      </c>
      <c r="AD2040" s="25">
        <v>1.0</v>
      </c>
      <c r="AE2040" s="25">
        <v>1.0</v>
      </c>
      <c r="AF2040" s="25">
        <v>1.0</v>
      </c>
      <c r="AG2040" s="25">
        <v>133831.37</v>
      </c>
      <c r="AH2040" s="25">
        <v>1.0</v>
      </c>
    </row>
    <row r="2041" ht="15.75" customHeight="1">
      <c r="U2041" s="25">
        <v>2040.0</v>
      </c>
      <c r="V2041" s="25">
        <v>1.5595831E7</v>
      </c>
      <c r="W2041" s="25" t="s">
        <v>1242</v>
      </c>
      <c r="X2041" s="25">
        <v>579.0</v>
      </c>
      <c r="Y2041" s="25" t="s">
        <v>379</v>
      </c>
      <c r="Z2041" s="25" t="s">
        <v>462</v>
      </c>
      <c r="AA2041" s="25">
        <v>64.0</v>
      </c>
      <c r="AB2041" s="25">
        <v>6.0</v>
      </c>
      <c r="AC2041" s="25">
        <v>145215.43</v>
      </c>
      <c r="AD2041" s="25">
        <v>1.0</v>
      </c>
      <c r="AE2041" s="25">
        <v>1.0</v>
      </c>
      <c r="AF2041" s="25">
        <v>1.0</v>
      </c>
      <c r="AG2041" s="25">
        <v>164083.72</v>
      </c>
      <c r="AH2041" s="25">
        <v>0.0</v>
      </c>
    </row>
    <row r="2042" ht="15.75" customHeight="1">
      <c r="U2042" s="25">
        <v>2041.0</v>
      </c>
      <c r="V2042" s="25">
        <v>1.5626684E7</v>
      </c>
      <c r="W2042" s="25" t="s">
        <v>769</v>
      </c>
      <c r="X2042" s="25">
        <v>547.0</v>
      </c>
      <c r="Y2042" s="25" t="s">
        <v>375</v>
      </c>
      <c r="Z2042" s="25" t="s">
        <v>462</v>
      </c>
      <c r="AA2042" s="25">
        <v>38.0</v>
      </c>
      <c r="AB2042" s="25">
        <v>5.0</v>
      </c>
      <c r="AC2042" s="25">
        <v>167539.97</v>
      </c>
      <c r="AD2042" s="25">
        <v>1.0</v>
      </c>
      <c r="AE2042" s="25">
        <v>0.0</v>
      </c>
      <c r="AF2042" s="25">
        <v>1.0</v>
      </c>
      <c r="AG2042" s="25">
        <v>159207.34</v>
      </c>
      <c r="AH2042" s="25">
        <v>0.0</v>
      </c>
    </row>
    <row r="2043" ht="15.75" customHeight="1">
      <c r="U2043" s="25">
        <v>2042.0</v>
      </c>
      <c r="V2043" s="25">
        <v>1.5709846E7</v>
      </c>
      <c r="W2043" s="25" t="s">
        <v>1341</v>
      </c>
      <c r="X2043" s="25">
        <v>840.0</v>
      </c>
      <c r="Y2043" s="25" t="s">
        <v>375</v>
      </c>
      <c r="Z2043" s="25" t="s">
        <v>462</v>
      </c>
      <c r="AA2043" s="25">
        <v>39.0</v>
      </c>
      <c r="AB2043" s="25">
        <v>1.0</v>
      </c>
      <c r="AC2043" s="25">
        <v>94968.97</v>
      </c>
      <c r="AD2043" s="25">
        <v>1.0</v>
      </c>
      <c r="AE2043" s="25">
        <v>1.0</v>
      </c>
      <c r="AF2043" s="25">
        <v>0.0</v>
      </c>
      <c r="AG2043" s="25">
        <v>84487.62</v>
      </c>
      <c r="AH2043" s="25">
        <v>0.0</v>
      </c>
    </row>
    <row r="2044" ht="15.75" customHeight="1">
      <c r="U2044" s="25">
        <v>2043.0</v>
      </c>
      <c r="V2044" s="25">
        <v>1.5635459E7</v>
      </c>
      <c r="W2044" s="25" t="s">
        <v>711</v>
      </c>
      <c r="X2044" s="25">
        <v>667.0</v>
      </c>
      <c r="Y2044" s="25" t="s">
        <v>379</v>
      </c>
      <c r="Z2044" s="25" t="s">
        <v>462</v>
      </c>
      <c r="AA2044" s="25">
        <v>27.0</v>
      </c>
      <c r="AB2044" s="25">
        <v>3.0</v>
      </c>
      <c r="AC2044" s="25">
        <v>106116.5</v>
      </c>
      <c r="AD2044" s="25">
        <v>2.0</v>
      </c>
      <c r="AE2044" s="25">
        <v>1.0</v>
      </c>
      <c r="AF2044" s="25">
        <v>0.0</v>
      </c>
      <c r="AG2044" s="25">
        <v>3674.71</v>
      </c>
      <c r="AH2044" s="25">
        <v>0.0</v>
      </c>
    </row>
    <row r="2045" ht="15.75" customHeight="1">
      <c r="U2045" s="25">
        <v>2044.0</v>
      </c>
      <c r="V2045" s="25">
        <v>1.5642544E7</v>
      </c>
      <c r="W2045" s="25" t="s">
        <v>518</v>
      </c>
      <c r="X2045" s="25">
        <v>723.0</v>
      </c>
      <c r="Y2045" s="25" t="s">
        <v>375</v>
      </c>
      <c r="Z2045" s="25" t="s">
        <v>487</v>
      </c>
      <c r="AA2045" s="25">
        <v>34.0</v>
      </c>
      <c r="AB2045" s="25">
        <v>5.0</v>
      </c>
      <c r="AC2045" s="25">
        <v>0.0</v>
      </c>
      <c r="AD2045" s="25">
        <v>2.0</v>
      </c>
      <c r="AE2045" s="25">
        <v>0.0</v>
      </c>
      <c r="AF2045" s="25">
        <v>1.0</v>
      </c>
      <c r="AG2045" s="25">
        <v>12092.03</v>
      </c>
      <c r="AH2045" s="25">
        <v>0.0</v>
      </c>
    </row>
    <row r="2046" ht="15.75" customHeight="1">
      <c r="U2046" s="25">
        <v>2045.0</v>
      </c>
      <c r="V2046" s="25">
        <v>1.5566494E7</v>
      </c>
      <c r="W2046" s="25" t="s">
        <v>1745</v>
      </c>
      <c r="X2046" s="25">
        <v>487.0</v>
      </c>
      <c r="Y2046" s="25" t="s">
        <v>375</v>
      </c>
      <c r="Z2046" s="25" t="s">
        <v>487</v>
      </c>
      <c r="AA2046" s="25">
        <v>45.0</v>
      </c>
      <c r="AB2046" s="25">
        <v>2.0</v>
      </c>
      <c r="AC2046" s="25">
        <v>0.0</v>
      </c>
      <c r="AD2046" s="25">
        <v>2.0</v>
      </c>
      <c r="AE2046" s="25">
        <v>1.0</v>
      </c>
      <c r="AF2046" s="25">
        <v>0.0</v>
      </c>
      <c r="AG2046" s="25">
        <v>77475.73</v>
      </c>
      <c r="AH2046" s="25">
        <v>0.0</v>
      </c>
    </row>
    <row r="2047" ht="15.75" customHeight="1">
      <c r="U2047" s="25">
        <v>2046.0</v>
      </c>
      <c r="V2047" s="25">
        <v>1.5655238E7</v>
      </c>
      <c r="W2047" s="25" t="s">
        <v>523</v>
      </c>
      <c r="X2047" s="25">
        <v>668.0</v>
      </c>
      <c r="Y2047" s="25" t="s">
        <v>375</v>
      </c>
      <c r="Z2047" s="25" t="s">
        <v>462</v>
      </c>
      <c r="AA2047" s="25">
        <v>31.0</v>
      </c>
      <c r="AB2047" s="25">
        <v>9.0</v>
      </c>
      <c r="AC2047" s="25">
        <v>0.0</v>
      </c>
      <c r="AD2047" s="25">
        <v>2.0</v>
      </c>
      <c r="AE2047" s="25">
        <v>0.0</v>
      </c>
      <c r="AF2047" s="25">
        <v>0.0</v>
      </c>
      <c r="AG2047" s="25">
        <v>41291.73</v>
      </c>
      <c r="AH2047" s="25">
        <v>0.0</v>
      </c>
    </row>
    <row r="2048" ht="15.75" customHeight="1">
      <c r="U2048" s="25">
        <v>2047.0</v>
      </c>
      <c r="V2048" s="25">
        <v>1.5733429E7</v>
      </c>
      <c r="W2048" s="25" t="s">
        <v>656</v>
      </c>
      <c r="X2048" s="25">
        <v>520.0</v>
      </c>
      <c r="Y2048" s="25" t="s">
        <v>379</v>
      </c>
      <c r="Z2048" s="25" t="s">
        <v>487</v>
      </c>
      <c r="AA2048" s="25">
        <v>34.0</v>
      </c>
      <c r="AB2048" s="25">
        <v>8.0</v>
      </c>
      <c r="AC2048" s="25">
        <v>120018.86</v>
      </c>
      <c r="AD2048" s="25">
        <v>2.0</v>
      </c>
      <c r="AE2048" s="25">
        <v>1.0</v>
      </c>
      <c r="AF2048" s="25">
        <v>1.0</v>
      </c>
      <c r="AG2048" s="25">
        <v>343.38</v>
      </c>
      <c r="AH2048" s="25">
        <v>0.0</v>
      </c>
    </row>
    <row r="2049" ht="15.75" customHeight="1">
      <c r="U2049" s="25">
        <v>2048.0</v>
      </c>
      <c r="V2049" s="25">
        <v>1.5814536E7</v>
      </c>
      <c r="W2049" s="25" t="s">
        <v>1526</v>
      </c>
      <c r="X2049" s="25">
        <v>549.0</v>
      </c>
      <c r="Y2049" s="25" t="s">
        <v>375</v>
      </c>
      <c r="Z2049" s="25" t="s">
        <v>487</v>
      </c>
      <c r="AA2049" s="25">
        <v>37.0</v>
      </c>
      <c r="AB2049" s="25">
        <v>2.0</v>
      </c>
      <c r="AC2049" s="25">
        <v>112541.54</v>
      </c>
      <c r="AD2049" s="25">
        <v>2.0</v>
      </c>
      <c r="AE2049" s="25">
        <v>0.0</v>
      </c>
      <c r="AF2049" s="25">
        <v>0.0</v>
      </c>
      <c r="AG2049" s="25">
        <v>47432.43</v>
      </c>
      <c r="AH2049" s="25">
        <v>0.0</v>
      </c>
    </row>
    <row r="2050" ht="15.75" customHeight="1">
      <c r="U2050" s="25">
        <v>2049.0</v>
      </c>
      <c r="V2050" s="25">
        <v>1.5771702E7</v>
      </c>
      <c r="W2050" s="25" t="s">
        <v>1867</v>
      </c>
      <c r="X2050" s="25">
        <v>567.0</v>
      </c>
      <c r="Y2050" s="25" t="s">
        <v>375</v>
      </c>
      <c r="Z2050" s="25" t="s">
        <v>462</v>
      </c>
      <c r="AA2050" s="25">
        <v>35.0</v>
      </c>
      <c r="AB2050" s="25">
        <v>5.0</v>
      </c>
      <c r="AC2050" s="25">
        <v>166118.45</v>
      </c>
      <c r="AD2050" s="25">
        <v>2.0</v>
      </c>
      <c r="AE2050" s="25">
        <v>1.0</v>
      </c>
      <c r="AF2050" s="25">
        <v>0.0</v>
      </c>
      <c r="AG2050" s="25">
        <v>127827.18</v>
      </c>
      <c r="AH2050" s="25">
        <v>0.0</v>
      </c>
    </row>
    <row r="2051" ht="15.75" customHeight="1">
      <c r="U2051" s="25">
        <v>2050.0</v>
      </c>
      <c r="V2051" s="25">
        <v>1.5723008E7</v>
      </c>
      <c r="W2051" s="25" t="s">
        <v>1868</v>
      </c>
      <c r="X2051" s="25">
        <v>720.0</v>
      </c>
      <c r="Y2051" s="25" t="s">
        <v>375</v>
      </c>
      <c r="Z2051" s="25" t="s">
        <v>462</v>
      </c>
      <c r="AA2051" s="25">
        <v>45.0</v>
      </c>
      <c r="AB2051" s="25">
        <v>1.0</v>
      </c>
      <c r="AC2051" s="25">
        <v>102882.4</v>
      </c>
      <c r="AD2051" s="25">
        <v>2.0</v>
      </c>
      <c r="AE2051" s="25">
        <v>1.0</v>
      </c>
      <c r="AF2051" s="25">
        <v>1.0</v>
      </c>
      <c r="AG2051" s="25">
        <v>35633.15</v>
      </c>
      <c r="AH2051" s="25">
        <v>1.0</v>
      </c>
    </row>
    <row r="2052" ht="15.75" customHeight="1">
      <c r="U2052" s="25">
        <v>2051.0</v>
      </c>
      <c r="V2052" s="25">
        <v>1.579716E7</v>
      </c>
      <c r="W2052" s="25" t="s">
        <v>1435</v>
      </c>
      <c r="X2052" s="25">
        <v>492.0</v>
      </c>
      <c r="Y2052" s="25" t="s">
        <v>375</v>
      </c>
      <c r="Z2052" s="25" t="s">
        <v>462</v>
      </c>
      <c r="AA2052" s="25">
        <v>49.0</v>
      </c>
      <c r="AB2052" s="25">
        <v>8.0</v>
      </c>
      <c r="AC2052" s="25">
        <v>0.0</v>
      </c>
      <c r="AD2052" s="25">
        <v>1.0</v>
      </c>
      <c r="AE2052" s="25">
        <v>1.0</v>
      </c>
      <c r="AF2052" s="25">
        <v>1.0</v>
      </c>
      <c r="AG2052" s="25">
        <v>182865.09</v>
      </c>
      <c r="AH2052" s="25">
        <v>1.0</v>
      </c>
    </row>
    <row r="2053" ht="15.75" customHeight="1">
      <c r="U2053" s="25">
        <v>2052.0</v>
      </c>
      <c r="V2053" s="25">
        <v>1.5792222E7</v>
      </c>
      <c r="W2053" s="25" t="s">
        <v>1239</v>
      </c>
      <c r="X2053" s="25">
        <v>712.0</v>
      </c>
      <c r="Y2053" s="25" t="s">
        <v>375</v>
      </c>
      <c r="Z2053" s="25" t="s">
        <v>462</v>
      </c>
      <c r="AA2053" s="25">
        <v>37.0</v>
      </c>
      <c r="AB2053" s="25">
        <v>1.0</v>
      </c>
      <c r="AC2053" s="25">
        <v>106881.5</v>
      </c>
      <c r="AD2053" s="25">
        <v>2.0</v>
      </c>
      <c r="AE2053" s="25">
        <v>0.0</v>
      </c>
      <c r="AF2053" s="25">
        <v>0.0</v>
      </c>
      <c r="AG2053" s="25">
        <v>169386.81</v>
      </c>
      <c r="AH2053" s="25">
        <v>0.0</v>
      </c>
    </row>
    <row r="2054" ht="15.75" customHeight="1">
      <c r="U2054" s="25">
        <v>2053.0</v>
      </c>
      <c r="V2054" s="25">
        <v>1.5644765E7</v>
      </c>
      <c r="W2054" s="25" t="s">
        <v>1869</v>
      </c>
      <c r="X2054" s="25">
        <v>689.0</v>
      </c>
      <c r="Y2054" s="25" t="s">
        <v>379</v>
      </c>
      <c r="Z2054" s="25" t="s">
        <v>487</v>
      </c>
      <c r="AA2054" s="25">
        <v>26.0</v>
      </c>
      <c r="AB2054" s="25">
        <v>4.0</v>
      </c>
      <c r="AC2054" s="25">
        <v>120727.97</v>
      </c>
      <c r="AD2054" s="25">
        <v>1.0</v>
      </c>
      <c r="AE2054" s="25">
        <v>0.0</v>
      </c>
      <c r="AF2054" s="25">
        <v>1.0</v>
      </c>
      <c r="AG2054" s="25">
        <v>149073.88</v>
      </c>
      <c r="AH2054" s="25">
        <v>0.0</v>
      </c>
    </row>
    <row r="2055" ht="15.75" customHeight="1">
      <c r="U2055" s="25">
        <v>2054.0</v>
      </c>
      <c r="V2055" s="25">
        <v>1.5610686E7</v>
      </c>
      <c r="W2055" s="25" t="s">
        <v>1870</v>
      </c>
      <c r="X2055" s="25">
        <v>850.0</v>
      </c>
      <c r="Y2055" s="25" t="s">
        <v>375</v>
      </c>
      <c r="Z2055" s="25" t="s">
        <v>487</v>
      </c>
      <c r="AA2055" s="25">
        <v>63.0</v>
      </c>
      <c r="AB2055" s="25">
        <v>8.0</v>
      </c>
      <c r="AC2055" s="25">
        <v>169832.57</v>
      </c>
      <c r="AD2055" s="25">
        <v>1.0</v>
      </c>
      <c r="AE2055" s="25">
        <v>0.0</v>
      </c>
      <c r="AF2055" s="25">
        <v>0.0</v>
      </c>
      <c r="AG2055" s="25">
        <v>184107.26</v>
      </c>
      <c r="AH2055" s="25">
        <v>1.0</v>
      </c>
    </row>
    <row r="2056" ht="15.75" customHeight="1">
      <c r="U2056" s="25">
        <v>2055.0</v>
      </c>
      <c r="V2056" s="25">
        <v>1.5730868E7</v>
      </c>
      <c r="W2056" s="25" t="s">
        <v>683</v>
      </c>
      <c r="X2056" s="25">
        <v>747.0</v>
      </c>
      <c r="Y2056" s="25" t="s">
        <v>375</v>
      </c>
      <c r="Z2056" s="25" t="s">
        <v>487</v>
      </c>
      <c r="AA2056" s="25">
        <v>41.0</v>
      </c>
      <c r="AB2056" s="25">
        <v>5.0</v>
      </c>
      <c r="AC2056" s="25">
        <v>0.0</v>
      </c>
      <c r="AD2056" s="25">
        <v>2.0</v>
      </c>
      <c r="AE2056" s="25">
        <v>1.0</v>
      </c>
      <c r="AF2056" s="25">
        <v>1.0</v>
      </c>
      <c r="AG2056" s="25">
        <v>22750.17</v>
      </c>
      <c r="AH2056" s="25">
        <v>0.0</v>
      </c>
    </row>
    <row r="2057" ht="15.75" customHeight="1">
      <c r="U2057" s="25">
        <v>2056.0</v>
      </c>
      <c r="V2057" s="25">
        <v>1.5705991E7</v>
      </c>
      <c r="W2057" s="25" t="s">
        <v>1232</v>
      </c>
      <c r="X2057" s="25">
        <v>469.0</v>
      </c>
      <c r="Y2057" s="25" t="s">
        <v>379</v>
      </c>
      <c r="Z2057" s="25" t="s">
        <v>487</v>
      </c>
      <c r="AA2057" s="25">
        <v>38.0</v>
      </c>
      <c r="AB2057" s="25">
        <v>9.0</v>
      </c>
      <c r="AC2057" s="25">
        <v>113599.42</v>
      </c>
      <c r="AD2057" s="25">
        <v>1.0</v>
      </c>
      <c r="AE2057" s="25">
        <v>0.0</v>
      </c>
      <c r="AF2057" s="25">
        <v>0.0</v>
      </c>
      <c r="AG2057" s="25">
        <v>11950.29</v>
      </c>
      <c r="AH2057" s="25">
        <v>0.0</v>
      </c>
    </row>
    <row r="2058" ht="15.75" customHeight="1">
      <c r="U2058" s="25">
        <v>2057.0</v>
      </c>
      <c r="V2058" s="25">
        <v>1.5577078E7</v>
      </c>
      <c r="W2058" s="25" t="s">
        <v>1871</v>
      </c>
      <c r="X2058" s="25">
        <v>539.0</v>
      </c>
      <c r="Y2058" s="25" t="s">
        <v>377</v>
      </c>
      <c r="Z2058" s="25" t="s">
        <v>487</v>
      </c>
      <c r="AA2058" s="25">
        <v>38.0</v>
      </c>
      <c r="AB2058" s="25">
        <v>6.0</v>
      </c>
      <c r="AC2058" s="25">
        <v>0.0</v>
      </c>
      <c r="AD2058" s="25">
        <v>1.0</v>
      </c>
      <c r="AE2058" s="25">
        <v>1.0</v>
      </c>
      <c r="AF2058" s="25">
        <v>1.0</v>
      </c>
      <c r="AG2058" s="25">
        <v>152880.07</v>
      </c>
      <c r="AH2058" s="25">
        <v>1.0</v>
      </c>
    </row>
    <row r="2059" ht="15.75" customHeight="1">
      <c r="U2059" s="25">
        <v>2058.0</v>
      </c>
      <c r="V2059" s="25">
        <v>1.567955E7</v>
      </c>
      <c r="W2059" s="25" t="s">
        <v>1607</v>
      </c>
      <c r="X2059" s="25">
        <v>743.0</v>
      </c>
      <c r="Y2059" s="25" t="s">
        <v>375</v>
      </c>
      <c r="Z2059" s="25" t="s">
        <v>487</v>
      </c>
      <c r="AA2059" s="25">
        <v>32.0</v>
      </c>
      <c r="AB2059" s="25">
        <v>9.0</v>
      </c>
      <c r="AC2059" s="25">
        <v>0.0</v>
      </c>
      <c r="AD2059" s="25">
        <v>2.0</v>
      </c>
      <c r="AE2059" s="25">
        <v>1.0</v>
      </c>
      <c r="AF2059" s="25">
        <v>0.0</v>
      </c>
      <c r="AG2059" s="25">
        <v>175252.78</v>
      </c>
      <c r="AH2059" s="25">
        <v>0.0</v>
      </c>
    </row>
    <row r="2060" ht="15.75" customHeight="1">
      <c r="U2060" s="25">
        <v>2059.0</v>
      </c>
      <c r="V2060" s="25">
        <v>1.5787655E7</v>
      </c>
      <c r="W2060" s="25" t="s">
        <v>486</v>
      </c>
      <c r="X2060" s="25">
        <v>707.0</v>
      </c>
      <c r="Y2060" s="25" t="s">
        <v>375</v>
      </c>
      <c r="Z2060" s="25" t="s">
        <v>487</v>
      </c>
      <c r="AA2060" s="25">
        <v>47.0</v>
      </c>
      <c r="AB2060" s="25">
        <v>3.0</v>
      </c>
      <c r="AC2060" s="25">
        <v>0.0</v>
      </c>
      <c r="AD2060" s="25">
        <v>2.0</v>
      </c>
      <c r="AE2060" s="25">
        <v>1.0</v>
      </c>
      <c r="AF2060" s="25">
        <v>0.0</v>
      </c>
      <c r="AG2060" s="25">
        <v>174303.29</v>
      </c>
      <c r="AH2060" s="25">
        <v>0.0</v>
      </c>
    </row>
    <row r="2061" ht="15.75" customHeight="1">
      <c r="U2061" s="25">
        <v>2060.0</v>
      </c>
      <c r="V2061" s="25">
        <v>1.5668081E7</v>
      </c>
      <c r="W2061" s="25" t="s">
        <v>600</v>
      </c>
      <c r="X2061" s="25">
        <v>581.0</v>
      </c>
      <c r="Y2061" s="25" t="s">
        <v>377</v>
      </c>
      <c r="Z2061" s="25" t="s">
        <v>462</v>
      </c>
      <c r="AA2061" s="25">
        <v>50.0</v>
      </c>
      <c r="AB2061" s="25">
        <v>4.0</v>
      </c>
      <c r="AC2061" s="25">
        <v>0.0</v>
      </c>
      <c r="AD2061" s="25">
        <v>2.0</v>
      </c>
      <c r="AE2061" s="25">
        <v>1.0</v>
      </c>
      <c r="AF2061" s="25">
        <v>1.0</v>
      </c>
      <c r="AG2061" s="25">
        <v>80701.72</v>
      </c>
      <c r="AH2061" s="25">
        <v>0.0</v>
      </c>
    </row>
    <row r="2062" ht="15.75" customHeight="1">
      <c r="U2062" s="25">
        <v>2061.0</v>
      </c>
      <c r="V2062" s="25">
        <v>1.574798E7</v>
      </c>
      <c r="W2062" s="25" t="s">
        <v>720</v>
      </c>
      <c r="X2062" s="25">
        <v>737.0</v>
      </c>
      <c r="Y2062" s="25" t="s">
        <v>377</v>
      </c>
      <c r="Z2062" s="25" t="s">
        <v>487</v>
      </c>
      <c r="AA2062" s="25">
        <v>38.0</v>
      </c>
      <c r="AB2062" s="25">
        <v>6.0</v>
      </c>
      <c r="AC2062" s="25">
        <v>146282.79</v>
      </c>
      <c r="AD2062" s="25">
        <v>2.0</v>
      </c>
      <c r="AE2062" s="25">
        <v>1.0</v>
      </c>
      <c r="AF2062" s="25">
        <v>0.0</v>
      </c>
      <c r="AG2062" s="25">
        <v>198516.2</v>
      </c>
      <c r="AH2062" s="25">
        <v>0.0</v>
      </c>
    </row>
    <row r="2063" ht="15.75" customHeight="1">
      <c r="U2063" s="25">
        <v>2062.0</v>
      </c>
      <c r="V2063" s="25">
        <v>1.5710295E7</v>
      </c>
      <c r="W2063" s="25" t="s">
        <v>1872</v>
      </c>
      <c r="X2063" s="25">
        <v>445.0</v>
      </c>
      <c r="Y2063" s="25" t="s">
        <v>379</v>
      </c>
      <c r="Z2063" s="25" t="s">
        <v>462</v>
      </c>
      <c r="AA2063" s="25">
        <v>38.0</v>
      </c>
      <c r="AB2063" s="25">
        <v>6.0</v>
      </c>
      <c r="AC2063" s="25">
        <v>119413.62</v>
      </c>
      <c r="AD2063" s="25">
        <v>2.0</v>
      </c>
      <c r="AE2063" s="25">
        <v>1.0</v>
      </c>
      <c r="AF2063" s="25">
        <v>0.0</v>
      </c>
      <c r="AG2063" s="25">
        <v>175756.36</v>
      </c>
      <c r="AH2063" s="25">
        <v>0.0</v>
      </c>
    </row>
    <row r="2064" ht="15.75" customHeight="1">
      <c r="U2064" s="25">
        <v>2063.0</v>
      </c>
      <c r="V2064" s="25">
        <v>1.5724443E7</v>
      </c>
      <c r="W2064" s="25" t="s">
        <v>645</v>
      </c>
      <c r="X2064" s="25">
        <v>703.0</v>
      </c>
      <c r="Y2064" s="25" t="s">
        <v>379</v>
      </c>
      <c r="Z2064" s="25" t="s">
        <v>462</v>
      </c>
      <c r="AA2064" s="25">
        <v>29.0</v>
      </c>
      <c r="AB2064" s="25">
        <v>3.0</v>
      </c>
      <c r="AC2064" s="25">
        <v>122084.63</v>
      </c>
      <c r="AD2064" s="25">
        <v>1.0</v>
      </c>
      <c r="AE2064" s="25">
        <v>0.0</v>
      </c>
      <c r="AF2064" s="25">
        <v>1.0</v>
      </c>
      <c r="AG2064" s="25">
        <v>82824.08</v>
      </c>
      <c r="AH2064" s="25">
        <v>0.0</v>
      </c>
    </row>
    <row r="2065" ht="15.75" customHeight="1">
      <c r="U2065" s="25">
        <v>2064.0</v>
      </c>
      <c r="V2065" s="25">
        <v>1.5571305E7</v>
      </c>
      <c r="W2065" s="25" t="s">
        <v>1432</v>
      </c>
      <c r="X2065" s="25">
        <v>588.0</v>
      </c>
      <c r="Y2065" s="25" t="s">
        <v>379</v>
      </c>
      <c r="Z2065" s="25" t="s">
        <v>462</v>
      </c>
      <c r="AA2065" s="25">
        <v>35.0</v>
      </c>
      <c r="AB2065" s="25">
        <v>1.0</v>
      </c>
      <c r="AC2065" s="25">
        <v>103060.63</v>
      </c>
      <c r="AD2065" s="25">
        <v>1.0</v>
      </c>
      <c r="AE2065" s="25">
        <v>1.0</v>
      </c>
      <c r="AF2065" s="25">
        <v>0.0</v>
      </c>
      <c r="AG2065" s="25">
        <v>179866.01</v>
      </c>
      <c r="AH2065" s="25">
        <v>1.0</v>
      </c>
    </row>
    <row r="2066" ht="15.75" customHeight="1">
      <c r="U2066" s="25">
        <v>2065.0</v>
      </c>
      <c r="V2066" s="25">
        <v>1.5569503E7</v>
      </c>
      <c r="W2066" s="25" t="s">
        <v>1341</v>
      </c>
      <c r="X2066" s="25">
        <v>765.0</v>
      </c>
      <c r="Y2066" s="25" t="s">
        <v>375</v>
      </c>
      <c r="Z2066" s="25" t="s">
        <v>487</v>
      </c>
      <c r="AA2066" s="25">
        <v>44.0</v>
      </c>
      <c r="AB2066" s="25">
        <v>6.0</v>
      </c>
      <c r="AC2066" s="25">
        <v>0.0</v>
      </c>
      <c r="AD2066" s="25">
        <v>2.0</v>
      </c>
      <c r="AE2066" s="25">
        <v>1.0</v>
      </c>
      <c r="AF2066" s="25">
        <v>1.0</v>
      </c>
      <c r="AG2066" s="25">
        <v>159899.97</v>
      </c>
      <c r="AH2066" s="25">
        <v>0.0</v>
      </c>
    </row>
    <row r="2067" ht="15.75" customHeight="1">
      <c r="U2067" s="25">
        <v>2066.0</v>
      </c>
      <c r="V2067" s="25">
        <v>1.558184E7</v>
      </c>
      <c r="W2067" s="25" t="s">
        <v>1873</v>
      </c>
      <c r="X2067" s="25">
        <v>626.0</v>
      </c>
      <c r="Y2067" s="25" t="s">
        <v>375</v>
      </c>
      <c r="Z2067" s="25" t="s">
        <v>487</v>
      </c>
      <c r="AA2067" s="25">
        <v>33.0</v>
      </c>
      <c r="AB2067" s="25">
        <v>8.0</v>
      </c>
      <c r="AC2067" s="25">
        <v>0.0</v>
      </c>
      <c r="AD2067" s="25">
        <v>2.0</v>
      </c>
      <c r="AE2067" s="25">
        <v>1.0</v>
      </c>
      <c r="AF2067" s="25">
        <v>0.0</v>
      </c>
      <c r="AG2067" s="25">
        <v>138504.28</v>
      </c>
      <c r="AH2067" s="25">
        <v>0.0</v>
      </c>
    </row>
    <row r="2068" ht="15.75" customHeight="1">
      <c r="U2068" s="25">
        <v>2067.0</v>
      </c>
      <c r="V2068" s="25">
        <v>1.5772262E7</v>
      </c>
      <c r="W2068" s="25" t="s">
        <v>1874</v>
      </c>
      <c r="X2068" s="25">
        <v>545.0</v>
      </c>
      <c r="Y2068" s="25" t="s">
        <v>379</v>
      </c>
      <c r="Z2068" s="25" t="s">
        <v>487</v>
      </c>
      <c r="AA2068" s="25">
        <v>37.0</v>
      </c>
      <c r="AB2068" s="25">
        <v>9.0</v>
      </c>
      <c r="AC2068" s="25">
        <v>110483.86</v>
      </c>
      <c r="AD2068" s="25">
        <v>1.0</v>
      </c>
      <c r="AE2068" s="25">
        <v>1.0</v>
      </c>
      <c r="AF2068" s="25">
        <v>1.0</v>
      </c>
      <c r="AG2068" s="25">
        <v>127394.67</v>
      </c>
      <c r="AH2068" s="25">
        <v>0.0</v>
      </c>
    </row>
    <row r="2069" ht="15.75" customHeight="1">
      <c r="U2069" s="25">
        <v>2068.0</v>
      </c>
      <c r="V2069" s="25">
        <v>1.5767794E7</v>
      </c>
      <c r="W2069" s="25" t="s">
        <v>1875</v>
      </c>
      <c r="X2069" s="25">
        <v>744.0</v>
      </c>
      <c r="Y2069" s="25" t="s">
        <v>375</v>
      </c>
      <c r="Z2069" s="25" t="s">
        <v>487</v>
      </c>
      <c r="AA2069" s="25">
        <v>31.0</v>
      </c>
      <c r="AB2069" s="25">
        <v>9.0</v>
      </c>
      <c r="AC2069" s="25">
        <v>120718.28</v>
      </c>
      <c r="AD2069" s="25">
        <v>1.0</v>
      </c>
      <c r="AE2069" s="25">
        <v>1.0</v>
      </c>
      <c r="AF2069" s="25">
        <v>1.0</v>
      </c>
      <c r="AG2069" s="25">
        <v>58961.49</v>
      </c>
      <c r="AH2069" s="25">
        <v>0.0</v>
      </c>
    </row>
    <row r="2070" ht="15.75" customHeight="1">
      <c r="U2070" s="25">
        <v>2069.0</v>
      </c>
      <c r="V2070" s="25">
        <v>1.5629338E7</v>
      </c>
      <c r="W2070" s="25" t="s">
        <v>1876</v>
      </c>
      <c r="X2070" s="25">
        <v>658.0</v>
      </c>
      <c r="Y2070" s="25" t="s">
        <v>377</v>
      </c>
      <c r="Z2070" s="25" t="s">
        <v>462</v>
      </c>
      <c r="AA2070" s="25">
        <v>31.0</v>
      </c>
      <c r="AB2070" s="25">
        <v>2.0</v>
      </c>
      <c r="AC2070" s="25">
        <v>36566.96</v>
      </c>
      <c r="AD2070" s="25">
        <v>1.0</v>
      </c>
      <c r="AE2070" s="25">
        <v>1.0</v>
      </c>
      <c r="AF2070" s="25">
        <v>0.0</v>
      </c>
      <c r="AG2070" s="25">
        <v>103644.98</v>
      </c>
      <c r="AH2070" s="25">
        <v>1.0</v>
      </c>
    </row>
    <row r="2071" ht="15.75" customHeight="1">
      <c r="U2071" s="25">
        <v>2070.0</v>
      </c>
      <c r="V2071" s="25">
        <v>1.5790379E7</v>
      </c>
      <c r="W2071" s="25" t="s">
        <v>672</v>
      </c>
      <c r="X2071" s="25">
        <v>629.0</v>
      </c>
      <c r="Y2071" s="25" t="s">
        <v>379</v>
      </c>
      <c r="Z2071" s="25" t="s">
        <v>487</v>
      </c>
      <c r="AA2071" s="25">
        <v>28.0</v>
      </c>
      <c r="AB2071" s="25">
        <v>8.0</v>
      </c>
      <c r="AC2071" s="25">
        <v>108601.0</v>
      </c>
      <c r="AD2071" s="25">
        <v>1.0</v>
      </c>
      <c r="AE2071" s="25">
        <v>1.0</v>
      </c>
      <c r="AF2071" s="25">
        <v>1.0</v>
      </c>
      <c r="AG2071" s="25">
        <v>119647.7</v>
      </c>
      <c r="AH2071" s="25">
        <v>0.0</v>
      </c>
    </row>
    <row r="2072" ht="15.75" customHeight="1">
      <c r="U2072" s="25">
        <v>2071.0</v>
      </c>
      <c r="V2072" s="25">
        <v>1.5750684E7</v>
      </c>
      <c r="W2072" s="25" t="s">
        <v>1352</v>
      </c>
      <c r="X2072" s="25">
        <v>719.0</v>
      </c>
      <c r="Y2072" s="25" t="s">
        <v>375</v>
      </c>
      <c r="Z2072" s="25" t="s">
        <v>462</v>
      </c>
      <c r="AA2072" s="25">
        <v>42.0</v>
      </c>
      <c r="AB2072" s="25">
        <v>4.0</v>
      </c>
      <c r="AC2072" s="25">
        <v>0.0</v>
      </c>
      <c r="AD2072" s="25">
        <v>1.0</v>
      </c>
      <c r="AE2072" s="25">
        <v>1.0</v>
      </c>
      <c r="AF2072" s="25">
        <v>0.0</v>
      </c>
      <c r="AG2072" s="25">
        <v>28465.86</v>
      </c>
      <c r="AH2072" s="25">
        <v>1.0</v>
      </c>
    </row>
    <row r="2073" ht="15.75" customHeight="1">
      <c r="U2073" s="25">
        <v>2072.0</v>
      </c>
      <c r="V2073" s="25">
        <v>1.5697214E7</v>
      </c>
      <c r="W2073" s="25" t="s">
        <v>1877</v>
      </c>
      <c r="X2073" s="25">
        <v>686.0</v>
      </c>
      <c r="Y2073" s="25" t="s">
        <v>377</v>
      </c>
      <c r="Z2073" s="25" t="s">
        <v>462</v>
      </c>
      <c r="AA2073" s="25">
        <v>36.0</v>
      </c>
      <c r="AB2073" s="25">
        <v>5.0</v>
      </c>
      <c r="AC2073" s="25">
        <v>0.0</v>
      </c>
      <c r="AD2073" s="25">
        <v>2.0</v>
      </c>
      <c r="AE2073" s="25">
        <v>1.0</v>
      </c>
      <c r="AF2073" s="25">
        <v>1.0</v>
      </c>
      <c r="AG2073" s="25">
        <v>152979.14</v>
      </c>
      <c r="AH2073" s="25">
        <v>0.0</v>
      </c>
    </row>
    <row r="2074" ht="15.75" customHeight="1">
      <c r="U2074" s="25">
        <v>2073.0</v>
      </c>
      <c r="V2074" s="25">
        <v>1.5711015E7</v>
      </c>
      <c r="W2074" s="25" t="s">
        <v>1878</v>
      </c>
      <c r="X2074" s="25">
        <v>743.0</v>
      </c>
      <c r="Y2074" s="25" t="s">
        <v>375</v>
      </c>
      <c r="Z2074" s="25" t="s">
        <v>487</v>
      </c>
      <c r="AA2074" s="25">
        <v>36.0</v>
      </c>
      <c r="AB2074" s="25">
        <v>4.0</v>
      </c>
      <c r="AC2074" s="25">
        <v>0.0</v>
      </c>
      <c r="AD2074" s="25">
        <v>2.0</v>
      </c>
      <c r="AE2074" s="25">
        <v>1.0</v>
      </c>
      <c r="AF2074" s="25">
        <v>1.0</v>
      </c>
      <c r="AG2074" s="25">
        <v>190911.02</v>
      </c>
      <c r="AH2074" s="25">
        <v>0.0</v>
      </c>
    </row>
    <row r="2075" ht="15.75" customHeight="1">
      <c r="U2075" s="25">
        <v>2074.0</v>
      </c>
      <c r="V2075" s="25">
        <v>1.5573309E7</v>
      </c>
      <c r="W2075" s="25" t="s">
        <v>1879</v>
      </c>
      <c r="X2075" s="25">
        <v>626.0</v>
      </c>
      <c r="Y2075" s="25" t="s">
        <v>377</v>
      </c>
      <c r="Z2075" s="25" t="s">
        <v>462</v>
      </c>
      <c r="AA2075" s="25">
        <v>48.0</v>
      </c>
      <c r="AB2075" s="25">
        <v>2.0</v>
      </c>
      <c r="AC2075" s="25">
        <v>0.0</v>
      </c>
      <c r="AD2075" s="25">
        <v>2.0</v>
      </c>
      <c r="AE2075" s="25">
        <v>1.0</v>
      </c>
      <c r="AF2075" s="25">
        <v>1.0</v>
      </c>
      <c r="AG2075" s="25">
        <v>95794.98</v>
      </c>
      <c r="AH2075" s="25">
        <v>0.0</v>
      </c>
    </row>
    <row r="2076" ht="15.75" customHeight="1">
      <c r="U2076" s="25">
        <v>2075.0</v>
      </c>
      <c r="V2076" s="25">
        <v>1.5805303E7</v>
      </c>
      <c r="W2076" s="25" t="s">
        <v>648</v>
      </c>
      <c r="X2076" s="25">
        <v>661.0</v>
      </c>
      <c r="Y2076" s="25" t="s">
        <v>379</v>
      </c>
      <c r="Z2076" s="25" t="s">
        <v>487</v>
      </c>
      <c r="AA2076" s="25">
        <v>44.0</v>
      </c>
      <c r="AB2076" s="25">
        <v>1.0</v>
      </c>
      <c r="AC2076" s="25">
        <v>141136.62</v>
      </c>
      <c r="AD2076" s="25">
        <v>1.0</v>
      </c>
      <c r="AE2076" s="25">
        <v>1.0</v>
      </c>
      <c r="AF2076" s="25">
        <v>0.0</v>
      </c>
      <c r="AG2076" s="25">
        <v>189742.78</v>
      </c>
      <c r="AH2076" s="25">
        <v>1.0</v>
      </c>
    </row>
    <row r="2077" ht="15.75" customHeight="1">
      <c r="U2077" s="25">
        <v>2076.0</v>
      </c>
      <c r="V2077" s="25">
        <v>1.5741385E7</v>
      </c>
      <c r="W2077" s="25" t="s">
        <v>1880</v>
      </c>
      <c r="X2077" s="25">
        <v>710.0</v>
      </c>
      <c r="Y2077" s="25" t="s">
        <v>379</v>
      </c>
      <c r="Z2077" s="25" t="s">
        <v>487</v>
      </c>
      <c r="AA2077" s="25">
        <v>45.0</v>
      </c>
      <c r="AB2077" s="25">
        <v>9.0</v>
      </c>
      <c r="AC2077" s="25">
        <v>108231.37</v>
      </c>
      <c r="AD2077" s="25">
        <v>1.0</v>
      </c>
      <c r="AE2077" s="25">
        <v>1.0</v>
      </c>
      <c r="AF2077" s="25">
        <v>1.0</v>
      </c>
      <c r="AG2077" s="25">
        <v>188574.08</v>
      </c>
      <c r="AH2077" s="25">
        <v>0.0</v>
      </c>
    </row>
    <row r="2078" ht="15.75" customHeight="1">
      <c r="U2078" s="25">
        <v>2077.0</v>
      </c>
      <c r="V2078" s="25">
        <v>1.5780254E7</v>
      </c>
      <c r="W2078" s="25" t="s">
        <v>1881</v>
      </c>
      <c r="X2078" s="25">
        <v>654.0</v>
      </c>
      <c r="Y2078" s="25" t="s">
        <v>375</v>
      </c>
      <c r="Z2078" s="25" t="s">
        <v>487</v>
      </c>
      <c r="AA2078" s="25">
        <v>40.0</v>
      </c>
      <c r="AB2078" s="25">
        <v>6.0</v>
      </c>
      <c r="AC2078" s="25">
        <v>0.0</v>
      </c>
      <c r="AD2078" s="25">
        <v>1.0</v>
      </c>
      <c r="AE2078" s="25">
        <v>0.0</v>
      </c>
      <c r="AF2078" s="25">
        <v>0.0</v>
      </c>
      <c r="AG2078" s="25">
        <v>183872.88</v>
      </c>
      <c r="AH2078" s="25">
        <v>1.0</v>
      </c>
    </row>
    <row r="2079" ht="15.75" customHeight="1">
      <c r="U2079" s="25">
        <v>2078.0</v>
      </c>
      <c r="V2079" s="25">
        <v>1.5744843E7</v>
      </c>
      <c r="W2079" s="25" t="s">
        <v>766</v>
      </c>
      <c r="X2079" s="25">
        <v>569.0</v>
      </c>
      <c r="Y2079" s="25" t="s">
        <v>377</v>
      </c>
      <c r="Z2079" s="25" t="s">
        <v>462</v>
      </c>
      <c r="AA2079" s="25">
        <v>34.0</v>
      </c>
      <c r="AB2079" s="25">
        <v>6.0</v>
      </c>
      <c r="AC2079" s="25">
        <v>144855.34</v>
      </c>
      <c r="AD2079" s="25">
        <v>1.0</v>
      </c>
      <c r="AE2079" s="25">
        <v>0.0</v>
      </c>
      <c r="AF2079" s="25">
        <v>0.0</v>
      </c>
      <c r="AG2079" s="25">
        <v>196555.32</v>
      </c>
      <c r="AH2079" s="25">
        <v>0.0</v>
      </c>
    </row>
    <row r="2080" ht="15.75" customHeight="1">
      <c r="U2080" s="25">
        <v>2079.0</v>
      </c>
      <c r="V2080" s="25">
        <v>1.5815626E7</v>
      </c>
      <c r="W2080" s="25" t="s">
        <v>1882</v>
      </c>
      <c r="X2080" s="25">
        <v>640.0</v>
      </c>
      <c r="Y2080" s="25" t="s">
        <v>375</v>
      </c>
      <c r="Z2080" s="25" t="s">
        <v>487</v>
      </c>
      <c r="AA2080" s="25">
        <v>63.0</v>
      </c>
      <c r="AB2080" s="25">
        <v>2.0</v>
      </c>
      <c r="AC2080" s="25">
        <v>68432.45</v>
      </c>
      <c r="AD2080" s="25">
        <v>2.0</v>
      </c>
      <c r="AE2080" s="25">
        <v>1.0</v>
      </c>
      <c r="AF2080" s="25">
        <v>1.0</v>
      </c>
      <c r="AG2080" s="25">
        <v>112503.24</v>
      </c>
      <c r="AH2080" s="25">
        <v>1.0</v>
      </c>
    </row>
    <row r="2081" ht="15.75" customHeight="1">
      <c r="U2081" s="25">
        <v>2080.0</v>
      </c>
      <c r="V2081" s="25">
        <v>1.5784736E7</v>
      </c>
      <c r="W2081" s="25" t="s">
        <v>1413</v>
      </c>
      <c r="X2081" s="25">
        <v>562.0</v>
      </c>
      <c r="Y2081" s="25" t="s">
        <v>375</v>
      </c>
      <c r="Z2081" s="25" t="s">
        <v>487</v>
      </c>
      <c r="AA2081" s="25">
        <v>45.0</v>
      </c>
      <c r="AB2081" s="25">
        <v>6.0</v>
      </c>
      <c r="AC2081" s="25">
        <v>136855.24</v>
      </c>
      <c r="AD2081" s="25">
        <v>1.0</v>
      </c>
      <c r="AE2081" s="25">
        <v>1.0</v>
      </c>
      <c r="AF2081" s="25">
        <v>0.0</v>
      </c>
      <c r="AG2081" s="25">
        <v>46864.0</v>
      </c>
      <c r="AH2081" s="25">
        <v>0.0</v>
      </c>
    </row>
    <row r="2082" ht="15.75" customHeight="1">
      <c r="U2082" s="25">
        <v>2081.0</v>
      </c>
      <c r="V2082" s="25">
        <v>1.5813412E7</v>
      </c>
      <c r="W2082" s="25" t="s">
        <v>1883</v>
      </c>
      <c r="X2082" s="25">
        <v>721.0</v>
      </c>
      <c r="Y2082" s="25" t="s">
        <v>375</v>
      </c>
      <c r="Z2082" s="25" t="s">
        <v>462</v>
      </c>
      <c r="AA2082" s="25">
        <v>55.0</v>
      </c>
      <c r="AB2082" s="25">
        <v>3.0</v>
      </c>
      <c r="AC2082" s="25">
        <v>44020.89</v>
      </c>
      <c r="AD2082" s="25">
        <v>1.0</v>
      </c>
      <c r="AE2082" s="25">
        <v>1.0</v>
      </c>
      <c r="AF2082" s="25">
        <v>0.0</v>
      </c>
      <c r="AG2082" s="25">
        <v>65864.4</v>
      </c>
      <c r="AH2082" s="25">
        <v>1.0</v>
      </c>
    </row>
    <row r="2083" ht="15.75" customHeight="1">
      <c r="U2083" s="25">
        <v>2082.0</v>
      </c>
      <c r="V2083" s="25">
        <v>1.5809143E7</v>
      </c>
      <c r="W2083" s="25" t="s">
        <v>813</v>
      </c>
      <c r="X2083" s="25">
        <v>456.0</v>
      </c>
      <c r="Y2083" s="25" t="s">
        <v>379</v>
      </c>
      <c r="Z2083" s="25" t="s">
        <v>487</v>
      </c>
      <c r="AA2083" s="25">
        <v>32.0</v>
      </c>
      <c r="AB2083" s="25">
        <v>9.0</v>
      </c>
      <c r="AC2083" s="25">
        <v>133060.63</v>
      </c>
      <c r="AD2083" s="25">
        <v>1.0</v>
      </c>
      <c r="AE2083" s="25">
        <v>1.0</v>
      </c>
      <c r="AF2083" s="25">
        <v>1.0</v>
      </c>
      <c r="AG2083" s="25">
        <v>125167.92</v>
      </c>
      <c r="AH2083" s="25">
        <v>0.0</v>
      </c>
    </row>
    <row r="2084" ht="15.75" customHeight="1">
      <c r="U2084" s="25">
        <v>2083.0</v>
      </c>
      <c r="V2084" s="25">
        <v>1.5617617E7</v>
      </c>
      <c r="W2084" s="25" t="s">
        <v>1487</v>
      </c>
      <c r="X2084" s="25">
        <v>811.0</v>
      </c>
      <c r="Y2084" s="25" t="s">
        <v>377</v>
      </c>
      <c r="Z2084" s="25" t="s">
        <v>487</v>
      </c>
      <c r="AA2084" s="25">
        <v>39.0</v>
      </c>
      <c r="AB2084" s="25">
        <v>7.0</v>
      </c>
      <c r="AC2084" s="25">
        <v>0.0</v>
      </c>
      <c r="AD2084" s="25">
        <v>2.0</v>
      </c>
      <c r="AE2084" s="25">
        <v>1.0</v>
      </c>
      <c r="AF2084" s="25">
        <v>1.0</v>
      </c>
      <c r="AG2084" s="25">
        <v>177519.39</v>
      </c>
      <c r="AH2084" s="25">
        <v>0.0</v>
      </c>
    </row>
    <row r="2085" ht="15.75" customHeight="1">
      <c r="U2085" s="25">
        <v>2084.0</v>
      </c>
      <c r="V2085" s="25">
        <v>1.5779738E7</v>
      </c>
      <c r="W2085" s="25" t="s">
        <v>555</v>
      </c>
      <c r="X2085" s="25">
        <v>534.0</v>
      </c>
      <c r="Y2085" s="25" t="s">
        <v>375</v>
      </c>
      <c r="Z2085" s="25" t="s">
        <v>487</v>
      </c>
      <c r="AA2085" s="25">
        <v>24.0</v>
      </c>
      <c r="AB2085" s="25">
        <v>1.0</v>
      </c>
      <c r="AC2085" s="25">
        <v>0.0</v>
      </c>
      <c r="AD2085" s="25">
        <v>1.0</v>
      </c>
      <c r="AE2085" s="25">
        <v>1.0</v>
      </c>
      <c r="AF2085" s="25">
        <v>1.0</v>
      </c>
      <c r="AG2085" s="25">
        <v>169653.32</v>
      </c>
      <c r="AH2085" s="25">
        <v>0.0</v>
      </c>
    </row>
    <row r="2086" ht="15.75" customHeight="1">
      <c r="U2086" s="25">
        <v>2085.0</v>
      </c>
      <c r="V2086" s="25">
        <v>1.5668669E7</v>
      </c>
      <c r="W2086" s="25" t="s">
        <v>1357</v>
      </c>
      <c r="X2086" s="25">
        <v>423.0</v>
      </c>
      <c r="Y2086" s="25" t="s">
        <v>375</v>
      </c>
      <c r="Z2086" s="25" t="s">
        <v>462</v>
      </c>
      <c r="AA2086" s="25">
        <v>36.0</v>
      </c>
      <c r="AB2086" s="25">
        <v>5.0</v>
      </c>
      <c r="AC2086" s="25">
        <v>97665.61</v>
      </c>
      <c r="AD2086" s="25">
        <v>1.0</v>
      </c>
      <c r="AE2086" s="25">
        <v>1.0</v>
      </c>
      <c r="AF2086" s="25">
        <v>0.0</v>
      </c>
      <c r="AG2086" s="25">
        <v>118372.55</v>
      </c>
      <c r="AH2086" s="25">
        <v>1.0</v>
      </c>
    </row>
    <row r="2087" ht="15.75" customHeight="1">
      <c r="U2087" s="25">
        <v>2086.0</v>
      </c>
      <c r="V2087" s="25">
        <v>1.5687477E7</v>
      </c>
      <c r="W2087" s="25" t="s">
        <v>1427</v>
      </c>
      <c r="X2087" s="25">
        <v>594.0</v>
      </c>
      <c r="Y2087" s="25" t="s">
        <v>379</v>
      </c>
      <c r="Z2087" s="25" t="s">
        <v>487</v>
      </c>
      <c r="AA2087" s="25">
        <v>28.0</v>
      </c>
      <c r="AB2087" s="25">
        <v>5.0</v>
      </c>
      <c r="AC2087" s="25">
        <v>185013.02</v>
      </c>
      <c r="AD2087" s="25">
        <v>1.0</v>
      </c>
      <c r="AE2087" s="25">
        <v>1.0</v>
      </c>
      <c r="AF2087" s="25">
        <v>0.0</v>
      </c>
      <c r="AG2087" s="25">
        <v>16481.12</v>
      </c>
      <c r="AH2087" s="25">
        <v>0.0</v>
      </c>
    </row>
    <row r="2088" ht="15.75" customHeight="1">
      <c r="U2088" s="25">
        <v>2087.0</v>
      </c>
      <c r="V2088" s="25">
        <v>1.5578908E7</v>
      </c>
      <c r="W2088" s="25" t="s">
        <v>1701</v>
      </c>
      <c r="X2088" s="25">
        <v>725.0</v>
      </c>
      <c r="Y2088" s="25" t="s">
        <v>377</v>
      </c>
      <c r="Z2088" s="25" t="s">
        <v>462</v>
      </c>
      <c r="AA2088" s="25">
        <v>32.0</v>
      </c>
      <c r="AB2088" s="25">
        <v>0.0</v>
      </c>
      <c r="AC2088" s="25">
        <v>0.0</v>
      </c>
      <c r="AD2088" s="25">
        <v>2.0</v>
      </c>
      <c r="AE2088" s="25">
        <v>1.0</v>
      </c>
      <c r="AF2088" s="25">
        <v>1.0</v>
      </c>
      <c r="AG2088" s="25">
        <v>138525.19</v>
      </c>
      <c r="AH2088" s="25">
        <v>0.0</v>
      </c>
    </row>
    <row r="2089" ht="15.75" customHeight="1">
      <c r="U2089" s="25">
        <v>2088.0</v>
      </c>
      <c r="V2089" s="25">
        <v>1.5687658E7</v>
      </c>
      <c r="W2089" s="25" t="s">
        <v>1884</v>
      </c>
      <c r="X2089" s="25">
        <v>716.0</v>
      </c>
      <c r="Y2089" s="25" t="s">
        <v>375</v>
      </c>
      <c r="Z2089" s="25" t="s">
        <v>462</v>
      </c>
      <c r="AA2089" s="25">
        <v>52.0</v>
      </c>
      <c r="AB2089" s="25">
        <v>7.0</v>
      </c>
      <c r="AC2089" s="25">
        <v>65971.61</v>
      </c>
      <c r="AD2089" s="25">
        <v>2.0</v>
      </c>
      <c r="AE2089" s="25">
        <v>1.0</v>
      </c>
      <c r="AF2089" s="25">
        <v>0.0</v>
      </c>
      <c r="AG2089" s="25">
        <v>14608.0</v>
      </c>
      <c r="AH2089" s="25">
        <v>1.0</v>
      </c>
    </row>
    <row r="2090" ht="15.75" customHeight="1">
      <c r="U2090" s="25">
        <v>2089.0</v>
      </c>
      <c r="V2090" s="25">
        <v>1.561502E7</v>
      </c>
      <c r="W2090" s="25" t="s">
        <v>1885</v>
      </c>
      <c r="X2090" s="25">
        <v>595.0</v>
      </c>
      <c r="Y2090" s="25" t="s">
        <v>379</v>
      </c>
      <c r="Z2090" s="25" t="s">
        <v>462</v>
      </c>
      <c r="AA2090" s="25">
        <v>41.0</v>
      </c>
      <c r="AB2090" s="25">
        <v>9.0</v>
      </c>
      <c r="AC2090" s="25">
        <v>150463.11</v>
      </c>
      <c r="AD2090" s="25">
        <v>2.0</v>
      </c>
      <c r="AE2090" s="25">
        <v>0.0</v>
      </c>
      <c r="AF2090" s="25">
        <v>1.0</v>
      </c>
      <c r="AG2090" s="25">
        <v>81548.38</v>
      </c>
      <c r="AH2090" s="25">
        <v>0.0</v>
      </c>
    </row>
    <row r="2091" ht="15.75" customHeight="1">
      <c r="U2091" s="25">
        <v>2090.0</v>
      </c>
      <c r="V2091" s="25">
        <v>1.5608886E7</v>
      </c>
      <c r="W2091" s="25" t="s">
        <v>1886</v>
      </c>
      <c r="X2091" s="25">
        <v>679.0</v>
      </c>
      <c r="Y2091" s="25" t="s">
        <v>375</v>
      </c>
      <c r="Z2091" s="25" t="s">
        <v>462</v>
      </c>
      <c r="AA2091" s="25">
        <v>33.0</v>
      </c>
      <c r="AB2091" s="25">
        <v>1.0</v>
      </c>
      <c r="AC2091" s="25">
        <v>0.0</v>
      </c>
      <c r="AD2091" s="25">
        <v>2.0</v>
      </c>
      <c r="AE2091" s="25">
        <v>0.0</v>
      </c>
      <c r="AF2091" s="25">
        <v>0.0</v>
      </c>
      <c r="AG2091" s="25">
        <v>69608.48</v>
      </c>
      <c r="AH2091" s="25">
        <v>0.0</v>
      </c>
    </row>
    <row r="2092" ht="15.75" customHeight="1">
      <c r="U2092" s="25">
        <v>2091.0</v>
      </c>
      <c r="V2092" s="25">
        <v>1.5602551E7</v>
      </c>
      <c r="W2092" s="25" t="s">
        <v>778</v>
      </c>
      <c r="X2092" s="25">
        <v>667.0</v>
      </c>
      <c r="Y2092" s="25" t="s">
        <v>377</v>
      </c>
      <c r="Z2092" s="25" t="s">
        <v>487</v>
      </c>
      <c r="AA2092" s="25">
        <v>39.0</v>
      </c>
      <c r="AB2092" s="25">
        <v>9.0</v>
      </c>
      <c r="AC2092" s="25">
        <v>0.0</v>
      </c>
      <c r="AD2092" s="25">
        <v>2.0</v>
      </c>
      <c r="AE2092" s="25">
        <v>1.0</v>
      </c>
      <c r="AF2092" s="25">
        <v>0.0</v>
      </c>
      <c r="AG2092" s="25">
        <v>68873.8</v>
      </c>
      <c r="AH2092" s="25">
        <v>0.0</v>
      </c>
    </row>
    <row r="2093" ht="15.75" customHeight="1">
      <c r="U2093" s="25">
        <v>2092.0</v>
      </c>
      <c r="V2093" s="25">
        <v>1.5672945E7</v>
      </c>
      <c r="W2093" s="25" t="s">
        <v>1887</v>
      </c>
      <c r="X2093" s="25">
        <v>661.0</v>
      </c>
      <c r="Y2093" s="25" t="s">
        <v>375</v>
      </c>
      <c r="Z2093" s="25" t="s">
        <v>462</v>
      </c>
      <c r="AA2093" s="25">
        <v>37.0</v>
      </c>
      <c r="AB2093" s="25">
        <v>5.0</v>
      </c>
      <c r="AC2093" s="25">
        <v>136425.18</v>
      </c>
      <c r="AD2093" s="25">
        <v>1.0</v>
      </c>
      <c r="AE2093" s="25">
        <v>1.0</v>
      </c>
      <c r="AF2093" s="25">
        <v>0.0</v>
      </c>
      <c r="AG2093" s="25">
        <v>81102.81</v>
      </c>
      <c r="AH2093" s="25">
        <v>0.0</v>
      </c>
    </row>
    <row r="2094" ht="15.75" customHeight="1">
      <c r="U2094" s="25">
        <v>2093.0</v>
      </c>
      <c r="V2094" s="25">
        <v>1.5757408E7</v>
      </c>
      <c r="W2094" s="25" t="s">
        <v>991</v>
      </c>
      <c r="X2094" s="25">
        <v>655.0</v>
      </c>
      <c r="Y2094" s="25" t="s">
        <v>377</v>
      </c>
      <c r="Z2094" s="25" t="s">
        <v>487</v>
      </c>
      <c r="AA2094" s="25">
        <v>38.0</v>
      </c>
      <c r="AB2094" s="25">
        <v>3.0</v>
      </c>
      <c r="AC2094" s="25">
        <v>250898.09</v>
      </c>
      <c r="AD2094" s="25">
        <v>3.0</v>
      </c>
      <c r="AE2094" s="25">
        <v>0.0</v>
      </c>
      <c r="AF2094" s="25">
        <v>1.0</v>
      </c>
      <c r="AG2094" s="25">
        <v>81054.0</v>
      </c>
      <c r="AH2094" s="25">
        <v>1.0</v>
      </c>
    </row>
    <row r="2095" ht="15.75" customHeight="1">
      <c r="U2095" s="25">
        <v>2094.0</v>
      </c>
      <c r="V2095" s="25">
        <v>1.5806132E7</v>
      </c>
      <c r="W2095" s="25" t="s">
        <v>552</v>
      </c>
      <c r="X2095" s="25">
        <v>555.0</v>
      </c>
      <c r="Y2095" s="25" t="s">
        <v>375</v>
      </c>
      <c r="Z2095" s="25" t="s">
        <v>487</v>
      </c>
      <c r="AA2095" s="25">
        <v>55.0</v>
      </c>
      <c r="AB2095" s="25">
        <v>4.0</v>
      </c>
      <c r="AC2095" s="25">
        <v>146798.81</v>
      </c>
      <c r="AD2095" s="25">
        <v>1.0</v>
      </c>
      <c r="AE2095" s="25">
        <v>1.0</v>
      </c>
      <c r="AF2095" s="25">
        <v>1.0</v>
      </c>
      <c r="AG2095" s="25">
        <v>74149.77</v>
      </c>
      <c r="AH2095" s="25">
        <v>0.0</v>
      </c>
    </row>
    <row r="2096" ht="15.75" customHeight="1">
      <c r="U2096" s="25">
        <v>2095.0</v>
      </c>
      <c r="V2096" s="25">
        <v>1.5813022E7</v>
      </c>
      <c r="W2096" s="25" t="s">
        <v>1888</v>
      </c>
      <c r="X2096" s="25">
        <v>531.0</v>
      </c>
      <c r="Y2096" s="25" t="s">
        <v>377</v>
      </c>
      <c r="Z2096" s="25" t="s">
        <v>487</v>
      </c>
      <c r="AA2096" s="25">
        <v>70.0</v>
      </c>
      <c r="AB2096" s="25">
        <v>1.0</v>
      </c>
      <c r="AC2096" s="25">
        <v>0.0</v>
      </c>
      <c r="AD2096" s="25">
        <v>2.0</v>
      </c>
      <c r="AE2096" s="25">
        <v>0.0</v>
      </c>
      <c r="AF2096" s="25">
        <v>0.0</v>
      </c>
      <c r="AG2096" s="25">
        <v>99503.19</v>
      </c>
      <c r="AH2096" s="25">
        <v>0.0</v>
      </c>
    </row>
    <row r="2097" ht="15.75" customHeight="1">
      <c r="U2097" s="25">
        <v>2096.0</v>
      </c>
      <c r="V2097" s="25">
        <v>1.5673578E7</v>
      </c>
      <c r="W2097" s="25" t="s">
        <v>1305</v>
      </c>
      <c r="X2097" s="25">
        <v>611.0</v>
      </c>
      <c r="Y2097" s="25" t="s">
        <v>379</v>
      </c>
      <c r="Z2097" s="25" t="s">
        <v>462</v>
      </c>
      <c r="AA2097" s="25">
        <v>40.0</v>
      </c>
      <c r="AB2097" s="25">
        <v>7.0</v>
      </c>
      <c r="AC2097" s="25">
        <v>128486.91</v>
      </c>
      <c r="AD2097" s="25">
        <v>2.0</v>
      </c>
      <c r="AE2097" s="25">
        <v>1.0</v>
      </c>
      <c r="AF2097" s="25">
        <v>0.0</v>
      </c>
      <c r="AG2097" s="25">
        <v>10109.47</v>
      </c>
      <c r="AH2097" s="25">
        <v>0.0</v>
      </c>
    </row>
    <row r="2098" ht="15.75" customHeight="1">
      <c r="U2098" s="25">
        <v>2097.0</v>
      </c>
      <c r="V2098" s="25">
        <v>1.5757916E7</v>
      </c>
      <c r="W2098" s="25" t="s">
        <v>1788</v>
      </c>
      <c r="X2098" s="25">
        <v>600.0</v>
      </c>
      <c r="Y2098" s="25" t="s">
        <v>375</v>
      </c>
      <c r="Z2098" s="25" t="s">
        <v>462</v>
      </c>
      <c r="AA2098" s="25">
        <v>38.0</v>
      </c>
      <c r="AB2098" s="25">
        <v>9.0</v>
      </c>
      <c r="AC2098" s="25">
        <v>0.0</v>
      </c>
      <c r="AD2098" s="25">
        <v>2.0</v>
      </c>
      <c r="AE2098" s="25">
        <v>1.0</v>
      </c>
      <c r="AF2098" s="25">
        <v>1.0</v>
      </c>
      <c r="AG2098" s="25">
        <v>58855.85</v>
      </c>
      <c r="AH2098" s="25">
        <v>0.0</v>
      </c>
    </row>
    <row r="2099" ht="15.75" customHeight="1">
      <c r="U2099" s="25">
        <v>2098.0</v>
      </c>
      <c r="V2099" s="25">
        <v>1.5689168E7</v>
      </c>
      <c r="W2099" s="25" t="s">
        <v>1255</v>
      </c>
      <c r="X2099" s="25">
        <v>531.0</v>
      </c>
      <c r="Y2099" s="25" t="s">
        <v>377</v>
      </c>
      <c r="Z2099" s="25" t="s">
        <v>487</v>
      </c>
      <c r="AA2099" s="25">
        <v>37.0</v>
      </c>
      <c r="AB2099" s="25">
        <v>1.0</v>
      </c>
      <c r="AC2099" s="25">
        <v>143407.29</v>
      </c>
      <c r="AD2099" s="25">
        <v>2.0</v>
      </c>
      <c r="AE2099" s="25">
        <v>0.0</v>
      </c>
      <c r="AF2099" s="25">
        <v>1.0</v>
      </c>
      <c r="AG2099" s="25">
        <v>84402.46</v>
      </c>
      <c r="AH2099" s="25">
        <v>0.0</v>
      </c>
    </row>
    <row r="2100" ht="15.75" customHeight="1">
      <c r="U2100" s="25">
        <v>2099.0</v>
      </c>
      <c r="V2100" s="25">
        <v>1.5769216E7</v>
      </c>
      <c r="W2100" s="25" t="s">
        <v>1597</v>
      </c>
      <c r="X2100" s="25">
        <v>601.0</v>
      </c>
      <c r="Y2100" s="25" t="s">
        <v>375</v>
      </c>
      <c r="Z2100" s="25" t="s">
        <v>462</v>
      </c>
      <c r="AA2100" s="25">
        <v>43.0</v>
      </c>
      <c r="AB2100" s="25">
        <v>2.0</v>
      </c>
      <c r="AC2100" s="25">
        <v>0.0</v>
      </c>
      <c r="AD2100" s="25">
        <v>1.0</v>
      </c>
      <c r="AE2100" s="25">
        <v>1.0</v>
      </c>
      <c r="AF2100" s="25">
        <v>0.0</v>
      </c>
      <c r="AG2100" s="25">
        <v>49713.87</v>
      </c>
      <c r="AH2100" s="25">
        <v>1.0</v>
      </c>
    </row>
    <row r="2101" ht="15.75" customHeight="1">
      <c r="U2101" s="25">
        <v>2100.0</v>
      </c>
      <c r="V2101" s="25">
        <v>1.5593295E7</v>
      </c>
      <c r="W2101" s="25" t="s">
        <v>1889</v>
      </c>
      <c r="X2101" s="25">
        <v>548.0</v>
      </c>
      <c r="Y2101" s="25" t="s">
        <v>375</v>
      </c>
      <c r="Z2101" s="25" t="s">
        <v>487</v>
      </c>
      <c r="AA2101" s="25">
        <v>57.0</v>
      </c>
      <c r="AB2101" s="25">
        <v>6.0</v>
      </c>
      <c r="AC2101" s="25">
        <v>76165.65</v>
      </c>
      <c r="AD2101" s="25">
        <v>1.0</v>
      </c>
      <c r="AE2101" s="25">
        <v>1.0</v>
      </c>
      <c r="AF2101" s="25">
        <v>1.0</v>
      </c>
      <c r="AG2101" s="25">
        <v>133537.53</v>
      </c>
      <c r="AH2101" s="25">
        <v>0.0</v>
      </c>
    </row>
    <row r="2102" ht="15.75" customHeight="1">
      <c r="U2102" s="25">
        <v>2101.0</v>
      </c>
      <c r="V2102" s="25">
        <v>1.5804814E7</v>
      </c>
      <c r="W2102" s="25" t="s">
        <v>1231</v>
      </c>
      <c r="X2102" s="25">
        <v>759.0</v>
      </c>
      <c r="Y2102" s="25" t="s">
        <v>375</v>
      </c>
      <c r="Z2102" s="25" t="s">
        <v>487</v>
      </c>
      <c r="AA2102" s="25">
        <v>40.0</v>
      </c>
      <c r="AB2102" s="25">
        <v>4.0</v>
      </c>
      <c r="AC2102" s="25">
        <v>0.0</v>
      </c>
      <c r="AD2102" s="25">
        <v>2.0</v>
      </c>
      <c r="AE2102" s="25">
        <v>1.0</v>
      </c>
      <c r="AF2102" s="25">
        <v>0.0</v>
      </c>
      <c r="AG2102" s="25">
        <v>124615.59</v>
      </c>
      <c r="AH2102" s="25">
        <v>0.0</v>
      </c>
    </row>
    <row r="2103" ht="15.75" customHeight="1">
      <c r="U2103" s="25">
        <v>2102.0</v>
      </c>
      <c r="V2103" s="25">
        <v>1.5778934E7</v>
      </c>
      <c r="W2103" s="25" t="s">
        <v>1155</v>
      </c>
      <c r="X2103" s="25">
        <v>678.0</v>
      </c>
      <c r="Y2103" s="25" t="s">
        <v>377</v>
      </c>
      <c r="Z2103" s="25" t="s">
        <v>462</v>
      </c>
      <c r="AA2103" s="25">
        <v>49.0</v>
      </c>
      <c r="AB2103" s="25">
        <v>8.0</v>
      </c>
      <c r="AC2103" s="25">
        <v>0.0</v>
      </c>
      <c r="AD2103" s="25">
        <v>2.0</v>
      </c>
      <c r="AE2103" s="25">
        <v>0.0</v>
      </c>
      <c r="AF2103" s="25">
        <v>1.0</v>
      </c>
      <c r="AG2103" s="25">
        <v>98090.69</v>
      </c>
      <c r="AH2103" s="25">
        <v>0.0</v>
      </c>
    </row>
    <row r="2104" ht="15.75" customHeight="1">
      <c r="U2104" s="25">
        <v>2103.0</v>
      </c>
      <c r="V2104" s="25">
        <v>1.5802351E7</v>
      </c>
      <c r="W2104" s="25" t="s">
        <v>1890</v>
      </c>
      <c r="X2104" s="25">
        <v>755.0</v>
      </c>
      <c r="Y2104" s="25" t="s">
        <v>379</v>
      </c>
      <c r="Z2104" s="25" t="s">
        <v>462</v>
      </c>
      <c r="AA2104" s="25">
        <v>33.0</v>
      </c>
      <c r="AB2104" s="25">
        <v>6.0</v>
      </c>
      <c r="AC2104" s="25">
        <v>90560.3</v>
      </c>
      <c r="AD2104" s="25">
        <v>2.0</v>
      </c>
      <c r="AE2104" s="25">
        <v>1.0</v>
      </c>
      <c r="AF2104" s="25">
        <v>1.0</v>
      </c>
      <c r="AG2104" s="25">
        <v>42607.69</v>
      </c>
      <c r="AH2104" s="25">
        <v>0.0</v>
      </c>
    </row>
    <row r="2105" ht="15.75" customHeight="1">
      <c r="U2105" s="25">
        <v>2104.0</v>
      </c>
      <c r="V2105" s="25">
        <v>1.5630241E7</v>
      </c>
      <c r="W2105" s="25" t="s">
        <v>1891</v>
      </c>
      <c r="X2105" s="25">
        <v>594.0</v>
      </c>
      <c r="Y2105" s="25" t="s">
        <v>375</v>
      </c>
      <c r="Z2105" s="25" t="s">
        <v>487</v>
      </c>
      <c r="AA2105" s="25">
        <v>61.0</v>
      </c>
      <c r="AB2105" s="25">
        <v>3.0</v>
      </c>
      <c r="AC2105" s="25">
        <v>62391.22</v>
      </c>
      <c r="AD2105" s="25">
        <v>1.0</v>
      </c>
      <c r="AE2105" s="25">
        <v>1.0</v>
      </c>
      <c r="AF2105" s="25">
        <v>1.0</v>
      </c>
      <c r="AG2105" s="25">
        <v>192434.11</v>
      </c>
      <c r="AH2105" s="25">
        <v>0.0</v>
      </c>
    </row>
    <row r="2106" ht="15.75" customHeight="1">
      <c r="U2106" s="25">
        <v>2105.0</v>
      </c>
      <c r="V2106" s="25">
        <v>1.5719561E7</v>
      </c>
      <c r="W2106" s="25" t="s">
        <v>1091</v>
      </c>
      <c r="X2106" s="25">
        <v>768.0</v>
      </c>
      <c r="Y2106" s="25" t="s">
        <v>375</v>
      </c>
      <c r="Z2106" s="25" t="s">
        <v>487</v>
      </c>
      <c r="AA2106" s="25">
        <v>42.0</v>
      </c>
      <c r="AB2106" s="25">
        <v>5.0</v>
      </c>
      <c r="AC2106" s="25">
        <v>0.0</v>
      </c>
      <c r="AD2106" s="25">
        <v>3.0</v>
      </c>
      <c r="AE2106" s="25">
        <v>0.0</v>
      </c>
      <c r="AF2106" s="25">
        <v>0.0</v>
      </c>
      <c r="AG2106" s="25">
        <v>60686.4</v>
      </c>
      <c r="AH2106" s="25">
        <v>0.0</v>
      </c>
    </row>
    <row r="2107" ht="15.75" customHeight="1">
      <c r="U2107" s="25">
        <v>2106.0</v>
      </c>
      <c r="V2107" s="25">
        <v>1.5615096E7</v>
      </c>
      <c r="W2107" s="25" t="s">
        <v>1892</v>
      </c>
      <c r="X2107" s="25">
        <v>492.0</v>
      </c>
      <c r="Y2107" s="25" t="s">
        <v>375</v>
      </c>
      <c r="Z2107" s="25" t="s">
        <v>462</v>
      </c>
      <c r="AA2107" s="25">
        <v>31.0</v>
      </c>
      <c r="AB2107" s="25">
        <v>7.0</v>
      </c>
      <c r="AC2107" s="25">
        <v>0.0</v>
      </c>
      <c r="AD2107" s="25">
        <v>2.0</v>
      </c>
      <c r="AE2107" s="25">
        <v>1.0</v>
      </c>
      <c r="AF2107" s="25">
        <v>1.0</v>
      </c>
      <c r="AG2107" s="25">
        <v>49463.44</v>
      </c>
      <c r="AH2107" s="25">
        <v>0.0</v>
      </c>
    </row>
    <row r="2108" ht="15.75" customHeight="1">
      <c r="U2108" s="25">
        <v>2107.0</v>
      </c>
      <c r="V2108" s="25">
        <v>1.5659931E7</v>
      </c>
      <c r="W2108" s="25" t="s">
        <v>1893</v>
      </c>
      <c r="X2108" s="25">
        <v>637.0</v>
      </c>
      <c r="Y2108" s="25" t="s">
        <v>379</v>
      </c>
      <c r="Z2108" s="25" t="s">
        <v>462</v>
      </c>
      <c r="AA2108" s="25">
        <v>55.0</v>
      </c>
      <c r="AB2108" s="25">
        <v>1.0</v>
      </c>
      <c r="AC2108" s="25">
        <v>123378.2</v>
      </c>
      <c r="AD2108" s="25">
        <v>1.0</v>
      </c>
      <c r="AE2108" s="25">
        <v>1.0</v>
      </c>
      <c r="AF2108" s="25">
        <v>0.0</v>
      </c>
      <c r="AG2108" s="25">
        <v>81431.99</v>
      </c>
      <c r="AH2108" s="25">
        <v>1.0</v>
      </c>
    </row>
    <row r="2109" ht="15.75" customHeight="1">
      <c r="U2109" s="25">
        <v>2108.0</v>
      </c>
      <c r="V2109" s="25">
        <v>1.5714586E7</v>
      </c>
      <c r="W2109" s="25" t="s">
        <v>1141</v>
      </c>
      <c r="X2109" s="25">
        <v>646.0</v>
      </c>
      <c r="Y2109" s="25" t="s">
        <v>377</v>
      </c>
      <c r="Z2109" s="25" t="s">
        <v>462</v>
      </c>
      <c r="AA2109" s="25">
        <v>42.0</v>
      </c>
      <c r="AB2109" s="25">
        <v>3.0</v>
      </c>
      <c r="AC2109" s="25">
        <v>99836.47</v>
      </c>
      <c r="AD2109" s="25">
        <v>1.0</v>
      </c>
      <c r="AE2109" s="25">
        <v>0.0</v>
      </c>
      <c r="AF2109" s="25">
        <v>1.0</v>
      </c>
      <c r="AG2109" s="25">
        <v>22909.56</v>
      </c>
      <c r="AH2109" s="25">
        <v>0.0</v>
      </c>
    </row>
    <row r="2110" ht="15.75" customHeight="1">
      <c r="U2110" s="25">
        <v>2109.0</v>
      </c>
      <c r="V2110" s="25">
        <v>1.5634949E7</v>
      </c>
      <c r="W2110" s="25" t="s">
        <v>712</v>
      </c>
      <c r="X2110" s="25">
        <v>593.0</v>
      </c>
      <c r="Y2110" s="25" t="s">
        <v>379</v>
      </c>
      <c r="Z2110" s="25" t="s">
        <v>487</v>
      </c>
      <c r="AA2110" s="25">
        <v>74.0</v>
      </c>
      <c r="AB2110" s="25">
        <v>5.0</v>
      </c>
      <c r="AC2110" s="25">
        <v>161434.36</v>
      </c>
      <c r="AD2110" s="25">
        <v>2.0</v>
      </c>
      <c r="AE2110" s="25">
        <v>1.0</v>
      </c>
      <c r="AF2110" s="25">
        <v>1.0</v>
      </c>
      <c r="AG2110" s="25">
        <v>65532.17</v>
      </c>
      <c r="AH2110" s="25">
        <v>0.0</v>
      </c>
    </row>
    <row r="2111" ht="15.75" customHeight="1">
      <c r="U2111" s="25">
        <v>2110.0</v>
      </c>
      <c r="V2111" s="25">
        <v>1.5589224E7</v>
      </c>
      <c r="W2111" s="25" t="s">
        <v>1316</v>
      </c>
      <c r="X2111" s="25">
        <v>596.0</v>
      </c>
      <c r="Y2111" s="25" t="s">
        <v>377</v>
      </c>
      <c r="Z2111" s="25" t="s">
        <v>487</v>
      </c>
      <c r="AA2111" s="25">
        <v>41.0</v>
      </c>
      <c r="AB2111" s="25">
        <v>5.0</v>
      </c>
      <c r="AC2111" s="25">
        <v>0.0</v>
      </c>
      <c r="AD2111" s="25">
        <v>2.0</v>
      </c>
      <c r="AE2111" s="25">
        <v>0.0</v>
      </c>
      <c r="AF2111" s="25">
        <v>1.0</v>
      </c>
      <c r="AG2111" s="25">
        <v>141053.85</v>
      </c>
      <c r="AH2111" s="25">
        <v>0.0</v>
      </c>
    </row>
    <row r="2112" ht="15.75" customHeight="1">
      <c r="U2112" s="25">
        <v>2111.0</v>
      </c>
      <c r="V2112" s="25">
        <v>1.579599E7</v>
      </c>
      <c r="W2112" s="25" t="s">
        <v>1894</v>
      </c>
      <c r="X2112" s="25">
        <v>722.0</v>
      </c>
      <c r="Y2112" s="25" t="s">
        <v>379</v>
      </c>
      <c r="Z2112" s="25" t="s">
        <v>462</v>
      </c>
      <c r="AA2112" s="25">
        <v>48.0</v>
      </c>
      <c r="AB2112" s="25">
        <v>10.0</v>
      </c>
      <c r="AC2112" s="25">
        <v>138311.76</v>
      </c>
      <c r="AD2112" s="25">
        <v>1.0</v>
      </c>
      <c r="AE2112" s="25">
        <v>1.0</v>
      </c>
      <c r="AF2112" s="25">
        <v>1.0</v>
      </c>
      <c r="AG2112" s="25">
        <v>3472.63</v>
      </c>
      <c r="AH2112" s="25">
        <v>1.0</v>
      </c>
    </row>
    <row r="2113" ht="15.75" customHeight="1">
      <c r="U2113" s="25">
        <v>2112.0</v>
      </c>
      <c r="V2113" s="25">
        <v>1.5603216E7</v>
      </c>
      <c r="W2113" s="25" t="s">
        <v>1590</v>
      </c>
      <c r="X2113" s="25">
        <v>642.0</v>
      </c>
      <c r="Y2113" s="25" t="s">
        <v>375</v>
      </c>
      <c r="Z2113" s="25" t="s">
        <v>487</v>
      </c>
      <c r="AA2113" s="25">
        <v>25.0</v>
      </c>
      <c r="AB2113" s="25">
        <v>7.0</v>
      </c>
      <c r="AC2113" s="25">
        <v>0.0</v>
      </c>
      <c r="AD2113" s="25">
        <v>2.0</v>
      </c>
      <c r="AE2113" s="25">
        <v>1.0</v>
      </c>
      <c r="AF2113" s="25">
        <v>0.0</v>
      </c>
      <c r="AG2113" s="25">
        <v>102083.78</v>
      </c>
      <c r="AH2113" s="25">
        <v>0.0</v>
      </c>
    </row>
    <row r="2114" ht="15.75" customHeight="1">
      <c r="U2114" s="25">
        <v>2113.0</v>
      </c>
      <c r="V2114" s="25">
        <v>1.5631201E7</v>
      </c>
      <c r="W2114" s="25" t="s">
        <v>465</v>
      </c>
      <c r="X2114" s="25">
        <v>472.0</v>
      </c>
      <c r="Y2114" s="25" t="s">
        <v>377</v>
      </c>
      <c r="Z2114" s="25" t="s">
        <v>462</v>
      </c>
      <c r="AA2114" s="25">
        <v>28.0</v>
      </c>
      <c r="AB2114" s="25">
        <v>4.0</v>
      </c>
      <c r="AC2114" s="25">
        <v>0.0</v>
      </c>
      <c r="AD2114" s="25">
        <v>2.0</v>
      </c>
      <c r="AE2114" s="25">
        <v>1.0</v>
      </c>
      <c r="AF2114" s="25">
        <v>0.0</v>
      </c>
      <c r="AG2114" s="25">
        <v>1801.77</v>
      </c>
      <c r="AH2114" s="25">
        <v>0.0</v>
      </c>
    </row>
    <row r="2115" ht="15.75" customHeight="1">
      <c r="U2115" s="25">
        <v>2114.0</v>
      </c>
      <c r="V2115" s="25">
        <v>1.5686255E7</v>
      </c>
      <c r="W2115" s="25" t="s">
        <v>1895</v>
      </c>
      <c r="X2115" s="25">
        <v>738.0</v>
      </c>
      <c r="Y2115" s="25" t="s">
        <v>379</v>
      </c>
      <c r="Z2115" s="25" t="s">
        <v>487</v>
      </c>
      <c r="AA2115" s="25">
        <v>35.0</v>
      </c>
      <c r="AB2115" s="25">
        <v>6.0</v>
      </c>
      <c r="AC2115" s="25">
        <v>101744.84</v>
      </c>
      <c r="AD2115" s="25">
        <v>1.0</v>
      </c>
      <c r="AE2115" s="25">
        <v>0.0</v>
      </c>
      <c r="AF2115" s="25">
        <v>0.0</v>
      </c>
      <c r="AG2115" s="25">
        <v>85185.44</v>
      </c>
      <c r="AH2115" s="25">
        <v>0.0</v>
      </c>
    </row>
    <row r="2116" ht="15.75" customHeight="1">
      <c r="U2116" s="25">
        <v>2115.0</v>
      </c>
      <c r="V2116" s="25">
        <v>1.5746594E7</v>
      </c>
      <c r="W2116" s="25" t="s">
        <v>623</v>
      </c>
      <c r="X2116" s="25">
        <v>732.0</v>
      </c>
      <c r="Y2116" s="25" t="s">
        <v>377</v>
      </c>
      <c r="Z2116" s="25" t="s">
        <v>487</v>
      </c>
      <c r="AA2116" s="25">
        <v>33.0</v>
      </c>
      <c r="AB2116" s="25">
        <v>8.0</v>
      </c>
      <c r="AC2116" s="25">
        <v>0.0</v>
      </c>
      <c r="AD2116" s="25">
        <v>1.0</v>
      </c>
      <c r="AE2116" s="25">
        <v>1.0</v>
      </c>
      <c r="AF2116" s="25">
        <v>0.0</v>
      </c>
      <c r="AG2116" s="25">
        <v>119882.7</v>
      </c>
      <c r="AH2116" s="25">
        <v>0.0</v>
      </c>
    </row>
    <row r="2117" ht="15.75" customHeight="1">
      <c r="U2117" s="25">
        <v>2116.0</v>
      </c>
      <c r="V2117" s="25">
        <v>1.5718893E7</v>
      </c>
      <c r="W2117" s="25" t="s">
        <v>569</v>
      </c>
      <c r="X2117" s="25">
        <v>404.0</v>
      </c>
      <c r="Y2117" s="25" t="s">
        <v>379</v>
      </c>
      <c r="Z2117" s="25" t="s">
        <v>462</v>
      </c>
      <c r="AA2117" s="25">
        <v>54.0</v>
      </c>
      <c r="AB2117" s="25">
        <v>4.0</v>
      </c>
      <c r="AC2117" s="25">
        <v>125456.07</v>
      </c>
      <c r="AD2117" s="25">
        <v>1.0</v>
      </c>
      <c r="AE2117" s="25">
        <v>1.0</v>
      </c>
      <c r="AF2117" s="25">
        <v>0.0</v>
      </c>
      <c r="AG2117" s="25">
        <v>83715.66</v>
      </c>
      <c r="AH2117" s="25">
        <v>1.0</v>
      </c>
    </row>
    <row r="2118" ht="15.75" customHeight="1">
      <c r="U2118" s="25">
        <v>2117.0</v>
      </c>
      <c r="V2118" s="25">
        <v>1.5671609E7</v>
      </c>
      <c r="W2118" s="25" t="s">
        <v>1896</v>
      </c>
      <c r="X2118" s="25">
        <v>701.0</v>
      </c>
      <c r="Y2118" s="25" t="s">
        <v>375</v>
      </c>
      <c r="Z2118" s="25" t="s">
        <v>487</v>
      </c>
      <c r="AA2118" s="25">
        <v>44.0</v>
      </c>
      <c r="AB2118" s="25">
        <v>7.0</v>
      </c>
      <c r="AC2118" s="25">
        <v>0.0</v>
      </c>
      <c r="AD2118" s="25">
        <v>2.0</v>
      </c>
      <c r="AE2118" s="25">
        <v>1.0</v>
      </c>
      <c r="AF2118" s="25">
        <v>0.0</v>
      </c>
      <c r="AG2118" s="25">
        <v>23425.78</v>
      </c>
      <c r="AH2118" s="25">
        <v>0.0</v>
      </c>
    </row>
    <row r="2119" ht="15.75" customHeight="1">
      <c r="U2119" s="25">
        <v>2118.0</v>
      </c>
      <c r="V2119" s="25">
        <v>1.565254E7</v>
      </c>
      <c r="W2119" s="25" t="s">
        <v>1897</v>
      </c>
      <c r="X2119" s="25">
        <v>683.0</v>
      </c>
      <c r="Y2119" s="25" t="s">
        <v>375</v>
      </c>
      <c r="Z2119" s="25" t="s">
        <v>487</v>
      </c>
      <c r="AA2119" s="25">
        <v>31.0</v>
      </c>
      <c r="AB2119" s="25">
        <v>2.0</v>
      </c>
      <c r="AC2119" s="25">
        <v>0.0</v>
      </c>
      <c r="AD2119" s="25">
        <v>2.0</v>
      </c>
      <c r="AE2119" s="25">
        <v>0.0</v>
      </c>
      <c r="AF2119" s="25">
        <v>1.0</v>
      </c>
      <c r="AG2119" s="25">
        <v>77326.78</v>
      </c>
      <c r="AH2119" s="25">
        <v>0.0</v>
      </c>
    </row>
    <row r="2120" ht="15.75" customHeight="1">
      <c r="U2120" s="25">
        <v>2119.0</v>
      </c>
      <c r="V2120" s="25">
        <v>1.5774857E7</v>
      </c>
      <c r="W2120" s="25" t="s">
        <v>729</v>
      </c>
      <c r="X2120" s="25">
        <v>460.0</v>
      </c>
      <c r="Y2120" s="25" t="s">
        <v>375</v>
      </c>
      <c r="Z2120" s="25" t="s">
        <v>462</v>
      </c>
      <c r="AA2120" s="25">
        <v>27.0</v>
      </c>
      <c r="AB2120" s="25">
        <v>7.0</v>
      </c>
      <c r="AC2120" s="25">
        <v>0.0</v>
      </c>
      <c r="AD2120" s="25">
        <v>2.0</v>
      </c>
      <c r="AE2120" s="25">
        <v>1.0</v>
      </c>
      <c r="AF2120" s="25">
        <v>0.0</v>
      </c>
      <c r="AG2120" s="25">
        <v>156150.08</v>
      </c>
      <c r="AH2120" s="25">
        <v>1.0</v>
      </c>
    </row>
    <row r="2121" ht="15.75" customHeight="1">
      <c r="U2121" s="25">
        <v>2120.0</v>
      </c>
      <c r="V2121" s="25">
        <v>1.5791836E7</v>
      </c>
      <c r="W2121" s="25" t="s">
        <v>1898</v>
      </c>
      <c r="X2121" s="25">
        <v>690.0</v>
      </c>
      <c r="Y2121" s="25" t="s">
        <v>375</v>
      </c>
      <c r="Z2121" s="25" t="s">
        <v>487</v>
      </c>
      <c r="AA2121" s="25">
        <v>29.0</v>
      </c>
      <c r="AB2121" s="25">
        <v>5.0</v>
      </c>
      <c r="AC2121" s="25">
        <v>0.0</v>
      </c>
      <c r="AD2121" s="25">
        <v>2.0</v>
      </c>
      <c r="AE2121" s="25">
        <v>1.0</v>
      </c>
      <c r="AF2121" s="25">
        <v>0.0</v>
      </c>
      <c r="AG2121" s="25">
        <v>108577.97</v>
      </c>
      <c r="AH2121" s="25">
        <v>0.0</v>
      </c>
    </row>
    <row r="2122" ht="15.75" customHeight="1">
      <c r="U2122" s="25">
        <v>2121.0</v>
      </c>
      <c r="V2122" s="25">
        <v>1.5651554E7</v>
      </c>
      <c r="W2122" s="25" t="s">
        <v>1899</v>
      </c>
      <c r="X2122" s="25">
        <v>618.0</v>
      </c>
      <c r="Y2122" s="25" t="s">
        <v>379</v>
      </c>
      <c r="Z2122" s="25" t="s">
        <v>462</v>
      </c>
      <c r="AA2122" s="25">
        <v>54.0</v>
      </c>
      <c r="AB2122" s="25">
        <v>4.0</v>
      </c>
      <c r="AC2122" s="25">
        <v>118449.21</v>
      </c>
      <c r="AD2122" s="25">
        <v>1.0</v>
      </c>
      <c r="AE2122" s="25">
        <v>1.0</v>
      </c>
      <c r="AF2122" s="25">
        <v>1.0</v>
      </c>
      <c r="AG2122" s="25">
        <v>133573.29</v>
      </c>
      <c r="AH2122" s="25">
        <v>1.0</v>
      </c>
    </row>
    <row r="2123" ht="15.75" customHeight="1">
      <c r="U2123" s="25">
        <v>2122.0</v>
      </c>
      <c r="V2123" s="25">
        <v>1.5583576E7</v>
      </c>
      <c r="W2123" s="25" t="s">
        <v>801</v>
      </c>
      <c r="X2123" s="25">
        <v>671.0</v>
      </c>
      <c r="Y2123" s="25" t="s">
        <v>375</v>
      </c>
      <c r="Z2123" s="25" t="s">
        <v>487</v>
      </c>
      <c r="AA2123" s="25">
        <v>30.0</v>
      </c>
      <c r="AB2123" s="25">
        <v>2.0</v>
      </c>
      <c r="AC2123" s="25">
        <v>0.0</v>
      </c>
      <c r="AD2123" s="25">
        <v>1.0</v>
      </c>
      <c r="AE2123" s="25">
        <v>0.0</v>
      </c>
      <c r="AF2123" s="25">
        <v>1.0</v>
      </c>
      <c r="AG2123" s="25">
        <v>102057.86</v>
      </c>
      <c r="AH2123" s="25">
        <v>0.0</v>
      </c>
    </row>
    <row r="2124" ht="15.75" customHeight="1">
      <c r="U2124" s="25">
        <v>2123.0</v>
      </c>
      <c r="V2124" s="25">
        <v>1.573274E7</v>
      </c>
      <c r="W2124" s="25" t="s">
        <v>1900</v>
      </c>
      <c r="X2124" s="25">
        <v>765.0</v>
      </c>
      <c r="Y2124" s="25" t="s">
        <v>377</v>
      </c>
      <c r="Z2124" s="25" t="s">
        <v>462</v>
      </c>
      <c r="AA2124" s="25">
        <v>32.0</v>
      </c>
      <c r="AB2124" s="25">
        <v>9.0</v>
      </c>
      <c r="AC2124" s="25">
        <v>178095.55</v>
      </c>
      <c r="AD2124" s="25">
        <v>1.0</v>
      </c>
      <c r="AE2124" s="25">
        <v>0.0</v>
      </c>
      <c r="AF2124" s="25">
        <v>0.0</v>
      </c>
      <c r="AG2124" s="25">
        <v>47247.56</v>
      </c>
      <c r="AH2124" s="25">
        <v>0.0</v>
      </c>
    </row>
    <row r="2125" ht="15.75" customHeight="1">
      <c r="U2125" s="25">
        <v>2124.0</v>
      </c>
      <c r="V2125" s="25">
        <v>1.572332E7</v>
      </c>
      <c r="W2125" s="25" t="s">
        <v>1228</v>
      </c>
      <c r="X2125" s="25">
        <v>651.0</v>
      </c>
      <c r="Y2125" s="25" t="s">
        <v>379</v>
      </c>
      <c r="Z2125" s="25" t="s">
        <v>462</v>
      </c>
      <c r="AA2125" s="25">
        <v>25.0</v>
      </c>
      <c r="AB2125" s="25">
        <v>2.0</v>
      </c>
      <c r="AC2125" s="25">
        <v>109175.14</v>
      </c>
      <c r="AD2125" s="25">
        <v>2.0</v>
      </c>
      <c r="AE2125" s="25">
        <v>1.0</v>
      </c>
      <c r="AF2125" s="25">
        <v>0.0</v>
      </c>
      <c r="AG2125" s="25">
        <v>114566.47</v>
      </c>
      <c r="AH2125" s="25">
        <v>0.0</v>
      </c>
    </row>
    <row r="2126" ht="15.75" customHeight="1">
      <c r="U2126" s="25">
        <v>2125.0</v>
      </c>
      <c r="V2126" s="25">
        <v>1.5603851E7</v>
      </c>
      <c r="W2126" s="25" t="s">
        <v>1253</v>
      </c>
      <c r="X2126" s="25">
        <v>704.0</v>
      </c>
      <c r="Y2126" s="25" t="s">
        <v>375</v>
      </c>
      <c r="Z2126" s="25" t="s">
        <v>487</v>
      </c>
      <c r="AA2126" s="25">
        <v>32.0</v>
      </c>
      <c r="AB2126" s="25">
        <v>7.0</v>
      </c>
      <c r="AC2126" s="25">
        <v>127785.17</v>
      </c>
      <c r="AD2126" s="25">
        <v>4.0</v>
      </c>
      <c r="AE2126" s="25">
        <v>0.0</v>
      </c>
      <c r="AF2126" s="25">
        <v>0.0</v>
      </c>
      <c r="AG2126" s="25">
        <v>184464.7</v>
      </c>
      <c r="AH2126" s="25">
        <v>1.0</v>
      </c>
    </row>
    <row r="2127" ht="15.75" customHeight="1">
      <c r="U2127" s="25">
        <v>2126.0</v>
      </c>
      <c r="V2127" s="25">
        <v>1.5777923E7</v>
      </c>
      <c r="W2127" s="25" t="s">
        <v>730</v>
      </c>
      <c r="X2127" s="25">
        <v>544.0</v>
      </c>
      <c r="Y2127" s="25" t="s">
        <v>375</v>
      </c>
      <c r="Z2127" s="25" t="s">
        <v>462</v>
      </c>
      <c r="AA2127" s="25">
        <v>45.0</v>
      </c>
      <c r="AB2127" s="25">
        <v>6.0</v>
      </c>
      <c r="AC2127" s="25">
        <v>0.0</v>
      </c>
      <c r="AD2127" s="25">
        <v>2.0</v>
      </c>
      <c r="AE2127" s="25">
        <v>0.0</v>
      </c>
      <c r="AF2127" s="25">
        <v>1.0</v>
      </c>
      <c r="AG2127" s="25">
        <v>151401.33</v>
      </c>
      <c r="AH2127" s="25">
        <v>0.0</v>
      </c>
    </row>
    <row r="2128" ht="15.75" customHeight="1">
      <c r="U2128" s="25">
        <v>2127.0</v>
      </c>
      <c r="V2128" s="25">
        <v>1.5735719E7</v>
      </c>
      <c r="W2128" s="25" t="s">
        <v>1901</v>
      </c>
      <c r="X2128" s="25">
        <v>790.0</v>
      </c>
      <c r="Y2128" s="25" t="s">
        <v>375</v>
      </c>
      <c r="Z2128" s="25" t="s">
        <v>462</v>
      </c>
      <c r="AA2128" s="25">
        <v>40.0</v>
      </c>
      <c r="AB2128" s="25">
        <v>9.0</v>
      </c>
      <c r="AC2128" s="25">
        <v>0.0</v>
      </c>
      <c r="AD2128" s="25">
        <v>2.0</v>
      </c>
      <c r="AE2128" s="25">
        <v>1.0</v>
      </c>
      <c r="AF2128" s="25">
        <v>1.0</v>
      </c>
      <c r="AG2128" s="25">
        <v>70607.1</v>
      </c>
      <c r="AH2128" s="25">
        <v>0.0</v>
      </c>
    </row>
    <row r="2129" ht="15.75" customHeight="1">
      <c r="U2129" s="25">
        <v>2128.0</v>
      </c>
      <c r="V2129" s="25">
        <v>1.5703482E7</v>
      </c>
      <c r="W2129" s="25" t="s">
        <v>1190</v>
      </c>
      <c r="X2129" s="25">
        <v>710.0</v>
      </c>
      <c r="Y2129" s="25" t="s">
        <v>379</v>
      </c>
      <c r="Z2129" s="25" t="s">
        <v>487</v>
      </c>
      <c r="AA2129" s="25">
        <v>34.0</v>
      </c>
      <c r="AB2129" s="25">
        <v>9.0</v>
      </c>
      <c r="AC2129" s="25">
        <v>134260.36</v>
      </c>
      <c r="AD2129" s="25">
        <v>2.0</v>
      </c>
      <c r="AE2129" s="25">
        <v>1.0</v>
      </c>
      <c r="AF2129" s="25">
        <v>0.0</v>
      </c>
      <c r="AG2129" s="25">
        <v>147074.67</v>
      </c>
      <c r="AH2129" s="25">
        <v>0.0</v>
      </c>
    </row>
    <row r="2130" ht="15.75" customHeight="1">
      <c r="U2130" s="25">
        <v>2129.0</v>
      </c>
      <c r="V2130" s="25">
        <v>1.5605835E7</v>
      </c>
      <c r="W2130" s="25" t="s">
        <v>1263</v>
      </c>
      <c r="X2130" s="25">
        <v>743.0</v>
      </c>
      <c r="Y2130" s="25" t="s">
        <v>375</v>
      </c>
      <c r="Z2130" s="25" t="s">
        <v>487</v>
      </c>
      <c r="AA2130" s="25">
        <v>37.0</v>
      </c>
      <c r="AB2130" s="25">
        <v>8.0</v>
      </c>
      <c r="AC2130" s="25">
        <v>69143.91</v>
      </c>
      <c r="AD2130" s="25">
        <v>2.0</v>
      </c>
      <c r="AE2130" s="25">
        <v>0.0</v>
      </c>
      <c r="AF2130" s="25">
        <v>1.0</v>
      </c>
      <c r="AG2130" s="25">
        <v>105780.18</v>
      </c>
      <c r="AH2130" s="25">
        <v>0.0</v>
      </c>
    </row>
    <row r="2131" ht="15.75" customHeight="1">
      <c r="U2131" s="25">
        <v>2130.0</v>
      </c>
      <c r="V2131" s="25">
        <v>1.5664881E7</v>
      </c>
      <c r="W2131" s="25" t="s">
        <v>1902</v>
      </c>
      <c r="X2131" s="25">
        <v>702.0</v>
      </c>
      <c r="Y2131" s="25" t="s">
        <v>375</v>
      </c>
      <c r="Z2131" s="25" t="s">
        <v>487</v>
      </c>
      <c r="AA2131" s="25">
        <v>34.0</v>
      </c>
      <c r="AB2131" s="25">
        <v>4.0</v>
      </c>
      <c r="AC2131" s="25">
        <v>100054.77</v>
      </c>
      <c r="AD2131" s="25">
        <v>1.0</v>
      </c>
      <c r="AE2131" s="25">
        <v>1.0</v>
      </c>
      <c r="AF2131" s="25">
        <v>0.0</v>
      </c>
      <c r="AG2131" s="25">
        <v>109496.45</v>
      </c>
      <c r="AH2131" s="25">
        <v>0.0</v>
      </c>
    </row>
    <row r="2132" ht="15.75" customHeight="1">
      <c r="U2132" s="25">
        <v>2131.0</v>
      </c>
      <c r="V2132" s="25">
        <v>1.5757568E7</v>
      </c>
      <c r="W2132" s="25" t="s">
        <v>1903</v>
      </c>
      <c r="X2132" s="25">
        <v>704.0</v>
      </c>
      <c r="Y2132" s="25" t="s">
        <v>375</v>
      </c>
      <c r="Z2132" s="25" t="s">
        <v>462</v>
      </c>
      <c r="AA2132" s="25">
        <v>45.0</v>
      </c>
      <c r="AB2132" s="25">
        <v>6.0</v>
      </c>
      <c r="AC2132" s="25">
        <v>0.0</v>
      </c>
      <c r="AD2132" s="25">
        <v>1.0</v>
      </c>
      <c r="AE2132" s="25">
        <v>1.0</v>
      </c>
      <c r="AF2132" s="25">
        <v>1.0</v>
      </c>
      <c r="AG2132" s="25">
        <v>137739.45</v>
      </c>
      <c r="AH2132" s="25">
        <v>0.0</v>
      </c>
    </row>
    <row r="2133" ht="15.75" customHeight="1">
      <c r="U2133" s="25">
        <v>2132.0</v>
      </c>
      <c r="V2133" s="25">
        <v>1.579266E7</v>
      </c>
      <c r="W2133" s="25" t="s">
        <v>1904</v>
      </c>
      <c r="X2133" s="25">
        <v>614.0</v>
      </c>
      <c r="Y2133" s="25" t="s">
        <v>375</v>
      </c>
      <c r="Z2133" s="25" t="s">
        <v>487</v>
      </c>
      <c r="AA2133" s="25">
        <v>38.0</v>
      </c>
      <c r="AB2133" s="25">
        <v>2.0</v>
      </c>
      <c r="AC2133" s="25">
        <v>116248.88</v>
      </c>
      <c r="AD2133" s="25">
        <v>1.0</v>
      </c>
      <c r="AE2133" s="25">
        <v>1.0</v>
      </c>
      <c r="AF2133" s="25">
        <v>0.0</v>
      </c>
      <c r="AG2133" s="25">
        <v>105140.92</v>
      </c>
      <c r="AH2133" s="25">
        <v>0.0</v>
      </c>
    </row>
    <row r="2134" ht="15.75" customHeight="1">
      <c r="U2134" s="25">
        <v>2133.0</v>
      </c>
      <c r="V2134" s="25">
        <v>1.5599722E7</v>
      </c>
      <c r="W2134" s="25" t="s">
        <v>639</v>
      </c>
      <c r="X2134" s="25">
        <v>609.0</v>
      </c>
      <c r="Y2134" s="25" t="s">
        <v>377</v>
      </c>
      <c r="Z2134" s="25" t="s">
        <v>462</v>
      </c>
      <c r="AA2134" s="25">
        <v>43.0</v>
      </c>
      <c r="AB2134" s="25">
        <v>6.0</v>
      </c>
      <c r="AC2134" s="25">
        <v>86053.52</v>
      </c>
      <c r="AD2134" s="25">
        <v>2.0</v>
      </c>
      <c r="AE2134" s="25">
        <v>1.0</v>
      </c>
      <c r="AF2134" s="25">
        <v>1.0</v>
      </c>
      <c r="AG2134" s="25">
        <v>113276.46</v>
      </c>
      <c r="AH2134" s="25">
        <v>1.0</v>
      </c>
    </row>
    <row r="2135" ht="15.75" customHeight="1">
      <c r="U2135" s="25">
        <v>2134.0</v>
      </c>
      <c r="V2135" s="25">
        <v>1.5726354E7</v>
      </c>
      <c r="W2135" s="25" t="s">
        <v>122</v>
      </c>
      <c r="X2135" s="25">
        <v>688.0</v>
      </c>
      <c r="Y2135" s="25" t="s">
        <v>375</v>
      </c>
      <c r="Z2135" s="25" t="s">
        <v>462</v>
      </c>
      <c r="AA2135" s="25">
        <v>32.0</v>
      </c>
      <c r="AB2135" s="25">
        <v>6.0</v>
      </c>
      <c r="AC2135" s="25">
        <v>123157.95</v>
      </c>
      <c r="AD2135" s="25">
        <v>1.0</v>
      </c>
      <c r="AE2135" s="25">
        <v>1.0</v>
      </c>
      <c r="AF2135" s="25">
        <v>0.0</v>
      </c>
      <c r="AG2135" s="25">
        <v>172531.23</v>
      </c>
      <c r="AH2135" s="25">
        <v>0.0</v>
      </c>
    </row>
    <row r="2136" ht="15.75" customHeight="1">
      <c r="U2136" s="25">
        <v>2135.0</v>
      </c>
      <c r="V2136" s="25">
        <v>1.5610355E7</v>
      </c>
      <c r="W2136" s="25" t="s">
        <v>566</v>
      </c>
      <c r="X2136" s="25">
        <v>713.0</v>
      </c>
      <c r="Y2136" s="25" t="s">
        <v>375</v>
      </c>
      <c r="Z2136" s="25" t="s">
        <v>487</v>
      </c>
      <c r="AA2136" s="25">
        <v>44.0</v>
      </c>
      <c r="AB2136" s="25">
        <v>1.0</v>
      </c>
      <c r="AC2136" s="25">
        <v>63438.91</v>
      </c>
      <c r="AD2136" s="25">
        <v>1.0</v>
      </c>
      <c r="AE2136" s="25">
        <v>1.0</v>
      </c>
      <c r="AF2136" s="25">
        <v>0.0</v>
      </c>
      <c r="AG2136" s="25">
        <v>64375.4</v>
      </c>
      <c r="AH2136" s="25">
        <v>0.0</v>
      </c>
    </row>
    <row r="2137" ht="15.75" customHeight="1">
      <c r="U2137" s="25">
        <v>2136.0</v>
      </c>
      <c r="V2137" s="25">
        <v>1.5704284E7</v>
      </c>
      <c r="W2137" s="25" t="s">
        <v>1380</v>
      </c>
      <c r="X2137" s="25">
        <v>736.0</v>
      </c>
      <c r="Y2137" s="25" t="s">
        <v>379</v>
      </c>
      <c r="Z2137" s="25" t="s">
        <v>487</v>
      </c>
      <c r="AA2137" s="25">
        <v>57.0</v>
      </c>
      <c r="AB2137" s="25">
        <v>9.0</v>
      </c>
      <c r="AC2137" s="25">
        <v>95295.39</v>
      </c>
      <c r="AD2137" s="25">
        <v>1.0</v>
      </c>
      <c r="AE2137" s="25">
        <v>1.0</v>
      </c>
      <c r="AF2137" s="25">
        <v>0.0</v>
      </c>
      <c r="AG2137" s="25">
        <v>28434.44</v>
      </c>
      <c r="AH2137" s="25">
        <v>1.0</v>
      </c>
    </row>
    <row r="2138" ht="15.75" customHeight="1">
      <c r="U2138" s="25">
        <v>2137.0</v>
      </c>
      <c r="V2138" s="25">
        <v>1.5621893E7</v>
      </c>
      <c r="W2138" s="25" t="s">
        <v>1113</v>
      </c>
      <c r="X2138" s="25">
        <v>727.0</v>
      </c>
      <c r="Y2138" s="25" t="s">
        <v>375</v>
      </c>
      <c r="Z2138" s="25" t="s">
        <v>487</v>
      </c>
      <c r="AA2138" s="25">
        <v>18.0</v>
      </c>
      <c r="AB2138" s="25">
        <v>4.0</v>
      </c>
      <c r="AC2138" s="25">
        <v>133550.67</v>
      </c>
      <c r="AD2138" s="25">
        <v>1.0</v>
      </c>
      <c r="AE2138" s="25">
        <v>1.0</v>
      </c>
      <c r="AF2138" s="25">
        <v>1.0</v>
      </c>
      <c r="AG2138" s="25">
        <v>46941.41</v>
      </c>
      <c r="AH2138" s="25">
        <v>0.0</v>
      </c>
    </row>
    <row r="2139" ht="15.75" customHeight="1">
      <c r="U2139" s="25">
        <v>2138.0</v>
      </c>
      <c r="V2139" s="25">
        <v>1.5588219E7</v>
      </c>
      <c r="W2139" s="25" t="s">
        <v>682</v>
      </c>
      <c r="X2139" s="25">
        <v>850.0</v>
      </c>
      <c r="Y2139" s="25" t="s">
        <v>375</v>
      </c>
      <c r="Z2139" s="25" t="s">
        <v>462</v>
      </c>
      <c r="AA2139" s="25">
        <v>38.0</v>
      </c>
      <c r="AB2139" s="25">
        <v>1.0</v>
      </c>
      <c r="AC2139" s="25">
        <v>106871.81</v>
      </c>
      <c r="AD2139" s="25">
        <v>2.0</v>
      </c>
      <c r="AE2139" s="25">
        <v>1.0</v>
      </c>
      <c r="AF2139" s="25">
        <v>0.0</v>
      </c>
      <c r="AG2139" s="25">
        <v>29333.01</v>
      </c>
      <c r="AH2139" s="25">
        <v>0.0</v>
      </c>
    </row>
    <row r="2140" ht="15.75" customHeight="1">
      <c r="U2140" s="25">
        <v>2139.0</v>
      </c>
      <c r="V2140" s="25">
        <v>1.5688619E7</v>
      </c>
      <c r="W2140" s="25" t="s">
        <v>510</v>
      </c>
      <c r="X2140" s="25">
        <v>718.0</v>
      </c>
      <c r="Y2140" s="25" t="s">
        <v>377</v>
      </c>
      <c r="Z2140" s="25" t="s">
        <v>487</v>
      </c>
      <c r="AA2140" s="25">
        <v>45.0</v>
      </c>
      <c r="AB2140" s="25">
        <v>3.0</v>
      </c>
      <c r="AC2140" s="25">
        <v>105266.32</v>
      </c>
      <c r="AD2140" s="25">
        <v>2.0</v>
      </c>
      <c r="AE2140" s="25">
        <v>1.0</v>
      </c>
      <c r="AF2140" s="25">
        <v>1.0</v>
      </c>
      <c r="AG2140" s="25">
        <v>193724.51</v>
      </c>
      <c r="AH2140" s="25">
        <v>0.0</v>
      </c>
    </row>
    <row r="2141" ht="15.75" customHeight="1">
      <c r="U2141" s="25">
        <v>2140.0</v>
      </c>
      <c r="V2141" s="25">
        <v>1.5765518E7</v>
      </c>
      <c r="W2141" s="25" t="s">
        <v>1905</v>
      </c>
      <c r="X2141" s="25">
        <v>643.0</v>
      </c>
      <c r="Y2141" s="25" t="s">
        <v>375</v>
      </c>
      <c r="Z2141" s="25" t="s">
        <v>462</v>
      </c>
      <c r="AA2141" s="25">
        <v>51.0</v>
      </c>
      <c r="AB2141" s="25">
        <v>2.0</v>
      </c>
      <c r="AC2141" s="25">
        <v>105229.53</v>
      </c>
      <c r="AD2141" s="25">
        <v>1.0</v>
      </c>
      <c r="AE2141" s="25">
        <v>1.0</v>
      </c>
      <c r="AF2141" s="25">
        <v>0.0</v>
      </c>
      <c r="AG2141" s="25">
        <v>34967.75</v>
      </c>
      <c r="AH2141" s="25">
        <v>1.0</v>
      </c>
    </row>
    <row r="2142" ht="15.75" customHeight="1">
      <c r="U2142" s="25">
        <v>2141.0</v>
      </c>
      <c r="V2142" s="25">
        <v>1.5616931E7</v>
      </c>
      <c r="W2142" s="25" t="s">
        <v>1316</v>
      </c>
      <c r="X2142" s="25">
        <v>653.0</v>
      </c>
      <c r="Y2142" s="25" t="s">
        <v>375</v>
      </c>
      <c r="Z2142" s="25" t="s">
        <v>487</v>
      </c>
      <c r="AA2142" s="25">
        <v>41.0</v>
      </c>
      <c r="AB2142" s="25">
        <v>8.0</v>
      </c>
      <c r="AC2142" s="25">
        <v>102768.42</v>
      </c>
      <c r="AD2142" s="25">
        <v>1.0</v>
      </c>
      <c r="AE2142" s="25">
        <v>1.0</v>
      </c>
      <c r="AF2142" s="25">
        <v>0.0</v>
      </c>
      <c r="AG2142" s="25">
        <v>55663.85</v>
      </c>
      <c r="AH2142" s="25">
        <v>0.0</v>
      </c>
    </row>
    <row r="2143" ht="15.75" customHeight="1">
      <c r="U2143" s="25">
        <v>2142.0</v>
      </c>
      <c r="V2143" s="25">
        <v>1.5758372E7</v>
      </c>
      <c r="W2143" s="25" t="s">
        <v>581</v>
      </c>
      <c r="X2143" s="25">
        <v>674.0</v>
      </c>
      <c r="Y2143" s="25" t="s">
        <v>375</v>
      </c>
      <c r="Z2143" s="25" t="s">
        <v>487</v>
      </c>
      <c r="AA2143" s="25">
        <v>18.0</v>
      </c>
      <c r="AB2143" s="25">
        <v>7.0</v>
      </c>
      <c r="AC2143" s="25">
        <v>0.0</v>
      </c>
      <c r="AD2143" s="25">
        <v>2.0</v>
      </c>
      <c r="AE2143" s="25">
        <v>1.0</v>
      </c>
      <c r="AF2143" s="25">
        <v>1.0</v>
      </c>
      <c r="AG2143" s="25">
        <v>55753.12</v>
      </c>
      <c r="AH2143" s="25">
        <v>1.0</v>
      </c>
    </row>
    <row r="2144" ht="15.75" customHeight="1">
      <c r="U2144" s="25">
        <v>2143.0</v>
      </c>
      <c r="V2144" s="25">
        <v>1.5782591E7</v>
      </c>
      <c r="W2144" s="25" t="s">
        <v>894</v>
      </c>
      <c r="X2144" s="25">
        <v>690.0</v>
      </c>
      <c r="Y2144" s="25" t="s">
        <v>375</v>
      </c>
      <c r="Z2144" s="25" t="s">
        <v>487</v>
      </c>
      <c r="AA2144" s="25">
        <v>35.0</v>
      </c>
      <c r="AB2144" s="25">
        <v>6.0</v>
      </c>
      <c r="AC2144" s="25">
        <v>112689.95</v>
      </c>
      <c r="AD2144" s="25">
        <v>1.0</v>
      </c>
      <c r="AE2144" s="25">
        <v>1.0</v>
      </c>
      <c r="AF2144" s="25">
        <v>0.0</v>
      </c>
      <c r="AG2144" s="25">
        <v>176962.31</v>
      </c>
      <c r="AH2144" s="25">
        <v>0.0</v>
      </c>
    </row>
    <row r="2145" ht="15.75" customHeight="1">
      <c r="U2145" s="25">
        <v>2144.0</v>
      </c>
      <c r="V2145" s="25">
        <v>1.5612109E7</v>
      </c>
      <c r="W2145" s="25" t="s">
        <v>1906</v>
      </c>
      <c r="X2145" s="25">
        <v>819.0</v>
      </c>
      <c r="Y2145" s="25" t="s">
        <v>375</v>
      </c>
      <c r="Z2145" s="25" t="s">
        <v>487</v>
      </c>
      <c r="AA2145" s="25">
        <v>38.0</v>
      </c>
      <c r="AB2145" s="25">
        <v>9.0</v>
      </c>
      <c r="AC2145" s="25">
        <v>122334.26</v>
      </c>
      <c r="AD2145" s="25">
        <v>2.0</v>
      </c>
      <c r="AE2145" s="25">
        <v>1.0</v>
      </c>
      <c r="AF2145" s="25">
        <v>1.0</v>
      </c>
      <c r="AG2145" s="25">
        <v>181507.44</v>
      </c>
      <c r="AH2145" s="25">
        <v>0.0</v>
      </c>
    </row>
    <row r="2146" ht="15.75" customHeight="1">
      <c r="U2146" s="25">
        <v>2145.0</v>
      </c>
      <c r="V2146" s="25">
        <v>1.5613712E7</v>
      </c>
      <c r="W2146" s="25" t="s">
        <v>1907</v>
      </c>
      <c r="X2146" s="25">
        <v>634.0</v>
      </c>
      <c r="Y2146" s="25" t="s">
        <v>377</v>
      </c>
      <c r="Z2146" s="25" t="s">
        <v>487</v>
      </c>
      <c r="AA2146" s="25">
        <v>34.0</v>
      </c>
      <c r="AB2146" s="25">
        <v>1.0</v>
      </c>
      <c r="AC2146" s="25">
        <v>0.0</v>
      </c>
      <c r="AD2146" s="25">
        <v>2.0</v>
      </c>
      <c r="AE2146" s="25">
        <v>1.0</v>
      </c>
      <c r="AF2146" s="25">
        <v>0.0</v>
      </c>
      <c r="AG2146" s="25">
        <v>61995.57</v>
      </c>
      <c r="AH2146" s="25">
        <v>0.0</v>
      </c>
    </row>
    <row r="2147" ht="15.75" customHeight="1">
      <c r="U2147" s="25">
        <v>2146.0</v>
      </c>
      <c r="V2147" s="25">
        <v>1.5639322E7</v>
      </c>
      <c r="W2147" s="25" t="s">
        <v>1908</v>
      </c>
      <c r="X2147" s="25">
        <v>633.0</v>
      </c>
      <c r="Y2147" s="25" t="s">
        <v>377</v>
      </c>
      <c r="Z2147" s="25" t="s">
        <v>487</v>
      </c>
      <c r="AA2147" s="25">
        <v>33.0</v>
      </c>
      <c r="AB2147" s="25">
        <v>4.0</v>
      </c>
      <c r="AC2147" s="25">
        <v>137847.41</v>
      </c>
      <c r="AD2147" s="25">
        <v>2.0</v>
      </c>
      <c r="AE2147" s="25">
        <v>1.0</v>
      </c>
      <c r="AF2147" s="25">
        <v>0.0</v>
      </c>
      <c r="AG2147" s="25">
        <v>98349.13</v>
      </c>
      <c r="AH2147" s="25">
        <v>0.0</v>
      </c>
    </row>
    <row r="2148" ht="15.75" customHeight="1">
      <c r="U2148" s="25">
        <v>2147.0</v>
      </c>
      <c r="V2148" s="25">
        <v>1.5594349E7</v>
      </c>
      <c r="W2148" s="25" t="s">
        <v>1909</v>
      </c>
      <c r="X2148" s="25">
        <v>850.0</v>
      </c>
      <c r="Y2148" s="25" t="s">
        <v>375</v>
      </c>
      <c r="Z2148" s="25" t="s">
        <v>487</v>
      </c>
      <c r="AA2148" s="25">
        <v>49.0</v>
      </c>
      <c r="AB2148" s="25">
        <v>5.0</v>
      </c>
      <c r="AC2148" s="25">
        <v>122486.47</v>
      </c>
      <c r="AD2148" s="25">
        <v>1.0</v>
      </c>
      <c r="AE2148" s="25">
        <v>0.0</v>
      </c>
      <c r="AF2148" s="25">
        <v>1.0</v>
      </c>
      <c r="AG2148" s="25">
        <v>59748.19</v>
      </c>
      <c r="AH2148" s="25">
        <v>0.0</v>
      </c>
    </row>
    <row r="2149" ht="15.75" customHeight="1">
      <c r="U2149" s="25">
        <v>2148.0</v>
      </c>
      <c r="V2149" s="25">
        <v>1.5574167E7</v>
      </c>
      <c r="W2149" s="25" t="s">
        <v>1910</v>
      </c>
      <c r="X2149" s="25">
        <v>665.0</v>
      </c>
      <c r="Y2149" s="25" t="s">
        <v>375</v>
      </c>
      <c r="Z2149" s="25" t="s">
        <v>487</v>
      </c>
      <c r="AA2149" s="25">
        <v>33.0</v>
      </c>
      <c r="AB2149" s="25">
        <v>2.0</v>
      </c>
      <c r="AC2149" s="25">
        <v>101286.11</v>
      </c>
      <c r="AD2149" s="25">
        <v>1.0</v>
      </c>
      <c r="AE2149" s="25">
        <v>1.0</v>
      </c>
      <c r="AF2149" s="25">
        <v>1.0</v>
      </c>
      <c r="AG2149" s="25">
        <v>159840.51</v>
      </c>
      <c r="AH2149" s="25">
        <v>0.0</v>
      </c>
    </row>
    <row r="2150" ht="15.75" customHeight="1">
      <c r="U2150" s="25">
        <v>2149.0</v>
      </c>
      <c r="V2150" s="25">
        <v>1.5811842E7</v>
      </c>
      <c r="W2150" s="25" t="s">
        <v>1911</v>
      </c>
      <c r="X2150" s="25">
        <v>630.0</v>
      </c>
      <c r="Y2150" s="25" t="s">
        <v>377</v>
      </c>
      <c r="Z2150" s="25" t="s">
        <v>487</v>
      </c>
      <c r="AA2150" s="25">
        <v>26.0</v>
      </c>
      <c r="AB2150" s="25">
        <v>7.0</v>
      </c>
      <c r="AC2150" s="25">
        <v>0.0</v>
      </c>
      <c r="AD2150" s="25">
        <v>2.0</v>
      </c>
      <c r="AE2150" s="25">
        <v>1.0</v>
      </c>
      <c r="AF2150" s="25">
        <v>1.0</v>
      </c>
      <c r="AG2150" s="25">
        <v>6656.64</v>
      </c>
      <c r="AH2150" s="25">
        <v>0.0</v>
      </c>
    </row>
    <row r="2151" ht="15.75" customHeight="1">
      <c r="U2151" s="25">
        <v>2150.0</v>
      </c>
      <c r="V2151" s="25">
        <v>1.5648794E7</v>
      </c>
      <c r="W2151" s="25" t="s">
        <v>1683</v>
      </c>
      <c r="X2151" s="25">
        <v>836.0</v>
      </c>
      <c r="Y2151" s="25" t="s">
        <v>377</v>
      </c>
      <c r="Z2151" s="25" t="s">
        <v>487</v>
      </c>
      <c r="AA2151" s="25">
        <v>57.0</v>
      </c>
      <c r="AB2151" s="25">
        <v>4.0</v>
      </c>
      <c r="AC2151" s="25">
        <v>101247.06</v>
      </c>
      <c r="AD2151" s="25">
        <v>1.0</v>
      </c>
      <c r="AE2151" s="25">
        <v>1.0</v>
      </c>
      <c r="AF2151" s="25">
        <v>0.0</v>
      </c>
      <c r="AG2151" s="25">
        <v>37141.62</v>
      </c>
      <c r="AH2151" s="25">
        <v>1.0</v>
      </c>
    </row>
    <row r="2152" ht="15.75" customHeight="1">
      <c r="U2152" s="25">
        <v>2151.0</v>
      </c>
      <c r="V2152" s="25">
        <v>1.5771211E7</v>
      </c>
      <c r="W2152" s="25" t="s">
        <v>1808</v>
      </c>
      <c r="X2152" s="25">
        <v>668.0</v>
      </c>
      <c r="Y2152" s="25" t="s">
        <v>375</v>
      </c>
      <c r="Z2152" s="25" t="s">
        <v>487</v>
      </c>
      <c r="AA2152" s="25">
        <v>38.0</v>
      </c>
      <c r="AB2152" s="25">
        <v>10.0</v>
      </c>
      <c r="AC2152" s="25">
        <v>86977.96</v>
      </c>
      <c r="AD2152" s="25">
        <v>1.0</v>
      </c>
      <c r="AE2152" s="25">
        <v>0.0</v>
      </c>
      <c r="AF2152" s="25">
        <v>1.0</v>
      </c>
      <c r="AG2152" s="25">
        <v>37094.75</v>
      </c>
      <c r="AH2152" s="25">
        <v>0.0</v>
      </c>
    </row>
    <row r="2153" ht="15.75" customHeight="1">
      <c r="U2153" s="25">
        <v>2152.0</v>
      </c>
      <c r="V2153" s="25">
        <v>1.5588614E7</v>
      </c>
      <c r="W2153" s="25" t="s">
        <v>1031</v>
      </c>
      <c r="X2153" s="25">
        <v>753.0</v>
      </c>
      <c r="Y2153" s="25" t="s">
        <v>375</v>
      </c>
      <c r="Z2153" s="25" t="s">
        <v>487</v>
      </c>
      <c r="AA2153" s="25">
        <v>57.0</v>
      </c>
      <c r="AB2153" s="25">
        <v>7.0</v>
      </c>
      <c r="AC2153" s="25">
        <v>0.0</v>
      </c>
      <c r="AD2153" s="25">
        <v>1.0</v>
      </c>
      <c r="AE2153" s="25">
        <v>1.0</v>
      </c>
      <c r="AF2153" s="25">
        <v>0.0</v>
      </c>
      <c r="AG2153" s="25">
        <v>159475.08</v>
      </c>
      <c r="AH2153" s="25">
        <v>1.0</v>
      </c>
    </row>
    <row r="2154" ht="15.75" customHeight="1">
      <c r="U2154" s="25">
        <v>2153.0</v>
      </c>
      <c r="V2154" s="25">
        <v>1.5630698E7</v>
      </c>
      <c r="W2154" s="25" t="s">
        <v>712</v>
      </c>
      <c r="X2154" s="25">
        <v>745.0</v>
      </c>
      <c r="Y2154" s="25" t="s">
        <v>375</v>
      </c>
      <c r="Z2154" s="25" t="s">
        <v>462</v>
      </c>
      <c r="AA2154" s="25">
        <v>55.0</v>
      </c>
      <c r="AB2154" s="25">
        <v>9.0</v>
      </c>
      <c r="AC2154" s="25">
        <v>110123.59</v>
      </c>
      <c r="AD2154" s="25">
        <v>1.0</v>
      </c>
      <c r="AE2154" s="25">
        <v>0.0</v>
      </c>
      <c r="AF2154" s="25">
        <v>1.0</v>
      </c>
      <c r="AG2154" s="25">
        <v>51548.14</v>
      </c>
      <c r="AH2154" s="25">
        <v>1.0</v>
      </c>
    </row>
    <row r="2155" ht="15.75" customHeight="1">
      <c r="U2155" s="25">
        <v>2154.0</v>
      </c>
      <c r="V2155" s="25">
        <v>1.56942E7</v>
      </c>
      <c r="W2155" s="25" t="s">
        <v>1912</v>
      </c>
      <c r="X2155" s="25">
        <v>693.0</v>
      </c>
      <c r="Y2155" s="25" t="s">
        <v>375</v>
      </c>
      <c r="Z2155" s="25" t="s">
        <v>487</v>
      </c>
      <c r="AA2155" s="25">
        <v>36.0</v>
      </c>
      <c r="AB2155" s="25">
        <v>8.0</v>
      </c>
      <c r="AC2155" s="25">
        <v>178111.82</v>
      </c>
      <c r="AD2155" s="25">
        <v>1.0</v>
      </c>
      <c r="AE2155" s="25">
        <v>0.0</v>
      </c>
      <c r="AF2155" s="25">
        <v>0.0</v>
      </c>
      <c r="AG2155" s="25">
        <v>58719.63</v>
      </c>
      <c r="AH2155" s="25">
        <v>1.0</v>
      </c>
    </row>
    <row r="2156" ht="15.75" customHeight="1">
      <c r="U2156" s="25">
        <v>2155.0</v>
      </c>
      <c r="V2156" s="25">
        <v>1.5721426E7</v>
      </c>
      <c r="W2156" s="25" t="s">
        <v>655</v>
      </c>
      <c r="X2156" s="25">
        <v>606.0</v>
      </c>
      <c r="Y2156" s="25" t="s">
        <v>379</v>
      </c>
      <c r="Z2156" s="25" t="s">
        <v>487</v>
      </c>
      <c r="AA2156" s="25">
        <v>65.0</v>
      </c>
      <c r="AB2156" s="25">
        <v>10.0</v>
      </c>
      <c r="AC2156" s="25">
        <v>126306.64</v>
      </c>
      <c r="AD2156" s="25">
        <v>3.0</v>
      </c>
      <c r="AE2156" s="25">
        <v>0.0</v>
      </c>
      <c r="AF2156" s="25">
        <v>0.0</v>
      </c>
      <c r="AG2156" s="25">
        <v>7861.68</v>
      </c>
      <c r="AH2156" s="25">
        <v>1.0</v>
      </c>
    </row>
    <row r="2157" ht="15.75" customHeight="1">
      <c r="U2157" s="25">
        <v>2156.0</v>
      </c>
      <c r="V2157" s="25">
        <v>1.5725997E7</v>
      </c>
      <c r="W2157" s="25" t="s">
        <v>1308</v>
      </c>
      <c r="X2157" s="25">
        <v>660.0</v>
      </c>
      <c r="Y2157" s="25" t="s">
        <v>375</v>
      </c>
      <c r="Z2157" s="25" t="s">
        <v>462</v>
      </c>
      <c r="AA2157" s="25">
        <v>35.0</v>
      </c>
      <c r="AB2157" s="25">
        <v>6.0</v>
      </c>
      <c r="AC2157" s="25">
        <v>100768.77</v>
      </c>
      <c r="AD2157" s="25">
        <v>1.0</v>
      </c>
      <c r="AE2157" s="25">
        <v>1.0</v>
      </c>
      <c r="AF2157" s="25">
        <v>0.0</v>
      </c>
      <c r="AG2157" s="25">
        <v>19199.61</v>
      </c>
      <c r="AH2157" s="25">
        <v>0.0</v>
      </c>
    </row>
    <row r="2158" ht="15.75" customHeight="1">
      <c r="U2158" s="25">
        <v>2157.0</v>
      </c>
      <c r="V2158" s="25">
        <v>1.5762138E7</v>
      </c>
      <c r="W2158" s="25" t="s">
        <v>583</v>
      </c>
      <c r="X2158" s="25">
        <v>608.0</v>
      </c>
      <c r="Y2158" s="25" t="s">
        <v>375</v>
      </c>
      <c r="Z2158" s="25" t="s">
        <v>487</v>
      </c>
      <c r="AA2158" s="25">
        <v>42.0</v>
      </c>
      <c r="AB2158" s="25">
        <v>5.0</v>
      </c>
      <c r="AC2158" s="25">
        <v>0.0</v>
      </c>
      <c r="AD2158" s="25">
        <v>2.0</v>
      </c>
      <c r="AE2158" s="25">
        <v>1.0</v>
      </c>
      <c r="AF2158" s="25">
        <v>0.0</v>
      </c>
      <c r="AG2158" s="25">
        <v>178504.29</v>
      </c>
      <c r="AH2158" s="25">
        <v>0.0</v>
      </c>
    </row>
    <row r="2159" ht="15.75" customHeight="1">
      <c r="U2159" s="25">
        <v>2158.0</v>
      </c>
      <c r="V2159" s="25">
        <v>1.5750649E7</v>
      </c>
      <c r="W2159" s="25" t="s">
        <v>1913</v>
      </c>
      <c r="X2159" s="25">
        <v>744.0</v>
      </c>
      <c r="Y2159" s="25" t="s">
        <v>375</v>
      </c>
      <c r="Z2159" s="25" t="s">
        <v>462</v>
      </c>
      <c r="AA2159" s="25">
        <v>44.0</v>
      </c>
      <c r="AB2159" s="25">
        <v>3.0</v>
      </c>
      <c r="AC2159" s="25">
        <v>0.0</v>
      </c>
      <c r="AD2159" s="25">
        <v>2.0</v>
      </c>
      <c r="AE2159" s="25">
        <v>1.0</v>
      </c>
      <c r="AF2159" s="25">
        <v>1.0</v>
      </c>
      <c r="AG2159" s="25">
        <v>189016.14</v>
      </c>
      <c r="AH2159" s="25">
        <v>0.0</v>
      </c>
    </row>
    <row r="2160" ht="15.75" customHeight="1">
      <c r="U2160" s="25">
        <v>2159.0</v>
      </c>
      <c r="V2160" s="25">
        <v>1.5685706E7</v>
      </c>
      <c r="W2160" s="25" t="s">
        <v>1348</v>
      </c>
      <c r="X2160" s="25">
        <v>731.0</v>
      </c>
      <c r="Y2160" s="25" t="s">
        <v>375</v>
      </c>
      <c r="Z2160" s="25" t="s">
        <v>462</v>
      </c>
      <c r="AA2160" s="25">
        <v>40.0</v>
      </c>
      <c r="AB2160" s="25">
        <v>7.0</v>
      </c>
      <c r="AC2160" s="25">
        <v>118991.79</v>
      </c>
      <c r="AD2160" s="25">
        <v>1.0</v>
      </c>
      <c r="AE2160" s="25">
        <v>1.0</v>
      </c>
      <c r="AF2160" s="25">
        <v>1.0</v>
      </c>
      <c r="AG2160" s="25">
        <v>156048.64</v>
      </c>
      <c r="AH2160" s="25">
        <v>0.0</v>
      </c>
    </row>
    <row r="2161" ht="15.75" customHeight="1">
      <c r="U2161" s="25">
        <v>2160.0</v>
      </c>
      <c r="V2161" s="25">
        <v>1.5641835E7</v>
      </c>
      <c r="W2161" s="25" t="s">
        <v>1147</v>
      </c>
      <c r="X2161" s="25">
        <v>683.0</v>
      </c>
      <c r="Y2161" s="25" t="s">
        <v>375</v>
      </c>
      <c r="Z2161" s="25" t="s">
        <v>487</v>
      </c>
      <c r="AA2161" s="25">
        <v>72.0</v>
      </c>
      <c r="AB2161" s="25">
        <v>3.0</v>
      </c>
      <c r="AC2161" s="25">
        <v>140997.26</v>
      </c>
      <c r="AD2161" s="25">
        <v>1.0</v>
      </c>
      <c r="AE2161" s="25">
        <v>0.0</v>
      </c>
      <c r="AF2161" s="25">
        <v>1.0</v>
      </c>
      <c r="AG2161" s="25">
        <v>52876.41</v>
      </c>
      <c r="AH2161" s="25">
        <v>0.0</v>
      </c>
    </row>
    <row r="2162" ht="15.75" customHeight="1">
      <c r="U2162" s="25">
        <v>2161.0</v>
      </c>
      <c r="V2162" s="25">
        <v>1.5586821E7</v>
      </c>
      <c r="W2162" s="25" t="s">
        <v>1914</v>
      </c>
      <c r="X2162" s="25">
        <v>727.0</v>
      </c>
      <c r="Y2162" s="25" t="s">
        <v>375</v>
      </c>
      <c r="Z2162" s="25" t="s">
        <v>487</v>
      </c>
      <c r="AA2162" s="25">
        <v>28.0</v>
      </c>
      <c r="AB2162" s="25">
        <v>5.0</v>
      </c>
      <c r="AC2162" s="25">
        <v>0.0</v>
      </c>
      <c r="AD2162" s="25">
        <v>2.0</v>
      </c>
      <c r="AE2162" s="25">
        <v>0.0</v>
      </c>
      <c r="AF2162" s="25">
        <v>1.0</v>
      </c>
      <c r="AG2162" s="25">
        <v>19653.08</v>
      </c>
      <c r="AH2162" s="25">
        <v>0.0</v>
      </c>
    </row>
    <row r="2163" ht="15.75" customHeight="1">
      <c r="U2163" s="25">
        <v>2162.0</v>
      </c>
      <c r="V2163" s="25">
        <v>1.5569678E7</v>
      </c>
      <c r="W2163" s="25" t="s">
        <v>633</v>
      </c>
      <c r="X2163" s="25">
        <v>561.0</v>
      </c>
      <c r="Y2163" s="25" t="s">
        <v>379</v>
      </c>
      <c r="Z2163" s="25" t="s">
        <v>487</v>
      </c>
      <c r="AA2163" s="25">
        <v>32.0</v>
      </c>
      <c r="AB2163" s="25">
        <v>6.0</v>
      </c>
      <c r="AC2163" s="25">
        <v>166824.59</v>
      </c>
      <c r="AD2163" s="25">
        <v>1.0</v>
      </c>
      <c r="AE2163" s="25">
        <v>1.0</v>
      </c>
      <c r="AF2163" s="25">
        <v>0.0</v>
      </c>
      <c r="AG2163" s="25">
        <v>139451.98</v>
      </c>
      <c r="AH2163" s="25">
        <v>0.0</v>
      </c>
    </row>
    <row r="2164" ht="15.75" customHeight="1">
      <c r="U2164" s="25">
        <v>2163.0</v>
      </c>
      <c r="V2164" s="25">
        <v>1.5793842E7</v>
      </c>
      <c r="W2164" s="25" t="s">
        <v>1915</v>
      </c>
      <c r="X2164" s="25">
        <v>700.0</v>
      </c>
      <c r="Y2164" s="25" t="s">
        <v>375</v>
      </c>
      <c r="Z2164" s="25" t="s">
        <v>462</v>
      </c>
      <c r="AA2164" s="25">
        <v>34.0</v>
      </c>
      <c r="AB2164" s="25">
        <v>2.0</v>
      </c>
      <c r="AC2164" s="25">
        <v>76322.69</v>
      </c>
      <c r="AD2164" s="25">
        <v>1.0</v>
      </c>
      <c r="AE2164" s="25">
        <v>1.0</v>
      </c>
      <c r="AF2164" s="25">
        <v>0.0</v>
      </c>
      <c r="AG2164" s="25">
        <v>128136.29</v>
      </c>
      <c r="AH2164" s="25">
        <v>0.0</v>
      </c>
    </row>
    <row r="2165" ht="15.75" customHeight="1">
      <c r="U2165" s="25">
        <v>2164.0</v>
      </c>
      <c r="V2165" s="25">
        <v>1.5667554E7</v>
      </c>
      <c r="W2165" s="25" t="s">
        <v>544</v>
      </c>
      <c r="X2165" s="25">
        <v>605.0</v>
      </c>
      <c r="Y2165" s="25" t="s">
        <v>375</v>
      </c>
      <c r="Z2165" s="25" t="s">
        <v>487</v>
      </c>
      <c r="AA2165" s="25">
        <v>35.0</v>
      </c>
      <c r="AB2165" s="25">
        <v>6.0</v>
      </c>
      <c r="AC2165" s="25">
        <v>0.0</v>
      </c>
      <c r="AD2165" s="25">
        <v>2.0</v>
      </c>
      <c r="AE2165" s="25">
        <v>1.0</v>
      </c>
      <c r="AF2165" s="25">
        <v>1.0</v>
      </c>
      <c r="AG2165" s="25">
        <v>45206.57</v>
      </c>
      <c r="AH2165" s="25">
        <v>0.0</v>
      </c>
    </row>
    <row r="2166" ht="15.75" customHeight="1">
      <c r="U2166" s="25">
        <v>2165.0</v>
      </c>
      <c r="V2166" s="25">
        <v>1.5794479E7</v>
      </c>
      <c r="W2166" s="25" t="s">
        <v>1916</v>
      </c>
      <c r="X2166" s="25">
        <v>767.0</v>
      </c>
      <c r="Y2166" s="25" t="s">
        <v>377</v>
      </c>
      <c r="Z2166" s="25" t="s">
        <v>487</v>
      </c>
      <c r="AA2166" s="25">
        <v>77.0</v>
      </c>
      <c r="AB2166" s="25">
        <v>8.0</v>
      </c>
      <c r="AC2166" s="25">
        <v>149083.7</v>
      </c>
      <c r="AD2166" s="25">
        <v>1.0</v>
      </c>
      <c r="AE2166" s="25">
        <v>1.0</v>
      </c>
      <c r="AF2166" s="25">
        <v>1.0</v>
      </c>
      <c r="AG2166" s="25">
        <v>190146.83</v>
      </c>
      <c r="AH2166" s="25">
        <v>0.0</v>
      </c>
    </row>
    <row r="2167" ht="15.75" customHeight="1">
      <c r="U2167" s="25">
        <v>2166.0</v>
      </c>
      <c r="V2167" s="25">
        <v>1.5585041E7</v>
      </c>
      <c r="W2167" s="25" t="s">
        <v>1917</v>
      </c>
      <c r="X2167" s="25">
        <v>511.0</v>
      </c>
      <c r="Y2167" s="25" t="s">
        <v>375</v>
      </c>
      <c r="Z2167" s="25" t="s">
        <v>487</v>
      </c>
      <c r="AA2167" s="25">
        <v>33.0</v>
      </c>
      <c r="AB2167" s="25">
        <v>7.0</v>
      </c>
      <c r="AC2167" s="25">
        <v>0.0</v>
      </c>
      <c r="AD2167" s="25">
        <v>2.0</v>
      </c>
      <c r="AE2167" s="25">
        <v>0.0</v>
      </c>
      <c r="AF2167" s="25">
        <v>1.0</v>
      </c>
      <c r="AG2167" s="25">
        <v>158313.87</v>
      </c>
      <c r="AH2167" s="25">
        <v>0.0</v>
      </c>
    </row>
    <row r="2168" ht="15.75" customHeight="1">
      <c r="U2168" s="25">
        <v>2167.0</v>
      </c>
      <c r="V2168" s="25">
        <v>1.578065E7</v>
      </c>
      <c r="W2168" s="25" t="s">
        <v>1918</v>
      </c>
      <c r="X2168" s="25">
        <v>667.0</v>
      </c>
      <c r="Y2168" s="25" t="s">
        <v>375</v>
      </c>
      <c r="Z2168" s="25" t="s">
        <v>487</v>
      </c>
      <c r="AA2168" s="25">
        <v>40.0</v>
      </c>
      <c r="AB2168" s="25">
        <v>9.0</v>
      </c>
      <c r="AC2168" s="25">
        <v>0.0</v>
      </c>
      <c r="AD2168" s="25">
        <v>1.0</v>
      </c>
      <c r="AE2168" s="25">
        <v>1.0</v>
      </c>
      <c r="AF2168" s="25">
        <v>1.0</v>
      </c>
      <c r="AG2168" s="25">
        <v>96670.2</v>
      </c>
      <c r="AH2168" s="25">
        <v>0.0</v>
      </c>
    </row>
    <row r="2169" ht="15.75" customHeight="1">
      <c r="U2169" s="25">
        <v>2168.0</v>
      </c>
      <c r="V2169" s="25">
        <v>1.5780846E7</v>
      </c>
      <c r="W2169" s="25" t="s">
        <v>1919</v>
      </c>
      <c r="X2169" s="25">
        <v>787.0</v>
      </c>
      <c r="Y2169" s="25" t="s">
        <v>375</v>
      </c>
      <c r="Z2169" s="25" t="s">
        <v>487</v>
      </c>
      <c r="AA2169" s="25">
        <v>33.0</v>
      </c>
      <c r="AB2169" s="25">
        <v>1.0</v>
      </c>
      <c r="AC2169" s="25">
        <v>126588.81</v>
      </c>
      <c r="AD2169" s="25">
        <v>2.0</v>
      </c>
      <c r="AE2169" s="25">
        <v>0.0</v>
      </c>
      <c r="AF2169" s="25">
        <v>1.0</v>
      </c>
      <c r="AG2169" s="25">
        <v>62163.53</v>
      </c>
      <c r="AH2169" s="25">
        <v>0.0</v>
      </c>
    </row>
    <row r="2170" ht="15.75" customHeight="1">
      <c r="U2170" s="25">
        <v>2169.0</v>
      </c>
      <c r="V2170" s="25">
        <v>1.580526E7</v>
      </c>
      <c r="W2170" s="25" t="s">
        <v>667</v>
      </c>
      <c r="X2170" s="25">
        <v>705.0</v>
      </c>
      <c r="Y2170" s="25" t="s">
        <v>379</v>
      </c>
      <c r="Z2170" s="25" t="s">
        <v>462</v>
      </c>
      <c r="AA2170" s="25">
        <v>56.0</v>
      </c>
      <c r="AB2170" s="25">
        <v>2.0</v>
      </c>
      <c r="AC2170" s="25">
        <v>143249.67</v>
      </c>
      <c r="AD2170" s="25">
        <v>1.0</v>
      </c>
      <c r="AE2170" s="25">
        <v>1.0</v>
      </c>
      <c r="AF2170" s="25">
        <v>0.0</v>
      </c>
      <c r="AG2170" s="25">
        <v>88428.41</v>
      </c>
      <c r="AH2170" s="25">
        <v>1.0</v>
      </c>
    </row>
    <row r="2171" ht="15.75" customHeight="1">
      <c r="U2171" s="25">
        <v>2170.0</v>
      </c>
      <c r="V2171" s="25">
        <v>1.5621629E7</v>
      </c>
      <c r="W2171" s="25" t="s">
        <v>510</v>
      </c>
      <c r="X2171" s="25">
        <v>773.0</v>
      </c>
      <c r="Y2171" s="25" t="s">
        <v>379</v>
      </c>
      <c r="Z2171" s="25" t="s">
        <v>487</v>
      </c>
      <c r="AA2171" s="25">
        <v>43.0</v>
      </c>
      <c r="AB2171" s="25">
        <v>8.0</v>
      </c>
      <c r="AC2171" s="25">
        <v>81844.91</v>
      </c>
      <c r="AD2171" s="25">
        <v>2.0</v>
      </c>
      <c r="AE2171" s="25">
        <v>1.0</v>
      </c>
      <c r="AF2171" s="25">
        <v>1.0</v>
      </c>
      <c r="AG2171" s="25">
        <v>35908.46</v>
      </c>
      <c r="AH2171" s="25">
        <v>0.0</v>
      </c>
    </row>
    <row r="2172" ht="15.75" customHeight="1">
      <c r="U2172" s="25">
        <v>2171.0</v>
      </c>
      <c r="V2172" s="25">
        <v>1.5662151E7</v>
      </c>
      <c r="W2172" s="25" t="s">
        <v>1651</v>
      </c>
      <c r="X2172" s="25">
        <v>554.0</v>
      </c>
      <c r="Y2172" s="25" t="s">
        <v>375</v>
      </c>
      <c r="Z2172" s="25" t="s">
        <v>487</v>
      </c>
      <c r="AA2172" s="25">
        <v>40.0</v>
      </c>
      <c r="AB2172" s="25">
        <v>4.0</v>
      </c>
      <c r="AC2172" s="25">
        <v>0.0</v>
      </c>
      <c r="AD2172" s="25">
        <v>1.0</v>
      </c>
      <c r="AE2172" s="25">
        <v>0.0</v>
      </c>
      <c r="AF2172" s="25">
        <v>1.0</v>
      </c>
      <c r="AG2172" s="25">
        <v>168780.04</v>
      </c>
      <c r="AH2172" s="25">
        <v>0.0</v>
      </c>
    </row>
    <row r="2173" ht="15.75" customHeight="1">
      <c r="U2173" s="25">
        <v>2172.0</v>
      </c>
      <c r="V2173" s="25">
        <v>1.5747174E7</v>
      </c>
      <c r="W2173" s="25" t="s">
        <v>520</v>
      </c>
      <c r="X2173" s="25">
        <v>526.0</v>
      </c>
      <c r="Y2173" s="25" t="s">
        <v>379</v>
      </c>
      <c r="Z2173" s="25" t="s">
        <v>487</v>
      </c>
      <c r="AA2173" s="25">
        <v>58.0</v>
      </c>
      <c r="AB2173" s="25">
        <v>9.0</v>
      </c>
      <c r="AC2173" s="25">
        <v>190298.89</v>
      </c>
      <c r="AD2173" s="25">
        <v>2.0</v>
      </c>
      <c r="AE2173" s="25">
        <v>1.0</v>
      </c>
      <c r="AF2173" s="25">
        <v>1.0</v>
      </c>
      <c r="AG2173" s="25">
        <v>191263.76</v>
      </c>
      <c r="AH2173" s="25">
        <v>0.0</v>
      </c>
    </row>
    <row r="2174" ht="15.75" customHeight="1">
      <c r="U2174" s="25">
        <v>2173.0</v>
      </c>
      <c r="V2174" s="25">
        <v>1.5651585E7</v>
      </c>
      <c r="W2174" s="25" t="s">
        <v>820</v>
      </c>
      <c r="X2174" s="25">
        <v>661.0</v>
      </c>
      <c r="Y2174" s="25" t="s">
        <v>379</v>
      </c>
      <c r="Z2174" s="25" t="s">
        <v>487</v>
      </c>
      <c r="AA2174" s="25">
        <v>35.0</v>
      </c>
      <c r="AB2174" s="25">
        <v>2.0</v>
      </c>
      <c r="AC2174" s="25">
        <v>117212.18</v>
      </c>
      <c r="AD2174" s="25">
        <v>1.0</v>
      </c>
      <c r="AE2174" s="25">
        <v>1.0</v>
      </c>
      <c r="AF2174" s="25">
        <v>1.0</v>
      </c>
      <c r="AG2174" s="25">
        <v>83052.03</v>
      </c>
      <c r="AH2174" s="25">
        <v>0.0</v>
      </c>
    </row>
    <row r="2175" ht="15.75" customHeight="1">
      <c r="U2175" s="25">
        <v>2174.0</v>
      </c>
      <c r="V2175" s="25">
        <v>1.5649738E7</v>
      </c>
      <c r="W2175" s="25" t="s">
        <v>813</v>
      </c>
      <c r="X2175" s="25">
        <v>698.0</v>
      </c>
      <c r="Y2175" s="25" t="s">
        <v>375</v>
      </c>
      <c r="Z2175" s="25" t="s">
        <v>462</v>
      </c>
      <c r="AA2175" s="25">
        <v>46.0</v>
      </c>
      <c r="AB2175" s="25">
        <v>0.0</v>
      </c>
      <c r="AC2175" s="25">
        <v>0.0</v>
      </c>
      <c r="AD2175" s="25">
        <v>2.0</v>
      </c>
      <c r="AE2175" s="25">
        <v>1.0</v>
      </c>
      <c r="AF2175" s="25">
        <v>1.0</v>
      </c>
      <c r="AG2175" s="25">
        <v>125962.02</v>
      </c>
      <c r="AH2175" s="25">
        <v>0.0</v>
      </c>
    </row>
    <row r="2176" ht="15.75" customHeight="1">
      <c r="U2176" s="25">
        <v>2175.0</v>
      </c>
      <c r="V2176" s="25">
        <v>1.5633108E7</v>
      </c>
      <c r="W2176" s="25" t="s">
        <v>617</v>
      </c>
      <c r="X2176" s="25">
        <v>646.0</v>
      </c>
      <c r="Y2176" s="25" t="s">
        <v>375</v>
      </c>
      <c r="Z2176" s="25" t="s">
        <v>487</v>
      </c>
      <c r="AA2176" s="25">
        <v>26.0</v>
      </c>
      <c r="AB2176" s="25">
        <v>4.0</v>
      </c>
      <c r="AC2176" s="25">
        <v>139848.17</v>
      </c>
      <c r="AD2176" s="25">
        <v>1.0</v>
      </c>
      <c r="AE2176" s="25">
        <v>1.0</v>
      </c>
      <c r="AF2176" s="25">
        <v>0.0</v>
      </c>
      <c r="AG2176" s="25">
        <v>164696.27</v>
      </c>
      <c r="AH2176" s="25">
        <v>0.0</v>
      </c>
    </row>
    <row r="2177" ht="15.75" customHeight="1">
      <c r="U2177" s="25">
        <v>2176.0</v>
      </c>
      <c r="V2177" s="25">
        <v>1.5769254E7</v>
      </c>
      <c r="W2177" s="25" t="s">
        <v>1584</v>
      </c>
      <c r="X2177" s="25">
        <v>757.0</v>
      </c>
      <c r="Y2177" s="25" t="s">
        <v>379</v>
      </c>
      <c r="Z2177" s="25" t="s">
        <v>462</v>
      </c>
      <c r="AA2177" s="25">
        <v>34.0</v>
      </c>
      <c r="AB2177" s="25">
        <v>9.0</v>
      </c>
      <c r="AC2177" s="25">
        <v>101861.36</v>
      </c>
      <c r="AD2177" s="25">
        <v>2.0</v>
      </c>
      <c r="AE2177" s="25">
        <v>0.0</v>
      </c>
      <c r="AF2177" s="25">
        <v>0.0</v>
      </c>
      <c r="AG2177" s="25">
        <v>187011.96</v>
      </c>
      <c r="AH2177" s="25">
        <v>0.0</v>
      </c>
    </row>
    <row r="2178" ht="15.75" customHeight="1">
      <c r="U2178" s="25">
        <v>2177.0</v>
      </c>
      <c r="V2178" s="25">
        <v>1.5704746E7</v>
      </c>
      <c r="W2178" s="25" t="s">
        <v>1920</v>
      </c>
      <c r="X2178" s="25">
        <v>699.0</v>
      </c>
      <c r="Y2178" s="25" t="s">
        <v>377</v>
      </c>
      <c r="Z2178" s="25" t="s">
        <v>487</v>
      </c>
      <c r="AA2178" s="25">
        <v>35.0</v>
      </c>
      <c r="AB2178" s="25">
        <v>2.0</v>
      </c>
      <c r="AC2178" s="25">
        <v>167455.66</v>
      </c>
      <c r="AD2178" s="25">
        <v>2.0</v>
      </c>
      <c r="AE2178" s="25">
        <v>1.0</v>
      </c>
      <c r="AF2178" s="25">
        <v>1.0</v>
      </c>
      <c r="AG2178" s="25">
        <v>55324.49</v>
      </c>
      <c r="AH2178" s="25">
        <v>0.0</v>
      </c>
    </row>
    <row r="2179" ht="15.75" customHeight="1">
      <c r="U2179" s="25">
        <v>2178.0</v>
      </c>
      <c r="V2179" s="25">
        <v>1.5637644E7</v>
      </c>
      <c r="W2179" s="25" t="s">
        <v>1921</v>
      </c>
      <c r="X2179" s="25">
        <v>667.0</v>
      </c>
      <c r="Y2179" s="25" t="s">
        <v>375</v>
      </c>
      <c r="Z2179" s="25" t="s">
        <v>462</v>
      </c>
      <c r="AA2179" s="25">
        <v>24.0</v>
      </c>
      <c r="AB2179" s="25">
        <v>4.0</v>
      </c>
      <c r="AC2179" s="25">
        <v>0.0</v>
      </c>
      <c r="AD2179" s="25">
        <v>2.0</v>
      </c>
      <c r="AE2179" s="25">
        <v>0.0</v>
      </c>
      <c r="AF2179" s="25">
        <v>1.0</v>
      </c>
      <c r="AG2179" s="25">
        <v>34335.55</v>
      </c>
      <c r="AH2179" s="25">
        <v>0.0</v>
      </c>
    </row>
    <row r="2180" ht="15.75" customHeight="1">
      <c r="U2180" s="25">
        <v>2179.0</v>
      </c>
      <c r="V2180" s="25">
        <v>1.5609562E7</v>
      </c>
      <c r="W2180" s="25" t="s">
        <v>629</v>
      </c>
      <c r="X2180" s="25">
        <v>774.0</v>
      </c>
      <c r="Y2180" s="25" t="s">
        <v>377</v>
      </c>
      <c r="Z2180" s="25" t="s">
        <v>462</v>
      </c>
      <c r="AA2180" s="25">
        <v>43.0</v>
      </c>
      <c r="AB2180" s="25">
        <v>1.0</v>
      </c>
      <c r="AC2180" s="25">
        <v>116360.07</v>
      </c>
      <c r="AD2180" s="25">
        <v>1.0</v>
      </c>
      <c r="AE2180" s="25">
        <v>1.0</v>
      </c>
      <c r="AF2180" s="25">
        <v>0.0</v>
      </c>
      <c r="AG2180" s="25">
        <v>17004.14</v>
      </c>
      <c r="AH2180" s="25">
        <v>0.0</v>
      </c>
    </row>
    <row r="2181" ht="15.75" customHeight="1">
      <c r="U2181" s="25">
        <v>2180.0</v>
      </c>
      <c r="V2181" s="25">
        <v>1.5787459E7</v>
      </c>
      <c r="W2181" s="25" t="s">
        <v>1887</v>
      </c>
      <c r="X2181" s="25">
        <v>745.0</v>
      </c>
      <c r="Y2181" s="25" t="s">
        <v>377</v>
      </c>
      <c r="Z2181" s="25" t="s">
        <v>487</v>
      </c>
      <c r="AA2181" s="25">
        <v>40.0</v>
      </c>
      <c r="AB2181" s="25">
        <v>3.0</v>
      </c>
      <c r="AC2181" s="25">
        <v>88466.82</v>
      </c>
      <c r="AD2181" s="25">
        <v>1.0</v>
      </c>
      <c r="AE2181" s="25">
        <v>0.0</v>
      </c>
      <c r="AF2181" s="25">
        <v>0.0</v>
      </c>
      <c r="AG2181" s="25">
        <v>116331.42</v>
      </c>
      <c r="AH2181" s="25">
        <v>0.0</v>
      </c>
    </row>
    <row r="2182" ht="15.75" customHeight="1">
      <c r="U2182" s="25">
        <v>2181.0</v>
      </c>
      <c r="V2182" s="25">
        <v>1.5762902E7</v>
      </c>
      <c r="W2182" s="25" t="s">
        <v>1306</v>
      </c>
      <c r="X2182" s="25">
        <v>649.0</v>
      </c>
      <c r="Y2182" s="25" t="s">
        <v>375</v>
      </c>
      <c r="Z2182" s="25" t="s">
        <v>462</v>
      </c>
      <c r="AA2182" s="25">
        <v>42.0</v>
      </c>
      <c r="AB2182" s="25">
        <v>7.0</v>
      </c>
      <c r="AC2182" s="25">
        <v>0.0</v>
      </c>
      <c r="AD2182" s="25">
        <v>2.0</v>
      </c>
      <c r="AE2182" s="25">
        <v>0.0</v>
      </c>
      <c r="AF2182" s="25">
        <v>1.0</v>
      </c>
      <c r="AG2182" s="25">
        <v>22974.01</v>
      </c>
      <c r="AH2182" s="25">
        <v>0.0</v>
      </c>
    </row>
    <row r="2183" ht="15.75" customHeight="1">
      <c r="U2183" s="25">
        <v>2182.0</v>
      </c>
      <c r="V2183" s="25">
        <v>1.5738605E7</v>
      </c>
      <c r="W2183" s="25" t="s">
        <v>1922</v>
      </c>
      <c r="X2183" s="25">
        <v>634.0</v>
      </c>
      <c r="Y2183" s="25" t="s">
        <v>379</v>
      </c>
      <c r="Z2183" s="25" t="s">
        <v>462</v>
      </c>
      <c r="AA2183" s="25">
        <v>46.0</v>
      </c>
      <c r="AB2183" s="25">
        <v>5.0</v>
      </c>
      <c r="AC2183" s="25">
        <v>123642.36</v>
      </c>
      <c r="AD2183" s="25">
        <v>1.0</v>
      </c>
      <c r="AE2183" s="25">
        <v>1.0</v>
      </c>
      <c r="AF2183" s="25">
        <v>1.0</v>
      </c>
      <c r="AG2183" s="25">
        <v>49725.16</v>
      </c>
      <c r="AH2183" s="25">
        <v>1.0</v>
      </c>
    </row>
    <row r="2184" ht="15.75" customHeight="1">
      <c r="U2184" s="25">
        <v>2183.0</v>
      </c>
      <c r="V2184" s="25">
        <v>1.5724889E7</v>
      </c>
      <c r="W2184" s="25" t="s">
        <v>1923</v>
      </c>
      <c r="X2184" s="25">
        <v>665.0</v>
      </c>
      <c r="Y2184" s="25" t="s">
        <v>377</v>
      </c>
      <c r="Z2184" s="25" t="s">
        <v>487</v>
      </c>
      <c r="AA2184" s="25">
        <v>38.0</v>
      </c>
      <c r="AB2184" s="25">
        <v>9.0</v>
      </c>
      <c r="AC2184" s="25">
        <v>0.0</v>
      </c>
      <c r="AD2184" s="25">
        <v>1.0</v>
      </c>
      <c r="AE2184" s="25">
        <v>0.0</v>
      </c>
      <c r="AF2184" s="25">
        <v>1.0</v>
      </c>
      <c r="AG2184" s="25">
        <v>87412.74</v>
      </c>
      <c r="AH2184" s="25">
        <v>0.0</v>
      </c>
    </row>
    <row r="2185" ht="15.75" customHeight="1">
      <c r="U2185" s="25">
        <v>2184.0</v>
      </c>
      <c r="V2185" s="25">
        <v>1.5730735E7</v>
      </c>
      <c r="W2185" s="25" t="s">
        <v>1924</v>
      </c>
      <c r="X2185" s="25">
        <v>713.0</v>
      </c>
      <c r="Y2185" s="25" t="s">
        <v>375</v>
      </c>
      <c r="Z2185" s="25" t="s">
        <v>487</v>
      </c>
      <c r="AA2185" s="25">
        <v>38.0</v>
      </c>
      <c r="AB2185" s="25">
        <v>9.0</v>
      </c>
      <c r="AC2185" s="25">
        <v>72286.84</v>
      </c>
      <c r="AD2185" s="25">
        <v>2.0</v>
      </c>
      <c r="AE2185" s="25">
        <v>1.0</v>
      </c>
      <c r="AF2185" s="25">
        <v>1.0</v>
      </c>
      <c r="AG2185" s="25">
        <v>26136.89</v>
      </c>
      <c r="AH2185" s="25">
        <v>0.0</v>
      </c>
    </row>
    <row r="2186" ht="15.75" customHeight="1">
      <c r="U2186" s="25">
        <v>2185.0</v>
      </c>
      <c r="V2186" s="25">
        <v>1.5689147E7</v>
      </c>
      <c r="W2186" s="25" t="s">
        <v>1925</v>
      </c>
      <c r="X2186" s="25">
        <v>652.0</v>
      </c>
      <c r="Y2186" s="25" t="s">
        <v>375</v>
      </c>
      <c r="Z2186" s="25" t="s">
        <v>462</v>
      </c>
      <c r="AA2186" s="25">
        <v>40.0</v>
      </c>
      <c r="AB2186" s="25">
        <v>1.0</v>
      </c>
      <c r="AC2186" s="25">
        <v>0.0</v>
      </c>
      <c r="AD2186" s="25">
        <v>2.0</v>
      </c>
      <c r="AE2186" s="25">
        <v>1.0</v>
      </c>
      <c r="AF2186" s="25">
        <v>0.0</v>
      </c>
      <c r="AG2186" s="25">
        <v>126554.96</v>
      </c>
      <c r="AH2186" s="25">
        <v>0.0</v>
      </c>
    </row>
    <row r="2187" ht="15.75" customHeight="1">
      <c r="U2187" s="25">
        <v>2186.0</v>
      </c>
      <c r="V2187" s="25">
        <v>1.5730397E7</v>
      </c>
      <c r="W2187" s="25" t="s">
        <v>1926</v>
      </c>
      <c r="X2187" s="25">
        <v>739.0</v>
      </c>
      <c r="Y2187" s="25" t="s">
        <v>377</v>
      </c>
      <c r="Z2187" s="25" t="s">
        <v>487</v>
      </c>
      <c r="AA2187" s="25">
        <v>40.0</v>
      </c>
      <c r="AB2187" s="25">
        <v>1.0</v>
      </c>
      <c r="AC2187" s="25">
        <v>109681.61</v>
      </c>
      <c r="AD2187" s="25">
        <v>1.0</v>
      </c>
      <c r="AE2187" s="25">
        <v>1.0</v>
      </c>
      <c r="AF2187" s="25">
        <v>1.0</v>
      </c>
      <c r="AG2187" s="25">
        <v>193321.3</v>
      </c>
      <c r="AH2187" s="25">
        <v>0.0</v>
      </c>
    </row>
    <row r="2188" ht="15.75" customHeight="1">
      <c r="U2188" s="25">
        <v>2187.0</v>
      </c>
      <c r="V2188" s="25">
        <v>1.5762169E7</v>
      </c>
      <c r="W2188" s="25" t="s">
        <v>1927</v>
      </c>
      <c r="X2188" s="25">
        <v>556.0</v>
      </c>
      <c r="Y2188" s="25" t="s">
        <v>379</v>
      </c>
      <c r="Z2188" s="25" t="s">
        <v>487</v>
      </c>
      <c r="AA2188" s="25">
        <v>37.0</v>
      </c>
      <c r="AB2188" s="25">
        <v>9.0</v>
      </c>
      <c r="AC2188" s="25">
        <v>145018.64</v>
      </c>
      <c r="AD2188" s="25">
        <v>2.0</v>
      </c>
      <c r="AE2188" s="25">
        <v>1.0</v>
      </c>
      <c r="AF2188" s="25">
        <v>0.0</v>
      </c>
      <c r="AG2188" s="25">
        <v>90928.02</v>
      </c>
      <c r="AH2188" s="25">
        <v>1.0</v>
      </c>
    </row>
    <row r="2189" ht="15.75" customHeight="1">
      <c r="U2189" s="25">
        <v>2188.0</v>
      </c>
      <c r="V2189" s="25">
        <v>1.558932E7</v>
      </c>
      <c r="W2189" s="25" t="s">
        <v>1151</v>
      </c>
      <c r="X2189" s="25">
        <v>699.0</v>
      </c>
      <c r="Y2189" s="25" t="s">
        <v>377</v>
      </c>
      <c r="Z2189" s="25" t="s">
        <v>487</v>
      </c>
      <c r="AA2189" s="25">
        <v>34.0</v>
      </c>
      <c r="AB2189" s="25">
        <v>8.0</v>
      </c>
      <c r="AC2189" s="25">
        <v>0.0</v>
      </c>
      <c r="AD2189" s="25">
        <v>1.0</v>
      </c>
      <c r="AE2189" s="25">
        <v>1.0</v>
      </c>
      <c r="AF2189" s="25">
        <v>1.0</v>
      </c>
      <c r="AG2189" s="25">
        <v>76510.46</v>
      </c>
      <c r="AH2189" s="25">
        <v>0.0</v>
      </c>
    </row>
    <row r="2190" ht="15.75" customHeight="1">
      <c r="U2190" s="25">
        <v>2189.0</v>
      </c>
      <c r="V2190" s="25">
        <v>1.5799211E7</v>
      </c>
      <c r="W2190" s="25" t="s">
        <v>1156</v>
      </c>
      <c r="X2190" s="25">
        <v>708.0</v>
      </c>
      <c r="Y2190" s="25" t="s">
        <v>377</v>
      </c>
      <c r="Z2190" s="25" t="s">
        <v>462</v>
      </c>
      <c r="AA2190" s="25">
        <v>32.0</v>
      </c>
      <c r="AB2190" s="25">
        <v>8.0</v>
      </c>
      <c r="AC2190" s="25">
        <v>187487.63</v>
      </c>
      <c r="AD2190" s="25">
        <v>1.0</v>
      </c>
      <c r="AE2190" s="25">
        <v>1.0</v>
      </c>
      <c r="AF2190" s="25">
        <v>1.0</v>
      </c>
      <c r="AG2190" s="25">
        <v>120115.5</v>
      </c>
      <c r="AH2190" s="25">
        <v>0.0</v>
      </c>
    </row>
    <row r="2191" ht="15.75" customHeight="1">
      <c r="U2191" s="25">
        <v>2190.0</v>
      </c>
      <c r="V2191" s="25">
        <v>1.579831E7</v>
      </c>
      <c r="W2191" s="25" t="s">
        <v>1363</v>
      </c>
      <c r="X2191" s="25">
        <v>480.0</v>
      </c>
      <c r="Y2191" s="25" t="s">
        <v>375</v>
      </c>
      <c r="Z2191" s="25" t="s">
        <v>487</v>
      </c>
      <c r="AA2191" s="25">
        <v>35.0</v>
      </c>
      <c r="AB2191" s="25">
        <v>2.0</v>
      </c>
      <c r="AC2191" s="25">
        <v>165692.91</v>
      </c>
      <c r="AD2191" s="25">
        <v>1.0</v>
      </c>
      <c r="AE2191" s="25">
        <v>1.0</v>
      </c>
      <c r="AF2191" s="25">
        <v>1.0</v>
      </c>
      <c r="AG2191" s="25">
        <v>197984.58</v>
      </c>
      <c r="AH2191" s="25">
        <v>0.0</v>
      </c>
    </row>
    <row r="2192" ht="15.75" customHeight="1">
      <c r="U2192" s="25">
        <v>2191.0</v>
      </c>
      <c r="V2192" s="25">
        <v>1.5609998E7</v>
      </c>
      <c r="W2192" s="25" t="s">
        <v>1224</v>
      </c>
      <c r="X2192" s="25">
        <v>700.0</v>
      </c>
      <c r="Y2192" s="25" t="s">
        <v>379</v>
      </c>
      <c r="Z2192" s="25" t="s">
        <v>462</v>
      </c>
      <c r="AA2192" s="25">
        <v>59.0</v>
      </c>
      <c r="AB2192" s="25">
        <v>5.0</v>
      </c>
      <c r="AC2192" s="25">
        <v>137648.41</v>
      </c>
      <c r="AD2192" s="25">
        <v>1.0</v>
      </c>
      <c r="AE2192" s="25">
        <v>1.0</v>
      </c>
      <c r="AF2192" s="25">
        <v>0.0</v>
      </c>
      <c r="AG2192" s="25">
        <v>142977.05</v>
      </c>
      <c r="AH2192" s="25">
        <v>1.0</v>
      </c>
    </row>
    <row r="2193" ht="15.75" customHeight="1">
      <c r="U2193" s="25">
        <v>2192.0</v>
      </c>
      <c r="V2193" s="25">
        <v>1.5583548E7</v>
      </c>
      <c r="W2193" s="25" t="s">
        <v>1928</v>
      </c>
      <c r="X2193" s="25">
        <v>525.0</v>
      </c>
      <c r="Y2193" s="25" t="s">
        <v>377</v>
      </c>
      <c r="Z2193" s="25" t="s">
        <v>462</v>
      </c>
      <c r="AA2193" s="25">
        <v>47.0</v>
      </c>
      <c r="AB2193" s="25">
        <v>6.0</v>
      </c>
      <c r="AC2193" s="25">
        <v>118560.0</v>
      </c>
      <c r="AD2193" s="25">
        <v>1.0</v>
      </c>
      <c r="AE2193" s="25">
        <v>1.0</v>
      </c>
      <c r="AF2193" s="25">
        <v>0.0</v>
      </c>
      <c r="AG2193" s="25">
        <v>82522.61</v>
      </c>
      <c r="AH2193" s="25">
        <v>1.0</v>
      </c>
    </row>
    <row r="2194" ht="15.75" customHeight="1">
      <c r="U2194" s="25">
        <v>2193.0</v>
      </c>
      <c r="V2194" s="25">
        <v>1.5761763E7</v>
      </c>
      <c r="W2194" s="25" t="s">
        <v>1413</v>
      </c>
      <c r="X2194" s="25">
        <v>845.0</v>
      </c>
      <c r="Y2194" s="25" t="s">
        <v>375</v>
      </c>
      <c r="Z2194" s="25" t="s">
        <v>487</v>
      </c>
      <c r="AA2194" s="25">
        <v>33.0</v>
      </c>
      <c r="AB2194" s="25">
        <v>8.0</v>
      </c>
      <c r="AC2194" s="25">
        <v>164385.53</v>
      </c>
      <c r="AD2194" s="25">
        <v>1.0</v>
      </c>
      <c r="AE2194" s="25">
        <v>1.0</v>
      </c>
      <c r="AF2194" s="25">
        <v>0.0</v>
      </c>
      <c r="AG2194" s="25">
        <v>150664.97</v>
      </c>
      <c r="AH2194" s="25">
        <v>0.0</v>
      </c>
    </row>
    <row r="2195" ht="15.75" customHeight="1">
      <c r="U2195" s="25">
        <v>2194.0</v>
      </c>
      <c r="V2195" s="25">
        <v>1.5764409E7</v>
      </c>
      <c r="W2195" s="25" t="s">
        <v>1929</v>
      </c>
      <c r="X2195" s="25">
        <v>613.0</v>
      </c>
      <c r="Y2195" s="25" t="s">
        <v>375</v>
      </c>
      <c r="Z2195" s="25" t="s">
        <v>487</v>
      </c>
      <c r="AA2195" s="25">
        <v>37.0</v>
      </c>
      <c r="AB2195" s="25">
        <v>9.0</v>
      </c>
      <c r="AC2195" s="25">
        <v>108286.5</v>
      </c>
      <c r="AD2195" s="25">
        <v>1.0</v>
      </c>
      <c r="AE2195" s="25">
        <v>1.0</v>
      </c>
      <c r="AF2195" s="25">
        <v>1.0</v>
      </c>
      <c r="AG2195" s="25">
        <v>114153.44</v>
      </c>
      <c r="AH2195" s="25">
        <v>0.0</v>
      </c>
    </row>
    <row r="2196" ht="15.75" customHeight="1">
      <c r="U2196" s="25">
        <v>2195.0</v>
      </c>
      <c r="V2196" s="25">
        <v>1.5710161E7</v>
      </c>
      <c r="W2196" s="25" t="s">
        <v>619</v>
      </c>
      <c r="X2196" s="25">
        <v>850.0</v>
      </c>
      <c r="Y2196" s="25" t="s">
        <v>375</v>
      </c>
      <c r="Z2196" s="25" t="s">
        <v>462</v>
      </c>
      <c r="AA2196" s="25">
        <v>34.0</v>
      </c>
      <c r="AB2196" s="25">
        <v>2.0</v>
      </c>
      <c r="AC2196" s="25">
        <v>0.0</v>
      </c>
      <c r="AD2196" s="25">
        <v>2.0</v>
      </c>
      <c r="AE2196" s="25">
        <v>1.0</v>
      </c>
      <c r="AF2196" s="25">
        <v>1.0</v>
      </c>
      <c r="AG2196" s="25">
        <v>171706.66</v>
      </c>
      <c r="AH2196" s="25">
        <v>0.0</v>
      </c>
    </row>
    <row r="2197" ht="15.75" customHeight="1">
      <c r="U2197" s="25">
        <v>2196.0</v>
      </c>
      <c r="V2197" s="25">
        <v>1.5735246E7</v>
      </c>
      <c r="W2197" s="25" t="s">
        <v>1567</v>
      </c>
      <c r="X2197" s="25">
        <v>798.0</v>
      </c>
      <c r="Y2197" s="25" t="s">
        <v>377</v>
      </c>
      <c r="Z2197" s="25" t="s">
        <v>462</v>
      </c>
      <c r="AA2197" s="25">
        <v>58.0</v>
      </c>
      <c r="AB2197" s="25">
        <v>9.0</v>
      </c>
      <c r="AC2197" s="25">
        <v>0.0</v>
      </c>
      <c r="AD2197" s="25">
        <v>2.0</v>
      </c>
      <c r="AE2197" s="25">
        <v>0.0</v>
      </c>
      <c r="AF2197" s="25">
        <v>0.0</v>
      </c>
      <c r="AG2197" s="25">
        <v>119071.56</v>
      </c>
      <c r="AH2197" s="25">
        <v>1.0</v>
      </c>
    </row>
    <row r="2198" ht="15.75" customHeight="1">
      <c r="U2198" s="25">
        <v>2197.0</v>
      </c>
      <c r="V2198" s="25">
        <v>1.57917E7</v>
      </c>
      <c r="W2198" s="25" t="s">
        <v>1930</v>
      </c>
      <c r="X2198" s="25">
        <v>773.0</v>
      </c>
      <c r="Y2198" s="25" t="s">
        <v>379</v>
      </c>
      <c r="Z2198" s="25" t="s">
        <v>487</v>
      </c>
      <c r="AA2198" s="25">
        <v>47.0</v>
      </c>
      <c r="AB2198" s="25">
        <v>2.0</v>
      </c>
      <c r="AC2198" s="25">
        <v>118079.47</v>
      </c>
      <c r="AD2198" s="25">
        <v>4.0</v>
      </c>
      <c r="AE2198" s="25">
        <v>1.0</v>
      </c>
      <c r="AF2198" s="25">
        <v>1.0</v>
      </c>
      <c r="AG2198" s="25">
        <v>143007.49</v>
      </c>
      <c r="AH2198" s="25">
        <v>1.0</v>
      </c>
    </row>
    <row r="2199" ht="15.75" customHeight="1">
      <c r="U2199" s="25">
        <v>2198.0</v>
      </c>
      <c r="V2199" s="25">
        <v>1.5670753E7</v>
      </c>
      <c r="W2199" s="25" t="s">
        <v>1931</v>
      </c>
      <c r="X2199" s="25">
        <v>614.0</v>
      </c>
      <c r="Y2199" s="25" t="s">
        <v>377</v>
      </c>
      <c r="Z2199" s="25" t="s">
        <v>487</v>
      </c>
      <c r="AA2199" s="25">
        <v>35.0</v>
      </c>
      <c r="AB2199" s="25">
        <v>2.0</v>
      </c>
      <c r="AC2199" s="25">
        <v>127283.78</v>
      </c>
      <c r="AD2199" s="25">
        <v>1.0</v>
      </c>
      <c r="AE2199" s="25">
        <v>1.0</v>
      </c>
      <c r="AF2199" s="25">
        <v>1.0</v>
      </c>
      <c r="AG2199" s="25">
        <v>31302.35</v>
      </c>
      <c r="AH2199" s="25">
        <v>0.0</v>
      </c>
    </row>
    <row r="2200" ht="15.75" customHeight="1">
      <c r="U2200" s="25">
        <v>2199.0</v>
      </c>
      <c r="V2200" s="25">
        <v>1.5573876E7</v>
      </c>
      <c r="W2200" s="25" t="s">
        <v>639</v>
      </c>
      <c r="X2200" s="25">
        <v>473.0</v>
      </c>
      <c r="Y2200" s="25" t="s">
        <v>377</v>
      </c>
      <c r="Z2200" s="25" t="s">
        <v>487</v>
      </c>
      <c r="AA2200" s="25">
        <v>48.0</v>
      </c>
      <c r="AB2200" s="25">
        <v>8.0</v>
      </c>
      <c r="AC2200" s="25">
        <v>0.0</v>
      </c>
      <c r="AD2200" s="25">
        <v>2.0</v>
      </c>
      <c r="AE2200" s="25">
        <v>1.0</v>
      </c>
      <c r="AF2200" s="25">
        <v>0.0</v>
      </c>
      <c r="AG2200" s="25">
        <v>71139.8</v>
      </c>
      <c r="AH2200" s="25">
        <v>0.0</v>
      </c>
    </row>
    <row r="2201" ht="15.75" customHeight="1">
      <c r="U2201" s="25">
        <v>2200.0</v>
      </c>
      <c r="V2201" s="25">
        <v>1.5770174E7</v>
      </c>
      <c r="W2201" s="25" t="s">
        <v>1267</v>
      </c>
      <c r="X2201" s="25">
        <v>762.0</v>
      </c>
      <c r="Y2201" s="25" t="s">
        <v>375</v>
      </c>
      <c r="Z2201" s="25" t="s">
        <v>487</v>
      </c>
      <c r="AA2201" s="25">
        <v>29.0</v>
      </c>
      <c r="AB2201" s="25">
        <v>6.0</v>
      </c>
      <c r="AC2201" s="25">
        <v>141389.06</v>
      </c>
      <c r="AD2201" s="25">
        <v>1.0</v>
      </c>
      <c r="AE2201" s="25">
        <v>1.0</v>
      </c>
      <c r="AF2201" s="25">
        <v>0.0</v>
      </c>
      <c r="AG2201" s="25">
        <v>54122.89</v>
      </c>
      <c r="AH2201" s="25">
        <v>0.0</v>
      </c>
    </row>
    <row r="2202" ht="15.75" customHeight="1">
      <c r="U2202" s="25">
        <v>2201.0</v>
      </c>
      <c r="V2202" s="25">
        <v>1.5641114E7</v>
      </c>
      <c r="W2202" s="25" t="s">
        <v>820</v>
      </c>
      <c r="X2202" s="25">
        <v>701.0</v>
      </c>
      <c r="Y2202" s="25" t="s">
        <v>375</v>
      </c>
      <c r="Z2202" s="25" t="s">
        <v>487</v>
      </c>
      <c r="AA2202" s="25">
        <v>37.0</v>
      </c>
      <c r="AB2202" s="25">
        <v>8.0</v>
      </c>
      <c r="AC2202" s="25">
        <v>130091.5</v>
      </c>
      <c r="AD2202" s="25">
        <v>1.0</v>
      </c>
      <c r="AE2202" s="25">
        <v>1.0</v>
      </c>
      <c r="AF2202" s="25">
        <v>1.0</v>
      </c>
      <c r="AG2202" s="25">
        <v>120031.29</v>
      </c>
      <c r="AH2202" s="25">
        <v>0.0</v>
      </c>
    </row>
    <row r="2203" ht="15.75" customHeight="1">
      <c r="U2203" s="25">
        <v>2202.0</v>
      </c>
      <c r="V2203" s="25">
        <v>1.5682435E7</v>
      </c>
      <c r="W2203" s="25" t="s">
        <v>1247</v>
      </c>
      <c r="X2203" s="25">
        <v>600.0</v>
      </c>
      <c r="Y2203" s="25" t="s">
        <v>375</v>
      </c>
      <c r="Z2203" s="25" t="s">
        <v>487</v>
      </c>
      <c r="AA2203" s="25">
        <v>35.0</v>
      </c>
      <c r="AB2203" s="25">
        <v>4.0</v>
      </c>
      <c r="AC2203" s="25">
        <v>143744.77</v>
      </c>
      <c r="AD2203" s="25">
        <v>2.0</v>
      </c>
      <c r="AE2203" s="25">
        <v>1.0</v>
      </c>
      <c r="AF2203" s="25">
        <v>0.0</v>
      </c>
      <c r="AG2203" s="25">
        <v>104076.51</v>
      </c>
      <c r="AH2203" s="25">
        <v>0.0</v>
      </c>
    </row>
    <row r="2204" ht="15.75" customHeight="1">
      <c r="U2204" s="25">
        <v>2203.0</v>
      </c>
      <c r="V2204" s="25">
        <v>1.5751788E7</v>
      </c>
      <c r="W2204" s="25" t="s">
        <v>778</v>
      </c>
      <c r="X2204" s="25">
        <v>850.0</v>
      </c>
      <c r="Y2204" s="25" t="s">
        <v>377</v>
      </c>
      <c r="Z2204" s="25" t="s">
        <v>487</v>
      </c>
      <c r="AA2204" s="25">
        <v>28.0</v>
      </c>
      <c r="AB2204" s="25">
        <v>9.0</v>
      </c>
      <c r="AC2204" s="25">
        <v>97408.03</v>
      </c>
      <c r="AD2204" s="25">
        <v>1.0</v>
      </c>
      <c r="AE2204" s="25">
        <v>1.0</v>
      </c>
      <c r="AF2204" s="25">
        <v>1.0</v>
      </c>
      <c r="AG2204" s="25">
        <v>175853.64</v>
      </c>
      <c r="AH2204" s="25">
        <v>0.0</v>
      </c>
    </row>
    <row r="2205" ht="15.75" customHeight="1">
      <c r="U2205" s="25">
        <v>2204.0</v>
      </c>
      <c r="V2205" s="25">
        <v>1.5672598E7</v>
      </c>
      <c r="W2205" s="25" t="s">
        <v>1190</v>
      </c>
      <c r="X2205" s="25">
        <v>613.0</v>
      </c>
      <c r="Y2205" s="25" t="s">
        <v>377</v>
      </c>
      <c r="Z2205" s="25" t="s">
        <v>487</v>
      </c>
      <c r="AA2205" s="25">
        <v>30.0</v>
      </c>
      <c r="AB2205" s="25">
        <v>9.0</v>
      </c>
      <c r="AC2205" s="25">
        <v>111927.45</v>
      </c>
      <c r="AD2205" s="25">
        <v>1.0</v>
      </c>
      <c r="AE2205" s="25">
        <v>1.0</v>
      </c>
      <c r="AF2205" s="25">
        <v>1.0</v>
      </c>
      <c r="AG2205" s="25">
        <v>175795.87</v>
      </c>
      <c r="AH2205" s="25">
        <v>0.0</v>
      </c>
    </row>
    <row r="2206" ht="15.75" customHeight="1">
      <c r="U2206" s="25">
        <v>2205.0</v>
      </c>
      <c r="V2206" s="25">
        <v>1.5762803E7</v>
      </c>
      <c r="W2206" s="25" t="s">
        <v>1932</v>
      </c>
      <c r="X2206" s="25">
        <v>509.0</v>
      </c>
      <c r="Y2206" s="25" t="s">
        <v>375</v>
      </c>
      <c r="Z2206" s="25" t="s">
        <v>487</v>
      </c>
      <c r="AA2206" s="25">
        <v>31.0</v>
      </c>
      <c r="AB2206" s="25">
        <v>3.0</v>
      </c>
      <c r="AC2206" s="25">
        <v>0.0</v>
      </c>
      <c r="AD2206" s="25">
        <v>2.0</v>
      </c>
      <c r="AE2206" s="25">
        <v>1.0</v>
      </c>
      <c r="AF2206" s="25">
        <v>0.0</v>
      </c>
      <c r="AG2206" s="25">
        <v>15360.91</v>
      </c>
      <c r="AH2206" s="25">
        <v>0.0</v>
      </c>
    </row>
    <row r="2207" ht="15.75" customHeight="1">
      <c r="U2207" s="25">
        <v>2206.0</v>
      </c>
      <c r="V2207" s="25">
        <v>1.5812982E7</v>
      </c>
      <c r="W2207" s="25" t="s">
        <v>1734</v>
      </c>
      <c r="X2207" s="25">
        <v>509.0</v>
      </c>
      <c r="Y2207" s="25" t="s">
        <v>377</v>
      </c>
      <c r="Z2207" s="25" t="s">
        <v>487</v>
      </c>
      <c r="AA2207" s="25">
        <v>38.0</v>
      </c>
      <c r="AB2207" s="25">
        <v>2.0</v>
      </c>
      <c r="AC2207" s="25">
        <v>0.0</v>
      </c>
      <c r="AD2207" s="25">
        <v>1.0</v>
      </c>
      <c r="AE2207" s="25">
        <v>0.0</v>
      </c>
      <c r="AF2207" s="25">
        <v>0.0</v>
      </c>
      <c r="AG2207" s="25">
        <v>168460.12</v>
      </c>
      <c r="AH2207" s="25">
        <v>0.0</v>
      </c>
    </row>
    <row r="2208" ht="15.75" customHeight="1">
      <c r="U2208" s="25">
        <v>2207.0</v>
      </c>
      <c r="V2208" s="25">
        <v>1.5597901E7</v>
      </c>
      <c r="W2208" s="25" t="s">
        <v>622</v>
      </c>
      <c r="X2208" s="25">
        <v>609.0</v>
      </c>
      <c r="Y2208" s="25" t="s">
        <v>375</v>
      </c>
      <c r="Z2208" s="25" t="s">
        <v>487</v>
      </c>
      <c r="AA2208" s="25">
        <v>34.0</v>
      </c>
      <c r="AB2208" s="25">
        <v>1.0</v>
      </c>
      <c r="AC2208" s="25">
        <v>0.0</v>
      </c>
      <c r="AD2208" s="25">
        <v>1.0</v>
      </c>
      <c r="AE2208" s="25">
        <v>1.0</v>
      </c>
      <c r="AF2208" s="25">
        <v>1.0</v>
      </c>
      <c r="AG2208" s="25">
        <v>181177.9</v>
      </c>
      <c r="AH2208" s="25">
        <v>0.0</v>
      </c>
    </row>
    <row r="2209" ht="15.75" customHeight="1">
      <c r="U2209" s="25">
        <v>2208.0</v>
      </c>
      <c r="V2209" s="25">
        <v>1.5731507E7</v>
      </c>
      <c r="W2209" s="25" t="s">
        <v>1079</v>
      </c>
      <c r="X2209" s="25">
        <v>456.0</v>
      </c>
      <c r="Y2209" s="25" t="s">
        <v>375</v>
      </c>
      <c r="Z2209" s="25" t="s">
        <v>462</v>
      </c>
      <c r="AA2209" s="25">
        <v>33.0</v>
      </c>
      <c r="AB2209" s="25">
        <v>1.0</v>
      </c>
      <c r="AC2209" s="25">
        <v>188285.68</v>
      </c>
      <c r="AD2209" s="25">
        <v>1.0</v>
      </c>
      <c r="AE2209" s="25">
        <v>0.0</v>
      </c>
      <c r="AF2209" s="25">
        <v>0.0</v>
      </c>
      <c r="AG2209" s="25">
        <v>58363.94</v>
      </c>
      <c r="AH2209" s="25">
        <v>0.0</v>
      </c>
    </row>
    <row r="2210" ht="15.75" customHeight="1">
      <c r="U2210" s="25">
        <v>2209.0</v>
      </c>
      <c r="V2210" s="25">
        <v>1.5809826E7</v>
      </c>
      <c r="W2210" s="25" t="s">
        <v>1933</v>
      </c>
      <c r="X2210" s="25">
        <v>728.0</v>
      </c>
      <c r="Y2210" s="25" t="s">
        <v>375</v>
      </c>
      <c r="Z2210" s="25" t="s">
        <v>462</v>
      </c>
      <c r="AA2210" s="25">
        <v>46.0</v>
      </c>
      <c r="AB2210" s="25">
        <v>2.0</v>
      </c>
      <c r="AC2210" s="25">
        <v>109705.52</v>
      </c>
      <c r="AD2210" s="25">
        <v>1.0</v>
      </c>
      <c r="AE2210" s="25">
        <v>1.0</v>
      </c>
      <c r="AF2210" s="25">
        <v>0.0</v>
      </c>
      <c r="AG2210" s="25">
        <v>20276.87</v>
      </c>
      <c r="AH2210" s="25">
        <v>1.0</v>
      </c>
    </row>
    <row r="2211" ht="15.75" customHeight="1">
      <c r="U2211" s="25">
        <v>2210.0</v>
      </c>
      <c r="V2211" s="25">
        <v>1.5764237E7</v>
      </c>
      <c r="W2211" s="25" t="s">
        <v>1373</v>
      </c>
      <c r="X2211" s="25">
        <v>663.0</v>
      </c>
      <c r="Y2211" s="25" t="s">
        <v>377</v>
      </c>
      <c r="Z2211" s="25" t="s">
        <v>487</v>
      </c>
      <c r="AA2211" s="25">
        <v>33.0</v>
      </c>
      <c r="AB2211" s="25">
        <v>9.0</v>
      </c>
      <c r="AC2211" s="25">
        <v>0.0</v>
      </c>
      <c r="AD2211" s="25">
        <v>2.0</v>
      </c>
      <c r="AE2211" s="25">
        <v>0.0</v>
      </c>
      <c r="AF2211" s="25">
        <v>0.0</v>
      </c>
      <c r="AG2211" s="25">
        <v>91514.62</v>
      </c>
      <c r="AH2211" s="25">
        <v>0.0</v>
      </c>
    </row>
    <row r="2212" ht="15.75" customHeight="1">
      <c r="U2212" s="25">
        <v>2211.0</v>
      </c>
      <c r="V2212" s="25">
        <v>1.5769917E7</v>
      </c>
      <c r="W2212" s="25" t="s">
        <v>1934</v>
      </c>
      <c r="X2212" s="25">
        <v>673.0</v>
      </c>
      <c r="Y2212" s="25" t="s">
        <v>379</v>
      </c>
      <c r="Z2212" s="25" t="s">
        <v>462</v>
      </c>
      <c r="AA2212" s="25">
        <v>34.0</v>
      </c>
      <c r="AB2212" s="25">
        <v>1.0</v>
      </c>
      <c r="AC2212" s="25">
        <v>127122.79</v>
      </c>
      <c r="AD2212" s="25">
        <v>3.0</v>
      </c>
      <c r="AE2212" s="25">
        <v>0.0</v>
      </c>
      <c r="AF2212" s="25">
        <v>1.0</v>
      </c>
      <c r="AG2212" s="25">
        <v>76703.1</v>
      </c>
      <c r="AH2212" s="25">
        <v>0.0</v>
      </c>
    </row>
    <row r="2213" ht="15.75" customHeight="1">
      <c r="U2213" s="25">
        <v>2212.0</v>
      </c>
      <c r="V2213" s="25">
        <v>1.564185E7</v>
      </c>
      <c r="W2213" s="25" t="s">
        <v>1935</v>
      </c>
      <c r="X2213" s="25">
        <v>717.0</v>
      </c>
      <c r="Y2213" s="25" t="s">
        <v>375</v>
      </c>
      <c r="Z2213" s="25" t="s">
        <v>487</v>
      </c>
      <c r="AA2213" s="25">
        <v>40.0</v>
      </c>
      <c r="AB2213" s="25">
        <v>0.0</v>
      </c>
      <c r="AC2213" s="25">
        <v>98241.04</v>
      </c>
      <c r="AD2213" s="25">
        <v>1.0</v>
      </c>
      <c r="AE2213" s="25">
        <v>1.0</v>
      </c>
      <c r="AF2213" s="25">
        <v>0.0</v>
      </c>
      <c r="AG2213" s="25">
        <v>110887.14</v>
      </c>
      <c r="AH2213" s="25">
        <v>0.0</v>
      </c>
    </row>
    <row r="2214" ht="15.75" customHeight="1">
      <c r="U2214" s="25">
        <v>2213.0</v>
      </c>
      <c r="V2214" s="25">
        <v>1.5770974E7</v>
      </c>
      <c r="W2214" s="25" t="s">
        <v>810</v>
      </c>
      <c r="X2214" s="25">
        <v>741.0</v>
      </c>
      <c r="Y2214" s="25" t="s">
        <v>379</v>
      </c>
      <c r="Z2214" s="25" t="s">
        <v>462</v>
      </c>
      <c r="AA2214" s="25">
        <v>37.0</v>
      </c>
      <c r="AB2214" s="25">
        <v>8.0</v>
      </c>
      <c r="AC2214" s="25">
        <v>170840.08</v>
      </c>
      <c r="AD2214" s="25">
        <v>2.0</v>
      </c>
      <c r="AE2214" s="25">
        <v>0.0</v>
      </c>
      <c r="AF2214" s="25">
        <v>0.0</v>
      </c>
      <c r="AG2214" s="25">
        <v>109843.16</v>
      </c>
      <c r="AH2214" s="25">
        <v>0.0</v>
      </c>
    </row>
    <row r="2215" ht="15.75" customHeight="1">
      <c r="U2215" s="25">
        <v>2214.0</v>
      </c>
      <c r="V2215" s="25">
        <v>1.5803749E7</v>
      </c>
      <c r="W2215" s="25" t="s">
        <v>1873</v>
      </c>
      <c r="X2215" s="25">
        <v>498.0</v>
      </c>
      <c r="Y2215" s="25" t="s">
        <v>379</v>
      </c>
      <c r="Z2215" s="25" t="s">
        <v>462</v>
      </c>
      <c r="AA2215" s="25">
        <v>41.0</v>
      </c>
      <c r="AB2215" s="25">
        <v>4.0</v>
      </c>
      <c r="AC2215" s="25">
        <v>87541.06</v>
      </c>
      <c r="AD2215" s="25">
        <v>2.0</v>
      </c>
      <c r="AE2215" s="25">
        <v>1.0</v>
      </c>
      <c r="AF2215" s="25">
        <v>1.0</v>
      </c>
      <c r="AG2215" s="25">
        <v>12577.21</v>
      </c>
      <c r="AH2215" s="25">
        <v>1.0</v>
      </c>
    </row>
    <row r="2216" ht="15.75" customHeight="1">
      <c r="U2216" s="25">
        <v>2215.0</v>
      </c>
      <c r="V2216" s="25">
        <v>1.5684999E7</v>
      </c>
      <c r="W2216" s="25" t="s">
        <v>1276</v>
      </c>
      <c r="X2216" s="25">
        <v>850.0</v>
      </c>
      <c r="Y2216" s="25" t="s">
        <v>375</v>
      </c>
      <c r="Z2216" s="25" t="s">
        <v>462</v>
      </c>
      <c r="AA2216" s="25">
        <v>26.0</v>
      </c>
      <c r="AB2216" s="25">
        <v>4.0</v>
      </c>
      <c r="AC2216" s="25">
        <v>62610.96</v>
      </c>
      <c r="AD2216" s="25">
        <v>2.0</v>
      </c>
      <c r="AE2216" s="25">
        <v>0.0</v>
      </c>
      <c r="AF2216" s="25">
        <v>1.0</v>
      </c>
      <c r="AG2216" s="25">
        <v>179365.1</v>
      </c>
      <c r="AH2216" s="25">
        <v>0.0</v>
      </c>
    </row>
    <row r="2217" ht="15.75" customHeight="1">
      <c r="U2217" s="25">
        <v>2216.0</v>
      </c>
      <c r="V2217" s="25">
        <v>1.5770225E7</v>
      </c>
      <c r="W2217" s="25" t="s">
        <v>1362</v>
      </c>
      <c r="X2217" s="25">
        <v>493.0</v>
      </c>
      <c r="Y2217" s="25" t="s">
        <v>375</v>
      </c>
      <c r="Z2217" s="25" t="s">
        <v>487</v>
      </c>
      <c r="AA2217" s="25">
        <v>36.0</v>
      </c>
      <c r="AB2217" s="25">
        <v>9.0</v>
      </c>
      <c r="AC2217" s="25">
        <v>0.0</v>
      </c>
      <c r="AD2217" s="25">
        <v>2.0</v>
      </c>
      <c r="AE2217" s="25">
        <v>1.0</v>
      </c>
      <c r="AF2217" s="25">
        <v>1.0</v>
      </c>
      <c r="AG2217" s="25">
        <v>65816.53</v>
      </c>
      <c r="AH2217" s="25">
        <v>0.0</v>
      </c>
    </row>
    <row r="2218" ht="15.75" customHeight="1">
      <c r="U2218" s="25">
        <v>2217.0</v>
      </c>
      <c r="V2218" s="25">
        <v>1.5627484E7</v>
      </c>
      <c r="W2218" s="25" t="s">
        <v>1936</v>
      </c>
      <c r="X2218" s="25">
        <v>686.0</v>
      </c>
      <c r="Y2218" s="25" t="s">
        <v>375</v>
      </c>
      <c r="Z2218" s="25" t="s">
        <v>462</v>
      </c>
      <c r="AA2218" s="25">
        <v>47.0</v>
      </c>
      <c r="AB2218" s="25">
        <v>5.0</v>
      </c>
      <c r="AC2218" s="25">
        <v>113328.93</v>
      </c>
      <c r="AD2218" s="25">
        <v>1.0</v>
      </c>
      <c r="AE2218" s="25">
        <v>1.0</v>
      </c>
      <c r="AF2218" s="25">
        <v>0.0</v>
      </c>
      <c r="AG2218" s="25">
        <v>124170.9</v>
      </c>
      <c r="AH2218" s="25">
        <v>0.0</v>
      </c>
    </row>
    <row r="2219" ht="15.75" customHeight="1">
      <c r="U2219" s="25">
        <v>2218.0</v>
      </c>
      <c r="V2219" s="25">
        <v>1.5610337E7</v>
      </c>
      <c r="W2219" s="25" t="s">
        <v>1572</v>
      </c>
      <c r="X2219" s="25">
        <v>666.0</v>
      </c>
      <c r="Y2219" s="25" t="s">
        <v>377</v>
      </c>
      <c r="Z2219" s="25" t="s">
        <v>487</v>
      </c>
      <c r="AA2219" s="25">
        <v>35.0</v>
      </c>
      <c r="AB2219" s="25">
        <v>2.0</v>
      </c>
      <c r="AC2219" s="25">
        <v>104832.49</v>
      </c>
      <c r="AD2219" s="25">
        <v>1.0</v>
      </c>
      <c r="AE2219" s="25">
        <v>1.0</v>
      </c>
      <c r="AF2219" s="25">
        <v>0.0</v>
      </c>
      <c r="AG2219" s="25">
        <v>175015.12</v>
      </c>
      <c r="AH2219" s="25">
        <v>0.0</v>
      </c>
    </row>
    <row r="2220" ht="15.75" customHeight="1">
      <c r="U2220" s="25">
        <v>2219.0</v>
      </c>
      <c r="V2220" s="25">
        <v>1.5752488E7</v>
      </c>
      <c r="W2220" s="25" t="s">
        <v>1937</v>
      </c>
      <c r="X2220" s="25">
        <v>733.0</v>
      </c>
      <c r="Y2220" s="25" t="s">
        <v>377</v>
      </c>
      <c r="Z2220" s="25" t="s">
        <v>462</v>
      </c>
      <c r="AA2220" s="25">
        <v>31.0</v>
      </c>
      <c r="AB2220" s="25">
        <v>9.0</v>
      </c>
      <c r="AC2220" s="25">
        <v>102289.85</v>
      </c>
      <c r="AD2220" s="25">
        <v>1.0</v>
      </c>
      <c r="AE2220" s="25">
        <v>1.0</v>
      </c>
      <c r="AF2220" s="25">
        <v>1.0</v>
      </c>
      <c r="AG2220" s="25">
        <v>115441.66</v>
      </c>
      <c r="AH2220" s="25">
        <v>0.0</v>
      </c>
    </row>
    <row r="2221" ht="15.75" customHeight="1">
      <c r="U2221" s="25">
        <v>2220.0</v>
      </c>
      <c r="V2221" s="25">
        <v>1.5610056E7</v>
      </c>
      <c r="W2221" s="25" t="s">
        <v>1938</v>
      </c>
      <c r="X2221" s="25">
        <v>631.0</v>
      </c>
      <c r="Y2221" s="25" t="s">
        <v>379</v>
      </c>
      <c r="Z2221" s="25" t="s">
        <v>462</v>
      </c>
      <c r="AA2221" s="25">
        <v>34.0</v>
      </c>
      <c r="AB2221" s="25">
        <v>6.0</v>
      </c>
      <c r="AC2221" s="25">
        <v>125227.82</v>
      </c>
      <c r="AD2221" s="25">
        <v>2.0</v>
      </c>
      <c r="AE2221" s="25">
        <v>0.0</v>
      </c>
      <c r="AF2221" s="25">
        <v>1.0</v>
      </c>
      <c r="AG2221" s="25">
        <v>128247.03</v>
      </c>
      <c r="AH2221" s="25">
        <v>0.0</v>
      </c>
    </row>
    <row r="2222" ht="15.75" customHeight="1">
      <c r="U2222" s="25">
        <v>2221.0</v>
      </c>
      <c r="V2222" s="25">
        <v>1.5806049E7</v>
      </c>
      <c r="W2222" s="25" t="s">
        <v>1776</v>
      </c>
      <c r="X2222" s="25">
        <v>714.0</v>
      </c>
      <c r="Y2222" s="25" t="s">
        <v>379</v>
      </c>
      <c r="Z2222" s="25" t="s">
        <v>462</v>
      </c>
      <c r="AA2222" s="25">
        <v>49.0</v>
      </c>
      <c r="AB2222" s="25">
        <v>5.0</v>
      </c>
      <c r="AC2222" s="25">
        <v>140510.89</v>
      </c>
      <c r="AD2222" s="25">
        <v>1.0</v>
      </c>
      <c r="AE2222" s="25">
        <v>1.0</v>
      </c>
      <c r="AF2222" s="25">
        <v>0.0</v>
      </c>
      <c r="AG2222" s="25">
        <v>141914.94</v>
      </c>
      <c r="AH2222" s="25">
        <v>0.0</v>
      </c>
    </row>
    <row r="2223" ht="15.75" customHeight="1">
      <c r="U2223" s="25">
        <v>2222.0</v>
      </c>
      <c r="V2223" s="25">
        <v>1.5736069E7</v>
      </c>
      <c r="W2223" s="25" t="s">
        <v>1370</v>
      </c>
      <c r="X2223" s="25">
        <v>767.0</v>
      </c>
      <c r="Y2223" s="25" t="s">
        <v>379</v>
      </c>
      <c r="Z2223" s="25" t="s">
        <v>462</v>
      </c>
      <c r="AA2223" s="25">
        <v>35.0</v>
      </c>
      <c r="AB2223" s="25">
        <v>6.0</v>
      </c>
      <c r="AC2223" s="25">
        <v>132253.22</v>
      </c>
      <c r="AD2223" s="25">
        <v>1.0</v>
      </c>
      <c r="AE2223" s="25">
        <v>1.0</v>
      </c>
      <c r="AF2223" s="25">
        <v>0.0</v>
      </c>
      <c r="AG2223" s="25">
        <v>115566.57</v>
      </c>
      <c r="AH2223" s="25">
        <v>1.0</v>
      </c>
    </row>
    <row r="2224" ht="15.75" customHeight="1">
      <c r="U2224" s="25">
        <v>2223.0</v>
      </c>
      <c r="V2224" s="25">
        <v>1.5763662E7</v>
      </c>
      <c r="W2224" s="25" t="s">
        <v>1484</v>
      </c>
      <c r="X2224" s="25">
        <v>711.0</v>
      </c>
      <c r="Y2224" s="25" t="s">
        <v>379</v>
      </c>
      <c r="Z2224" s="25" t="s">
        <v>487</v>
      </c>
      <c r="AA2224" s="25">
        <v>43.0</v>
      </c>
      <c r="AB2224" s="25">
        <v>2.0</v>
      </c>
      <c r="AC2224" s="25">
        <v>39043.29</v>
      </c>
      <c r="AD2224" s="25">
        <v>2.0</v>
      </c>
      <c r="AE2224" s="25">
        <v>1.0</v>
      </c>
      <c r="AF2224" s="25">
        <v>1.0</v>
      </c>
      <c r="AG2224" s="25">
        <v>175423.69</v>
      </c>
      <c r="AH2224" s="25">
        <v>0.0</v>
      </c>
    </row>
    <row r="2225" ht="15.75" customHeight="1">
      <c r="U2225" s="25">
        <v>2224.0</v>
      </c>
      <c r="V2225" s="25">
        <v>1.5615575E7</v>
      </c>
      <c r="W2225" s="25" t="s">
        <v>1939</v>
      </c>
      <c r="X2225" s="25">
        <v>722.0</v>
      </c>
      <c r="Y2225" s="25" t="s">
        <v>375</v>
      </c>
      <c r="Z2225" s="25" t="s">
        <v>487</v>
      </c>
      <c r="AA2225" s="25">
        <v>34.0</v>
      </c>
      <c r="AB2225" s="25">
        <v>8.0</v>
      </c>
      <c r="AC2225" s="25">
        <v>0.0</v>
      </c>
      <c r="AD2225" s="25">
        <v>2.0</v>
      </c>
      <c r="AE2225" s="25">
        <v>1.0</v>
      </c>
      <c r="AF2225" s="25">
        <v>1.0</v>
      </c>
      <c r="AG2225" s="25">
        <v>133447.49</v>
      </c>
      <c r="AH2225" s="25">
        <v>0.0</v>
      </c>
    </row>
    <row r="2226" ht="15.75" customHeight="1">
      <c r="U2226" s="25">
        <v>2225.0</v>
      </c>
      <c r="V2226" s="25">
        <v>1.5691723E7</v>
      </c>
      <c r="W2226" s="25" t="s">
        <v>1568</v>
      </c>
      <c r="X2226" s="25">
        <v>631.0</v>
      </c>
      <c r="Y2226" s="25" t="s">
        <v>377</v>
      </c>
      <c r="Z2226" s="25" t="s">
        <v>487</v>
      </c>
      <c r="AA2226" s="25">
        <v>55.0</v>
      </c>
      <c r="AB2226" s="25">
        <v>9.0</v>
      </c>
      <c r="AC2226" s="25">
        <v>99685.06</v>
      </c>
      <c r="AD2226" s="25">
        <v>1.0</v>
      </c>
      <c r="AE2226" s="25">
        <v>1.0</v>
      </c>
      <c r="AF2226" s="25">
        <v>0.0</v>
      </c>
      <c r="AG2226" s="25">
        <v>114474.98</v>
      </c>
      <c r="AH2226" s="25">
        <v>0.0</v>
      </c>
    </row>
    <row r="2227" ht="15.75" customHeight="1">
      <c r="U2227" s="25">
        <v>2226.0</v>
      </c>
      <c r="V2227" s="25">
        <v>1.5774098E7</v>
      </c>
      <c r="W2227" s="25" t="s">
        <v>732</v>
      </c>
      <c r="X2227" s="25">
        <v>701.0</v>
      </c>
      <c r="Y2227" s="25" t="s">
        <v>379</v>
      </c>
      <c r="Z2227" s="25" t="s">
        <v>487</v>
      </c>
      <c r="AA2227" s="25">
        <v>38.0</v>
      </c>
      <c r="AB2227" s="25">
        <v>3.0</v>
      </c>
      <c r="AC2227" s="25">
        <v>125385.49</v>
      </c>
      <c r="AD2227" s="25">
        <v>2.0</v>
      </c>
      <c r="AE2227" s="25">
        <v>0.0</v>
      </c>
      <c r="AF2227" s="25">
        <v>1.0</v>
      </c>
      <c r="AG2227" s="25">
        <v>52044.66</v>
      </c>
      <c r="AH2227" s="25">
        <v>0.0</v>
      </c>
    </row>
    <row r="2228" ht="15.75" customHeight="1">
      <c r="U2228" s="25">
        <v>2227.0</v>
      </c>
      <c r="V2228" s="25">
        <v>1.5750808E7</v>
      </c>
      <c r="W2228" s="25" t="s">
        <v>638</v>
      </c>
      <c r="X2228" s="25">
        <v>790.0</v>
      </c>
      <c r="Y2228" s="25" t="s">
        <v>377</v>
      </c>
      <c r="Z2228" s="25" t="s">
        <v>487</v>
      </c>
      <c r="AA2228" s="25">
        <v>46.0</v>
      </c>
      <c r="AB2228" s="25">
        <v>2.0</v>
      </c>
      <c r="AC2228" s="25">
        <v>131365.37</v>
      </c>
      <c r="AD2228" s="25">
        <v>2.0</v>
      </c>
      <c r="AE2228" s="25">
        <v>1.0</v>
      </c>
      <c r="AF2228" s="25">
        <v>1.0</v>
      </c>
      <c r="AG2228" s="25">
        <v>180290.68</v>
      </c>
      <c r="AH2228" s="25">
        <v>0.0</v>
      </c>
    </row>
    <row r="2229" ht="15.75" customHeight="1">
      <c r="U2229" s="25">
        <v>2228.0</v>
      </c>
      <c r="V2229" s="25">
        <v>1.5744368E7</v>
      </c>
      <c r="W2229" s="25" t="s">
        <v>669</v>
      </c>
      <c r="X2229" s="25">
        <v>633.0</v>
      </c>
      <c r="Y2229" s="25" t="s">
        <v>377</v>
      </c>
      <c r="Z2229" s="25" t="s">
        <v>487</v>
      </c>
      <c r="AA2229" s="25">
        <v>58.0</v>
      </c>
      <c r="AB2229" s="25">
        <v>6.0</v>
      </c>
      <c r="AC2229" s="25">
        <v>98308.51</v>
      </c>
      <c r="AD2229" s="25">
        <v>1.0</v>
      </c>
      <c r="AE2229" s="25">
        <v>1.0</v>
      </c>
      <c r="AF2229" s="25">
        <v>1.0</v>
      </c>
      <c r="AG2229" s="25">
        <v>132034.13</v>
      </c>
      <c r="AH2229" s="25">
        <v>0.0</v>
      </c>
    </row>
    <row r="2230" ht="15.75" customHeight="1">
      <c r="U2230" s="25">
        <v>2229.0</v>
      </c>
      <c r="V2230" s="25">
        <v>1.5610594E7</v>
      </c>
      <c r="W2230" s="25" t="s">
        <v>1115</v>
      </c>
      <c r="X2230" s="25">
        <v>644.0</v>
      </c>
      <c r="Y2230" s="25" t="s">
        <v>375</v>
      </c>
      <c r="Z2230" s="25" t="s">
        <v>462</v>
      </c>
      <c r="AA2230" s="25">
        <v>37.0</v>
      </c>
      <c r="AB2230" s="25">
        <v>8.0</v>
      </c>
      <c r="AC2230" s="25">
        <v>0.0</v>
      </c>
      <c r="AD2230" s="25">
        <v>2.0</v>
      </c>
      <c r="AE2230" s="25">
        <v>1.0</v>
      </c>
      <c r="AF2230" s="25">
        <v>0.0</v>
      </c>
      <c r="AG2230" s="25">
        <v>20968.88</v>
      </c>
      <c r="AH2230" s="25">
        <v>0.0</v>
      </c>
    </row>
    <row r="2231" ht="15.75" customHeight="1">
      <c r="U2231" s="25">
        <v>2230.0</v>
      </c>
      <c r="V2231" s="25">
        <v>1.5756125E7</v>
      </c>
      <c r="W2231" s="25" t="s">
        <v>775</v>
      </c>
      <c r="X2231" s="25">
        <v>757.0</v>
      </c>
      <c r="Y2231" s="25" t="s">
        <v>377</v>
      </c>
      <c r="Z2231" s="25" t="s">
        <v>487</v>
      </c>
      <c r="AA2231" s="25">
        <v>44.0</v>
      </c>
      <c r="AB2231" s="25">
        <v>5.0</v>
      </c>
      <c r="AC2231" s="25">
        <v>140856.16</v>
      </c>
      <c r="AD2231" s="25">
        <v>2.0</v>
      </c>
      <c r="AE2231" s="25">
        <v>1.0</v>
      </c>
      <c r="AF2231" s="25">
        <v>0.0</v>
      </c>
      <c r="AG2231" s="25">
        <v>158735.1</v>
      </c>
      <c r="AH2231" s="25">
        <v>0.0</v>
      </c>
    </row>
    <row r="2232" ht="15.75" customHeight="1">
      <c r="U2232" s="25">
        <v>2231.0</v>
      </c>
      <c r="V2232" s="25">
        <v>1.5623277E7</v>
      </c>
      <c r="W2232" s="25" t="s">
        <v>890</v>
      </c>
      <c r="X2232" s="25">
        <v>696.0</v>
      </c>
      <c r="Y2232" s="25" t="s">
        <v>375</v>
      </c>
      <c r="Z2232" s="25" t="s">
        <v>462</v>
      </c>
      <c r="AA2232" s="25">
        <v>30.0</v>
      </c>
      <c r="AB2232" s="25">
        <v>8.0</v>
      </c>
      <c r="AC2232" s="25">
        <v>0.0</v>
      </c>
      <c r="AD2232" s="25">
        <v>2.0</v>
      </c>
      <c r="AE2232" s="25">
        <v>1.0</v>
      </c>
      <c r="AF2232" s="25">
        <v>1.0</v>
      </c>
      <c r="AG2232" s="25">
        <v>196134.44</v>
      </c>
      <c r="AH2232" s="25">
        <v>0.0</v>
      </c>
    </row>
    <row r="2233" ht="15.75" customHeight="1">
      <c r="U2233" s="25">
        <v>2232.0</v>
      </c>
      <c r="V2233" s="25">
        <v>1.5795954E7</v>
      </c>
      <c r="W2233" s="25" t="s">
        <v>592</v>
      </c>
      <c r="X2233" s="25">
        <v>746.0</v>
      </c>
      <c r="Y2233" s="25" t="s">
        <v>375</v>
      </c>
      <c r="Z2233" s="25" t="s">
        <v>487</v>
      </c>
      <c r="AA2233" s="25">
        <v>35.0</v>
      </c>
      <c r="AB2233" s="25">
        <v>2.0</v>
      </c>
      <c r="AC2233" s="25">
        <v>172274.01</v>
      </c>
      <c r="AD2233" s="25">
        <v>1.0</v>
      </c>
      <c r="AE2233" s="25">
        <v>1.0</v>
      </c>
      <c r="AF2233" s="25">
        <v>0.0</v>
      </c>
      <c r="AG2233" s="25">
        <v>22374.97</v>
      </c>
      <c r="AH2233" s="25">
        <v>0.0</v>
      </c>
    </row>
    <row r="2234" ht="15.75" customHeight="1">
      <c r="U2234" s="25">
        <v>2233.0</v>
      </c>
      <c r="V2234" s="25">
        <v>1.5671969E7</v>
      </c>
      <c r="W2234" s="25" t="s">
        <v>1940</v>
      </c>
      <c r="X2234" s="25">
        <v>649.0</v>
      </c>
      <c r="Y2234" s="25" t="s">
        <v>377</v>
      </c>
      <c r="Z2234" s="25" t="s">
        <v>487</v>
      </c>
      <c r="AA2234" s="25">
        <v>36.0</v>
      </c>
      <c r="AB2234" s="25">
        <v>8.0</v>
      </c>
      <c r="AC2234" s="25">
        <v>0.0</v>
      </c>
      <c r="AD2234" s="25">
        <v>2.0</v>
      </c>
      <c r="AE2234" s="25">
        <v>1.0</v>
      </c>
      <c r="AF2234" s="25">
        <v>0.0</v>
      </c>
      <c r="AG2234" s="25">
        <v>161668.15</v>
      </c>
      <c r="AH2234" s="25">
        <v>0.0</v>
      </c>
    </row>
    <row r="2235" ht="15.75" customHeight="1">
      <c r="U2235" s="25">
        <v>2234.0</v>
      </c>
      <c r="V2235" s="25">
        <v>1.5791268E7</v>
      </c>
      <c r="W2235" s="25" t="s">
        <v>1941</v>
      </c>
      <c r="X2235" s="25">
        <v>565.0</v>
      </c>
      <c r="Y2235" s="25" t="s">
        <v>377</v>
      </c>
      <c r="Z2235" s="25" t="s">
        <v>487</v>
      </c>
      <c r="AA2235" s="25">
        <v>38.0</v>
      </c>
      <c r="AB2235" s="25">
        <v>0.0</v>
      </c>
      <c r="AC2235" s="25">
        <v>122447.76</v>
      </c>
      <c r="AD2235" s="25">
        <v>1.0</v>
      </c>
      <c r="AE2235" s="25">
        <v>0.0</v>
      </c>
      <c r="AF2235" s="25">
        <v>0.0</v>
      </c>
      <c r="AG2235" s="25">
        <v>67339.34</v>
      </c>
      <c r="AH2235" s="25">
        <v>0.0</v>
      </c>
    </row>
    <row r="2236" ht="15.75" customHeight="1">
      <c r="U2236" s="25">
        <v>2235.0</v>
      </c>
      <c r="V2236" s="25">
        <v>1.5713655E7</v>
      </c>
      <c r="W2236" s="25" t="s">
        <v>782</v>
      </c>
      <c r="X2236" s="25">
        <v>720.0</v>
      </c>
      <c r="Y2236" s="25" t="s">
        <v>375</v>
      </c>
      <c r="Z2236" s="25" t="s">
        <v>462</v>
      </c>
      <c r="AA2236" s="25">
        <v>38.0</v>
      </c>
      <c r="AB2236" s="25">
        <v>10.0</v>
      </c>
      <c r="AC2236" s="25">
        <v>0.0</v>
      </c>
      <c r="AD2236" s="25">
        <v>2.0</v>
      </c>
      <c r="AE2236" s="25">
        <v>1.0</v>
      </c>
      <c r="AF2236" s="25">
        <v>1.0</v>
      </c>
      <c r="AG2236" s="25">
        <v>56229.72</v>
      </c>
      <c r="AH2236" s="25">
        <v>1.0</v>
      </c>
    </row>
    <row r="2237" ht="15.75" customHeight="1">
      <c r="U2237" s="25">
        <v>2236.0</v>
      </c>
      <c r="V2237" s="25">
        <v>1.563393E7</v>
      </c>
      <c r="W2237" s="25" t="s">
        <v>1942</v>
      </c>
      <c r="X2237" s="25">
        <v>648.0</v>
      </c>
      <c r="Y2237" s="25" t="s">
        <v>377</v>
      </c>
      <c r="Z2237" s="25" t="s">
        <v>462</v>
      </c>
      <c r="AA2237" s="25">
        <v>56.0</v>
      </c>
      <c r="AB2237" s="25">
        <v>6.0</v>
      </c>
      <c r="AC2237" s="25">
        <v>157559.59</v>
      </c>
      <c r="AD2237" s="25">
        <v>2.0</v>
      </c>
      <c r="AE2237" s="25">
        <v>1.0</v>
      </c>
      <c r="AF2237" s="25">
        <v>0.0</v>
      </c>
      <c r="AG2237" s="25">
        <v>140991.23</v>
      </c>
      <c r="AH2237" s="25">
        <v>1.0</v>
      </c>
    </row>
    <row r="2238" ht="15.75" customHeight="1">
      <c r="U2238" s="25">
        <v>2237.0</v>
      </c>
      <c r="V2238" s="25">
        <v>1.5712849E7</v>
      </c>
      <c r="W2238" s="25" t="s">
        <v>856</v>
      </c>
      <c r="X2238" s="25">
        <v>632.0</v>
      </c>
      <c r="Y2238" s="25" t="s">
        <v>379</v>
      </c>
      <c r="Z2238" s="25" t="s">
        <v>487</v>
      </c>
      <c r="AA2238" s="25">
        <v>41.0</v>
      </c>
      <c r="AB2238" s="25">
        <v>3.0</v>
      </c>
      <c r="AC2238" s="25">
        <v>126550.7</v>
      </c>
      <c r="AD2238" s="25">
        <v>1.0</v>
      </c>
      <c r="AE2238" s="25">
        <v>0.0</v>
      </c>
      <c r="AF2238" s="25">
        <v>0.0</v>
      </c>
      <c r="AG2238" s="25">
        <v>177644.52</v>
      </c>
      <c r="AH2238" s="25">
        <v>1.0</v>
      </c>
    </row>
    <row r="2239" ht="15.75" customHeight="1">
      <c r="U2239" s="25">
        <v>2238.0</v>
      </c>
      <c r="V2239" s="25">
        <v>1.5639077E7</v>
      </c>
      <c r="W2239" s="25" t="s">
        <v>709</v>
      </c>
      <c r="X2239" s="25">
        <v>622.0</v>
      </c>
      <c r="Y2239" s="25" t="s">
        <v>375</v>
      </c>
      <c r="Z2239" s="25" t="s">
        <v>462</v>
      </c>
      <c r="AA2239" s="25">
        <v>30.0</v>
      </c>
      <c r="AB2239" s="25">
        <v>2.0</v>
      </c>
      <c r="AC2239" s="25">
        <v>158584.82</v>
      </c>
      <c r="AD2239" s="25">
        <v>3.0</v>
      </c>
      <c r="AE2239" s="25">
        <v>1.0</v>
      </c>
      <c r="AF2239" s="25">
        <v>0.0</v>
      </c>
      <c r="AG2239" s="25">
        <v>142342.55</v>
      </c>
      <c r="AH2239" s="25">
        <v>1.0</v>
      </c>
    </row>
    <row r="2240" ht="15.75" customHeight="1">
      <c r="U2240" s="25">
        <v>2239.0</v>
      </c>
      <c r="V2240" s="25">
        <v>1.5808784E7</v>
      </c>
      <c r="W2240" s="25" t="s">
        <v>1943</v>
      </c>
      <c r="X2240" s="25">
        <v>835.0</v>
      </c>
      <c r="Y2240" s="25" t="s">
        <v>375</v>
      </c>
      <c r="Z2240" s="25" t="s">
        <v>487</v>
      </c>
      <c r="AA2240" s="25">
        <v>28.0</v>
      </c>
      <c r="AB2240" s="25">
        <v>2.0</v>
      </c>
      <c r="AC2240" s="25">
        <v>163569.61</v>
      </c>
      <c r="AD2240" s="25">
        <v>2.0</v>
      </c>
      <c r="AE2240" s="25">
        <v>1.0</v>
      </c>
      <c r="AF2240" s="25">
        <v>1.0</v>
      </c>
      <c r="AG2240" s="25">
        <v>154559.28</v>
      </c>
      <c r="AH2240" s="25">
        <v>0.0</v>
      </c>
    </row>
    <row r="2241" ht="15.75" customHeight="1">
      <c r="U2241" s="25">
        <v>2240.0</v>
      </c>
      <c r="V2241" s="25">
        <v>1.5648577E7</v>
      </c>
      <c r="W2241" s="25" t="s">
        <v>1129</v>
      </c>
      <c r="X2241" s="25">
        <v>493.0</v>
      </c>
      <c r="Y2241" s="25" t="s">
        <v>375</v>
      </c>
      <c r="Z2241" s="25" t="s">
        <v>462</v>
      </c>
      <c r="AA2241" s="25">
        <v>31.0</v>
      </c>
      <c r="AB2241" s="25">
        <v>3.0</v>
      </c>
      <c r="AC2241" s="25">
        <v>0.0</v>
      </c>
      <c r="AD2241" s="25">
        <v>1.0</v>
      </c>
      <c r="AE2241" s="25">
        <v>1.0</v>
      </c>
      <c r="AF2241" s="25">
        <v>1.0</v>
      </c>
      <c r="AG2241" s="25">
        <v>176570.28</v>
      </c>
      <c r="AH2241" s="25">
        <v>1.0</v>
      </c>
    </row>
    <row r="2242" ht="15.75" customHeight="1">
      <c r="U2242" s="25">
        <v>2241.0</v>
      </c>
      <c r="V2242" s="25">
        <v>1.5670345E7</v>
      </c>
      <c r="W2242" s="25" t="s">
        <v>1198</v>
      </c>
      <c r="X2242" s="25">
        <v>785.0</v>
      </c>
      <c r="Y2242" s="25" t="s">
        <v>379</v>
      </c>
      <c r="Z2242" s="25" t="s">
        <v>462</v>
      </c>
      <c r="AA2242" s="25">
        <v>33.0</v>
      </c>
      <c r="AB2242" s="25">
        <v>6.0</v>
      </c>
      <c r="AC2242" s="25">
        <v>127211.45</v>
      </c>
      <c r="AD2242" s="25">
        <v>1.0</v>
      </c>
      <c r="AE2242" s="25">
        <v>0.0</v>
      </c>
      <c r="AF2242" s="25">
        <v>0.0</v>
      </c>
      <c r="AG2242" s="25">
        <v>191961.83</v>
      </c>
      <c r="AH2242" s="25">
        <v>0.0</v>
      </c>
    </row>
    <row r="2243" ht="15.75" customHeight="1">
      <c r="U2243" s="25">
        <v>2242.0</v>
      </c>
      <c r="V2243" s="25">
        <v>1.5633112E7</v>
      </c>
      <c r="W2243" s="25" t="s">
        <v>827</v>
      </c>
      <c r="X2243" s="25">
        <v>681.0</v>
      </c>
      <c r="Y2243" s="25" t="s">
        <v>379</v>
      </c>
      <c r="Z2243" s="25" t="s">
        <v>487</v>
      </c>
      <c r="AA2243" s="25">
        <v>42.0</v>
      </c>
      <c r="AB2243" s="25">
        <v>3.0</v>
      </c>
      <c r="AC2243" s="25">
        <v>118199.97</v>
      </c>
      <c r="AD2243" s="25">
        <v>2.0</v>
      </c>
      <c r="AE2243" s="25">
        <v>1.0</v>
      </c>
      <c r="AF2243" s="25">
        <v>0.0</v>
      </c>
      <c r="AG2243" s="25">
        <v>9452.88</v>
      </c>
      <c r="AH2243" s="25">
        <v>1.0</v>
      </c>
    </row>
    <row r="2244" ht="15.75" customHeight="1">
      <c r="U2244" s="25">
        <v>2243.0</v>
      </c>
      <c r="V2244" s="25">
        <v>1.5714397E7</v>
      </c>
      <c r="W2244" s="25" t="s">
        <v>1494</v>
      </c>
      <c r="X2244" s="25">
        <v>621.0</v>
      </c>
      <c r="Y2244" s="25" t="s">
        <v>379</v>
      </c>
      <c r="Z2244" s="25" t="s">
        <v>462</v>
      </c>
      <c r="AA2244" s="25">
        <v>30.0</v>
      </c>
      <c r="AB2244" s="25">
        <v>2.0</v>
      </c>
      <c r="AC2244" s="25">
        <v>101014.08</v>
      </c>
      <c r="AD2244" s="25">
        <v>2.0</v>
      </c>
      <c r="AE2244" s="25">
        <v>1.0</v>
      </c>
      <c r="AF2244" s="25">
        <v>1.0</v>
      </c>
      <c r="AG2244" s="25">
        <v>165257.31</v>
      </c>
      <c r="AH2244" s="25">
        <v>0.0</v>
      </c>
    </row>
    <row r="2245" ht="15.75" customHeight="1">
      <c r="U2245" s="25">
        <v>2244.0</v>
      </c>
      <c r="V2245" s="25">
        <v>1.5780038E7</v>
      </c>
      <c r="W2245" s="25" t="s">
        <v>1056</v>
      </c>
      <c r="X2245" s="25">
        <v>756.0</v>
      </c>
      <c r="Y2245" s="25" t="s">
        <v>377</v>
      </c>
      <c r="Z2245" s="25" t="s">
        <v>487</v>
      </c>
      <c r="AA2245" s="25">
        <v>38.0</v>
      </c>
      <c r="AB2245" s="25">
        <v>6.0</v>
      </c>
      <c r="AC2245" s="25">
        <v>119208.85</v>
      </c>
      <c r="AD2245" s="25">
        <v>1.0</v>
      </c>
      <c r="AE2245" s="25">
        <v>1.0</v>
      </c>
      <c r="AF2245" s="25">
        <v>0.0</v>
      </c>
      <c r="AG2245" s="25">
        <v>169763.89</v>
      </c>
      <c r="AH2245" s="25">
        <v>1.0</v>
      </c>
    </row>
    <row r="2246" ht="15.75" customHeight="1">
      <c r="U2246" s="25">
        <v>2245.0</v>
      </c>
      <c r="V2246" s="25">
        <v>1.5756305E7</v>
      </c>
      <c r="W2246" s="25" t="s">
        <v>709</v>
      </c>
      <c r="X2246" s="25">
        <v>515.0</v>
      </c>
      <c r="Y2246" s="25" t="s">
        <v>375</v>
      </c>
      <c r="Z2246" s="25" t="s">
        <v>462</v>
      </c>
      <c r="AA2246" s="25">
        <v>66.0</v>
      </c>
      <c r="AB2246" s="25">
        <v>6.0</v>
      </c>
      <c r="AC2246" s="25">
        <v>0.0</v>
      </c>
      <c r="AD2246" s="25">
        <v>2.0</v>
      </c>
      <c r="AE2246" s="25">
        <v>1.0</v>
      </c>
      <c r="AF2246" s="25">
        <v>1.0</v>
      </c>
      <c r="AG2246" s="25">
        <v>160663.11</v>
      </c>
      <c r="AH2246" s="25">
        <v>0.0</v>
      </c>
    </row>
    <row r="2247" ht="15.75" customHeight="1">
      <c r="U2247" s="25">
        <v>2246.0</v>
      </c>
      <c r="V2247" s="25">
        <v>1.5578799E7</v>
      </c>
      <c r="W2247" s="25" t="s">
        <v>1944</v>
      </c>
      <c r="X2247" s="25">
        <v>625.0</v>
      </c>
      <c r="Y2247" s="25" t="s">
        <v>375</v>
      </c>
      <c r="Z2247" s="25" t="s">
        <v>462</v>
      </c>
      <c r="AA2247" s="25">
        <v>58.0</v>
      </c>
      <c r="AB2247" s="25">
        <v>10.0</v>
      </c>
      <c r="AC2247" s="25">
        <v>53772.73</v>
      </c>
      <c r="AD2247" s="25">
        <v>1.0</v>
      </c>
      <c r="AE2247" s="25">
        <v>1.0</v>
      </c>
      <c r="AF2247" s="25">
        <v>1.0</v>
      </c>
      <c r="AG2247" s="25">
        <v>192072.1</v>
      </c>
      <c r="AH2247" s="25">
        <v>1.0</v>
      </c>
    </row>
    <row r="2248" ht="15.75" customHeight="1">
      <c r="U2248" s="25">
        <v>2247.0</v>
      </c>
      <c r="V2248" s="25">
        <v>1.5800326E7</v>
      </c>
      <c r="W2248" s="25" t="s">
        <v>717</v>
      </c>
      <c r="X2248" s="25">
        <v>717.0</v>
      </c>
      <c r="Y2248" s="25" t="s">
        <v>377</v>
      </c>
      <c r="Z2248" s="25" t="s">
        <v>462</v>
      </c>
      <c r="AA2248" s="25">
        <v>39.0</v>
      </c>
      <c r="AB2248" s="25">
        <v>6.0</v>
      </c>
      <c r="AC2248" s="25">
        <v>0.0</v>
      </c>
      <c r="AD2248" s="25">
        <v>2.0</v>
      </c>
      <c r="AE2248" s="25">
        <v>1.0</v>
      </c>
      <c r="AF2248" s="25">
        <v>0.0</v>
      </c>
      <c r="AG2248" s="25">
        <v>93275.61</v>
      </c>
      <c r="AH2248" s="25">
        <v>0.0</v>
      </c>
    </row>
    <row r="2249" ht="15.75" customHeight="1">
      <c r="U2249" s="25">
        <v>2248.0</v>
      </c>
      <c r="V2249" s="25">
        <v>1.5785485E7</v>
      </c>
      <c r="W2249" s="25" t="s">
        <v>1945</v>
      </c>
      <c r="X2249" s="25">
        <v>595.0</v>
      </c>
      <c r="Y2249" s="25" t="s">
        <v>379</v>
      </c>
      <c r="Z2249" s="25" t="s">
        <v>462</v>
      </c>
      <c r="AA2249" s="25">
        <v>41.0</v>
      </c>
      <c r="AB2249" s="25">
        <v>2.0</v>
      </c>
      <c r="AC2249" s="25">
        <v>138878.81</v>
      </c>
      <c r="AD2249" s="25">
        <v>1.0</v>
      </c>
      <c r="AE2249" s="25">
        <v>0.0</v>
      </c>
      <c r="AF2249" s="25">
        <v>1.0</v>
      </c>
      <c r="AG2249" s="25">
        <v>112269.67</v>
      </c>
      <c r="AH2249" s="25">
        <v>0.0</v>
      </c>
    </row>
    <row r="2250" ht="15.75" customHeight="1">
      <c r="U2250" s="25">
        <v>2249.0</v>
      </c>
      <c r="V2250" s="25">
        <v>1.5783958E7</v>
      </c>
      <c r="W2250" s="25" t="s">
        <v>1724</v>
      </c>
      <c r="X2250" s="25">
        <v>539.0</v>
      </c>
      <c r="Y2250" s="25" t="s">
        <v>377</v>
      </c>
      <c r="Z2250" s="25" t="s">
        <v>462</v>
      </c>
      <c r="AA2250" s="25">
        <v>37.0</v>
      </c>
      <c r="AB2250" s="25">
        <v>1.0</v>
      </c>
      <c r="AC2250" s="25">
        <v>130922.81</v>
      </c>
      <c r="AD2250" s="25">
        <v>2.0</v>
      </c>
      <c r="AE2250" s="25">
        <v>0.0</v>
      </c>
      <c r="AF2250" s="25">
        <v>0.0</v>
      </c>
      <c r="AG2250" s="25">
        <v>2186.83</v>
      </c>
      <c r="AH2250" s="25">
        <v>0.0</v>
      </c>
    </row>
    <row r="2251" ht="15.75" customHeight="1">
      <c r="U2251" s="25">
        <v>2250.0</v>
      </c>
      <c r="V2251" s="25">
        <v>1.5727546E7</v>
      </c>
      <c r="W2251" s="25" t="s">
        <v>1331</v>
      </c>
      <c r="X2251" s="25">
        <v>762.0</v>
      </c>
      <c r="Y2251" s="25" t="s">
        <v>375</v>
      </c>
      <c r="Z2251" s="25" t="s">
        <v>487</v>
      </c>
      <c r="AA2251" s="25">
        <v>35.0</v>
      </c>
      <c r="AB2251" s="25">
        <v>9.0</v>
      </c>
      <c r="AC2251" s="25">
        <v>0.0</v>
      </c>
      <c r="AD2251" s="25">
        <v>2.0</v>
      </c>
      <c r="AE2251" s="25">
        <v>1.0</v>
      </c>
      <c r="AF2251" s="25">
        <v>1.0</v>
      </c>
      <c r="AG2251" s="25">
        <v>43075.7</v>
      </c>
      <c r="AH2251" s="25">
        <v>0.0</v>
      </c>
    </row>
    <row r="2252" ht="15.75" customHeight="1">
      <c r="U2252" s="25">
        <v>2251.0</v>
      </c>
      <c r="V2252" s="25">
        <v>1.5739576E7</v>
      </c>
      <c r="W2252" s="25" t="s">
        <v>1946</v>
      </c>
      <c r="X2252" s="25">
        <v>706.0</v>
      </c>
      <c r="Y2252" s="25" t="s">
        <v>377</v>
      </c>
      <c r="Z2252" s="25" t="s">
        <v>487</v>
      </c>
      <c r="AA2252" s="25">
        <v>20.0</v>
      </c>
      <c r="AB2252" s="25">
        <v>8.0</v>
      </c>
      <c r="AC2252" s="25">
        <v>0.0</v>
      </c>
      <c r="AD2252" s="25">
        <v>2.0</v>
      </c>
      <c r="AE2252" s="25">
        <v>1.0</v>
      </c>
      <c r="AF2252" s="25">
        <v>1.0</v>
      </c>
      <c r="AG2252" s="25">
        <v>12368.11</v>
      </c>
      <c r="AH2252" s="25">
        <v>0.0</v>
      </c>
    </row>
    <row r="2253" ht="15.75" customHeight="1">
      <c r="U2253" s="25">
        <v>2252.0</v>
      </c>
      <c r="V2253" s="25">
        <v>1.5631333E7</v>
      </c>
      <c r="W2253" s="25" t="s">
        <v>1521</v>
      </c>
      <c r="X2253" s="25">
        <v>677.0</v>
      </c>
      <c r="Y2253" s="25" t="s">
        <v>377</v>
      </c>
      <c r="Z2253" s="25" t="s">
        <v>462</v>
      </c>
      <c r="AA2253" s="25">
        <v>25.0</v>
      </c>
      <c r="AB2253" s="25">
        <v>8.0</v>
      </c>
      <c r="AC2253" s="25">
        <v>130866.19</v>
      </c>
      <c r="AD2253" s="25">
        <v>1.0</v>
      </c>
      <c r="AE2253" s="25">
        <v>1.0</v>
      </c>
      <c r="AF2253" s="25">
        <v>0.0</v>
      </c>
      <c r="AG2253" s="25">
        <v>42410.21</v>
      </c>
      <c r="AH2253" s="25">
        <v>0.0</v>
      </c>
    </row>
    <row r="2254" ht="15.75" customHeight="1">
      <c r="U2254" s="25">
        <v>2253.0</v>
      </c>
      <c r="V2254" s="25">
        <v>1.5604782E7</v>
      </c>
      <c r="W2254" s="25" t="s">
        <v>705</v>
      </c>
      <c r="X2254" s="25">
        <v>733.0</v>
      </c>
      <c r="Y2254" s="25" t="s">
        <v>379</v>
      </c>
      <c r="Z2254" s="25" t="s">
        <v>462</v>
      </c>
      <c r="AA2254" s="25">
        <v>33.0</v>
      </c>
      <c r="AB2254" s="25">
        <v>7.0</v>
      </c>
      <c r="AC2254" s="25">
        <v>187257.94</v>
      </c>
      <c r="AD2254" s="25">
        <v>1.0</v>
      </c>
      <c r="AE2254" s="25">
        <v>0.0</v>
      </c>
      <c r="AF2254" s="25">
        <v>1.0</v>
      </c>
      <c r="AG2254" s="25">
        <v>190430.81</v>
      </c>
      <c r="AH2254" s="25">
        <v>0.0</v>
      </c>
    </row>
    <row r="2255" ht="15.75" customHeight="1">
      <c r="U2255" s="25">
        <v>2254.0</v>
      </c>
      <c r="V2255" s="25">
        <v>1.5589643E7</v>
      </c>
      <c r="W2255" s="25" t="s">
        <v>1947</v>
      </c>
      <c r="X2255" s="25">
        <v>684.0</v>
      </c>
      <c r="Y2255" s="25" t="s">
        <v>377</v>
      </c>
      <c r="Z2255" s="25" t="s">
        <v>462</v>
      </c>
      <c r="AA2255" s="25">
        <v>41.0</v>
      </c>
      <c r="AB2255" s="25">
        <v>7.0</v>
      </c>
      <c r="AC2255" s="25">
        <v>0.0</v>
      </c>
      <c r="AD2255" s="25">
        <v>1.0</v>
      </c>
      <c r="AE2255" s="25">
        <v>1.0</v>
      </c>
      <c r="AF2255" s="25">
        <v>1.0</v>
      </c>
      <c r="AG2255" s="25">
        <v>138394.37</v>
      </c>
      <c r="AH2255" s="25">
        <v>0.0</v>
      </c>
    </row>
    <row r="2256" ht="15.75" customHeight="1">
      <c r="U2256" s="25">
        <v>2255.0</v>
      </c>
      <c r="V2256" s="25">
        <v>1.5585533E7</v>
      </c>
      <c r="W2256" s="25" t="s">
        <v>782</v>
      </c>
      <c r="X2256" s="25">
        <v>679.0</v>
      </c>
      <c r="Y2256" s="25" t="s">
        <v>375</v>
      </c>
      <c r="Z2256" s="25" t="s">
        <v>487</v>
      </c>
      <c r="AA2256" s="25">
        <v>36.0</v>
      </c>
      <c r="AB2256" s="25">
        <v>6.0</v>
      </c>
      <c r="AC2256" s="25">
        <v>147733.64</v>
      </c>
      <c r="AD2256" s="25">
        <v>1.0</v>
      </c>
      <c r="AE2256" s="25">
        <v>0.0</v>
      </c>
      <c r="AF2256" s="25">
        <v>1.0</v>
      </c>
      <c r="AG2256" s="25">
        <v>172501.38</v>
      </c>
      <c r="AH2256" s="25">
        <v>0.0</v>
      </c>
    </row>
    <row r="2257" ht="15.75" customHeight="1">
      <c r="U2257" s="25">
        <v>2256.0</v>
      </c>
      <c r="V2257" s="25">
        <v>1.5681506E7</v>
      </c>
      <c r="W2257" s="25" t="s">
        <v>1948</v>
      </c>
      <c r="X2257" s="25">
        <v>478.0</v>
      </c>
      <c r="Y2257" s="25" t="s">
        <v>377</v>
      </c>
      <c r="Z2257" s="25" t="s">
        <v>487</v>
      </c>
      <c r="AA2257" s="25">
        <v>43.0</v>
      </c>
      <c r="AB2257" s="25">
        <v>1.0</v>
      </c>
      <c r="AC2257" s="25">
        <v>0.0</v>
      </c>
      <c r="AD2257" s="25">
        <v>2.0</v>
      </c>
      <c r="AE2257" s="25">
        <v>1.0</v>
      </c>
      <c r="AF2257" s="25">
        <v>1.0</v>
      </c>
      <c r="AG2257" s="25">
        <v>197916.43</v>
      </c>
      <c r="AH2257" s="25">
        <v>0.0</v>
      </c>
    </row>
    <row r="2258" ht="15.75" customHeight="1">
      <c r="U2258" s="25">
        <v>2257.0</v>
      </c>
      <c r="V2258" s="25">
        <v>1.5630551E7</v>
      </c>
      <c r="W2258" s="25" t="s">
        <v>996</v>
      </c>
      <c r="X2258" s="25">
        <v>696.0</v>
      </c>
      <c r="Y2258" s="25" t="s">
        <v>375</v>
      </c>
      <c r="Z2258" s="25" t="s">
        <v>487</v>
      </c>
      <c r="AA2258" s="25">
        <v>33.0</v>
      </c>
      <c r="AB2258" s="25">
        <v>2.0</v>
      </c>
      <c r="AC2258" s="25">
        <v>163139.27</v>
      </c>
      <c r="AD2258" s="25">
        <v>1.0</v>
      </c>
      <c r="AE2258" s="25">
        <v>1.0</v>
      </c>
      <c r="AF2258" s="25">
        <v>1.0</v>
      </c>
      <c r="AG2258" s="25">
        <v>7035.36</v>
      </c>
      <c r="AH2258" s="25">
        <v>0.0</v>
      </c>
    </row>
    <row r="2259" ht="15.75" customHeight="1">
      <c r="U2259" s="25">
        <v>2258.0</v>
      </c>
      <c r="V2259" s="25">
        <v>1.5698349E7</v>
      </c>
      <c r="W2259" s="25" t="s">
        <v>1949</v>
      </c>
      <c r="X2259" s="25">
        <v>686.0</v>
      </c>
      <c r="Y2259" s="25" t="s">
        <v>377</v>
      </c>
      <c r="Z2259" s="25" t="s">
        <v>462</v>
      </c>
      <c r="AA2259" s="25">
        <v>35.0</v>
      </c>
      <c r="AB2259" s="25">
        <v>4.0</v>
      </c>
      <c r="AC2259" s="25">
        <v>0.0</v>
      </c>
      <c r="AD2259" s="25">
        <v>2.0</v>
      </c>
      <c r="AE2259" s="25">
        <v>1.0</v>
      </c>
      <c r="AF2259" s="25">
        <v>1.0</v>
      </c>
      <c r="AG2259" s="25">
        <v>159676.55</v>
      </c>
      <c r="AH2259" s="25">
        <v>0.0</v>
      </c>
    </row>
    <row r="2260" ht="15.75" customHeight="1">
      <c r="U2260" s="25">
        <v>2259.0</v>
      </c>
      <c r="V2260" s="25">
        <v>1.5776631E7</v>
      </c>
      <c r="W2260" s="25" t="s">
        <v>638</v>
      </c>
      <c r="X2260" s="25">
        <v>466.0</v>
      </c>
      <c r="Y2260" s="25" t="s">
        <v>375</v>
      </c>
      <c r="Z2260" s="25" t="s">
        <v>462</v>
      </c>
      <c r="AA2260" s="25">
        <v>36.0</v>
      </c>
      <c r="AB2260" s="25">
        <v>5.0</v>
      </c>
      <c r="AC2260" s="25">
        <v>119540.15</v>
      </c>
      <c r="AD2260" s="25">
        <v>1.0</v>
      </c>
      <c r="AE2260" s="25">
        <v>0.0</v>
      </c>
      <c r="AF2260" s="25">
        <v>1.0</v>
      </c>
      <c r="AG2260" s="25">
        <v>80603.99</v>
      </c>
      <c r="AH2260" s="25">
        <v>0.0</v>
      </c>
    </row>
    <row r="2261" ht="15.75" customHeight="1">
      <c r="U2261" s="25">
        <v>2260.0</v>
      </c>
      <c r="V2261" s="25">
        <v>1.5762216E7</v>
      </c>
      <c r="W2261" s="25" t="s">
        <v>1950</v>
      </c>
      <c r="X2261" s="25">
        <v>686.0</v>
      </c>
      <c r="Y2261" s="25" t="s">
        <v>375</v>
      </c>
      <c r="Z2261" s="25" t="s">
        <v>462</v>
      </c>
      <c r="AA2261" s="25">
        <v>41.0</v>
      </c>
      <c r="AB2261" s="25">
        <v>4.0</v>
      </c>
      <c r="AC2261" s="25">
        <v>129553.76</v>
      </c>
      <c r="AD2261" s="25">
        <v>2.0</v>
      </c>
      <c r="AE2261" s="25">
        <v>1.0</v>
      </c>
      <c r="AF2261" s="25">
        <v>0.0</v>
      </c>
      <c r="AG2261" s="25">
        <v>187599.8</v>
      </c>
      <c r="AH2261" s="25">
        <v>0.0</v>
      </c>
    </row>
    <row r="2262" ht="15.75" customHeight="1">
      <c r="U2262" s="25">
        <v>2261.0</v>
      </c>
      <c r="V2262" s="25">
        <v>1.5623927E7</v>
      </c>
      <c r="W2262" s="25" t="s">
        <v>1266</v>
      </c>
      <c r="X2262" s="25">
        <v>576.0</v>
      </c>
      <c r="Y2262" s="25" t="s">
        <v>375</v>
      </c>
      <c r="Z2262" s="25" t="s">
        <v>487</v>
      </c>
      <c r="AA2262" s="25">
        <v>55.0</v>
      </c>
      <c r="AB2262" s="25">
        <v>9.0</v>
      </c>
      <c r="AC2262" s="25">
        <v>0.0</v>
      </c>
      <c r="AD2262" s="25">
        <v>2.0</v>
      </c>
      <c r="AE2262" s="25">
        <v>1.0</v>
      </c>
      <c r="AF2262" s="25">
        <v>1.0</v>
      </c>
      <c r="AG2262" s="25">
        <v>94450.97</v>
      </c>
      <c r="AH2262" s="25">
        <v>0.0</v>
      </c>
    </row>
    <row r="2263" ht="15.75" customHeight="1">
      <c r="U2263" s="25">
        <v>2262.0</v>
      </c>
      <c r="V2263" s="25">
        <v>1.5681402E7</v>
      </c>
      <c r="W2263" s="25" t="s">
        <v>1947</v>
      </c>
      <c r="X2263" s="25">
        <v>763.0</v>
      </c>
      <c r="Y2263" s="25" t="s">
        <v>379</v>
      </c>
      <c r="Z2263" s="25" t="s">
        <v>462</v>
      </c>
      <c r="AA2263" s="25">
        <v>61.0</v>
      </c>
      <c r="AB2263" s="25">
        <v>1.0</v>
      </c>
      <c r="AC2263" s="25">
        <v>66101.89</v>
      </c>
      <c r="AD2263" s="25">
        <v>1.0</v>
      </c>
      <c r="AE2263" s="25">
        <v>1.0</v>
      </c>
      <c r="AF2263" s="25">
        <v>1.0</v>
      </c>
      <c r="AG2263" s="25">
        <v>143981.27</v>
      </c>
      <c r="AH2263" s="25">
        <v>0.0</v>
      </c>
    </row>
    <row r="2264" ht="15.75" customHeight="1">
      <c r="U2264" s="25">
        <v>2263.0</v>
      </c>
      <c r="V2264" s="25">
        <v>1.5586264E7</v>
      </c>
      <c r="W2264" s="25" t="s">
        <v>1488</v>
      </c>
      <c r="X2264" s="25">
        <v>572.0</v>
      </c>
      <c r="Y2264" s="25" t="s">
        <v>375</v>
      </c>
      <c r="Z2264" s="25" t="s">
        <v>487</v>
      </c>
      <c r="AA2264" s="25">
        <v>43.0</v>
      </c>
      <c r="AB2264" s="25">
        <v>2.0</v>
      </c>
      <c r="AC2264" s="25">
        <v>140431.98</v>
      </c>
      <c r="AD2264" s="25">
        <v>1.0</v>
      </c>
      <c r="AE2264" s="25">
        <v>1.0</v>
      </c>
      <c r="AF2264" s="25">
        <v>0.0</v>
      </c>
      <c r="AG2264" s="25">
        <v>26450.57</v>
      </c>
      <c r="AH2264" s="25">
        <v>1.0</v>
      </c>
    </row>
    <row r="2265" ht="15.75" customHeight="1">
      <c r="U2265" s="25">
        <v>2264.0</v>
      </c>
      <c r="V2265" s="25">
        <v>1.5594685E7</v>
      </c>
      <c r="W2265" s="25" t="s">
        <v>1951</v>
      </c>
      <c r="X2265" s="25">
        <v>757.0</v>
      </c>
      <c r="Y2265" s="25" t="s">
        <v>375</v>
      </c>
      <c r="Z2265" s="25" t="s">
        <v>462</v>
      </c>
      <c r="AA2265" s="25">
        <v>49.0</v>
      </c>
      <c r="AB2265" s="25">
        <v>2.0</v>
      </c>
      <c r="AC2265" s="25">
        <v>0.0</v>
      </c>
      <c r="AD2265" s="25">
        <v>2.0</v>
      </c>
      <c r="AE2265" s="25">
        <v>0.0</v>
      </c>
      <c r="AF2265" s="25">
        <v>0.0</v>
      </c>
      <c r="AG2265" s="25">
        <v>164482.92</v>
      </c>
      <c r="AH2265" s="25">
        <v>0.0</v>
      </c>
    </row>
    <row r="2266" ht="15.75" customHeight="1">
      <c r="U2266" s="25">
        <v>2265.0</v>
      </c>
      <c r="V2266" s="25">
        <v>1.5812945E7</v>
      </c>
      <c r="W2266" s="25" t="s">
        <v>1362</v>
      </c>
      <c r="X2266" s="25">
        <v>582.0</v>
      </c>
      <c r="Y2266" s="25" t="s">
        <v>375</v>
      </c>
      <c r="Z2266" s="25" t="s">
        <v>462</v>
      </c>
      <c r="AA2266" s="25">
        <v>29.0</v>
      </c>
      <c r="AB2266" s="25">
        <v>0.0</v>
      </c>
      <c r="AC2266" s="25">
        <v>0.0</v>
      </c>
      <c r="AD2266" s="25">
        <v>1.0</v>
      </c>
      <c r="AE2266" s="25">
        <v>1.0</v>
      </c>
      <c r="AF2266" s="25">
        <v>1.0</v>
      </c>
      <c r="AG2266" s="25">
        <v>84012.81</v>
      </c>
      <c r="AH2266" s="25">
        <v>0.0</v>
      </c>
    </row>
    <row r="2267" ht="15.75" customHeight="1">
      <c r="U2267" s="25">
        <v>2266.0</v>
      </c>
      <c r="V2267" s="25">
        <v>1.5734628E7</v>
      </c>
      <c r="W2267" s="25" t="s">
        <v>1952</v>
      </c>
      <c r="X2267" s="25">
        <v>623.0</v>
      </c>
      <c r="Y2267" s="25" t="s">
        <v>375</v>
      </c>
      <c r="Z2267" s="25" t="s">
        <v>462</v>
      </c>
      <c r="AA2267" s="25">
        <v>35.0</v>
      </c>
      <c r="AB2267" s="25">
        <v>5.0</v>
      </c>
      <c r="AC2267" s="25">
        <v>0.0</v>
      </c>
      <c r="AD2267" s="25">
        <v>2.0</v>
      </c>
      <c r="AE2267" s="25">
        <v>1.0</v>
      </c>
      <c r="AF2267" s="25">
        <v>0.0</v>
      </c>
      <c r="AG2267" s="25">
        <v>101192.08</v>
      </c>
      <c r="AH2267" s="25">
        <v>0.0</v>
      </c>
    </row>
    <row r="2268" ht="15.75" customHeight="1">
      <c r="U2268" s="25">
        <v>2267.0</v>
      </c>
      <c r="V2268" s="25">
        <v>1.5629323E7</v>
      </c>
      <c r="W2268" s="25" t="s">
        <v>1953</v>
      </c>
      <c r="X2268" s="25">
        <v>617.0</v>
      </c>
      <c r="Y2268" s="25" t="s">
        <v>379</v>
      </c>
      <c r="Z2268" s="25" t="s">
        <v>462</v>
      </c>
      <c r="AA2268" s="25">
        <v>37.0</v>
      </c>
      <c r="AB2268" s="25">
        <v>4.0</v>
      </c>
      <c r="AC2268" s="25">
        <v>116471.43</v>
      </c>
      <c r="AD2268" s="25">
        <v>2.0</v>
      </c>
      <c r="AE2268" s="25">
        <v>1.0</v>
      </c>
      <c r="AF2268" s="25">
        <v>0.0</v>
      </c>
      <c r="AG2268" s="25">
        <v>175324.74</v>
      </c>
      <c r="AH2268" s="25">
        <v>1.0</v>
      </c>
    </row>
    <row r="2269" ht="15.75" customHeight="1">
      <c r="U2269" s="25">
        <v>2268.0</v>
      </c>
      <c r="V2269" s="25">
        <v>1.5666823E7</v>
      </c>
      <c r="W2269" s="25" t="s">
        <v>529</v>
      </c>
      <c r="X2269" s="25">
        <v>425.0</v>
      </c>
      <c r="Y2269" s="25" t="s">
        <v>375</v>
      </c>
      <c r="Z2269" s="25" t="s">
        <v>487</v>
      </c>
      <c r="AA2269" s="25">
        <v>39.0</v>
      </c>
      <c r="AB2269" s="25">
        <v>4.0</v>
      </c>
      <c r="AC2269" s="25">
        <v>0.0</v>
      </c>
      <c r="AD2269" s="25">
        <v>2.0</v>
      </c>
      <c r="AE2269" s="25">
        <v>1.0</v>
      </c>
      <c r="AF2269" s="25">
        <v>0.0</v>
      </c>
      <c r="AG2269" s="25">
        <v>197226.32</v>
      </c>
      <c r="AH2269" s="25">
        <v>0.0</v>
      </c>
    </row>
    <row r="2270" ht="15.75" customHeight="1">
      <c r="U2270" s="25">
        <v>2269.0</v>
      </c>
      <c r="V2270" s="25">
        <v>1.5777553E7</v>
      </c>
      <c r="W2270" s="25" t="s">
        <v>1921</v>
      </c>
      <c r="X2270" s="25">
        <v>659.0</v>
      </c>
      <c r="Y2270" s="25" t="s">
        <v>375</v>
      </c>
      <c r="Z2270" s="25" t="s">
        <v>462</v>
      </c>
      <c r="AA2270" s="25">
        <v>56.0</v>
      </c>
      <c r="AB2270" s="25">
        <v>9.0</v>
      </c>
      <c r="AC2270" s="25">
        <v>123785.24</v>
      </c>
      <c r="AD2270" s="25">
        <v>1.0</v>
      </c>
      <c r="AE2270" s="25">
        <v>1.0</v>
      </c>
      <c r="AF2270" s="25">
        <v>0.0</v>
      </c>
      <c r="AG2270" s="25">
        <v>99504.03</v>
      </c>
      <c r="AH2270" s="25">
        <v>1.0</v>
      </c>
    </row>
    <row r="2271" ht="15.75" customHeight="1">
      <c r="U2271" s="25">
        <v>2270.0</v>
      </c>
      <c r="V2271" s="25">
        <v>1.5613097E7</v>
      </c>
      <c r="W2271" s="25" t="s">
        <v>1166</v>
      </c>
      <c r="X2271" s="25">
        <v>605.0</v>
      </c>
      <c r="Y2271" s="25" t="s">
        <v>375</v>
      </c>
      <c r="Z2271" s="25" t="s">
        <v>462</v>
      </c>
      <c r="AA2271" s="25">
        <v>33.0</v>
      </c>
      <c r="AB2271" s="25">
        <v>4.0</v>
      </c>
      <c r="AC2271" s="25">
        <v>0.0</v>
      </c>
      <c r="AD2271" s="25">
        <v>2.0</v>
      </c>
      <c r="AE2271" s="25">
        <v>0.0</v>
      </c>
      <c r="AF2271" s="25">
        <v>1.0</v>
      </c>
      <c r="AG2271" s="25">
        <v>83700.66</v>
      </c>
      <c r="AH2271" s="25">
        <v>0.0</v>
      </c>
    </row>
    <row r="2272" ht="15.75" customHeight="1">
      <c r="U2272" s="25">
        <v>2271.0</v>
      </c>
      <c r="V2272" s="25">
        <v>1.5622217E7</v>
      </c>
      <c r="W2272" s="25" t="s">
        <v>1689</v>
      </c>
      <c r="X2272" s="25">
        <v>538.0</v>
      </c>
      <c r="Y2272" s="25" t="s">
        <v>375</v>
      </c>
      <c r="Z2272" s="25" t="s">
        <v>462</v>
      </c>
      <c r="AA2272" s="25">
        <v>38.0</v>
      </c>
      <c r="AB2272" s="25">
        <v>8.0</v>
      </c>
      <c r="AC2272" s="25">
        <v>88758.95</v>
      </c>
      <c r="AD2272" s="25">
        <v>2.0</v>
      </c>
      <c r="AE2272" s="25">
        <v>0.0</v>
      </c>
      <c r="AF2272" s="25">
        <v>0.0</v>
      </c>
      <c r="AG2272" s="25">
        <v>28226.15</v>
      </c>
      <c r="AH2272" s="25">
        <v>1.0</v>
      </c>
    </row>
    <row r="2273" ht="15.75" customHeight="1">
      <c r="U2273" s="25">
        <v>2272.0</v>
      </c>
      <c r="V2273" s="25">
        <v>1.5703588E7</v>
      </c>
      <c r="W2273" s="25" t="s">
        <v>1363</v>
      </c>
      <c r="X2273" s="25">
        <v>665.0</v>
      </c>
      <c r="Y2273" s="25" t="s">
        <v>379</v>
      </c>
      <c r="Z2273" s="25" t="s">
        <v>487</v>
      </c>
      <c r="AA2273" s="25">
        <v>25.0</v>
      </c>
      <c r="AB2273" s="25">
        <v>5.0</v>
      </c>
      <c r="AC2273" s="25">
        <v>153611.83</v>
      </c>
      <c r="AD2273" s="25">
        <v>2.0</v>
      </c>
      <c r="AE2273" s="25">
        <v>1.0</v>
      </c>
      <c r="AF2273" s="25">
        <v>0.0</v>
      </c>
      <c r="AG2273" s="25">
        <v>35321.65</v>
      </c>
      <c r="AH2273" s="25">
        <v>0.0</v>
      </c>
    </row>
    <row r="2274" ht="15.75" customHeight="1">
      <c r="U2274" s="25">
        <v>2273.0</v>
      </c>
      <c r="V2274" s="25">
        <v>1.5570835E7</v>
      </c>
      <c r="W2274" s="25" t="s">
        <v>1107</v>
      </c>
      <c r="X2274" s="25">
        <v>491.0</v>
      </c>
      <c r="Y2274" s="25" t="s">
        <v>379</v>
      </c>
      <c r="Z2274" s="25" t="s">
        <v>462</v>
      </c>
      <c r="AA2274" s="25">
        <v>57.0</v>
      </c>
      <c r="AB2274" s="25">
        <v>4.0</v>
      </c>
      <c r="AC2274" s="25">
        <v>112044.72</v>
      </c>
      <c r="AD2274" s="25">
        <v>1.0</v>
      </c>
      <c r="AE2274" s="25">
        <v>1.0</v>
      </c>
      <c r="AF2274" s="25">
        <v>1.0</v>
      </c>
      <c r="AG2274" s="25">
        <v>41229.73</v>
      </c>
      <c r="AH2274" s="25">
        <v>1.0</v>
      </c>
    </row>
    <row r="2275" ht="15.75" customHeight="1">
      <c r="U2275" s="25">
        <v>2274.0</v>
      </c>
      <c r="V2275" s="25">
        <v>1.5679299E7</v>
      </c>
      <c r="W2275" s="25" t="s">
        <v>1242</v>
      </c>
      <c r="X2275" s="25">
        <v>726.0</v>
      </c>
      <c r="Y2275" s="25" t="s">
        <v>377</v>
      </c>
      <c r="Z2275" s="25" t="s">
        <v>462</v>
      </c>
      <c r="AA2275" s="25">
        <v>27.0</v>
      </c>
      <c r="AB2275" s="25">
        <v>7.0</v>
      </c>
      <c r="AC2275" s="25">
        <v>123826.07</v>
      </c>
      <c r="AD2275" s="25">
        <v>1.0</v>
      </c>
      <c r="AE2275" s="25">
        <v>0.0</v>
      </c>
      <c r="AF2275" s="25">
        <v>1.0</v>
      </c>
      <c r="AG2275" s="25">
        <v>78970.58</v>
      </c>
      <c r="AH2275" s="25">
        <v>0.0</v>
      </c>
    </row>
    <row r="2276" ht="15.75" customHeight="1">
      <c r="U2276" s="25">
        <v>2275.0</v>
      </c>
      <c r="V2276" s="25">
        <v>1.5808044E7</v>
      </c>
      <c r="W2276" s="25" t="s">
        <v>1231</v>
      </c>
      <c r="X2276" s="25">
        <v>580.0</v>
      </c>
      <c r="Y2276" s="25" t="s">
        <v>375</v>
      </c>
      <c r="Z2276" s="25" t="s">
        <v>462</v>
      </c>
      <c r="AA2276" s="25">
        <v>65.0</v>
      </c>
      <c r="AB2276" s="25">
        <v>9.0</v>
      </c>
      <c r="AC2276" s="25">
        <v>106804.26</v>
      </c>
      <c r="AD2276" s="25">
        <v>3.0</v>
      </c>
      <c r="AE2276" s="25">
        <v>1.0</v>
      </c>
      <c r="AF2276" s="25">
        <v>0.0</v>
      </c>
      <c r="AG2276" s="25">
        <v>107890.69</v>
      </c>
      <c r="AH2276" s="25">
        <v>1.0</v>
      </c>
    </row>
    <row r="2277" ht="15.75" customHeight="1">
      <c r="U2277" s="25">
        <v>2276.0</v>
      </c>
      <c r="V2277" s="25">
        <v>1.5579208E7</v>
      </c>
      <c r="W2277" s="25" t="s">
        <v>1954</v>
      </c>
      <c r="X2277" s="25">
        <v>550.0</v>
      </c>
      <c r="Y2277" s="25" t="s">
        <v>375</v>
      </c>
      <c r="Z2277" s="25" t="s">
        <v>462</v>
      </c>
      <c r="AA2277" s="25">
        <v>48.0</v>
      </c>
      <c r="AB2277" s="25">
        <v>6.0</v>
      </c>
      <c r="AC2277" s="25">
        <v>0.0</v>
      </c>
      <c r="AD2277" s="25">
        <v>2.0</v>
      </c>
      <c r="AE2277" s="25">
        <v>1.0</v>
      </c>
      <c r="AF2277" s="25">
        <v>1.0</v>
      </c>
      <c r="AG2277" s="25">
        <v>191870.28</v>
      </c>
      <c r="AH2277" s="25">
        <v>0.0</v>
      </c>
    </row>
    <row r="2278" ht="15.75" customHeight="1">
      <c r="U2278" s="25">
        <v>2277.0</v>
      </c>
      <c r="V2278" s="25">
        <v>1.5684951E7</v>
      </c>
      <c r="W2278" s="25" t="s">
        <v>494</v>
      </c>
      <c r="X2278" s="25">
        <v>542.0</v>
      </c>
      <c r="Y2278" s="25" t="s">
        <v>375</v>
      </c>
      <c r="Z2278" s="25" t="s">
        <v>462</v>
      </c>
      <c r="AA2278" s="25">
        <v>59.0</v>
      </c>
      <c r="AB2278" s="25">
        <v>2.0</v>
      </c>
      <c r="AC2278" s="25">
        <v>68892.77</v>
      </c>
      <c r="AD2278" s="25">
        <v>2.0</v>
      </c>
      <c r="AE2278" s="25">
        <v>1.0</v>
      </c>
      <c r="AF2278" s="25">
        <v>0.0</v>
      </c>
      <c r="AG2278" s="25">
        <v>7905.06</v>
      </c>
      <c r="AH2278" s="25">
        <v>1.0</v>
      </c>
    </row>
    <row r="2279" ht="15.75" customHeight="1">
      <c r="U2279" s="25">
        <v>2278.0</v>
      </c>
      <c r="V2279" s="25">
        <v>1.566762E7</v>
      </c>
      <c r="W2279" s="25" t="s">
        <v>1955</v>
      </c>
      <c r="X2279" s="25">
        <v>732.0</v>
      </c>
      <c r="Y2279" s="25" t="s">
        <v>375</v>
      </c>
      <c r="Z2279" s="25" t="s">
        <v>462</v>
      </c>
      <c r="AA2279" s="25">
        <v>43.0</v>
      </c>
      <c r="AB2279" s="25">
        <v>6.0</v>
      </c>
      <c r="AC2279" s="25">
        <v>0.0</v>
      </c>
      <c r="AD2279" s="25">
        <v>2.0</v>
      </c>
      <c r="AE2279" s="25">
        <v>1.0</v>
      </c>
      <c r="AF2279" s="25">
        <v>0.0</v>
      </c>
      <c r="AG2279" s="25">
        <v>65731.53</v>
      </c>
      <c r="AH2279" s="25">
        <v>0.0</v>
      </c>
    </row>
    <row r="2280" ht="15.75" customHeight="1">
      <c r="U2280" s="25">
        <v>2279.0</v>
      </c>
      <c r="V2280" s="25">
        <v>1.558296E7</v>
      </c>
      <c r="W2280" s="25" t="s">
        <v>1956</v>
      </c>
      <c r="X2280" s="25">
        <v>473.0</v>
      </c>
      <c r="Y2280" s="25" t="s">
        <v>375</v>
      </c>
      <c r="Z2280" s="25" t="s">
        <v>462</v>
      </c>
      <c r="AA2280" s="25">
        <v>33.0</v>
      </c>
      <c r="AB2280" s="25">
        <v>5.0</v>
      </c>
      <c r="AC2280" s="25">
        <v>125827.43</v>
      </c>
      <c r="AD2280" s="25">
        <v>1.0</v>
      </c>
      <c r="AE2280" s="25">
        <v>0.0</v>
      </c>
      <c r="AF2280" s="25">
        <v>1.0</v>
      </c>
      <c r="AG2280" s="25">
        <v>145698.73</v>
      </c>
      <c r="AH2280" s="25">
        <v>0.0</v>
      </c>
    </row>
    <row r="2281" ht="15.75" customHeight="1">
      <c r="U2281" s="25">
        <v>2280.0</v>
      </c>
      <c r="V2281" s="25">
        <v>1.559073E7</v>
      </c>
      <c r="W2281" s="25" t="s">
        <v>1957</v>
      </c>
      <c r="X2281" s="25">
        <v>745.0</v>
      </c>
      <c r="Y2281" s="25" t="s">
        <v>377</v>
      </c>
      <c r="Z2281" s="25" t="s">
        <v>487</v>
      </c>
      <c r="AA2281" s="25">
        <v>34.0</v>
      </c>
      <c r="AB2281" s="25">
        <v>9.0</v>
      </c>
      <c r="AC2281" s="25">
        <v>0.0</v>
      </c>
      <c r="AD2281" s="25">
        <v>2.0</v>
      </c>
      <c r="AE2281" s="25">
        <v>1.0</v>
      </c>
      <c r="AF2281" s="25">
        <v>0.0</v>
      </c>
      <c r="AG2281" s="25">
        <v>50046.25</v>
      </c>
      <c r="AH2281" s="25">
        <v>0.0</v>
      </c>
    </row>
    <row r="2282" ht="15.75" customHeight="1">
      <c r="U2282" s="25">
        <v>2281.0</v>
      </c>
      <c r="V2282" s="25">
        <v>1.5763747E7</v>
      </c>
      <c r="W2282" s="25" t="s">
        <v>824</v>
      </c>
      <c r="X2282" s="25">
        <v>732.0</v>
      </c>
      <c r="Y2282" s="25" t="s">
        <v>375</v>
      </c>
      <c r="Z2282" s="25" t="s">
        <v>487</v>
      </c>
      <c r="AA2282" s="25">
        <v>36.0</v>
      </c>
      <c r="AB2282" s="25">
        <v>7.0</v>
      </c>
      <c r="AC2282" s="25">
        <v>0.0</v>
      </c>
      <c r="AD2282" s="25">
        <v>2.0</v>
      </c>
      <c r="AE2282" s="25">
        <v>1.0</v>
      </c>
      <c r="AF2282" s="25">
        <v>1.0</v>
      </c>
      <c r="AG2282" s="25">
        <v>60830.24</v>
      </c>
      <c r="AH2282" s="25">
        <v>0.0</v>
      </c>
    </row>
    <row r="2283" ht="15.75" customHeight="1">
      <c r="U2283" s="25">
        <v>2282.0</v>
      </c>
      <c r="V2283" s="25">
        <v>1.577832E7</v>
      </c>
      <c r="W2283" s="25" t="s">
        <v>1084</v>
      </c>
      <c r="X2283" s="25">
        <v>848.0</v>
      </c>
      <c r="Y2283" s="25" t="s">
        <v>379</v>
      </c>
      <c r="Z2283" s="25" t="s">
        <v>462</v>
      </c>
      <c r="AA2283" s="25">
        <v>40.0</v>
      </c>
      <c r="AB2283" s="25">
        <v>5.0</v>
      </c>
      <c r="AC2283" s="25">
        <v>148495.64</v>
      </c>
      <c r="AD2283" s="25">
        <v>1.0</v>
      </c>
      <c r="AE2283" s="25">
        <v>0.0</v>
      </c>
      <c r="AF2283" s="25">
        <v>0.0</v>
      </c>
      <c r="AG2283" s="25">
        <v>158853.98</v>
      </c>
      <c r="AH2283" s="25">
        <v>0.0</v>
      </c>
    </row>
    <row r="2284" ht="15.75" customHeight="1">
      <c r="U2284" s="25">
        <v>2283.0</v>
      </c>
      <c r="V2284" s="25">
        <v>1.5642787E7</v>
      </c>
      <c r="W2284" s="25" t="s">
        <v>1061</v>
      </c>
      <c r="X2284" s="25">
        <v>572.0</v>
      </c>
      <c r="Y2284" s="25" t="s">
        <v>375</v>
      </c>
      <c r="Z2284" s="25" t="s">
        <v>487</v>
      </c>
      <c r="AA2284" s="25">
        <v>37.0</v>
      </c>
      <c r="AB2284" s="25">
        <v>1.0</v>
      </c>
      <c r="AC2284" s="25">
        <v>133043.66</v>
      </c>
      <c r="AD2284" s="25">
        <v>1.0</v>
      </c>
      <c r="AE2284" s="25">
        <v>0.0</v>
      </c>
      <c r="AF2284" s="25">
        <v>0.0</v>
      </c>
      <c r="AG2284" s="25">
        <v>111243.09</v>
      </c>
      <c r="AH2284" s="25">
        <v>0.0</v>
      </c>
    </row>
    <row r="2285" ht="15.75" customHeight="1">
      <c r="U2285" s="25">
        <v>2284.0</v>
      </c>
      <c r="V2285" s="25">
        <v>1.5624633E7</v>
      </c>
      <c r="W2285" s="25" t="s">
        <v>1958</v>
      </c>
      <c r="X2285" s="25">
        <v>702.0</v>
      </c>
      <c r="Y2285" s="25" t="s">
        <v>375</v>
      </c>
      <c r="Z2285" s="25" t="s">
        <v>487</v>
      </c>
      <c r="AA2285" s="25">
        <v>45.0</v>
      </c>
      <c r="AB2285" s="25">
        <v>9.0</v>
      </c>
      <c r="AC2285" s="25">
        <v>74989.58</v>
      </c>
      <c r="AD2285" s="25">
        <v>1.0</v>
      </c>
      <c r="AE2285" s="25">
        <v>1.0</v>
      </c>
      <c r="AF2285" s="25">
        <v>1.0</v>
      </c>
      <c r="AG2285" s="25">
        <v>171014.69</v>
      </c>
      <c r="AH2285" s="25">
        <v>0.0</v>
      </c>
    </row>
    <row r="2286" ht="15.75" customHeight="1">
      <c r="U2286" s="25">
        <v>2285.0</v>
      </c>
      <c r="V2286" s="25">
        <v>1.5766765E7</v>
      </c>
      <c r="W2286" s="25" t="s">
        <v>948</v>
      </c>
      <c r="X2286" s="25">
        <v>664.0</v>
      </c>
      <c r="Y2286" s="25" t="s">
        <v>379</v>
      </c>
      <c r="Z2286" s="25" t="s">
        <v>487</v>
      </c>
      <c r="AA2286" s="25">
        <v>39.0</v>
      </c>
      <c r="AB2286" s="25">
        <v>7.0</v>
      </c>
      <c r="AC2286" s="25">
        <v>60263.23</v>
      </c>
      <c r="AD2286" s="25">
        <v>1.0</v>
      </c>
      <c r="AE2286" s="25">
        <v>1.0</v>
      </c>
      <c r="AF2286" s="25">
        <v>0.0</v>
      </c>
      <c r="AG2286" s="25">
        <v>170835.32</v>
      </c>
      <c r="AH2286" s="25">
        <v>0.0</v>
      </c>
    </row>
    <row r="2287" ht="15.75" customHeight="1">
      <c r="U2287" s="25">
        <v>2286.0</v>
      </c>
      <c r="V2287" s="25">
        <v>1.5783615E7</v>
      </c>
      <c r="W2287" s="25" t="s">
        <v>1959</v>
      </c>
      <c r="X2287" s="25">
        <v>630.0</v>
      </c>
      <c r="Y2287" s="25" t="s">
        <v>379</v>
      </c>
      <c r="Z2287" s="25" t="s">
        <v>487</v>
      </c>
      <c r="AA2287" s="25">
        <v>50.0</v>
      </c>
      <c r="AB2287" s="25">
        <v>3.0</v>
      </c>
      <c r="AC2287" s="25">
        <v>129370.91</v>
      </c>
      <c r="AD2287" s="25">
        <v>4.0</v>
      </c>
      <c r="AE2287" s="25">
        <v>1.0</v>
      </c>
      <c r="AF2287" s="25">
        <v>1.0</v>
      </c>
      <c r="AG2287" s="25">
        <v>47775.34</v>
      </c>
      <c r="AH2287" s="25">
        <v>1.0</v>
      </c>
    </row>
    <row r="2288" ht="15.75" customHeight="1">
      <c r="U2288" s="25">
        <v>2287.0</v>
      </c>
      <c r="V2288" s="25">
        <v>1.5640161E7</v>
      </c>
      <c r="W2288" s="25" t="s">
        <v>782</v>
      </c>
      <c r="X2288" s="25">
        <v>618.0</v>
      </c>
      <c r="Y2288" s="25" t="s">
        <v>379</v>
      </c>
      <c r="Z2288" s="25" t="s">
        <v>487</v>
      </c>
      <c r="AA2288" s="25">
        <v>44.0</v>
      </c>
      <c r="AB2288" s="25">
        <v>5.0</v>
      </c>
      <c r="AC2288" s="25">
        <v>157955.83</v>
      </c>
      <c r="AD2288" s="25">
        <v>2.0</v>
      </c>
      <c r="AE2288" s="25">
        <v>0.0</v>
      </c>
      <c r="AF2288" s="25">
        <v>0.0</v>
      </c>
      <c r="AG2288" s="25">
        <v>139297.71</v>
      </c>
      <c r="AH2288" s="25">
        <v>0.0</v>
      </c>
    </row>
    <row r="2289" ht="15.75" customHeight="1">
      <c r="U2289" s="25">
        <v>2288.0</v>
      </c>
      <c r="V2289" s="25">
        <v>1.5619889E7</v>
      </c>
      <c r="W2289" s="25" t="s">
        <v>640</v>
      </c>
      <c r="X2289" s="25">
        <v>556.0</v>
      </c>
      <c r="Y2289" s="25" t="s">
        <v>375</v>
      </c>
      <c r="Z2289" s="25" t="s">
        <v>487</v>
      </c>
      <c r="AA2289" s="25">
        <v>26.0</v>
      </c>
      <c r="AB2289" s="25">
        <v>4.0</v>
      </c>
      <c r="AC2289" s="25">
        <v>0.0</v>
      </c>
      <c r="AD2289" s="25">
        <v>1.0</v>
      </c>
      <c r="AE2289" s="25">
        <v>1.0</v>
      </c>
      <c r="AF2289" s="25">
        <v>0.0</v>
      </c>
      <c r="AG2289" s="25">
        <v>195167.38</v>
      </c>
      <c r="AH2289" s="25">
        <v>0.0</v>
      </c>
    </row>
    <row r="2290" ht="15.75" customHeight="1">
      <c r="U2290" s="25">
        <v>2289.0</v>
      </c>
      <c r="V2290" s="25">
        <v>1.5579166E7</v>
      </c>
      <c r="W2290" s="25" t="s">
        <v>1255</v>
      </c>
      <c r="X2290" s="25">
        <v>619.0</v>
      </c>
      <c r="Y2290" s="25" t="s">
        <v>375</v>
      </c>
      <c r="Z2290" s="25" t="s">
        <v>462</v>
      </c>
      <c r="AA2290" s="25">
        <v>30.0</v>
      </c>
      <c r="AB2290" s="25">
        <v>7.0</v>
      </c>
      <c r="AC2290" s="25">
        <v>70729.17</v>
      </c>
      <c r="AD2290" s="25">
        <v>1.0</v>
      </c>
      <c r="AE2290" s="25">
        <v>1.0</v>
      </c>
      <c r="AF2290" s="25">
        <v>1.0</v>
      </c>
      <c r="AG2290" s="25">
        <v>160948.87</v>
      </c>
      <c r="AH2290" s="25">
        <v>0.0</v>
      </c>
    </row>
    <row r="2291" ht="15.75" customHeight="1">
      <c r="U2291" s="25">
        <v>2290.0</v>
      </c>
      <c r="V2291" s="25">
        <v>1.5789097E7</v>
      </c>
      <c r="W2291" s="25" t="s">
        <v>1960</v>
      </c>
      <c r="X2291" s="25">
        <v>644.0</v>
      </c>
      <c r="Y2291" s="25" t="s">
        <v>375</v>
      </c>
      <c r="Z2291" s="25" t="s">
        <v>487</v>
      </c>
      <c r="AA2291" s="25">
        <v>48.0</v>
      </c>
      <c r="AB2291" s="25">
        <v>8.0</v>
      </c>
      <c r="AC2291" s="25">
        <v>0.0</v>
      </c>
      <c r="AD2291" s="25">
        <v>2.0</v>
      </c>
      <c r="AE2291" s="25">
        <v>0.0</v>
      </c>
      <c r="AF2291" s="25">
        <v>1.0</v>
      </c>
      <c r="AG2291" s="25">
        <v>44965.54</v>
      </c>
      <c r="AH2291" s="25">
        <v>1.0</v>
      </c>
    </row>
    <row r="2292" ht="15.75" customHeight="1">
      <c r="U2292" s="25">
        <v>2291.0</v>
      </c>
      <c r="V2292" s="25">
        <v>1.567488E7</v>
      </c>
      <c r="W2292" s="25" t="s">
        <v>1243</v>
      </c>
      <c r="X2292" s="25">
        <v>658.0</v>
      </c>
      <c r="Y2292" s="25" t="s">
        <v>377</v>
      </c>
      <c r="Z2292" s="25" t="s">
        <v>487</v>
      </c>
      <c r="AA2292" s="25">
        <v>50.0</v>
      </c>
      <c r="AB2292" s="25">
        <v>2.0</v>
      </c>
      <c r="AC2292" s="25">
        <v>0.0</v>
      </c>
      <c r="AD2292" s="25">
        <v>2.0</v>
      </c>
      <c r="AE2292" s="25">
        <v>1.0</v>
      </c>
      <c r="AF2292" s="25">
        <v>0.0</v>
      </c>
      <c r="AG2292" s="25">
        <v>52137.73</v>
      </c>
      <c r="AH2292" s="25">
        <v>0.0</v>
      </c>
    </row>
    <row r="2293" ht="15.75" customHeight="1">
      <c r="U2293" s="25">
        <v>2292.0</v>
      </c>
      <c r="V2293" s="25">
        <v>1.5778157E7</v>
      </c>
      <c r="W2293" s="25" t="s">
        <v>1488</v>
      </c>
      <c r="X2293" s="25">
        <v>598.0</v>
      </c>
      <c r="Y2293" s="25" t="s">
        <v>377</v>
      </c>
      <c r="Z2293" s="25" t="s">
        <v>487</v>
      </c>
      <c r="AA2293" s="25">
        <v>27.0</v>
      </c>
      <c r="AB2293" s="25">
        <v>8.0</v>
      </c>
      <c r="AC2293" s="25">
        <v>90721.52</v>
      </c>
      <c r="AD2293" s="25">
        <v>2.0</v>
      </c>
      <c r="AE2293" s="25">
        <v>1.0</v>
      </c>
      <c r="AF2293" s="25">
        <v>0.0</v>
      </c>
      <c r="AG2293" s="25">
        <v>109296.18</v>
      </c>
      <c r="AH2293" s="25">
        <v>0.0</v>
      </c>
    </row>
    <row r="2294" ht="15.75" customHeight="1">
      <c r="U2294" s="25">
        <v>2293.0</v>
      </c>
      <c r="V2294" s="25">
        <v>1.5779064E7</v>
      </c>
      <c r="W2294" s="25" t="s">
        <v>1518</v>
      </c>
      <c r="X2294" s="25">
        <v>677.0</v>
      </c>
      <c r="Y2294" s="25" t="s">
        <v>375</v>
      </c>
      <c r="Z2294" s="25" t="s">
        <v>487</v>
      </c>
      <c r="AA2294" s="25">
        <v>27.0</v>
      </c>
      <c r="AB2294" s="25">
        <v>2.0</v>
      </c>
      <c r="AC2294" s="25">
        <v>0.0</v>
      </c>
      <c r="AD2294" s="25">
        <v>2.0</v>
      </c>
      <c r="AE2294" s="25">
        <v>1.0</v>
      </c>
      <c r="AF2294" s="25">
        <v>1.0</v>
      </c>
      <c r="AG2294" s="25">
        <v>20092.89</v>
      </c>
      <c r="AH2294" s="25">
        <v>0.0</v>
      </c>
    </row>
    <row r="2295" ht="15.75" customHeight="1">
      <c r="U2295" s="25">
        <v>2294.0</v>
      </c>
      <c r="V2295" s="25">
        <v>1.5801265E7</v>
      </c>
      <c r="W2295" s="25" t="s">
        <v>1215</v>
      </c>
      <c r="X2295" s="25">
        <v>689.0</v>
      </c>
      <c r="Y2295" s="25" t="s">
        <v>377</v>
      </c>
      <c r="Z2295" s="25" t="s">
        <v>462</v>
      </c>
      <c r="AA2295" s="25">
        <v>45.0</v>
      </c>
      <c r="AB2295" s="25">
        <v>0.0</v>
      </c>
      <c r="AC2295" s="25">
        <v>57784.22</v>
      </c>
      <c r="AD2295" s="25">
        <v>1.0</v>
      </c>
      <c r="AE2295" s="25">
        <v>1.0</v>
      </c>
      <c r="AF2295" s="25">
        <v>0.0</v>
      </c>
      <c r="AG2295" s="25">
        <v>197804.0</v>
      </c>
      <c r="AH2295" s="25">
        <v>1.0</v>
      </c>
    </row>
    <row r="2296" ht="15.75" customHeight="1">
      <c r="U2296" s="25">
        <v>2295.0</v>
      </c>
      <c r="V2296" s="25">
        <v>1.5589204E7</v>
      </c>
      <c r="W2296" s="25" t="s">
        <v>1961</v>
      </c>
      <c r="X2296" s="25">
        <v>591.0</v>
      </c>
      <c r="Y2296" s="25" t="s">
        <v>375</v>
      </c>
      <c r="Z2296" s="25" t="s">
        <v>487</v>
      </c>
      <c r="AA2296" s="25">
        <v>33.0</v>
      </c>
      <c r="AB2296" s="25">
        <v>9.0</v>
      </c>
      <c r="AC2296" s="25">
        <v>131765.72</v>
      </c>
      <c r="AD2296" s="25">
        <v>1.0</v>
      </c>
      <c r="AE2296" s="25">
        <v>1.0</v>
      </c>
      <c r="AF2296" s="25">
        <v>0.0</v>
      </c>
      <c r="AG2296" s="25">
        <v>118782.06</v>
      </c>
      <c r="AH2296" s="25">
        <v>0.0</v>
      </c>
    </row>
    <row r="2297" ht="15.75" customHeight="1">
      <c r="U2297" s="25">
        <v>2296.0</v>
      </c>
      <c r="V2297" s="25">
        <v>1.5664543E7</v>
      </c>
      <c r="W2297" s="25" t="s">
        <v>1222</v>
      </c>
      <c r="X2297" s="25">
        <v>699.0</v>
      </c>
      <c r="Y2297" s="25" t="s">
        <v>375</v>
      </c>
      <c r="Z2297" s="25" t="s">
        <v>487</v>
      </c>
      <c r="AA2297" s="25">
        <v>40.0</v>
      </c>
      <c r="AB2297" s="25">
        <v>7.0</v>
      </c>
      <c r="AC2297" s="25">
        <v>0.0</v>
      </c>
      <c r="AD2297" s="25">
        <v>1.0</v>
      </c>
      <c r="AE2297" s="25">
        <v>0.0</v>
      </c>
      <c r="AF2297" s="25">
        <v>1.0</v>
      </c>
      <c r="AG2297" s="25">
        <v>152876.13</v>
      </c>
      <c r="AH2297" s="25">
        <v>1.0</v>
      </c>
    </row>
    <row r="2298" ht="15.75" customHeight="1">
      <c r="U2298" s="25">
        <v>2297.0</v>
      </c>
      <c r="V2298" s="25">
        <v>1.5582714E7</v>
      </c>
      <c r="W2298" s="25" t="s">
        <v>1155</v>
      </c>
      <c r="X2298" s="25">
        <v>749.0</v>
      </c>
      <c r="Y2298" s="25" t="s">
        <v>379</v>
      </c>
      <c r="Z2298" s="25" t="s">
        <v>487</v>
      </c>
      <c r="AA2298" s="25">
        <v>47.0</v>
      </c>
      <c r="AB2298" s="25">
        <v>9.0</v>
      </c>
      <c r="AC2298" s="25">
        <v>110022.74</v>
      </c>
      <c r="AD2298" s="25">
        <v>1.0</v>
      </c>
      <c r="AE2298" s="25">
        <v>0.0</v>
      </c>
      <c r="AF2298" s="25">
        <v>1.0</v>
      </c>
      <c r="AG2298" s="25">
        <v>135655.29</v>
      </c>
      <c r="AH2298" s="25">
        <v>1.0</v>
      </c>
    </row>
    <row r="2299" ht="15.75" customHeight="1">
      <c r="U2299" s="25">
        <v>2298.0</v>
      </c>
      <c r="V2299" s="25">
        <v>1.5797595E7</v>
      </c>
      <c r="W2299" s="25" t="s">
        <v>1962</v>
      </c>
      <c r="X2299" s="25">
        <v>709.0</v>
      </c>
      <c r="Y2299" s="25" t="s">
        <v>375</v>
      </c>
      <c r="Z2299" s="25" t="s">
        <v>462</v>
      </c>
      <c r="AA2299" s="25">
        <v>40.0</v>
      </c>
      <c r="AB2299" s="25">
        <v>9.0</v>
      </c>
      <c r="AC2299" s="25">
        <v>131569.63</v>
      </c>
      <c r="AD2299" s="25">
        <v>1.0</v>
      </c>
      <c r="AE2299" s="25">
        <v>1.0</v>
      </c>
      <c r="AF2299" s="25">
        <v>1.0</v>
      </c>
      <c r="AG2299" s="25">
        <v>103970.58</v>
      </c>
      <c r="AH2299" s="25">
        <v>0.0</v>
      </c>
    </row>
    <row r="2300" ht="15.75" customHeight="1">
      <c r="U2300" s="25">
        <v>2299.0</v>
      </c>
      <c r="V2300" s="25">
        <v>1.5614034E7</v>
      </c>
      <c r="W2300" s="25" t="s">
        <v>552</v>
      </c>
      <c r="X2300" s="25">
        <v>607.0</v>
      </c>
      <c r="Y2300" s="25" t="s">
        <v>379</v>
      </c>
      <c r="Z2300" s="25" t="s">
        <v>487</v>
      </c>
      <c r="AA2300" s="25">
        <v>61.0</v>
      </c>
      <c r="AB2300" s="25">
        <v>2.0</v>
      </c>
      <c r="AC2300" s="25">
        <v>164523.5</v>
      </c>
      <c r="AD2300" s="25">
        <v>2.0</v>
      </c>
      <c r="AE2300" s="25">
        <v>1.0</v>
      </c>
      <c r="AF2300" s="25">
        <v>1.0</v>
      </c>
      <c r="AG2300" s="25">
        <v>35786.76</v>
      </c>
      <c r="AH2300" s="25">
        <v>0.0</v>
      </c>
    </row>
    <row r="2301" ht="15.75" customHeight="1">
      <c r="U2301" s="25">
        <v>2300.0</v>
      </c>
      <c r="V2301" s="25">
        <v>1.5763171E7</v>
      </c>
      <c r="W2301" s="25" t="s">
        <v>583</v>
      </c>
      <c r="X2301" s="25">
        <v>650.0</v>
      </c>
      <c r="Y2301" s="25" t="s">
        <v>379</v>
      </c>
      <c r="Z2301" s="25" t="s">
        <v>462</v>
      </c>
      <c r="AA2301" s="25">
        <v>25.0</v>
      </c>
      <c r="AB2301" s="25">
        <v>2.0</v>
      </c>
      <c r="AC2301" s="25">
        <v>114330.95</v>
      </c>
      <c r="AD2301" s="25">
        <v>1.0</v>
      </c>
      <c r="AE2301" s="25">
        <v>1.0</v>
      </c>
      <c r="AF2301" s="25">
        <v>1.0</v>
      </c>
      <c r="AG2301" s="25">
        <v>25325.07</v>
      </c>
      <c r="AH2301" s="25">
        <v>0.0</v>
      </c>
    </row>
    <row r="2302" ht="15.75" customHeight="1">
      <c r="U2302" s="25">
        <v>2301.0</v>
      </c>
      <c r="V2302" s="25">
        <v>1.5647266E7</v>
      </c>
      <c r="W2302" s="25" t="s">
        <v>1343</v>
      </c>
      <c r="X2302" s="25">
        <v>651.0</v>
      </c>
      <c r="Y2302" s="25" t="s">
        <v>377</v>
      </c>
      <c r="Z2302" s="25" t="s">
        <v>462</v>
      </c>
      <c r="AA2302" s="25">
        <v>45.0</v>
      </c>
      <c r="AB2302" s="25">
        <v>10.0</v>
      </c>
      <c r="AC2302" s="25">
        <v>135923.16</v>
      </c>
      <c r="AD2302" s="25">
        <v>1.0</v>
      </c>
      <c r="AE2302" s="25">
        <v>1.0</v>
      </c>
      <c r="AF2302" s="25">
        <v>0.0</v>
      </c>
      <c r="AG2302" s="25">
        <v>18732.84</v>
      </c>
      <c r="AH2302" s="25">
        <v>0.0</v>
      </c>
    </row>
    <row r="2303" ht="15.75" customHeight="1">
      <c r="U2303" s="25">
        <v>2302.0</v>
      </c>
      <c r="V2303" s="25">
        <v>1.5757577E7</v>
      </c>
      <c r="W2303" s="25" t="s">
        <v>1963</v>
      </c>
      <c r="X2303" s="25">
        <v>676.0</v>
      </c>
      <c r="Y2303" s="25" t="s">
        <v>375</v>
      </c>
      <c r="Z2303" s="25" t="s">
        <v>462</v>
      </c>
      <c r="AA2303" s="25">
        <v>61.0</v>
      </c>
      <c r="AB2303" s="25">
        <v>8.0</v>
      </c>
      <c r="AC2303" s="25">
        <v>0.0</v>
      </c>
      <c r="AD2303" s="25">
        <v>2.0</v>
      </c>
      <c r="AE2303" s="25">
        <v>1.0</v>
      </c>
      <c r="AF2303" s="25">
        <v>1.0</v>
      </c>
      <c r="AG2303" s="25">
        <v>118522.73</v>
      </c>
      <c r="AH2303" s="25">
        <v>0.0</v>
      </c>
    </row>
    <row r="2304" ht="15.75" customHeight="1">
      <c r="U2304" s="25">
        <v>2303.0</v>
      </c>
      <c r="V2304" s="25">
        <v>1.5736656E7</v>
      </c>
      <c r="W2304" s="25" t="s">
        <v>497</v>
      </c>
      <c r="X2304" s="25">
        <v>723.0</v>
      </c>
      <c r="Y2304" s="25" t="s">
        <v>375</v>
      </c>
      <c r="Z2304" s="25" t="s">
        <v>462</v>
      </c>
      <c r="AA2304" s="25">
        <v>49.0</v>
      </c>
      <c r="AB2304" s="25">
        <v>4.0</v>
      </c>
      <c r="AC2304" s="25">
        <v>0.0</v>
      </c>
      <c r="AD2304" s="25">
        <v>2.0</v>
      </c>
      <c r="AE2304" s="25">
        <v>0.0</v>
      </c>
      <c r="AF2304" s="25">
        <v>1.0</v>
      </c>
      <c r="AG2304" s="25">
        <v>89972.25</v>
      </c>
      <c r="AH2304" s="25">
        <v>0.0</v>
      </c>
    </row>
    <row r="2305" ht="15.75" customHeight="1">
      <c r="U2305" s="25">
        <v>2304.0</v>
      </c>
      <c r="V2305" s="25">
        <v>1.5635078E7</v>
      </c>
      <c r="W2305" s="25" t="s">
        <v>618</v>
      </c>
      <c r="X2305" s="25">
        <v>714.0</v>
      </c>
      <c r="Y2305" s="25" t="s">
        <v>377</v>
      </c>
      <c r="Z2305" s="25" t="s">
        <v>487</v>
      </c>
      <c r="AA2305" s="25">
        <v>45.0</v>
      </c>
      <c r="AB2305" s="25">
        <v>0.0</v>
      </c>
      <c r="AC2305" s="25">
        <v>124693.48</v>
      </c>
      <c r="AD2305" s="25">
        <v>1.0</v>
      </c>
      <c r="AE2305" s="25">
        <v>0.0</v>
      </c>
      <c r="AF2305" s="25">
        <v>1.0</v>
      </c>
      <c r="AG2305" s="25">
        <v>187194.15</v>
      </c>
      <c r="AH2305" s="25">
        <v>0.0</v>
      </c>
    </row>
    <row r="2306" ht="15.75" customHeight="1">
      <c r="U2306" s="25">
        <v>2305.0</v>
      </c>
      <c r="V2306" s="25">
        <v>1.5680141E7</v>
      </c>
      <c r="W2306" s="25" t="s">
        <v>799</v>
      </c>
      <c r="X2306" s="25">
        <v>759.0</v>
      </c>
      <c r="Y2306" s="25" t="s">
        <v>377</v>
      </c>
      <c r="Z2306" s="25" t="s">
        <v>462</v>
      </c>
      <c r="AA2306" s="25">
        <v>35.0</v>
      </c>
      <c r="AB2306" s="25">
        <v>7.0</v>
      </c>
      <c r="AC2306" s="25">
        <v>147936.42</v>
      </c>
      <c r="AD2306" s="25">
        <v>1.0</v>
      </c>
      <c r="AE2306" s="25">
        <v>1.0</v>
      </c>
      <c r="AF2306" s="25">
        <v>1.0</v>
      </c>
      <c r="AG2306" s="25">
        <v>106785.7</v>
      </c>
      <c r="AH2306" s="25">
        <v>0.0</v>
      </c>
    </row>
    <row r="2307" ht="15.75" customHeight="1">
      <c r="U2307" s="25">
        <v>2306.0</v>
      </c>
      <c r="V2307" s="25">
        <v>1.5576945E7</v>
      </c>
      <c r="W2307" s="25" t="s">
        <v>537</v>
      </c>
      <c r="X2307" s="25">
        <v>582.0</v>
      </c>
      <c r="Y2307" s="25" t="s">
        <v>375</v>
      </c>
      <c r="Z2307" s="25" t="s">
        <v>487</v>
      </c>
      <c r="AA2307" s="25">
        <v>29.0</v>
      </c>
      <c r="AB2307" s="25">
        <v>0.0</v>
      </c>
      <c r="AC2307" s="25">
        <v>0.0</v>
      </c>
      <c r="AD2307" s="25">
        <v>1.0</v>
      </c>
      <c r="AE2307" s="25">
        <v>1.0</v>
      </c>
      <c r="AF2307" s="25">
        <v>0.0</v>
      </c>
      <c r="AG2307" s="25">
        <v>142516.35</v>
      </c>
      <c r="AH2307" s="25">
        <v>0.0</v>
      </c>
    </row>
    <row r="2308" ht="15.75" customHeight="1">
      <c r="U2308" s="25">
        <v>2307.0</v>
      </c>
      <c r="V2308" s="25">
        <v>1.5602034E7</v>
      </c>
      <c r="W2308" s="25" t="s">
        <v>1964</v>
      </c>
      <c r="X2308" s="25">
        <v>697.0</v>
      </c>
      <c r="Y2308" s="25" t="s">
        <v>375</v>
      </c>
      <c r="Z2308" s="25" t="s">
        <v>462</v>
      </c>
      <c r="AA2308" s="25">
        <v>34.0</v>
      </c>
      <c r="AB2308" s="25">
        <v>2.0</v>
      </c>
      <c r="AC2308" s="25">
        <v>126558.92</v>
      </c>
      <c r="AD2308" s="25">
        <v>1.0</v>
      </c>
      <c r="AE2308" s="25">
        <v>1.0</v>
      </c>
      <c r="AF2308" s="25">
        <v>0.0</v>
      </c>
      <c r="AG2308" s="25">
        <v>73334.43</v>
      </c>
      <c r="AH2308" s="25">
        <v>0.0</v>
      </c>
    </row>
    <row r="2309" ht="15.75" customHeight="1">
      <c r="U2309" s="25">
        <v>2308.0</v>
      </c>
      <c r="V2309" s="25">
        <v>1.573202E7</v>
      </c>
      <c r="W2309" s="25" t="s">
        <v>1965</v>
      </c>
      <c r="X2309" s="25">
        <v>610.0</v>
      </c>
      <c r="Y2309" s="25" t="s">
        <v>379</v>
      </c>
      <c r="Z2309" s="25" t="s">
        <v>487</v>
      </c>
      <c r="AA2309" s="25">
        <v>57.0</v>
      </c>
      <c r="AB2309" s="25">
        <v>6.0</v>
      </c>
      <c r="AC2309" s="25">
        <v>106938.11</v>
      </c>
      <c r="AD2309" s="25">
        <v>2.0</v>
      </c>
      <c r="AE2309" s="25">
        <v>0.0</v>
      </c>
      <c r="AF2309" s="25">
        <v>1.0</v>
      </c>
      <c r="AG2309" s="25">
        <v>186612.47</v>
      </c>
      <c r="AH2309" s="25">
        <v>0.0</v>
      </c>
    </row>
    <row r="2310" ht="15.75" customHeight="1">
      <c r="U2310" s="25">
        <v>2309.0</v>
      </c>
      <c r="V2310" s="25">
        <v>1.5611029E7</v>
      </c>
      <c r="W2310" s="25" t="s">
        <v>868</v>
      </c>
      <c r="X2310" s="25">
        <v>488.0</v>
      </c>
      <c r="Y2310" s="25" t="s">
        <v>379</v>
      </c>
      <c r="Z2310" s="25" t="s">
        <v>462</v>
      </c>
      <c r="AA2310" s="25">
        <v>33.0</v>
      </c>
      <c r="AB2310" s="25">
        <v>4.0</v>
      </c>
      <c r="AC2310" s="25">
        <v>140002.35</v>
      </c>
      <c r="AD2310" s="25">
        <v>1.0</v>
      </c>
      <c r="AE2310" s="25">
        <v>1.0</v>
      </c>
      <c r="AF2310" s="25">
        <v>0.0</v>
      </c>
      <c r="AG2310" s="25">
        <v>123613.81</v>
      </c>
      <c r="AH2310" s="25">
        <v>0.0</v>
      </c>
    </row>
    <row r="2311" ht="15.75" customHeight="1">
      <c r="U2311" s="25">
        <v>2310.0</v>
      </c>
      <c r="V2311" s="25">
        <v>1.562121E7</v>
      </c>
      <c r="W2311" s="25" t="s">
        <v>835</v>
      </c>
      <c r="X2311" s="25">
        <v>599.0</v>
      </c>
      <c r="Y2311" s="25" t="s">
        <v>379</v>
      </c>
      <c r="Z2311" s="25" t="s">
        <v>487</v>
      </c>
      <c r="AA2311" s="25">
        <v>46.0</v>
      </c>
      <c r="AB2311" s="25">
        <v>9.0</v>
      </c>
      <c r="AC2311" s="25">
        <v>123444.72</v>
      </c>
      <c r="AD2311" s="25">
        <v>1.0</v>
      </c>
      <c r="AE2311" s="25">
        <v>1.0</v>
      </c>
      <c r="AF2311" s="25">
        <v>1.0</v>
      </c>
      <c r="AG2311" s="25">
        <v>31368.08</v>
      </c>
      <c r="AH2311" s="25">
        <v>1.0</v>
      </c>
    </row>
    <row r="2312" ht="15.75" customHeight="1">
      <c r="U2312" s="25">
        <v>2311.0</v>
      </c>
      <c r="V2312" s="25">
        <v>1.5569222E7</v>
      </c>
      <c r="W2312" s="25" t="s">
        <v>1966</v>
      </c>
      <c r="X2312" s="25">
        <v>781.0</v>
      </c>
      <c r="Y2312" s="25" t="s">
        <v>375</v>
      </c>
      <c r="Z2312" s="25" t="s">
        <v>487</v>
      </c>
      <c r="AA2312" s="25">
        <v>32.0</v>
      </c>
      <c r="AB2312" s="25">
        <v>6.0</v>
      </c>
      <c r="AC2312" s="25">
        <v>147107.91</v>
      </c>
      <c r="AD2312" s="25">
        <v>1.0</v>
      </c>
      <c r="AE2312" s="25">
        <v>1.0</v>
      </c>
      <c r="AF2312" s="25">
        <v>1.0</v>
      </c>
      <c r="AG2312" s="25">
        <v>40066.95</v>
      </c>
      <c r="AH2312" s="25">
        <v>0.0</v>
      </c>
    </row>
    <row r="2313" ht="15.75" customHeight="1">
      <c r="U2313" s="25">
        <v>2312.0</v>
      </c>
      <c r="V2313" s="25">
        <v>1.5664639E7</v>
      </c>
      <c r="W2313" s="25" t="s">
        <v>1296</v>
      </c>
      <c r="X2313" s="25">
        <v>645.0</v>
      </c>
      <c r="Y2313" s="25" t="s">
        <v>375</v>
      </c>
      <c r="Z2313" s="25" t="s">
        <v>487</v>
      </c>
      <c r="AA2313" s="25">
        <v>19.0</v>
      </c>
      <c r="AB2313" s="25">
        <v>9.0</v>
      </c>
      <c r="AC2313" s="25">
        <v>128514.84</v>
      </c>
      <c r="AD2313" s="25">
        <v>1.0</v>
      </c>
      <c r="AE2313" s="25">
        <v>0.0</v>
      </c>
      <c r="AF2313" s="25">
        <v>0.0</v>
      </c>
      <c r="AG2313" s="25">
        <v>175969.19</v>
      </c>
      <c r="AH2313" s="25">
        <v>0.0</v>
      </c>
    </row>
    <row r="2314" ht="15.75" customHeight="1">
      <c r="U2314" s="25">
        <v>2313.0</v>
      </c>
      <c r="V2314" s="25">
        <v>1.5724223E7</v>
      </c>
      <c r="W2314" s="25" t="s">
        <v>1967</v>
      </c>
      <c r="X2314" s="25">
        <v>545.0</v>
      </c>
      <c r="Y2314" s="25" t="s">
        <v>375</v>
      </c>
      <c r="Z2314" s="25" t="s">
        <v>462</v>
      </c>
      <c r="AA2314" s="25">
        <v>55.0</v>
      </c>
      <c r="AB2314" s="25">
        <v>5.0</v>
      </c>
      <c r="AC2314" s="25">
        <v>0.0</v>
      </c>
      <c r="AD2314" s="25">
        <v>1.0</v>
      </c>
      <c r="AE2314" s="25">
        <v>0.0</v>
      </c>
      <c r="AF2314" s="25">
        <v>0.0</v>
      </c>
      <c r="AG2314" s="25">
        <v>10034.77</v>
      </c>
      <c r="AH2314" s="25">
        <v>1.0</v>
      </c>
    </row>
    <row r="2315" ht="15.75" customHeight="1">
      <c r="U2315" s="25">
        <v>2314.0</v>
      </c>
      <c r="V2315" s="25">
        <v>1.5644621E7</v>
      </c>
      <c r="W2315" s="25" t="s">
        <v>1430</v>
      </c>
      <c r="X2315" s="25">
        <v>597.0</v>
      </c>
      <c r="Y2315" s="25" t="s">
        <v>379</v>
      </c>
      <c r="Z2315" s="25" t="s">
        <v>462</v>
      </c>
      <c r="AA2315" s="25">
        <v>40.0</v>
      </c>
      <c r="AB2315" s="25">
        <v>9.0</v>
      </c>
      <c r="AC2315" s="25">
        <v>106756.01</v>
      </c>
      <c r="AD2315" s="25">
        <v>2.0</v>
      </c>
      <c r="AE2315" s="25">
        <v>1.0</v>
      </c>
      <c r="AF2315" s="25">
        <v>0.0</v>
      </c>
      <c r="AG2315" s="25">
        <v>151167.94</v>
      </c>
      <c r="AH2315" s="25">
        <v>0.0</v>
      </c>
    </row>
    <row r="2316" ht="15.75" customHeight="1">
      <c r="U2316" s="25">
        <v>2315.0</v>
      </c>
      <c r="V2316" s="25">
        <v>1.5756056E7</v>
      </c>
      <c r="W2316" s="25" t="s">
        <v>700</v>
      </c>
      <c r="X2316" s="25">
        <v>561.0</v>
      </c>
      <c r="Y2316" s="25" t="s">
        <v>377</v>
      </c>
      <c r="Z2316" s="25" t="s">
        <v>462</v>
      </c>
      <c r="AA2316" s="25">
        <v>28.0</v>
      </c>
      <c r="AB2316" s="25">
        <v>3.0</v>
      </c>
      <c r="AC2316" s="25">
        <v>0.0</v>
      </c>
      <c r="AD2316" s="25">
        <v>2.0</v>
      </c>
      <c r="AE2316" s="25">
        <v>1.0</v>
      </c>
      <c r="AF2316" s="25">
        <v>0.0</v>
      </c>
      <c r="AG2316" s="25">
        <v>191387.76</v>
      </c>
      <c r="AH2316" s="25">
        <v>0.0</v>
      </c>
    </row>
    <row r="2317" ht="15.75" customHeight="1">
      <c r="U2317" s="25">
        <v>2316.0</v>
      </c>
      <c r="V2317" s="25">
        <v>1.5700353E7</v>
      </c>
      <c r="W2317" s="25" t="s">
        <v>918</v>
      </c>
      <c r="X2317" s="25">
        <v>662.0</v>
      </c>
      <c r="Y2317" s="25" t="s">
        <v>375</v>
      </c>
      <c r="Z2317" s="25" t="s">
        <v>462</v>
      </c>
      <c r="AA2317" s="25">
        <v>37.0</v>
      </c>
      <c r="AB2317" s="25">
        <v>6.0</v>
      </c>
      <c r="AC2317" s="25">
        <v>0.0</v>
      </c>
      <c r="AD2317" s="25">
        <v>2.0</v>
      </c>
      <c r="AE2317" s="25">
        <v>1.0</v>
      </c>
      <c r="AF2317" s="25">
        <v>0.0</v>
      </c>
      <c r="AG2317" s="25">
        <v>51229.17</v>
      </c>
      <c r="AH2317" s="25">
        <v>0.0</v>
      </c>
    </row>
    <row r="2318" ht="15.75" customHeight="1">
      <c r="U2318" s="25">
        <v>2317.0</v>
      </c>
      <c r="V2318" s="25">
        <v>1.5624388E7</v>
      </c>
      <c r="W2318" s="25" t="s">
        <v>518</v>
      </c>
      <c r="X2318" s="25">
        <v>649.0</v>
      </c>
      <c r="Y2318" s="25" t="s">
        <v>379</v>
      </c>
      <c r="Z2318" s="25" t="s">
        <v>462</v>
      </c>
      <c r="AA2318" s="25">
        <v>50.0</v>
      </c>
      <c r="AB2318" s="25">
        <v>5.0</v>
      </c>
      <c r="AC2318" s="25">
        <v>155393.32</v>
      </c>
      <c r="AD2318" s="25">
        <v>1.0</v>
      </c>
      <c r="AE2318" s="25">
        <v>1.0</v>
      </c>
      <c r="AF2318" s="25">
        <v>1.0</v>
      </c>
      <c r="AG2318" s="25">
        <v>87351.42</v>
      </c>
      <c r="AH2318" s="25">
        <v>1.0</v>
      </c>
    </row>
    <row r="2319" ht="15.75" customHeight="1">
      <c r="U2319" s="25">
        <v>2318.0</v>
      </c>
      <c r="V2319" s="25">
        <v>1.5627212E7</v>
      </c>
      <c r="W2319" s="25" t="s">
        <v>122</v>
      </c>
      <c r="X2319" s="25">
        <v>630.0</v>
      </c>
      <c r="Y2319" s="25" t="s">
        <v>375</v>
      </c>
      <c r="Z2319" s="25" t="s">
        <v>462</v>
      </c>
      <c r="AA2319" s="25">
        <v>36.0</v>
      </c>
      <c r="AB2319" s="25">
        <v>2.0</v>
      </c>
      <c r="AC2319" s="25">
        <v>110414.48</v>
      </c>
      <c r="AD2319" s="25">
        <v>1.0</v>
      </c>
      <c r="AE2319" s="25">
        <v>1.0</v>
      </c>
      <c r="AF2319" s="25">
        <v>1.0</v>
      </c>
      <c r="AG2319" s="25">
        <v>48984.95</v>
      </c>
      <c r="AH2319" s="25">
        <v>0.0</v>
      </c>
    </row>
    <row r="2320" ht="15.75" customHeight="1">
      <c r="U2320" s="25">
        <v>2319.0</v>
      </c>
      <c r="V2320" s="25">
        <v>1.5648005E7</v>
      </c>
      <c r="W2320" s="25" t="s">
        <v>815</v>
      </c>
      <c r="X2320" s="25">
        <v>672.0</v>
      </c>
      <c r="Y2320" s="25" t="s">
        <v>377</v>
      </c>
      <c r="Z2320" s="25" t="s">
        <v>487</v>
      </c>
      <c r="AA2320" s="25">
        <v>33.0</v>
      </c>
      <c r="AB2320" s="25">
        <v>2.0</v>
      </c>
      <c r="AC2320" s="25">
        <v>0.0</v>
      </c>
      <c r="AD2320" s="25">
        <v>2.0</v>
      </c>
      <c r="AE2320" s="25">
        <v>1.0</v>
      </c>
      <c r="AF2320" s="25">
        <v>1.0</v>
      </c>
      <c r="AG2320" s="25">
        <v>182738.0</v>
      </c>
      <c r="AH2320" s="25">
        <v>0.0</v>
      </c>
    </row>
    <row r="2321" ht="15.75" customHeight="1">
      <c r="U2321" s="25">
        <v>2320.0</v>
      </c>
      <c r="V2321" s="25">
        <v>1.5681446E7</v>
      </c>
      <c r="W2321" s="25" t="s">
        <v>669</v>
      </c>
      <c r="X2321" s="25">
        <v>636.0</v>
      </c>
      <c r="Y2321" s="25" t="s">
        <v>379</v>
      </c>
      <c r="Z2321" s="25" t="s">
        <v>462</v>
      </c>
      <c r="AA2321" s="25">
        <v>37.0</v>
      </c>
      <c r="AB2321" s="25">
        <v>9.0</v>
      </c>
      <c r="AC2321" s="25">
        <v>157098.52</v>
      </c>
      <c r="AD2321" s="25">
        <v>1.0</v>
      </c>
      <c r="AE2321" s="25">
        <v>1.0</v>
      </c>
      <c r="AF2321" s="25">
        <v>1.0</v>
      </c>
      <c r="AG2321" s="25">
        <v>153535.27</v>
      </c>
      <c r="AH2321" s="25">
        <v>0.0</v>
      </c>
    </row>
    <row r="2322" ht="15.75" customHeight="1">
      <c r="U2322" s="25">
        <v>2321.0</v>
      </c>
      <c r="V2322" s="25">
        <v>1.5775888E7</v>
      </c>
      <c r="W2322" s="25" t="s">
        <v>522</v>
      </c>
      <c r="X2322" s="25">
        <v>593.0</v>
      </c>
      <c r="Y2322" s="25" t="s">
        <v>379</v>
      </c>
      <c r="Z2322" s="25" t="s">
        <v>462</v>
      </c>
      <c r="AA2322" s="25">
        <v>38.0</v>
      </c>
      <c r="AB2322" s="25">
        <v>5.0</v>
      </c>
      <c r="AC2322" s="25">
        <v>85626.6</v>
      </c>
      <c r="AD2322" s="25">
        <v>1.0</v>
      </c>
      <c r="AE2322" s="25">
        <v>1.0</v>
      </c>
      <c r="AF2322" s="25">
        <v>1.0</v>
      </c>
      <c r="AG2322" s="25">
        <v>125079.65</v>
      </c>
      <c r="AH2322" s="25">
        <v>0.0</v>
      </c>
    </row>
    <row r="2323" ht="15.75" customHeight="1">
      <c r="U2323" s="25">
        <v>2322.0</v>
      </c>
      <c r="V2323" s="25">
        <v>1.5749019E7</v>
      </c>
      <c r="W2323" s="25" t="s">
        <v>1866</v>
      </c>
      <c r="X2323" s="25">
        <v>545.0</v>
      </c>
      <c r="Y2323" s="25" t="s">
        <v>379</v>
      </c>
      <c r="Z2323" s="25" t="s">
        <v>487</v>
      </c>
      <c r="AA2323" s="25">
        <v>45.0</v>
      </c>
      <c r="AB2323" s="25">
        <v>6.0</v>
      </c>
      <c r="AC2323" s="25">
        <v>93796.42</v>
      </c>
      <c r="AD2323" s="25">
        <v>2.0</v>
      </c>
      <c r="AE2323" s="25">
        <v>1.0</v>
      </c>
      <c r="AF2323" s="25">
        <v>1.0</v>
      </c>
      <c r="AG2323" s="25">
        <v>162321.26</v>
      </c>
      <c r="AH2323" s="25">
        <v>0.0</v>
      </c>
    </row>
    <row r="2324" ht="15.75" customHeight="1">
      <c r="U2324" s="25">
        <v>2323.0</v>
      </c>
      <c r="V2324" s="25">
        <v>1.5709928E7</v>
      </c>
      <c r="W2324" s="25" t="s">
        <v>1324</v>
      </c>
      <c r="X2324" s="25">
        <v>567.0</v>
      </c>
      <c r="Y2324" s="25" t="s">
        <v>377</v>
      </c>
      <c r="Z2324" s="25" t="s">
        <v>462</v>
      </c>
      <c r="AA2324" s="25">
        <v>41.0</v>
      </c>
      <c r="AB2324" s="25">
        <v>1.0</v>
      </c>
      <c r="AC2324" s="25">
        <v>0.0</v>
      </c>
      <c r="AD2324" s="25">
        <v>2.0</v>
      </c>
      <c r="AE2324" s="25">
        <v>1.0</v>
      </c>
      <c r="AF2324" s="25">
        <v>0.0</v>
      </c>
      <c r="AG2324" s="25">
        <v>3414.72</v>
      </c>
      <c r="AH2324" s="25">
        <v>0.0</v>
      </c>
    </row>
    <row r="2325" ht="15.75" customHeight="1">
      <c r="U2325" s="25">
        <v>2324.0</v>
      </c>
      <c r="V2325" s="25">
        <v>1.5784676E7</v>
      </c>
      <c r="W2325" s="25" t="s">
        <v>605</v>
      </c>
      <c r="X2325" s="25">
        <v>583.0</v>
      </c>
      <c r="Y2325" s="25" t="s">
        <v>375</v>
      </c>
      <c r="Z2325" s="25" t="s">
        <v>487</v>
      </c>
      <c r="AA2325" s="25">
        <v>51.0</v>
      </c>
      <c r="AB2325" s="25">
        <v>6.0</v>
      </c>
      <c r="AC2325" s="25">
        <v>125268.03</v>
      </c>
      <c r="AD2325" s="25">
        <v>2.0</v>
      </c>
      <c r="AE2325" s="25">
        <v>1.0</v>
      </c>
      <c r="AF2325" s="25">
        <v>0.0</v>
      </c>
      <c r="AG2325" s="25">
        <v>165082.25</v>
      </c>
      <c r="AH2325" s="25">
        <v>0.0</v>
      </c>
    </row>
    <row r="2326" ht="15.75" customHeight="1">
      <c r="U2326" s="25">
        <v>2325.0</v>
      </c>
      <c r="V2326" s="25">
        <v>1.5748116E7</v>
      </c>
      <c r="W2326" s="25" t="s">
        <v>627</v>
      </c>
      <c r="X2326" s="25">
        <v>681.0</v>
      </c>
      <c r="Y2326" s="25" t="s">
        <v>375</v>
      </c>
      <c r="Z2326" s="25" t="s">
        <v>462</v>
      </c>
      <c r="AA2326" s="25">
        <v>29.0</v>
      </c>
      <c r="AB2326" s="25">
        <v>2.0</v>
      </c>
      <c r="AC2326" s="25">
        <v>148143.84</v>
      </c>
      <c r="AD2326" s="25">
        <v>1.0</v>
      </c>
      <c r="AE2326" s="25">
        <v>1.0</v>
      </c>
      <c r="AF2326" s="25">
        <v>1.0</v>
      </c>
      <c r="AG2326" s="25">
        <v>52021.39</v>
      </c>
      <c r="AH2326" s="25">
        <v>0.0</v>
      </c>
    </row>
    <row r="2327" ht="15.75" customHeight="1">
      <c r="U2327" s="25">
        <v>2326.0</v>
      </c>
      <c r="V2327" s="25">
        <v>1.5612193E7</v>
      </c>
      <c r="W2327" s="25" t="s">
        <v>678</v>
      </c>
      <c r="X2327" s="25">
        <v>762.0</v>
      </c>
      <c r="Y2327" s="25" t="s">
        <v>377</v>
      </c>
      <c r="Z2327" s="25" t="s">
        <v>487</v>
      </c>
      <c r="AA2327" s="25">
        <v>29.0</v>
      </c>
      <c r="AB2327" s="25">
        <v>10.0</v>
      </c>
      <c r="AC2327" s="25">
        <v>115545.33</v>
      </c>
      <c r="AD2327" s="25">
        <v>2.0</v>
      </c>
      <c r="AE2327" s="25">
        <v>1.0</v>
      </c>
      <c r="AF2327" s="25">
        <v>0.0</v>
      </c>
      <c r="AG2327" s="25">
        <v>148256.43</v>
      </c>
      <c r="AH2327" s="25">
        <v>0.0</v>
      </c>
    </row>
    <row r="2328" ht="15.75" customHeight="1">
      <c r="U2328" s="25">
        <v>2327.0</v>
      </c>
      <c r="V2328" s="25">
        <v>1.5762984E7</v>
      </c>
      <c r="W2328" s="25" t="s">
        <v>734</v>
      </c>
      <c r="X2328" s="25">
        <v>648.0</v>
      </c>
      <c r="Y2328" s="25" t="s">
        <v>377</v>
      </c>
      <c r="Z2328" s="25" t="s">
        <v>487</v>
      </c>
      <c r="AA2328" s="25">
        <v>35.0</v>
      </c>
      <c r="AB2328" s="25">
        <v>7.0</v>
      </c>
      <c r="AC2328" s="25">
        <v>0.0</v>
      </c>
      <c r="AD2328" s="25">
        <v>2.0</v>
      </c>
      <c r="AE2328" s="25">
        <v>0.0</v>
      </c>
      <c r="AF2328" s="25">
        <v>0.0</v>
      </c>
      <c r="AG2328" s="25">
        <v>122899.01</v>
      </c>
      <c r="AH2328" s="25">
        <v>0.0</v>
      </c>
    </row>
    <row r="2329" ht="15.75" customHeight="1">
      <c r="U2329" s="25">
        <v>2328.0</v>
      </c>
      <c r="V2329" s="25">
        <v>1.5613713E7</v>
      </c>
      <c r="W2329" s="25" t="s">
        <v>1757</v>
      </c>
      <c r="X2329" s="25">
        <v>644.0</v>
      </c>
      <c r="Y2329" s="25" t="s">
        <v>375</v>
      </c>
      <c r="Z2329" s="25" t="s">
        <v>487</v>
      </c>
      <c r="AA2329" s="25">
        <v>30.0</v>
      </c>
      <c r="AB2329" s="25">
        <v>5.0</v>
      </c>
      <c r="AC2329" s="25">
        <v>44928.88</v>
      </c>
      <c r="AD2329" s="25">
        <v>1.0</v>
      </c>
      <c r="AE2329" s="25">
        <v>1.0</v>
      </c>
      <c r="AF2329" s="25">
        <v>1.0</v>
      </c>
      <c r="AG2329" s="25">
        <v>10771.46</v>
      </c>
      <c r="AH2329" s="25">
        <v>0.0</v>
      </c>
    </row>
    <row r="2330" ht="15.75" customHeight="1">
      <c r="U2330" s="25">
        <v>2329.0</v>
      </c>
      <c r="V2330" s="25">
        <v>1.5664204E7</v>
      </c>
      <c r="W2330" s="25" t="s">
        <v>1968</v>
      </c>
      <c r="X2330" s="25">
        <v>706.0</v>
      </c>
      <c r="Y2330" s="25" t="s">
        <v>377</v>
      </c>
      <c r="Z2330" s="25" t="s">
        <v>487</v>
      </c>
      <c r="AA2330" s="25">
        <v>29.0</v>
      </c>
      <c r="AB2330" s="25">
        <v>2.0</v>
      </c>
      <c r="AC2330" s="25">
        <v>0.0</v>
      </c>
      <c r="AD2330" s="25">
        <v>2.0</v>
      </c>
      <c r="AE2330" s="25">
        <v>1.0</v>
      </c>
      <c r="AF2330" s="25">
        <v>1.0</v>
      </c>
      <c r="AG2330" s="25">
        <v>18255.51</v>
      </c>
      <c r="AH2330" s="25">
        <v>0.0</v>
      </c>
    </row>
    <row r="2331" ht="15.75" customHeight="1">
      <c r="U2331" s="25">
        <v>2330.0</v>
      </c>
      <c r="V2331" s="25">
        <v>1.5639415E7</v>
      </c>
      <c r="W2331" s="25" t="s">
        <v>1427</v>
      </c>
      <c r="X2331" s="25">
        <v>850.0</v>
      </c>
      <c r="Y2331" s="25" t="s">
        <v>375</v>
      </c>
      <c r="Z2331" s="25" t="s">
        <v>487</v>
      </c>
      <c r="AA2331" s="25">
        <v>35.0</v>
      </c>
      <c r="AB2331" s="25">
        <v>3.0</v>
      </c>
      <c r="AC2331" s="25">
        <v>162442.35</v>
      </c>
      <c r="AD2331" s="25">
        <v>1.0</v>
      </c>
      <c r="AE2331" s="25">
        <v>1.0</v>
      </c>
      <c r="AF2331" s="25">
        <v>0.0</v>
      </c>
      <c r="AG2331" s="25">
        <v>183566.78</v>
      </c>
      <c r="AH2331" s="25">
        <v>0.0</v>
      </c>
    </row>
    <row r="2332" ht="15.75" customHeight="1">
      <c r="U2332" s="25">
        <v>2331.0</v>
      </c>
      <c r="V2332" s="25">
        <v>1.5806332E7</v>
      </c>
      <c r="W2332" s="25" t="s">
        <v>1969</v>
      </c>
      <c r="X2332" s="25">
        <v>484.0</v>
      </c>
      <c r="Y2332" s="25" t="s">
        <v>377</v>
      </c>
      <c r="Z2332" s="25" t="s">
        <v>462</v>
      </c>
      <c r="AA2332" s="25">
        <v>39.0</v>
      </c>
      <c r="AB2332" s="25">
        <v>5.0</v>
      </c>
      <c r="AC2332" s="25">
        <v>0.0</v>
      </c>
      <c r="AD2332" s="25">
        <v>2.0</v>
      </c>
      <c r="AE2332" s="25">
        <v>1.0</v>
      </c>
      <c r="AF2332" s="25">
        <v>1.0</v>
      </c>
      <c r="AG2332" s="25">
        <v>175224.12</v>
      </c>
      <c r="AH2332" s="25">
        <v>0.0</v>
      </c>
    </row>
    <row r="2333" ht="15.75" customHeight="1">
      <c r="U2333" s="25">
        <v>2332.0</v>
      </c>
      <c r="V2333" s="25">
        <v>1.5614929E7</v>
      </c>
      <c r="W2333" s="25" t="s">
        <v>852</v>
      </c>
      <c r="X2333" s="25">
        <v>508.0</v>
      </c>
      <c r="Y2333" s="25" t="s">
        <v>379</v>
      </c>
      <c r="Z2333" s="25" t="s">
        <v>487</v>
      </c>
      <c r="AA2333" s="25">
        <v>28.0</v>
      </c>
      <c r="AB2333" s="25">
        <v>0.0</v>
      </c>
      <c r="AC2333" s="25">
        <v>96213.82</v>
      </c>
      <c r="AD2333" s="25">
        <v>2.0</v>
      </c>
      <c r="AE2333" s="25">
        <v>1.0</v>
      </c>
      <c r="AF2333" s="25">
        <v>0.0</v>
      </c>
      <c r="AG2333" s="25">
        <v>147913.56</v>
      </c>
      <c r="AH2333" s="25">
        <v>0.0</v>
      </c>
    </row>
    <row r="2334" ht="15.75" customHeight="1">
      <c r="U2334" s="25">
        <v>2333.0</v>
      </c>
      <c r="V2334" s="25">
        <v>1.5695492E7</v>
      </c>
      <c r="W2334" s="25" t="s">
        <v>1247</v>
      </c>
      <c r="X2334" s="25">
        <v>439.0</v>
      </c>
      <c r="Y2334" s="25" t="s">
        <v>375</v>
      </c>
      <c r="Z2334" s="25" t="s">
        <v>462</v>
      </c>
      <c r="AA2334" s="25">
        <v>29.0</v>
      </c>
      <c r="AB2334" s="25">
        <v>6.0</v>
      </c>
      <c r="AC2334" s="25">
        <v>156569.43</v>
      </c>
      <c r="AD2334" s="25">
        <v>1.0</v>
      </c>
      <c r="AE2334" s="25">
        <v>1.0</v>
      </c>
      <c r="AF2334" s="25">
        <v>0.0</v>
      </c>
      <c r="AG2334" s="25">
        <v>180598.66</v>
      </c>
      <c r="AH2334" s="25">
        <v>0.0</v>
      </c>
    </row>
    <row r="2335" ht="15.75" customHeight="1">
      <c r="U2335" s="25">
        <v>2334.0</v>
      </c>
      <c r="V2335" s="25">
        <v>1.5635972E7</v>
      </c>
      <c r="W2335" s="25" t="s">
        <v>1274</v>
      </c>
      <c r="X2335" s="25">
        <v>484.0</v>
      </c>
      <c r="Y2335" s="25" t="s">
        <v>377</v>
      </c>
      <c r="Z2335" s="25" t="s">
        <v>487</v>
      </c>
      <c r="AA2335" s="25">
        <v>36.0</v>
      </c>
      <c r="AB2335" s="25">
        <v>8.0</v>
      </c>
      <c r="AC2335" s="25">
        <v>0.0</v>
      </c>
      <c r="AD2335" s="25">
        <v>2.0</v>
      </c>
      <c r="AE2335" s="25">
        <v>1.0</v>
      </c>
      <c r="AF2335" s="25">
        <v>0.0</v>
      </c>
      <c r="AG2335" s="25">
        <v>186136.48</v>
      </c>
      <c r="AH2335" s="25">
        <v>0.0</v>
      </c>
    </row>
    <row r="2336" ht="15.75" customHeight="1">
      <c r="U2336" s="25">
        <v>2335.0</v>
      </c>
      <c r="V2336" s="25">
        <v>1.561638E7</v>
      </c>
      <c r="W2336" s="25" t="s">
        <v>1970</v>
      </c>
      <c r="X2336" s="25">
        <v>803.0</v>
      </c>
      <c r="Y2336" s="25" t="s">
        <v>377</v>
      </c>
      <c r="Z2336" s="25" t="s">
        <v>462</v>
      </c>
      <c r="AA2336" s="25">
        <v>37.0</v>
      </c>
      <c r="AB2336" s="25">
        <v>1.0</v>
      </c>
      <c r="AC2336" s="25">
        <v>0.0</v>
      </c>
      <c r="AD2336" s="25">
        <v>2.0</v>
      </c>
      <c r="AE2336" s="25">
        <v>0.0</v>
      </c>
      <c r="AF2336" s="25">
        <v>0.0</v>
      </c>
      <c r="AG2336" s="25">
        <v>7455.2</v>
      </c>
      <c r="AH2336" s="25">
        <v>0.0</v>
      </c>
    </row>
    <row r="2337" ht="15.75" customHeight="1">
      <c r="U2337" s="25">
        <v>2336.0</v>
      </c>
      <c r="V2337" s="25">
        <v>1.558144E7</v>
      </c>
      <c r="W2337" s="25" t="s">
        <v>1971</v>
      </c>
      <c r="X2337" s="25">
        <v>724.0</v>
      </c>
      <c r="Y2337" s="25" t="s">
        <v>379</v>
      </c>
      <c r="Z2337" s="25" t="s">
        <v>462</v>
      </c>
      <c r="AA2337" s="25">
        <v>48.0</v>
      </c>
      <c r="AB2337" s="25">
        <v>6.0</v>
      </c>
      <c r="AC2337" s="25">
        <v>110463.25</v>
      </c>
      <c r="AD2337" s="25">
        <v>2.0</v>
      </c>
      <c r="AE2337" s="25">
        <v>1.0</v>
      </c>
      <c r="AF2337" s="25">
        <v>1.0</v>
      </c>
      <c r="AG2337" s="25">
        <v>80552.11</v>
      </c>
      <c r="AH2337" s="25">
        <v>1.0</v>
      </c>
    </row>
    <row r="2338" ht="15.75" customHeight="1">
      <c r="U2338" s="25">
        <v>2337.0</v>
      </c>
      <c r="V2338" s="25">
        <v>1.565439E7</v>
      </c>
      <c r="W2338" s="25" t="s">
        <v>494</v>
      </c>
      <c r="X2338" s="25">
        <v>640.0</v>
      </c>
      <c r="Y2338" s="25" t="s">
        <v>375</v>
      </c>
      <c r="Z2338" s="25" t="s">
        <v>487</v>
      </c>
      <c r="AA2338" s="25">
        <v>33.0</v>
      </c>
      <c r="AB2338" s="25">
        <v>7.0</v>
      </c>
      <c r="AC2338" s="25">
        <v>154575.76</v>
      </c>
      <c r="AD2338" s="25">
        <v>1.0</v>
      </c>
      <c r="AE2338" s="25">
        <v>1.0</v>
      </c>
      <c r="AF2338" s="25">
        <v>0.0</v>
      </c>
      <c r="AG2338" s="25">
        <v>25722.28</v>
      </c>
      <c r="AH2338" s="25">
        <v>1.0</v>
      </c>
    </row>
    <row r="2339" ht="15.75" customHeight="1">
      <c r="U2339" s="25">
        <v>2338.0</v>
      </c>
      <c r="V2339" s="25">
        <v>1.5660688E7</v>
      </c>
      <c r="W2339" s="25" t="s">
        <v>994</v>
      </c>
      <c r="X2339" s="25">
        <v>701.0</v>
      </c>
      <c r="Y2339" s="25" t="s">
        <v>377</v>
      </c>
      <c r="Z2339" s="25" t="s">
        <v>462</v>
      </c>
      <c r="AA2339" s="25">
        <v>35.0</v>
      </c>
      <c r="AB2339" s="25">
        <v>9.0</v>
      </c>
      <c r="AC2339" s="25">
        <v>0.0</v>
      </c>
      <c r="AD2339" s="25">
        <v>2.0</v>
      </c>
      <c r="AE2339" s="25">
        <v>0.0</v>
      </c>
      <c r="AF2339" s="25">
        <v>0.0</v>
      </c>
      <c r="AG2339" s="25">
        <v>170996.86</v>
      </c>
      <c r="AH2339" s="25">
        <v>0.0</v>
      </c>
    </row>
    <row r="2340" ht="15.75" customHeight="1">
      <c r="U2340" s="25">
        <v>2339.0</v>
      </c>
      <c r="V2340" s="25">
        <v>1.5806307E7</v>
      </c>
      <c r="W2340" s="25" t="s">
        <v>1972</v>
      </c>
      <c r="X2340" s="25">
        <v>537.0</v>
      </c>
      <c r="Y2340" s="25" t="s">
        <v>375</v>
      </c>
      <c r="Z2340" s="25" t="s">
        <v>487</v>
      </c>
      <c r="AA2340" s="25">
        <v>37.0</v>
      </c>
      <c r="AB2340" s="25">
        <v>3.0</v>
      </c>
      <c r="AC2340" s="25">
        <v>0.0</v>
      </c>
      <c r="AD2340" s="25">
        <v>2.0</v>
      </c>
      <c r="AE2340" s="25">
        <v>1.0</v>
      </c>
      <c r="AF2340" s="25">
        <v>1.0</v>
      </c>
      <c r="AG2340" s="25">
        <v>20603.32</v>
      </c>
      <c r="AH2340" s="25">
        <v>0.0</v>
      </c>
    </row>
    <row r="2341" ht="15.75" customHeight="1">
      <c r="U2341" s="25">
        <v>2340.0</v>
      </c>
      <c r="V2341" s="25">
        <v>1.5647975E7</v>
      </c>
      <c r="W2341" s="25" t="s">
        <v>1973</v>
      </c>
      <c r="X2341" s="25">
        <v>651.0</v>
      </c>
      <c r="Y2341" s="25" t="s">
        <v>379</v>
      </c>
      <c r="Z2341" s="25" t="s">
        <v>487</v>
      </c>
      <c r="AA2341" s="25">
        <v>26.0</v>
      </c>
      <c r="AB2341" s="25">
        <v>5.0</v>
      </c>
      <c r="AC2341" s="25">
        <v>147037.32</v>
      </c>
      <c r="AD2341" s="25">
        <v>1.0</v>
      </c>
      <c r="AE2341" s="25">
        <v>0.0</v>
      </c>
      <c r="AF2341" s="25">
        <v>0.0</v>
      </c>
      <c r="AG2341" s="25">
        <v>141763.26</v>
      </c>
      <c r="AH2341" s="25">
        <v>0.0</v>
      </c>
    </row>
    <row r="2342" ht="15.75" customHeight="1">
      <c r="U2342" s="25">
        <v>2341.0</v>
      </c>
      <c r="V2342" s="25">
        <v>1.5595728E7</v>
      </c>
      <c r="W2342" s="25" t="s">
        <v>1491</v>
      </c>
      <c r="X2342" s="25">
        <v>523.0</v>
      </c>
      <c r="Y2342" s="25" t="s">
        <v>379</v>
      </c>
      <c r="Z2342" s="25" t="s">
        <v>487</v>
      </c>
      <c r="AA2342" s="25">
        <v>41.0</v>
      </c>
      <c r="AB2342" s="25">
        <v>0.0</v>
      </c>
      <c r="AC2342" s="25">
        <v>119276.31</v>
      </c>
      <c r="AD2342" s="25">
        <v>1.0</v>
      </c>
      <c r="AE2342" s="25">
        <v>0.0</v>
      </c>
      <c r="AF2342" s="25">
        <v>0.0</v>
      </c>
      <c r="AG2342" s="25">
        <v>122284.38</v>
      </c>
      <c r="AH2342" s="25">
        <v>1.0</v>
      </c>
    </row>
    <row r="2343" ht="15.75" customHeight="1">
      <c r="U2343" s="25">
        <v>2342.0</v>
      </c>
      <c r="V2343" s="25">
        <v>1.5735388E7</v>
      </c>
      <c r="W2343" s="25" t="s">
        <v>1974</v>
      </c>
      <c r="X2343" s="25">
        <v>717.0</v>
      </c>
      <c r="Y2343" s="25" t="s">
        <v>375</v>
      </c>
      <c r="Z2343" s="25" t="s">
        <v>462</v>
      </c>
      <c r="AA2343" s="25">
        <v>25.0</v>
      </c>
      <c r="AB2343" s="25">
        <v>7.0</v>
      </c>
      <c r="AC2343" s="25">
        <v>108664.85</v>
      </c>
      <c r="AD2343" s="25">
        <v>2.0</v>
      </c>
      <c r="AE2343" s="25">
        <v>1.0</v>
      </c>
      <c r="AF2343" s="25">
        <v>0.0</v>
      </c>
      <c r="AG2343" s="25">
        <v>190011.85</v>
      </c>
      <c r="AH2343" s="25">
        <v>0.0</v>
      </c>
    </row>
    <row r="2344" ht="15.75" customHeight="1">
      <c r="U2344" s="25">
        <v>2343.0</v>
      </c>
      <c r="V2344" s="25">
        <v>1.5788535E7</v>
      </c>
      <c r="W2344" s="25" t="s">
        <v>705</v>
      </c>
      <c r="X2344" s="25">
        <v>593.0</v>
      </c>
      <c r="Y2344" s="25" t="s">
        <v>377</v>
      </c>
      <c r="Z2344" s="25" t="s">
        <v>487</v>
      </c>
      <c r="AA2344" s="25">
        <v>44.0</v>
      </c>
      <c r="AB2344" s="25">
        <v>5.0</v>
      </c>
      <c r="AC2344" s="25">
        <v>0.0</v>
      </c>
      <c r="AD2344" s="25">
        <v>1.0</v>
      </c>
      <c r="AE2344" s="25">
        <v>1.0</v>
      </c>
      <c r="AF2344" s="25">
        <v>0.0</v>
      </c>
      <c r="AG2344" s="25">
        <v>128046.98</v>
      </c>
      <c r="AH2344" s="25">
        <v>0.0</v>
      </c>
    </row>
    <row r="2345" ht="15.75" customHeight="1">
      <c r="U2345" s="25">
        <v>2344.0</v>
      </c>
      <c r="V2345" s="25">
        <v>1.5765902E7</v>
      </c>
      <c r="W2345" s="25" t="s">
        <v>1410</v>
      </c>
      <c r="X2345" s="25">
        <v>706.0</v>
      </c>
      <c r="Y2345" s="25" t="s">
        <v>379</v>
      </c>
      <c r="Z2345" s="25" t="s">
        <v>487</v>
      </c>
      <c r="AA2345" s="25">
        <v>38.0</v>
      </c>
      <c r="AB2345" s="25">
        <v>5.0</v>
      </c>
      <c r="AC2345" s="25">
        <v>163034.82</v>
      </c>
      <c r="AD2345" s="25">
        <v>2.0</v>
      </c>
      <c r="AE2345" s="25">
        <v>1.0</v>
      </c>
      <c r="AF2345" s="25">
        <v>1.0</v>
      </c>
      <c r="AG2345" s="25">
        <v>135662.17</v>
      </c>
      <c r="AH2345" s="25">
        <v>0.0</v>
      </c>
    </row>
    <row r="2346" ht="15.75" customHeight="1">
      <c r="U2346" s="25">
        <v>2345.0</v>
      </c>
      <c r="V2346" s="25">
        <v>1.5642345E7</v>
      </c>
      <c r="W2346" s="25" t="s">
        <v>1736</v>
      </c>
      <c r="X2346" s="25">
        <v>714.0</v>
      </c>
      <c r="Y2346" s="25" t="s">
        <v>379</v>
      </c>
      <c r="Z2346" s="25" t="s">
        <v>462</v>
      </c>
      <c r="AA2346" s="25">
        <v>49.0</v>
      </c>
      <c r="AB2346" s="25">
        <v>4.0</v>
      </c>
      <c r="AC2346" s="25">
        <v>93059.34</v>
      </c>
      <c r="AD2346" s="25">
        <v>1.0</v>
      </c>
      <c r="AE2346" s="25">
        <v>1.0</v>
      </c>
      <c r="AF2346" s="25">
        <v>0.0</v>
      </c>
      <c r="AG2346" s="25">
        <v>7571.51</v>
      </c>
      <c r="AH2346" s="25">
        <v>1.0</v>
      </c>
    </row>
    <row r="2347" ht="15.75" customHeight="1">
      <c r="U2347" s="25">
        <v>2346.0</v>
      </c>
      <c r="V2347" s="25">
        <v>1.564125E7</v>
      </c>
      <c r="W2347" s="25" t="s">
        <v>626</v>
      </c>
      <c r="X2347" s="25">
        <v>794.0</v>
      </c>
      <c r="Y2347" s="25" t="s">
        <v>377</v>
      </c>
      <c r="Z2347" s="25" t="s">
        <v>487</v>
      </c>
      <c r="AA2347" s="25">
        <v>38.0</v>
      </c>
      <c r="AB2347" s="25">
        <v>9.0</v>
      </c>
      <c r="AC2347" s="25">
        <v>179581.31</v>
      </c>
      <c r="AD2347" s="25">
        <v>1.0</v>
      </c>
      <c r="AE2347" s="25">
        <v>1.0</v>
      </c>
      <c r="AF2347" s="25">
        <v>0.0</v>
      </c>
      <c r="AG2347" s="25">
        <v>23596.24</v>
      </c>
      <c r="AH2347" s="25">
        <v>0.0</v>
      </c>
    </row>
    <row r="2348" ht="15.75" customHeight="1">
      <c r="U2348" s="25">
        <v>2347.0</v>
      </c>
      <c r="V2348" s="25">
        <v>1.5706163E7</v>
      </c>
      <c r="W2348" s="25" t="s">
        <v>921</v>
      </c>
      <c r="X2348" s="25">
        <v>518.0</v>
      </c>
      <c r="Y2348" s="25" t="s">
        <v>379</v>
      </c>
      <c r="Z2348" s="25" t="s">
        <v>487</v>
      </c>
      <c r="AA2348" s="25">
        <v>46.0</v>
      </c>
      <c r="AB2348" s="25">
        <v>4.0</v>
      </c>
      <c r="AC2348" s="25">
        <v>113625.93</v>
      </c>
      <c r="AD2348" s="25">
        <v>1.0</v>
      </c>
      <c r="AE2348" s="25">
        <v>0.0</v>
      </c>
      <c r="AF2348" s="25">
        <v>0.0</v>
      </c>
      <c r="AG2348" s="25">
        <v>92727.42</v>
      </c>
      <c r="AH2348" s="25">
        <v>1.0</v>
      </c>
    </row>
    <row r="2349" ht="15.75" customHeight="1">
      <c r="U2349" s="25">
        <v>2348.0</v>
      </c>
      <c r="V2349" s="25">
        <v>1.5746708E7</v>
      </c>
      <c r="W2349" s="25" t="s">
        <v>597</v>
      </c>
      <c r="X2349" s="25">
        <v>589.0</v>
      </c>
      <c r="Y2349" s="25" t="s">
        <v>379</v>
      </c>
      <c r="Z2349" s="25" t="s">
        <v>487</v>
      </c>
      <c r="AA2349" s="25">
        <v>55.0</v>
      </c>
      <c r="AB2349" s="25">
        <v>7.0</v>
      </c>
      <c r="AC2349" s="25">
        <v>119961.48</v>
      </c>
      <c r="AD2349" s="25">
        <v>1.0</v>
      </c>
      <c r="AE2349" s="25">
        <v>1.0</v>
      </c>
      <c r="AF2349" s="25">
        <v>0.0</v>
      </c>
      <c r="AG2349" s="25">
        <v>65156.83</v>
      </c>
      <c r="AH2349" s="25">
        <v>1.0</v>
      </c>
    </row>
    <row r="2350" ht="15.75" customHeight="1">
      <c r="U2350" s="25">
        <v>2349.0</v>
      </c>
      <c r="V2350" s="25">
        <v>1.5775203E7</v>
      </c>
      <c r="W2350" s="25" t="s">
        <v>639</v>
      </c>
      <c r="X2350" s="25">
        <v>824.0</v>
      </c>
      <c r="Y2350" s="25" t="s">
        <v>375</v>
      </c>
      <c r="Z2350" s="25" t="s">
        <v>487</v>
      </c>
      <c r="AA2350" s="25">
        <v>45.0</v>
      </c>
      <c r="AB2350" s="25">
        <v>3.0</v>
      </c>
      <c r="AC2350" s="25">
        <v>129209.48</v>
      </c>
      <c r="AD2350" s="25">
        <v>1.0</v>
      </c>
      <c r="AE2350" s="25">
        <v>0.0</v>
      </c>
      <c r="AF2350" s="25">
        <v>0.0</v>
      </c>
      <c r="AG2350" s="25">
        <v>60151.77</v>
      </c>
      <c r="AH2350" s="25">
        <v>0.0</v>
      </c>
    </row>
    <row r="2351" ht="15.75" customHeight="1">
      <c r="U2351" s="25">
        <v>2350.0</v>
      </c>
      <c r="V2351" s="25">
        <v>1.5787907E7</v>
      </c>
      <c r="W2351" s="25" t="s">
        <v>1750</v>
      </c>
      <c r="X2351" s="25">
        <v>719.0</v>
      </c>
      <c r="Y2351" s="25" t="s">
        <v>379</v>
      </c>
      <c r="Z2351" s="25" t="s">
        <v>462</v>
      </c>
      <c r="AA2351" s="25">
        <v>42.0</v>
      </c>
      <c r="AB2351" s="25">
        <v>5.0</v>
      </c>
      <c r="AC2351" s="25">
        <v>137227.04</v>
      </c>
      <c r="AD2351" s="25">
        <v>3.0</v>
      </c>
      <c r="AE2351" s="25">
        <v>1.0</v>
      </c>
      <c r="AF2351" s="25">
        <v>0.0</v>
      </c>
      <c r="AG2351" s="25">
        <v>149097.38</v>
      </c>
      <c r="AH2351" s="25">
        <v>1.0</v>
      </c>
    </row>
    <row r="2352" ht="15.75" customHeight="1">
      <c r="U2352" s="25">
        <v>2351.0</v>
      </c>
      <c r="V2352" s="25">
        <v>1.5646764E7</v>
      </c>
      <c r="W2352" s="25" t="s">
        <v>541</v>
      </c>
      <c r="X2352" s="25">
        <v>617.0</v>
      </c>
      <c r="Y2352" s="25" t="s">
        <v>379</v>
      </c>
      <c r="Z2352" s="25" t="s">
        <v>462</v>
      </c>
      <c r="AA2352" s="25">
        <v>58.0</v>
      </c>
      <c r="AB2352" s="25">
        <v>3.0</v>
      </c>
      <c r="AC2352" s="25">
        <v>119024.75</v>
      </c>
      <c r="AD2352" s="25">
        <v>2.0</v>
      </c>
      <c r="AE2352" s="25">
        <v>1.0</v>
      </c>
      <c r="AF2352" s="25">
        <v>0.0</v>
      </c>
      <c r="AG2352" s="25">
        <v>35199.24</v>
      </c>
      <c r="AH2352" s="25">
        <v>1.0</v>
      </c>
    </row>
    <row r="2353" ht="15.75" customHeight="1">
      <c r="U2353" s="25">
        <v>2352.0</v>
      </c>
      <c r="V2353" s="25">
        <v>1.5678284E7</v>
      </c>
      <c r="W2353" s="25" t="s">
        <v>857</v>
      </c>
      <c r="X2353" s="25">
        <v>651.0</v>
      </c>
      <c r="Y2353" s="25" t="s">
        <v>375</v>
      </c>
      <c r="Z2353" s="25" t="s">
        <v>487</v>
      </c>
      <c r="AA2353" s="25">
        <v>35.0</v>
      </c>
      <c r="AB2353" s="25">
        <v>7.0</v>
      </c>
      <c r="AC2353" s="25">
        <v>74623.5</v>
      </c>
      <c r="AD2353" s="25">
        <v>3.0</v>
      </c>
      <c r="AE2353" s="25">
        <v>1.0</v>
      </c>
      <c r="AF2353" s="25">
        <v>0.0</v>
      </c>
      <c r="AG2353" s="25">
        <v>129451.29</v>
      </c>
      <c r="AH2353" s="25">
        <v>1.0</v>
      </c>
    </row>
    <row r="2354" ht="15.75" customHeight="1">
      <c r="U2354" s="25">
        <v>2353.0</v>
      </c>
      <c r="V2354" s="25">
        <v>1.5726791E7</v>
      </c>
      <c r="W2354" s="25" t="s">
        <v>1975</v>
      </c>
      <c r="X2354" s="25">
        <v>637.0</v>
      </c>
      <c r="Y2354" s="25" t="s">
        <v>377</v>
      </c>
      <c r="Z2354" s="25" t="s">
        <v>462</v>
      </c>
      <c r="AA2354" s="25">
        <v>45.0</v>
      </c>
      <c r="AB2354" s="25">
        <v>2.0</v>
      </c>
      <c r="AC2354" s="25">
        <v>157929.45</v>
      </c>
      <c r="AD2354" s="25">
        <v>1.0</v>
      </c>
      <c r="AE2354" s="25">
        <v>1.0</v>
      </c>
      <c r="AF2354" s="25">
        <v>1.0</v>
      </c>
      <c r="AG2354" s="25">
        <v>145134.49</v>
      </c>
      <c r="AH2354" s="25">
        <v>1.0</v>
      </c>
    </row>
    <row r="2355" ht="15.75" customHeight="1">
      <c r="U2355" s="25">
        <v>2354.0</v>
      </c>
      <c r="V2355" s="25">
        <v>1.5813144E7</v>
      </c>
      <c r="W2355" s="25" t="s">
        <v>547</v>
      </c>
      <c r="X2355" s="25">
        <v>554.0</v>
      </c>
      <c r="Y2355" s="25" t="s">
        <v>375</v>
      </c>
      <c r="Z2355" s="25" t="s">
        <v>462</v>
      </c>
      <c r="AA2355" s="25">
        <v>26.0</v>
      </c>
      <c r="AB2355" s="25">
        <v>7.0</v>
      </c>
      <c r="AC2355" s="25">
        <v>92606.86</v>
      </c>
      <c r="AD2355" s="25">
        <v>2.0</v>
      </c>
      <c r="AE2355" s="25">
        <v>1.0</v>
      </c>
      <c r="AF2355" s="25">
        <v>0.0</v>
      </c>
      <c r="AG2355" s="25">
        <v>192709.69</v>
      </c>
      <c r="AH2355" s="25">
        <v>0.0</v>
      </c>
    </row>
    <row r="2356" ht="15.75" customHeight="1">
      <c r="U2356" s="25">
        <v>2355.0</v>
      </c>
      <c r="V2356" s="25">
        <v>1.5669342E7</v>
      </c>
      <c r="W2356" s="25" t="s">
        <v>1544</v>
      </c>
      <c r="X2356" s="25">
        <v>731.0</v>
      </c>
      <c r="Y2356" s="25" t="s">
        <v>379</v>
      </c>
      <c r="Z2356" s="25" t="s">
        <v>487</v>
      </c>
      <c r="AA2356" s="25">
        <v>35.0</v>
      </c>
      <c r="AB2356" s="25">
        <v>2.0</v>
      </c>
      <c r="AC2356" s="25">
        <v>127862.93</v>
      </c>
      <c r="AD2356" s="25">
        <v>2.0</v>
      </c>
      <c r="AE2356" s="25">
        <v>1.0</v>
      </c>
      <c r="AF2356" s="25">
        <v>0.0</v>
      </c>
      <c r="AG2356" s="25">
        <v>139083.7</v>
      </c>
      <c r="AH2356" s="25">
        <v>0.0</v>
      </c>
    </row>
    <row r="2357" ht="15.75" customHeight="1">
      <c r="U2357" s="25">
        <v>2356.0</v>
      </c>
      <c r="V2357" s="25">
        <v>1.5710366E7</v>
      </c>
      <c r="W2357" s="25" t="s">
        <v>1400</v>
      </c>
      <c r="X2357" s="25">
        <v>569.0</v>
      </c>
      <c r="Y2357" s="25" t="s">
        <v>377</v>
      </c>
      <c r="Z2357" s="25" t="s">
        <v>462</v>
      </c>
      <c r="AA2357" s="25">
        <v>42.0</v>
      </c>
      <c r="AB2357" s="25">
        <v>1.0</v>
      </c>
      <c r="AC2357" s="25">
        <v>0.0</v>
      </c>
      <c r="AD2357" s="25">
        <v>1.0</v>
      </c>
      <c r="AE2357" s="25">
        <v>1.0</v>
      </c>
      <c r="AF2357" s="25">
        <v>1.0</v>
      </c>
      <c r="AG2357" s="25">
        <v>83629.6</v>
      </c>
      <c r="AH2357" s="25">
        <v>1.0</v>
      </c>
    </row>
    <row r="2358" ht="15.75" customHeight="1">
      <c r="U2358" s="25">
        <v>2357.0</v>
      </c>
      <c r="V2358" s="25">
        <v>1.5614934E7</v>
      </c>
      <c r="W2358" s="25" t="s">
        <v>1976</v>
      </c>
      <c r="X2358" s="25">
        <v>625.0</v>
      </c>
      <c r="Y2358" s="25" t="s">
        <v>379</v>
      </c>
      <c r="Z2358" s="25" t="s">
        <v>462</v>
      </c>
      <c r="AA2358" s="25">
        <v>37.0</v>
      </c>
      <c r="AB2358" s="25">
        <v>4.0</v>
      </c>
      <c r="AC2358" s="25">
        <v>142711.81</v>
      </c>
      <c r="AD2358" s="25">
        <v>1.0</v>
      </c>
      <c r="AE2358" s="25">
        <v>1.0</v>
      </c>
      <c r="AF2358" s="25">
        <v>0.0</v>
      </c>
      <c r="AG2358" s="25">
        <v>35625.41</v>
      </c>
      <c r="AH2358" s="25">
        <v>0.0</v>
      </c>
    </row>
    <row r="2359" ht="15.75" customHeight="1">
      <c r="U2359" s="25">
        <v>2358.0</v>
      </c>
      <c r="V2359" s="25">
        <v>1.5588701E7</v>
      </c>
      <c r="W2359" s="25" t="s">
        <v>1536</v>
      </c>
      <c r="X2359" s="25">
        <v>592.0</v>
      </c>
      <c r="Y2359" s="25" t="s">
        <v>375</v>
      </c>
      <c r="Z2359" s="25" t="s">
        <v>462</v>
      </c>
      <c r="AA2359" s="25">
        <v>38.0</v>
      </c>
      <c r="AB2359" s="25">
        <v>4.0</v>
      </c>
      <c r="AC2359" s="25">
        <v>0.0</v>
      </c>
      <c r="AD2359" s="25">
        <v>2.0</v>
      </c>
      <c r="AE2359" s="25">
        <v>1.0</v>
      </c>
      <c r="AF2359" s="25">
        <v>0.0</v>
      </c>
      <c r="AG2359" s="25">
        <v>35338.96</v>
      </c>
      <c r="AH2359" s="25">
        <v>0.0</v>
      </c>
    </row>
    <row r="2360" ht="15.75" customHeight="1">
      <c r="U2360" s="25">
        <v>2359.0</v>
      </c>
      <c r="V2360" s="25">
        <v>1.5665438E7</v>
      </c>
      <c r="W2360" s="25" t="s">
        <v>883</v>
      </c>
      <c r="X2360" s="25">
        <v>669.0</v>
      </c>
      <c r="Y2360" s="25" t="s">
        <v>375</v>
      </c>
      <c r="Z2360" s="25" t="s">
        <v>487</v>
      </c>
      <c r="AA2360" s="25">
        <v>43.0</v>
      </c>
      <c r="AB2360" s="25">
        <v>1.0</v>
      </c>
      <c r="AC2360" s="25">
        <v>163159.85</v>
      </c>
      <c r="AD2360" s="25">
        <v>1.0</v>
      </c>
      <c r="AE2360" s="25">
        <v>0.0</v>
      </c>
      <c r="AF2360" s="25">
        <v>1.0</v>
      </c>
      <c r="AG2360" s="25">
        <v>15602.8</v>
      </c>
      <c r="AH2360" s="25">
        <v>0.0</v>
      </c>
    </row>
    <row r="2361" ht="15.75" customHeight="1">
      <c r="U2361" s="25">
        <v>2360.0</v>
      </c>
      <c r="V2361" s="25">
        <v>1.5644896E7</v>
      </c>
      <c r="W2361" s="25" t="s">
        <v>1427</v>
      </c>
      <c r="X2361" s="25">
        <v>663.0</v>
      </c>
      <c r="Y2361" s="25" t="s">
        <v>379</v>
      </c>
      <c r="Z2361" s="25" t="s">
        <v>487</v>
      </c>
      <c r="AA2361" s="25">
        <v>32.0</v>
      </c>
      <c r="AB2361" s="25">
        <v>3.0</v>
      </c>
      <c r="AC2361" s="25">
        <v>108586.86</v>
      </c>
      <c r="AD2361" s="25">
        <v>1.0</v>
      </c>
      <c r="AE2361" s="25">
        <v>1.0</v>
      </c>
      <c r="AF2361" s="25">
        <v>1.0</v>
      </c>
      <c r="AG2361" s="25">
        <v>182355.21</v>
      </c>
      <c r="AH2361" s="25">
        <v>0.0</v>
      </c>
    </row>
    <row r="2362" ht="15.75" customHeight="1">
      <c r="U2362" s="25">
        <v>2361.0</v>
      </c>
      <c r="V2362" s="25">
        <v>1.5670205E7</v>
      </c>
      <c r="W2362" s="25" t="s">
        <v>840</v>
      </c>
      <c r="X2362" s="25">
        <v>518.0</v>
      </c>
      <c r="Y2362" s="25" t="s">
        <v>379</v>
      </c>
      <c r="Z2362" s="25" t="s">
        <v>462</v>
      </c>
      <c r="AA2362" s="25">
        <v>41.0</v>
      </c>
      <c r="AB2362" s="25">
        <v>5.0</v>
      </c>
      <c r="AC2362" s="25">
        <v>110624.99</v>
      </c>
      <c r="AD2362" s="25">
        <v>1.0</v>
      </c>
      <c r="AE2362" s="25">
        <v>1.0</v>
      </c>
      <c r="AF2362" s="25">
        <v>0.0</v>
      </c>
      <c r="AG2362" s="25">
        <v>89327.67</v>
      </c>
      <c r="AH2362" s="25">
        <v>0.0</v>
      </c>
    </row>
    <row r="2363" ht="15.75" customHeight="1">
      <c r="U2363" s="25">
        <v>2362.0</v>
      </c>
      <c r="V2363" s="25">
        <v>1.5635776E7</v>
      </c>
      <c r="W2363" s="25" t="s">
        <v>557</v>
      </c>
      <c r="X2363" s="25">
        <v>686.0</v>
      </c>
      <c r="Y2363" s="25" t="s">
        <v>379</v>
      </c>
      <c r="Z2363" s="25" t="s">
        <v>462</v>
      </c>
      <c r="AA2363" s="25">
        <v>43.0</v>
      </c>
      <c r="AB2363" s="25">
        <v>5.0</v>
      </c>
      <c r="AC2363" s="25">
        <v>154846.24</v>
      </c>
      <c r="AD2363" s="25">
        <v>2.0</v>
      </c>
      <c r="AE2363" s="25">
        <v>1.0</v>
      </c>
      <c r="AF2363" s="25">
        <v>1.0</v>
      </c>
      <c r="AG2363" s="25">
        <v>151903.6</v>
      </c>
      <c r="AH2363" s="25">
        <v>0.0</v>
      </c>
    </row>
    <row r="2364" ht="15.75" customHeight="1">
      <c r="U2364" s="25">
        <v>2363.0</v>
      </c>
      <c r="V2364" s="25">
        <v>1.5791053E7</v>
      </c>
      <c r="W2364" s="25" t="s">
        <v>532</v>
      </c>
      <c r="X2364" s="25">
        <v>709.0</v>
      </c>
      <c r="Y2364" s="25" t="s">
        <v>379</v>
      </c>
      <c r="Z2364" s="25" t="s">
        <v>487</v>
      </c>
      <c r="AA2364" s="25">
        <v>45.0</v>
      </c>
      <c r="AB2364" s="25">
        <v>4.0</v>
      </c>
      <c r="AC2364" s="25">
        <v>122917.71</v>
      </c>
      <c r="AD2364" s="25">
        <v>1.0</v>
      </c>
      <c r="AE2364" s="25">
        <v>1.0</v>
      </c>
      <c r="AF2364" s="25">
        <v>1.0</v>
      </c>
      <c r="AG2364" s="25">
        <v>11.58</v>
      </c>
      <c r="AH2364" s="25">
        <v>1.0</v>
      </c>
    </row>
    <row r="2365" ht="15.75" customHeight="1">
      <c r="U2365" s="25">
        <v>2364.0</v>
      </c>
      <c r="V2365" s="25">
        <v>1.5644005E7</v>
      </c>
      <c r="W2365" s="25" t="s">
        <v>1977</v>
      </c>
      <c r="X2365" s="25">
        <v>571.0</v>
      </c>
      <c r="Y2365" s="25" t="s">
        <v>375</v>
      </c>
      <c r="Z2365" s="25" t="s">
        <v>462</v>
      </c>
      <c r="AA2365" s="25">
        <v>33.0</v>
      </c>
      <c r="AB2365" s="25">
        <v>9.0</v>
      </c>
      <c r="AC2365" s="25">
        <v>0.0</v>
      </c>
      <c r="AD2365" s="25">
        <v>2.0</v>
      </c>
      <c r="AE2365" s="25">
        <v>0.0</v>
      </c>
      <c r="AF2365" s="25">
        <v>1.0</v>
      </c>
      <c r="AG2365" s="25">
        <v>77519.62</v>
      </c>
      <c r="AH2365" s="25">
        <v>0.0</v>
      </c>
    </row>
    <row r="2366" ht="15.75" customHeight="1">
      <c r="U2366" s="25">
        <v>2365.0</v>
      </c>
      <c r="V2366" s="25">
        <v>1.5796343E7</v>
      </c>
      <c r="W2366" s="25" t="s">
        <v>1978</v>
      </c>
      <c r="X2366" s="25">
        <v>707.0</v>
      </c>
      <c r="Y2366" s="25" t="s">
        <v>375</v>
      </c>
      <c r="Z2366" s="25" t="s">
        <v>462</v>
      </c>
      <c r="AA2366" s="25">
        <v>31.0</v>
      </c>
      <c r="AB2366" s="25">
        <v>2.0</v>
      </c>
      <c r="AC2366" s="25">
        <v>82787.93</v>
      </c>
      <c r="AD2366" s="25">
        <v>2.0</v>
      </c>
      <c r="AE2366" s="25">
        <v>0.0</v>
      </c>
      <c r="AF2366" s="25">
        <v>0.0</v>
      </c>
      <c r="AG2366" s="25">
        <v>91423.69</v>
      </c>
      <c r="AH2366" s="25">
        <v>0.0</v>
      </c>
    </row>
    <row r="2367" ht="15.75" customHeight="1">
      <c r="U2367" s="25">
        <v>2366.0</v>
      </c>
      <c r="V2367" s="25">
        <v>1.5751057E7</v>
      </c>
      <c r="W2367" s="25" t="s">
        <v>1131</v>
      </c>
      <c r="X2367" s="25">
        <v>701.0</v>
      </c>
      <c r="Y2367" s="25" t="s">
        <v>379</v>
      </c>
      <c r="Z2367" s="25" t="s">
        <v>487</v>
      </c>
      <c r="AA2367" s="25">
        <v>32.0</v>
      </c>
      <c r="AB2367" s="25">
        <v>5.0</v>
      </c>
      <c r="AC2367" s="25">
        <v>102500.34</v>
      </c>
      <c r="AD2367" s="25">
        <v>1.0</v>
      </c>
      <c r="AE2367" s="25">
        <v>0.0</v>
      </c>
      <c r="AF2367" s="25">
        <v>0.0</v>
      </c>
      <c r="AG2367" s="25">
        <v>106287.77</v>
      </c>
      <c r="AH2367" s="25">
        <v>0.0</v>
      </c>
    </row>
    <row r="2368" ht="15.75" customHeight="1">
      <c r="U2368" s="25">
        <v>2367.0</v>
      </c>
      <c r="V2368" s="25">
        <v>1.562343E7</v>
      </c>
      <c r="W2368" s="25" t="s">
        <v>465</v>
      </c>
      <c r="X2368" s="25">
        <v>672.0</v>
      </c>
      <c r="Y2368" s="25" t="s">
        <v>375</v>
      </c>
      <c r="Z2368" s="25" t="s">
        <v>487</v>
      </c>
      <c r="AA2368" s="25">
        <v>34.0</v>
      </c>
      <c r="AB2368" s="25">
        <v>9.0</v>
      </c>
      <c r="AC2368" s="25">
        <v>0.0</v>
      </c>
      <c r="AD2368" s="25">
        <v>2.0</v>
      </c>
      <c r="AE2368" s="25">
        <v>1.0</v>
      </c>
      <c r="AF2368" s="25">
        <v>0.0</v>
      </c>
      <c r="AG2368" s="25">
        <v>161800.77</v>
      </c>
      <c r="AH2368" s="25">
        <v>0.0</v>
      </c>
    </row>
    <row r="2369" ht="15.75" customHeight="1">
      <c r="U2369" s="25">
        <v>2368.0</v>
      </c>
      <c r="V2369" s="25">
        <v>1.56826E7</v>
      </c>
      <c r="W2369" s="25" t="s">
        <v>991</v>
      </c>
      <c r="X2369" s="25">
        <v>620.0</v>
      </c>
      <c r="Y2369" s="25" t="s">
        <v>379</v>
      </c>
      <c r="Z2369" s="25" t="s">
        <v>487</v>
      </c>
      <c r="AA2369" s="25">
        <v>39.0</v>
      </c>
      <c r="AB2369" s="25">
        <v>9.0</v>
      </c>
      <c r="AC2369" s="25">
        <v>159492.79</v>
      </c>
      <c r="AD2369" s="25">
        <v>1.0</v>
      </c>
      <c r="AE2369" s="25">
        <v>1.0</v>
      </c>
      <c r="AF2369" s="25">
        <v>0.0</v>
      </c>
      <c r="AG2369" s="25">
        <v>80582.34</v>
      </c>
      <c r="AH2369" s="25">
        <v>1.0</v>
      </c>
    </row>
    <row r="2370" ht="15.75" customHeight="1">
      <c r="U2370" s="25">
        <v>2369.0</v>
      </c>
      <c r="V2370" s="25">
        <v>1.5769312E7</v>
      </c>
      <c r="W2370" s="25" t="s">
        <v>996</v>
      </c>
      <c r="X2370" s="25">
        <v>557.0</v>
      </c>
      <c r="Y2370" s="25" t="s">
        <v>377</v>
      </c>
      <c r="Z2370" s="25" t="s">
        <v>487</v>
      </c>
      <c r="AA2370" s="25">
        <v>48.0</v>
      </c>
      <c r="AB2370" s="25">
        <v>10.0</v>
      </c>
      <c r="AC2370" s="25">
        <v>0.0</v>
      </c>
      <c r="AD2370" s="25">
        <v>2.0</v>
      </c>
      <c r="AE2370" s="25">
        <v>1.0</v>
      </c>
      <c r="AF2370" s="25">
        <v>1.0</v>
      </c>
      <c r="AG2370" s="25">
        <v>185094.48</v>
      </c>
      <c r="AH2370" s="25">
        <v>0.0</v>
      </c>
    </row>
    <row r="2371" ht="15.75" customHeight="1">
      <c r="U2371" s="25">
        <v>2370.0</v>
      </c>
      <c r="V2371" s="25">
        <v>1.5708212E7</v>
      </c>
      <c r="W2371" s="25" t="s">
        <v>1091</v>
      </c>
      <c r="X2371" s="25">
        <v>648.0</v>
      </c>
      <c r="Y2371" s="25" t="s">
        <v>377</v>
      </c>
      <c r="Z2371" s="25" t="s">
        <v>462</v>
      </c>
      <c r="AA2371" s="25">
        <v>54.0</v>
      </c>
      <c r="AB2371" s="25">
        <v>7.0</v>
      </c>
      <c r="AC2371" s="25">
        <v>118241.02</v>
      </c>
      <c r="AD2371" s="25">
        <v>1.0</v>
      </c>
      <c r="AE2371" s="25">
        <v>1.0</v>
      </c>
      <c r="AF2371" s="25">
        <v>0.0</v>
      </c>
      <c r="AG2371" s="25">
        <v>172586.89</v>
      </c>
      <c r="AH2371" s="25">
        <v>1.0</v>
      </c>
    </row>
    <row r="2372" ht="15.75" customHeight="1">
      <c r="U2372" s="25">
        <v>2371.0</v>
      </c>
      <c r="V2372" s="25">
        <v>1.5650258E7</v>
      </c>
      <c r="W2372" s="25" t="s">
        <v>1360</v>
      </c>
      <c r="X2372" s="25">
        <v>479.0</v>
      </c>
      <c r="Y2372" s="25" t="s">
        <v>375</v>
      </c>
      <c r="Z2372" s="25" t="s">
        <v>462</v>
      </c>
      <c r="AA2372" s="25">
        <v>35.0</v>
      </c>
      <c r="AB2372" s="25">
        <v>2.0</v>
      </c>
      <c r="AC2372" s="25">
        <v>113090.4</v>
      </c>
      <c r="AD2372" s="25">
        <v>1.0</v>
      </c>
      <c r="AE2372" s="25">
        <v>1.0</v>
      </c>
      <c r="AF2372" s="25">
        <v>0.0</v>
      </c>
      <c r="AG2372" s="25">
        <v>195649.79</v>
      </c>
      <c r="AH2372" s="25">
        <v>0.0</v>
      </c>
    </row>
    <row r="2373" ht="15.75" customHeight="1">
      <c r="U2373" s="25">
        <v>2372.0</v>
      </c>
      <c r="V2373" s="25">
        <v>1.5604345E7</v>
      </c>
      <c r="W2373" s="25" t="s">
        <v>1979</v>
      </c>
      <c r="X2373" s="25">
        <v>730.0</v>
      </c>
      <c r="Y2373" s="25" t="s">
        <v>375</v>
      </c>
      <c r="Z2373" s="25" t="s">
        <v>462</v>
      </c>
      <c r="AA2373" s="25">
        <v>22.0</v>
      </c>
      <c r="AB2373" s="25">
        <v>9.0</v>
      </c>
      <c r="AC2373" s="25">
        <v>65763.57</v>
      </c>
      <c r="AD2373" s="25">
        <v>1.0</v>
      </c>
      <c r="AE2373" s="25">
        <v>1.0</v>
      </c>
      <c r="AF2373" s="25">
        <v>1.0</v>
      </c>
      <c r="AG2373" s="25">
        <v>145792.01</v>
      </c>
      <c r="AH2373" s="25">
        <v>0.0</v>
      </c>
    </row>
    <row r="2374" ht="15.75" customHeight="1">
      <c r="U2374" s="25">
        <v>2373.0</v>
      </c>
      <c r="V2374" s="25">
        <v>1.5578297E7</v>
      </c>
      <c r="W2374" s="25" t="s">
        <v>1980</v>
      </c>
      <c r="X2374" s="25">
        <v>737.0</v>
      </c>
      <c r="Y2374" s="25" t="s">
        <v>379</v>
      </c>
      <c r="Z2374" s="25" t="s">
        <v>462</v>
      </c>
      <c r="AA2374" s="25">
        <v>43.0</v>
      </c>
      <c r="AB2374" s="25">
        <v>1.0</v>
      </c>
      <c r="AC2374" s="25">
        <v>125537.38</v>
      </c>
      <c r="AD2374" s="25">
        <v>1.0</v>
      </c>
      <c r="AE2374" s="25">
        <v>1.0</v>
      </c>
      <c r="AF2374" s="25">
        <v>0.0</v>
      </c>
      <c r="AG2374" s="25">
        <v>138510.01</v>
      </c>
      <c r="AH2374" s="25">
        <v>1.0</v>
      </c>
    </row>
    <row r="2375" ht="15.75" customHeight="1">
      <c r="U2375" s="25">
        <v>2374.0</v>
      </c>
      <c r="V2375" s="25">
        <v>1.5671789E7</v>
      </c>
      <c r="W2375" s="25" t="s">
        <v>1416</v>
      </c>
      <c r="X2375" s="25">
        <v>616.0</v>
      </c>
      <c r="Y2375" s="25" t="s">
        <v>375</v>
      </c>
      <c r="Z2375" s="25" t="s">
        <v>487</v>
      </c>
      <c r="AA2375" s="25">
        <v>31.0</v>
      </c>
      <c r="AB2375" s="25">
        <v>3.0</v>
      </c>
      <c r="AC2375" s="25">
        <v>94263.91</v>
      </c>
      <c r="AD2375" s="25">
        <v>2.0</v>
      </c>
      <c r="AE2375" s="25">
        <v>1.0</v>
      </c>
      <c r="AF2375" s="25">
        <v>0.0</v>
      </c>
      <c r="AG2375" s="25">
        <v>168895.06</v>
      </c>
      <c r="AH2375" s="25">
        <v>0.0</v>
      </c>
    </row>
    <row r="2376" ht="15.75" customHeight="1">
      <c r="U2376" s="25">
        <v>2375.0</v>
      </c>
      <c r="V2376" s="25">
        <v>1.5726186E7</v>
      </c>
      <c r="W2376" s="25" t="s">
        <v>886</v>
      </c>
      <c r="X2376" s="25">
        <v>639.0</v>
      </c>
      <c r="Y2376" s="25" t="s">
        <v>377</v>
      </c>
      <c r="Z2376" s="25" t="s">
        <v>487</v>
      </c>
      <c r="AA2376" s="25">
        <v>29.0</v>
      </c>
      <c r="AB2376" s="25">
        <v>4.0</v>
      </c>
      <c r="AC2376" s="25">
        <v>133434.57</v>
      </c>
      <c r="AD2376" s="25">
        <v>2.0</v>
      </c>
      <c r="AE2376" s="25">
        <v>1.0</v>
      </c>
      <c r="AF2376" s="25">
        <v>0.0</v>
      </c>
      <c r="AG2376" s="25">
        <v>97983.44</v>
      </c>
      <c r="AH2376" s="25">
        <v>0.0</v>
      </c>
    </row>
    <row r="2377" ht="15.75" customHeight="1">
      <c r="U2377" s="25">
        <v>2376.0</v>
      </c>
      <c r="V2377" s="25">
        <v>1.5764618E7</v>
      </c>
      <c r="W2377" s="25" t="s">
        <v>1981</v>
      </c>
      <c r="X2377" s="25">
        <v>815.0</v>
      </c>
      <c r="Y2377" s="25" t="s">
        <v>377</v>
      </c>
      <c r="Z2377" s="25" t="s">
        <v>462</v>
      </c>
      <c r="AA2377" s="25">
        <v>39.0</v>
      </c>
      <c r="AB2377" s="25">
        <v>6.0</v>
      </c>
      <c r="AC2377" s="25">
        <v>0.0</v>
      </c>
      <c r="AD2377" s="25">
        <v>1.0</v>
      </c>
      <c r="AE2377" s="25">
        <v>1.0</v>
      </c>
      <c r="AF2377" s="25">
        <v>1.0</v>
      </c>
      <c r="AG2377" s="25">
        <v>85167.88</v>
      </c>
      <c r="AH2377" s="25">
        <v>0.0</v>
      </c>
    </row>
    <row r="2378" ht="15.75" customHeight="1">
      <c r="U2378" s="25">
        <v>2377.0</v>
      </c>
      <c r="V2378" s="25">
        <v>1.5730738E7</v>
      </c>
      <c r="W2378" s="25" t="s">
        <v>866</v>
      </c>
      <c r="X2378" s="25">
        <v>786.0</v>
      </c>
      <c r="Y2378" s="25" t="s">
        <v>377</v>
      </c>
      <c r="Z2378" s="25" t="s">
        <v>487</v>
      </c>
      <c r="AA2378" s="25">
        <v>31.0</v>
      </c>
      <c r="AB2378" s="25">
        <v>9.0</v>
      </c>
      <c r="AC2378" s="25">
        <v>0.0</v>
      </c>
      <c r="AD2378" s="25">
        <v>2.0</v>
      </c>
      <c r="AE2378" s="25">
        <v>1.0</v>
      </c>
      <c r="AF2378" s="25">
        <v>1.0</v>
      </c>
      <c r="AG2378" s="25">
        <v>18210.36</v>
      </c>
      <c r="AH2378" s="25">
        <v>0.0</v>
      </c>
    </row>
    <row r="2379" ht="15.75" customHeight="1">
      <c r="U2379" s="25">
        <v>2378.0</v>
      </c>
      <c r="V2379" s="25">
        <v>1.563765E7</v>
      </c>
      <c r="W2379" s="25" t="s">
        <v>1480</v>
      </c>
      <c r="X2379" s="25">
        <v>549.0</v>
      </c>
      <c r="Y2379" s="25" t="s">
        <v>375</v>
      </c>
      <c r="Z2379" s="25" t="s">
        <v>487</v>
      </c>
      <c r="AA2379" s="25">
        <v>50.0</v>
      </c>
      <c r="AB2379" s="25">
        <v>9.0</v>
      </c>
      <c r="AC2379" s="25">
        <v>94748.76</v>
      </c>
      <c r="AD2379" s="25">
        <v>2.0</v>
      </c>
      <c r="AE2379" s="25">
        <v>0.0</v>
      </c>
      <c r="AF2379" s="25">
        <v>1.0</v>
      </c>
      <c r="AG2379" s="25">
        <v>13608.18</v>
      </c>
      <c r="AH2379" s="25">
        <v>0.0</v>
      </c>
    </row>
    <row r="2380" ht="15.75" customHeight="1">
      <c r="U2380" s="25">
        <v>2379.0</v>
      </c>
      <c r="V2380" s="25">
        <v>1.5606267E7</v>
      </c>
      <c r="W2380" s="25" t="s">
        <v>1712</v>
      </c>
      <c r="X2380" s="25">
        <v>622.0</v>
      </c>
      <c r="Y2380" s="25" t="s">
        <v>375</v>
      </c>
      <c r="Z2380" s="25" t="s">
        <v>462</v>
      </c>
      <c r="AA2380" s="25">
        <v>38.0</v>
      </c>
      <c r="AB2380" s="25">
        <v>4.0</v>
      </c>
      <c r="AC2380" s="25">
        <v>98640.74</v>
      </c>
      <c r="AD2380" s="25">
        <v>1.0</v>
      </c>
      <c r="AE2380" s="25">
        <v>1.0</v>
      </c>
      <c r="AF2380" s="25">
        <v>1.0</v>
      </c>
      <c r="AG2380" s="25">
        <v>110457.99</v>
      </c>
      <c r="AH2380" s="25">
        <v>0.0</v>
      </c>
    </row>
    <row r="2381" ht="15.75" customHeight="1">
      <c r="U2381" s="25">
        <v>2380.0</v>
      </c>
      <c r="V2381" s="25">
        <v>1.5625904E7</v>
      </c>
      <c r="W2381" s="25" t="s">
        <v>1750</v>
      </c>
      <c r="X2381" s="25">
        <v>624.0</v>
      </c>
      <c r="Y2381" s="25" t="s">
        <v>375</v>
      </c>
      <c r="Z2381" s="25" t="s">
        <v>487</v>
      </c>
      <c r="AA2381" s="25">
        <v>26.0</v>
      </c>
      <c r="AB2381" s="25">
        <v>9.0</v>
      </c>
      <c r="AC2381" s="25">
        <v>74681.9</v>
      </c>
      <c r="AD2381" s="25">
        <v>2.0</v>
      </c>
      <c r="AE2381" s="25">
        <v>0.0</v>
      </c>
      <c r="AF2381" s="25">
        <v>0.0</v>
      </c>
      <c r="AG2381" s="25">
        <v>31231.35</v>
      </c>
      <c r="AH2381" s="25">
        <v>0.0</v>
      </c>
    </row>
    <row r="2382" ht="15.75" customHeight="1">
      <c r="U2382" s="25">
        <v>2381.0</v>
      </c>
      <c r="V2382" s="25">
        <v>1.5654463E7</v>
      </c>
      <c r="W2382" s="25" t="s">
        <v>1316</v>
      </c>
      <c r="X2382" s="25">
        <v>841.0</v>
      </c>
      <c r="Y2382" s="25" t="s">
        <v>375</v>
      </c>
      <c r="Z2382" s="25" t="s">
        <v>487</v>
      </c>
      <c r="AA2382" s="25">
        <v>34.0</v>
      </c>
      <c r="AB2382" s="25">
        <v>4.0</v>
      </c>
      <c r="AC2382" s="25">
        <v>0.0</v>
      </c>
      <c r="AD2382" s="25">
        <v>2.0</v>
      </c>
      <c r="AE2382" s="25">
        <v>1.0</v>
      </c>
      <c r="AF2382" s="25">
        <v>0.0</v>
      </c>
      <c r="AG2382" s="25">
        <v>141582.66</v>
      </c>
      <c r="AH2382" s="25">
        <v>0.0</v>
      </c>
    </row>
    <row r="2383" ht="15.75" customHeight="1">
      <c r="U2383" s="25">
        <v>2382.0</v>
      </c>
      <c r="V2383" s="25">
        <v>1.5774151E7</v>
      </c>
      <c r="W2383" s="25" t="s">
        <v>1411</v>
      </c>
      <c r="X2383" s="25">
        <v>614.0</v>
      </c>
      <c r="Y2383" s="25" t="s">
        <v>377</v>
      </c>
      <c r="Z2383" s="25" t="s">
        <v>462</v>
      </c>
      <c r="AA2383" s="25">
        <v>41.0</v>
      </c>
      <c r="AB2383" s="25">
        <v>7.0</v>
      </c>
      <c r="AC2383" s="25">
        <v>179915.85</v>
      </c>
      <c r="AD2383" s="25">
        <v>1.0</v>
      </c>
      <c r="AE2383" s="25">
        <v>0.0</v>
      </c>
      <c r="AF2383" s="25">
        <v>0.0</v>
      </c>
      <c r="AG2383" s="25">
        <v>14666.35</v>
      </c>
      <c r="AH2383" s="25">
        <v>1.0</v>
      </c>
    </row>
    <row r="2384" ht="15.75" customHeight="1">
      <c r="U2384" s="25">
        <v>2383.0</v>
      </c>
      <c r="V2384" s="25">
        <v>1.5693259E7</v>
      </c>
      <c r="W2384" s="25" t="s">
        <v>581</v>
      </c>
      <c r="X2384" s="25">
        <v>676.0</v>
      </c>
      <c r="Y2384" s="25" t="s">
        <v>375</v>
      </c>
      <c r="Z2384" s="25" t="s">
        <v>487</v>
      </c>
      <c r="AA2384" s="25">
        <v>30.0</v>
      </c>
      <c r="AB2384" s="25">
        <v>1.0</v>
      </c>
      <c r="AC2384" s="25">
        <v>128207.23</v>
      </c>
      <c r="AD2384" s="25">
        <v>1.0</v>
      </c>
      <c r="AE2384" s="25">
        <v>1.0</v>
      </c>
      <c r="AF2384" s="25">
        <v>1.0</v>
      </c>
      <c r="AG2384" s="25">
        <v>55400.17</v>
      </c>
      <c r="AH2384" s="25">
        <v>0.0</v>
      </c>
    </row>
    <row r="2385" ht="15.75" customHeight="1">
      <c r="U2385" s="25">
        <v>2384.0</v>
      </c>
      <c r="V2385" s="25">
        <v>1.5642468E7</v>
      </c>
      <c r="W2385" s="25" t="s">
        <v>567</v>
      </c>
      <c r="X2385" s="25">
        <v>697.0</v>
      </c>
      <c r="Y2385" s="25" t="s">
        <v>375</v>
      </c>
      <c r="Z2385" s="25" t="s">
        <v>487</v>
      </c>
      <c r="AA2385" s="25">
        <v>42.0</v>
      </c>
      <c r="AB2385" s="25">
        <v>9.0</v>
      </c>
      <c r="AC2385" s="25">
        <v>132739.26</v>
      </c>
      <c r="AD2385" s="25">
        <v>2.0</v>
      </c>
      <c r="AE2385" s="25">
        <v>0.0</v>
      </c>
      <c r="AF2385" s="25">
        <v>0.0</v>
      </c>
      <c r="AG2385" s="25">
        <v>174667.65</v>
      </c>
      <c r="AH2385" s="25">
        <v>0.0</v>
      </c>
    </row>
    <row r="2386" ht="15.75" customHeight="1">
      <c r="U2386" s="25">
        <v>2385.0</v>
      </c>
      <c r="V2386" s="25">
        <v>1.5758531E7</v>
      </c>
      <c r="W2386" s="25" t="s">
        <v>1736</v>
      </c>
      <c r="X2386" s="25">
        <v>732.0</v>
      </c>
      <c r="Y2386" s="25" t="s">
        <v>375</v>
      </c>
      <c r="Z2386" s="25" t="s">
        <v>462</v>
      </c>
      <c r="AA2386" s="25">
        <v>40.0</v>
      </c>
      <c r="AB2386" s="25">
        <v>10.0</v>
      </c>
      <c r="AC2386" s="25">
        <v>0.0</v>
      </c>
      <c r="AD2386" s="25">
        <v>2.0</v>
      </c>
      <c r="AE2386" s="25">
        <v>1.0</v>
      </c>
      <c r="AF2386" s="25">
        <v>0.0</v>
      </c>
      <c r="AG2386" s="25">
        <v>154189.08</v>
      </c>
      <c r="AH2386" s="25">
        <v>0.0</v>
      </c>
    </row>
    <row r="2387" ht="15.75" customHeight="1">
      <c r="U2387" s="25">
        <v>2386.0</v>
      </c>
      <c r="V2387" s="25">
        <v>1.5728352E7</v>
      </c>
      <c r="W2387" s="25" t="s">
        <v>1982</v>
      </c>
      <c r="X2387" s="25">
        <v>623.0</v>
      </c>
      <c r="Y2387" s="25" t="s">
        <v>375</v>
      </c>
      <c r="Z2387" s="25" t="s">
        <v>487</v>
      </c>
      <c r="AA2387" s="25">
        <v>27.0</v>
      </c>
      <c r="AB2387" s="25">
        <v>4.0</v>
      </c>
      <c r="AC2387" s="25">
        <v>120509.81</v>
      </c>
      <c r="AD2387" s="25">
        <v>1.0</v>
      </c>
      <c r="AE2387" s="25">
        <v>0.0</v>
      </c>
      <c r="AF2387" s="25">
        <v>0.0</v>
      </c>
      <c r="AG2387" s="25">
        <v>142170.44</v>
      </c>
      <c r="AH2387" s="25">
        <v>0.0</v>
      </c>
    </row>
    <row r="2388" ht="15.75" customHeight="1">
      <c r="U2388" s="25">
        <v>2387.0</v>
      </c>
      <c r="V2388" s="25">
        <v>1.563724E7</v>
      </c>
      <c r="W2388" s="25" t="s">
        <v>660</v>
      </c>
      <c r="X2388" s="25">
        <v>541.0</v>
      </c>
      <c r="Y2388" s="25" t="s">
        <v>375</v>
      </c>
      <c r="Z2388" s="25" t="s">
        <v>487</v>
      </c>
      <c r="AA2388" s="25">
        <v>46.0</v>
      </c>
      <c r="AB2388" s="25">
        <v>4.0</v>
      </c>
      <c r="AC2388" s="25">
        <v>124547.13</v>
      </c>
      <c r="AD2388" s="25">
        <v>2.0</v>
      </c>
      <c r="AE2388" s="25">
        <v>1.0</v>
      </c>
      <c r="AF2388" s="25">
        <v>0.0</v>
      </c>
      <c r="AG2388" s="25">
        <v>94499.06</v>
      </c>
      <c r="AH2388" s="25">
        <v>0.0</v>
      </c>
    </row>
    <row r="2389" ht="15.75" customHeight="1">
      <c r="U2389" s="25">
        <v>2388.0</v>
      </c>
      <c r="V2389" s="25">
        <v>1.5595588E7</v>
      </c>
      <c r="W2389" s="25" t="s">
        <v>1983</v>
      </c>
      <c r="X2389" s="25">
        <v>773.0</v>
      </c>
      <c r="Y2389" s="25" t="s">
        <v>377</v>
      </c>
      <c r="Z2389" s="25" t="s">
        <v>462</v>
      </c>
      <c r="AA2389" s="25">
        <v>39.0</v>
      </c>
      <c r="AB2389" s="25">
        <v>4.0</v>
      </c>
      <c r="AC2389" s="25">
        <v>0.0</v>
      </c>
      <c r="AD2389" s="25">
        <v>2.0</v>
      </c>
      <c r="AE2389" s="25">
        <v>0.0</v>
      </c>
      <c r="AF2389" s="25">
        <v>1.0</v>
      </c>
      <c r="AG2389" s="25">
        <v>182081.45</v>
      </c>
      <c r="AH2389" s="25">
        <v>0.0</v>
      </c>
    </row>
    <row r="2390" ht="15.75" customHeight="1">
      <c r="U2390" s="25">
        <v>2389.0</v>
      </c>
      <c r="V2390" s="25">
        <v>1.5778395E7</v>
      </c>
      <c r="W2390" s="25" t="s">
        <v>714</v>
      </c>
      <c r="X2390" s="25">
        <v>762.0</v>
      </c>
      <c r="Y2390" s="25" t="s">
        <v>379</v>
      </c>
      <c r="Z2390" s="25" t="s">
        <v>487</v>
      </c>
      <c r="AA2390" s="25">
        <v>34.0</v>
      </c>
      <c r="AB2390" s="25">
        <v>4.0</v>
      </c>
      <c r="AC2390" s="25">
        <v>88815.56</v>
      </c>
      <c r="AD2390" s="25">
        <v>2.0</v>
      </c>
      <c r="AE2390" s="25">
        <v>1.0</v>
      </c>
      <c r="AF2390" s="25">
        <v>0.0</v>
      </c>
      <c r="AG2390" s="25">
        <v>68562.26</v>
      </c>
      <c r="AH2390" s="25">
        <v>1.0</v>
      </c>
    </row>
    <row r="2391" ht="15.75" customHeight="1">
      <c r="U2391" s="25">
        <v>2390.0</v>
      </c>
      <c r="V2391" s="25">
        <v>1.5711825E7</v>
      </c>
      <c r="W2391" s="25" t="s">
        <v>797</v>
      </c>
      <c r="X2391" s="25">
        <v>655.0</v>
      </c>
      <c r="Y2391" s="25" t="s">
        <v>377</v>
      </c>
      <c r="Z2391" s="25" t="s">
        <v>462</v>
      </c>
      <c r="AA2391" s="25">
        <v>35.0</v>
      </c>
      <c r="AB2391" s="25">
        <v>1.0</v>
      </c>
      <c r="AC2391" s="25">
        <v>82231.51</v>
      </c>
      <c r="AD2391" s="25">
        <v>2.0</v>
      </c>
      <c r="AE2391" s="25">
        <v>1.0</v>
      </c>
      <c r="AF2391" s="25">
        <v>0.0</v>
      </c>
      <c r="AG2391" s="25">
        <v>88798.02</v>
      </c>
      <c r="AH2391" s="25">
        <v>0.0</v>
      </c>
    </row>
    <row r="2392" ht="15.75" customHeight="1">
      <c r="U2392" s="25">
        <v>2391.0</v>
      </c>
      <c r="V2392" s="25">
        <v>1.5599251E7</v>
      </c>
      <c r="W2392" s="25" t="s">
        <v>875</v>
      </c>
      <c r="X2392" s="25">
        <v>602.0</v>
      </c>
      <c r="Y2392" s="25" t="s">
        <v>379</v>
      </c>
      <c r="Z2392" s="25" t="s">
        <v>487</v>
      </c>
      <c r="AA2392" s="25">
        <v>32.0</v>
      </c>
      <c r="AB2392" s="25">
        <v>7.0</v>
      </c>
      <c r="AC2392" s="25">
        <v>184715.86</v>
      </c>
      <c r="AD2392" s="25">
        <v>2.0</v>
      </c>
      <c r="AE2392" s="25">
        <v>1.0</v>
      </c>
      <c r="AF2392" s="25">
        <v>0.0</v>
      </c>
      <c r="AG2392" s="25">
        <v>113781.99</v>
      </c>
      <c r="AH2392" s="25">
        <v>0.0</v>
      </c>
    </row>
    <row r="2393" ht="15.75" customHeight="1">
      <c r="U2393" s="25">
        <v>2392.0</v>
      </c>
      <c r="V2393" s="25">
        <v>1.5570004E7</v>
      </c>
      <c r="W2393" s="25" t="s">
        <v>1540</v>
      </c>
      <c r="X2393" s="25">
        <v>850.0</v>
      </c>
      <c r="Y2393" s="25" t="s">
        <v>375</v>
      </c>
      <c r="Z2393" s="25" t="s">
        <v>487</v>
      </c>
      <c r="AA2393" s="25">
        <v>31.0</v>
      </c>
      <c r="AB2393" s="25">
        <v>3.0</v>
      </c>
      <c r="AC2393" s="25">
        <v>0.0</v>
      </c>
      <c r="AD2393" s="25">
        <v>2.0</v>
      </c>
      <c r="AE2393" s="25">
        <v>1.0</v>
      </c>
      <c r="AF2393" s="25">
        <v>0.0</v>
      </c>
      <c r="AG2393" s="25">
        <v>121866.87</v>
      </c>
      <c r="AH2393" s="25">
        <v>0.0</v>
      </c>
    </row>
    <row r="2394" ht="15.75" customHeight="1">
      <c r="U2394" s="25">
        <v>2393.0</v>
      </c>
      <c r="V2394" s="25">
        <v>1.5656912E7</v>
      </c>
      <c r="W2394" s="25" t="s">
        <v>1588</v>
      </c>
      <c r="X2394" s="25">
        <v>649.0</v>
      </c>
      <c r="Y2394" s="25" t="s">
        <v>377</v>
      </c>
      <c r="Z2394" s="25" t="s">
        <v>487</v>
      </c>
      <c r="AA2394" s="25">
        <v>51.0</v>
      </c>
      <c r="AB2394" s="25">
        <v>4.0</v>
      </c>
      <c r="AC2394" s="25">
        <v>0.0</v>
      </c>
      <c r="AD2394" s="25">
        <v>1.0</v>
      </c>
      <c r="AE2394" s="25">
        <v>1.0</v>
      </c>
      <c r="AF2394" s="25">
        <v>1.0</v>
      </c>
      <c r="AG2394" s="25">
        <v>150390.57</v>
      </c>
      <c r="AH2394" s="25">
        <v>0.0</v>
      </c>
    </row>
    <row r="2395" ht="15.75" customHeight="1">
      <c r="U2395" s="25">
        <v>2394.0</v>
      </c>
      <c r="V2395" s="25">
        <v>1.5657342E7</v>
      </c>
      <c r="W2395" s="25" t="s">
        <v>1984</v>
      </c>
      <c r="X2395" s="25">
        <v>850.0</v>
      </c>
      <c r="Y2395" s="25" t="s">
        <v>379</v>
      </c>
      <c r="Z2395" s="25" t="s">
        <v>487</v>
      </c>
      <c r="AA2395" s="25">
        <v>28.0</v>
      </c>
      <c r="AB2395" s="25">
        <v>4.0</v>
      </c>
      <c r="AC2395" s="25">
        <v>147972.19</v>
      </c>
      <c r="AD2395" s="25">
        <v>1.0</v>
      </c>
      <c r="AE2395" s="25">
        <v>1.0</v>
      </c>
      <c r="AF2395" s="25">
        <v>0.0</v>
      </c>
      <c r="AG2395" s="25">
        <v>60708.72</v>
      </c>
      <c r="AH2395" s="25">
        <v>1.0</v>
      </c>
    </row>
    <row r="2396" ht="15.75" customHeight="1">
      <c r="U2396" s="25">
        <v>2395.0</v>
      </c>
      <c r="V2396" s="25">
        <v>1.5716284E7</v>
      </c>
      <c r="W2396" s="25" t="s">
        <v>1879</v>
      </c>
      <c r="X2396" s="25">
        <v>543.0</v>
      </c>
      <c r="Y2396" s="25" t="s">
        <v>375</v>
      </c>
      <c r="Z2396" s="25" t="s">
        <v>487</v>
      </c>
      <c r="AA2396" s="25">
        <v>43.0</v>
      </c>
      <c r="AB2396" s="25">
        <v>9.0</v>
      </c>
      <c r="AC2396" s="25">
        <v>0.0</v>
      </c>
      <c r="AD2396" s="25">
        <v>2.0</v>
      </c>
      <c r="AE2396" s="25">
        <v>1.0</v>
      </c>
      <c r="AF2396" s="25">
        <v>1.0</v>
      </c>
      <c r="AG2396" s="25">
        <v>78858.07</v>
      </c>
      <c r="AH2396" s="25">
        <v>0.0</v>
      </c>
    </row>
    <row r="2397" ht="15.75" customHeight="1">
      <c r="U2397" s="25">
        <v>2396.0</v>
      </c>
      <c r="V2397" s="25">
        <v>1.5672374E7</v>
      </c>
      <c r="W2397" s="25" t="s">
        <v>857</v>
      </c>
      <c r="X2397" s="25">
        <v>672.0</v>
      </c>
      <c r="Y2397" s="25" t="s">
        <v>375</v>
      </c>
      <c r="Z2397" s="25" t="s">
        <v>487</v>
      </c>
      <c r="AA2397" s="25">
        <v>52.0</v>
      </c>
      <c r="AB2397" s="25">
        <v>8.0</v>
      </c>
      <c r="AC2397" s="25">
        <v>170008.84</v>
      </c>
      <c r="AD2397" s="25">
        <v>1.0</v>
      </c>
      <c r="AE2397" s="25">
        <v>0.0</v>
      </c>
      <c r="AF2397" s="25">
        <v>0.0</v>
      </c>
      <c r="AG2397" s="25">
        <v>56407.42</v>
      </c>
      <c r="AH2397" s="25">
        <v>1.0</v>
      </c>
    </row>
    <row r="2398" ht="15.75" customHeight="1">
      <c r="U2398" s="25">
        <v>2397.0</v>
      </c>
      <c r="V2398" s="25">
        <v>1.5732476E7</v>
      </c>
      <c r="W2398" s="25" t="s">
        <v>1985</v>
      </c>
      <c r="X2398" s="25">
        <v>600.0</v>
      </c>
      <c r="Y2398" s="25" t="s">
        <v>375</v>
      </c>
      <c r="Z2398" s="25" t="s">
        <v>462</v>
      </c>
      <c r="AA2398" s="25">
        <v>27.0</v>
      </c>
      <c r="AB2398" s="25">
        <v>3.0</v>
      </c>
      <c r="AC2398" s="25">
        <v>0.0</v>
      </c>
      <c r="AD2398" s="25">
        <v>2.0</v>
      </c>
      <c r="AE2398" s="25">
        <v>0.0</v>
      </c>
      <c r="AF2398" s="25">
        <v>1.0</v>
      </c>
      <c r="AG2398" s="25">
        <v>125698.97</v>
      </c>
      <c r="AH2398" s="25">
        <v>0.0</v>
      </c>
    </row>
    <row r="2399" ht="15.75" customHeight="1">
      <c r="U2399" s="25">
        <v>2398.0</v>
      </c>
      <c r="V2399" s="25">
        <v>1.5747724E7</v>
      </c>
      <c r="W2399" s="25" t="s">
        <v>833</v>
      </c>
      <c r="X2399" s="25">
        <v>671.0</v>
      </c>
      <c r="Y2399" s="25" t="s">
        <v>377</v>
      </c>
      <c r="Z2399" s="25" t="s">
        <v>462</v>
      </c>
      <c r="AA2399" s="25">
        <v>34.0</v>
      </c>
      <c r="AB2399" s="25">
        <v>10.0</v>
      </c>
      <c r="AC2399" s="25">
        <v>0.0</v>
      </c>
      <c r="AD2399" s="25">
        <v>1.0</v>
      </c>
      <c r="AE2399" s="25">
        <v>1.0</v>
      </c>
      <c r="AF2399" s="25">
        <v>0.0</v>
      </c>
      <c r="AG2399" s="25">
        <v>23235.38</v>
      </c>
      <c r="AH2399" s="25">
        <v>0.0</v>
      </c>
    </row>
    <row r="2400" ht="15.75" customHeight="1">
      <c r="U2400" s="25">
        <v>2399.0</v>
      </c>
      <c r="V2400" s="25">
        <v>1.5633877E7</v>
      </c>
      <c r="W2400" s="25" t="s">
        <v>742</v>
      </c>
      <c r="X2400" s="25">
        <v>706.0</v>
      </c>
      <c r="Y2400" s="25" t="s">
        <v>377</v>
      </c>
      <c r="Z2400" s="25" t="s">
        <v>462</v>
      </c>
      <c r="AA2400" s="25">
        <v>42.0</v>
      </c>
      <c r="AB2400" s="25">
        <v>8.0</v>
      </c>
      <c r="AC2400" s="25">
        <v>95386.82</v>
      </c>
      <c r="AD2400" s="25">
        <v>1.0</v>
      </c>
      <c r="AE2400" s="25">
        <v>1.0</v>
      </c>
      <c r="AF2400" s="25">
        <v>1.0</v>
      </c>
      <c r="AG2400" s="25">
        <v>75732.25</v>
      </c>
      <c r="AH2400" s="25">
        <v>0.0</v>
      </c>
    </row>
    <row r="2401" ht="15.75" customHeight="1">
      <c r="U2401" s="25">
        <v>2400.0</v>
      </c>
      <c r="V2401" s="25">
        <v>1.5672516E7</v>
      </c>
      <c r="W2401" s="25" t="s">
        <v>1345</v>
      </c>
      <c r="X2401" s="25">
        <v>541.0</v>
      </c>
      <c r="Y2401" s="25" t="s">
        <v>379</v>
      </c>
      <c r="Z2401" s="25" t="s">
        <v>487</v>
      </c>
      <c r="AA2401" s="25">
        <v>51.0</v>
      </c>
      <c r="AB2401" s="25">
        <v>7.0</v>
      </c>
      <c r="AC2401" s="25">
        <v>90373.28</v>
      </c>
      <c r="AD2401" s="25">
        <v>2.0</v>
      </c>
      <c r="AE2401" s="25">
        <v>1.0</v>
      </c>
      <c r="AF2401" s="25">
        <v>0.0</v>
      </c>
      <c r="AG2401" s="25">
        <v>179861.79</v>
      </c>
      <c r="AH2401" s="25">
        <v>0.0</v>
      </c>
    </row>
    <row r="2402" ht="15.75" customHeight="1">
      <c r="U2402" s="25">
        <v>2401.0</v>
      </c>
      <c r="V2402" s="25">
        <v>1.5607827E7</v>
      </c>
      <c r="W2402" s="25" t="s">
        <v>1611</v>
      </c>
      <c r="X2402" s="25">
        <v>711.0</v>
      </c>
      <c r="Y2402" s="25" t="s">
        <v>379</v>
      </c>
      <c r="Z2402" s="25" t="s">
        <v>487</v>
      </c>
      <c r="AA2402" s="25">
        <v>34.0</v>
      </c>
      <c r="AB2402" s="25">
        <v>4.0</v>
      </c>
      <c r="AC2402" s="25">
        <v>133467.77</v>
      </c>
      <c r="AD2402" s="25">
        <v>2.0</v>
      </c>
      <c r="AE2402" s="25">
        <v>1.0</v>
      </c>
      <c r="AF2402" s="25">
        <v>1.0</v>
      </c>
      <c r="AG2402" s="25">
        <v>42976.64</v>
      </c>
      <c r="AH2402" s="25">
        <v>0.0</v>
      </c>
    </row>
    <row r="2403" ht="15.75" customHeight="1">
      <c r="U2403" s="25">
        <v>2402.0</v>
      </c>
      <c r="V2403" s="25">
        <v>1.5751336E7</v>
      </c>
      <c r="W2403" s="25" t="s">
        <v>745</v>
      </c>
      <c r="X2403" s="25">
        <v>630.0</v>
      </c>
      <c r="Y2403" s="25" t="s">
        <v>377</v>
      </c>
      <c r="Z2403" s="25" t="s">
        <v>487</v>
      </c>
      <c r="AA2403" s="25">
        <v>30.0</v>
      </c>
      <c r="AB2403" s="25">
        <v>3.0</v>
      </c>
      <c r="AC2403" s="25">
        <v>0.0</v>
      </c>
      <c r="AD2403" s="25">
        <v>2.0</v>
      </c>
      <c r="AE2403" s="25">
        <v>0.0</v>
      </c>
      <c r="AF2403" s="25">
        <v>1.0</v>
      </c>
      <c r="AG2403" s="25">
        <v>10486.69</v>
      </c>
      <c r="AH2403" s="25">
        <v>0.0</v>
      </c>
    </row>
    <row r="2404" ht="15.75" customHeight="1">
      <c r="U2404" s="25">
        <v>2403.0</v>
      </c>
      <c r="V2404" s="25">
        <v>1.5646539E7</v>
      </c>
      <c r="W2404" s="25" t="s">
        <v>740</v>
      </c>
      <c r="X2404" s="25">
        <v>531.0</v>
      </c>
      <c r="Y2404" s="25" t="s">
        <v>375</v>
      </c>
      <c r="Z2404" s="25" t="s">
        <v>487</v>
      </c>
      <c r="AA2404" s="25">
        <v>31.0</v>
      </c>
      <c r="AB2404" s="25">
        <v>3.0</v>
      </c>
      <c r="AC2404" s="25">
        <v>96288.26</v>
      </c>
      <c r="AD2404" s="25">
        <v>1.0</v>
      </c>
      <c r="AE2404" s="25">
        <v>1.0</v>
      </c>
      <c r="AF2404" s="25">
        <v>0.0</v>
      </c>
      <c r="AG2404" s="25">
        <v>56794.73</v>
      </c>
      <c r="AH2404" s="25">
        <v>0.0</v>
      </c>
    </row>
    <row r="2405" ht="15.75" customHeight="1">
      <c r="U2405" s="25">
        <v>2404.0</v>
      </c>
      <c r="V2405" s="25">
        <v>1.5756901E7</v>
      </c>
      <c r="W2405" s="25" t="s">
        <v>1088</v>
      </c>
      <c r="X2405" s="25">
        <v>641.0</v>
      </c>
      <c r="Y2405" s="25" t="s">
        <v>375</v>
      </c>
      <c r="Z2405" s="25" t="s">
        <v>462</v>
      </c>
      <c r="AA2405" s="25">
        <v>26.0</v>
      </c>
      <c r="AB2405" s="25">
        <v>4.0</v>
      </c>
      <c r="AC2405" s="25">
        <v>91547.84</v>
      </c>
      <c r="AD2405" s="25">
        <v>2.0</v>
      </c>
      <c r="AE2405" s="25">
        <v>0.0</v>
      </c>
      <c r="AF2405" s="25">
        <v>1.0</v>
      </c>
      <c r="AG2405" s="25">
        <v>28157.34</v>
      </c>
      <c r="AH2405" s="25">
        <v>0.0</v>
      </c>
    </row>
    <row r="2406" ht="15.75" customHeight="1">
      <c r="U2406" s="25">
        <v>2405.0</v>
      </c>
      <c r="V2406" s="25">
        <v>1.5809286E7</v>
      </c>
      <c r="W2406" s="25" t="s">
        <v>1110</v>
      </c>
      <c r="X2406" s="25">
        <v>631.0</v>
      </c>
      <c r="Y2406" s="25" t="s">
        <v>379</v>
      </c>
      <c r="Z2406" s="25" t="s">
        <v>487</v>
      </c>
      <c r="AA2406" s="25">
        <v>37.0</v>
      </c>
      <c r="AB2406" s="25">
        <v>8.0</v>
      </c>
      <c r="AC2406" s="25">
        <v>138292.64</v>
      </c>
      <c r="AD2406" s="25">
        <v>2.0</v>
      </c>
      <c r="AE2406" s="25">
        <v>0.0</v>
      </c>
      <c r="AF2406" s="25">
        <v>0.0</v>
      </c>
      <c r="AG2406" s="25">
        <v>152422.91</v>
      </c>
      <c r="AH2406" s="25">
        <v>1.0</v>
      </c>
    </row>
    <row r="2407" ht="15.75" customHeight="1">
      <c r="U2407" s="25">
        <v>2406.0</v>
      </c>
      <c r="V2407" s="25">
        <v>1.5759021E7</v>
      </c>
      <c r="W2407" s="25" t="s">
        <v>505</v>
      </c>
      <c r="X2407" s="25">
        <v>685.0</v>
      </c>
      <c r="Y2407" s="25" t="s">
        <v>375</v>
      </c>
      <c r="Z2407" s="25" t="s">
        <v>487</v>
      </c>
      <c r="AA2407" s="25">
        <v>35.0</v>
      </c>
      <c r="AB2407" s="25">
        <v>9.0</v>
      </c>
      <c r="AC2407" s="25">
        <v>0.0</v>
      </c>
      <c r="AD2407" s="25">
        <v>1.0</v>
      </c>
      <c r="AE2407" s="25">
        <v>1.0</v>
      </c>
      <c r="AF2407" s="25">
        <v>0.0</v>
      </c>
      <c r="AG2407" s="25">
        <v>167033.83</v>
      </c>
      <c r="AH2407" s="25">
        <v>0.0</v>
      </c>
    </row>
    <row r="2408" ht="15.75" customHeight="1">
      <c r="U2408" s="25">
        <v>2407.0</v>
      </c>
      <c r="V2408" s="25">
        <v>1.5725039E7</v>
      </c>
      <c r="W2408" s="25" t="s">
        <v>714</v>
      </c>
      <c r="X2408" s="25">
        <v>702.0</v>
      </c>
      <c r="Y2408" s="25" t="s">
        <v>377</v>
      </c>
      <c r="Z2408" s="25" t="s">
        <v>487</v>
      </c>
      <c r="AA2408" s="25">
        <v>32.0</v>
      </c>
      <c r="AB2408" s="25">
        <v>8.0</v>
      </c>
      <c r="AC2408" s="25">
        <v>71667.74</v>
      </c>
      <c r="AD2408" s="25">
        <v>1.0</v>
      </c>
      <c r="AE2408" s="25">
        <v>1.0</v>
      </c>
      <c r="AF2408" s="25">
        <v>1.0</v>
      </c>
      <c r="AG2408" s="25">
        <v>126082.18</v>
      </c>
      <c r="AH2408" s="25">
        <v>0.0</v>
      </c>
    </row>
    <row r="2409" ht="15.75" customHeight="1">
      <c r="U2409" s="25">
        <v>2408.0</v>
      </c>
      <c r="V2409" s="25">
        <v>1.557913E7</v>
      </c>
      <c r="W2409" s="25" t="s">
        <v>1518</v>
      </c>
      <c r="X2409" s="25">
        <v>708.0</v>
      </c>
      <c r="Y2409" s="25" t="s">
        <v>379</v>
      </c>
      <c r="Z2409" s="25" t="s">
        <v>462</v>
      </c>
      <c r="AA2409" s="25">
        <v>43.0</v>
      </c>
      <c r="AB2409" s="25">
        <v>0.0</v>
      </c>
      <c r="AC2409" s="25">
        <v>118994.84</v>
      </c>
      <c r="AD2409" s="25">
        <v>1.0</v>
      </c>
      <c r="AE2409" s="25">
        <v>1.0</v>
      </c>
      <c r="AF2409" s="25">
        <v>0.0</v>
      </c>
      <c r="AG2409" s="25">
        <v>181499.77</v>
      </c>
      <c r="AH2409" s="25">
        <v>1.0</v>
      </c>
    </row>
    <row r="2410" ht="15.75" customHeight="1">
      <c r="U2410" s="25">
        <v>2409.0</v>
      </c>
      <c r="V2410" s="25">
        <v>1.5754112E7</v>
      </c>
      <c r="W2410" s="25" t="s">
        <v>1986</v>
      </c>
      <c r="X2410" s="25">
        <v>653.0</v>
      </c>
      <c r="Y2410" s="25" t="s">
        <v>377</v>
      </c>
      <c r="Z2410" s="25" t="s">
        <v>487</v>
      </c>
      <c r="AA2410" s="25">
        <v>55.0</v>
      </c>
      <c r="AB2410" s="25">
        <v>7.0</v>
      </c>
      <c r="AC2410" s="25">
        <v>0.0</v>
      </c>
      <c r="AD2410" s="25">
        <v>2.0</v>
      </c>
      <c r="AE2410" s="25">
        <v>1.0</v>
      </c>
      <c r="AF2410" s="25">
        <v>1.0</v>
      </c>
      <c r="AG2410" s="25">
        <v>41967.03</v>
      </c>
      <c r="AH2410" s="25">
        <v>0.0</v>
      </c>
    </row>
    <row r="2411" ht="15.75" customHeight="1">
      <c r="U2411" s="25">
        <v>2410.0</v>
      </c>
      <c r="V2411" s="25">
        <v>1.5735522E7</v>
      </c>
      <c r="W2411" s="25" t="s">
        <v>1987</v>
      </c>
      <c r="X2411" s="25">
        <v>654.0</v>
      </c>
      <c r="Y2411" s="25" t="s">
        <v>379</v>
      </c>
      <c r="Z2411" s="25" t="s">
        <v>487</v>
      </c>
      <c r="AA2411" s="25">
        <v>37.0</v>
      </c>
      <c r="AB2411" s="25">
        <v>2.0</v>
      </c>
      <c r="AC2411" s="25">
        <v>145610.07</v>
      </c>
      <c r="AD2411" s="25">
        <v>2.0</v>
      </c>
      <c r="AE2411" s="25">
        <v>0.0</v>
      </c>
      <c r="AF2411" s="25">
        <v>0.0</v>
      </c>
      <c r="AG2411" s="25">
        <v>186300.59</v>
      </c>
      <c r="AH2411" s="25">
        <v>0.0</v>
      </c>
    </row>
    <row r="2412" ht="15.75" customHeight="1">
      <c r="U2412" s="25">
        <v>2411.0</v>
      </c>
      <c r="V2412" s="25">
        <v>1.5613326E7</v>
      </c>
      <c r="W2412" s="25" t="s">
        <v>1988</v>
      </c>
      <c r="X2412" s="25">
        <v>596.0</v>
      </c>
      <c r="Y2412" s="25" t="s">
        <v>375</v>
      </c>
      <c r="Z2412" s="25" t="s">
        <v>462</v>
      </c>
      <c r="AA2412" s="25">
        <v>33.0</v>
      </c>
      <c r="AB2412" s="25">
        <v>1.0</v>
      </c>
      <c r="AC2412" s="25">
        <v>138162.81</v>
      </c>
      <c r="AD2412" s="25">
        <v>1.0</v>
      </c>
      <c r="AE2412" s="25">
        <v>1.0</v>
      </c>
      <c r="AF2412" s="25">
        <v>0.0</v>
      </c>
      <c r="AG2412" s="25">
        <v>85412.54</v>
      </c>
      <c r="AH2412" s="25">
        <v>0.0</v>
      </c>
    </row>
    <row r="2413" ht="15.75" customHeight="1">
      <c r="U2413" s="25">
        <v>2412.0</v>
      </c>
      <c r="V2413" s="25">
        <v>1.5739502E7</v>
      </c>
      <c r="W2413" s="25" t="s">
        <v>1788</v>
      </c>
      <c r="X2413" s="25">
        <v>549.0</v>
      </c>
      <c r="Y2413" s="25" t="s">
        <v>379</v>
      </c>
      <c r="Z2413" s="25" t="s">
        <v>462</v>
      </c>
      <c r="AA2413" s="25">
        <v>31.0</v>
      </c>
      <c r="AB2413" s="25">
        <v>9.0</v>
      </c>
      <c r="AC2413" s="25">
        <v>135020.21</v>
      </c>
      <c r="AD2413" s="25">
        <v>2.0</v>
      </c>
      <c r="AE2413" s="25">
        <v>1.0</v>
      </c>
      <c r="AF2413" s="25">
        <v>1.0</v>
      </c>
      <c r="AG2413" s="25">
        <v>23343.18</v>
      </c>
      <c r="AH2413" s="25">
        <v>0.0</v>
      </c>
    </row>
    <row r="2414" ht="15.75" customHeight="1">
      <c r="U2414" s="25">
        <v>2413.0</v>
      </c>
      <c r="V2414" s="25">
        <v>1.5670914E7</v>
      </c>
      <c r="W2414" s="25" t="s">
        <v>1989</v>
      </c>
      <c r="X2414" s="25">
        <v>754.0</v>
      </c>
      <c r="Y2414" s="25" t="s">
        <v>375</v>
      </c>
      <c r="Z2414" s="25" t="s">
        <v>487</v>
      </c>
      <c r="AA2414" s="25">
        <v>38.0</v>
      </c>
      <c r="AB2414" s="25">
        <v>2.0</v>
      </c>
      <c r="AC2414" s="25">
        <v>0.0</v>
      </c>
      <c r="AD2414" s="25">
        <v>2.0</v>
      </c>
      <c r="AE2414" s="25">
        <v>1.0</v>
      </c>
      <c r="AF2414" s="25">
        <v>0.0</v>
      </c>
      <c r="AG2414" s="25">
        <v>180698.32</v>
      </c>
      <c r="AH2414" s="25">
        <v>0.0</v>
      </c>
    </row>
    <row r="2415" ht="15.75" customHeight="1">
      <c r="U2415" s="25">
        <v>2414.0</v>
      </c>
      <c r="V2415" s="25">
        <v>1.5604073E7</v>
      </c>
      <c r="W2415" s="25" t="s">
        <v>1990</v>
      </c>
      <c r="X2415" s="25">
        <v>815.0</v>
      </c>
      <c r="Y2415" s="25" t="s">
        <v>379</v>
      </c>
      <c r="Z2415" s="25" t="s">
        <v>462</v>
      </c>
      <c r="AA2415" s="25">
        <v>25.0</v>
      </c>
      <c r="AB2415" s="25">
        <v>8.0</v>
      </c>
      <c r="AC2415" s="25">
        <v>135161.67</v>
      </c>
      <c r="AD2415" s="25">
        <v>1.0</v>
      </c>
      <c r="AE2415" s="25">
        <v>1.0</v>
      </c>
      <c r="AF2415" s="25">
        <v>1.0</v>
      </c>
      <c r="AG2415" s="25">
        <v>136071.05</v>
      </c>
      <c r="AH2415" s="25">
        <v>0.0</v>
      </c>
    </row>
    <row r="2416" ht="15.75" customHeight="1">
      <c r="U2416" s="25">
        <v>2415.0</v>
      </c>
      <c r="V2416" s="25">
        <v>1.5806027E7</v>
      </c>
      <c r="W2416" s="25" t="s">
        <v>1324</v>
      </c>
      <c r="X2416" s="25">
        <v>556.0</v>
      </c>
      <c r="Y2416" s="25" t="s">
        <v>375</v>
      </c>
      <c r="Z2416" s="25" t="s">
        <v>462</v>
      </c>
      <c r="AA2416" s="25">
        <v>52.0</v>
      </c>
      <c r="AB2416" s="25">
        <v>9.0</v>
      </c>
      <c r="AC2416" s="25">
        <v>0.0</v>
      </c>
      <c r="AD2416" s="25">
        <v>1.0</v>
      </c>
      <c r="AE2416" s="25">
        <v>1.0</v>
      </c>
      <c r="AF2416" s="25">
        <v>0.0</v>
      </c>
      <c r="AG2416" s="25">
        <v>175149.2</v>
      </c>
      <c r="AH2416" s="25">
        <v>1.0</v>
      </c>
    </row>
    <row r="2417" ht="15.75" customHeight="1">
      <c r="U2417" s="25">
        <v>2416.0</v>
      </c>
      <c r="V2417" s="25">
        <v>1.5574886E7</v>
      </c>
      <c r="W2417" s="25" t="s">
        <v>1363</v>
      </c>
      <c r="X2417" s="25">
        <v>706.0</v>
      </c>
      <c r="Y2417" s="25" t="s">
        <v>375</v>
      </c>
      <c r="Z2417" s="25" t="s">
        <v>487</v>
      </c>
      <c r="AA2417" s="25">
        <v>32.0</v>
      </c>
      <c r="AB2417" s="25">
        <v>6.0</v>
      </c>
      <c r="AC2417" s="25">
        <v>94486.47</v>
      </c>
      <c r="AD2417" s="25">
        <v>1.0</v>
      </c>
      <c r="AE2417" s="25">
        <v>1.0</v>
      </c>
      <c r="AF2417" s="25">
        <v>1.0</v>
      </c>
      <c r="AG2417" s="25">
        <v>146949.74</v>
      </c>
      <c r="AH2417" s="25">
        <v>0.0</v>
      </c>
    </row>
    <row r="2418" ht="15.75" customHeight="1">
      <c r="U2418" s="25">
        <v>2417.0</v>
      </c>
      <c r="V2418" s="25">
        <v>1.570712E7</v>
      </c>
      <c r="W2418" s="25" t="s">
        <v>633</v>
      </c>
      <c r="X2418" s="25">
        <v>850.0</v>
      </c>
      <c r="Y2418" s="25" t="s">
        <v>375</v>
      </c>
      <c r="Z2418" s="25" t="s">
        <v>487</v>
      </c>
      <c r="AA2418" s="25">
        <v>46.0</v>
      </c>
      <c r="AB2418" s="25">
        <v>9.0</v>
      </c>
      <c r="AC2418" s="25">
        <v>117640.39</v>
      </c>
      <c r="AD2418" s="25">
        <v>1.0</v>
      </c>
      <c r="AE2418" s="25">
        <v>1.0</v>
      </c>
      <c r="AF2418" s="25">
        <v>0.0</v>
      </c>
      <c r="AG2418" s="25">
        <v>88920.68</v>
      </c>
      <c r="AH2418" s="25">
        <v>0.0</v>
      </c>
    </row>
    <row r="2419" ht="15.75" customHeight="1">
      <c r="U2419" s="25">
        <v>2418.0</v>
      </c>
      <c r="V2419" s="25">
        <v>1.5800845E7</v>
      </c>
      <c r="W2419" s="25" t="s">
        <v>1313</v>
      </c>
      <c r="X2419" s="25">
        <v>732.0</v>
      </c>
      <c r="Y2419" s="25" t="s">
        <v>377</v>
      </c>
      <c r="Z2419" s="25" t="s">
        <v>462</v>
      </c>
      <c r="AA2419" s="25">
        <v>33.0</v>
      </c>
      <c r="AB2419" s="25">
        <v>8.0</v>
      </c>
      <c r="AC2419" s="25">
        <v>111379.55</v>
      </c>
      <c r="AD2419" s="25">
        <v>1.0</v>
      </c>
      <c r="AE2419" s="25">
        <v>1.0</v>
      </c>
      <c r="AF2419" s="25">
        <v>1.0</v>
      </c>
      <c r="AG2419" s="25">
        <v>45098.62</v>
      </c>
      <c r="AH2419" s="25">
        <v>0.0</v>
      </c>
    </row>
    <row r="2420" ht="15.75" customHeight="1">
      <c r="U2420" s="25">
        <v>2419.0</v>
      </c>
      <c r="V2420" s="25">
        <v>1.5603914E7</v>
      </c>
      <c r="W2420" s="25" t="s">
        <v>1991</v>
      </c>
      <c r="X2420" s="25">
        <v>614.0</v>
      </c>
      <c r="Y2420" s="25" t="s">
        <v>375</v>
      </c>
      <c r="Z2420" s="25" t="s">
        <v>487</v>
      </c>
      <c r="AA2420" s="25">
        <v>40.0</v>
      </c>
      <c r="AB2420" s="25">
        <v>6.0</v>
      </c>
      <c r="AC2420" s="25">
        <v>0.0</v>
      </c>
      <c r="AD2420" s="25">
        <v>1.0</v>
      </c>
      <c r="AE2420" s="25">
        <v>1.0</v>
      </c>
      <c r="AF2420" s="25">
        <v>1.0</v>
      </c>
      <c r="AG2420" s="25">
        <v>20339.79</v>
      </c>
      <c r="AH2420" s="25">
        <v>1.0</v>
      </c>
    </row>
    <row r="2421" ht="15.75" customHeight="1">
      <c r="U2421" s="25">
        <v>2420.0</v>
      </c>
      <c r="V2421" s="25">
        <v>1.5722765E7</v>
      </c>
      <c r="W2421" s="25" t="s">
        <v>1378</v>
      </c>
      <c r="X2421" s="25">
        <v>580.0</v>
      </c>
      <c r="Y2421" s="25" t="s">
        <v>377</v>
      </c>
      <c r="Z2421" s="25" t="s">
        <v>462</v>
      </c>
      <c r="AA2421" s="25">
        <v>57.0</v>
      </c>
      <c r="AB2421" s="25">
        <v>0.0</v>
      </c>
      <c r="AC2421" s="25">
        <v>136820.99</v>
      </c>
      <c r="AD2421" s="25">
        <v>1.0</v>
      </c>
      <c r="AE2421" s="25">
        <v>0.0</v>
      </c>
      <c r="AF2421" s="25">
        <v>1.0</v>
      </c>
      <c r="AG2421" s="25">
        <v>108528.74</v>
      </c>
      <c r="AH2421" s="25">
        <v>0.0</v>
      </c>
    </row>
    <row r="2422" ht="15.75" customHeight="1">
      <c r="U2422" s="25">
        <v>2421.0</v>
      </c>
      <c r="V2422" s="25">
        <v>1.5783305E7</v>
      </c>
      <c r="W2422" s="25" t="s">
        <v>862</v>
      </c>
      <c r="X2422" s="25">
        <v>593.0</v>
      </c>
      <c r="Y2422" s="25" t="s">
        <v>375</v>
      </c>
      <c r="Z2422" s="25" t="s">
        <v>462</v>
      </c>
      <c r="AA2422" s="25">
        <v>46.0</v>
      </c>
      <c r="AB2422" s="25">
        <v>7.0</v>
      </c>
      <c r="AC2422" s="25">
        <v>98752.51</v>
      </c>
      <c r="AD2422" s="25">
        <v>1.0</v>
      </c>
      <c r="AE2422" s="25">
        <v>1.0</v>
      </c>
      <c r="AF2422" s="25">
        <v>0.0</v>
      </c>
      <c r="AG2422" s="25">
        <v>145560.38</v>
      </c>
      <c r="AH2422" s="25">
        <v>0.0</v>
      </c>
    </row>
    <row r="2423" ht="15.75" customHeight="1">
      <c r="U2423" s="25">
        <v>2422.0</v>
      </c>
      <c r="V2423" s="25">
        <v>1.5574842E7</v>
      </c>
      <c r="W2423" s="25" t="s">
        <v>541</v>
      </c>
      <c r="X2423" s="25">
        <v>653.0</v>
      </c>
      <c r="Y2423" s="25" t="s">
        <v>379</v>
      </c>
      <c r="Z2423" s="25" t="s">
        <v>462</v>
      </c>
      <c r="AA2423" s="25">
        <v>25.0</v>
      </c>
      <c r="AB2423" s="25">
        <v>2.0</v>
      </c>
      <c r="AC2423" s="25">
        <v>158266.42</v>
      </c>
      <c r="AD2423" s="25">
        <v>3.0</v>
      </c>
      <c r="AE2423" s="25">
        <v>1.0</v>
      </c>
      <c r="AF2423" s="25">
        <v>1.0</v>
      </c>
      <c r="AG2423" s="25">
        <v>199357.24</v>
      </c>
      <c r="AH2423" s="25">
        <v>0.0</v>
      </c>
    </row>
    <row r="2424" ht="15.75" customHeight="1">
      <c r="U2424" s="25">
        <v>2423.0</v>
      </c>
      <c r="V2424" s="25">
        <v>1.5607837E7</v>
      </c>
      <c r="W2424" s="25" t="s">
        <v>1992</v>
      </c>
      <c r="X2424" s="25">
        <v>746.0</v>
      </c>
      <c r="Y2424" s="25" t="s">
        <v>375</v>
      </c>
      <c r="Z2424" s="25" t="s">
        <v>462</v>
      </c>
      <c r="AA2424" s="25">
        <v>29.0</v>
      </c>
      <c r="AB2424" s="25">
        <v>4.0</v>
      </c>
      <c r="AC2424" s="25">
        <v>105599.67</v>
      </c>
      <c r="AD2424" s="25">
        <v>1.0</v>
      </c>
      <c r="AE2424" s="25">
        <v>1.0</v>
      </c>
      <c r="AF2424" s="25">
        <v>1.0</v>
      </c>
      <c r="AG2424" s="25">
        <v>43106.17</v>
      </c>
      <c r="AH2424" s="25">
        <v>0.0</v>
      </c>
    </row>
    <row r="2425" ht="15.75" customHeight="1">
      <c r="U2425" s="25">
        <v>2424.0</v>
      </c>
      <c r="V2425" s="25">
        <v>1.5714877E7</v>
      </c>
      <c r="W2425" s="25" t="s">
        <v>1993</v>
      </c>
      <c r="X2425" s="25">
        <v>662.0</v>
      </c>
      <c r="Y2425" s="25" t="s">
        <v>375</v>
      </c>
      <c r="Z2425" s="25" t="s">
        <v>462</v>
      </c>
      <c r="AA2425" s="25">
        <v>29.0</v>
      </c>
      <c r="AB2425" s="25">
        <v>10.0</v>
      </c>
      <c r="AC2425" s="25">
        <v>0.0</v>
      </c>
      <c r="AD2425" s="25">
        <v>2.0</v>
      </c>
      <c r="AE2425" s="25">
        <v>1.0</v>
      </c>
      <c r="AF2425" s="25">
        <v>0.0</v>
      </c>
      <c r="AG2425" s="25">
        <v>137508.31</v>
      </c>
      <c r="AH2425" s="25">
        <v>0.0</v>
      </c>
    </row>
    <row r="2426" ht="15.75" customHeight="1">
      <c r="U2426" s="25">
        <v>2425.0</v>
      </c>
      <c r="V2426" s="25">
        <v>1.5782941E7</v>
      </c>
      <c r="W2426" s="25" t="s">
        <v>1994</v>
      </c>
      <c r="X2426" s="25">
        <v>573.0</v>
      </c>
      <c r="Y2426" s="25" t="s">
        <v>375</v>
      </c>
      <c r="Z2426" s="25" t="s">
        <v>487</v>
      </c>
      <c r="AA2426" s="25">
        <v>31.0</v>
      </c>
      <c r="AB2426" s="25">
        <v>2.0</v>
      </c>
      <c r="AC2426" s="25">
        <v>0.0</v>
      </c>
      <c r="AD2426" s="25">
        <v>2.0</v>
      </c>
      <c r="AE2426" s="25">
        <v>1.0</v>
      </c>
      <c r="AF2426" s="25">
        <v>1.0</v>
      </c>
      <c r="AG2426" s="25">
        <v>91957.39</v>
      </c>
      <c r="AH2426" s="25">
        <v>0.0</v>
      </c>
    </row>
    <row r="2427" ht="15.75" customHeight="1">
      <c r="U2427" s="25">
        <v>2426.0</v>
      </c>
      <c r="V2427" s="25">
        <v>1.5630167E7</v>
      </c>
      <c r="W2427" s="25" t="s">
        <v>1410</v>
      </c>
      <c r="X2427" s="25">
        <v>684.0</v>
      </c>
      <c r="Y2427" s="25" t="s">
        <v>377</v>
      </c>
      <c r="Z2427" s="25" t="s">
        <v>462</v>
      </c>
      <c r="AA2427" s="25">
        <v>39.0</v>
      </c>
      <c r="AB2427" s="25">
        <v>4.0</v>
      </c>
      <c r="AC2427" s="25">
        <v>139723.9</v>
      </c>
      <c r="AD2427" s="25">
        <v>1.0</v>
      </c>
      <c r="AE2427" s="25">
        <v>1.0</v>
      </c>
      <c r="AF2427" s="25">
        <v>1.0</v>
      </c>
      <c r="AG2427" s="25">
        <v>120612.11</v>
      </c>
      <c r="AH2427" s="25">
        <v>0.0</v>
      </c>
    </row>
    <row r="2428" ht="15.75" customHeight="1">
      <c r="U2428" s="25">
        <v>2427.0</v>
      </c>
      <c r="V2428" s="25">
        <v>1.5759038E7</v>
      </c>
      <c r="W2428" s="25" t="s">
        <v>846</v>
      </c>
      <c r="X2428" s="25">
        <v>793.0</v>
      </c>
      <c r="Y2428" s="25" t="s">
        <v>375</v>
      </c>
      <c r="Z2428" s="25" t="s">
        <v>462</v>
      </c>
      <c r="AA2428" s="25">
        <v>41.0</v>
      </c>
      <c r="AB2428" s="25">
        <v>3.0</v>
      </c>
      <c r="AC2428" s="25">
        <v>141806.46</v>
      </c>
      <c r="AD2428" s="25">
        <v>1.0</v>
      </c>
      <c r="AE2428" s="25">
        <v>1.0</v>
      </c>
      <c r="AF2428" s="25">
        <v>0.0</v>
      </c>
      <c r="AG2428" s="25">
        <v>102921.17</v>
      </c>
      <c r="AH2428" s="25">
        <v>0.0</v>
      </c>
    </row>
    <row r="2429" ht="15.75" customHeight="1">
      <c r="U2429" s="25">
        <v>2428.0</v>
      </c>
      <c r="V2429" s="25">
        <v>1.5661821E7</v>
      </c>
      <c r="W2429" s="25" t="s">
        <v>1239</v>
      </c>
      <c r="X2429" s="25">
        <v>798.0</v>
      </c>
      <c r="Y2429" s="25" t="s">
        <v>379</v>
      </c>
      <c r="Z2429" s="25" t="s">
        <v>462</v>
      </c>
      <c r="AA2429" s="25">
        <v>49.0</v>
      </c>
      <c r="AB2429" s="25">
        <v>5.0</v>
      </c>
      <c r="AC2429" s="25">
        <v>132571.67</v>
      </c>
      <c r="AD2429" s="25">
        <v>1.0</v>
      </c>
      <c r="AE2429" s="25">
        <v>1.0</v>
      </c>
      <c r="AF2429" s="25">
        <v>1.0</v>
      </c>
      <c r="AG2429" s="25">
        <v>31686.33</v>
      </c>
      <c r="AH2429" s="25">
        <v>1.0</v>
      </c>
    </row>
    <row r="2430" ht="15.75" customHeight="1">
      <c r="U2430" s="25">
        <v>2429.0</v>
      </c>
      <c r="V2430" s="25">
        <v>1.5728006E7</v>
      </c>
      <c r="W2430" s="25" t="s">
        <v>563</v>
      </c>
      <c r="X2430" s="25">
        <v>524.0</v>
      </c>
      <c r="Y2430" s="25" t="s">
        <v>375</v>
      </c>
      <c r="Z2430" s="25" t="s">
        <v>487</v>
      </c>
      <c r="AA2430" s="25">
        <v>40.0</v>
      </c>
      <c r="AB2430" s="25">
        <v>2.0</v>
      </c>
      <c r="AC2430" s="25">
        <v>180516.9</v>
      </c>
      <c r="AD2430" s="25">
        <v>1.0</v>
      </c>
      <c r="AE2430" s="25">
        <v>1.0</v>
      </c>
      <c r="AF2430" s="25">
        <v>0.0</v>
      </c>
      <c r="AG2430" s="25">
        <v>180002.42</v>
      </c>
      <c r="AH2430" s="25">
        <v>0.0</v>
      </c>
    </row>
    <row r="2431" ht="15.75" customHeight="1">
      <c r="U2431" s="25">
        <v>2430.0</v>
      </c>
      <c r="V2431" s="25">
        <v>1.5712176E7</v>
      </c>
      <c r="W2431" s="25" t="s">
        <v>1110</v>
      </c>
      <c r="X2431" s="25">
        <v>816.0</v>
      </c>
      <c r="Y2431" s="25" t="s">
        <v>375</v>
      </c>
      <c r="Z2431" s="25" t="s">
        <v>487</v>
      </c>
      <c r="AA2431" s="25">
        <v>31.0</v>
      </c>
      <c r="AB2431" s="25">
        <v>8.0</v>
      </c>
      <c r="AC2431" s="25">
        <v>0.0</v>
      </c>
      <c r="AD2431" s="25">
        <v>2.0</v>
      </c>
      <c r="AE2431" s="25">
        <v>1.0</v>
      </c>
      <c r="AF2431" s="25">
        <v>1.0</v>
      </c>
      <c r="AG2431" s="25">
        <v>28407.4</v>
      </c>
      <c r="AH2431" s="25">
        <v>0.0</v>
      </c>
    </row>
    <row r="2432" ht="15.75" customHeight="1">
      <c r="U2432" s="25">
        <v>2431.0</v>
      </c>
      <c r="V2432" s="25">
        <v>1.5689351E7</v>
      </c>
      <c r="W2432" s="25" t="s">
        <v>778</v>
      </c>
      <c r="X2432" s="25">
        <v>742.0</v>
      </c>
      <c r="Y2432" s="25" t="s">
        <v>379</v>
      </c>
      <c r="Z2432" s="25" t="s">
        <v>462</v>
      </c>
      <c r="AA2432" s="25">
        <v>41.0</v>
      </c>
      <c r="AB2432" s="25">
        <v>4.0</v>
      </c>
      <c r="AC2432" s="25">
        <v>92805.72</v>
      </c>
      <c r="AD2432" s="25">
        <v>1.0</v>
      </c>
      <c r="AE2432" s="25">
        <v>0.0</v>
      </c>
      <c r="AF2432" s="25">
        <v>1.0</v>
      </c>
      <c r="AG2432" s="25">
        <v>73743.95</v>
      </c>
      <c r="AH2432" s="25">
        <v>1.0</v>
      </c>
    </row>
    <row r="2433" ht="15.75" customHeight="1">
      <c r="U2433" s="25">
        <v>2432.0</v>
      </c>
      <c r="V2433" s="25">
        <v>1.5782247E7</v>
      </c>
      <c r="W2433" s="25" t="s">
        <v>1341</v>
      </c>
      <c r="X2433" s="25">
        <v>540.0</v>
      </c>
      <c r="Y2433" s="25" t="s">
        <v>375</v>
      </c>
      <c r="Z2433" s="25" t="s">
        <v>487</v>
      </c>
      <c r="AA2433" s="25">
        <v>22.0</v>
      </c>
      <c r="AB2433" s="25">
        <v>4.0</v>
      </c>
      <c r="AC2433" s="25">
        <v>0.0</v>
      </c>
      <c r="AD2433" s="25">
        <v>3.0</v>
      </c>
      <c r="AE2433" s="25">
        <v>1.0</v>
      </c>
      <c r="AF2433" s="25">
        <v>1.0</v>
      </c>
      <c r="AG2433" s="25">
        <v>186233.26</v>
      </c>
      <c r="AH2433" s="25">
        <v>1.0</v>
      </c>
    </row>
    <row r="2434" ht="15.75" customHeight="1">
      <c r="U2434" s="25">
        <v>2433.0</v>
      </c>
      <c r="V2434" s="25">
        <v>1.5769064E7</v>
      </c>
      <c r="W2434" s="25" t="s">
        <v>683</v>
      </c>
      <c r="X2434" s="25">
        <v>537.0</v>
      </c>
      <c r="Y2434" s="25" t="s">
        <v>379</v>
      </c>
      <c r="Z2434" s="25" t="s">
        <v>487</v>
      </c>
      <c r="AA2434" s="25">
        <v>39.0</v>
      </c>
      <c r="AB2434" s="25">
        <v>3.0</v>
      </c>
      <c r="AC2434" s="25">
        <v>135309.36</v>
      </c>
      <c r="AD2434" s="25">
        <v>1.0</v>
      </c>
      <c r="AE2434" s="25">
        <v>1.0</v>
      </c>
      <c r="AF2434" s="25">
        <v>0.0</v>
      </c>
      <c r="AG2434" s="25">
        <v>31728.86</v>
      </c>
      <c r="AH2434" s="25">
        <v>1.0</v>
      </c>
    </row>
    <row r="2435" ht="15.75" customHeight="1">
      <c r="U2435" s="25">
        <v>2434.0</v>
      </c>
      <c r="V2435" s="25">
        <v>1.5718153E7</v>
      </c>
      <c r="W2435" s="25" t="s">
        <v>1166</v>
      </c>
      <c r="X2435" s="25">
        <v>759.0</v>
      </c>
      <c r="Y2435" s="25" t="s">
        <v>377</v>
      </c>
      <c r="Z2435" s="25" t="s">
        <v>462</v>
      </c>
      <c r="AA2435" s="25">
        <v>74.0</v>
      </c>
      <c r="AB2435" s="25">
        <v>6.0</v>
      </c>
      <c r="AC2435" s="25">
        <v>128917.84</v>
      </c>
      <c r="AD2435" s="25">
        <v>1.0</v>
      </c>
      <c r="AE2435" s="25">
        <v>1.0</v>
      </c>
      <c r="AF2435" s="25">
        <v>1.0</v>
      </c>
      <c r="AG2435" s="25">
        <v>48244.64</v>
      </c>
      <c r="AH2435" s="25">
        <v>0.0</v>
      </c>
    </row>
    <row r="2436" ht="15.75" customHeight="1">
      <c r="U2436" s="25">
        <v>2435.0</v>
      </c>
      <c r="V2436" s="25">
        <v>1.5613189E7</v>
      </c>
      <c r="W2436" s="25" t="s">
        <v>1875</v>
      </c>
      <c r="X2436" s="25">
        <v>774.0</v>
      </c>
      <c r="Y2436" s="25" t="s">
        <v>375</v>
      </c>
      <c r="Z2436" s="25" t="s">
        <v>462</v>
      </c>
      <c r="AA2436" s="25">
        <v>52.0</v>
      </c>
      <c r="AB2436" s="25">
        <v>2.0</v>
      </c>
      <c r="AC2436" s="25">
        <v>56580.93</v>
      </c>
      <c r="AD2436" s="25">
        <v>1.0</v>
      </c>
      <c r="AE2436" s="25">
        <v>1.0</v>
      </c>
      <c r="AF2436" s="25">
        <v>0.0</v>
      </c>
      <c r="AG2436" s="25">
        <v>113266.28</v>
      </c>
      <c r="AH2436" s="25">
        <v>1.0</v>
      </c>
    </row>
    <row r="2437" ht="15.75" customHeight="1">
      <c r="U2437" s="25">
        <v>2436.0</v>
      </c>
      <c r="V2437" s="25">
        <v>1.5661734E7</v>
      </c>
      <c r="W2437" s="25" t="s">
        <v>645</v>
      </c>
      <c r="X2437" s="25">
        <v>608.0</v>
      </c>
      <c r="Y2437" s="25" t="s">
        <v>379</v>
      </c>
      <c r="Z2437" s="25" t="s">
        <v>487</v>
      </c>
      <c r="AA2437" s="25">
        <v>42.0</v>
      </c>
      <c r="AB2437" s="25">
        <v>8.0</v>
      </c>
      <c r="AC2437" s="25">
        <v>131390.75</v>
      </c>
      <c r="AD2437" s="25">
        <v>2.0</v>
      </c>
      <c r="AE2437" s="25">
        <v>1.0</v>
      </c>
      <c r="AF2437" s="25">
        <v>0.0</v>
      </c>
      <c r="AG2437" s="25">
        <v>71178.09</v>
      </c>
      <c r="AH2437" s="25">
        <v>0.0</v>
      </c>
    </row>
    <row r="2438" ht="15.75" customHeight="1">
      <c r="U2438" s="25">
        <v>2437.0</v>
      </c>
      <c r="V2438" s="25">
        <v>1.5592645E7</v>
      </c>
      <c r="W2438" s="25" t="s">
        <v>1904</v>
      </c>
      <c r="X2438" s="25">
        <v>704.0</v>
      </c>
      <c r="Y2438" s="25" t="s">
        <v>377</v>
      </c>
      <c r="Z2438" s="25" t="s">
        <v>487</v>
      </c>
      <c r="AA2438" s="25">
        <v>37.0</v>
      </c>
      <c r="AB2438" s="25">
        <v>4.0</v>
      </c>
      <c r="AC2438" s="25">
        <v>0.0</v>
      </c>
      <c r="AD2438" s="25">
        <v>2.0</v>
      </c>
      <c r="AE2438" s="25">
        <v>0.0</v>
      </c>
      <c r="AF2438" s="25">
        <v>0.0</v>
      </c>
      <c r="AG2438" s="25">
        <v>25684.93</v>
      </c>
      <c r="AH2438" s="25">
        <v>0.0</v>
      </c>
    </row>
    <row r="2439" ht="15.75" customHeight="1">
      <c r="U2439" s="25">
        <v>2438.0</v>
      </c>
      <c r="V2439" s="25">
        <v>1.5768387E7</v>
      </c>
      <c r="W2439" s="25" t="s">
        <v>1995</v>
      </c>
      <c r="X2439" s="25">
        <v>581.0</v>
      </c>
      <c r="Y2439" s="25" t="s">
        <v>375</v>
      </c>
      <c r="Z2439" s="25" t="s">
        <v>487</v>
      </c>
      <c r="AA2439" s="25">
        <v>41.0</v>
      </c>
      <c r="AB2439" s="25">
        <v>8.0</v>
      </c>
      <c r="AC2439" s="25">
        <v>0.0</v>
      </c>
      <c r="AD2439" s="25">
        <v>2.0</v>
      </c>
      <c r="AE2439" s="25">
        <v>0.0</v>
      </c>
      <c r="AF2439" s="25">
        <v>0.0</v>
      </c>
      <c r="AG2439" s="25">
        <v>29737.14</v>
      </c>
      <c r="AH2439" s="25">
        <v>0.0</v>
      </c>
    </row>
    <row r="2440" ht="15.75" customHeight="1">
      <c r="U2440" s="25">
        <v>2439.0</v>
      </c>
      <c r="V2440" s="25">
        <v>1.5792525E7</v>
      </c>
      <c r="W2440" s="25" t="s">
        <v>1996</v>
      </c>
      <c r="X2440" s="25">
        <v>628.0</v>
      </c>
      <c r="Y2440" s="25" t="s">
        <v>379</v>
      </c>
      <c r="Z2440" s="25" t="s">
        <v>462</v>
      </c>
      <c r="AA2440" s="25">
        <v>61.0</v>
      </c>
      <c r="AB2440" s="25">
        <v>1.0</v>
      </c>
      <c r="AC2440" s="25">
        <v>97361.66</v>
      </c>
      <c r="AD2440" s="25">
        <v>1.0</v>
      </c>
      <c r="AE2440" s="25">
        <v>1.0</v>
      </c>
      <c r="AF2440" s="25">
        <v>1.0</v>
      </c>
      <c r="AG2440" s="25">
        <v>149922.38</v>
      </c>
      <c r="AH2440" s="25">
        <v>1.0</v>
      </c>
    </row>
    <row r="2441" ht="15.75" customHeight="1">
      <c r="U2441" s="25">
        <v>2440.0</v>
      </c>
      <c r="V2441" s="25">
        <v>1.5586976E7</v>
      </c>
      <c r="W2441" s="25" t="s">
        <v>652</v>
      </c>
      <c r="X2441" s="25">
        <v>566.0</v>
      </c>
      <c r="Y2441" s="25" t="s">
        <v>375</v>
      </c>
      <c r="Z2441" s="25" t="s">
        <v>462</v>
      </c>
      <c r="AA2441" s="25">
        <v>42.0</v>
      </c>
      <c r="AB2441" s="25">
        <v>6.0</v>
      </c>
      <c r="AC2441" s="25">
        <v>0.0</v>
      </c>
      <c r="AD2441" s="25">
        <v>1.0</v>
      </c>
      <c r="AE2441" s="25">
        <v>1.0</v>
      </c>
      <c r="AF2441" s="25">
        <v>0.0</v>
      </c>
      <c r="AG2441" s="25">
        <v>180702.12</v>
      </c>
      <c r="AH2441" s="25">
        <v>1.0</v>
      </c>
    </row>
    <row r="2442" ht="15.75" customHeight="1">
      <c r="U2442" s="25">
        <v>2441.0</v>
      </c>
      <c r="V2442" s="25">
        <v>1.5790659E7</v>
      </c>
      <c r="W2442" s="25" t="s">
        <v>1997</v>
      </c>
      <c r="X2442" s="25">
        <v>701.0</v>
      </c>
      <c r="Y2442" s="25" t="s">
        <v>377</v>
      </c>
      <c r="Z2442" s="25" t="s">
        <v>487</v>
      </c>
      <c r="AA2442" s="25">
        <v>59.0</v>
      </c>
      <c r="AB2442" s="25">
        <v>7.0</v>
      </c>
      <c r="AC2442" s="25">
        <v>0.0</v>
      </c>
      <c r="AD2442" s="25">
        <v>2.0</v>
      </c>
      <c r="AE2442" s="25">
        <v>0.0</v>
      </c>
      <c r="AF2442" s="25">
        <v>1.0</v>
      </c>
      <c r="AG2442" s="25">
        <v>27597.59</v>
      </c>
      <c r="AH2442" s="25">
        <v>0.0</v>
      </c>
    </row>
    <row r="2443" ht="15.75" customHeight="1">
      <c r="U2443" s="25">
        <v>2442.0</v>
      </c>
      <c r="V2443" s="25">
        <v>1.5691446E7</v>
      </c>
      <c r="W2443" s="25" t="s">
        <v>1998</v>
      </c>
      <c r="X2443" s="25">
        <v>735.0</v>
      </c>
      <c r="Y2443" s="25" t="s">
        <v>377</v>
      </c>
      <c r="Z2443" s="25" t="s">
        <v>487</v>
      </c>
      <c r="AA2443" s="25">
        <v>29.0</v>
      </c>
      <c r="AB2443" s="25">
        <v>10.0</v>
      </c>
      <c r="AC2443" s="25">
        <v>0.0</v>
      </c>
      <c r="AD2443" s="25">
        <v>2.0</v>
      </c>
      <c r="AE2443" s="25">
        <v>1.0</v>
      </c>
      <c r="AF2443" s="25">
        <v>1.0</v>
      </c>
      <c r="AG2443" s="25">
        <v>95025.27</v>
      </c>
      <c r="AH2443" s="25">
        <v>0.0</v>
      </c>
    </row>
    <row r="2444" ht="15.75" customHeight="1">
      <c r="U2444" s="25">
        <v>2443.0</v>
      </c>
      <c r="V2444" s="25">
        <v>1.5772632E7</v>
      </c>
      <c r="W2444" s="25" t="s">
        <v>1231</v>
      </c>
      <c r="X2444" s="25">
        <v>680.0</v>
      </c>
      <c r="Y2444" s="25" t="s">
        <v>375</v>
      </c>
      <c r="Z2444" s="25" t="s">
        <v>462</v>
      </c>
      <c r="AA2444" s="25">
        <v>34.0</v>
      </c>
      <c r="AB2444" s="25">
        <v>1.0</v>
      </c>
      <c r="AC2444" s="25">
        <v>0.0</v>
      </c>
      <c r="AD2444" s="25">
        <v>2.0</v>
      </c>
      <c r="AE2444" s="25">
        <v>1.0</v>
      </c>
      <c r="AF2444" s="25">
        <v>0.0</v>
      </c>
      <c r="AG2444" s="25">
        <v>167035.07</v>
      </c>
      <c r="AH2444" s="25">
        <v>0.0</v>
      </c>
    </row>
    <row r="2445" ht="15.75" customHeight="1">
      <c r="U2445" s="25">
        <v>2444.0</v>
      </c>
      <c r="V2445" s="25">
        <v>1.5706587E7</v>
      </c>
      <c r="W2445" s="25" t="s">
        <v>730</v>
      </c>
      <c r="X2445" s="25">
        <v>560.0</v>
      </c>
      <c r="Y2445" s="25" t="s">
        <v>375</v>
      </c>
      <c r="Z2445" s="25" t="s">
        <v>487</v>
      </c>
      <c r="AA2445" s="25">
        <v>57.0</v>
      </c>
      <c r="AB2445" s="25">
        <v>0.0</v>
      </c>
      <c r="AC2445" s="25">
        <v>0.0</v>
      </c>
      <c r="AD2445" s="25">
        <v>2.0</v>
      </c>
      <c r="AE2445" s="25">
        <v>0.0</v>
      </c>
      <c r="AF2445" s="25">
        <v>1.0</v>
      </c>
      <c r="AG2445" s="25">
        <v>116781.71</v>
      </c>
      <c r="AH2445" s="25">
        <v>0.0</v>
      </c>
    </row>
    <row r="2446" ht="15.75" customHeight="1">
      <c r="U2446" s="25">
        <v>2445.0</v>
      </c>
      <c r="V2446" s="25">
        <v>1.5572461E7</v>
      </c>
      <c r="W2446" s="25" t="s">
        <v>1025</v>
      </c>
      <c r="X2446" s="25">
        <v>663.0</v>
      </c>
      <c r="Y2446" s="25" t="s">
        <v>379</v>
      </c>
      <c r="Z2446" s="25" t="s">
        <v>462</v>
      </c>
      <c r="AA2446" s="25">
        <v>29.0</v>
      </c>
      <c r="AB2446" s="25">
        <v>4.0</v>
      </c>
      <c r="AC2446" s="25">
        <v>102714.65</v>
      </c>
      <c r="AD2446" s="25">
        <v>2.0</v>
      </c>
      <c r="AE2446" s="25">
        <v>0.0</v>
      </c>
      <c r="AF2446" s="25">
        <v>0.0</v>
      </c>
      <c r="AG2446" s="25">
        <v>21170.81</v>
      </c>
      <c r="AH2446" s="25">
        <v>0.0</v>
      </c>
    </row>
    <row r="2447" ht="15.75" customHeight="1">
      <c r="U2447" s="25">
        <v>2446.0</v>
      </c>
      <c r="V2447" s="25">
        <v>1.5654409E7</v>
      </c>
      <c r="W2447" s="25" t="s">
        <v>1999</v>
      </c>
      <c r="X2447" s="25">
        <v>665.0</v>
      </c>
      <c r="Y2447" s="25" t="s">
        <v>375</v>
      </c>
      <c r="Z2447" s="25" t="s">
        <v>462</v>
      </c>
      <c r="AA2447" s="25">
        <v>34.0</v>
      </c>
      <c r="AB2447" s="25">
        <v>5.0</v>
      </c>
      <c r="AC2447" s="25">
        <v>67816.72</v>
      </c>
      <c r="AD2447" s="25">
        <v>1.0</v>
      </c>
      <c r="AE2447" s="25">
        <v>1.0</v>
      </c>
      <c r="AF2447" s="25">
        <v>1.0</v>
      </c>
      <c r="AG2447" s="25">
        <v>29641.58</v>
      </c>
      <c r="AH2447" s="25">
        <v>0.0</v>
      </c>
    </row>
    <row r="2448" ht="15.75" customHeight="1">
      <c r="U2448" s="25">
        <v>2447.0</v>
      </c>
      <c r="V2448" s="25">
        <v>1.5568025E7</v>
      </c>
      <c r="W2448" s="25" t="s">
        <v>809</v>
      </c>
      <c r="X2448" s="25">
        <v>758.0</v>
      </c>
      <c r="Y2448" s="25" t="s">
        <v>375</v>
      </c>
      <c r="Z2448" s="25" t="s">
        <v>487</v>
      </c>
      <c r="AA2448" s="25">
        <v>51.0</v>
      </c>
      <c r="AB2448" s="25">
        <v>8.0</v>
      </c>
      <c r="AC2448" s="25">
        <v>81710.46</v>
      </c>
      <c r="AD2448" s="25">
        <v>1.0</v>
      </c>
      <c r="AE2448" s="25">
        <v>1.0</v>
      </c>
      <c r="AF2448" s="25">
        <v>1.0</v>
      </c>
      <c r="AG2448" s="25">
        <v>116520.07</v>
      </c>
      <c r="AH2448" s="25">
        <v>0.0</v>
      </c>
    </row>
    <row r="2449" ht="15.75" customHeight="1">
      <c r="U2449" s="25">
        <v>2448.0</v>
      </c>
      <c r="V2449" s="25">
        <v>1.5715769E7</v>
      </c>
      <c r="W2449" s="25" t="s">
        <v>520</v>
      </c>
      <c r="X2449" s="25">
        <v>621.0</v>
      </c>
      <c r="Y2449" s="25" t="s">
        <v>375</v>
      </c>
      <c r="Z2449" s="25" t="s">
        <v>487</v>
      </c>
      <c r="AA2449" s="25">
        <v>26.0</v>
      </c>
      <c r="AB2449" s="25">
        <v>2.0</v>
      </c>
      <c r="AC2449" s="25">
        <v>75237.54</v>
      </c>
      <c r="AD2449" s="25">
        <v>1.0</v>
      </c>
      <c r="AE2449" s="25">
        <v>0.0</v>
      </c>
      <c r="AF2449" s="25">
        <v>1.0</v>
      </c>
      <c r="AG2449" s="25">
        <v>44220.4</v>
      </c>
      <c r="AH2449" s="25">
        <v>0.0</v>
      </c>
    </row>
    <row r="2450" ht="15.75" customHeight="1">
      <c r="U2450" s="25">
        <v>2449.0</v>
      </c>
      <c r="V2450" s="25">
        <v>1.5667458E7</v>
      </c>
      <c r="W2450" s="25" t="s">
        <v>803</v>
      </c>
      <c r="X2450" s="25">
        <v>764.0</v>
      </c>
      <c r="Y2450" s="25" t="s">
        <v>379</v>
      </c>
      <c r="Z2450" s="25" t="s">
        <v>487</v>
      </c>
      <c r="AA2450" s="25">
        <v>28.0</v>
      </c>
      <c r="AB2450" s="25">
        <v>10.0</v>
      </c>
      <c r="AC2450" s="25">
        <v>124023.18</v>
      </c>
      <c r="AD2450" s="25">
        <v>1.0</v>
      </c>
      <c r="AE2450" s="25">
        <v>1.0</v>
      </c>
      <c r="AF2450" s="25">
        <v>0.0</v>
      </c>
      <c r="AG2450" s="25">
        <v>166188.28</v>
      </c>
      <c r="AH2450" s="25">
        <v>0.0</v>
      </c>
    </row>
    <row r="2451" ht="15.75" customHeight="1">
      <c r="U2451" s="25">
        <v>2450.0</v>
      </c>
      <c r="V2451" s="25">
        <v>1.556798E7</v>
      </c>
      <c r="W2451" s="25" t="s">
        <v>2000</v>
      </c>
      <c r="X2451" s="25">
        <v>537.0</v>
      </c>
      <c r="Y2451" s="25" t="s">
        <v>379</v>
      </c>
      <c r="Z2451" s="25" t="s">
        <v>462</v>
      </c>
      <c r="AA2451" s="25">
        <v>46.0</v>
      </c>
      <c r="AB2451" s="25">
        <v>5.0</v>
      </c>
      <c r="AC2451" s="25">
        <v>100727.5</v>
      </c>
      <c r="AD2451" s="25">
        <v>1.0</v>
      </c>
      <c r="AE2451" s="25">
        <v>0.0</v>
      </c>
      <c r="AF2451" s="25">
        <v>1.0</v>
      </c>
      <c r="AG2451" s="25">
        <v>140857.76</v>
      </c>
      <c r="AH2451" s="25">
        <v>1.0</v>
      </c>
    </row>
    <row r="2452" ht="15.75" customHeight="1">
      <c r="U2452" s="25">
        <v>2451.0</v>
      </c>
      <c r="V2452" s="25">
        <v>1.5679294E7</v>
      </c>
      <c r="W2452" s="25" t="s">
        <v>784</v>
      </c>
      <c r="X2452" s="25">
        <v>589.0</v>
      </c>
      <c r="Y2452" s="25" t="s">
        <v>375</v>
      </c>
      <c r="Z2452" s="25" t="s">
        <v>462</v>
      </c>
      <c r="AA2452" s="25">
        <v>46.0</v>
      </c>
      <c r="AB2452" s="25">
        <v>10.0</v>
      </c>
      <c r="AC2452" s="25">
        <v>107238.85</v>
      </c>
      <c r="AD2452" s="25">
        <v>2.0</v>
      </c>
      <c r="AE2452" s="25">
        <v>1.0</v>
      </c>
      <c r="AF2452" s="25">
        <v>0.0</v>
      </c>
      <c r="AG2452" s="25">
        <v>37024.28</v>
      </c>
      <c r="AH2452" s="25">
        <v>0.0</v>
      </c>
    </row>
    <row r="2453" ht="15.75" customHeight="1">
      <c r="U2453" s="25">
        <v>2452.0</v>
      </c>
      <c r="V2453" s="25">
        <v>1.5606507E7</v>
      </c>
      <c r="W2453" s="25" t="s">
        <v>879</v>
      </c>
      <c r="X2453" s="25">
        <v>555.0</v>
      </c>
      <c r="Y2453" s="25" t="s">
        <v>375</v>
      </c>
      <c r="Z2453" s="25" t="s">
        <v>487</v>
      </c>
      <c r="AA2453" s="25">
        <v>24.0</v>
      </c>
      <c r="AB2453" s="25">
        <v>5.0</v>
      </c>
      <c r="AC2453" s="25">
        <v>0.0</v>
      </c>
      <c r="AD2453" s="25">
        <v>2.0</v>
      </c>
      <c r="AE2453" s="25">
        <v>1.0</v>
      </c>
      <c r="AF2453" s="25">
        <v>0.0</v>
      </c>
      <c r="AG2453" s="25">
        <v>27513.47</v>
      </c>
      <c r="AH2453" s="25">
        <v>0.0</v>
      </c>
    </row>
    <row r="2454" ht="15.75" customHeight="1">
      <c r="U2454" s="25">
        <v>2453.0</v>
      </c>
      <c r="V2454" s="25">
        <v>1.5578825E7</v>
      </c>
      <c r="W2454" s="25" t="s">
        <v>1433</v>
      </c>
      <c r="X2454" s="25">
        <v>734.0</v>
      </c>
      <c r="Y2454" s="25" t="s">
        <v>375</v>
      </c>
      <c r="Z2454" s="25" t="s">
        <v>462</v>
      </c>
      <c r="AA2454" s="25">
        <v>29.0</v>
      </c>
      <c r="AB2454" s="25">
        <v>0.0</v>
      </c>
      <c r="AC2454" s="25">
        <v>139994.66</v>
      </c>
      <c r="AD2454" s="25">
        <v>1.0</v>
      </c>
      <c r="AE2454" s="25">
        <v>1.0</v>
      </c>
      <c r="AF2454" s="25">
        <v>0.0</v>
      </c>
      <c r="AG2454" s="25">
        <v>17744.72</v>
      </c>
      <c r="AH2454" s="25">
        <v>0.0</v>
      </c>
    </row>
    <row r="2455" ht="15.75" customHeight="1">
      <c r="U2455" s="25">
        <v>2454.0</v>
      </c>
      <c r="V2455" s="25">
        <v>1.5619935E7</v>
      </c>
      <c r="W2455" s="25" t="s">
        <v>2001</v>
      </c>
      <c r="X2455" s="25">
        <v>783.0</v>
      </c>
      <c r="Y2455" s="25" t="s">
        <v>377</v>
      </c>
      <c r="Z2455" s="25" t="s">
        <v>462</v>
      </c>
      <c r="AA2455" s="25">
        <v>59.0</v>
      </c>
      <c r="AB2455" s="25">
        <v>9.0</v>
      </c>
      <c r="AC2455" s="25">
        <v>126224.87</v>
      </c>
      <c r="AD2455" s="25">
        <v>1.0</v>
      </c>
      <c r="AE2455" s="25">
        <v>1.0</v>
      </c>
      <c r="AF2455" s="25">
        <v>1.0</v>
      </c>
      <c r="AG2455" s="25">
        <v>4423.63</v>
      </c>
      <c r="AH2455" s="25">
        <v>0.0</v>
      </c>
    </row>
    <row r="2456" ht="15.75" customHeight="1">
      <c r="U2456" s="25">
        <v>2455.0</v>
      </c>
      <c r="V2456" s="25">
        <v>1.5636089E7</v>
      </c>
      <c r="W2456" s="25" t="s">
        <v>883</v>
      </c>
      <c r="X2456" s="25">
        <v>678.0</v>
      </c>
      <c r="Y2456" s="25" t="s">
        <v>379</v>
      </c>
      <c r="Z2456" s="25" t="s">
        <v>462</v>
      </c>
      <c r="AA2456" s="25">
        <v>51.0</v>
      </c>
      <c r="AB2456" s="25">
        <v>1.0</v>
      </c>
      <c r="AC2456" s="25">
        <v>145751.03</v>
      </c>
      <c r="AD2456" s="25">
        <v>1.0</v>
      </c>
      <c r="AE2456" s="25">
        <v>0.0</v>
      </c>
      <c r="AF2456" s="25">
        <v>0.0</v>
      </c>
      <c r="AG2456" s="25">
        <v>109718.44</v>
      </c>
      <c r="AH2456" s="25">
        <v>1.0</v>
      </c>
    </row>
    <row r="2457" ht="15.75" customHeight="1">
      <c r="U2457" s="25">
        <v>2456.0</v>
      </c>
      <c r="V2457" s="25">
        <v>1.572749E7</v>
      </c>
      <c r="W2457" s="25" t="s">
        <v>510</v>
      </c>
      <c r="X2457" s="25">
        <v>661.0</v>
      </c>
      <c r="Y2457" s="25" t="s">
        <v>375</v>
      </c>
      <c r="Z2457" s="25" t="s">
        <v>487</v>
      </c>
      <c r="AA2457" s="25">
        <v>47.0</v>
      </c>
      <c r="AB2457" s="25">
        <v>5.0</v>
      </c>
      <c r="AC2457" s="25">
        <v>0.0</v>
      </c>
      <c r="AD2457" s="25">
        <v>1.0</v>
      </c>
      <c r="AE2457" s="25">
        <v>0.0</v>
      </c>
      <c r="AF2457" s="25">
        <v>1.0</v>
      </c>
      <c r="AG2457" s="25">
        <v>107243.31</v>
      </c>
      <c r="AH2457" s="25">
        <v>1.0</v>
      </c>
    </row>
    <row r="2458" ht="15.75" customHeight="1">
      <c r="U2458" s="25">
        <v>2457.0</v>
      </c>
      <c r="V2458" s="25">
        <v>1.5591766E7</v>
      </c>
      <c r="W2458" s="25" t="s">
        <v>688</v>
      </c>
      <c r="X2458" s="25">
        <v>607.0</v>
      </c>
      <c r="Y2458" s="25" t="s">
        <v>377</v>
      </c>
      <c r="Z2458" s="25" t="s">
        <v>462</v>
      </c>
      <c r="AA2458" s="25">
        <v>25.0</v>
      </c>
      <c r="AB2458" s="25">
        <v>4.0</v>
      </c>
      <c r="AC2458" s="25">
        <v>121166.89</v>
      </c>
      <c r="AD2458" s="25">
        <v>1.0</v>
      </c>
      <c r="AE2458" s="25">
        <v>0.0</v>
      </c>
      <c r="AF2458" s="25">
        <v>1.0</v>
      </c>
      <c r="AG2458" s="25">
        <v>115288.24</v>
      </c>
      <c r="AH2458" s="25">
        <v>0.0</v>
      </c>
    </row>
    <row r="2459" ht="15.75" customHeight="1">
      <c r="U2459" s="25">
        <v>2458.0</v>
      </c>
      <c r="V2459" s="25">
        <v>1.5641629E7</v>
      </c>
      <c r="W2459" s="25" t="s">
        <v>1247</v>
      </c>
      <c r="X2459" s="25">
        <v>537.0</v>
      </c>
      <c r="Y2459" s="25" t="s">
        <v>377</v>
      </c>
      <c r="Z2459" s="25" t="s">
        <v>462</v>
      </c>
      <c r="AA2459" s="25">
        <v>38.0</v>
      </c>
      <c r="AB2459" s="25">
        <v>1.0</v>
      </c>
      <c r="AC2459" s="25">
        <v>0.0</v>
      </c>
      <c r="AD2459" s="25">
        <v>2.0</v>
      </c>
      <c r="AE2459" s="25">
        <v>0.0</v>
      </c>
      <c r="AF2459" s="25">
        <v>1.0</v>
      </c>
      <c r="AG2459" s="25">
        <v>41233.97</v>
      </c>
      <c r="AH2459" s="25">
        <v>0.0</v>
      </c>
    </row>
    <row r="2460" ht="15.75" customHeight="1">
      <c r="U2460" s="25">
        <v>2459.0</v>
      </c>
      <c r="V2460" s="25">
        <v>1.5813303E7</v>
      </c>
      <c r="W2460" s="25" t="s">
        <v>2002</v>
      </c>
      <c r="X2460" s="25">
        <v>513.0</v>
      </c>
      <c r="Y2460" s="25" t="s">
        <v>377</v>
      </c>
      <c r="Z2460" s="25" t="s">
        <v>487</v>
      </c>
      <c r="AA2460" s="25">
        <v>88.0</v>
      </c>
      <c r="AB2460" s="25">
        <v>10.0</v>
      </c>
      <c r="AC2460" s="25">
        <v>0.0</v>
      </c>
      <c r="AD2460" s="25">
        <v>2.0</v>
      </c>
      <c r="AE2460" s="25">
        <v>1.0</v>
      </c>
      <c r="AF2460" s="25">
        <v>1.0</v>
      </c>
      <c r="AG2460" s="25">
        <v>52952.24</v>
      </c>
      <c r="AH2460" s="25">
        <v>0.0</v>
      </c>
    </row>
    <row r="2461" ht="15.75" customHeight="1">
      <c r="U2461" s="25">
        <v>2460.0</v>
      </c>
      <c r="V2461" s="25">
        <v>1.575692E7</v>
      </c>
      <c r="W2461" s="25" t="s">
        <v>1802</v>
      </c>
      <c r="X2461" s="25">
        <v>576.0</v>
      </c>
      <c r="Y2461" s="25" t="s">
        <v>375</v>
      </c>
      <c r="Z2461" s="25" t="s">
        <v>487</v>
      </c>
      <c r="AA2461" s="25">
        <v>63.0</v>
      </c>
      <c r="AB2461" s="25">
        <v>9.0</v>
      </c>
      <c r="AC2461" s="25">
        <v>70655.48</v>
      </c>
      <c r="AD2461" s="25">
        <v>1.0</v>
      </c>
      <c r="AE2461" s="25">
        <v>0.0</v>
      </c>
      <c r="AF2461" s="25">
        <v>0.0</v>
      </c>
      <c r="AG2461" s="25">
        <v>78955.8</v>
      </c>
      <c r="AH2461" s="25">
        <v>1.0</v>
      </c>
    </row>
    <row r="2462" ht="15.75" customHeight="1">
      <c r="U2462" s="25">
        <v>2461.0</v>
      </c>
      <c r="V2462" s="25">
        <v>1.5726403E7</v>
      </c>
      <c r="W2462" s="25" t="s">
        <v>2003</v>
      </c>
      <c r="X2462" s="25">
        <v>660.0</v>
      </c>
      <c r="Y2462" s="25" t="s">
        <v>379</v>
      </c>
      <c r="Z2462" s="25" t="s">
        <v>487</v>
      </c>
      <c r="AA2462" s="25">
        <v>41.0</v>
      </c>
      <c r="AB2462" s="25">
        <v>1.0</v>
      </c>
      <c r="AC2462" s="25">
        <v>129901.21</v>
      </c>
      <c r="AD2462" s="25">
        <v>1.0</v>
      </c>
      <c r="AE2462" s="25">
        <v>1.0</v>
      </c>
      <c r="AF2462" s="25">
        <v>0.0</v>
      </c>
      <c r="AG2462" s="25">
        <v>26025.6</v>
      </c>
      <c r="AH2462" s="25">
        <v>1.0</v>
      </c>
    </row>
    <row r="2463" ht="15.75" customHeight="1">
      <c r="U2463" s="25">
        <v>2462.0</v>
      </c>
      <c r="V2463" s="25">
        <v>1.5592765E7</v>
      </c>
      <c r="W2463" s="25" t="s">
        <v>2004</v>
      </c>
      <c r="X2463" s="25">
        <v>637.0</v>
      </c>
      <c r="Y2463" s="25" t="s">
        <v>375</v>
      </c>
      <c r="Z2463" s="25" t="s">
        <v>487</v>
      </c>
      <c r="AA2463" s="25">
        <v>40.0</v>
      </c>
      <c r="AB2463" s="25">
        <v>8.0</v>
      </c>
      <c r="AC2463" s="25">
        <v>125470.81</v>
      </c>
      <c r="AD2463" s="25">
        <v>1.0</v>
      </c>
      <c r="AE2463" s="25">
        <v>1.0</v>
      </c>
      <c r="AF2463" s="25">
        <v>1.0</v>
      </c>
      <c r="AG2463" s="25">
        <v>174536.17</v>
      </c>
      <c r="AH2463" s="25">
        <v>0.0</v>
      </c>
    </row>
    <row r="2464" ht="15.75" customHeight="1">
      <c r="U2464" s="25">
        <v>2463.0</v>
      </c>
      <c r="V2464" s="25">
        <v>1.5704442E7</v>
      </c>
      <c r="W2464" s="25" t="s">
        <v>1152</v>
      </c>
      <c r="X2464" s="25">
        <v>672.0</v>
      </c>
      <c r="Y2464" s="25" t="s">
        <v>375</v>
      </c>
      <c r="Z2464" s="25" t="s">
        <v>462</v>
      </c>
      <c r="AA2464" s="25">
        <v>53.0</v>
      </c>
      <c r="AB2464" s="25">
        <v>9.0</v>
      </c>
      <c r="AC2464" s="25">
        <v>169406.33</v>
      </c>
      <c r="AD2464" s="25">
        <v>4.0</v>
      </c>
      <c r="AE2464" s="25">
        <v>1.0</v>
      </c>
      <c r="AF2464" s="25">
        <v>1.0</v>
      </c>
      <c r="AG2464" s="25">
        <v>147311.47</v>
      </c>
      <c r="AH2464" s="25">
        <v>1.0</v>
      </c>
    </row>
    <row r="2465" ht="15.75" customHeight="1">
      <c r="U2465" s="25">
        <v>2464.0</v>
      </c>
      <c r="V2465" s="25">
        <v>1.5641136E7</v>
      </c>
      <c r="W2465" s="25" t="s">
        <v>1407</v>
      </c>
      <c r="X2465" s="25">
        <v>629.0</v>
      </c>
      <c r="Y2465" s="25" t="s">
        <v>375</v>
      </c>
      <c r="Z2465" s="25" t="s">
        <v>487</v>
      </c>
      <c r="AA2465" s="25">
        <v>32.0</v>
      </c>
      <c r="AB2465" s="25">
        <v>2.0</v>
      </c>
      <c r="AC2465" s="25">
        <v>0.0</v>
      </c>
      <c r="AD2465" s="25">
        <v>2.0</v>
      </c>
      <c r="AE2465" s="25">
        <v>0.0</v>
      </c>
      <c r="AF2465" s="25">
        <v>1.0</v>
      </c>
      <c r="AG2465" s="25">
        <v>77965.44</v>
      </c>
      <c r="AH2465" s="25">
        <v>0.0</v>
      </c>
    </row>
    <row r="2466" ht="15.75" customHeight="1">
      <c r="U2466" s="25">
        <v>2465.0</v>
      </c>
      <c r="V2466" s="25">
        <v>1.5725818E7</v>
      </c>
      <c r="W2466" s="25" t="s">
        <v>915</v>
      </c>
      <c r="X2466" s="25">
        <v>583.0</v>
      </c>
      <c r="Y2466" s="25" t="s">
        <v>379</v>
      </c>
      <c r="Z2466" s="25" t="s">
        <v>487</v>
      </c>
      <c r="AA2466" s="25">
        <v>40.0</v>
      </c>
      <c r="AB2466" s="25">
        <v>4.0</v>
      </c>
      <c r="AC2466" s="25">
        <v>107041.3</v>
      </c>
      <c r="AD2466" s="25">
        <v>1.0</v>
      </c>
      <c r="AE2466" s="25">
        <v>1.0</v>
      </c>
      <c r="AF2466" s="25">
        <v>1.0</v>
      </c>
      <c r="AG2466" s="25">
        <v>5635.63</v>
      </c>
      <c r="AH2466" s="25">
        <v>0.0</v>
      </c>
    </row>
    <row r="2467" ht="15.75" customHeight="1">
      <c r="U2467" s="25">
        <v>2466.0</v>
      </c>
      <c r="V2467" s="25">
        <v>1.5612071E7</v>
      </c>
      <c r="W2467" s="25" t="s">
        <v>1712</v>
      </c>
      <c r="X2467" s="25">
        <v>763.0</v>
      </c>
      <c r="Y2467" s="25" t="s">
        <v>377</v>
      </c>
      <c r="Z2467" s="25" t="s">
        <v>462</v>
      </c>
      <c r="AA2467" s="25">
        <v>32.0</v>
      </c>
      <c r="AB2467" s="25">
        <v>10.0</v>
      </c>
      <c r="AC2467" s="25">
        <v>95153.77</v>
      </c>
      <c r="AD2467" s="25">
        <v>1.0</v>
      </c>
      <c r="AE2467" s="25">
        <v>0.0</v>
      </c>
      <c r="AF2467" s="25">
        <v>1.0</v>
      </c>
      <c r="AG2467" s="25">
        <v>81310.1</v>
      </c>
      <c r="AH2467" s="25">
        <v>0.0</v>
      </c>
    </row>
    <row r="2468" ht="15.75" customHeight="1">
      <c r="U2468" s="25">
        <v>2467.0</v>
      </c>
      <c r="V2468" s="25">
        <v>1.5719809E7</v>
      </c>
      <c r="W2468" s="25" t="s">
        <v>563</v>
      </c>
      <c r="X2468" s="25">
        <v>516.0</v>
      </c>
      <c r="Y2468" s="25" t="s">
        <v>379</v>
      </c>
      <c r="Z2468" s="25" t="s">
        <v>487</v>
      </c>
      <c r="AA2468" s="25">
        <v>32.0</v>
      </c>
      <c r="AB2468" s="25">
        <v>3.0</v>
      </c>
      <c r="AC2468" s="25">
        <v>145166.09</v>
      </c>
      <c r="AD2468" s="25">
        <v>2.0</v>
      </c>
      <c r="AE2468" s="25">
        <v>0.0</v>
      </c>
      <c r="AF2468" s="25">
        <v>0.0</v>
      </c>
      <c r="AG2468" s="25">
        <v>111421.45</v>
      </c>
      <c r="AH2468" s="25">
        <v>0.0</v>
      </c>
    </row>
    <row r="2469" ht="15.75" customHeight="1">
      <c r="U2469" s="25">
        <v>2468.0</v>
      </c>
      <c r="V2469" s="25">
        <v>1.5716518E7</v>
      </c>
      <c r="W2469" s="25" t="s">
        <v>1855</v>
      </c>
      <c r="X2469" s="25">
        <v>617.0</v>
      </c>
      <c r="Y2469" s="25" t="s">
        <v>375</v>
      </c>
      <c r="Z2469" s="25" t="s">
        <v>462</v>
      </c>
      <c r="AA2469" s="25">
        <v>27.0</v>
      </c>
      <c r="AB2469" s="25">
        <v>4.0</v>
      </c>
      <c r="AC2469" s="25">
        <v>0.0</v>
      </c>
      <c r="AD2469" s="25">
        <v>2.0</v>
      </c>
      <c r="AE2469" s="25">
        <v>0.0</v>
      </c>
      <c r="AF2469" s="25">
        <v>0.0</v>
      </c>
      <c r="AG2469" s="25">
        <v>190269.21</v>
      </c>
      <c r="AH2469" s="25">
        <v>0.0</v>
      </c>
    </row>
    <row r="2470" ht="15.75" customHeight="1">
      <c r="U2470" s="25">
        <v>2469.0</v>
      </c>
      <c r="V2470" s="25">
        <v>1.574221E7</v>
      </c>
      <c r="W2470" s="25" t="s">
        <v>1299</v>
      </c>
      <c r="X2470" s="25">
        <v>700.0</v>
      </c>
      <c r="Y2470" s="25" t="s">
        <v>375</v>
      </c>
      <c r="Z2470" s="25" t="s">
        <v>487</v>
      </c>
      <c r="AA2470" s="25">
        <v>38.0</v>
      </c>
      <c r="AB2470" s="25">
        <v>9.0</v>
      </c>
      <c r="AC2470" s="25">
        <v>65962.63</v>
      </c>
      <c r="AD2470" s="25">
        <v>1.0</v>
      </c>
      <c r="AE2470" s="25">
        <v>1.0</v>
      </c>
      <c r="AF2470" s="25">
        <v>1.0</v>
      </c>
      <c r="AG2470" s="25">
        <v>100950.48</v>
      </c>
      <c r="AH2470" s="25">
        <v>0.0</v>
      </c>
    </row>
    <row r="2471" ht="15.75" customHeight="1">
      <c r="U2471" s="25">
        <v>2470.0</v>
      </c>
      <c r="V2471" s="25">
        <v>1.5630617E7</v>
      </c>
      <c r="W2471" s="25" t="s">
        <v>1868</v>
      </c>
      <c r="X2471" s="25">
        <v>727.0</v>
      </c>
      <c r="Y2471" s="25" t="s">
        <v>379</v>
      </c>
      <c r="Z2471" s="25" t="s">
        <v>487</v>
      </c>
      <c r="AA2471" s="25">
        <v>36.0</v>
      </c>
      <c r="AB2471" s="25">
        <v>6.0</v>
      </c>
      <c r="AC2471" s="25">
        <v>140418.81</v>
      </c>
      <c r="AD2471" s="25">
        <v>1.0</v>
      </c>
      <c r="AE2471" s="25">
        <v>1.0</v>
      </c>
      <c r="AF2471" s="25">
        <v>1.0</v>
      </c>
      <c r="AG2471" s="25">
        <v>113033.73</v>
      </c>
      <c r="AH2471" s="25">
        <v>1.0</v>
      </c>
    </row>
    <row r="2472" ht="15.75" customHeight="1">
      <c r="U2472" s="25">
        <v>2471.0</v>
      </c>
      <c r="V2472" s="25">
        <v>1.5720838E7</v>
      </c>
      <c r="W2472" s="25" t="s">
        <v>1666</v>
      </c>
      <c r="X2472" s="25">
        <v>689.0</v>
      </c>
      <c r="Y2472" s="25" t="s">
        <v>377</v>
      </c>
      <c r="Z2472" s="25" t="s">
        <v>462</v>
      </c>
      <c r="AA2472" s="25">
        <v>31.0</v>
      </c>
      <c r="AB2472" s="25">
        <v>3.0</v>
      </c>
      <c r="AC2472" s="25">
        <v>139799.63</v>
      </c>
      <c r="AD2472" s="25">
        <v>1.0</v>
      </c>
      <c r="AE2472" s="25">
        <v>0.0</v>
      </c>
      <c r="AF2472" s="25">
        <v>1.0</v>
      </c>
      <c r="AG2472" s="25">
        <v>120663.57</v>
      </c>
      <c r="AH2472" s="25">
        <v>0.0</v>
      </c>
    </row>
    <row r="2473" ht="15.75" customHeight="1">
      <c r="U2473" s="25">
        <v>2472.0</v>
      </c>
      <c r="V2473" s="25">
        <v>1.5595537E7</v>
      </c>
      <c r="W2473" s="25" t="s">
        <v>2005</v>
      </c>
      <c r="X2473" s="25">
        <v>626.0</v>
      </c>
      <c r="Y2473" s="25" t="s">
        <v>379</v>
      </c>
      <c r="Z2473" s="25" t="s">
        <v>487</v>
      </c>
      <c r="AA2473" s="25">
        <v>49.0</v>
      </c>
      <c r="AB2473" s="25">
        <v>9.0</v>
      </c>
      <c r="AC2473" s="25">
        <v>171787.84</v>
      </c>
      <c r="AD2473" s="25">
        <v>2.0</v>
      </c>
      <c r="AE2473" s="25">
        <v>1.0</v>
      </c>
      <c r="AF2473" s="25">
        <v>0.0</v>
      </c>
      <c r="AG2473" s="25">
        <v>187192.23</v>
      </c>
      <c r="AH2473" s="25">
        <v>0.0</v>
      </c>
    </row>
    <row r="2474" ht="15.75" customHeight="1">
      <c r="U2474" s="25">
        <v>2473.0</v>
      </c>
      <c r="V2474" s="25">
        <v>1.5623196E7</v>
      </c>
      <c r="W2474" s="25" t="s">
        <v>2006</v>
      </c>
      <c r="X2474" s="25">
        <v>686.0</v>
      </c>
      <c r="Y2474" s="25" t="s">
        <v>375</v>
      </c>
      <c r="Z2474" s="25" t="s">
        <v>487</v>
      </c>
      <c r="AA2474" s="25">
        <v>38.0</v>
      </c>
      <c r="AB2474" s="25">
        <v>6.0</v>
      </c>
      <c r="AC2474" s="25">
        <v>149238.97</v>
      </c>
      <c r="AD2474" s="25">
        <v>1.0</v>
      </c>
      <c r="AE2474" s="25">
        <v>1.0</v>
      </c>
      <c r="AF2474" s="25">
        <v>1.0</v>
      </c>
      <c r="AG2474" s="25">
        <v>97825.23</v>
      </c>
      <c r="AH2474" s="25">
        <v>0.0</v>
      </c>
    </row>
    <row r="2475" ht="15.75" customHeight="1">
      <c r="U2475" s="25">
        <v>2474.0</v>
      </c>
      <c r="V2475" s="25">
        <v>1.5679249E7</v>
      </c>
      <c r="W2475" s="25" t="s">
        <v>656</v>
      </c>
      <c r="X2475" s="25">
        <v>351.0</v>
      </c>
      <c r="Y2475" s="25" t="s">
        <v>379</v>
      </c>
      <c r="Z2475" s="25" t="s">
        <v>462</v>
      </c>
      <c r="AA2475" s="25">
        <v>57.0</v>
      </c>
      <c r="AB2475" s="25">
        <v>4.0</v>
      </c>
      <c r="AC2475" s="25">
        <v>163146.46</v>
      </c>
      <c r="AD2475" s="25">
        <v>1.0</v>
      </c>
      <c r="AE2475" s="25">
        <v>1.0</v>
      </c>
      <c r="AF2475" s="25">
        <v>0.0</v>
      </c>
      <c r="AG2475" s="25">
        <v>169621.69</v>
      </c>
      <c r="AH2475" s="25">
        <v>1.0</v>
      </c>
    </row>
    <row r="2476" ht="15.75" customHeight="1">
      <c r="U2476" s="25">
        <v>2475.0</v>
      </c>
      <c r="V2476" s="25">
        <v>1.5693199E7</v>
      </c>
      <c r="W2476" s="25" t="s">
        <v>777</v>
      </c>
      <c r="X2476" s="25">
        <v>739.0</v>
      </c>
      <c r="Y2476" s="25" t="s">
        <v>375</v>
      </c>
      <c r="Z2476" s="25" t="s">
        <v>462</v>
      </c>
      <c r="AA2476" s="25">
        <v>37.0</v>
      </c>
      <c r="AB2476" s="25">
        <v>8.0</v>
      </c>
      <c r="AC2476" s="25">
        <v>0.0</v>
      </c>
      <c r="AD2476" s="25">
        <v>2.0</v>
      </c>
      <c r="AE2476" s="25">
        <v>1.0</v>
      </c>
      <c r="AF2476" s="25">
        <v>0.0</v>
      </c>
      <c r="AG2476" s="25">
        <v>191557.1</v>
      </c>
      <c r="AH2476" s="25">
        <v>1.0</v>
      </c>
    </row>
    <row r="2477" ht="15.75" customHeight="1">
      <c r="U2477" s="25">
        <v>2476.0</v>
      </c>
      <c r="V2477" s="25">
        <v>1.5661219E7</v>
      </c>
      <c r="W2477" s="25" t="s">
        <v>1494</v>
      </c>
      <c r="X2477" s="25">
        <v>627.0</v>
      </c>
      <c r="Y2477" s="25" t="s">
        <v>375</v>
      </c>
      <c r="Z2477" s="25" t="s">
        <v>487</v>
      </c>
      <c r="AA2477" s="25">
        <v>32.0</v>
      </c>
      <c r="AB2477" s="25">
        <v>10.0</v>
      </c>
      <c r="AC2477" s="25">
        <v>0.0</v>
      </c>
      <c r="AD2477" s="25">
        <v>2.0</v>
      </c>
      <c r="AE2477" s="25">
        <v>1.0</v>
      </c>
      <c r="AF2477" s="25">
        <v>0.0</v>
      </c>
      <c r="AG2477" s="25">
        <v>103287.62</v>
      </c>
      <c r="AH2477" s="25">
        <v>0.0</v>
      </c>
    </row>
    <row r="2478" ht="15.75" customHeight="1">
      <c r="U2478" s="25">
        <v>2477.0</v>
      </c>
      <c r="V2478" s="25">
        <v>1.5617136E7</v>
      </c>
      <c r="W2478" s="25" t="s">
        <v>802</v>
      </c>
      <c r="X2478" s="25">
        <v>451.0</v>
      </c>
      <c r="Y2478" s="25" t="s">
        <v>379</v>
      </c>
      <c r="Z2478" s="25" t="s">
        <v>462</v>
      </c>
      <c r="AA2478" s="25">
        <v>38.0</v>
      </c>
      <c r="AB2478" s="25">
        <v>9.0</v>
      </c>
      <c r="AC2478" s="25">
        <v>61482.47</v>
      </c>
      <c r="AD2478" s="25">
        <v>1.0</v>
      </c>
      <c r="AE2478" s="25">
        <v>1.0</v>
      </c>
      <c r="AF2478" s="25">
        <v>1.0</v>
      </c>
      <c r="AG2478" s="25">
        <v>167538.66</v>
      </c>
      <c r="AH2478" s="25">
        <v>0.0</v>
      </c>
    </row>
    <row r="2479" ht="15.75" customHeight="1">
      <c r="U2479" s="25">
        <v>2478.0</v>
      </c>
      <c r="V2479" s="25">
        <v>1.5760294E7</v>
      </c>
      <c r="W2479" s="25" t="s">
        <v>563</v>
      </c>
      <c r="X2479" s="25">
        <v>512.0</v>
      </c>
      <c r="Y2479" s="25" t="s">
        <v>375</v>
      </c>
      <c r="Z2479" s="25" t="s">
        <v>462</v>
      </c>
      <c r="AA2479" s="25">
        <v>41.0</v>
      </c>
      <c r="AB2479" s="25">
        <v>8.0</v>
      </c>
      <c r="AC2479" s="25">
        <v>145150.28</v>
      </c>
      <c r="AD2479" s="25">
        <v>1.0</v>
      </c>
      <c r="AE2479" s="25">
        <v>1.0</v>
      </c>
      <c r="AF2479" s="25">
        <v>0.0</v>
      </c>
      <c r="AG2479" s="25">
        <v>64869.32</v>
      </c>
      <c r="AH2479" s="25">
        <v>1.0</v>
      </c>
    </row>
    <row r="2480" ht="15.75" customHeight="1">
      <c r="U2480" s="25">
        <v>2479.0</v>
      </c>
      <c r="V2480" s="25">
        <v>1.5652808E7</v>
      </c>
      <c r="W2480" s="25" t="s">
        <v>831</v>
      </c>
      <c r="X2480" s="25">
        <v>774.0</v>
      </c>
      <c r="Y2480" s="25" t="s">
        <v>375</v>
      </c>
      <c r="Z2480" s="25" t="s">
        <v>462</v>
      </c>
      <c r="AA2480" s="25">
        <v>41.0</v>
      </c>
      <c r="AB2480" s="25">
        <v>5.0</v>
      </c>
      <c r="AC2480" s="25">
        <v>126670.37</v>
      </c>
      <c r="AD2480" s="25">
        <v>1.0</v>
      </c>
      <c r="AE2480" s="25">
        <v>1.0</v>
      </c>
      <c r="AF2480" s="25">
        <v>0.0</v>
      </c>
      <c r="AG2480" s="25">
        <v>102426.06</v>
      </c>
      <c r="AH2480" s="25">
        <v>0.0</v>
      </c>
    </row>
    <row r="2481" ht="15.75" customHeight="1">
      <c r="U2481" s="25">
        <v>2480.0</v>
      </c>
      <c r="V2481" s="25">
        <v>1.5657139E7</v>
      </c>
      <c r="W2481" s="25" t="s">
        <v>1244</v>
      </c>
      <c r="X2481" s="25">
        <v>652.0</v>
      </c>
      <c r="Y2481" s="25" t="s">
        <v>375</v>
      </c>
      <c r="Z2481" s="25" t="s">
        <v>462</v>
      </c>
      <c r="AA2481" s="25">
        <v>40.0</v>
      </c>
      <c r="AB2481" s="25">
        <v>8.0</v>
      </c>
      <c r="AC2481" s="25">
        <v>84390.8</v>
      </c>
      <c r="AD2481" s="25">
        <v>2.0</v>
      </c>
      <c r="AE2481" s="25">
        <v>0.0</v>
      </c>
      <c r="AF2481" s="25">
        <v>1.0</v>
      </c>
      <c r="AG2481" s="25">
        <v>107876.2</v>
      </c>
      <c r="AH2481" s="25">
        <v>0.0</v>
      </c>
    </row>
    <row r="2482" ht="15.75" customHeight="1">
      <c r="U2482" s="25">
        <v>2481.0</v>
      </c>
      <c r="V2482" s="25">
        <v>1.580379E7</v>
      </c>
      <c r="W2482" s="25" t="s">
        <v>765</v>
      </c>
      <c r="X2482" s="25">
        <v>638.0</v>
      </c>
      <c r="Y2482" s="25" t="s">
        <v>379</v>
      </c>
      <c r="Z2482" s="25" t="s">
        <v>487</v>
      </c>
      <c r="AA2482" s="25">
        <v>37.0</v>
      </c>
      <c r="AB2482" s="25">
        <v>2.0</v>
      </c>
      <c r="AC2482" s="25">
        <v>89728.86</v>
      </c>
      <c r="AD2482" s="25">
        <v>2.0</v>
      </c>
      <c r="AE2482" s="25">
        <v>1.0</v>
      </c>
      <c r="AF2482" s="25">
        <v>1.0</v>
      </c>
      <c r="AG2482" s="25">
        <v>37294.88</v>
      </c>
      <c r="AH2482" s="25">
        <v>0.0</v>
      </c>
    </row>
    <row r="2483" ht="15.75" customHeight="1">
      <c r="U2483" s="25">
        <v>2482.0</v>
      </c>
      <c r="V2483" s="25">
        <v>1.5764105E7</v>
      </c>
      <c r="W2483" s="25" t="s">
        <v>655</v>
      </c>
      <c r="X2483" s="25">
        <v>475.0</v>
      </c>
      <c r="Y2483" s="25" t="s">
        <v>375</v>
      </c>
      <c r="Z2483" s="25" t="s">
        <v>462</v>
      </c>
      <c r="AA2483" s="25">
        <v>57.0</v>
      </c>
      <c r="AB2483" s="25">
        <v>1.0</v>
      </c>
      <c r="AC2483" s="25">
        <v>0.0</v>
      </c>
      <c r="AD2483" s="25">
        <v>2.0</v>
      </c>
      <c r="AE2483" s="25">
        <v>1.0</v>
      </c>
      <c r="AF2483" s="25">
        <v>0.0</v>
      </c>
      <c r="AG2483" s="25">
        <v>89248.99</v>
      </c>
      <c r="AH2483" s="25">
        <v>0.0</v>
      </c>
    </row>
    <row r="2484" ht="15.75" customHeight="1">
      <c r="U2484" s="25">
        <v>2483.0</v>
      </c>
      <c r="V2484" s="25">
        <v>1.567261E7</v>
      </c>
      <c r="W2484" s="25" t="s">
        <v>2007</v>
      </c>
      <c r="X2484" s="25">
        <v>567.0</v>
      </c>
      <c r="Y2484" s="25" t="s">
        <v>377</v>
      </c>
      <c r="Z2484" s="25" t="s">
        <v>487</v>
      </c>
      <c r="AA2484" s="25">
        <v>40.0</v>
      </c>
      <c r="AB2484" s="25">
        <v>4.0</v>
      </c>
      <c r="AC2484" s="25">
        <v>118628.8</v>
      </c>
      <c r="AD2484" s="25">
        <v>1.0</v>
      </c>
      <c r="AE2484" s="25">
        <v>0.0</v>
      </c>
      <c r="AF2484" s="25">
        <v>0.0</v>
      </c>
      <c r="AG2484" s="25">
        <v>91973.63</v>
      </c>
      <c r="AH2484" s="25">
        <v>0.0</v>
      </c>
    </row>
    <row r="2485" ht="15.75" customHeight="1">
      <c r="U2485" s="25">
        <v>2484.0</v>
      </c>
      <c r="V2485" s="25">
        <v>1.5766896E7</v>
      </c>
      <c r="W2485" s="25" t="s">
        <v>2008</v>
      </c>
      <c r="X2485" s="25">
        <v>750.0</v>
      </c>
      <c r="Y2485" s="25" t="s">
        <v>375</v>
      </c>
      <c r="Z2485" s="25" t="s">
        <v>487</v>
      </c>
      <c r="AA2485" s="25">
        <v>37.0</v>
      </c>
      <c r="AB2485" s="25">
        <v>3.0</v>
      </c>
      <c r="AC2485" s="25">
        <v>0.0</v>
      </c>
      <c r="AD2485" s="25">
        <v>2.0</v>
      </c>
      <c r="AE2485" s="25">
        <v>1.0</v>
      </c>
      <c r="AF2485" s="25">
        <v>0.0</v>
      </c>
      <c r="AG2485" s="25">
        <v>16870.2</v>
      </c>
      <c r="AH2485" s="25">
        <v>0.0</v>
      </c>
    </row>
    <row r="2486" ht="15.75" customHeight="1">
      <c r="U2486" s="25">
        <v>2485.0</v>
      </c>
      <c r="V2486" s="25">
        <v>1.5587735E7</v>
      </c>
      <c r="W2486" s="25" t="s">
        <v>1403</v>
      </c>
      <c r="X2486" s="25">
        <v>850.0</v>
      </c>
      <c r="Y2486" s="25" t="s">
        <v>375</v>
      </c>
      <c r="Z2486" s="25" t="s">
        <v>487</v>
      </c>
      <c r="AA2486" s="25">
        <v>39.0</v>
      </c>
      <c r="AB2486" s="25">
        <v>6.0</v>
      </c>
      <c r="AC2486" s="25">
        <v>96863.13</v>
      </c>
      <c r="AD2486" s="25">
        <v>1.0</v>
      </c>
      <c r="AE2486" s="25">
        <v>1.0</v>
      </c>
      <c r="AF2486" s="25">
        <v>1.0</v>
      </c>
      <c r="AG2486" s="25">
        <v>121681.19</v>
      </c>
      <c r="AH2486" s="25">
        <v>0.0</v>
      </c>
    </row>
    <row r="2487" ht="15.75" customHeight="1">
      <c r="U2487" s="25">
        <v>2486.0</v>
      </c>
      <c r="V2487" s="25">
        <v>1.5659501E7</v>
      </c>
      <c r="W2487" s="25" t="s">
        <v>2009</v>
      </c>
      <c r="X2487" s="25">
        <v>753.0</v>
      </c>
      <c r="Y2487" s="25" t="s">
        <v>375</v>
      </c>
      <c r="Z2487" s="25" t="s">
        <v>462</v>
      </c>
      <c r="AA2487" s="25">
        <v>38.0</v>
      </c>
      <c r="AB2487" s="25">
        <v>6.0</v>
      </c>
      <c r="AC2487" s="25">
        <v>142263.45</v>
      </c>
      <c r="AD2487" s="25">
        <v>1.0</v>
      </c>
      <c r="AE2487" s="25">
        <v>0.0</v>
      </c>
      <c r="AF2487" s="25">
        <v>1.0</v>
      </c>
      <c r="AG2487" s="25">
        <v>33730.43</v>
      </c>
      <c r="AH2487" s="25">
        <v>0.0</v>
      </c>
    </row>
    <row r="2488" ht="15.75" customHeight="1">
      <c r="U2488" s="25">
        <v>2487.0</v>
      </c>
      <c r="V2488" s="25">
        <v>1.5745001E7</v>
      </c>
      <c r="W2488" s="25" t="s">
        <v>2010</v>
      </c>
      <c r="X2488" s="25">
        <v>683.0</v>
      </c>
      <c r="Y2488" s="25" t="s">
        <v>377</v>
      </c>
      <c r="Z2488" s="25" t="s">
        <v>462</v>
      </c>
      <c r="AA2488" s="25">
        <v>36.0</v>
      </c>
      <c r="AB2488" s="25">
        <v>7.0</v>
      </c>
      <c r="AC2488" s="25">
        <v>0.0</v>
      </c>
      <c r="AD2488" s="25">
        <v>2.0</v>
      </c>
      <c r="AE2488" s="25">
        <v>1.0</v>
      </c>
      <c r="AF2488" s="25">
        <v>0.0</v>
      </c>
      <c r="AG2488" s="25">
        <v>104786.59</v>
      </c>
      <c r="AH2488" s="25">
        <v>0.0</v>
      </c>
    </row>
    <row r="2489" ht="15.75" customHeight="1">
      <c r="U2489" s="25">
        <v>2488.0</v>
      </c>
      <c r="V2489" s="25">
        <v>1.565114E7</v>
      </c>
      <c r="W2489" s="25" t="s">
        <v>1454</v>
      </c>
      <c r="X2489" s="25">
        <v>710.0</v>
      </c>
      <c r="Y2489" s="25" t="s">
        <v>375</v>
      </c>
      <c r="Z2489" s="25" t="s">
        <v>462</v>
      </c>
      <c r="AA2489" s="25">
        <v>32.0</v>
      </c>
      <c r="AB2489" s="25">
        <v>3.0</v>
      </c>
      <c r="AC2489" s="25">
        <v>0.0</v>
      </c>
      <c r="AD2489" s="25">
        <v>1.0</v>
      </c>
      <c r="AE2489" s="25">
        <v>1.0</v>
      </c>
      <c r="AF2489" s="25">
        <v>0.0</v>
      </c>
      <c r="AG2489" s="25">
        <v>94790.34</v>
      </c>
      <c r="AH2489" s="25">
        <v>0.0</v>
      </c>
    </row>
    <row r="2490" ht="15.75" customHeight="1">
      <c r="U2490" s="25">
        <v>2489.0</v>
      </c>
      <c r="V2490" s="25">
        <v>1.5571148E7</v>
      </c>
      <c r="W2490" s="25" t="s">
        <v>2011</v>
      </c>
      <c r="X2490" s="25">
        <v>645.0</v>
      </c>
      <c r="Y2490" s="25" t="s">
        <v>377</v>
      </c>
      <c r="Z2490" s="25" t="s">
        <v>462</v>
      </c>
      <c r="AA2490" s="25">
        <v>21.0</v>
      </c>
      <c r="AB2490" s="25">
        <v>1.0</v>
      </c>
      <c r="AC2490" s="25">
        <v>0.0</v>
      </c>
      <c r="AD2490" s="25">
        <v>2.0</v>
      </c>
      <c r="AE2490" s="25">
        <v>0.0</v>
      </c>
      <c r="AF2490" s="25">
        <v>0.0</v>
      </c>
      <c r="AG2490" s="25">
        <v>28726.07</v>
      </c>
      <c r="AH2490" s="25">
        <v>0.0</v>
      </c>
    </row>
    <row r="2491" ht="15.75" customHeight="1">
      <c r="U2491" s="25">
        <v>2490.0</v>
      </c>
      <c r="V2491" s="25">
        <v>1.5776824E7</v>
      </c>
      <c r="W2491" s="25" t="s">
        <v>751</v>
      </c>
      <c r="X2491" s="25">
        <v>714.0</v>
      </c>
      <c r="Y2491" s="25" t="s">
        <v>375</v>
      </c>
      <c r="Z2491" s="25" t="s">
        <v>487</v>
      </c>
      <c r="AA2491" s="25">
        <v>28.0</v>
      </c>
      <c r="AB2491" s="25">
        <v>6.0</v>
      </c>
      <c r="AC2491" s="25">
        <v>122724.37</v>
      </c>
      <c r="AD2491" s="25">
        <v>1.0</v>
      </c>
      <c r="AE2491" s="25">
        <v>1.0</v>
      </c>
      <c r="AF2491" s="25">
        <v>1.0</v>
      </c>
      <c r="AG2491" s="25">
        <v>67057.27</v>
      </c>
      <c r="AH2491" s="25">
        <v>0.0</v>
      </c>
    </row>
    <row r="2492" ht="15.75" customHeight="1">
      <c r="U2492" s="25">
        <v>2491.0</v>
      </c>
      <c r="V2492" s="25">
        <v>1.5633141E7</v>
      </c>
      <c r="W2492" s="25" t="s">
        <v>665</v>
      </c>
      <c r="X2492" s="25">
        <v>696.0</v>
      </c>
      <c r="Y2492" s="25" t="s">
        <v>379</v>
      </c>
      <c r="Z2492" s="25" t="s">
        <v>462</v>
      </c>
      <c r="AA2492" s="25">
        <v>35.0</v>
      </c>
      <c r="AB2492" s="25">
        <v>4.0</v>
      </c>
      <c r="AC2492" s="25">
        <v>174902.26</v>
      </c>
      <c r="AD2492" s="25">
        <v>1.0</v>
      </c>
      <c r="AE2492" s="25">
        <v>1.0</v>
      </c>
      <c r="AF2492" s="25">
        <v>0.0</v>
      </c>
      <c r="AG2492" s="25">
        <v>69079.85</v>
      </c>
      <c r="AH2492" s="25">
        <v>0.0</v>
      </c>
    </row>
    <row r="2493" ht="15.75" customHeight="1">
      <c r="U2493" s="25">
        <v>2492.0</v>
      </c>
      <c r="V2493" s="25">
        <v>1.5764174E7</v>
      </c>
      <c r="W2493" s="25" t="s">
        <v>2012</v>
      </c>
      <c r="X2493" s="25">
        <v>612.0</v>
      </c>
      <c r="Y2493" s="25" t="s">
        <v>377</v>
      </c>
      <c r="Z2493" s="25" t="s">
        <v>462</v>
      </c>
      <c r="AA2493" s="25">
        <v>26.0</v>
      </c>
      <c r="AB2493" s="25">
        <v>4.0</v>
      </c>
      <c r="AC2493" s="25">
        <v>0.0</v>
      </c>
      <c r="AD2493" s="25">
        <v>2.0</v>
      </c>
      <c r="AE2493" s="25">
        <v>1.0</v>
      </c>
      <c r="AF2493" s="25">
        <v>1.0</v>
      </c>
      <c r="AG2493" s="25">
        <v>179780.74</v>
      </c>
      <c r="AH2493" s="25">
        <v>0.0</v>
      </c>
    </row>
    <row r="2494" ht="15.75" customHeight="1">
      <c r="U2494" s="25">
        <v>2493.0</v>
      </c>
      <c r="V2494" s="25">
        <v>1.5778155E7</v>
      </c>
      <c r="W2494" s="25" t="s">
        <v>564</v>
      </c>
      <c r="X2494" s="25">
        <v>520.0</v>
      </c>
      <c r="Y2494" s="25" t="s">
        <v>379</v>
      </c>
      <c r="Z2494" s="25" t="s">
        <v>462</v>
      </c>
      <c r="AA2494" s="25">
        <v>31.0</v>
      </c>
      <c r="AB2494" s="25">
        <v>3.0</v>
      </c>
      <c r="AC2494" s="25">
        <v>108914.17</v>
      </c>
      <c r="AD2494" s="25">
        <v>1.0</v>
      </c>
      <c r="AE2494" s="25">
        <v>1.0</v>
      </c>
      <c r="AF2494" s="25">
        <v>1.0</v>
      </c>
      <c r="AG2494" s="25">
        <v>183572.39</v>
      </c>
      <c r="AH2494" s="25">
        <v>1.0</v>
      </c>
    </row>
    <row r="2495" ht="15.75" customHeight="1">
      <c r="U2495" s="25">
        <v>2494.0</v>
      </c>
      <c r="V2495" s="25">
        <v>1.571592E7</v>
      </c>
      <c r="W2495" s="25" t="s">
        <v>2013</v>
      </c>
      <c r="X2495" s="25">
        <v>782.0</v>
      </c>
      <c r="Y2495" s="25" t="s">
        <v>377</v>
      </c>
      <c r="Z2495" s="25" t="s">
        <v>487</v>
      </c>
      <c r="AA2495" s="25">
        <v>23.0</v>
      </c>
      <c r="AB2495" s="25">
        <v>10.0</v>
      </c>
      <c r="AC2495" s="25">
        <v>98052.66</v>
      </c>
      <c r="AD2495" s="25">
        <v>1.0</v>
      </c>
      <c r="AE2495" s="25">
        <v>1.0</v>
      </c>
      <c r="AF2495" s="25">
        <v>1.0</v>
      </c>
      <c r="AG2495" s="25">
        <v>142587.32</v>
      </c>
      <c r="AH2495" s="25">
        <v>0.0</v>
      </c>
    </row>
    <row r="2496" ht="15.75" customHeight="1">
      <c r="U2496" s="25">
        <v>2495.0</v>
      </c>
      <c r="V2496" s="25">
        <v>1.5671917E7</v>
      </c>
      <c r="W2496" s="25" t="s">
        <v>1521</v>
      </c>
      <c r="X2496" s="25">
        <v>666.0</v>
      </c>
      <c r="Y2496" s="25" t="s">
        <v>375</v>
      </c>
      <c r="Z2496" s="25" t="s">
        <v>487</v>
      </c>
      <c r="AA2496" s="25">
        <v>46.0</v>
      </c>
      <c r="AB2496" s="25">
        <v>5.0</v>
      </c>
      <c r="AC2496" s="25">
        <v>123873.19</v>
      </c>
      <c r="AD2496" s="25">
        <v>1.0</v>
      </c>
      <c r="AE2496" s="25">
        <v>1.0</v>
      </c>
      <c r="AF2496" s="25">
        <v>1.0</v>
      </c>
      <c r="AG2496" s="25">
        <v>177844.06</v>
      </c>
      <c r="AH2496" s="25">
        <v>0.0</v>
      </c>
    </row>
    <row r="2497" ht="15.75" customHeight="1">
      <c r="U2497" s="25">
        <v>2496.0</v>
      </c>
      <c r="V2497" s="25">
        <v>1.5666548E7</v>
      </c>
      <c r="W2497" s="25" t="s">
        <v>875</v>
      </c>
      <c r="X2497" s="25">
        <v>466.0</v>
      </c>
      <c r="Y2497" s="25" t="s">
        <v>379</v>
      </c>
      <c r="Z2497" s="25" t="s">
        <v>462</v>
      </c>
      <c r="AA2497" s="25">
        <v>56.0</v>
      </c>
      <c r="AB2497" s="25">
        <v>2.0</v>
      </c>
      <c r="AC2497" s="25">
        <v>111920.13</v>
      </c>
      <c r="AD2497" s="25">
        <v>3.0</v>
      </c>
      <c r="AE2497" s="25">
        <v>1.0</v>
      </c>
      <c r="AF2497" s="25">
        <v>0.0</v>
      </c>
      <c r="AG2497" s="25">
        <v>197634.11</v>
      </c>
      <c r="AH2497" s="25">
        <v>1.0</v>
      </c>
    </row>
    <row r="2498" ht="15.75" customHeight="1">
      <c r="U2498" s="25">
        <v>2497.0</v>
      </c>
      <c r="V2498" s="25">
        <v>1.5625623E7</v>
      </c>
      <c r="W2498" s="25" t="s">
        <v>715</v>
      </c>
      <c r="X2498" s="25">
        <v>567.0</v>
      </c>
      <c r="Y2498" s="25" t="s">
        <v>375</v>
      </c>
      <c r="Z2498" s="25" t="s">
        <v>462</v>
      </c>
      <c r="AA2498" s="25">
        <v>45.0</v>
      </c>
      <c r="AB2498" s="25">
        <v>4.0</v>
      </c>
      <c r="AC2498" s="25">
        <v>0.0</v>
      </c>
      <c r="AD2498" s="25">
        <v>2.0</v>
      </c>
      <c r="AE2498" s="25">
        <v>0.0</v>
      </c>
      <c r="AF2498" s="25">
        <v>1.0</v>
      </c>
      <c r="AG2498" s="25">
        <v>121053.19</v>
      </c>
      <c r="AH2498" s="25">
        <v>0.0</v>
      </c>
    </row>
    <row r="2499" ht="15.75" customHeight="1">
      <c r="U2499" s="25">
        <v>2498.0</v>
      </c>
      <c r="V2499" s="25">
        <v>1.5748123E7</v>
      </c>
      <c r="W2499" s="25" t="s">
        <v>1641</v>
      </c>
      <c r="X2499" s="25">
        <v>613.0</v>
      </c>
      <c r="Y2499" s="25" t="s">
        <v>375</v>
      </c>
      <c r="Z2499" s="25" t="s">
        <v>487</v>
      </c>
      <c r="AA2499" s="25">
        <v>20.0</v>
      </c>
      <c r="AB2499" s="25">
        <v>3.0</v>
      </c>
      <c r="AC2499" s="25">
        <v>0.0</v>
      </c>
      <c r="AD2499" s="25">
        <v>2.0</v>
      </c>
      <c r="AE2499" s="25">
        <v>1.0</v>
      </c>
      <c r="AF2499" s="25">
        <v>1.0</v>
      </c>
      <c r="AG2499" s="25">
        <v>149613.77</v>
      </c>
      <c r="AH2499" s="25">
        <v>0.0</v>
      </c>
    </row>
    <row r="2500" ht="15.75" customHeight="1">
      <c r="U2500" s="25">
        <v>2499.0</v>
      </c>
      <c r="V2500" s="25">
        <v>1.5648735E7</v>
      </c>
      <c r="W2500" s="25" t="s">
        <v>2014</v>
      </c>
      <c r="X2500" s="25">
        <v>718.0</v>
      </c>
      <c r="Y2500" s="25" t="s">
        <v>375</v>
      </c>
      <c r="Z2500" s="25" t="s">
        <v>487</v>
      </c>
      <c r="AA2500" s="25">
        <v>37.0</v>
      </c>
      <c r="AB2500" s="25">
        <v>8.0</v>
      </c>
      <c r="AC2500" s="25">
        <v>0.0</v>
      </c>
      <c r="AD2500" s="25">
        <v>2.0</v>
      </c>
      <c r="AE2500" s="25">
        <v>1.0</v>
      </c>
      <c r="AF2500" s="25">
        <v>1.0</v>
      </c>
      <c r="AG2500" s="25">
        <v>142.81</v>
      </c>
      <c r="AH2500" s="25">
        <v>0.0</v>
      </c>
    </row>
    <row r="2501" ht="15.75" customHeight="1">
      <c r="U2501" s="25">
        <v>2500.0</v>
      </c>
      <c r="V2501" s="25">
        <v>1.5634974E7</v>
      </c>
      <c r="W2501" s="25" t="s">
        <v>2015</v>
      </c>
      <c r="X2501" s="25">
        <v>614.0</v>
      </c>
      <c r="Y2501" s="25" t="s">
        <v>375</v>
      </c>
      <c r="Z2501" s="25" t="s">
        <v>462</v>
      </c>
      <c r="AA2501" s="25">
        <v>37.0</v>
      </c>
      <c r="AB2501" s="25">
        <v>8.0</v>
      </c>
      <c r="AC2501" s="25">
        <v>75150.34</v>
      </c>
      <c r="AD2501" s="25">
        <v>4.0</v>
      </c>
      <c r="AE2501" s="25">
        <v>0.0</v>
      </c>
      <c r="AF2501" s="25">
        <v>1.0</v>
      </c>
      <c r="AG2501" s="25">
        <v>131766.67</v>
      </c>
      <c r="AH2501" s="25">
        <v>1.0</v>
      </c>
    </row>
    <row r="2502" ht="15.75" customHeight="1">
      <c r="U2502" s="25">
        <v>2501.0</v>
      </c>
      <c r="V2502" s="25">
        <v>1.5713378E7</v>
      </c>
      <c r="W2502" s="25" t="s">
        <v>572</v>
      </c>
      <c r="X2502" s="25">
        <v>711.0</v>
      </c>
      <c r="Y2502" s="25" t="s">
        <v>375</v>
      </c>
      <c r="Z2502" s="25" t="s">
        <v>487</v>
      </c>
      <c r="AA2502" s="25">
        <v>38.0</v>
      </c>
      <c r="AB2502" s="25">
        <v>10.0</v>
      </c>
      <c r="AC2502" s="25">
        <v>0.0</v>
      </c>
      <c r="AD2502" s="25">
        <v>2.0</v>
      </c>
      <c r="AE2502" s="25">
        <v>0.0</v>
      </c>
      <c r="AF2502" s="25">
        <v>0.0</v>
      </c>
      <c r="AG2502" s="25">
        <v>53311.78</v>
      </c>
      <c r="AH2502" s="25">
        <v>0.0</v>
      </c>
    </row>
    <row r="2503" ht="15.75" customHeight="1">
      <c r="U2503" s="25">
        <v>2502.0</v>
      </c>
      <c r="V2503" s="25">
        <v>1.575337E7</v>
      </c>
      <c r="W2503" s="25" t="s">
        <v>522</v>
      </c>
      <c r="X2503" s="25">
        <v>691.0</v>
      </c>
      <c r="Y2503" s="25" t="s">
        <v>379</v>
      </c>
      <c r="Z2503" s="25" t="s">
        <v>462</v>
      </c>
      <c r="AA2503" s="25">
        <v>38.0</v>
      </c>
      <c r="AB2503" s="25">
        <v>5.0</v>
      </c>
      <c r="AC2503" s="25">
        <v>114753.76</v>
      </c>
      <c r="AD2503" s="25">
        <v>1.0</v>
      </c>
      <c r="AE2503" s="25">
        <v>1.0</v>
      </c>
      <c r="AF2503" s="25">
        <v>0.0</v>
      </c>
      <c r="AG2503" s="25">
        <v>107665.02</v>
      </c>
      <c r="AH2503" s="25">
        <v>0.0</v>
      </c>
    </row>
    <row r="2504" ht="15.75" customHeight="1">
      <c r="U2504" s="25">
        <v>2503.0</v>
      </c>
      <c r="V2504" s="25">
        <v>1.5782659E7</v>
      </c>
      <c r="W2504" s="25" t="s">
        <v>1184</v>
      </c>
      <c r="X2504" s="25">
        <v>527.0</v>
      </c>
      <c r="Y2504" s="25" t="s">
        <v>375</v>
      </c>
      <c r="Z2504" s="25" t="s">
        <v>487</v>
      </c>
      <c r="AA2504" s="25">
        <v>32.0</v>
      </c>
      <c r="AB2504" s="25">
        <v>0.0</v>
      </c>
      <c r="AC2504" s="25">
        <v>0.0</v>
      </c>
      <c r="AD2504" s="25">
        <v>1.0</v>
      </c>
      <c r="AE2504" s="25">
        <v>1.0</v>
      </c>
      <c r="AF2504" s="25">
        <v>0.0</v>
      </c>
      <c r="AG2504" s="25">
        <v>109523.88</v>
      </c>
      <c r="AH2504" s="25">
        <v>0.0</v>
      </c>
    </row>
    <row r="2505" ht="15.75" customHeight="1">
      <c r="U2505" s="25">
        <v>2504.0</v>
      </c>
      <c r="V2505" s="25">
        <v>1.5583364E7</v>
      </c>
      <c r="W2505" s="25" t="s">
        <v>1296</v>
      </c>
      <c r="X2505" s="25">
        <v>476.0</v>
      </c>
      <c r="Y2505" s="25" t="s">
        <v>375</v>
      </c>
      <c r="Z2505" s="25" t="s">
        <v>462</v>
      </c>
      <c r="AA2505" s="25">
        <v>32.0</v>
      </c>
      <c r="AB2505" s="25">
        <v>6.0</v>
      </c>
      <c r="AC2505" s="25">
        <v>111871.93</v>
      </c>
      <c r="AD2505" s="25">
        <v>1.0</v>
      </c>
      <c r="AE2505" s="25">
        <v>0.0</v>
      </c>
      <c r="AF2505" s="25">
        <v>0.0</v>
      </c>
      <c r="AG2505" s="25">
        <v>112132.86</v>
      </c>
      <c r="AH2505" s="25">
        <v>0.0</v>
      </c>
    </row>
    <row r="2506" ht="15.75" customHeight="1">
      <c r="U2506" s="25">
        <v>2505.0</v>
      </c>
      <c r="V2506" s="25">
        <v>1.5625942E7</v>
      </c>
      <c r="W2506" s="25" t="s">
        <v>522</v>
      </c>
      <c r="X2506" s="25">
        <v>619.0</v>
      </c>
      <c r="Y2506" s="25" t="s">
        <v>377</v>
      </c>
      <c r="Z2506" s="25" t="s">
        <v>462</v>
      </c>
      <c r="AA2506" s="25">
        <v>45.0</v>
      </c>
      <c r="AB2506" s="25">
        <v>0.0</v>
      </c>
      <c r="AC2506" s="25">
        <v>0.0</v>
      </c>
      <c r="AD2506" s="25">
        <v>2.0</v>
      </c>
      <c r="AE2506" s="25">
        <v>0.0</v>
      </c>
      <c r="AF2506" s="25">
        <v>0.0</v>
      </c>
      <c r="AG2506" s="25">
        <v>113645.4</v>
      </c>
      <c r="AH2506" s="25">
        <v>0.0</v>
      </c>
    </row>
    <row r="2507" ht="15.75" customHeight="1">
      <c r="U2507" s="25">
        <v>2506.0</v>
      </c>
      <c r="V2507" s="25">
        <v>1.5720284E7</v>
      </c>
      <c r="W2507" s="25" t="s">
        <v>688</v>
      </c>
      <c r="X2507" s="25">
        <v>607.0</v>
      </c>
      <c r="Y2507" s="25" t="s">
        <v>379</v>
      </c>
      <c r="Z2507" s="25" t="s">
        <v>462</v>
      </c>
      <c r="AA2507" s="25">
        <v>37.0</v>
      </c>
      <c r="AB2507" s="25">
        <v>4.0</v>
      </c>
      <c r="AC2507" s="25">
        <v>135927.06</v>
      </c>
      <c r="AD2507" s="25">
        <v>1.0</v>
      </c>
      <c r="AE2507" s="25">
        <v>0.0</v>
      </c>
      <c r="AF2507" s="25">
        <v>0.0</v>
      </c>
      <c r="AG2507" s="25">
        <v>180890.4</v>
      </c>
      <c r="AH2507" s="25">
        <v>0.0</v>
      </c>
    </row>
    <row r="2508" ht="15.75" customHeight="1">
      <c r="U2508" s="25">
        <v>2507.0</v>
      </c>
      <c r="V2508" s="25">
        <v>1.5679642E7</v>
      </c>
      <c r="W2508" s="25" t="s">
        <v>1136</v>
      </c>
      <c r="X2508" s="25">
        <v>695.0</v>
      </c>
      <c r="Y2508" s="25" t="s">
        <v>377</v>
      </c>
      <c r="Z2508" s="25" t="s">
        <v>487</v>
      </c>
      <c r="AA2508" s="25">
        <v>44.0</v>
      </c>
      <c r="AB2508" s="25">
        <v>8.0</v>
      </c>
      <c r="AC2508" s="25">
        <v>0.0</v>
      </c>
      <c r="AD2508" s="25">
        <v>2.0</v>
      </c>
      <c r="AE2508" s="25">
        <v>1.0</v>
      </c>
      <c r="AF2508" s="25">
        <v>1.0</v>
      </c>
      <c r="AG2508" s="25">
        <v>70974.13</v>
      </c>
      <c r="AH2508" s="25">
        <v>0.0</v>
      </c>
    </row>
    <row r="2509" ht="15.75" customHeight="1">
      <c r="U2509" s="25">
        <v>2508.0</v>
      </c>
      <c r="V2509" s="25">
        <v>1.5628007E7</v>
      </c>
      <c r="W2509" s="25" t="s">
        <v>886</v>
      </c>
      <c r="X2509" s="25">
        <v>653.0</v>
      </c>
      <c r="Y2509" s="25" t="s">
        <v>375</v>
      </c>
      <c r="Z2509" s="25" t="s">
        <v>487</v>
      </c>
      <c r="AA2509" s="25">
        <v>33.0</v>
      </c>
      <c r="AB2509" s="25">
        <v>1.0</v>
      </c>
      <c r="AC2509" s="25">
        <v>0.0</v>
      </c>
      <c r="AD2509" s="25">
        <v>2.0</v>
      </c>
      <c r="AE2509" s="25">
        <v>0.0</v>
      </c>
      <c r="AF2509" s="25">
        <v>0.0</v>
      </c>
      <c r="AG2509" s="25">
        <v>53379.52</v>
      </c>
      <c r="AH2509" s="25">
        <v>0.0</v>
      </c>
    </row>
    <row r="2510" ht="15.75" customHeight="1">
      <c r="U2510" s="25">
        <v>2509.0</v>
      </c>
      <c r="V2510" s="25">
        <v>1.5661974E7</v>
      </c>
      <c r="W2510" s="25" t="s">
        <v>569</v>
      </c>
      <c r="X2510" s="25">
        <v>677.0</v>
      </c>
      <c r="Y2510" s="25" t="s">
        <v>375</v>
      </c>
      <c r="Z2510" s="25" t="s">
        <v>487</v>
      </c>
      <c r="AA2510" s="25">
        <v>46.0</v>
      </c>
      <c r="AB2510" s="25">
        <v>2.0</v>
      </c>
      <c r="AC2510" s="25">
        <v>57037.74</v>
      </c>
      <c r="AD2510" s="25">
        <v>1.0</v>
      </c>
      <c r="AE2510" s="25">
        <v>1.0</v>
      </c>
      <c r="AF2510" s="25">
        <v>1.0</v>
      </c>
      <c r="AG2510" s="25">
        <v>158531.01</v>
      </c>
      <c r="AH2510" s="25">
        <v>0.0</v>
      </c>
    </row>
    <row r="2511" ht="15.75" customHeight="1">
      <c r="U2511" s="25">
        <v>2510.0</v>
      </c>
      <c r="V2511" s="25">
        <v>1.5689341E7</v>
      </c>
      <c r="W2511" s="25" t="s">
        <v>1000</v>
      </c>
      <c r="X2511" s="25">
        <v>655.0</v>
      </c>
      <c r="Y2511" s="25" t="s">
        <v>375</v>
      </c>
      <c r="Z2511" s="25" t="s">
        <v>462</v>
      </c>
      <c r="AA2511" s="25">
        <v>50.0</v>
      </c>
      <c r="AB2511" s="25">
        <v>10.0</v>
      </c>
      <c r="AC2511" s="25">
        <v>0.0</v>
      </c>
      <c r="AD2511" s="25">
        <v>4.0</v>
      </c>
      <c r="AE2511" s="25">
        <v>1.0</v>
      </c>
      <c r="AF2511" s="25">
        <v>0.0</v>
      </c>
      <c r="AG2511" s="25">
        <v>179267.94</v>
      </c>
      <c r="AH2511" s="25">
        <v>1.0</v>
      </c>
    </row>
    <row r="2512" ht="15.75" customHeight="1">
      <c r="U2512" s="25">
        <v>2511.0</v>
      </c>
      <c r="V2512" s="25">
        <v>1.5607993E7</v>
      </c>
      <c r="W2512" s="25" t="s">
        <v>655</v>
      </c>
      <c r="X2512" s="25">
        <v>625.0</v>
      </c>
      <c r="Y2512" s="25" t="s">
        <v>375</v>
      </c>
      <c r="Z2512" s="25" t="s">
        <v>462</v>
      </c>
      <c r="AA2512" s="25">
        <v>52.0</v>
      </c>
      <c r="AB2512" s="25">
        <v>2.0</v>
      </c>
      <c r="AC2512" s="25">
        <v>79468.96</v>
      </c>
      <c r="AD2512" s="25">
        <v>1.0</v>
      </c>
      <c r="AE2512" s="25">
        <v>1.0</v>
      </c>
      <c r="AF2512" s="25">
        <v>1.0</v>
      </c>
      <c r="AG2512" s="25">
        <v>84606.03</v>
      </c>
      <c r="AH2512" s="25">
        <v>0.0</v>
      </c>
    </row>
    <row r="2513" ht="15.75" customHeight="1">
      <c r="U2513" s="25">
        <v>2512.0</v>
      </c>
      <c r="V2513" s="25">
        <v>1.5693267E7</v>
      </c>
      <c r="W2513" s="25" t="s">
        <v>1452</v>
      </c>
      <c r="X2513" s="25">
        <v>679.0</v>
      </c>
      <c r="Y2513" s="25" t="s">
        <v>379</v>
      </c>
      <c r="Z2513" s="25" t="s">
        <v>462</v>
      </c>
      <c r="AA2513" s="25">
        <v>34.0</v>
      </c>
      <c r="AB2513" s="25">
        <v>7.0</v>
      </c>
      <c r="AC2513" s="25">
        <v>121063.85</v>
      </c>
      <c r="AD2513" s="25">
        <v>1.0</v>
      </c>
      <c r="AE2513" s="25">
        <v>1.0</v>
      </c>
      <c r="AF2513" s="25">
        <v>0.0</v>
      </c>
      <c r="AG2513" s="25">
        <v>56984.58</v>
      </c>
      <c r="AH2513" s="25">
        <v>0.0</v>
      </c>
    </row>
    <row r="2514" ht="15.75" customHeight="1">
      <c r="U2514" s="25">
        <v>2513.0</v>
      </c>
      <c r="V2514" s="25">
        <v>1.5769522E7</v>
      </c>
      <c r="W2514" s="25" t="s">
        <v>2016</v>
      </c>
      <c r="X2514" s="25">
        <v>734.0</v>
      </c>
      <c r="Y2514" s="25" t="s">
        <v>375</v>
      </c>
      <c r="Z2514" s="25" t="s">
        <v>487</v>
      </c>
      <c r="AA2514" s="25">
        <v>51.0</v>
      </c>
      <c r="AB2514" s="25">
        <v>1.0</v>
      </c>
      <c r="AC2514" s="25">
        <v>118537.47</v>
      </c>
      <c r="AD2514" s="25">
        <v>1.0</v>
      </c>
      <c r="AE2514" s="25">
        <v>1.0</v>
      </c>
      <c r="AF2514" s="25">
        <v>1.0</v>
      </c>
      <c r="AG2514" s="25">
        <v>116912.45</v>
      </c>
      <c r="AH2514" s="25">
        <v>0.0</v>
      </c>
    </row>
    <row r="2515" ht="15.75" customHeight="1">
      <c r="U2515" s="25">
        <v>2514.0</v>
      </c>
      <c r="V2515" s="25">
        <v>1.5755825E7</v>
      </c>
      <c r="W2515" s="25" t="s">
        <v>2017</v>
      </c>
      <c r="X2515" s="25">
        <v>666.0</v>
      </c>
      <c r="Y2515" s="25" t="s">
        <v>375</v>
      </c>
      <c r="Z2515" s="25" t="s">
        <v>487</v>
      </c>
      <c r="AA2515" s="25">
        <v>39.0</v>
      </c>
      <c r="AB2515" s="25">
        <v>10.0</v>
      </c>
      <c r="AC2515" s="25">
        <v>0.0</v>
      </c>
      <c r="AD2515" s="25">
        <v>2.0</v>
      </c>
      <c r="AE2515" s="25">
        <v>1.0</v>
      </c>
      <c r="AF2515" s="25">
        <v>0.0</v>
      </c>
      <c r="AG2515" s="25">
        <v>102999.33</v>
      </c>
      <c r="AH2515" s="25">
        <v>0.0</v>
      </c>
    </row>
    <row r="2516" ht="15.75" customHeight="1">
      <c r="U2516" s="25">
        <v>2515.0</v>
      </c>
      <c r="V2516" s="25">
        <v>1.5598175E7</v>
      </c>
      <c r="W2516" s="25" t="s">
        <v>763</v>
      </c>
      <c r="X2516" s="25">
        <v>592.0</v>
      </c>
      <c r="Y2516" s="25" t="s">
        <v>379</v>
      </c>
      <c r="Z2516" s="25" t="s">
        <v>462</v>
      </c>
      <c r="AA2516" s="25">
        <v>26.0</v>
      </c>
      <c r="AB2516" s="25">
        <v>4.0</v>
      </c>
      <c r="AC2516" s="25">
        <v>105082.07</v>
      </c>
      <c r="AD2516" s="25">
        <v>2.0</v>
      </c>
      <c r="AE2516" s="25">
        <v>1.0</v>
      </c>
      <c r="AF2516" s="25">
        <v>0.0</v>
      </c>
      <c r="AG2516" s="25">
        <v>132801.57</v>
      </c>
      <c r="AH2516" s="25">
        <v>0.0</v>
      </c>
    </row>
    <row r="2517" ht="15.75" customHeight="1">
      <c r="U2517" s="25">
        <v>2516.0</v>
      </c>
      <c r="V2517" s="25">
        <v>1.5744327E7</v>
      </c>
      <c r="W2517" s="25" t="s">
        <v>2018</v>
      </c>
      <c r="X2517" s="25">
        <v>564.0</v>
      </c>
      <c r="Y2517" s="25" t="s">
        <v>375</v>
      </c>
      <c r="Z2517" s="25" t="s">
        <v>487</v>
      </c>
      <c r="AA2517" s="25">
        <v>40.0</v>
      </c>
      <c r="AB2517" s="25">
        <v>4.0</v>
      </c>
      <c r="AC2517" s="25">
        <v>0.0</v>
      </c>
      <c r="AD2517" s="25">
        <v>1.0</v>
      </c>
      <c r="AE2517" s="25">
        <v>1.0</v>
      </c>
      <c r="AF2517" s="25">
        <v>0.0</v>
      </c>
      <c r="AG2517" s="25">
        <v>85455.62</v>
      </c>
      <c r="AH2517" s="25">
        <v>1.0</v>
      </c>
    </row>
    <row r="2518" ht="15.75" customHeight="1">
      <c r="U2518" s="25">
        <v>2517.0</v>
      </c>
      <c r="V2518" s="25">
        <v>1.5798666E7</v>
      </c>
      <c r="W2518" s="25" t="s">
        <v>741</v>
      </c>
      <c r="X2518" s="25">
        <v>814.0</v>
      </c>
      <c r="Y2518" s="25" t="s">
        <v>375</v>
      </c>
      <c r="Z2518" s="25" t="s">
        <v>462</v>
      </c>
      <c r="AA2518" s="25">
        <v>36.0</v>
      </c>
      <c r="AB2518" s="25">
        <v>6.0</v>
      </c>
      <c r="AC2518" s="25">
        <v>0.0</v>
      </c>
      <c r="AD2518" s="25">
        <v>2.0</v>
      </c>
      <c r="AE2518" s="25">
        <v>1.0</v>
      </c>
      <c r="AF2518" s="25">
        <v>1.0</v>
      </c>
      <c r="AG2518" s="25">
        <v>98657.01</v>
      </c>
      <c r="AH2518" s="25">
        <v>0.0</v>
      </c>
    </row>
    <row r="2519" ht="15.75" customHeight="1">
      <c r="U2519" s="25">
        <v>2518.0</v>
      </c>
      <c r="V2519" s="25">
        <v>1.5577064E7</v>
      </c>
      <c r="W2519" s="25" t="s">
        <v>1800</v>
      </c>
      <c r="X2519" s="25">
        <v>592.0</v>
      </c>
      <c r="Y2519" s="25" t="s">
        <v>379</v>
      </c>
      <c r="Z2519" s="25" t="s">
        <v>487</v>
      </c>
      <c r="AA2519" s="25">
        <v>36.0</v>
      </c>
      <c r="AB2519" s="25">
        <v>2.0</v>
      </c>
      <c r="AC2519" s="25">
        <v>104702.65</v>
      </c>
      <c r="AD2519" s="25">
        <v>2.0</v>
      </c>
      <c r="AE2519" s="25">
        <v>1.0</v>
      </c>
      <c r="AF2519" s="25">
        <v>0.0</v>
      </c>
      <c r="AG2519" s="25">
        <v>107948.72</v>
      </c>
      <c r="AH2519" s="25">
        <v>0.0</v>
      </c>
    </row>
    <row r="2520" ht="15.75" customHeight="1">
      <c r="U2520" s="25">
        <v>2519.0</v>
      </c>
      <c r="V2520" s="25">
        <v>1.5759436E7</v>
      </c>
      <c r="W2520" s="25" t="s">
        <v>2019</v>
      </c>
      <c r="X2520" s="25">
        <v>758.0</v>
      </c>
      <c r="Y2520" s="25" t="s">
        <v>375</v>
      </c>
      <c r="Z2520" s="25" t="s">
        <v>462</v>
      </c>
      <c r="AA2520" s="25">
        <v>50.0</v>
      </c>
      <c r="AB2520" s="25">
        <v>2.0</v>
      </c>
      <c r="AC2520" s="25">
        <v>95813.76</v>
      </c>
      <c r="AD2520" s="25">
        <v>3.0</v>
      </c>
      <c r="AE2520" s="25">
        <v>1.0</v>
      </c>
      <c r="AF2520" s="25">
        <v>1.0</v>
      </c>
      <c r="AG2520" s="25">
        <v>67944.09</v>
      </c>
      <c r="AH2520" s="25">
        <v>1.0</v>
      </c>
    </row>
    <row r="2521" ht="15.75" customHeight="1">
      <c r="U2521" s="25">
        <v>2520.0</v>
      </c>
      <c r="V2521" s="25">
        <v>1.5690231E7</v>
      </c>
      <c r="W2521" s="25" t="s">
        <v>766</v>
      </c>
      <c r="X2521" s="25">
        <v>612.0</v>
      </c>
      <c r="Y2521" s="25" t="s">
        <v>377</v>
      </c>
      <c r="Z2521" s="25" t="s">
        <v>462</v>
      </c>
      <c r="AA2521" s="25">
        <v>62.0</v>
      </c>
      <c r="AB2521" s="25">
        <v>0.0</v>
      </c>
      <c r="AC2521" s="25">
        <v>167026.61</v>
      </c>
      <c r="AD2521" s="25">
        <v>2.0</v>
      </c>
      <c r="AE2521" s="25">
        <v>1.0</v>
      </c>
      <c r="AF2521" s="25">
        <v>1.0</v>
      </c>
      <c r="AG2521" s="25">
        <v>192892.05</v>
      </c>
      <c r="AH2521" s="25">
        <v>0.0</v>
      </c>
    </row>
    <row r="2522" ht="15.75" customHeight="1">
      <c r="U2522" s="25">
        <v>2521.0</v>
      </c>
      <c r="V2522" s="25">
        <v>1.5751561E7</v>
      </c>
      <c r="W2522" s="25" t="s">
        <v>2020</v>
      </c>
      <c r="X2522" s="25">
        <v>498.0</v>
      </c>
      <c r="Y2522" s="25" t="s">
        <v>379</v>
      </c>
      <c r="Z2522" s="25" t="s">
        <v>487</v>
      </c>
      <c r="AA2522" s="25">
        <v>61.0</v>
      </c>
      <c r="AB2522" s="25">
        <v>7.0</v>
      </c>
      <c r="AC2522" s="25">
        <v>102453.26</v>
      </c>
      <c r="AD2522" s="25">
        <v>1.0</v>
      </c>
      <c r="AE2522" s="25">
        <v>1.0</v>
      </c>
      <c r="AF2522" s="25">
        <v>0.0</v>
      </c>
      <c r="AG2522" s="25">
        <v>187247.56</v>
      </c>
      <c r="AH2522" s="25">
        <v>1.0</v>
      </c>
    </row>
    <row r="2523" ht="15.75" customHeight="1">
      <c r="U2523" s="25">
        <v>2522.0</v>
      </c>
      <c r="V2523" s="25">
        <v>1.5739068E7</v>
      </c>
      <c r="W2523" s="25" t="s">
        <v>2021</v>
      </c>
      <c r="X2523" s="25">
        <v>638.0</v>
      </c>
      <c r="Y2523" s="25" t="s">
        <v>379</v>
      </c>
      <c r="Z2523" s="25" t="s">
        <v>487</v>
      </c>
      <c r="AA2523" s="25">
        <v>25.0</v>
      </c>
      <c r="AB2523" s="25">
        <v>4.0</v>
      </c>
      <c r="AC2523" s="25">
        <v>148045.45</v>
      </c>
      <c r="AD2523" s="25">
        <v>2.0</v>
      </c>
      <c r="AE2523" s="25">
        <v>1.0</v>
      </c>
      <c r="AF2523" s="25">
        <v>1.0</v>
      </c>
      <c r="AG2523" s="25">
        <v>114722.42</v>
      </c>
      <c r="AH2523" s="25">
        <v>0.0</v>
      </c>
    </row>
    <row r="2524" ht="15.75" customHeight="1">
      <c r="U2524" s="25">
        <v>2523.0</v>
      </c>
      <c r="V2524" s="25">
        <v>1.5758056E7</v>
      </c>
      <c r="W2524" s="25" t="s">
        <v>626</v>
      </c>
      <c r="X2524" s="25">
        <v>558.0</v>
      </c>
      <c r="Y2524" s="25" t="s">
        <v>375</v>
      </c>
      <c r="Z2524" s="25" t="s">
        <v>487</v>
      </c>
      <c r="AA2524" s="25">
        <v>35.0</v>
      </c>
      <c r="AB2524" s="25">
        <v>1.0</v>
      </c>
      <c r="AC2524" s="25">
        <v>0.0</v>
      </c>
      <c r="AD2524" s="25">
        <v>2.0</v>
      </c>
      <c r="AE2524" s="25">
        <v>0.0</v>
      </c>
      <c r="AF2524" s="25">
        <v>0.0</v>
      </c>
      <c r="AG2524" s="25">
        <v>111687.57</v>
      </c>
      <c r="AH2524" s="25">
        <v>0.0</v>
      </c>
    </row>
    <row r="2525" ht="15.75" customHeight="1">
      <c r="U2525" s="25">
        <v>2524.0</v>
      </c>
      <c r="V2525" s="25">
        <v>1.5742269E7</v>
      </c>
      <c r="W2525" s="25" t="s">
        <v>839</v>
      </c>
      <c r="X2525" s="25">
        <v>756.0</v>
      </c>
      <c r="Y2525" s="25" t="s">
        <v>375</v>
      </c>
      <c r="Z2525" s="25" t="s">
        <v>462</v>
      </c>
      <c r="AA2525" s="25">
        <v>24.0</v>
      </c>
      <c r="AB2525" s="25">
        <v>1.0</v>
      </c>
      <c r="AC2525" s="25">
        <v>0.0</v>
      </c>
      <c r="AD2525" s="25">
        <v>2.0</v>
      </c>
      <c r="AE2525" s="25">
        <v>1.0</v>
      </c>
      <c r="AF2525" s="25">
        <v>0.0</v>
      </c>
      <c r="AG2525" s="25">
        <v>184182.25</v>
      </c>
      <c r="AH2525" s="25">
        <v>0.0</v>
      </c>
    </row>
    <row r="2526" ht="15.75" customHeight="1">
      <c r="U2526" s="25">
        <v>2525.0</v>
      </c>
      <c r="V2526" s="25">
        <v>1.572649E7</v>
      </c>
      <c r="W2526" s="25" t="s">
        <v>960</v>
      </c>
      <c r="X2526" s="25">
        <v>782.0</v>
      </c>
      <c r="Y2526" s="25" t="s">
        <v>377</v>
      </c>
      <c r="Z2526" s="25" t="s">
        <v>487</v>
      </c>
      <c r="AA2526" s="25">
        <v>52.0</v>
      </c>
      <c r="AB2526" s="25">
        <v>4.0</v>
      </c>
      <c r="AC2526" s="25">
        <v>0.0</v>
      </c>
      <c r="AD2526" s="25">
        <v>1.0</v>
      </c>
      <c r="AE2526" s="25">
        <v>1.0</v>
      </c>
      <c r="AF2526" s="25">
        <v>1.0</v>
      </c>
      <c r="AG2526" s="25">
        <v>52759.82</v>
      </c>
      <c r="AH2526" s="25">
        <v>1.0</v>
      </c>
    </row>
    <row r="2527" ht="15.75" customHeight="1">
      <c r="U2527" s="25">
        <v>2526.0</v>
      </c>
      <c r="V2527" s="25">
        <v>1.5738411E7</v>
      </c>
      <c r="W2527" s="25" t="s">
        <v>673</v>
      </c>
      <c r="X2527" s="25">
        <v>505.0</v>
      </c>
      <c r="Y2527" s="25" t="s">
        <v>375</v>
      </c>
      <c r="Z2527" s="25" t="s">
        <v>487</v>
      </c>
      <c r="AA2527" s="25">
        <v>34.0</v>
      </c>
      <c r="AB2527" s="25">
        <v>10.0</v>
      </c>
      <c r="AC2527" s="25">
        <v>104498.79</v>
      </c>
      <c r="AD2527" s="25">
        <v>1.0</v>
      </c>
      <c r="AE2527" s="25">
        <v>0.0</v>
      </c>
      <c r="AF2527" s="25">
        <v>1.0</v>
      </c>
      <c r="AG2527" s="25">
        <v>126451.14</v>
      </c>
      <c r="AH2527" s="25">
        <v>0.0</v>
      </c>
    </row>
    <row r="2528" ht="15.75" customHeight="1">
      <c r="U2528" s="25">
        <v>2527.0</v>
      </c>
      <c r="V2528" s="25">
        <v>1.5727919E7</v>
      </c>
      <c r="W2528" s="25" t="s">
        <v>885</v>
      </c>
      <c r="X2528" s="25">
        <v>671.0</v>
      </c>
      <c r="Y2528" s="25" t="s">
        <v>377</v>
      </c>
      <c r="Z2528" s="25" t="s">
        <v>462</v>
      </c>
      <c r="AA2528" s="25">
        <v>29.0</v>
      </c>
      <c r="AB2528" s="25">
        <v>6.0</v>
      </c>
      <c r="AC2528" s="25">
        <v>0.0</v>
      </c>
      <c r="AD2528" s="25">
        <v>2.0</v>
      </c>
      <c r="AE2528" s="25">
        <v>0.0</v>
      </c>
      <c r="AF2528" s="25">
        <v>0.0</v>
      </c>
      <c r="AG2528" s="25">
        <v>12048.67</v>
      </c>
      <c r="AH2528" s="25">
        <v>0.0</v>
      </c>
    </row>
    <row r="2529" ht="15.75" customHeight="1">
      <c r="U2529" s="25">
        <v>2528.0</v>
      </c>
      <c r="V2529" s="25">
        <v>1.5709396E7</v>
      </c>
      <c r="W2529" s="25" t="s">
        <v>969</v>
      </c>
      <c r="X2529" s="25">
        <v>801.0</v>
      </c>
      <c r="Y2529" s="25" t="s">
        <v>375</v>
      </c>
      <c r="Z2529" s="25" t="s">
        <v>487</v>
      </c>
      <c r="AA2529" s="25">
        <v>42.0</v>
      </c>
      <c r="AB2529" s="25">
        <v>6.0</v>
      </c>
      <c r="AC2529" s="25">
        <v>0.0</v>
      </c>
      <c r="AD2529" s="25">
        <v>2.0</v>
      </c>
      <c r="AE2529" s="25">
        <v>1.0</v>
      </c>
      <c r="AF2529" s="25">
        <v>1.0</v>
      </c>
      <c r="AG2529" s="25">
        <v>95804.33</v>
      </c>
      <c r="AH2529" s="25">
        <v>0.0</v>
      </c>
    </row>
    <row r="2530" ht="15.75" customHeight="1">
      <c r="U2530" s="25">
        <v>2529.0</v>
      </c>
      <c r="V2530" s="25">
        <v>1.5654106E7</v>
      </c>
      <c r="W2530" s="25" t="s">
        <v>1605</v>
      </c>
      <c r="X2530" s="25">
        <v>604.0</v>
      </c>
      <c r="Y2530" s="25" t="s">
        <v>375</v>
      </c>
      <c r="Z2530" s="25" t="s">
        <v>487</v>
      </c>
      <c r="AA2530" s="25">
        <v>26.0</v>
      </c>
      <c r="AB2530" s="25">
        <v>8.0</v>
      </c>
      <c r="AC2530" s="25">
        <v>149542.52</v>
      </c>
      <c r="AD2530" s="25">
        <v>2.0</v>
      </c>
      <c r="AE2530" s="25">
        <v>0.0</v>
      </c>
      <c r="AF2530" s="25">
        <v>1.0</v>
      </c>
      <c r="AG2530" s="25">
        <v>197911.52</v>
      </c>
      <c r="AH2530" s="25">
        <v>0.0</v>
      </c>
    </row>
    <row r="2531" ht="15.75" customHeight="1">
      <c r="U2531" s="25">
        <v>2530.0</v>
      </c>
      <c r="V2531" s="25">
        <v>1.5621653E7</v>
      </c>
      <c r="W2531" s="25" t="s">
        <v>1263</v>
      </c>
      <c r="X2531" s="25">
        <v>716.0</v>
      </c>
      <c r="Y2531" s="25" t="s">
        <v>375</v>
      </c>
      <c r="Z2531" s="25" t="s">
        <v>462</v>
      </c>
      <c r="AA2531" s="25">
        <v>29.0</v>
      </c>
      <c r="AB2531" s="25">
        <v>10.0</v>
      </c>
      <c r="AC2531" s="25">
        <v>87946.39</v>
      </c>
      <c r="AD2531" s="25">
        <v>1.0</v>
      </c>
      <c r="AE2531" s="25">
        <v>1.0</v>
      </c>
      <c r="AF2531" s="25">
        <v>1.0</v>
      </c>
      <c r="AG2531" s="25">
        <v>182531.74</v>
      </c>
      <c r="AH2531" s="25">
        <v>0.0</v>
      </c>
    </row>
    <row r="2532" ht="15.75" customHeight="1">
      <c r="U2532" s="25">
        <v>2531.0</v>
      </c>
      <c r="V2532" s="25">
        <v>1.5598086E7</v>
      </c>
      <c r="W2532" s="25" t="s">
        <v>814</v>
      </c>
      <c r="X2532" s="25">
        <v>624.0</v>
      </c>
      <c r="Y2532" s="25" t="s">
        <v>375</v>
      </c>
      <c r="Z2532" s="25" t="s">
        <v>462</v>
      </c>
      <c r="AA2532" s="25">
        <v>45.0</v>
      </c>
      <c r="AB2532" s="25">
        <v>3.0</v>
      </c>
      <c r="AC2532" s="25">
        <v>68639.57</v>
      </c>
      <c r="AD2532" s="25">
        <v>1.0</v>
      </c>
      <c r="AE2532" s="25">
        <v>1.0</v>
      </c>
      <c r="AF2532" s="25">
        <v>0.0</v>
      </c>
      <c r="AG2532" s="25">
        <v>168002.31</v>
      </c>
      <c r="AH2532" s="25">
        <v>1.0</v>
      </c>
    </row>
    <row r="2533" ht="15.75" customHeight="1">
      <c r="U2533" s="25">
        <v>2532.0</v>
      </c>
      <c r="V2533" s="25">
        <v>1.57523E7</v>
      </c>
      <c r="W2533" s="25" t="s">
        <v>1151</v>
      </c>
      <c r="X2533" s="25">
        <v>607.0</v>
      </c>
      <c r="Y2533" s="25" t="s">
        <v>379</v>
      </c>
      <c r="Z2533" s="25" t="s">
        <v>487</v>
      </c>
      <c r="AA2533" s="25">
        <v>47.0</v>
      </c>
      <c r="AB2533" s="25">
        <v>4.0</v>
      </c>
      <c r="AC2533" s="25">
        <v>148826.32</v>
      </c>
      <c r="AD2533" s="25">
        <v>1.0</v>
      </c>
      <c r="AE2533" s="25">
        <v>1.0</v>
      </c>
      <c r="AF2533" s="25">
        <v>1.0</v>
      </c>
      <c r="AG2533" s="25">
        <v>79450.61</v>
      </c>
      <c r="AH2533" s="25">
        <v>0.0</v>
      </c>
    </row>
    <row r="2534" ht="15.75" customHeight="1">
      <c r="U2534" s="25">
        <v>2533.0</v>
      </c>
      <c r="V2534" s="25">
        <v>1.5658693E7</v>
      </c>
      <c r="W2534" s="25" t="s">
        <v>2022</v>
      </c>
      <c r="X2534" s="25">
        <v>827.0</v>
      </c>
      <c r="Y2534" s="25" t="s">
        <v>375</v>
      </c>
      <c r="Z2534" s="25" t="s">
        <v>462</v>
      </c>
      <c r="AA2534" s="25">
        <v>60.0</v>
      </c>
      <c r="AB2534" s="25">
        <v>2.0</v>
      </c>
      <c r="AC2534" s="25">
        <v>0.0</v>
      </c>
      <c r="AD2534" s="25">
        <v>2.0</v>
      </c>
      <c r="AE2534" s="25">
        <v>0.0</v>
      </c>
      <c r="AF2534" s="25">
        <v>1.0</v>
      </c>
      <c r="AG2534" s="25">
        <v>60615.83</v>
      </c>
      <c r="AH2534" s="25">
        <v>0.0</v>
      </c>
    </row>
    <row r="2535" ht="15.75" customHeight="1">
      <c r="U2535" s="25">
        <v>2534.0</v>
      </c>
      <c r="V2535" s="25">
        <v>1.5631838E7</v>
      </c>
      <c r="W2535" s="25" t="s">
        <v>884</v>
      </c>
      <c r="X2535" s="25">
        <v>606.0</v>
      </c>
      <c r="Y2535" s="25" t="s">
        <v>375</v>
      </c>
      <c r="Z2535" s="25" t="s">
        <v>487</v>
      </c>
      <c r="AA2535" s="25">
        <v>61.0</v>
      </c>
      <c r="AB2535" s="25">
        <v>5.0</v>
      </c>
      <c r="AC2535" s="25">
        <v>108166.09</v>
      </c>
      <c r="AD2535" s="25">
        <v>2.0</v>
      </c>
      <c r="AE2535" s="25">
        <v>0.0</v>
      </c>
      <c r="AF2535" s="25">
        <v>1.0</v>
      </c>
      <c r="AG2535" s="25">
        <v>8643.21</v>
      </c>
      <c r="AH2535" s="25">
        <v>0.0</v>
      </c>
    </row>
    <row r="2536" ht="15.75" customHeight="1">
      <c r="U2536" s="25">
        <v>2535.0</v>
      </c>
      <c r="V2536" s="25">
        <v>1.5803804E7</v>
      </c>
      <c r="W2536" s="25" t="s">
        <v>1190</v>
      </c>
      <c r="X2536" s="25">
        <v>717.0</v>
      </c>
      <c r="Y2536" s="25" t="s">
        <v>379</v>
      </c>
      <c r="Z2536" s="25" t="s">
        <v>462</v>
      </c>
      <c r="AA2536" s="25">
        <v>35.0</v>
      </c>
      <c r="AB2536" s="25">
        <v>5.0</v>
      </c>
      <c r="AC2536" s="25">
        <v>103214.71</v>
      </c>
      <c r="AD2536" s="25">
        <v>1.0</v>
      </c>
      <c r="AE2536" s="25">
        <v>1.0</v>
      </c>
      <c r="AF2536" s="25">
        <v>0.0</v>
      </c>
      <c r="AG2536" s="25">
        <v>172172.7</v>
      </c>
      <c r="AH2536" s="25">
        <v>0.0</v>
      </c>
    </row>
    <row r="2537" ht="15.75" customHeight="1">
      <c r="U2537" s="25">
        <v>2536.0</v>
      </c>
      <c r="V2537" s="25">
        <v>1.5578809E7</v>
      </c>
      <c r="W2537" s="25" t="s">
        <v>520</v>
      </c>
      <c r="X2537" s="25">
        <v>651.0</v>
      </c>
      <c r="Y2537" s="25" t="s">
        <v>379</v>
      </c>
      <c r="Z2537" s="25" t="s">
        <v>487</v>
      </c>
      <c r="AA2537" s="25">
        <v>40.0</v>
      </c>
      <c r="AB2537" s="25">
        <v>1.0</v>
      </c>
      <c r="AC2537" s="25">
        <v>134760.21</v>
      </c>
      <c r="AD2537" s="25">
        <v>2.0</v>
      </c>
      <c r="AE2537" s="25">
        <v>0.0</v>
      </c>
      <c r="AF2537" s="25">
        <v>0.0</v>
      </c>
      <c r="AG2537" s="25">
        <v>174434.06</v>
      </c>
      <c r="AH2537" s="25">
        <v>1.0</v>
      </c>
    </row>
    <row r="2538" ht="15.75" customHeight="1">
      <c r="U2538" s="25">
        <v>2537.0</v>
      </c>
      <c r="V2538" s="25">
        <v>1.5752026E7</v>
      </c>
      <c r="W2538" s="25" t="s">
        <v>2023</v>
      </c>
      <c r="X2538" s="25">
        <v>691.0</v>
      </c>
      <c r="Y2538" s="25" t="s">
        <v>375</v>
      </c>
      <c r="Z2538" s="25" t="s">
        <v>487</v>
      </c>
      <c r="AA2538" s="25">
        <v>58.0</v>
      </c>
      <c r="AB2538" s="25">
        <v>3.0</v>
      </c>
      <c r="AC2538" s="25">
        <v>0.0</v>
      </c>
      <c r="AD2538" s="25">
        <v>1.0</v>
      </c>
      <c r="AE2538" s="25">
        <v>0.0</v>
      </c>
      <c r="AF2538" s="25">
        <v>1.0</v>
      </c>
      <c r="AG2538" s="25">
        <v>194930.3</v>
      </c>
      <c r="AH2538" s="25">
        <v>1.0</v>
      </c>
    </row>
    <row r="2539" ht="15.75" customHeight="1">
      <c r="U2539" s="25">
        <v>2538.0</v>
      </c>
      <c r="V2539" s="25">
        <v>1.5723706E7</v>
      </c>
      <c r="W2539" s="25" t="s">
        <v>2024</v>
      </c>
      <c r="X2539" s="25">
        <v>573.0</v>
      </c>
      <c r="Y2539" s="25" t="s">
        <v>375</v>
      </c>
      <c r="Z2539" s="25" t="s">
        <v>462</v>
      </c>
      <c r="AA2539" s="25">
        <v>33.0</v>
      </c>
      <c r="AB2539" s="25">
        <v>0.0</v>
      </c>
      <c r="AC2539" s="25">
        <v>90124.64</v>
      </c>
      <c r="AD2539" s="25">
        <v>1.0</v>
      </c>
      <c r="AE2539" s="25">
        <v>1.0</v>
      </c>
      <c r="AF2539" s="25">
        <v>0.0</v>
      </c>
      <c r="AG2539" s="25">
        <v>137476.71</v>
      </c>
      <c r="AH2539" s="25">
        <v>0.0</v>
      </c>
    </row>
    <row r="2540" ht="15.75" customHeight="1">
      <c r="U2540" s="25">
        <v>2539.0</v>
      </c>
      <c r="V2540" s="25">
        <v>1.5752838E7</v>
      </c>
      <c r="W2540" s="25" t="s">
        <v>722</v>
      </c>
      <c r="X2540" s="25">
        <v>723.0</v>
      </c>
      <c r="Y2540" s="25" t="s">
        <v>377</v>
      </c>
      <c r="Z2540" s="25" t="s">
        <v>487</v>
      </c>
      <c r="AA2540" s="25">
        <v>38.0</v>
      </c>
      <c r="AB2540" s="25">
        <v>6.0</v>
      </c>
      <c r="AC2540" s="25">
        <v>0.0</v>
      </c>
      <c r="AD2540" s="25">
        <v>2.0</v>
      </c>
      <c r="AE2540" s="25">
        <v>1.0</v>
      </c>
      <c r="AF2540" s="25">
        <v>1.0</v>
      </c>
      <c r="AG2540" s="25">
        <v>94415.6</v>
      </c>
      <c r="AH2540" s="25">
        <v>0.0</v>
      </c>
    </row>
    <row r="2541" ht="15.75" customHeight="1">
      <c r="U2541" s="25">
        <v>2540.0</v>
      </c>
      <c r="V2541" s="25">
        <v>1.5569571E7</v>
      </c>
      <c r="W2541" s="25" t="s">
        <v>2025</v>
      </c>
      <c r="X2541" s="25">
        <v>584.0</v>
      </c>
      <c r="Y2541" s="25" t="s">
        <v>379</v>
      </c>
      <c r="Z2541" s="25" t="s">
        <v>462</v>
      </c>
      <c r="AA2541" s="25">
        <v>46.0</v>
      </c>
      <c r="AB2541" s="25">
        <v>6.0</v>
      </c>
      <c r="AC2541" s="25">
        <v>87361.02</v>
      </c>
      <c r="AD2541" s="25">
        <v>2.0</v>
      </c>
      <c r="AE2541" s="25">
        <v>1.0</v>
      </c>
      <c r="AF2541" s="25">
        <v>0.0</v>
      </c>
      <c r="AG2541" s="25">
        <v>120376.87</v>
      </c>
      <c r="AH2541" s="25">
        <v>1.0</v>
      </c>
    </row>
    <row r="2542" ht="15.75" customHeight="1">
      <c r="U2542" s="25">
        <v>2541.0</v>
      </c>
      <c r="V2542" s="25">
        <v>1.5769703E7</v>
      </c>
      <c r="W2542" s="25" t="s">
        <v>825</v>
      </c>
      <c r="X2542" s="25">
        <v>550.0</v>
      </c>
      <c r="Y2542" s="25" t="s">
        <v>379</v>
      </c>
      <c r="Z2542" s="25" t="s">
        <v>462</v>
      </c>
      <c r="AA2542" s="25">
        <v>45.0</v>
      </c>
      <c r="AB2542" s="25">
        <v>8.0</v>
      </c>
      <c r="AC2542" s="25">
        <v>111257.59</v>
      </c>
      <c r="AD2542" s="25">
        <v>1.0</v>
      </c>
      <c r="AE2542" s="25">
        <v>0.0</v>
      </c>
      <c r="AF2542" s="25">
        <v>0.0</v>
      </c>
      <c r="AG2542" s="25">
        <v>97623.42</v>
      </c>
      <c r="AH2542" s="25">
        <v>1.0</v>
      </c>
    </row>
    <row r="2543" ht="15.75" customHeight="1">
      <c r="U2543" s="25">
        <v>2542.0</v>
      </c>
      <c r="V2543" s="25">
        <v>1.567977E7</v>
      </c>
      <c r="W2543" s="25" t="s">
        <v>122</v>
      </c>
      <c r="X2543" s="25">
        <v>611.0</v>
      </c>
      <c r="Y2543" s="25" t="s">
        <v>375</v>
      </c>
      <c r="Z2543" s="25" t="s">
        <v>462</v>
      </c>
      <c r="AA2543" s="25">
        <v>61.0</v>
      </c>
      <c r="AB2543" s="25">
        <v>3.0</v>
      </c>
      <c r="AC2543" s="25">
        <v>131583.59</v>
      </c>
      <c r="AD2543" s="25">
        <v>4.0</v>
      </c>
      <c r="AE2543" s="25">
        <v>0.0</v>
      </c>
      <c r="AF2543" s="25">
        <v>1.0</v>
      </c>
      <c r="AG2543" s="25">
        <v>66238.23</v>
      </c>
      <c r="AH2543" s="25">
        <v>1.0</v>
      </c>
    </row>
    <row r="2544" ht="15.75" customHeight="1">
      <c r="U2544" s="25">
        <v>2543.0</v>
      </c>
      <c r="V2544" s="25">
        <v>1.5791102E7</v>
      </c>
      <c r="W2544" s="25" t="s">
        <v>1036</v>
      </c>
      <c r="X2544" s="25">
        <v>549.0</v>
      </c>
      <c r="Y2544" s="25" t="s">
        <v>379</v>
      </c>
      <c r="Z2544" s="25" t="s">
        <v>487</v>
      </c>
      <c r="AA2544" s="25">
        <v>41.0</v>
      </c>
      <c r="AB2544" s="25">
        <v>9.0</v>
      </c>
      <c r="AC2544" s="25">
        <v>95020.8</v>
      </c>
      <c r="AD2544" s="25">
        <v>3.0</v>
      </c>
      <c r="AE2544" s="25">
        <v>1.0</v>
      </c>
      <c r="AF2544" s="25">
        <v>1.0</v>
      </c>
      <c r="AG2544" s="25">
        <v>131710.59</v>
      </c>
      <c r="AH2544" s="25">
        <v>1.0</v>
      </c>
    </row>
    <row r="2545" ht="15.75" customHeight="1">
      <c r="U2545" s="25">
        <v>2544.0</v>
      </c>
      <c r="V2545" s="25">
        <v>1.5655192E7</v>
      </c>
      <c r="W2545" s="25" t="s">
        <v>1748</v>
      </c>
      <c r="X2545" s="25">
        <v>850.0</v>
      </c>
      <c r="Y2545" s="25" t="s">
        <v>377</v>
      </c>
      <c r="Z2545" s="25" t="s">
        <v>462</v>
      </c>
      <c r="AA2545" s="25">
        <v>24.0</v>
      </c>
      <c r="AB2545" s="25">
        <v>1.0</v>
      </c>
      <c r="AC2545" s="25">
        <v>0.0</v>
      </c>
      <c r="AD2545" s="25">
        <v>2.0</v>
      </c>
      <c r="AE2545" s="25">
        <v>0.0</v>
      </c>
      <c r="AF2545" s="25">
        <v>1.0</v>
      </c>
      <c r="AG2545" s="25">
        <v>69052.87</v>
      </c>
      <c r="AH2545" s="25">
        <v>0.0</v>
      </c>
    </row>
    <row r="2546" ht="15.75" customHeight="1">
      <c r="U2546" s="25">
        <v>2545.0</v>
      </c>
      <c r="V2546" s="25">
        <v>1.5709487E7</v>
      </c>
      <c r="W2546" s="25" t="s">
        <v>724</v>
      </c>
      <c r="X2546" s="25">
        <v>668.0</v>
      </c>
      <c r="Y2546" s="25" t="s">
        <v>379</v>
      </c>
      <c r="Z2546" s="25" t="s">
        <v>487</v>
      </c>
      <c r="AA2546" s="25">
        <v>34.0</v>
      </c>
      <c r="AB2546" s="25">
        <v>5.0</v>
      </c>
      <c r="AC2546" s="25">
        <v>80242.37</v>
      </c>
      <c r="AD2546" s="25">
        <v>2.0</v>
      </c>
      <c r="AE2546" s="25">
        <v>0.0</v>
      </c>
      <c r="AF2546" s="25">
        <v>0.0</v>
      </c>
      <c r="AG2546" s="25">
        <v>56780.97</v>
      </c>
      <c r="AH2546" s="25">
        <v>0.0</v>
      </c>
    </row>
    <row r="2547" ht="15.75" customHeight="1">
      <c r="U2547" s="25">
        <v>2546.0</v>
      </c>
      <c r="V2547" s="25">
        <v>1.568713E7</v>
      </c>
      <c r="W2547" s="25" t="s">
        <v>2026</v>
      </c>
      <c r="X2547" s="25">
        <v>686.0</v>
      </c>
      <c r="Y2547" s="25" t="s">
        <v>375</v>
      </c>
      <c r="Z2547" s="25" t="s">
        <v>462</v>
      </c>
      <c r="AA2547" s="25">
        <v>43.0</v>
      </c>
      <c r="AB2547" s="25">
        <v>0.0</v>
      </c>
      <c r="AC2547" s="25">
        <v>0.0</v>
      </c>
      <c r="AD2547" s="25">
        <v>1.0</v>
      </c>
      <c r="AE2547" s="25">
        <v>1.0</v>
      </c>
      <c r="AF2547" s="25">
        <v>1.0</v>
      </c>
      <c r="AG2547" s="25">
        <v>170072.9</v>
      </c>
      <c r="AH2547" s="25">
        <v>0.0</v>
      </c>
    </row>
    <row r="2548" ht="15.75" customHeight="1">
      <c r="U2548" s="25">
        <v>2547.0</v>
      </c>
      <c r="V2548" s="25">
        <v>1.5755178E7</v>
      </c>
      <c r="W2548" s="25" t="s">
        <v>1959</v>
      </c>
      <c r="X2548" s="25">
        <v>660.0</v>
      </c>
      <c r="Y2548" s="25" t="s">
        <v>375</v>
      </c>
      <c r="Z2548" s="25" t="s">
        <v>487</v>
      </c>
      <c r="AA2548" s="25">
        <v>50.0</v>
      </c>
      <c r="AB2548" s="25">
        <v>1.0</v>
      </c>
      <c r="AC2548" s="25">
        <v>0.0</v>
      </c>
      <c r="AD2548" s="25">
        <v>3.0</v>
      </c>
      <c r="AE2548" s="25">
        <v>1.0</v>
      </c>
      <c r="AF2548" s="25">
        <v>1.0</v>
      </c>
      <c r="AG2548" s="25">
        <v>191849.15</v>
      </c>
      <c r="AH2548" s="25">
        <v>1.0</v>
      </c>
    </row>
    <row r="2549" ht="15.75" customHeight="1">
      <c r="U2549" s="25">
        <v>2548.0</v>
      </c>
      <c r="V2549" s="25">
        <v>1.5634772E7</v>
      </c>
      <c r="W2549" s="25" t="s">
        <v>2027</v>
      </c>
      <c r="X2549" s="25">
        <v>682.0</v>
      </c>
      <c r="Y2549" s="25" t="s">
        <v>377</v>
      </c>
      <c r="Z2549" s="25" t="s">
        <v>462</v>
      </c>
      <c r="AA2549" s="25">
        <v>59.0</v>
      </c>
      <c r="AB2549" s="25">
        <v>0.0</v>
      </c>
      <c r="AC2549" s="25">
        <v>122661.39</v>
      </c>
      <c r="AD2549" s="25">
        <v>1.0</v>
      </c>
      <c r="AE2549" s="25">
        <v>0.0</v>
      </c>
      <c r="AF2549" s="25">
        <v>1.0</v>
      </c>
      <c r="AG2549" s="25">
        <v>84803.76</v>
      </c>
      <c r="AH2549" s="25">
        <v>0.0</v>
      </c>
    </row>
    <row r="2550" ht="15.75" customHeight="1">
      <c r="U2550" s="25">
        <v>2549.0</v>
      </c>
      <c r="V2550" s="25">
        <v>1.5617197E7</v>
      </c>
      <c r="W2550" s="25" t="s">
        <v>1397</v>
      </c>
      <c r="X2550" s="25">
        <v>524.0</v>
      </c>
      <c r="Y2550" s="25" t="s">
        <v>375</v>
      </c>
      <c r="Z2550" s="25" t="s">
        <v>487</v>
      </c>
      <c r="AA2550" s="25">
        <v>50.0</v>
      </c>
      <c r="AB2550" s="25">
        <v>4.0</v>
      </c>
      <c r="AC2550" s="25">
        <v>0.0</v>
      </c>
      <c r="AD2550" s="25">
        <v>2.0</v>
      </c>
      <c r="AE2550" s="25">
        <v>1.0</v>
      </c>
      <c r="AF2550" s="25">
        <v>1.0</v>
      </c>
      <c r="AG2550" s="25">
        <v>31840.59</v>
      </c>
      <c r="AH2550" s="25">
        <v>1.0</v>
      </c>
    </row>
    <row r="2551" ht="15.75" customHeight="1">
      <c r="U2551" s="25">
        <v>2550.0</v>
      </c>
      <c r="V2551" s="25">
        <v>1.563124E7</v>
      </c>
      <c r="W2551" s="25" t="s">
        <v>762</v>
      </c>
      <c r="X2551" s="25">
        <v>645.0</v>
      </c>
      <c r="Y2551" s="25" t="s">
        <v>375</v>
      </c>
      <c r="Z2551" s="25" t="s">
        <v>462</v>
      </c>
      <c r="AA2551" s="25">
        <v>36.0</v>
      </c>
      <c r="AB2551" s="25">
        <v>8.0</v>
      </c>
      <c r="AC2551" s="25">
        <v>0.0</v>
      </c>
      <c r="AD2551" s="25">
        <v>2.0</v>
      </c>
      <c r="AE2551" s="25">
        <v>1.0</v>
      </c>
      <c r="AF2551" s="25">
        <v>1.0</v>
      </c>
      <c r="AG2551" s="25">
        <v>12096.61</v>
      </c>
      <c r="AH2551" s="25">
        <v>1.0</v>
      </c>
    </row>
    <row r="2552" ht="15.75" customHeight="1">
      <c r="U2552" s="25">
        <v>2551.0</v>
      </c>
      <c r="V2552" s="25">
        <v>1.5784301E7</v>
      </c>
      <c r="W2552" s="25" t="s">
        <v>1750</v>
      </c>
      <c r="X2552" s="25">
        <v>850.0</v>
      </c>
      <c r="Y2552" s="25" t="s">
        <v>375</v>
      </c>
      <c r="Z2552" s="25" t="s">
        <v>487</v>
      </c>
      <c r="AA2552" s="25">
        <v>42.0</v>
      </c>
      <c r="AB2552" s="25">
        <v>0.0</v>
      </c>
      <c r="AC2552" s="25">
        <v>0.0</v>
      </c>
      <c r="AD2552" s="25">
        <v>2.0</v>
      </c>
      <c r="AE2552" s="25">
        <v>1.0</v>
      </c>
      <c r="AF2552" s="25">
        <v>0.0</v>
      </c>
      <c r="AG2552" s="25">
        <v>44165.84</v>
      </c>
      <c r="AH2552" s="25">
        <v>0.0</v>
      </c>
    </row>
    <row r="2553" ht="15.75" customHeight="1">
      <c r="U2553" s="25">
        <v>2552.0</v>
      </c>
      <c r="V2553" s="25">
        <v>1.563131E7</v>
      </c>
      <c r="W2553" s="25" t="s">
        <v>805</v>
      </c>
      <c r="X2553" s="25">
        <v>537.0</v>
      </c>
      <c r="Y2553" s="25" t="s">
        <v>375</v>
      </c>
      <c r="Z2553" s="25" t="s">
        <v>462</v>
      </c>
      <c r="AA2553" s="25">
        <v>53.0</v>
      </c>
      <c r="AB2553" s="25">
        <v>3.0</v>
      </c>
      <c r="AC2553" s="25">
        <v>0.0</v>
      </c>
      <c r="AD2553" s="25">
        <v>1.0</v>
      </c>
      <c r="AE2553" s="25">
        <v>1.0</v>
      </c>
      <c r="AF2553" s="25">
        <v>1.0</v>
      </c>
      <c r="AG2553" s="25">
        <v>91406.62</v>
      </c>
      <c r="AH2553" s="25">
        <v>0.0</v>
      </c>
    </row>
    <row r="2554" ht="15.75" customHeight="1">
      <c r="U2554" s="25">
        <v>2553.0</v>
      </c>
      <c r="V2554" s="25">
        <v>1.575656E7</v>
      </c>
      <c r="W2554" s="25" t="s">
        <v>690</v>
      </c>
      <c r="X2554" s="25">
        <v>599.0</v>
      </c>
      <c r="Y2554" s="25" t="s">
        <v>377</v>
      </c>
      <c r="Z2554" s="25" t="s">
        <v>462</v>
      </c>
      <c r="AA2554" s="25">
        <v>46.0</v>
      </c>
      <c r="AB2554" s="25">
        <v>7.0</v>
      </c>
      <c r="AC2554" s="25">
        <v>81742.84</v>
      </c>
      <c r="AD2554" s="25">
        <v>2.0</v>
      </c>
      <c r="AE2554" s="25">
        <v>1.0</v>
      </c>
      <c r="AF2554" s="25">
        <v>0.0</v>
      </c>
      <c r="AG2554" s="25">
        <v>83282.21</v>
      </c>
      <c r="AH2554" s="25">
        <v>0.0</v>
      </c>
    </row>
    <row r="2555" ht="15.75" customHeight="1">
      <c r="U2555" s="25">
        <v>2554.0</v>
      </c>
      <c r="V2555" s="25">
        <v>1.573227E7</v>
      </c>
      <c r="W2555" s="25" t="s">
        <v>607</v>
      </c>
      <c r="X2555" s="25">
        <v>727.0</v>
      </c>
      <c r="Y2555" s="25" t="s">
        <v>377</v>
      </c>
      <c r="Z2555" s="25" t="s">
        <v>487</v>
      </c>
      <c r="AA2555" s="25">
        <v>71.0</v>
      </c>
      <c r="AB2555" s="25">
        <v>8.0</v>
      </c>
      <c r="AC2555" s="25">
        <v>0.0</v>
      </c>
      <c r="AD2555" s="25">
        <v>1.0</v>
      </c>
      <c r="AE2555" s="25">
        <v>1.0</v>
      </c>
      <c r="AF2555" s="25">
        <v>1.0</v>
      </c>
      <c r="AG2555" s="25">
        <v>198446.91</v>
      </c>
      <c r="AH2555" s="25">
        <v>1.0</v>
      </c>
    </row>
    <row r="2556" ht="15.75" customHeight="1">
      <c r="U2556" s="25">
        <v>2555.0</v>
      </c>
      <c r="V2556" s="25">
        <v>1.5739357E7</v>
      </c>
      <c r="W2556" s="25" t="s">
        <v>1115</v>
      </c>
      <c r="X2556" s="25">
        <v>756.0</v>
      </c>
      <c r="Y2556" s="25" t="s">
        <v>377</v>
      </c>
      <c r="Z2556" s="25" t="s">
        <v>487</v>
      </c>
      <c r="AA2556" s="25">
        <v>30.0</v>
      </c>
      <c r="AB2556" s="25">
        <v>2.0</v>
      </c>
      <c r="AC2556" s="25">
        <v>145127.85</v>
      </c>
      <c r="AD2556" s="25">
        <v>1.0</v>
      </c>
      <c r="AE2556" s="25">
        <v>0.0</v>
      </c>
      <c r="AF2556" s="25">
        <v>0.0</v>
      </c>
      <c r="AG2556" s="25">
        <v>7554.68</v>
      </c>
      <c r="AH2556" s="25">
        <v>0.0</v>
      </c>
    </row>
    <row r="2557" ht="15.75" customHeight="1">
      <c r="U2557" s="25">
        <v>2556.0</v>
      </c>
      <c r="V2557" s="25">
        <v>1.577154E7</v>
      </c>
      <c r="W2557" s="25" t="s">
        <v>1858</v>
      </c>
      <c r="X2557" s="25">
        <v>755.0</v>
      </c>
      <c r="Y2557" s="25" t="s">
        <v>375</v>
      </c>
      <c r="Z2557" s="25" t="s">
        <v>487</v>
      </c>
      <c r="AA2557" s="25">
        <v>38.0</v>
      </c>
      <c r="AB2557" s="25">
        <v>9.0</v>
      </c>
      <c r="AC2557" s="25">
        <v>148912.44</v>
      </c>
      <c r="AD2557" s="25">
        <v>1.0</v>
      </c>
      <c r="AE2557" s="25">
        <v>1.0</v>
      </c>
      <c r="AF2557" s="25">
        <v>0.0</v>
      </c>
      <c r="AG2557" s="25">
        <v>80416.16</v>
      </c>
      <c r="AH2557" s="25">
        <v>0.0</v>
      </c>
    </row>
    <row r="2558" ht="15.75" customHeight="1">
      <c r="U2558" s="25">
        <v>2557.0</v>
      </c>
      <c r="V2558" s="25">
        <v>1.5567486E7</v>
      </c>
      <c r="W2558" s="25" t="s">
        <v>637</v>
      </c>
      <c r="X2558" s="25">
        <v>634.0</v>
      </c>
      <c r="Y2558" s="25" t="s">
        <v>377</v>
      </c>
      <c r="Z2558" s="25" t="s">
        <v>462</v>
      </c>
      <c r="AA2558" s="25">
        <v>41.0</v>
      </c>
      <c r="AB2558" s="25">
        <v>4.0</v>
      </c>
      <c r="AC2558" s="25">
        <v>0.0</v>
      </c>
      <c r="AD2558" s="25">
        <v>2.0</v>
      </c>
      <c r="AE2558" s="25">
        <v>1.0</v>
      </c>
      <c r="AF2558" s="25">
        <v>1.0</v>
      </c>
      <c r="AG2558" s="25">
        <v>164549.74</v>
      </c>
      <c r="AH2558" s="25">
        <v>0.0</v>
      </c>
    </row>
    <row r="2559" ht="15.75" customHeight="1">
      <c r="U2559" s="25">
        <v>2558.0</v>
      </c>
      <c r="V2559" s="25">
        <v>1.5714634E7</v>
      </c>
      <c r="W2559" s="25" t="s">
        <v>529</v>
      </c>
      <c r="X2559" s="25">
        <v>837.0</v>
      </c>
      <c r="Y2559" s="25" t="s">
        <v>375</v>
      </c>
      <c r="Z2559" s="25" t="s">
        <v>487</v>
      </c>
      <c r="AA2559" s="25">
        <v>26.0</v>
      </c>
      <c r="AB2559" s="25">
        <v>4.0</v>
      </c>
      <c r="AC2559" s="25">
        <v>89900.24</v>
      </c>
      <c r="AD2559" s="25">
        <v>2.0</v>
      </c>
      <c r="AE2559" s="25">
        <v>1.0</v>
      </c>
      <c r="AF2559" s="25">
        <v>0.0</v>
      </c>
      <c r="AG2559" s="25">
        <v>175477.03</v>
      </c>
      <c r="AH2559" s="25">
        <v>0.0</v>
      </c>
    </row>
    <row r="2560" ht="15.75" customHeight="1">
      <c r="U2560" s="25">
        <v>2559.0</v>
      </c>
      <c r="V2560" s="25">
        <v>1.5727021E7</v>
      </c>
      <c r="W2560" s="25" t="s">
        <v>1089</v>
      </c>
      <c r="X2560" s="25">
        <v>727.0</v>
      </c>
      <c r="Y2560" s="25" t="s">
        <v>379</v>
      </c>
      <c r="Z2560" s="25" t="s">
        <v>462</v>
      </c>
      <c r="AA2560" s="25">
        <v>30.0</v>
      </c>
      <c r="AB2560" s="25">
        <v>8.0</v>
      </c>
      <c r="AC2560" s="25">
        <v>119027.28</v>
      </c>
      <c r="AD2560" s="25">
        <v>2.0</v>
      </c>
      <c r="AE2560" s="25">
        <v>1.0</v>
      </c>
      <c r="AF2560" s="25">
        <v>1.0</v>
      </c>
      <c r="AG2560" s="25">
        <v>137903.54</v>
      </c>
      <c r="AH2560" s="25">
        <v>0.0</v>
      </c>
    </row>
    <row r="2561" ht="15.75" customHeight="1">
      <c r="U2561" s="25">
        <v>2560.0</v>
      </c>
      <c r="V2561" s="25">
        <v>1.565067E7</v>
      </c>
      <c r="W2561" s="25" t="s">
        <v>1684</v>
      </c>
      <c r="X2561" s="25">
        <v>567.0</v>
      </c>
      <c r="Y2561" s="25" t="s">
        <v>379</v>
      </c>
      <c r="Z2561" s="25" t="s">
        <v>462</v>
      </c>
      <c r="AA2561" s="25">
        <v>40.0</v>
      </c>
      <c r="AB2561" s="25">
        <v>2.0</v>
      </c>
      <c r="AC2561" s="25">
        <v>105222.86</v>
      </c>
      <c r="AD2561" s="25">
        <v>2.0</v>
      </c>
      <c r="AE2561" s="25">
        <v>1.0</v>
      </c>
      <c r="AF2561" s="25">
        <v>0.0</v>
      </c>
      <c r="AG2561" s="25">
        <v>93795.86</v>
      </c>
      <c r="AH2561" s="25">
        <v>0.0</v>
      </c>
    </row>
    <row r="2562" ht="15.75" customHeight="1">
      <c r="U2562" s="25">
        <v>2561.0</v>
      </c>
      <c r="V2562" s="25">
        <v>1.5711834E7</v>
      </c>
      <c r="W2562" s="25" t="s">
        <v>2028</v>
      </c>
      <c r="X2562" s="25">
        <v>650.0</v>
      </c>
      <c r="Y2562" s="25" t="s">
        <v>377</v>
      </c>
      <c r="Z2562" s="25" t="s">
        <v>462</v>
      </c>
      <c r="AA2562" s="25">
        <v>30.0</v>
      </c>
      <c r="AB2562" s="25">
        <v>6.0</v>
      </c>
      <c r="AC2562" s="25">
        <v>0.0</v>
      </c>
      <c r="AD2562" s="25">
        <v>1.0</v>
      </c>
      <c r="AE2562" s="25">
        <v>0.0</v>
      </c>
      <c r="AF2562" s="25">
        <v>0.0</v>
      </c>
      <c r="AG2562" s="25">
        <v>67997.13</v>
      </c>
      <c r="AH2562" s="25">
        <v>1.0</v>
      </c>
    </row>
    <row r="2563" ht="15.75" customHeight="1">
      <c r="U2563" s="25">
        <v>2562.0</v>
      </c>
      <c r="V2563" s="25">
        <v>1.5729763E7</v>
      </c>
      <c r="W2563" s="25" t="s">
        <v>2029</v>
      </c>
      <c r="X2563" s="25">
        <v>655.0</v>
      </c>
      <c r="Y2563" s="25" t="s">
        <v>377</v>
      </c>
      <c r="Z2563" s="25" t="s">
        <v>487</v>
      </c>
      <c r="AA2563" s="25">
        <v>34.0</v>
      </c>
      <c r="AB2563" s="25">
        <v>1.0</v>
      </c>
      <c r="AC2563" s="25">
        <v>116114.93</v>
      </c>
      <c r="AD2563" s="25">
        <v>1.0</v>
      </c>
      <c r="AE2563" s="25">
        <v>1.0</v>
      </c>
      <c r="AF2563" s="25">
        <v>1.0</v>
      </c>
      <c r="AG2563" s="25">
        <v>49492.15</v>
      </c>
      <c r="AH2563" s="25">
        <v>0.0</v>
      </c>
    </row>
    <row r="2564" ht="15.75" customHeight="1">
      <c r="U2564" s="25">
        <v>2563.0</v>
      </c>
      <c r="V2564" s="25">
        <v>1.5646566E7</v>
      </c>
      <c r="W2564" s="25" t="s">
        <v>1133</v>
      </c>
      <c r="X2564" s="25">
        <v>763.0</v>
      </c>
      <c r="Y2564" s="25" t="s">
        <v>375</v>
      </c>
      <c r="Z2564" s="25" t="s">
        <v>462</v>
      </c>
      <c r="AA2564" s="25">
        <v>58.0</v>
      </c>
      <c r="AB2564" s="25">
        <v>9.0</v>
      </c>
      <c r="AC2564" s="25">
        <v>187911.55</v>
      </c>
      <c r="AD2564" s="25">
        <v>1.0</v>
      </c>
      <c r="AE2564" s="25">
        <v>0.0</v>
      </c>
      <c r="AF2564" s="25">
        <v>1.0</v>
      </c>
      <c r="AG2564" s="25">
        <v>35825.18</v>
      </c>
      <c r="AH2564" s="25">
        <v>0.0</v>
      </c>
    </row>
    <row r="2565" ht="15.75" customHeight="1">
      <c r="U2565" s="25">
        <v>2564.0</v>
      </c>
      <c r="V2565" s="25">
        <v>1.5645463E7</v>
      </c>
      <c r="W2565" s="25" t="s">
        <v>983</v>
      </c>
      <c r="X2565" s="25">
        <v>843.0</v>
      </c>
      <c r="Y2565" s="25" t="s">
        <v>375</v>
      </c>
      <c r="Z2565" s="25" t="s">
        <v>462</v>
      </c>
      <c r="AA2565" s="25">
        <v>27.0</v>
      </c>
      <c r="AB2565" s="25">
        <v>5.0</v>
      </c>
      <c r="AC2565" s="25">
        <v>0.0</v>
      </c>
      <c r="AD2565" s="25">
        <v>2.0</v>
      </c>
      <c r="AE2565" s="25">
        <v>1.0</v>
      </c>
      <c r="AF2565" s="25">
        <v>1.0</v>
      </c>
      <c r="AG2565" s="25">
        <v>67494.23</v>
      </c>
      <c r="AH2565" s="25">
        <v>0.0</v>
      </c>
    </row>
    <row r="2566" ht="15.75" customHeight="1">
      <c r="U2566" s="25">
        <v>2565.0</v>
      </c>
      <c r="V2566" s="25">
        <v>1.5672144E7</v>
      </c>
      <c r="W2566" s="25" t="s">
        <v>1149</v>
      </c>
      <c r="X2566" s="25">
        <v>667.0</v>
      </c>
      <c r="Y2566" s="25" t="s">
        <v>375</v>
      </c>
      <c r="Z2566" s="25" t="s">
        <v>462</v>
      </c>
      <c r="AA2566" s="25">
        <v>38.0</v>
      </c>
      <c r="AB2566" s="25">
        <v>6.0</v>
      </c>
      <c r="AC2566" s="25">
        <v>144432.04</v>
      </c>
      <c r="AD2566" s="25">
        <v>1.0</v>
      </c>
      <c r="AE2566" s="25">
        <v>1.0</v>
      </c>
      <c r="AF2566" s="25">
        <v>1.0</v>
      </c>
      <c r="AG2566" s="25">
        <v>73963.17</v>
      </c>
      <c r="AH2566" s="25">
        <v>1.0</v>
      </c>
    </row>
    <row r="2567" ht="15.75" customHeight="1">
      <c r="U2567" s="25">
        <v>2566.0</v>
      </c>
      <c r="V2567" s="25">
        <v>1.5596088E7</v>
      </c>
      <c r="W2567" s="25" t="s">
        <v>605</v>
      </c>
      <c r="X2567" s="25">
        <v>705.0</v>
      </c>
      <c r="Y2567" s="25" t="s">
        <v>375</v>
      </c>
      <c r="Z2567" s="25" t="s">
        <v>462</v>
      </c>
      <c r="AA2567" s="25">
        <v>50.0</v>
      </c>
      <c r="AB2567" s="25">
        <v>4.0</v>
      </c>
      <c r="AC2567" s="25">
        <v>77065.9</v>
      </c>
      <c r="AD2567" s="25">
        <v>2.0</v>
      </c>
      <c r="AE2567" s="25">
        <v>0.0</v>
      </c>
      <c r="AF2567" s="25">
        <v>1.0</v>
      </c>
      <c r="AG2567" s="25">
        <v>145159.26</v>
      </c>
      <c r="AH2567" s="25">
        <v>0.0</v>
      </c>
    </row>
    <row r="2568" ht="15.75" customHeight="1">
      <c r="U2568" s="25">
        <v>2567.0</v>
      </c>
      <c r="V2568" s="25">
        <v>1.5614878E7</v>
      </c>
      <c r="W2568" s="25" t="s">
        <v>1341</v>
      </c>
      <c r="X2568" s="25">
        <v>660.0</v>
      </c>
      <c r="Y2568" s="25" t="s">
        <v>379</v>
      </c>
      <c r="Z2568" s="25" t="s">
        <v>462</v>
      </c>
      <c r="AA2568" s="25">
        <v>29.0</v>
      </c>
      <c r="AB2568" s="25">
        <v>6.0</v>
      </c>
      <c r="AC2568" s="25">
        <v>180520.29</v>
      </c>
      <c r="AD2568" s="25">
        <v>1.0</v>
      </c>
      <c r="AE2568" s="25">
        <v>1.0</v>
      </c>
      <c r="AF2568" s="25">
        <v>1.0</v>
      </c>
      <c r="AG2568" s="25">
        <v>123850.58</v>
      </c>
      <c r="AH2568" s="25">
        <v>0.0</v>
      </c>
    </row>
    <row r="2569" ht="15.75" customHeight="1">
      <c r="U2569" s="25">
        <v>2568.0</v>
      </c>
      <c r="V2569" s="25">
        <v>1.563524E7</v>
      </c>
      <c r="W2569" s="25" t="s">
        <v>1225</v>
      </c>
      <c r="X2569" s="25">
        <v>553.0</v>
      </c>
      <c r="Y2569" s="25" t="s">
        <v>375</v>
      </c>
      <c r="Z2569" s="25" t="s">
        <v>487</v>
      </c>
      <c r="AA2569" s="25">
        <v>42.0</v>
      </c>
      <c r="AB2569" s="25">
        <v>1.0</v>
      </c>
      <c r="AC2569" s="25">
        <v>0.0</v>
      </c>
      <c r="AD2569" s="25">
        <v>2.0</v>
      </c>
      <c r="AE2569" s="25">
        <v>0.0</v>
      </c>
      <c r="AF2569" s="25">
        <v>0.0</v>
      </c>
      <c r="AG2569" s="25">
        <v>23822.04</v>
      </c>
      <c r="AH2569" s="25">
        <v>0.0</v>
      </c>
    </row>
    <row r="2570" ht="15.75" customHeight="1">
      <c r="U2570" s="25">
        <v>2569.0</v>
      </c>
      <c r="V2570" s="25">
        <v>1.5775905E7</v>
      </c>
      <c r="W2570" s="25" t="s">
        <v>1316</v>
      </c>
      <c r="X2570" s="25">
        <v>612.0</v>
      </c>
      <c r="Y2570" s="25" t="s">
        <v>379</v>
      </c>
      <c r="Z2570" s="25" t="s">
        <v>462</v>
      </c>
      <c r="AA2570" s="25">
        <v>47.0</v>
      </c>
      <c r="AB2570" s="25">
        <v>6.0</v>
      </c>
      <c r="AC2570" s="25">
        <v>130024.87</v>
      </c>
      <c r="AD2570" s="25">
        <v>1.0</v>
      </c>
      <c r="AE2570" s="25">
        <v>1.0</v>
      </c>
      <c r="AF2570" s="25">
        <v>1.0</v>
      </c>
      <c r="AG2570" s="25">
        <v>45750.21</v>
      </c>
      <c r="AH2570" s="25">
        <v>1.0</v>
      </c>
    </row>
    <row r="2571" ht="15.75" customHeight="1">
      <c r="U2571" s="25">
        <v>2570.0</v>
      </c>
      <c r="V2571" s="25">
        <v>1.5700657E7</v>
      </c>
      <c r="W2571" s="25" t="s">
        <v>2030</v>
      </c>
      <c r="X2571" s="25">
        <v>641.0</v>
      </c>
      <c r="Y2571" s="25" t="s">
        <v>379</v>
      </c>
      <c r="Z2571" s="25" t="s">
        <v>462</v>
      </c>
      <c r="AA2571" s="25">
        <v>40.0</v>
      </c>
      <c r="AB2571" s="25">
        <v>2.0</v>
      </c>
      <c r="AC2571" s="25">
        <v>110086.69</v>
      </c>
      <c r="AD2571" s="25">
        <v>1.0</v>
      </c>
      <c r="AE2571" s="25">
        <v>1.0</v>
      </c>
      <c r="AF2571" s="25">
        <v>0.0</v>
      </c>
      <c r="AG2571" s="25">
        <v>159773.14</v>
      </c>
      <c r="AH2571" s="25">
        <v>0.0</v>
      </c>
    </row>
    <row r="2572" ht="15.75" customHeight="1">
      <c r="U2572" s="25">
        <v>2571.0</v>
      </c>
      <c r="V2572" s="25">
        <v>1.5611905E7</v>
      </c>
      <c r="W2572" s="25" t="s">
        <v>2031</v>
      </c>
      <c r="X2572" s="25">
        <v>513.0</v>
      </c>
      <c r="Y2572" s="25" t="s">
        <v>377</v>
      </c>
      <c r="Z2572" s="25" t="s">
        <v>462</v>
      </c>
      <c r="AA2572" s="25">
        <v>31.0</v>
      </c>
      <c r="AB2572" s="25">
        <v>5.0</v>
      </c>
      <c r="AC2572" s="25">
        <v>174853.46</v>
      </c>
      <c r="AD2572" s="25">
        <v>1.0</v>
      </c>
      <c r="AE2572" s="25">
        <v>1.0</v>
      </c>
      <c r="AF2572" s="25">
        <v>0.0</v>
      </c>
      <c r="AG2572" s="25">
        <v>84238.63</v>
      </c>
      <c r="AH2572" s="25">
        <v>0.0</v>
      </c>
    </row>
    <row r="2573" ht="15.75" customHeight="1">
      <c r="U2573" s="25">
        <v>2572.0</v>
      </c>
      <c r="V2573" s="25">
        <v>1.5652527E7</v>
      </c>
      <c r="W2573" s="25" t="s">
        <v>2032</v>
      </c>
      <c r="X2573" s="25">
        <v>680.0</v>
      </c>
      <c r="Y2573" s="25" t="s">
        <v>375</v>
      </c>
      <c r="Z2573" s="25" t="s">
        <v>487</v>
      </c>
      <c r="AA2573" s="25">
        <v>44.0</v>
      </c>
      <c r="AB2573" s="25">
        <v>7.0</v>
      </c>
      <c r="AC2573" s="25">
        <v>108724.98</v>
      </c>
      <c r="AD2573" s="25">
        <v>1.0</v>
      </c>
      <c r="AE2573" s="25">
        <v>0.0</v>
      </c>
      <c r="AF2573" s="25">
        <v>1.0</v>
      </c>
      <c r="AG2573" s="25">
        <v>72330.46</v>
      </c>
      <c r="AH2573" s="25">
        <v>0.0</v>
      </c>
    </row>
    <row r="2574" ht="15.75" customHeight="1">
      <c r="U2574" s="25">
        <v>2573.0</v>
      </c>
      <c r="V2574" s="25">
        <v>1.5785865E7</v>
      </c>
      <c r="W2574" s="25" t="s">
        <v>802</v>
      </c>
      <c r="X2574" s="25">
        <v>711.0</v>
      </c>
      <c r="Y2574" s="25" t="s">
        <v>375</v>
      </c>
      <c r="Z2574" s="25" t="s">
        <v>487</v>
      </c>
      <c r="AA2574" s="25">
        <v>58.0</v>
      </c>
      <c r="AB2574" s="25">
        <v>9.0</v>
      </c>
      <c r="AC2574" s="25">
        <v>91285.13</v>
      </c>
      <c r="AD2574" s="25">
        <v>2.0</v>
      </c>
      <c r="AE2574" s="25">
        <v>1.0</v>
      </c>
      <c r="AF2574" s="25">
        <v>1.0</v>
      </c>
      <c r="AG2574" s="25">
        <v>26767.85</v>
      </c>
      <c r="AH2574" s="25">
        <v>0.0</v>
      </c>
    </row>
    <row r="2575" ht="15.75" customHeight="1">
      <c r="U2575" s="25">
        <v>2574.0</v>
      </c>
      <c r="V2575" s="25">
        <v>1.5645942E7</v>
      </c>
      <c r="W2575" s="25" t="s">
        <v>998</v>
      </c>
      <c r="X2575" s="25">
        <v>689.0</v>
      </c>
      <c r="Y2575" s="25" t="s">
        <v>377</v>
      </c>
      <c r="Z2575" s="25" t="s">
        <v>487</v>
      </c>
      <c r="AA2575" s="25">
        <v>40.0</v>
      </c>
      <c r="AB2575" s="25">
        <v>2.0</v>
      </c>
      <c r="AC2575" s="25">
        <v>0.0</v>
      </c>
      <c r="AD2575" s="25">
        <v>2.0</v>
      </c>
      <c r="AE2575" s="25">
        <v>1.0</v>
      </c>
      <c r="AF2575" s="25">
        <v>1.0</v>
      </c>
      <c r="AG2575" s="25">
        <v>164768.82</v>
      </c>
      <c r="AH2575" s="25">
        <v>0.0</v>
      </c>
    </row>
    <row r="2576" ht="15.75" customHeight="1">
      <c r="U2576" s="25">
        <v>2575.0</v>
      </c>
      <c r="V2576" s="25">
        <v>1.5688691E7</v>
      </c>
      <c r="W2576" s="25" t="s">
        <v>1996</v>
      </c>
      <c r="X2576" s="25">
        <v>665.0</v>
      </c>
      <c r="Y2576" s="25" t="s">
        <v>379</v>
      </c>
      <c r="Z2576" s="25" t="s">
        <v>462</v>
      </c>
      <c r="AA2576" s="25">
        <v>51.0</v>
      </c>
      <c r="AB2576" s="25">
        <v>9.0</v>
      </c>
      <c r="AC2576" s="25">
        <v>110610.41</v>
      </c>
      <c r="AD2576" s="25">
        <v>2.0</v>
      </c>
      <c r="AE2576" s="25">
        <v>0.0</v>
      </c>
      <c r="AF2576" s="25">
        <v>1.0</v>
      </c>
      <c r="AG2576" s="25">
        <v>1112.76</v>
      </c>
      <c r="AH2576" s="25">
        <v>1.0</v>
      </c>
    </row>
    <row r="2577" ht="15.75" customHeight="1">
      <c r="U2577" s="25">
        <v>2576.0</v>
      </c>
      <c r="V2577" s="25">
        <v>1.5592736E7</v>
      </c>
      <c r="W2577" s="25" t="s">
        <v>1599</v>
      </c>
      <c r="X2577" s="25">
        <v>551.0</v>
      </c>
      <c r="Y2577" s="25" t="s">
        <v>379</v>
      </c>
      <c r="Z2577" s="25" t="s">
        <v>487</v>
      </c>
      <c r="AA2577" s="25">
        <v>54.0</v>
      </c>
      <c r="AB2577" s="25">
        <v>5.0</v>
      </c>
      <c r="AC2577" s="25">
        <v>102994.04</v>
      </c>
      <c r="AD2577" s="25">
        <v>1.0</v>
      </c>
      <c r="AE2577" s="25">
        <v>1.0</v>
      </c>
      <c r="AF2577" s="25">
        <v>0.0</v>
      </c>
      <c r="AG2577" s="25">
        <v>176680.16</v>
      </c>
      <c r="AH2577" s="25">
        <v>1.0</v>
      </c>
    </row>
    <row r="2578" ht="15.75" customHeight="1">
      <c r="U2578" s="25">
        <v>2577.0</v>
      </c>
      <c r="V2578" s="25">
        <v>1.5673529E7</v>
      </c>
      <c r="W2578" s="25" t="s">
        <v>538</v>
      </c>
      <c r="X2578" s="25">
        <v>645.0</v>
      </c>
      <c r="Y2578" s="25" t="s">
        <v>377</v>
      </c>
      <c r="Z2578" s="25" t="s">
        <v>487</v>
      </c>
      <c r="AA2578" s="25">
        <v>36.0</v>
      </c>
      <c r="AB2578" s="25">
        <v>4.0</v>
      </c>
      <c r="AC2578" s="25">
        <v>59893.85</v>
      </c>
      <c r="AD2578" s="25">
        <v>2.0</v>
      </c>
      <c r="AE2578" s="25">
        <v>1.0</v>
      </c>
      <c r="AF2578" s="25">
        <v>0.0</v>
      </c>
      <c r="AG2578" s="25">
        <v>43999.64</v>
      </c>
      <c r="AH2578" s="25">
        <v>0.0</v>
      </c>
    </row>
    <row r="2579" ht="15.75" customHeight="1">
      <c r="U2579" s="25">
        <v>2578.0</v>
      </c>
      <c r="V2579" s="25">
        <v>1.5724145E7</v>
      </c>
      <c r="W2579" s="25" t="s">
        <v>2033</v>
      </c>
      <c r="X2579" s="25">
        <v>616.0</v>
      </c>
      <c r="Y2579" s="25" t="s">
        <v>379</v>
      </c>
      <c r="Z2579" s="25" t="s">
        <v>487</v>
      </c>
      <c r="AA2579" s="25">
        <v>29.0</v>
      </c>
      <c r="AB2579" s="25">
        <v>8.0</v>
      </c>
      <c r="AC2579" s="25">
        <v>149318.55</v>
      </c>
      <c r="AD2579" s="25">
        <v>1.0</v>
      </c>
      <c r="AE2579" s="25">
        <v>1.0</v>
      </c>
      <c r="AF2579" s="25">
        <v>0.0</v>
      </c>
      <c r="AG2579" s="25">
        <v>140746.13</v>
      </c>
      <c r="AH2579" s="25">
        <v>0.0</v>
      </c>
    </row>
    <row r="2580" ht="15.75" customHeight="1">
      <c r="U2580" s="25">
        <v>2579.0</v>
      </c>
      <c r="V2580" s="25">
        <v>1.5704629E7</v>
      </c>
      <c r="W2580" s="25" t="s">
        <v>1315</v>
      </c>
      <c r="X2580" s="25">
        <v>582.0</v>
      </c>
      <c r="Y2580" s="25" t="s">
        <v>375</v>
      </c>
      <c r="Z2580" s="25" t="s">
        <v>462</v>
      </c>
      <c r="AA2580" s="25">
        <v>32.0</v>
      </c>
      <c r="AB2580" s="25">
        <v>1.0</v>
      </c>
      <c r="AC2580" s="25">
        <v>116409.55</v>
      </c>
      <c r="AD2580" s="25">
        <v>1.0</v>
      </c>
      <c r="AE2580" s="25">
        <v>0.0</v>
      </c>
      <c r="AF2580" s="25">
        <v>1.0</v>
      </c>
      <c r="AG2580" s="25">
        <v>152790.92</v>
      </c>
      <c r="AH2580" s="25">
        <v>0.0</v>
      </c>
    </row>
    <row r="2581" ht="15.75" customHeight="1">
      <c r="U2581" s="25">
        <v>2580.0</v>
      </c>
      <c r="V2581" s="25">
        <v>1.5597896E7</v>
      </c>
      <c r="W2581" s="25" t="s">
        <v>2034</v>
      </c>
      <c r="X2581" s="25">
        <v>365.0</v>
      </c>
      <c r="Y2581" s="25" t="s">
        <v>379</v>
      </c>
      <c r="Z2581" s="25" t="s">
        <v>487</v>
      </c>
      <c r="AA2581" s="25">
        <v>30.0</v>
      </c>
      <c r="AB2581" s="25">
        <v>0.0</v>
      </c>
      <c r="AC2581" s="25">
        <v>127760.07</v>
      </c>
      <c r="AD2581" s="25">
        <v>1.0</v>
      </c>
      <c r="AE2581" s="25">
        <v>1.0</v>
      </c>
      <c r="AF2581" s="25">
        <v>0.0</v>
      </c>
      <c r="AG2581" s="25">
        <v>81537.85</v>
      </c>
      <c r="AH2581" s="25">
        <v>1.0</v>
      </c>
    </row>
    <row r="2582" ht="15.75" customHeight="1">
      <c r="U2582" s="25">
        <v>2581.0</v>
      </c>
      <c r="V2582" s="25">
        <v>1.573179E7</v>
      </c>
      <c r="W2582" s="25" t="s">
        <v>759</v>
      </c>
      <c r="X2582" s="25">
        <v>697.0</v>
      </c>
      <c r="Y2582" s="25" t="s">
        <v>379</v>
      </c>
      <c r="Z2582" s="25" t="s">
        <v>462</v>
      </c>
      <c r="AA2582" s="25">
        <v>38.0</v>
      </c>
      <c r="AB2582" s="25">
        <v>6.0</v>
      </c>
      <c r="AC2582" s="25">
        <v>132591.36</v>
      </c>
      <c r="AD2582" s="25">
        <v>1.0</v>
      </c>
      <c r="AE2582" s="25">
        <v>1.0</v>
      </c>
      <c r="AF2582" s="25">
        <v>1.0</v>
      </c>
      <c r="AG2582" s="25">
        <v>7387.8</v>
      </c>
      <c r="AH2582" s="25">
        <v>1.0</v>
      </c>
    </row>
    <row r="2583" ht="15.75" customHeight="1">
      <c r="U2583" s="25">
        <v>2582.0</v>
      </c>
      <c r="V2583" s="25">
        <v>1.5634719E7</v>
      </c>
      <c r="W2583" s="25" t="s">
        <v>1328</v>
      </c>
      <c r="X2583" s="25">
        <v>704.0</v>
      </c>
      <c r="Y2583" s="25" t="s">
        <v>375</v>
      </c>
      <c r="Z2583" s="25" t="s">
        <v>487</v>
      </c>
      <c r="AA2583" s="25">
        <v>31.0</v>
      </c>
      <c r="AB2583" s="25">
        <v>0.0</v>
      </c>
      <c r="AC2583" s="25">
        <v>0.0</v>
      </c>
      <c r="AD2583" s="25">
        <v>2.0</v>
      </c>
      <c r="AE2583" s="25">
        <v>1.0</v>
      </c>
      <c r="AF2583" s="25">
        <v>0.0</v>
      </c>
      <c r="AG2583" s="25">
        <v>183038.33</v>
      </c>
      <c r="AH2583" s="25">
        <v>0.0</v>
      </c>
    </row>
    <row r="2584" ht="15.75" customHeight="1">
      <c r="U2584" s="25">
        <v>2583.0</v>
      </c>
      <c r="V2584" s="25">
        <v>1.5703205E7</v>
      </c>
      <c r="W2584" s="25" t="s">
        <v>1162</v>
      </c>
      <c r="X2584" s="25">
        <v>656.0</v>
      </c>
      <c r="Y2584" s="25" t="s">
        <v>375</v>
      </c>
      <c r="Z2584" s="25" t="s">
        <v>462</v>
      </c>
      <c r="AA2584" s="25">
        <v>46.0</v>
      </c>
      <c r="AB2584" s="25">
        <v>5.0</v>
      </c>
      <c r="AC2584" s="25">
        <v>113402.14</v>
      </c>
      <c r="AD2584" s="25">
        <v>2.0</v>
      </c>
      <c r="AE2584" s="25">
        <v>1.0</v>
      </c>
      <c r="AF2584" s="25">
        <v>1.0</v>
      </c>
      <c r="AG2584" s="25">
        <v>138849.06</v>
      </c>
      <c r="AH2584" s="25">
        <v>0.0</v>
      </c>
    </row>
    <row r="2585" ht="15.75" customHeight="1">
      <c r="U2585" s="25">
        <v>2584.0</v>
      </c>
      <c r="V2585" s="25">
        <v>1.5567333E7</v>
      </c>
      <c r="W2585" s="25" t="s">
        <v>2035</v>
      </c>
      <c r="X2585" s="25">
        <v>712.0</v>
      </c>
      <c r="Y2585" s="25" t="s">
        <v>375</v>
      </c>
      <c r="Z2585" s="25" t="s">
        <v>462</v>
      </c>
      <c r="AA2585" s="25">
        <v>31.0</v>
      </c>
      <c r="AB2585" s="25">
        <v>7.0</v>
      </c>
      <c r="AC2585" s="25">
        <v>0.0</v>
      </c>
      <c r="AD2585" s="25">
        <v>2.0</v>
      </c>
      <c r="AE2585" s="25">
        <v>1.0</v>
      </c>
      <c r="AF2585" s="25">
        <v>0.0</v>
      </c>
      <c r="AG2585" s="25">
        <v>170333.38</v>
      </c>
      <c r="AH2585" s="25">
        <v>0.0</v>
      </c>
    </row>
    <row r="2586" ht="15.75" customHeight="1">
      <c r="U2586" s="25">
        <v>2585.0</v>
      </c>
      <c r="V2586" s="25">
        <v>1.5754537E7</v>
      </c>
      <c r="W2586" s="25" t="s">
        <v>619</v>
      </c>
      <c r="X2586" s="25">
        <v>748.0</v>
      </c>
      <c r="Y2586" s="25" t="s">
        <v>375</v>
      </c>
      <c r="Z2586" s="25" t="s">
        <v>487</v>
      </c>
      <c r="AA2586" s="25">
        <v>40.0</v>
      </c>
      <c r="AB2586" s="25">
        <v>0.0</v>
      </c>
      <c r="AC2586" s="25">
        <v>0.0</v>
      </c>
      <c r="AD2586" s="25">
        <v>1.0</v>
      </c>
      <c r="AE2586" s="25">
        <v>0.0</v>
      </c>
      <c r="AF2586" s="25">
        <v>0.0</v>
      </c>
      <c r="AG2586" s="25">
        <v>60416.76</v>
      </c>
      <c r="AH2586" s="25">
        <v>0.0</v>
      </c>
    </row>
    <row r="2587" ht="15.75" customHeight="1">
      <c r="U2587" s="25">
        <v>2586.0</v>
      </c>
      <c r="V2587" s="25">
        <v>1.561203E7</v>
      </c>
      <c r="W2587" s="25" t="s">
        <v>2036</v>
      </c>
      <c r="X2587" s="25">
        <v>724.0</v>
      </c>
      <c r="Y2587" s="25" t="s">
        <v>375</v>
      </c>
      <c r="Z2587" s="25" t="s">
        <v>487</v>
      </c>
      <c r="AA2587" s="25">
        <v>28.0</v>
      </c>
      <c r="AB2587" s="25">
        <v>9.0</v>
      </c>
      <c r="AC2587" s="25">
        <v>0.0</v>
      </c>
      <c r="AD2587" s="25">
        <v>2.0</v>
      </c>
      <c r="AE2587" s="25">
        <v>1.0</v>
      </c>
      <c r="AF2587" s="25">
        <v>1.0</v>
      </c>
      <c r="AG2587" s="25">
        <v>100240.2</v>
      </c>
      <c r="AH2587" s="25">
        <v>0.0</v>
      </c>
    </row>
    <row r="2588" ht="15.75" customHeight="1">
      <c r="U2588" s="25">
        <v>2587.0</v>
      </c>
      <c r="V2588" s="25">
        <v>1.5573242E7</v>
      </c>
      <c r="W2588" s="25" t="s">
        <v>2037</v>
      </c>
      <c r="X2588" s="25">
        <v>691.0</v>
      </c>
      <c r="Y2588" s="25" t="s">
        <v>375</v>
      </c>
      <c r="Z2588" s="25" t="s">
        <v>487</v>
      </c>
      <c r="AA2588" s="25">
        <v>50.0</v>
      </c>
      <c r="AB2588" s="25">
        <v>6.0</v>
      </c>
      <c r="AC2588" s="25">
        <v>136953.47</v>
      </c>
      <c r="AD2588" s="25">
        <v>1.0</v>
      </c>
      <c r="AE2588" s="25">
        <v>1.0</v>
      </c>
      <c r="AF2588" s="25">
        <v>1.0</v>
      </c>
      <c r="AG2588" s="25">
        <v>2704.98</v>
      </c>
      <c r="AH2588" s="25">
        <v>0.0</v>
      </c>
    </row>
    <row r="2589" ht="15.75" customHeight="1">
      <c r="U2589" s="25">
        <v>2588.0</v>
      </c>
      <c r="V2589" s="25">
        <v>1.5601892E7</v>
      </c>
      <c r="W2589" s="25" t="s">
        <v>566</v>
      </c>
      <c r="X2589" s="25">
        <v>563.0</v>
      </c>
      <c r="Y2589" s="25" t="s">
        <v>375</v>
      </c>
      <c r="Z2589" s="25" t="s">
        <v>487</v>
      </c>
      <c r="AA2589" s="25">
        <v>33.0</v>
      </c>
      <c r="AB2589" s="25">
        <v>8.0</v>
      </c>
      <c r="AC2589" s="25">
        <v>0.0</v>
      </c>
      <c r="AD2589" s="25">
        <v>2.0</v>
      </c>
      <c r="AE2589" s="25">
        <v>0.0</v>
      </c>
      <c r="AF2589" s="25">
        <v>1.0</v>
      </c>
      <c r="AG2589" s="25">
        <v>68815.05</v>
      </c>
      <c r="AH2589" s="25">
        <v>0.0</v>
      </c>
    </row>
    <row r="2590" ht="15.75" customHeight="1">
      <c r="U2590" s="25">
        <v>2589.0</v>
      </c>
      <c r="V2590" s="25">
        <v>1.5663885E7</v>
      </c>
      <c r="W2590" s="25" t="s">
        <v>2038</v>
      </c>
      <c r="X2590" s="25">
        <v>741.0</v>
      </c>
      <c r="Y2590" s="25" t="s">
        <v>375</v>
      </c>
      <c r="Z2590" s="25" t="s">
        <v>487</v>
      </c>
      <c r="AA2590" s="25">
        <v>32.0</v>
      </c>
      <c r="AB2590" s="25">
        <v>5.0</v>
      </c>
      <c r="AC2590" s="25">
        <v>0.0</v>
      </c>
      <c r="AD2590" s="25">
        <v>1.0</v>
      </c>
      <c r="AE2590" s="25">
        <v>1.0</v>
      </c>
      <c r="AF2590" s="25">
        <v>1.0</v>
      </c>
      <c r="AG2590" s="25">
        <v>64839.23</v>
      </c>
      <c r="AH2590" s="25">
        <v>0.0</v>
      </c>
    </row>
    <row r="2591" ht="15.75" customHeight="1">
      <c r="U2591" s="25">
        <v>2590.0</v>
      </c>
      <c r="V2591" s="25">
        <v>1.5701096E7</v>
      </c>
      <c r="W2591" s="25" t="s">
        <v>2039</v>
      </c>
      <c r="X2591" s="25">
        <v>778.0</v>
      </c>
      <c r="Y2591" s="25" t="s">
        <v>375</v>
      </c>
      <c r="Z2591" s="25" t="s">
        <v>487</v>
      </c>
      <c r="AA2591" s="25">
        <v>44.0</v>
      </c>
      <c r="AB2591" s="25">
        <v>8.0</v>
      </c>
      <c r="AC2591" s="25">
        <v>123863.64</v>
      </c>
      <c r="AD2591" s="25">
        <v>1.0</v>
      </c>
      <c r="AE2591" s="25">
        <v>1.0</v>
      </c>
      <c r="AF2591" s="25">
        <v>0.0</v>
      </c>
      <c r="AG2591" s="25">
        <v>144494.94</v>
      </c>
      <c r="AH2591" s="25">
        <v>0.0</v>
      </c>
    </row>
    <row r="2592" ht="15.75" customHeight="1">
      <c r="U2592" s="25">
        <v>2591.0</v>
      </c>
      <c r="V2592" s="25">
        <v>1.571045E7</v>
      </c>
      <c r="W2592" s="25" t="s">
        <v>1886</v>
      </c>
      <c r="X2592" s="25">
        <v>848.0</v>
      </c>
      <c r="Y2592" s="25" t="s">
        <v>377</v>
      </c>
      <c r="Z2592" s="25" t="s">
        <v>487</v>
      </c>
      <c r="AA2592" s="25">
        <v>22.0</v>
      </c>
      <c r="AB2592" s="25">
        <v>7.0</v>
      </c>
      <c r="AC2592" s="25">
        <v>120811.89</v>
      </c>
      <c r="AD2592" s="25">
        <v>1.0</v>
      </c>
      <c r="AE2592" s="25">
        <v>1.0</v>
      </c>
      <c r="AF2592" s="25">
        <v>1.0</v>
      </c>
      <c r="AG2592" s="25">
        <v>185510.34</v>
      </c>
      <c r="AH2592" s="25">
        <v>0.0</v>
      </c>
    </row>
    <row r="2593" ht="15.75" customHeight="1">
      <c r="U2593" s="25">
        <v>2592.0</v>
      </c>
      <c r="V2593" s="25">
        <v>1.5790846E7</v>
      </c>
      <c r="W2593" s="25" t="s">
        <v>797</v>
      </c>
      <c r="X2593" s="25">
        <v>634.0</v>
      </c>
      <c r="Y2593" s="25" t="s">
        <v>379</v>
      </c>
      <c r="Z2593" s="25" t="s">
        <v>487</v>
      </c>
      <c r="AA2593" s="25">
        <v>38.0</v>
      </c>
      <c r="AB2593" s="25">
        <v>2.0</v>
      </c>
      <c r="AC2593" s="25">
        <v>148430.55</v>
      </c>
      <c r="AD2593" s="25">
        <v>1.0</v>
      </c>
      <c r="AE2593" s="25">
        <v>1.0</v>
      </c>
      <c r="AF2593" s="25">
        <v>1.0</v>
      </c>
      <c r="AG2593" s="25">
        <v>56055.72</v>
      </c>
      <c r="AH2593" s="25">
        <v>0.0</v>
      </c>
    </row>
    <row r="2594" ht="15.75" customHeight="1">
      <c r="U2594" s="25">
        <v>2593.0</v>
      </c>
      <c r="V2594" s="25">
        <v>1.5658956E7</v>
      </c>
      <c r="W2594" s="25" t="s">
        <v>1584</v>
      </c>
      <c r="X2594" s="25">
        <v>505.0</v>
      </c>
      <c r="Y2594" s="25" t="s">
        <v>379</v>
      </c>
      <c r="Z2594" s="25" t="s">
        <v>487</v>
      </c>
      <c r="AA2594" s="25">
        <v>40.0</v>
      </c>
      <c r="AB2594" s="25">
        <v>6.0</v>
      </c>
      <c r="AC2594" s="25">
        <v>47869.69</v>
      </c>
      <c r="AD2594" s="25">
        <v>2.0</v>
      </c>
      <c r="AE2594" s="25">
        <v>1.0</v>
      </c>
      <c r="AF2594" s="25">
        <v>1.0</v>
      </c>
      <c r="AG2594" s="25">
        <v>155061.97</v>
      </c>
      <c r="AH2594" s="25">
        <v>0.0</v>
      </c>
    </row>
    <row r="2595" ht="15.75" customHeight="1">
      <c r="U2595" s="25">
        <v>2594.0</v>
      </c>
      <c r="V2595" s="25">
        <v>1.5755223E7</v>
      </c>
      <c r="W2595" s="25" t="s">
        <v>1981</v>
      </c>
      <c r="X2595" s="25">
        <v>692.0</v>
      </c>
      <c r="Y2595" s="25" t="s">
        <v>379</v>
      </c>
      <c r="Z2595" s="25" t="s">
        <v>487</v>
      </c>
      <c r="AA2595" s="25">
        <v>53.0</v>
      </c>
      <c r="AB2595" s="25">
        <v>7.0</v>
      </c>
      <c r="AC2595" s="25">
        <v>150926.99</v>
      </c>
      <c r="AD2595" s="25">
        <v>2.0</v>
      </c>
      <c r="AE2595" s="25">
        <v>0.0</v>
      </c>
      <c r="AF2595" s="25">
        <v>0.0</v>
      </c>
      <c r="AG2595" s="25">
        <v>119817.19</v>
      </c>
      <c r="AH2595" s="25">
        <v>0.0</v>
      </c>
    </row>
    <row r="2596" ht="15.75" customHeight="1">
      <c r="U2596" s="25">
        <v>2595.0</v>
      </c>
      <c r="V2596" s="25">
        <v>1.5787318E7</v>
      </c>
      <c r="W2596" s="25" t="s">
        <v>2040</v>
      </c>
      <c r="X2596" s="25">
        <v>537.0</v>
      </c>
      <c r="Y2596" s="25" t="s">
        <v>379</v>
      </c>
      <c r="Z2596" s="25" t="s">
        <v>462</v>
      </c>
      <c r="AA2596" s="25">
        <v>47.0</v>
      </c>
      <c r="AB2596" s="25">
        <v>6.0</v>
      </c>
      <c r="AC2596" s="25">
        <v>103163.35</v>
      </c>
      <c r="AD2596" s="25">
        <v>1.0</v>
      </c>
      <c r="AE2596" s="25">
        <v>1.0</v>
      </c>
      <c r="AF2596" s="25">
        <v>0.0</v>
      </c>
      <c r="AG2596" s="25">
        <v>16259.64</v>
      </c>
      <c r="AH2596" s="25">
        <v>1.0</v>
      </c>
    </row>
    <row r="2597" ht="15.75" customHeight="1">
      <c r="U2597" s="25">
        <v>2596.0</v>
      </c>
      <c r="V2597" s="25">
        <v>1.573731E7</v>
      </c>
      <c r="W2597" s="25" t="s">
        <v>1427</v>
      </c>
      <c r="X2597" s="25">
        <v>633.0</v>
      </c>
      <c r="Y2597" s="25" t="s">
        <v>375</v>
      </c>
      <c r="Z2597" s="25" t="s">
        <v>487</v>
      </c>
      <c r="AA2597" s="25">
        <v>29.0</v>
      </c>
      <c r="AB2597" s="25">
        <v>10.0</v>
      </c>
      <c r="AC2597" s="25">
        <v>130206.28</v>
      </c>
      <c r="AD2597" s="25">
        <v>1.0</v>
      </c>
      <c r="AE2597" s="25">
        <v>1.0</v>
      </c>
      <c r="AF2597" s="25">
        <v>0.0</v>
      </c>
      <c r="AG2597" s="25">
        <v>184654.87</v>
      </c>
      <c r="AH2597" s="25">
        <v>0.0</v>
      </c>
    </row>
    <row r="2598" ht="15.75" customHeight="1">
      <c r="U2598" s="25">
        <v>2597.0</v>
      </c>
      <c r="V2598" s="25">
        <v>1.5763665E7</v>
      </c>
      <c r="W2598" s="25" t="s">
        <v>1736</v>
      </c>
      <c r="X2598" s="25">
        <v>833.0</v>
      </c>
      <c r="Y2598" s="25" t="s">
        <v>375</v>
      </c>
      <c r="Z2598" s="25" t="s">
        <v>462</v>
      </c>
      <c r="AA2598" s="25">
        <v>28.0</v>
      </c>
      <c r="AB2598" s="25">
        <v>4.0</v>
      </c>
      <c r="AC2598" s="25">
        <v>136674.51</v>
      </c>
      <c r="AD2598" s="25">
        <v>2.0</v>
      </c>
      <c r="AE2598" s="25">
        <v>0.0</v>
      </c>
      <c r="AF2598" s="25">
        <v>0.0</v>
      </c>
      <c r="AG2598" s="25">
        <v>5278.78</v>
      </c>
      <c r="AH2598" s="25">
        <v>0.0</v>
      </c>
    </row>
    <row r="2599" ht="15.75" customHeight="1">
      <c r="U2599" s="25">
        <v>2598.0</v>
      </c>
      <c r="V2599" s="25">
        <v>1.5668818E7</v>
      </c>
      <c r="W2599" s="25" t="s">
        <v>2041</v>
      </c>
      <c r="X2599" s="25">
        <v>592.0</v>
      </c>
      <c r="Y2599" s="25" t="s">
        <v>377</v>
      </c>
      <c r="Z2599" s="25" t="s">
        <v>462</v>
      </c>
      <c r="AA2599" s="25">
        <v>40.0</v>
      </c>
      <c r="AB2599" s="25">
        <v>2.0</v>
      </c>
      <c r="AC2599" s="25">
        <v>200322.45</v>
      </c>
      <c r="AD2599" s="25">
        <v>1.0</v>
      </c>
      <c r="AE2599" s="25">
        <v>1.0</v>
      </c>
      <c r="AF2599" s="25">
        <v>1.0</v>
      </c>
      <c r="AG2599" s="25">
        <v>113244.73</v>
      </c>
      <c r="AH2599" s="25">
        <v>0.0</v>
      </c>
    </row>
    <row r="2600" ht="15.75" customHeight="1">
      <c r="U2600" s="25">
        <v>2599.0</v>
      </c>
      <c r="V2600" s="25">
        <v>1.5765812E7</v>
      </c>
      <c r="W2600" s="25" t="s">
        <v>557</v>
      </c>
      <c r="X2600" s="25">
        <v>587.0</v>
      </c>
      <c r="Y2600" s="25" t="s">
        <v>377</v>
      </c>
      <c r="Z2600" s="25" t="s">
        <v>487</v>
      </c>
      <c r="AA2600" s="25">
        <v>48.0</v>
      </c>
      <c r="AB2600" s="25">
        <v>1.0</v>
      </c>
      <c r="AC2600" s="25">
        <v>0.0</v>
      </c>
      <c r="AD2600" s="25">
        <v>2.0</v>
      </c>
      <c r="AE2600" s="25">
        <v>1.0</v>
      </c>
      <c r="AF2600" s="25">
        <v>1.0</v>
      </c>
      <c r="AG2600" s="25">
        <v>8908.0</v>
      </c>
      <c r="AH2600" s="25">
        <v>0.0</v>
      </c>
    </row>
    <row r="2601" ht="15.75" customHeight="1">
      <c r="U2601" s="25">
        <v>2600.0</v>
      </c>
      <c r="V2601" s="25">
        <v>1.5704844E7</v>
      </c>
      <c r="W2601" s="25" t="s">
        <v>868</v>
      </c>
      <c r="X2601" s="25">
        <v>550.0</v>
      </c>
      <c r="Y2601" s="25" t="s">
        <v>377</v>
      </c>
      <c r="Z2601" s="25" t="s">
        <v>487</v>
      </c>
      <c r="AA2601" s="25">
        <v>62.0</v>
      </c>
      <c r="AB2601" s="25">
        <v>7.0</v>
      </c>
      <c r="AC2601" s="25">
        <v>80927.56</v>
      </c>
      <c r="AD2601" s="25">
        <v>1.0</v>
      </c>
      <c r="AE2601" s="25">
        <v>0.0</v>
      </c>
      <c r="AF2601" s="25">
        <v>1.0</v>
      </c>
      <c r="AG2601" s="25">
        <v>64490.67</v>
      </c>
      <c r="AH2601" s="25">
        <v>0.0</v>
      </c>
    </row>
    <row r="2602" ht="15.75" customHeight="1">
      <c r="U2602" s="25">
        <v>2601.0</v>
      </c>
      <c r="V2602" s="25">
        <v>1.5744582E7</v>
      </c>
      <c r="W2602" s="25" t="s">
        <v>2042</v>
      </c>
      <c r="X2602" s="25">
        <v>680.0</v>
      </c>
      <c r="Y2602" s="25" t="s">
        <v>375</v>
      </c>
      <c r="Z2602" s="25" t="s">
        <v>462</v>
      </c>
      <c r="AA2602" s="25">
        <v>24.0</v>
      </c>
      <c r="AB2602" s="25">
        <v>10.0</v>
      </c>
      <c r="AC2602" s="25">
        <v>0.0</v>
      </c>
      <c r="AD2602" s="25">
        <v>3.0</v>
      </c>
      <c r="AE2602" s="25">
        <v>1.0</v>
      </c>
      <c r="AF2602" s="25">
        <v>0.0</v>
      </c>
      <c r="AG2602" s="25">
        <v>154971.63</v>
      </c>
      <c r="AH2602" s="25">
        <v>1.0</v>
      </c>
    </row>
    <row r="2603" ht="15.75" customHeight="1">
      <c r="U2603" s="25">
        <v>2602.0</v>
      </c>
      <c r="V2603" s="25">
        <v>1.56167E7</v>
      </c>
      <c r="W2603" s="25" t="s">
        <v>2043</v>
      </c>
      <c r="X2603" s="25">
        <v>622.0</v>
      </c>
      <c r="Y2603" s="25" t="s">
        <v>377</v>
      </c>
      <c r="Z2603" s="25" t="s">
        <v>462</v>
      </c>
      <c r="AA2603" s="25">
        <v>41.0</v>
      </c>
      <c r="AB2603" s="25">
        <v>9.0</v>
      </c>
      <c r="AC2603" s="25">
        <v>0.0</v>
      </c>
      <c r="AD2603" s="25">
        <v>2.0</v>
      </c>
      <c r="AE2603" s="25">
        <v>1.0</v>
      </c>
      <c r="AF2603" s="25">
        <v>1.0</v>
      </c>
      <c r="AG2603" s="25">
        <v>155786.39</v>
      </c>
      <c r="AH2603" s="25">
        <v>0.0</v>
      </c>
    </row>
    <row r="2604" ht="15.75" customHeight="1">
      <c r="U2604" s="25">
        <v>2603.0</v>
      </c>
      <c r="V2604" s="25">
        <v>1.5683521E7</v>
      </c>
      <c r="W2604" s="25" t="s">
        <v>1729</v>
      </c>
      <c r="X2604" s="25">
        <v>594.0</v>
      </c>
      <c r="Y2604" s="25" t="s">
        <v>379</v>
      </c>
      <c r="Z2604" s="25" t="s">
        <v>487</v>
      </c>
      <c r="AA2604" s="25">
        <v>28.0</v>
      </c>
      <c r="AB2604" s="25">
        <v>0.0</v>
      </c>
      <c r="AC2604" s="25">
        <v>142574.71</v>
      </c>
      <c r="AD2604" s="25">
        <v>2.0</v>
      </c>
      <c r="AE2604" s="25">
        <v>1.0</v>
      </c>
      <c r="AF2604" s="25">
        <v>0.0</v>
      </c>
      <c r="AG2604" s="25">
        <v>129084.82</v>
      </c>
      <c r="AH2604" s="25">
        <v>0.0</v>
      </c>
    </row>
    <row r="2605" ht="15.75" customHeight="1">
      <c r="U2605" s="25">
        <v>2604.0</v>
      </c>
      <c r="V2605" s="25">
        <v>1.5583049E7</v>
      </c>
      <c r="W2605" s="25" t="s">
        <v>581</v>
      </c>
      <c r="X2605" s="25">
        <v>643.0</v>
      </c>
      <c r="Y2605" s="25" t="s">
        <v>379</v>
      </c>
      <c r="Z2605" s="25" t="s">
        <v>462</v>
      </c>
      <c r="AA2605" s="25">
        <v>34.0</v>
      </c>
      <c r="AB2605" s="25">
        <v>7.0</v>
      </c>
      <c r="AC2605" s="25">
        <v>160426.07</v>
      </c>
      <c r="AD2605" s="25">
        <v>1.0</v>
      </c>
      <c r="AE2605" s="25">
        <v>0.0</v>
      </c>
      <c r="AF2605" s="25">
        <v>1.0</v>
      </c>
      <c r="AG2605" s="25">
        <v>188533.11</v>
      </c>
      <c r="AH2605" s="25">
        <v>0.0</v>
      </c>
    </row>
    <row r="2606" ht="15.75" customHeight="1">
      <c r="U2606" s="25">
        <v>2605.0</v>
      </c>
      <c r="V2606" s="25">
        <v>1.5643752E7</v>
      </c>
      <c r="W2606" s="25" t="s">
        <v>660</v>
      </c>
      <c r="X2606" s="25">
        <v>540.0</v>
      </c>
      <c r="Y2606" s="25" t="s">
        <v>375</v>
      </c>
      <c r="Z2606" s="25" t="s">
        <v>487</v>
      </c>
      <c r="AA2606" s="25">
        <v>25.0</v>
      </c>
      <c r="AB2606" s="25">
        <v>5.0</v>
      </c>
      <c r="AC2606" s="25">
        <v>116160.23</v>
      </c>
      <c r="AD2606" s="25">
        <v>1.0</v>
      </c>
      <c r="AE2606" s="25">
        <v>1.0</v>
      </c>
      <c r="AF2606" s="25">
        <v>0.0</v>
      </c>
      <c r="AG2606" s="25">
        <v>13411.67</v>
      </c>
      <c r="AH2606" s="25">
        <v>0.0</v>
      </c>
    </row>
    <row r="2607" ht="15.75" customHeight="1">
      <c r="U2607" s="25">
        <v>2606.0</v>
      </c>
      <c r="V2607" s="25">
        <v>1.5620398E7</v>
      </c>
      <c r="W2607" s="25" t="s">
        <v>482</v>
      </c>
      <c r="X2607" s="25">
        <v>635.0</v>
      </c>
      <c r="Y2607" s="25" t="s">
        <v>377</v>
      </c>
      <c r="Z2607" s="25" t="s">
        <v>462</v>
      </c>
      <c r="AA2607" s="25">
        <v>34.0</v>
      </c>
      <c r="AB2607" s="25">
        <v>5.0</v>
      </c>
      <c r="AC2607" s="25">
        <v>98683.47</v>
      </c>
      <c r="AD2607" s="25">
        <v>2.0</v>
      </c>
      <c r="AE2607" s="25">
        <v>1.0</v>
      </c>
      <c r="AF2607" s="25">
        <v>0.0</v>
      </c>
      <c r="AG2607" s="25">
        <v>15733.19</v>
      </c>
      <c r="AH2607" s="25">
        <v>0.0</v>
      </c>
    </row>
    <row r="2608" ht="15.75" customHeight="1">
      <c r="U2608" s="25">
        <v>2607.0</v>
      </c>
      <c r="V2608" s="25">
        <v>1.5715707E7</v>
      </c>
      <c r="W2608" s="25" t="s">
        <v>2044</v>
      </c>
      <c r="X2608" s="25">
        <v>657.0</v>
      </c>
      <c r="Y2608" s="25" t="s">
        <v>375</v>
      </c>
      <c r="Z2608" s="25" t="s">
        <v>487</v>
      </c>
      <c r="AA2608" s="25">
        <v>32.0</v>
      </c>
      <c r="AB2608" s="25">
        <v>3.0</v>
      </c>
      <c r="AC2608" s="25">
        <v>118829.03</v>
      </c>
      <c r="AD2608" s="25">
        <v>2.0</v>
      </c>
      <c r="AE2608" s="25">
        <v>1.0</v>
      </c>
      <c r="AF2608" s="25">
        <v>1.0</v>
      </c>
      <c r="AG2608" s="25">
        <v>73127.61</v>
      </c>
      <c r="AH2608" s="25">
        <v>0.0</v>
      </c>
    </row>
    <row r="2609" ht="15.75" customHeight="1">
      <c r="U2609" s="25">
        <v>2608.0</v>
      </c>
      <c r="V2609" s="25">
        <v>1.5814209E7</v>
      </c>
      <c r="W2609" s="25" t="s">
        <v>600</v>
      </c>
      <c r="X2609" s="25">
        <v>814.0</v>
      </c>
      <c r="Y2609" s="25" t="s">
        <v>375</v>
      </c>
      <c r="Z2609" s="25" t="s">
        <v>487</v>
      </c>
      <c r="AA2609" s="25">
        <v>31.0</v>
      </c>
      <c r="AB2609" s="25">
        <v>1.0</v>
      </c>
      <c r="AC2609" s="25">
        <v>118870.92</v>
      </c>
      <c r="AD2609" s="25">
        <v>1.0</v>
      </c>
      <c r="AE2609" s="25">
        <v>1.0</v>
      </c>
      <c r="AF2609" s="25">
        <v>0.0</v>
      </c>
      <c r="AG2609" s="25">
        <v>101704.19</v>
      </c>
      <c r="AH2609" s="25">
        <v>0.0</v>
      </c>
    </row>
    <row r="2610" ht="15.75" customHeight="1">
      <c r="U2610" s="25">
        <v>2609.0</v>
      </c>
      <c r="V2610" s="25">
        <v>1.5733768E7</v>
      </c>
      <c r="W2610" s="25" t="s">
        <v>1252</v>
      </c>
      <c r="X2610" s="25">
        <v>600.0</v>
      </c>
      <c r="Y2610" s="25" t="s">
        <v>375</v>
      </c>
      <c r="Z2610" s="25" t="s">
        <v>487</v>
      </c>
      <c r="AA2610" s="25">
        <v>32.0</v>
      </c>
      <c r="AB2610" s="25">
        <v>1.0</v>
      </c>
      <c r="AC2610" s="25">
        <v>0.0</v>
      </c>
      <c r="AD2610" s="25">
        <v>1.0</v>
      </c>
      <c r="AE2610" s="25">
        <v>1.0</v>
      </c>
      <c r="AF2610" s="25">
        <v>1.0</v>
      </c>
      <c r="AG2610" s="25">
        <v>101986.16</v>
      </c>
      <c r="AH2610" s="25">
        <v>0.0</v>
      </c>
    </row>
    <row r="2611" ht="15.75" customHeight="1">
      <c r="U2611" s="25">
        <v>2610.0</v>
      </c>
      <c r="V2611" s="25">
        <v>1.5755242E7</v>
      </c>
      <c r="W2611" s="25" t="s">
        <v>672</v>
      </c>
      <c r="X2611" s="25">
        <v>682.0</v>
      </c>
      <c r="Y2611" s="25" t="s">
        <v>375</v>
      </c>
      <c r="Z2611" s="25" t="s">
        <v>462</v>
      </c>
      <c r="AA2611" s="25">
        <v>46.0</v>
      </c>
      <c r="AB2611" s="25">
        <v>2.0</v>
      </c>
      <c r="AC2611" s="25">
        <v>0.0</v>
      </c>
      <c r="AD2611" s="25">
        <v>1.0</v>
      </c>
      <c r="AE2611" s="25">
        <v>1.0</v>
      </c>
      <c r="AF2611" s="25">
        <v>1.0</v>
      </c>
      <c r="AG2611" s="25">
        <v>114442.66</v>
      </c>
      <c r="AH2611" s="25">
        <v>0.0</v>
      </c>
    </row>
    <row r="2612" ht="15.75" customHeight="1">
      <c r="U2612" s="25">
        <v>2611.0</v>
      </c>
      <c r="V2612" s="25">
        <v>1.5729412E7</v>
      </c>
      <c r="W2612" s="25" t="s">
        <v>2045</v>
      </c>
      <c r="X2612" s="25">
        <v>682.0</v>
      </c>
      <c r="Y2612" s="25" t="s">
        <v>375</v>
      </c>
      <c r="Z2612" s="25" t="s">
        <v>487</v>
      </c>
      <c r="AA2612" s="25">
        <v>38.0</v>
      </c>
      <c r="AB2612" s="25">
        <v>4.0</v>
      </c>
      <c r="AC2612" s="25">
        <v>107192.38</v>
      </c>
      <c r="AD2612" s="25">
        <v>1.0</v>
      </c>
      <c r="AE2612" s="25">
        <v>1.0</v>
      </c>
      <c r="AF2612" s="25">
        <v>1.0</v>
      </c>
      <c r="AG2612" s="25">
        <v>15669.17</v>
      </c>
      <c r="AH2612" s="25">
        <v>0.0</v>
      </c>
    </row>
    <row r="2613" ht="15.75" customHeight="1">
      <c r="U2613" s="25">
        <v>2612.0</v>
      </c>
      <c r="V2613" s="25">
        <v>1.5746564E7</v>
      </c>
      <c r="W2613" s="25" t="s">
        <v>721</v>
      </c>
      <c r="X2613" s="25">
        <v>566.0</v>
      </c>
      <c r="Y2613" s="25" t="s">
        <v>375</v>
      </c>
      <c r="Z2613" s="25" t="s">
        <v>487</v>
      </c>
      <c r="AA2613" s="25">
        <v>42.0</v>
      </c>
      <c r="AB2613" s="25">
        <v>3.0</v>
      </c>
      <c r="AC2613" s="25">
        <v>108010.78</v>
      </c>
      <c r="AD2613" s="25">
        <v>1.0</v>
      </c>
      <c r="AE2613" s="25">
        <v>1.0</v>
      </c>
      <c r="AF2613" s="25">
        <v>1.0</v>
      </c>
      <c r="AG2613" s="25">
        <v>157486.1</v>
      </c>
      <c r="AH2613" s="25">
        <v>0.0</v>
      </c>
    </row>
    <row r="2614" ht="15.75" customHeight="1">
      <c r="U2614" s="25">
        <v>2613.0</v>
      </c>
      <c r="V2614" s="25">
        <v>1.5588446E7</v>
      </c>
      <c r="W2614" s="25" t="s">
        <v>1719</v>
      </c>
      <c r="X2614" s="25">
        <v>550.0</v>
      </c>
      <c r="Y2614" s="25" t="s">
        <v>377</v>
      </c>
      <c r="Z2614" s="25" t="s">
        <v>487</v>
      </c>
      <c r="AA2614" s="25">
        <v>34.0</v>
      </c>
      <c r="AB2614" s="25">
        <v>3.0</v>
      </c>
      <c r="AC2614" s="25">
        <v>0.0</v>
      </c>
      <c r="AD2614" s="25">
        <v>2.0</v>
      </c>
      <c r="AE2614" s="25">
        <v>0.0</v>
      </c>
      <c r="AF2614" s="25">
        <v>0.0</v>
      </c>
      <c r="AG2614" s="25">
        <v>131281.28</v>
      </c>
      <c r="AH2614" s="25">
        <v>0.0</v>
      </c>
    </row>
    <row r="2615" ht="15.75" customHeight="1">
      <c r="U2615" s="25">
        <v>2614.0</v>
      </c>
      <c r="V2615" s="25">
        <v>1.5665221E7</v>
      </c>
      <c r="W2615" s="25" t="s">
        <v>2046</v>
      </c>
      <c r="X2615" s="25">
        <v>630.0</v>
      </c>
      <c r="Y2615" s="25" t="s">
        <v>375</v>
      </c>
      <c r="Z2615" s="25" t="s">
        <v>487</v>
      </c>
      <c r="AA2615" s="25">
        <v>26.0</v>
      </c>
      <c r="AB2615" s="25">
        <v>7.0</v>
      </c>
      <c r="AC2615" s="25">
        <v>129837.72</v>
      </c>
      <c r="AD2615" s="25">
        <v>2.0</v>
      </c>
      <c r="AE2615" s="25">
        <v>0.0</v>
      </c>
      <c r="AF2615" s="25">
        <v>1.0</v>
      </c>
      <c r="AG2615" s="25">
        <v>197001.15</v>
      </c>
      <c r="AH2615" s="25">
        <v>0.0</v>
      </c>
    </row>
    <row r="2616" ht="15.75" customHeight="1">
      <c r="U2616" s="25">
        <v>2615.0</v>
      </c>
      <c r="V2616" s="25">
        <v>1.5640846E7</v>
      </c>
      <c r="W2616" s="25" t="s">
        <v>2047</v>
      </c>
      <c r="X2616" s="25">
        <v>546.0</v>
      </c>
      <c r="Y2616" s="25" t="s">
        <v>379</v>
      </c>
      <c r="Z2616" s="25" t="s">
        <v>462</v>
      </c>
      <c r="AA2616" s="25">
        <v>58.0</v>
      </c>
      <c r="AB2616" s="25">
        <v>3.0</v>
      </c>
      <c r="AC2616" s="25">
        <v>106458.31</v>
      </c>
      <c r="AD2616" s="25">
        <v>4.0</v>
      </c>
      <c r="AE2616" s="25">
        <v>1.0</v>
      </c>
      <c r="AF2616" s="25">
        <v>0.0</v>
      </c>
      <c r="AG2616" s="25">
        <v>128881.87</v>
      </c>
      <c r="AH2616" s="25">
        <v>1.0</v>
      </c>
    </row>
    <row r="2617" ht="15.75" customHeight="1">
      <c r="U2617" s="25">
        <v>2616.0</v>
      </c>
      <c r="V2617" s="25">
        <v>1.5700209E7</v>
      </c>
      <c r="W2617" s="25" t="s">
        <v>1190</v>
      </c>
      <c r="X2617" s="25">
        <v>486.0</v>
      </c>
      <c r="Y2617" s="25" t="s">
        <v>375</v>
      </c>
      <c r="Z2617" s="25" t="s">
        <v>487</v>
      </c>
      <c r="AA2617" s="25">
        <v>63.0</v>
      </c>
      <c r="AB2617" s="25">
        <v>9.0</v>
      </c>
      <c r="AC2617" s="25">
        <v>97009.15</v>
      </c>
      <c r="AD2617" s="25">
        <v>1.0</v>
      </c>
      <c r="AE2617" s="25">
        <v>1.0</v>
      </c>
      <c r="AF2617" s="25">
        <v>1.0</v>
      </c>
      <c r="AG2617" s="25">
        <v>85101.0</v>
      </c>
      <c r="AH2617" s="25">
        <v>0.0</v>
      </c>
    </row>
    <row r="2618" ht="15.75" customHeight="1">
      <c r="U2618" s="25">
        <v>2617.0</v>
      </c>
      <c r="V2618" s="25">
        <v>1.565836E7</v>
      </c>
      <c r="W2618" s="25" t="s">
        <v>834</v>
      </c>
      <c r="X2618" s="25">
        <v>762.0</v>
      </c>
      <c r="Y2618" s="25" t="s">
        <v>377</v>
      </c>
      <c r="Z2618" s="25" t="s">
        <v>487</v>
      </c>
      <c r="AA2618" s="25">
        <v>35.0</v>
      </c>
      <c r="AB2618" s="25">
        <v>9.0</v>
      </c>
      <c r="AC2618" s="25">
        <v>122929.42</v>
      </c>
      <c r="AD2618" s="25">
        <v>2.0</v>
      </c>
      <c r="AE2618" s="25">
        <v>0.0</v>
      </c>
      <c r="AF2618" s="25">
        <v>0.0</v>
      </c>
      <c r="AG2618" s="25">
        <v>149822.04</v>
      </c>
      <c r="AH2618" s="25">
        <v>0.0</v>
      </c>
    </row>
    <row r="2619" ht="15.75" customHeight="1">
      <c r="U2619" s="25">
        <v>2618.0</v>
      </c>
      <c r="V2619" s="25">
        <v>1.5602735E7</v>
      </c>
      <c r="W2619" s="25" t="s">
        <v>1271</v>
      </c>
      <c r="X2619" s="25">
        <v>692.0</v>
      </c>
      <c r="Y2619" s="25" t="s">
        <v>379</v>
      </c>
      <c r="Z2619" s="25" t="s">
        <v>487</v>
      </c>
      <c r="AA2619" s="25">
        <v>45.0</v>
      </c>
      <c r="AB2619" s="25">
        <v>6.0</v>
      </c>
      <c r="AC2619" s="25">
        <v>152296.83</v>
      </c>
      <c r="AD2619" s="25">
        <v>4.0</v>
      </c>
      <c r="AE2619" s="25">
        <v>0.0</v>
      </c>
      <c r="AF2619" s="25">
        <v>1.0</v>
      </c>
      <c r="AG2619" s="25">
        <v>108040.86</v>
      </c>
      <c r="AH2619" s="25">
        <v>1.0</v>
      </c>
    </row>
    <row r="2620" ht="15.75" customHeight="1">
      <c r="U2620" s="25">
        <v>2619.0</v>
      </c>
      <c r="V2620" s="25">
        <v>1.5724834E7</v>
      </c>
      <c r="W2620" s="25" t="s">
        <v>1712</v>
      </c>
      <c r="X2620" s="25">
        <v>498.0</v>
      </c>
      <c r="Y2620" s="25" t="s">
        <v>375</v>
      </c>
      <c r="Z2620" s="25" t="s">
        <v>462</v>
      </c>
      <c r="AA2620" s="25">
        <v>30.0</v>
      </c>
      <c r="AB2620" s="25">
        <v>1.0</v>
      </c>
      <c r="AC2620" s="25">
        <v>0.0</v>
      </c>
      <c r="AD2620" s="25">
        <v>2.0</v>
      </c>
      <c r="AE2620" s="25">
        <v>0.0</v>
      </c>
      <c r="AF2620" s="25">
        <v>0.0</v>
      </c>
      <c r="AG2620" s="25">
        <v>135795.53</v>
      </c>
      <c r="AH2620" s="25">
        <v>0.0</v>
      </c>
    </row>
    <row r="2621" ht="15.75" customHeight="1">
      <c r="U2621" s="25">
        <v>2620.0</v>
      </c>
      <c r="V2621" s="25">
        <v>1.5800062E7</v>
      </c>
      <c r="W2621" s="25" t="s">
        <v>2048</v>
      </c>
      <c r="X2621" s="25">
        <v>850.0</v>
      </c>
      <c r="Y2621" s="25" t="s">
        <v>377</v>
      </c>
      <c r="Z2621" s="25" t="s">
        <v>487</v>
      </c>
      <c r="AA2621" s="25">
        <v>49.0</v>
      </c>
      <c r="AB2621" s="25">
        <v>8.0</v>
      </c>
      <c r="AC2621" s="25">
        <v>0.0</v>
      </c>
      <c r="AD2621" s="25">
        <v>1.0</v>
      </c>
      <c r="AE2621" s="25">
        <v>0.0</v>
      </c>
      <c r="AF2621" s="25">
        <v>0.0</v>
      </c>
      <c r="AG2621" s="25">
        <v>25867.67</v>
      </c>
      <c r="AH2621" s="25">
        <v>1.0</v>
      </c>
    </row>
    <row r="2622" ht="15.75" customHeight="1">
      <c r="U2622" s="25">
        <v>2621.0</v>
      </c>
      <c r="V2622" s="25">
        <v>1.56853E7</v>
      </c>
      <c r="W2622" s="25" t="s">
        <v>2020</v>
      </c>
      <c r="X2622" s="25">
        <v>603.0</v>
      </c>
      <c r="Y2622" s="25" t="s">
        <v>375</v>
      </c>
      <c r="Z2622" s="25" t="s">
        <v>487</v>
      </c>
      <c r="AA2622" s="25">
        <v>35.0</v>
      </c>
      <c r="AB2622" s="25">
        <v>6.0</v>
      </c>
      <c r="AC2622" s="25">
        <v>128993.76</v>
      </c>
      <c r="AD2622" s="25">
        <v>2.0</v>
      </c>
      <c r="AE2622" s="25">
        <v>1.0</v>
      </c>
      <c r="AF2622" s="25">
        <v>0.0</v>
      </c>
      <c r="AG2622" s="25">
        <v>130483.56</v>
      </c>
      <c r="AH2622" s="25">
        <v>0.0</v>
      </c>
    </row>
    <row r="2623" ht="15.75" customHeight="1">
      <c r="U2623" s="25">
        <v>2622.0</v>
      </c>
      <c r="V2623" s="25">
        <v>1.5760102E7</v>
      </c>
      <c r="W2623" s="25" t="s">
        <v>1341</v>
      </c>
      <c r="X2623" s="25">
        <v>551.0</v>
      </c>
      <c r="Y2623" s="25" t="s">
        <v>375</v>
      </c>
      <c r="Z2623" s="25" t="s">
        <v>462</v>
      </c>
      <c r="AA2623" s="25">
        <v>36.0</v>
      </c>
      <c r="AB2623" s="25">
        <v>5.0</v>
      </c>
      <c r="AC2623" s="25">
        <v>0.0</v>
      </c>
      <c r="AD2623" s="25">
        <v>1.0</v>
      </c>
      <c r="AE2623" s="25">
        <v>1.0</v>
      </c>
      <c r="AF2623" s="25">
        <v>0.0</v>
      </c>
      <c r="AG2623" s="25">
        <v>183479.12</v>
      </c>
      <c r="AH2623" s="25">
        <v>0.0</v>
      </c>
    </row>
    <row r="2624" ht="15.75" customHeight="1">
      <c r="U2624" s="25">
        <v>2623.0</v>
      </c>
      <c r="V2624" s="25">
        <v>1.5787026E7</v>
      </c>
      <c r="W2624" s="25" t="s">
        <v>785</v>
      </c>
      <c r="X2624" s="25">
        <v>627.0</v>
      </c>
      <c r="Y2624" s="25" t="s">
        <v>379</v>
      </c>
      <c r="Z2624" s="25" t="s">
        <v>487</v>
      </c>
      <c r="AA2624" s="25">
        <v>27.0</v>
      </c>
      <c r="AB2624" s="25">
        <v>0.0</v>
      </c>
      <c r="AC2624" s="25">
        <v>185267.45</v>
      </c>
      <c r="AD2624" s="25">
        <v>2.0</v>
      </c>
      <c r="AE2624" s="25">
        <v>1.0</v>
      </c>
      <c r="AF2624" s="25">
        <v>1.0</v>
      </c>
      <c r="AG2624" s="25">
        <v>77027.34</v>
      </c>
      <c r="AH2624" s="25">
        <v>0.0</v>
      </c>
    </row>
    <row r="2625" ht="15.75" customHeight="1">
      <c r="U2625" s="25">
        <v>2624.0</v>
      </c>
      <c r="V2625" s="25">
        <v>1.5653696E7</v>
      </c>
      <c r="W2625" s="25" t="s">
        <v>1691</v>
      </c>
      <c r="X2625" s="25">
        <v>515.0</v>
      </c>
      <c r="Y2625" s="25" t="s">
        <v>375</v>
      </c>
      <c r="Z2625" s="25" t="s">
        <v>462</v>
      </c>
      <c r="AA2625" s="25">
        <v>28.0</v>
      </c>
      <c r="AB2625" s="25">
        <v>9.0</v>
      </c>
      <c r="AC2625" s="25">
        <v>0.0</v>
      </c>
      <c r="AD2625" s="25">
        <v>2.0</v>
      </c>
      <c r="AE2625" s="25">
        <v>0.0</v>
      </c>
      <c r="AF2625" s="25">
        <v>0.0</v>
      </c>
      <c r="AG2625" s="25">
        <v>94141.75</v>
      </c>
      <c r="AH2625" s="25">
        <v>0.0</v>
      </c>
    </row>
    <row r="2626" ht="15.75" customHeight="1">
      <c r="U2626" s="25">
        <v>2625.0</v>
      </c>
      <c r="V2626" s="25">
        <v>1.5788946E7</v>
      </c>
      <c r="W2626" s="25" t="s">
        <v>2049</v>
      </c>
      <c r="X2626" s="25">
        <v>605.0</v>
      </c>
      <c r="Y2626" s="25" t="s">
        <v>377</v>
      </c>
      <c r="Z2626" s="25" t="s">
        <v>462</v>
      </c>
      <c r="AA2626" s="25">
        <v>29.0</v>
      </c>
      <c r="AB2626" s="25">
        <v>3.0</v>
      </c>
      <c r="AC2626" s="25">
        <v>116805.82</v>
      </c>
      <c r="AD2626" s="25">
        <v>1.0</v>
      </c>
      <c r="AE2626" s="25">
        <v>0.0</v>
      </c>
      <c r="AF2626" s="25">
        <v>0.0</v>
      </c>
      <c r="AG2626" s="25">
        <v>4092.75</v>
      </c>
      <c r="AH2626" s="25">
        <v>0.0</v>
      </c>
    </row>
    <row r="2627" ht="15.75" customHeight="1">
      <c r="U2627" s="25">
        <v>2626.0</v>
      </c>
      <c r="V2627" s="25">
        <v>1.5600724E7</v>
      </c>
      <c r="W2627" s="25" t="s">
        <v>510</v>
      </c>
      <c r="X2627" s="25">
        <v>567.0</v>
      </c>
      <c r="Y2627" s="25" t="s">
        <v>379</v>
      </c>
      <c r="Z2627" s="25" t="s">
        <v>487</v>
      </c>
      <c r="AA2627" s="25">
        <v>29.0</v>
      </c>
      <c r="AB2627" s="25">
        <v>5.0</v>
      </c>
      <c r="AC2627" s="25">
        <v>129750.68</v>
      </c>
      <c r="AD2627" s="25">
        <v>1.0</v>
      </c>
      <c r="AE2627" s="25">
        <v>1.0</v>
      </c>
      <c r="AF2627" s="25">
        <v>0.0</v>
      </c>
      <c r="AG2627" s="25">
        <v>109257.59</v>
      </c>
      <c r="AH2627" s="25">
        <v>0.0</v>
      </c>
    </row>
    <row r="2628" ht="15.75" customHeight="1">
      <c r="U2628" s="25">
        <v>2627.0</v>
      </c>
      <c r="V2628" s="25">
        <v>1.5574324E7</v>
      </c>
      <c r="W2628" s="25" t="s">
        <v>886</v>
      </c>
      <c r="X2628" s="25">
        <v>568.0</v>
      </c>
      <c r="Y2628" s="25" t="s">
        <v>379</v>
      </c>
      <c r="Z2628" s="25" t="s">
        <v>462</v>
      </c>
      <c r="AA2628" s="25">
        <v>29.0</v>
      </c>
      <c r="AB2628" s="25">
        <v>2.0</v>
      </c>
      <c r="AC2628" s="25">
        <v>129177.01</v>
      </c>
      <c r="AD2628" s="25">
        <v>2.0</v>
      </c>
      <c r="AE2628" s="25">
        <v>0.0</v>
      </c>
      <c r="AF2628" s="25">
        <v>1.0</v>
      </c>
      <c r="AG2628" s="25">
        <v>104617.99</v>
      </c>
      <c r="AH2628" s="25">
        <v>0.0</v>
      </c>
    </row>
    <row r="2629" ht="15.75" customHeight="1">
      <c r="U2629" s="25">
        <v>2628.0</v>
      </c>
      <c r="V2629" s="25">
        <v>1.5707144E7</v>
      </c>
      <c r="W2629" s="25" t="s">
        <v>590</v>
      </c>
      <c r="X2629" s="25">
        <v>571.0</v>
      </c>
      <c r="Y2629" s="25" t="s">
        <v>379</v>
      </c>
      <c r="Z2629" s="25" t="s">
        <v>487</v>
      </c>
      <c r="AA2629" s="25">
        <v>25.0</v>
      </c>
      <c r="AB2629" s="25">
        <v>6.0</v>
      </c>
      <c r="AC2629" s="25">
        <v>82506.72</v>
      </c>
      <c r="AD2629" s="25">
        <v>2.0</v>
      </c>
      <c r="AE2629" s="25">
        <v>1.0</v>
      </c>
      <c r="AF2629" s="25">
        <v>0.0</v>
      </c>
      <c r="AG2629" s="25">
        <v>167705.07</v>
      </c>
      <c r="AH2629" s="25">
        <v>0.0</v>
      </c>
    </row>
    <row r="2630" ht="15.75" customHeight="1">
      <c r="U2630" s="25">
        <v>2629.0</v>
      </c>
      <c r="V2630" s="25">
        <v>1.5775891E7</v>
      </c>
      <c r="W2630" s="25" t="s">
        <v>2050</v>
      </c>
      <c r="X2630" s="25">
        <v>634.0</v>
      </c>
      <c r="Y2630" s="25" t="s">
        <v>379</v>
      </c>
      <c r="Z2630" s="25" t="s">
        <v>487</v>
      </c>
      <c r="AA2630" s="25">
        <v>48.0</v>
      </c>
      <c r="AB2630" s="25">
        <v>2.0</v>
      </c>
      <c r="AC2630" s="25">
        <v>107247.69</v>
      </c>
      <c r="AD2630" s="25">
        <v>1.0</v>
      </c>
      <c r="AE2630" s="25">
        <v>1.0</v>
      </c>
      <c r="AF2630" s="25">
        <v>1.0</v>
      </c>
      <c r="AG2630" s="25">
        <v>103712.05</v>
      </c>
      <c r="AH2630" s="25">
        <v>1.0</v>
      </c>
    </row>
    <row r="2631" ht="15.75" customHeight="1">
      <c r="U2631" s="25">
        <v>2630.0</v>
      </c>
      <c r="V2631" s="25">
        <v>1.5711789E7</v>
      </c>
      <c r="W2631" s="25" t="s">
        <v>2051</v>
      </c>
      <c r="X2631" s="25">
        <v>768.0</v>
      </c>
      <c r="Y2631" s="25" t="s">
        <v>377</v>
      </c>
      <c r="Z2631" s="25" t="s">
        <v>462</v>
      </c>
      <c r="AA2631" s="25">
        <v>42.0</v>
      </c>
      <c r="AB2631" s="25">
        <v>3.0</v>
      </c>
      <c r="AC2631" s="25">
        <v>0.0</v>
      </c>
      <c r="AD2631" s="25">
        <v>1.0</v>
      </c>
      <c r="AE2631" s="25">
        <v>0.0</v>
      </c>
      <c r="AF2631" s="25">
        <v>0.0</v>
      </c>
      <c r="AG2631" s="25">
        <v>161242.99</v>
      </c>
      <c r="AH2631" s="25">
        <v>1.0</v>
      </c>
    </row>
    <row r="2632" ht="15.75" customHeight="1">
      <c r="U2632" s="25">
        <v>2631.0</v>
      </c>
      <c r="V2632" s="25">
        <v>1.5600879E7</v>
      </c>
      <c r="W2632" s="25" t="s">
        <v>612</v>
      </c>
      <c r="X2632" s="25">
        <v>554.0</v>
      </c>
      <c r="Y2632" s="25" t="s">
        <v>379</v>
      </c>
      <c r="Z2632" s="25" t="s">
        <v>462</v>
      </c>
      <c r="AA2632" s="25">
        <v>36.0</v>
      </c>
      <c r="AB2632" s="25">
        <v>3.0</v>
      </c>
      <c r="AC2632" s="25">
        <v>157780.93</v>
      </c>
      <c r="AD2632" s="25">
        <v>2.0</v>
      </c>
      <c r="AE2632" s="25">
        <v>1.0</v>
      </c>
      <c r="AF2632" s="25">
        <v>0.0</v>
      </c>
      <c r="AG2632" s="25">
        <v>6089.13</v>
      </c>
      <c r="AH2632" s="25">
        <v>0.0</v>
      </c>
    </row>
    <row r="2633" ht="15.75" customHeight="1">
      <c r="U2633" s="25">
        <v>2632.0</v>
      </c>
      <c r="V2633" s="25">
        <v>1.5681196E7</v>
      </c>
      <c r="W2633" s="25" t="s">
        <v>2052</v>
      </c>
      <c r="X2633" s="25">
        <v>629.0</v>
      </c>
      <c r="Y2633" s="25" t="s">
        <v>375</v>
      </c>
      <c r="Z2633" s="25" t="s">
        <v>487</v>
      </c>
      <c r="AA2633" s="25">
        <v>35.0</v>
      </c>
      <c r="AB2633" s="25">
        <v>1.0</v>
      </c>
      <c r="AC2633" s="25">
        <v>172170.36</v>
      </c>
      <c r="AD2633" s="25">
        <v>1.0</v>
      </c>
      <c r="AE2633" s="25">
        <v>1.0</v>
      </c>
      <c r="AF2633" s="25">
        <v>1.0</v>
      </c>
      <c r="AG2633" s="25">
        <v>159777.37</v>
      </c>
      <c r="AH2633" s="25">
        <v>0.0</v>
      </c>
    </row>
    <row r="2634" ht="15.75" customHeight="1">
      <c r="U2634" s="25">
        <v>2633.0</v>
      </c>
      <c r="V2634" s="25">
        <v>1.5716E7</v>
      </c>
      <c r="W2634" s="25" t="s">
        <v>2053</v>
      </c>
      <c r="X2634" s="25">
        <v>638.0</v>
      </c>
      <c r="Y2634" s="25" t="s">
        <v>377</v>
      </c>
      <c r="Z2634" s="25" t="s">
        <v>487</v>
      </c>
      <c r="AA2634" s="25">
        <v>48.0</v>
      </c>
      <c r="AB2634" s="25">
        <v>2.0</v>
      </c>
      <c r="AC2634" s="25">
        <v>0.0</v>
      </c>
      <c r="AD2634" s="25">
        <v>2.0</v>
      </c>
      <c r="AE2634" s="25">
        <v>1.0</v>
      </c>
      <c r="AF2634" s="25">
        <v>1.0</v>
      </c>
      <c r="AG2634" s="25">
        <v>7919.08</v>
      </c>
      <c r="AH2634" s="25">
        <v>0.0</v>
      </c>
    </row>
    <row r="2635" ht="15.75" customHeight="1">
      <c r="U2635" s="25">
        <v>2634.0</v>
      </c>
      <c r="V2635" s="25">
        <v>1.5766776E7</v>
      </c>
      <c r="W2635" s="25" t="s">
        <v>904</v>
      </c>
      <c r="X2635" s="25">
        <v>576.0</v>
      </c>
      <c r="Y2635" s="25" t="s">
        <v>375</v>
      </c>
      <c r="Z2635" s="25" t="s">
        <v>487</v>
      </c>
      <c r="AA2635" s="25">
        <v>41.0</v>
      </c>
      <c r="AB2635" s="25">
        <v>1.0</v>
      </c>
      <c r="AC2635" s="25">
        <v>0.0</v>
      </c>
      <c r="AD2635" s="25">
        <v>1.0</v>
      </c>
      <c r="AE2635" s="25">
        <v>1.0</v>
      </c>
      <c r="AF2635" s="25">
        <v>1.0</v>
      </c>
      <c r="AG2635" s="25">
        <v>188274.6</v>
      </c>
      <c r="AH2635" s="25">
        <v>0.0</v>
      </c>
    </row>
    <row r="2636" ht="15.75" customHeight="1">
      <c r="U2636" s="25">
        <v>2635.0</v>
      </c>
      <c r="V2636" s="25">
        <v>1.5680278E7</v>
      </c>
      <c r="W2636" s="25" t="s">
        <v>797</v>
      </c>
      <c r="X2636" s="25">
        <v>661.0</v>
      </c>
      <c r="Y2636" s="25" t="s">
        <v>377</v>
      </c>
      <c r="Z2636" s="25" t="s">
        <v>462</v>
      </c>
      <c r="AA2636" s="25">
        <v>42.0</v>
      </c>
      <c r="AB2636" s="25">
        <v>9.0</v>
      </c>
      <c r="AC2636" s="25">
        <v>75361.44</v>
      </c>
      <c r="AD2636" s="25">
        <v>1.0</v>
      </c>
      <c r="AE2636" s="25">
        <v>1.0</v>
      </c>
      <c r="AF2636" s="25">
        <v>0.0</v>
      </c>
      <c r="AG2636" s="25">
        <v>27608.12</v>
      </c>
      <c r="AH2636" s="25">
        <v>1.0</v>
      </c>
    </row>
    <row r="2637" ht="15.75" customHeight="1">
      <c r="U2637" s="25">
        <v>2636.0</v>
      </c>
      <c r="V2637" s="25">
        <v>1.5688637E7</v>
      </c>
      <c r="W2637" s="25" t="s">
        <v>2054</v>
      </c>
      <c r="X2637" s="25">
        <v>592.0</v>
      </c>
      <c r="Y2637" s="25" t="s">
        <v>375</v>
      </c>
      <c r="Z2637" s="25" t="s">
        <v>462</v>
      </c>
      <c r="AA2637" s="25">
        <v>27.0</v>
      </c>
      <c r="AB2637" s="25">
        <v>4.0</v>
      </c>
      <c r="AC2637" s="25">
        <v>0.0</v>
      </c>
      <c r="AD2637" s="25">
        <v>2.0</v>
      </c>
      <c r="AE2637" s="25">
        <v>1.0</v>
      </c>
      <c r="AF2637" s="25">
        <v>1.0</v>
      </c>
      <c r="AG2637" s="25">
        <v>183569.25</v>
      </c>
      <c r="AH2637" s="25">
        <v>0.0</v>
      </c>
    </row>
    <row r="2638" ht="15.75" customHeight="1">
      <c r="U2638" s="25">
        <v>2637.0</v>
      </c>
      <c r="V2638" s="25">
        <v>1.5591179E7</v>
      </c>
      <c r="W2638" s="25" t="s">
        <v>1682</v>
      </c>
      <c r="X2638" s="25">
        <v>702.0</v>
      </c>
      <c r="Y2638" s="25" t="s">
        <v>377</v>
      </c>
      <c r="Z2638" s="25" t="s">
        <v>487</v>
      </c>
      <c r="AA2638" s="25">
        <v>30.0</v>
      </c>
      <c r="AB2638" s="25">
        <v>2.0</v>
      </c>
      <c r="AC2638" s="25">
        <v>0.0</v>
      </c>
      <c r="AD2638" s="25">
        <v>2.0</v>
      </c>
      <c r="AE2638" s="25">
        <v>1.0</v>
      </c>
      <c r="AF2638" s="25">
        <v>1.0</v>
      </c>
      <c r="AG2638" s="25">
        <v>145537.32</v>
      </c>
      <c r="AH2638" s="25">
        <v>0.0</v>
      </c>
    </row>
    <row r="2639" ht="15.75" customHeight="1">
      <c r="U2639" s="25">
        <v>2638.0</v>
      </c>
      <c r="V2639" s="25">
        <v>1.5677435E7</v>
      </c>
      <c r="W2639" s="25" t="s">
        <v>2055</v>
      </c>
      <c r="X2639" s="25">
        <v>647.0</v>
      </c>
      <c r="Y2639" s="25" t="s">
        <v>375</v>
      </c>
      <c r="Z2639" s="25" t="s">
        <v>462</v>
      </c>
      <c r="AA2639" s="25">
        <v>29.0</v>
      </c>
      <c r="AB2639" s="25">
        <v>0.0</v>
      </c>
      <c r="AC2639" s="25">
        <v>98263.46</v>
      </c>
      <c r="AD2639" s="25">
        <v>2.0</v>
      </c>
      <c r="AE2639" s="25">
        <v>1.0</v>
      </c>
      <c r="AF2639" s="25">
        <v>0.0</v>
      </c>
      <c r="AG2639" s="25">
        <v>164717.95</v>
      </c>
      <c r="AH2639" s="25">
        <v>0.0</v>
      </c>
    </row>
    <row r="2640" ht="15.75" customHeight="1">
      <c r="U2640" s="25">
        <v>2639.0</v>
      </c>
      <c r="V2640" s="25">
        <v>1.5698619E7</v>
      </c>
      <c r="W2640" s="25" t="s">
        <v>2056</v>
      </c>
      <c r="X2640" s="25">
        <v>593.0</v>
      </c>
      <c r="Y2640" s="25" t="s">
        <v>375</v>
      </c>
      <c r="Z2640" s="25" t="s">
        <v>487</v>
      </c>
      <c r="AA2640" s="25">
        <v>43.0</v>
      </c>
      <c r="AB2640" s="25">
        <v>9.0</v>
      </c>
      <c r="AC2640" s="25">
        <v>0.0</v>
      </c>
      <c r="AD2640" s="25">
        <v>2.0</v>
      </c>
      <c r="AE2640" s="25">
        <v>1.0</v>
      </c>
      <c r="AF2640" s="25">
        <v>1.0</v>
      </c>
      <c r="AG2640" s="25">
        <v>76357.43</v>
      </c>
      <c r="AH2640" s="25">
        <v>0.0</v>
      </c>
    </row>
    <row r="2641" ht="15.75" customHeight="1">
      <c r="U2641" s="25">
        <v>2640.0</v>
      </c>
      <c r="V2641" s="25">
        <v>1.5581036E7</v>
      </c>
      <c r="W2641" s="25" t="s">
        <v>2057</v>
      </c>
      <c r="X2641" s="25">
        <v>712.0</v>
      </c>
      <c r="Y2641" s="25" t="s">
        <v>379</v>
      </c>
      <c r="Z2641" s="25" t="s">
        <v>462</v>
      </c>
      <c r="AA2641" s="25">
        <v>40.0</v>
      </c>
      <c r="AB2641" s="25">
        <v>3.0</v>
      </c>
      <c r="AC2641" s="25">
        <v>109308.79</v>
      </c>
      <c r="AD2641" s="25">
        <v>2.0</v>
      </c>
      <c r="AE2641" s="25">
        <v>1.0</v>
      </c>
      <c r="AF2641" s="25">
        <v>0.0</v>
      </c>
      <c r="AG2641" s="25">
        <v>120158.72</v>
      </c>
      <c r="AH2641" s="25">
        <v>1.0</v>
      </c>
    </row>
    <row r="2642" ht="15.75" customHeight="1">
      <c r="U2642" s="25">
        <v>2641.0</v>
      </c>
      <c r="V2642" s="25">
        <v>1.5622117E7</v>
      </c>
      <c r="W2642" s="25" t="s">
        <v>2058</v>
      </c>
      <c r="X2642" s="25">
        <v>625.0</v>
      </c>
      <c r="Y2642" s="25" t="s">
        <v>377</v>
      </c>
      <c r="Z2642" s="25" t="s">
        <v>462</v>
      </c>
      <c r="AA2642" s="25">
        <v>31.0</v>
      </c>
      <c r="AB2642" s="25">
        <v>8.0</v>
      </c>
      <c r="AC2642" s="25">
        <v>0.0</v>
      </c>
      <c r="AD2642" s="25">
        <v>2.0</v>
      </c>
      <c r="AE2642" s="25">
        <v>1.0</v>
      </c>
      <c r="AF2642" s="25">
        <v>0.0</v>
      </c>
      <c r="AG2642" s="25">
        <v>151843.54</v>
      </c>
      <c r="AH2642" s="25">
        <v>0.0</v>
      </c>
    </row>
    <row r="2643" ht="15.75" customHeight="1">
      <c r="U2643" s="25">
        <v>2642.0</v>
      </c>
      <c r="V2643" s="25">
        <v>1.5599301E7</v>
      </c>
      <c r="W2643" s="25" t="s">
        <v>1258</v>
      </c>
      <c r="X2643" s="25">
        <v>538.0</v>
      </c>
      <c r="Y2643" s="25" t="s">
        <v>379</v>
      </c>
      <c r="Z2643" s="25" t="s">
        <v>462</v>
      </c>
      <c r="AA2643" s="25">
        <v>28.0</v>
      </c>
      <c r="AB2643" s="25">
        <v>6.0</v>
      </c>
      <c r="AC2643" s="25">
        <v>164365.44</v>
      </c>
      <c r="AD2643" s="25">
        <v>1.0</v>
      </c>
      <c r="AE2643" s="25">
        <v>0.0</v>
      </c>
      <c r="AF2643" s="25">
        <v>1.0</v>
      </c>
      <c r="AG2643" s="25">
        <v>5698.97</v>
      </c>
      <c r="AH2643" s="25">
        <v>0.0</v>
      </c>
    </row>
    <row r="2644" ht="15.75" customHeight="1">
      <c r="U2644" s="25">
        <v>2643.0</v>
      </c>
      <c r="V2644" s="25">
        <v>1.5581548E7</v>
      </c>
      <c r="W2644" s="25" t="s">
        <v>632</v>
      </c>
      <c r="X2644" s="25">
        <v>637.0</v>
      </c>
      <c r="Y2644" s="25" t="s">
        <v>377</v>
      </c>
      <c r="Z2644" s="25" t="s">
        <v>462</v>
      </c>
      <c r="AA2644" s="25">
        <v>22.0</v>
      </c>
      <c r="AB2644" s="25">
        <v>5.0</v>
      </c>
      <c r="AC2644" s="25">
        <v>98800.0</v>
      </c>
      <c r="AD2644" s="25">
        <v>1.0</v>
      </c>
      <c r="AE2644" s="25">
        <v>1.0</v>
      </c>
      <c r="AF2644" s="25">
        <v>0.0</v>
      </c>
      <c r="AG2644" s="25">
        <v>122865.55</v>
      </c>
      <c r="AH2644" s="25">
        <v>0.0</v>
      </c>
    </row>
    <row r="2645" ht="15.75" customHeight="1">
      <c r="U2645" s="25">
        <v>2644.0</v>
      </c>
      <c r="V2645" s="25">
        <v>1.558687E7</v>
      </c>
      <c r="W2645" s="25" t="s">
        <v>1268</v>
      </c>
      <c r="X2645" s="25">
        <v>632.0</v>
      </c>
      <c r="Y2645" s="25" t="s">
        <v>375</v>
      </c>
      <c r="Z2645" s="25" t="s">
        <v>487</v>
      </c>
      <c r="AA2645" s="25">
        <v>27.0</v>
      </c>
      <c r="AB2645" s="25">
        <v>4.0</v>
      </c>
      <c r="AC2645" s="25">
        <v>193125.85</v>
      </c>
      <c r="AD2645" s="25">
        <v>1.0</v>
      </c>
      <c r="AE2645" s="25">
        <v>1.0</v>
      </c>
      <c r="AF2645" s="25">
        <v>1.0</v>
      </c>
      <c r="AG2645" s="25">
        <v>152665.85</v>
      </c>
      <c r="AH2645" s="25">
        <v>0.0</v>
      </c>
    </row>
    <row r="2646" ht="15.75" customHeight="1">
      <c r="U2646" s="25">
        <v>2645.0</v>
      </c>
      <c r="V2646" s="25">
        <v>1.5735263E7</v>
      </c>
      <c r="W2646" s="25" t="s">
        <v>809</v>
      </c>
      <c r="X2646" s="25">
        <v>736.0</v>
      </c>
      <c r="Y2646" s="25" t="s">
        <v>375</v>
      </c>
      <c r="Z2646" s="25" t="s">
        <v>487</v>
      </c>
      <c r="AA2646" s="25">
        <v>27.0</v>
      </c>
      <c r="AB2646" s="25">
        <v>5.0</v>
      </c>
      <c r="AC2646" s="25">
        <v>51522.75</v>
      </c>
      <c r="AD2646" s="25">
        <v>1.0</v>
      </c>
      <c r="AE2646" s="25">
        <v>0.0</v>
      </c>
      <c r="AF2646" s="25">
        <v>1.0</v>
      </c>
      <c r="AG2646" s="25">
        <v>192131.77</v>
      </c>
      <c r="AH2646" s="25">
        <v>0.0</v>
      </c>
    </row>
    <row r="2647" ht="15.75" customHeight="1">
      <c r="U2647" s="25">
        <v>2646.0</v>
      </c>
      <c r="V2647" s="25">
        <v>1.5765322E7</v>
      </c>
      <c r="W2647" s="25" t="s">
        <v>2059</v>
      </c>
      <c r="X2647" s="25">
        <v>755.0</v>
      </c>
      <c r="Y2647" s="25" t="s">
        <v>375</v>
      </c>
      <c r="Z2647" s="25" t="s">
        <v>487</v>
      </c>
      <c r="AA2647" s="25">
        <v>23.0</v>
      </c>
      <c r="AB2647" s="25">
        <v>5.0</v>
      </c>
      <c r="AC2647" s="25">
        <v>84284.48</v>
      </c>
      <c r="AD2647" s="25">
        <v>2.0</v>
      </c>
      <c r="AE2647" s="25">
        <v>1.0</v>
      </c>
      <c r="AF2647" s="25">
        <v>1.0</v>
      </c>
      <c r="AG2647" s="25">
        <v>62851.6</v>
      </c>
      <c r="AH2647" s="25">
        <v>0.0</v>
      </c>
    </row>
    <row r="2648" ht="15.75" customHeight="1">
      <c r="U2648" s="25">
        <v>2647.0</v>
      </c>
      <c r="V2648" s="25">
        <v>1.5582944E7</v>
      </c>
      <c r="W2648" s="25" t="s">
        <v>1916</v>
      </c>
      <c r="X2648" s="25">
        <v>425.0</v>
      </c>
      <c r="Y2648" s="25" t="s">
        <v>377</v>
      </c>
      <c r="Z2648" s="25" t="s">
        <v>462</v>
      </c>
      <c r="AA2648" s="25">
        <v>39.0</v>
      </c>
      <c r="AB2648" s="25">
        <v>5.0</v>
      </c>
      <c r="AC2648" s="25">
        <v>0.0</v>
      </c>
      <c r="AD2648" s="25">
        <v>2.0</v>
      </c>
      <c r="AE2648" s="25">
        <v>1.0</v>
      </c>
      <c r="AF2648" s="25">
        <v>0.0</v>
      </c>
      <c r="AG2648" s="25">
        <v>140941.47</v>
      </c>
      <c r="AH2648" s="25">
        <v>0.0</v>
      </c>
    </row>
    <row r="2649" ht="15.75" customHeight="1">
      <c r="U2649" s="25">
        <v>2648.0</v>
      </c>
      <c r="V2649" s="25">
        <v>1.5687162E7</v>
      </c>
      <c r="W2649" s="25" t="s">
        <v>657</v>
      </c>
      <c r="X2649" s="25">
        <v>461.0</v>
      </c>
      <c r="Y2649" s="25" t="s">
        <v>375</v>
      </c>
      <c r="Z2649" s="25" t="s">
        <v>487</v>
      </c>
      <c r="AA2649" s="25">
        <v>51.0</v>
      </c>
      <c r="AB2649" s="25">
        <v>9.0</v>
      </c>
      <c r="AC2649" s="25">
        <v>119889.84</v>
      </c>
      <c r="AD2649" s="25">
        <v>1.0</v>
      </c>
      <c r="AE2649" s="25">
        <v>0.0</v>
      </c>
      <c r="AF2649" s="25">
        <v>0.0</v>
      </c>
      <c r="AG2649" s="25">
        <v>56767.67</v>
      </c>
      <c r="AH2649" s="25">
        <v>1.0</v>
      </c>
    </row>
    <row r="2650" ht="15.75" customHeight="1">
      <c r="U2650" s="25">
        <v>2649.0</v>
      </c>
      <c r="V2650" s="25">
        <v>1.5644962E7</v>
      </c>
      <c r="W2650" s="25" t="s">
        <v>2060</v>
      </c>
      <c r="X2650" s="25">
        <v>745.0</v>
      </c>
      <c r="Y2650" s="25" t="s">
        <v>375</v>
      </c>
      <c r="Z2650" s="25" t="s">
        <v>487</v>
      </c>
      <c r="AA2650" s="25">
        <v>21.0</v>
      </c>
      <c r="AB2650" s="25">
        <v>4.0</v>
      </c>
      <c r="AC2650" s="25">
        <v>137910.45</v>
      </c>
      <c r="AD2650" s="25">
        <v>1.0</v>
      </c>
      <c r="AE2650" s="25">
        <v>1.0</v>
      </c>
      <c r="AF2650" s="25">
        <v>1.0</v>
      </c>
      <c r="AG2650" s="25">
        <v>177235.23</v>
      </c>
      <c r="AH2650" s="25">
        <v>0.0</v>
      </c>
    </row>
    <row r="2651" ht="15.75" customHeight="1">
      <c r="U2651" s="25">
        <v>2650.0</v>
      </c>
      <c r="V2651" s="25">
        <v>1.5612615E7</v>
      </c>
      <c r="W2651" s="25" t="s">
        <v>602</v>
      </c>
      <c r="X2651" s="25">
        <v>616.0</v>
      </c>
      <c r="Y2651" s="25" t="s">
        <v>375</v>
      </c>
      <c r="Z2651" s="25" t="s">
        <v>462</v>
      </c>
      <c r="AA2651" s="25">
        <v>37.0</v>
      </c>
      <c r="AB2651" s="25">
        <v>6.0</v>
      </c>
      <c r="AC2651" s="25">
        <v>0.0</v>
      </c>
      <c r="AD2651" s="25">
        <v>2.0</v>
      </c>
      <c r="AE2651" s="25">
        <v>1.0</v>
      </c>
      <c r="AF2651" s="25">
        <v>0.0</v>
      </c>
      <c r="AG2651" s="25">
        <v>86242.18</v>
      </c>
      <c r="AH2651" s="25">
        <v>0.0</v>
      </c>
    </row>
    <row r="2652" ht="15.75" customHeight="1">
      <c r="U2652" s="25">
        <v>2651.0</v>
      </c>
      <c r="V2652" s="25">
        <v>1.5813439E7</v>
      </c>
      <c r="W2652" s="25" t="s">
        <v>719</v>
      </c>
      <c r="X2652" s="25">
        <v>587.0</v>
      </c>
      <c r="Y2652" s="25" t="s">
        <v>375</v>
      </c>
      <c r="Z2652" s="25" t="s">
        <v>487</v>
      </c>
      <c r="AA2652" s="25">
        <v>33.0</v>
      </c>
      <c r="AB2652" s="25">
        <v>5.0</v>
      </c>
      <c r="AC2652" s="25">
        <v>100116.82</v>
      </c>
      <c r="AD2652" s="25">
        <v>1.0</v>
      </c>
      <c r="AE2652" s="25">
        <v>1.0</v>
      </c>
      <c r="AF2652" s="25">
        <v>0.0</v>
      </c>
      <c r="AG2652" s="25">
        <v>34215.58</v>
      </c>
      <c r="AH2652" s="25">
        <v>0.0</v>
      </c>
    </row>
    <row r="2653" ht="15.75" customHeight="1">
      <c r="U2653" s="25">
        <v>2652.0</v>
      </c>
      <c r="V2653" s="25">
        <v>1.5604544E7</v>
      </c>
      <c r="W2653" s="25" t="s">
        <v>1373</v>
      </c>
      <c r="X2653" s="25">
        <v>850.0</v>
      </c>
      <c r="Y2653" s="25" t="s">
        <v>379</v>
      </c>
      <c r="Z2653" s="25" t="s">
        <v>487</v>
      </c>
      <c r="AA2653" s="25">
        <v>40.0</v>
      </c>
      <c r="AB2653" s="25">
        <v>4.0</v>
      </c>
      <c r="AC2653" s="25">
        <v>166082.15</v>
      </c>
      <c r="AD2653" s="25">
        <v>2.0</v>
      </c>
      <c r="AE2653" s="25">
        <v>0.0</v>
      </c>
      <c r="AF2653" s="25">
        <v>1.0</v>
      </c>
      <c r="AG2653" s="25">
        <v>44406.17</v>
      </c>
      <c r="AH2653" s="25">
        <v>0.0</v>
      </c>
    </row>
    <row r="2654" ht="15.75" customHeight="1">
      <c r="U2654" s="25">
        <v>2653.0</v>
      </c>
      <c r="V2654" s="25">
        <v>1.5761348E7</v>
      </c>
      <c r="W2654" s="25" t="s">
        <v>1271</v>
      </c>
      <c r="X2654" s="25">
        <v>601.0</v>
      </c>
      <c r="Y2654" s="25" t="s">
        <v>375</v>
      </c>
      <c r="Z2654" s="25" t="s">
        <v>462</v>
      </c>
      <c r="AA2654" s="25">
        <v>38.0</v>
      </c>
      <c r="AB2654" s="25">
        <v>0.0</v>
      </c>
      <c r="AC2654" s="25">
        <v>0.0</v>
      </c>
      <c r="AD2654" s="25">
        <v>2.0</v>
      </c>
      <c r="AE2654" s="25">
        <v>1.0</v>
      </c>
      <c r="AF2654" s="25">
        <v>0.0</v>
      </c>
      <c r="AG2654" s="25">
        <v>165196.65</v>
      </c>
      <c r="AH2654" s="25">
        <v>0.0</v>
      </c>
    </row>
    <row r="2655" ht="15.75" customHeight="1">
      <c r="U2655" s="25">
        <v>2654.0</v>
      </c>
      <c r="V2655" s="25">
        <v>1.5785078E7</v>
      </c>
      <c r="W2655" s="25" t="s">
        <v>2061</v>
      </c>
      <c r="X2655" s="25">
        <v>730.0</v>
      </c>
      <c r="Y2655" s="25" t="s">
        <v>377</v>
      </c>
      <c r="Z2655" s="25" t="s">
        <v>487</v>
      </c>
      <c r="AA2655" s="25">
        <v>26.0</v>
      </c>
      <c r="AB2655" s="25">
        <v>3.0</v>
      </c>
      <c r="AC2655" s="25">
        <v>0.0</v>
      </c>
      <c r="AD2655" s="25">
        <v>1.0</v>
      </c>
      <c r="AE2655" s="25">
        <v>1.0</v>
      </c>
      <c r="AF2655" s="25">
        <v>0.0</v>
      </c>
      <c r="AG2655" s="25">
        <v>34542.41</v>
      </c>
      <c r="AH2655" s="25">
        <v>0.0</v>
      </c>
    </row>
    <row r="2656" ht="15.75" customHeight="1">
      <c r="U2656" s="25">
        <v>2655.0</v>
      </c>
      <c r="V2656" s="25">
        <v>1.5759874E7</v>
      </c>
      <c r="W2656" s="25" t="s">
        <v>2062</v>
      </c>
      <c r="X2656" s="25">
        <v>532.0</v>
      </c>
      <c r="Y2656" s="25" t="s">
        <v>375</v>
      </c>
      <c r="Z2656" s="25" t="s">
        <v>487</v>
      </c>
      <c r="AA2656" s="25">
        <v>44.0</v>
      </c>
      <c r="AB2656" s="25">
        <v>3.0</v>
      </c>
      <c r="AC2656" s="25">
        <v>148595.55</v>
      </c>
      <c r="AD2656" s="25">
        <v>1.0</v>
      </c>
      <c r="AE2656" s="25">
        <v>1.0</v>
      </c>
      <c r="AF2656" s="25">
        <v>0.0</v>
      </c>
      <c r="AG2656" s="25">
        <v>74838.64</v>
      </c>
      <c r="AH2656" s="25">
        <v>1.0</v>
      </c>
    </row>
    <row r="2657" ht="15.75" customHeight="1">
      <c r="U2657" s="25">
        <v>2656.0</v>
      </c>
      <c r="V2657" s="25">
        <v>1.5643658E7</v>
      </c>
      <c r="W2657" s="25" t="s">
        <v>2063</v>
      </c>
      <c r="X2657" s="25">
        <v>850.0</v>
      </c>
      <c r="Y2657" s="25" t="s">
        <v>379</v>
      </c>
      <c r="Z2657" s="25" t="s">
        <v>487</v>
      </c>
      <c r="AA2657" s="25">
        <v>53.0</v>
      </c>
      <c r="AB2657" s="25">
        <v>2.0</v>
      </c>
      <c r="AC2657" s="25">
        <v>94078.97</v>
      </c>
      <c r="AD2657" s="25">
        <v>2.0</v>
      </c>
      <c r="AE2657" s="25">
        <v>1.0</v>
      </c>
      <c r="AF2657" s="25">
        <v>0.0</v>
      </c>
      <c r="AG2657" s="25">
        <v>36980.54</v>
      </c>
      <c r="AH2657" s="25">
        <v>0.0</v>
      </c>
    </row>
    <row r="2658" ht="15.75" customHeight="1">
      <c r="U2658" s="25">
        <v>2657.0</v>
      </c>
      <c r="V2658" s="25">
        <v>1.5713267E7</v>
      </c>
      <c r="W2658" s="25" t="s">
        <v>2064</v>
      </c>
      <c r="X2658" s="25">
        <v>779.0</v>
      </c>
      <c r="Y2658" s="25" t="s">
        <v>377</v>
      </c>
      <c r="Z2658" s="25" t="s">
        <v>462</v>
      </c>
      <c r="AA2658" s="25">
        <v>34.0</v>
      </c>
      <c r="AB2658" s="25">
        <v>5.0</v>
      </c>
      <c r="AC2658" s="25">
        <v>0.0</v>
      </c>
      <c r="AD2658" s="25">
        <v>2.0</v>
      </c>
      <c r="AE2658" s="25">
        <v>0.0</v>
      </c>
      <c r="AF2658" s="25">
        <v>1.0</v>
      </c>
      <c r="AG2658" s="25">
        <v>111676.63</v>
      </c>
      <c r="AH2658" s="25">
        <v>0.0</v>
      </c>
    </row>
    <row r="2659" ht="15.75" customHeight="1">
      <c r="U2659" s="25">
        <v>2658.0</v>
      </c>
      <c r="V2659" s="25">
        <v>1.5737782E7</v>
      </c>
      <c r="W2659" s="25" t="s">
        <v>2065</v>
      </c>
      <c r="X2659" s="25">
        <v>562.0</v>
      </c>
      <c r="Y2659" s="25" t="s">
        <v>375</v>
      </c>
      <c r="Z2659" s="25" t="s">
        <v>487</v>
      </c>
      <c r="AA2659" s="25">
        <v>29.0</v>
      </c>
      <c r="AB2659" s="25">
        <v>9.0</v>
      </c>
      <c r="AC2659" s="25">
        <v>0.0</v>
      </c>
      <c r="AD2659" s="25">
        <v>1.0</v>
      </c>
      <c r="AE2659" s="25">
        <v>1.0</v>
      </c>
      <c r="AF2659" s="25">
        <v>1.0</v>
      </c>
      <c r="AG2659" s="25">
        <v>25858.68</v>
      </c>
      <c r="AH2659" s="25">
        <v>0.0</v>
      </c>
    </row>
    <row r="2660" ht="15.75" customHeight="1">
      <c r="U2660" s="25">
        <v>2659.0</v>
      </c>
      <c r="V2660" s="25">
        <v>1.581549E7</v>
      </c>
      <c r="W2660" s="25" t="s">
        <v>633</v>
      </c>
      <c r="X2660" s="25">
        <v>670.0</v>
      </c>
      <c r="Y2660" s="25" t="s">
        <v>379</v>
      </c>
      <c r="Z2660" s="25" t="s">
        <v>487</v>
      </c>
      <c r="AA2660" s="25">
        <v>40.0</v>
      </c>
      <c r="AB2660" s="25">
        <v>2.0</v>
      </c>
      <c r="AC2660" s="25">
        <v>164948.98</v>
      </c>
      <c r="AD2660" s="25">
        <v>3.0</v>
      </c>
      <c r="AE2660" s="25">
        <v>0.0</v>
      </c>
      <c r="AF2660" s="25">
        <v>0.0</v>
      </c>
      <c r="AG2660" s="25">
        <v>177028.0</v>
      </c>
      <c r="AH2660" s="25">
        <v>1.0</v>
      </c>
    </row>
    <row r="2661" ht="15.75" customHeight="1">
      <c r="U2661" s="25">
        <v>2660.0</v>
      </c>
      <c r="V2661" s="25">
        <v>1.567941E7</v>
      </c>
      <c r="W2661" s="25" t="s">
        <v>2066</v>
      </c>
      <c r="X2661" s="25">
        <v>729.0</v>
      </c>
      <c r="Y2661" s="25" t="s">
        <v>375</v>
      </c>
      <c r="Z2661" s="25" t="s">
        <v>462</v>
      </c>
      <c r="AA2661" s="25">
        <v>62.0</v>
      </c>
      <c r="AB2661" s="25">
        <v>4.0</v>
      </c>
      <c r="AC2661" s="25">
        <v>140549.4</v>
      </c>
      <c r="AD2661" s="25">
        <v>1.0</v>
      </c>
      <c r="AE2661" s="25">
        <v>1.0</v>
      </c>
      <c r="AF2661" s="25">
        <v>0.0</v>
      </c>
      <c r="AG2661" s="25">
        <v>30990.16</v>
      </c>
      <c r="AH2661" s="25">
        <v>1.0</v>
      </c>
    </row>
    <row r="2662" ht="15.75" customHeight="1">
      <c r="U2662" s="25">
        <v>2661.0</v>
      </c>
      <c r="V2662" s="25">
        <v>1.5756241E7</v>
      </c>
      <c r="W2662" s="25" t="s">
        <v>2067</v>
      </c>
      <c r="X2662" s="25">
        <v>767.0</v>
      </c>
      <c r="Y2662" s="25" t="s">
        <v>375</v>
      </c>
      <c r="Z2662" s="25" t="s">
        <v>462</v>
      </c>
      <c r="AA2662" s="25">
        <v>44.0</v>
      </c>
      <c r="AB2662" s="25">
        <v>2.0</v>
      </c>
      <c r="AC2662" s="25">
        <v>152509.25</v>
      </c>
      <c r="AD2662" s="25">
        <v>1.0</v>
      </c>
      <c r="AE2662" s="25">
        <v>1.0</v>
      </c>
      <c r="AF2662" s="25">
        <v>1.0</v>
      </c>
      <c r="AG2662" s="25">
        <v>136915.15</v>
      </c>
      <c r="AH2662" s="25">
        <v>0.0</v>
      </c>
    </row>
    <row r="2663" ht="15.75" customHeight="1">
      <c r="U2663" s="25">
        <v>2662.0</v>
      </c>
      <c r="V2663" s="25">
        <v>1.5688409E7</v>
      </c>
      <c r="W2663" s="25" t="s">
        <v>1137</v>
      </c>
      <c r="X2663" s="25">
        <v>742.0</v>
      </c>
      <c r="Y2663" s="25" t="s">
        <v>375</v>
      </c>
      <c r="Z2663" s="25" t="s">
        <v>462</v>
      </c>
      <c r="AA2663" s="25">
        <v>28.0</v>
      </c>
      <c r="AB2663" s="25">
        <v>2.0</v>
      </c>
      <c r="AC2663" s="25">
        <v>191864.51</v>
      </c>
      <c r="AD2663" s="25">
        <v>1.0</v>
      </c>
      <c r="AE2663" s="25">
        <v>1.0</v>
      </c>
      <c r="AF2663" s="25">
        <v>0.0</v>
      </c>
      <c r="AG2663" s="25">
        <v>108457.99</v>
      </c>
      <c r="AH2663" s="25">
        <v>1.0</v>
      </c>
    </row>
    <row r="2664" ht="15.75" customHeight="1">
      <c r="U2664" s="25">
        <v>2663.0</v>
      </c>
      <c r="V2664" s="25">
        <v>1.5742272E7</v>
      </c>
      <c r="W2664" s="25" t="s">
        <v>1623</v>
      </c>
      <c r="X2664" s="25">
        <v>669.0</v>
      </c>
      <c r="Y2664" s="25" t="s">
        <v>375</v>
      </c>
      <c r="Z2664" s="25" t="s">
        <v>462</v>
      </c>
      <c r="AA2664" s="25">
        <v>44.0</v>
      </c>
      <c r="AB2664" s="25">
        <v>8.0</v>
      </c>
      <c r="AC2664" s="25">
        <v>96418.09</v>
      </c>
      <c r="AD2664" s="25">
        <v>1.0</v>
      </c>
      <c r="AE2664" s="25">
        <v>0.0</v>
      </c>
      <c r="AF2664" s="25">
        <v>0.0</v>
      </c>
      <c r="AG2664" s="25">
        <v>131609.48</v>
      </c>
      <c r="AH2664" s="25">
        <v>1.0</v>
      </c>
    </row>
    <row r="2665" ht="15.75" customHeight="1">
      <c r="U2665" s="25">
        <v>2664.0</v>
      </c>
      <c r="V2665" s="25">
        <v>1.5717898E7</v>
      </c>
      <c r="W2665" s="25" t="s">
        <v>1068</v>
      </c>
      <c r="X2665" s="25">
        <v>542.0</v>
      </c>
      <c r="Y2665" s="25" t="s">
        <v>377</v>
      </c>
      <c r="Z2665" s="25" t="s">
        <v>487</v>
      </c>
      <c r="AA2665" s="25">
        <v>32.0</v>
      </c>
      <c r="AB2665" s="25">
        <v>2.0</v>
      </c>
      <c r="AC2665" s="25">
        <v>131945.94</v>
      </c>
      <c r="AD2665" s="25">
        <v>1.0</v>
      </c>
      <c r="AE2665" s="25">
        <v>0.0</v>
      </c>
      <c r="AF2665" s="25">
        <v>1.0</v>
      </c>
      <c r="AG2665" s="25">
        <v>159737.56</v>
      </c>
      <c r="AH2665" s="25">
        <v>0.0</v>
      </c>
    </row>
    <row r="2666" ht="15.75" customHeight="1">
      <c r="U2666" s="25">
        <v>2665.0</v>
      </c>
      <c r="V2666" s="25">
        <v>1.5769582E7</v>
      </c>
      <c r="W2666" s="25" t="s">
        <v>753</v>
      </c>
      <c r="X2666" s="25">
        <v>586.0</v>
      </c>
      <c r="Y2666" s="25" t="s">
        <v>375</v>
      </c>
      <c r="Z2666" s="25" t="s">
        <v>487</v>
      </c>
      <c r="AA2666" s="25">
        <v>29.0</v>
      </c>
      <c r="AB2666" s="25">
        <v>3.0</v>
      </c>
      <c r="AC2666" s="25">
        <v>0.0</v>
      </c>
      <c r="AD2666" s="25">
        <v>2.0</v>
      </c>
      <c r="AE2666" s="25">
        <v>1.0</v>
      </c>
      <c r="AF2666" s="25">
        <v>1.0</v>
      </c>
      <c r="AG2666" s="25">
        <v>142238.54</v>
      </c>
      <c r="AH2666" s="25">
        <v>0.0</v>
      </c>
    </row>
    <row r="2667" ht="15.75" customHeight="1">
      <c r="U2667" s="25">
        <v>2666.0</v>
      </c>
      <c r="V2667" s="25">
        <v>1.563566E7</v>
      </c>
      <c r="W2667" s="25" t="s">
        <v>751</v>
      </c>
      <c r="X2667" s="25">
        <v>612.0</v>
      </c>
      <c r="Y2667" s="25" t="s">
        <v>379</v>
      </c>
      <c r="Z2667" s="25" t="s">
        <v>487</v>
      </c>
      <c r="AA2667" s="25">
        <v>30.0</v>
      </c>
      <c r="AB2667" s="25">
        <v>9.0</v>
      </c>
      <c r="AC2667" s="25">
        <v>142910.15</v>
      </c>
      <c r="AD2667" s="25">
        <v>1.0</v>
      </c>
      <c r="AE2667" s="25">
        <v>1.0</v>
      </c>
      <c r="AF2667" s="25">
        <v>0.0</v>
      </c>
      <c r="AG2667" s="25">
        <v>105890.55</v>
      </c>
      <c r="AH2667" s="25">
        <v>1.0</v>
      </c>
    </row>
    <row r="2668" ht="15.75" customHeight="1">
      <c r="U2668" s="25">
        <v>2667.0</v>
      </c>
      <c r="V2668" s="25">
        <v>1.5576723E7</v>
      </c>
      <c r="W2668" s="25" t="s">
        <v>797</v>
      </c>
      <c r="X2668" s="25">
        <v>740.0</v>
      </c>
      <c r="Y2668" s="25" t="s">
        <v>375</v>
      </c>
      <c r="Z2668" s="25" t="s">
        <v>462</v>
      </c>
      <c r="AA2668" s="25">
        <v>37.0</v>
      </c>
      <c r="AB2668" s="25">
        <v>7.0</v>
      </c>
      <c r="AC2668" s="25">
        <v>0.0</v>
      </c>
      <c r="AD2668" s="25">
        <v>2.0</v>
      </c>
      <c r="AE2668" s="25">
        <v>1.0</v>
      </c>
      <c r="AF2668" s="25">
        <v>1.0</v>
      </c>
      <c r="AG2668" s="25">
        <v>194270.91</v>
      </c>
      <c r="AH2668" s="25">
        <v>0.0</v>
      </c>
    </row>
    <row r="2669" ht="15.75" customHeight="1">
      <c r="U2669" s="25">
        <v>2668.0</v>
      </c>
      <c r="V2669" s="25">
        <v>1.5591577E7</v>
      </c>
      <c r="W2669" s="25" t="s">
        <v>690</v>
      </c>
      <c r="X2669" s="25">
        <v>584.0</v>
      </c>
      <c r="Y2669" s="25" t="s">
        <v>375</v>
      </c>
      <c r="Z2669" s="25" t="s">
        <v>487</v>
      </c>
      <c r="AA2669" s="25">
        <v>35.0</v>
      </c>
      <c r="AB2669" s="25">
        <v>3.0</v>
      </c>
      <c r="AC2669" s="25">
        <v>146311.58</v>
      </c>
      <c r="AD2669" s="25">
        <v>1.0</v>
      </c>
      <c r="AE2669" s="25">
        <v>1.0</v>
      </c>
      <c r="AF2669" s="25">
        <v>1.0</v>
      </c>
      <c r="AG2669" s="25">
        <v>105443.47</v>
      </c>
      <c r="AH2669" s="25">
        <v>0.0</v>
      </c>
    </row>
    <row r="2670" ht="15.75" customHeight="1">
      <c r="U2670" s="25">
        <v>2669.0</v>
      </c>
      <c r="V2670" s="25">
        <v>1.5582325E7</v>
      </c>
      <c r="W2670" s="25" t="s">
        <v>1778</v>
      </c>
      <c r="X2670" s="25">
        <v>524.0</v>
      </c>
      <c r="Y2670" s="25" t="s">
        <v>375</v>
      </c>
      <c r="Z2670" s="25" t="s">
        <v>487</v>
      </c>
      <c r="AA2670" s="25">
        <v>52.0</v>
      </c>
      <c r="AB2670" s="25">
        <v>2.0</v>
      </c>
      <c r="AC2670" s="25">
        <v>87894.26</v>
      </c>
      <c r="AD2670" s="25">
        <v>1.0</v>
      </c>
      <c r="AE2670" s="25">
        <v>1.0</v>
      </c>
      <c r="AF2670" s="25">
        <v>0.0</v>
      </c>
      <c r="AG2670" s="25">
        <v>173899.42</v>
      </c>
      <c r="AH2670" s="25">
        <v>1.0</v>
      </c>
    </row>
    <row r="2671" ht="15.75" customHeight="1">
      <c r="U2671" s="25">
        <v>2670.0</v>
      </c>
      <c r="V2671" s="25">
        <v>1.5693947E7</v>
      </c>
      <c r="W2671" s="25" t="s">
        <v>2068</v>
      </c>
      <c r="X2671" s="25">
        <v>614.0</v>
      </c>
      <c r="Y2671" s="25" t="s">
        <v>375</v>
      </c>
      <c r="Z2671" s="25" t="s">
        <v>462</v>
      </c>
      <c r="AA2671" s="25">
        <v>19.0</v>
      </c>
      <c r="AB2671" s="25">
        <v>5.0</v>
      </c>
      <c r="AC2671" s="25">
        <v>97445.49</v>
      </c>
      <c r="AD2671" s="25">
        <v>2.0</v>
      </c>
      <c r="AE2671" s="25">
        <v>1.0</v>
      </c>
      <c r="AF2671" s="25">
        <v>0.0</v>
      </c>
      <c r="AG2671" s="25">
        <v>122823.34</v>
      </c>
      <c r="AH2671" s="25">
        <v>0.0</v>
      </c>
    </row>
    <row r="2672" ht="15.75" customHeight="1">
      <c r="U2672" s="25">
        <v>2671.0</v>
      </c>
      <c r="V2672" s="25">
        <v>1.5760446E7</v>
      </c>
      <c r="W2672" s="25" t="s">
        <v>1135</v>
      </c>
      <c r="X2672" s="25">
        <v>598.0</v>
      </c>
      <c r="Y2672" s="25" t="s">
        <v>375</v>
      </c>
      <c r="Z2672" s="25" t="s">
        <v>462</v>
      </c>
      <c r="AA2672" s="25">
        <v>64.0</v>
      </c>
      <c r="AB2672" s="25">
        <v>9.0</v>
      </c>
      <c r="AC2672" s="25">
        <v>0.0</v>
      </c>
      <c r="AD2672" s="25">
        <v>1.0</v>
      </c>
      <c r="AE2672" s="25">
        <v>0.0</v>
      </c>
      <c r="AF2672" s="25">
        <v>1.0</v>
      </c>
      <c r="AG2672" s="25">
        <v>13181.37</v>
      </c>
      <c r="AH2672" s="25">
        <v>1.0</v>
      </c>
    </row>
    <row r="2673" ht="15.75" customHeight="1">
      <c r="U2673" s="25">
        <v>2672.0</v>
      </c>
      <c r="V2673" s="25">
        <v>1.5611105E7</v>
      </c>
      <c r="W2673" s="25" t="s">
        <v>2069</v>
      </c>
      <c r="X2673" s="25">
        <v>799.0</v>
      </c>
      <c r="Y2673" s="25" t="s">
        <v>377</v>
      </c>
      <c r="Z2673" s="25" t="s">
        <v>487</v>
      </c>
      <c r="AA2673" s="25">
        <v>35.0</v>
      </c>
      <c r="AB2673" s="25">
        <v>7.0</v>
      </c>
      <c r="AC2673" s="25">
        <v>0.0</v>
      </c>
      <c r="AD2673" s="25">
        <v>2.0</v>
      </c>
      <c r="AE2673" s="25">
        <v>0.0</v>
      </c>
      <c r="AF2673" s="25">
        <v>1.0</v>
      </c>
      <c r="AG2673" s="25">
        <v>140780.8</v>
      </c>
      <c r="AH2673" s="25">
        <v>0.0</v>
      </c>
    </row>
    <row r="2674" ht="15.75" customHeight="1">
      <c r="U2674" s="25">
        <v>2673.0</v>
      </c>
      <c r="V2674" s="25">
        <v>1.563092E7</v>
      </c>
      <c r="W2674" s="25" t="s">
        <v>2070</v>
      </c>
      <c r="X2674" s="25">
        <v>724.0</v>
      </c>
      <c r="Y2674" s="25" t="s">
        <v>375</v>
      </c>
      <c r="Z2674" s="25" t="s">
        <v>487</v>
      </c>
      <c r="AA2674" s="25">
        <v>34.0</v>
      </c>
      <c r="AB2674" s="25">
        <v>2.0</v>
      </c>
      <c r="AC2674" s="25">
        <v>154485.74</v>
      </c>
      <c r="AD2674" s="25">
        <v>2.0</v>
      </c>
      <c r="AE2674" s="25">
        <v>0.0</v>
      </c>
      <c r="AF2674" s="25">
        <v>0.0</v>
      </c>
      <c r="AG2674" s="25">
        <v>78560.64</v>
      </c>
      <c r="AH2674" s="25">
        <v>0.0</v>
      </c>
    </row>
    <row r="2675" ht="15.75" customHeight="1">
      <c r="U2675" s="25">
        <v>2674.0</v>
      </c>
      <c r="V2675" s="25">
        <v>1.557491E7</v>
      </c>
      <c r="W2675" s="25" t="s">
        <v>1726</v>
      </c>
      <c r="X2675" s="25">
        <v>601.0</v>
      </c>
      <c r="Y2675" s="25" t="s">
        <v>375</v>
      </c>
      <c r="Z2675" s="25" t="s">
        <v>487</v>
      </c>
      <c r="AA2675" s="25">
        <v>50.0</v>
      </c>
      <c r="AB2675" s="25">
        <v>2.0</v>
      </c>
      <c r="AC2675" s="25">
        <v>115625.07</v>
      </c>
      <c r="AD2675" s="25">
        <v>1.0</v>
      </c>
      <c r="AE2675" s="25">
        <v>1.0</v>
      </c>
      <c r="AF2675" s="25">
        <v>0.0</v>
      </c>
      <c r="AG2675" s="25">
        <v>185855.21</v>
      </c>
      <c r="AH2675" s="25">
        <v>0.0</v>
      </c>
    </row>
    <row r="2676" ht="15.75" customHeight="1">
      <c r="U2676" s="25">
        <v>2675.0</v>
      </c>
      <c r="V2676" s="25">
        <v>1.5756472E7</v>
      </c>
      <c r="W2676" s="25" t="s">
        <v>534</v>
      </c>
      <c r="X2676" s="25">
        <v>804.0</v>
      </c>
      <c r="Y2676" s="25" t="s">
        <v>375</v>
      </c>
      <c r="Z2676" s="25" t="s">
        <v>487</v>
      </c>
      <c r="AA2676" s="25">
        <v>25.0</v>
      </c>
      <c r="AB2676" s="25">
        <v>7.0</v>
      </c>
      <c r="AC2676" s="25">
        <v>108396.67</v>
      </c>
      <c r="AD2676" s="25">
        <v>1.0</v>
      </c>
      <c r="AE2676" s="25">
        <v>1.0</v>
      </c>
      <c r="AF2676" s="25">
        <v>0.0</v>
      </c>
      <c r="AG2676" s="25">
        <v>128276.95</v>
      </c>
      <c r="AH2676" s="25">
        <v>0.0</v>
      </c>
    </row>
    <row r="2677" ht="15.75" customHeight="1">
      <c r="U2677" s="25">
        <v>2676.0</v>
      </c>
      <c r="V2677" s="25">
        <v>1.568289E7</v>
      </c>
      <c r="W2677" s="25" t="s">
        <v>2071</v>
      </c>
      <c r="X2677" s="25">
        <v>745.0</v>
      </c>
      <c r="Y2677" s="25" t="s">
        <v>379</v>
      </c>
      <c r="Z2677" s="25" t="s">
        <v>487</v>
      </c>
      <c r="AA2677" s="25">
        <v>38.0</v>
      </c>
      <c r="AB2677" s="25">
        <v>5.0</v>
      </c>
      <c r="AC2677" s="25">
        <v>65095.41</v>
      </c>
      <c r="AD2677" s="25">
        <v>2.0</v>
      </c>
      <c r="AE2677" s="25">
        <v>1.0</v>
      </c>
      <c r="AF2677" s="25">
        <v>1.0</v>
      </c>
      <c r="AG2677" s="25">
        <v>140197.42</v>
      </c>
      <c r="AH2677" s="25">
        <v>0.0</v>
      </c>
    </row>
    <row r="2678" ht="15.75" customHeight="1">
      <c r="U2678" s="25">
        <v>2677.0</v>
      </c>
      <c r="V2678" s="25">
        <v>1.5641994E7</v>
      </c>
      <c r="W2678" s="25" t="s">
        <v>2020</v>
      </c>
      <c r="X2678" s="25">
        <v>667.0</v>
      </c>
      <c r="Y2678" s="25" t="s">
        <v>379</v>
      </c>
      <c r="Z2678" s="25" t="s">
        <v>487</v>
      </c>
      <c r="AA2678" s="25">
        <v>43.0</v>
      </c>
      <c r="AB2678" s="25">
        <v>1.0</v>
      </c>
      <c r="AC2678" s="25">
        <v>103018.45</v>
      </c>
      <c r="AD2678" s="25">
        <v>1.0</v>
      </c>
      <c r="AE2678" s="25">
        <v>1.0</v>
      </c>
      <c r="AF2678" s="25">
        <v>0.0</v>
      </c>
      <c r="AG2678" s="25">
        <v>32462.39</v>
      </c>
      <c r="AH2678" s="25">
        <v>1.0</v>
      </c>
    </row>
    <row r="2679" ht="15.75" customHeight="1">
      <c r="U2679" s="25">
        <v>2678.0</v>
      </c>
      <c r="V2679" s="25">
        <v>1.5733297E7</v>
      </c>
      <c r="W2679" s="25" t="s">
        <v>1360</v>
      </c>
      <c r="X2679" s="25">
        <v>518.0</v>
      </c>
      <c r="Y2679" s="25" t="s">
        <v>375</v>
      </c>
      <c r="Z2679" s="25" t="s">
        <v>462</v>
      </c>
      <c r="AA2679" s="25">
        <v>38.0</v>
      </c>
      <c r="AB2679" s="25">
        <v>10.0</v>
      </c>
      <c r="AC2679" s="25">
        <v>84764.79</v>
      </c>
      <c r="AD2679" s="25">
        <v>1.0</v>
      </c>
      <c r="AE2679" s="25">
        <v>1.0</v>
      </c>
      <c r="AF2679" s="25">
        <v>1.0</v>
      </c>
      <c r="AG2679" s="25">
        <v>162253.9</v>
      </c>
      <c r="AH2679" s="25">
        <v>0.0</v>
      </c>
    </row>
    <row r="2680" ht="15.75" customHeight="1">
      <c r="U2680" s="25">
        <v>2679.0</v>
      </c>
      <c r="V2680" s="25">
        <v>1.5767793E7</v>
      </c>
      <c r="W2680" s="25" t="s">
        <v>1339</v>
      </c>
      <c r="X2680" s="25">
        <v>819.0</v>
      </c>
      <c r="Y2680" s="25" t="s">
        <v>375</v>
      </c>
      <c r="Z2680" s="25" t="s">
        <v>462</v>
      </c>
      <c r="AA2680" s="25">
        <v>38.0</v>
      </c>
      <c r="AB2680" s="25">
        <v>10.0</v>
      </c>
      <c r="AC2680" s="25">
        <v>0.0</v>
      </c>
      <c r="AD2680" s="25">
        <v>2.0</v>
      </c>
      <c r="AE2680" s="25">
        <v>1.0</v>
      </c>
      <c r="AF2680" s="25">
        <v>0.0</v>
      </c>
      <c r="AG2680" s="25">
        <v>30498.7</v>
      </c>
      <c r="AH2680" s="25">
        <v>0.0</v>
      </c>
    </row>
    <row r="2681" ht="15.75" customHeight="1">
      <c r="U2681" s="25">
        <v>2680.0</v>
      </c>
      <c r="V2681" s="25">
        <v>1.5725698E7</v>
      </c>
      <c r="W2681" s="25" t="s">
        <v>1597</v>
      </c>
      <c r="X2681" s="25">
        <v>520.0</v>
      </c>
      <c r="Y2681" s="25" t="s">
        <v>377</v>
      </c>
      <c r="Z2681" s="25" t="s">
        <v>462</v>
      </c>
      <c r="AA2681" s="25">
        <v>35.0</v>
      </c>
      <c r="AB2681" s="25">
        <v>4.0</v>
      </c>
      <c r="AC2681" s="25">
        <v>115680.81</v>
      </c>
      <c r="AD2681" s="25">
        <v>1.0</v>
      </c>
      <c r="AE2681" s="25">
        <v>1.0</v>
      </c>
      <c r="AF2681" s="25">
        <v>1.0</v>
      </c>
      <c r="AG2681" s="25">
        <v>90280.7</v>
      </c>
      <c r="AH2681" s="25">
        <v>0.0</v>
      </c>
    </row>
    <row r="2682" ht="15.75" customHeight="1">
      <c r="U2682" s="25">
        <v>2681.0</v>
      </c>
      <c r="V2682" s="25">
        <v>1.5813532E7</v>
      </c>
      <c r="W2682" s="25" t="s">
        <v>946</v>
      </c>
      <c r="X2682" s="25">
        <v>625.0</v>
      </c>
      <c r="Y2682" s="25" t="s">
        <v>375</v>
      </c>
      <c r="Z2682" s="25" t="s">
        <v>462</v>
      </c>
      <c r="AA2682" s="25">
        <v>39.0</v>
      </c>
      <c r="AB2682" s="25">
        <v>5.0</v>
      </c>
      <c r="AC2682" s="25">
        <v>0.0</v>
      </c>
      <c r="AD2682" s="25">
        <v>2.0</v>
      </c>
      <c r="AE2682" s="25">
        <v>1.0</v>
      </c>
      <c r="AF2682" s="25">
        <v>0.0</v>
      </c>
      <c r="AG2682" s="25">
        <v>32615.21</v>
      </c>
      <c r="AH2682" s="25">
        <v>0.0</v>
      </c>
    </row>
    <row r="2683" ht="15.75" customHeight="1">
      <c r="U2683" s="25">
        <v>2682.0</v>
      </c>
      <c r="V2683" s="25">
        <v>1.557676E7</v>
      </c>
      <c r="W2683" s="25" t="s">
        <v>2072</v>
      </c>
      <c r="X2683" s="25">
        <v>673.0</v>
      </c>
      <c r="Y2683" s="25" t="s">
        <v>379</v>
      </c>
      <c r="Z2683" s="25" t="s">
        <v>487</v>
      </c>
      <c r="AA2683" s="25">
        <v>36.0</v>
      </c>
      <c r="AB2683" s="25">
        <v>5.0</v>
      </c>
      <c r="AC2683" s="25">
        <v>73088.06</v>
      </c>
      <c r="AD2683" s="25">
        <v>2.0</v>
      </c>
      <c r="AE2683" s="25">
        <v>0.0</v>
      </c>
      <c r="AF2683" s="25">
        <v>0.0</v>
      </c>
      <c r="AG2683" s="25">
        <v>196142.26</v>
      </c>
      <c r="AH2683" s="25">
        <v>0.0</v>
      </c>
    </row>
    <row r="2684" ht="15.75" customHeight="1">
      <c r="U2684" s="25">
        <v>2683.0</v>
      </c>
      <c r="V2684" s="25">
        <v>1.5732102E7</v>
      </c>
      <c r="W2684" s="25" t="s">
        <v>2073</v>
      </c>
      <c r="X2684" s="25">
        <v>656.0</v>
      </c>
      <c r="Y2684" s="25" t="s">
        <v>379</v>
      </c>
      <c r="Z2684" s="25" t="s">
        <v>462</v>
      </c>
      <c r="AA2684" s="25">
        <v>27.0</v>
      </c>
      <c r="AB2684" s="25">
        <v>3.0</v>
      </c>
      <c r="AC2684" s="25">
        <v>150905.03</v>
      </c>
      <c r="AD2684" s="25">
        <v>2.0</v>
      </c>
      <c r="AE2684" s="25">
        <v>1.0</v>
      </c>
      <c r="AF2684" s="25">
        <v>0.0</v>
      </c>
      <c r="AG2684" s="25">
        <v>16998.72</v>
      </c>
      <c r="AH2684" s="25">
        <v>0.0</v>
      </c>
    </row>
    <row r="2685" ht="15.75" customHeight="1">
      <c r="U2685" s="25">
        <v>2684.0</v>
      </c>
      <c r="V2685" s="25">
        <v>1.5739046E7</v>
      </c>
      <c r="W2685" s="25" t="s">
        <v>536</v>
      </c>
      <c r="X2685" s="25">
        <v>850.0</v>
      </c>
      <c r="Y2685" s="25" t="s">
        <v>377</v>
      </c>
      <c r="Z2685" s="25" t="s">
        <v>462</v>
      </c>
      <c r="AA2685" s="25">
        <v>23.0</v>
      </c>
      <c r="AB2685" s="25">
        <v>9.0</v>
      </c>
      <c r="AC2685" s="25">
        <v>143054.85</v>
      </c>
      <c r="AD2685" s="25">
        <v>1.0</v>
      </c>
      <c r="AE2685" s="25">
        <v>0.0</v>
      </c>
      <c r="AF2685" s="25">
        <v>1.0</v>
      </c>
      <c r="AG2685" s="25">
        <v>62980.96</v>
      </c>
      <c r="AH2685" s="25">
        <v>0.0</v>
      </c>
    </row>
    <row r="2686" ht="15.75" customHeight="1">
      <c r="U2686" s="25">
        <v>2685.0</v>
      </c>
      <c r="V2686" s="25">
        <v>1.5631927E7</v>
      </c>
      <c r="W2686" s="25" t="s">
        <v>1491</v>
      </c>
      <c r="X2686" s="25">
        <v>574.0</v>
      </c>
      <c r="Y2686" s="25" t="s">
        <v>377</v>
      </c>
      <c r="Z2686" s="25" t="s">
        <v>462</v>
      </c>
      <c r="AA2686" s="25">
        <v>28.0</v>
      </c>
      <c r="AB2686" s="25">
        <v>7.0</v>
      </c>
      <c r="AC2686" s="25">
        <v>0.0</v>
      </c>
      <c r="AD2686" s="25">
        <v>2.0</v>
      </c>
      <c r="AE2686" s="25">
        <v>0.0</v>
      </c>
      <c r="AF2686" s="25">
        <v>0.0</v>
      </c>
      <c r="AG2686" s="25">
        <v>185660.3</v>
      </c>
      <c r="AH2686" s="25">
        <v>0.0</v>
      </c>
    </row>
    <row r="2687" ht="15.75" customHeight="1">
      <c r="U2687" s="25">
        <v>2686.0</v>
      </c>
      <c r="V2687" s="25">
        <v>1.5672115E7</v>
      </c>
      <c r="W2687" s="25" t="s">
        <v>911</v>
      </c>
      <c r="X2687" s="25">
        <v>679.0</v>
      </c>
      <c r="Y2687" s="25" t="s">
        <v>375</v>
      </c>
      <c r="Z2687" s="25" t="s">
        <v>487</v>
      </c>
      <c r="AA2687" s="25">
        <v>60.0</v>
      </c>
      <c r="AB2687" s="25">
        <v>6.0</v>
      </c>
      <c r="AC2687" s="25">
        <v>0.0</v>
      </c>
      <c r="AD2687" s="25">
        <v>2.0</v>
      </c>
      <c r="AE2687" s="25">
        <v>1.0</v>
      </c>
      <c r="AF2687" s="25">
        <v>1.0</v>
      </c>
      <c r="AG2687" s="25">
        <v>77331.77</v>
      </c>
      <c r="AH2687" s="25">
        <v>0.0</v>
      </c>
    </row>
    <row r="2688" ht="15.75" customHeight="1">
      <c r="U2688" s="25">
        <v>2687.0</v>
      </c>
      <c r="V2688" s="25">
        <v>1.5618765E7</v>
      </c>
      <c r="W2688" s="25" t="s">
        <v>2074</v>
      </c>
      <c r="X2688" s="25">
        <v>530.0</v>
      </c>
      <c r="Y2688" s="25" t="s">
        <v>379</v>
      </c>
      <c r="Z2688" s="25" t="s">
        <v>462</v>
      </c>
      <c r="AA2688" s="25">
        <v>42.0</v>
      </c>
      <c r="AB2688" s="25">
        <v>0.0</v>
      </c>
      <c r="AC2688" s="25">
        <v>99948.45</v>
      </c>
      <c r="AD2688" s="25">
        <v>1.0</v>
      </c>
      <c r="AE2688" s="25">
        <v>0.0</v>
      </c>
      <c r="AF2688" s="25">
        <v>1.0</v>
      </c>
      <c r="AG2688" s="25">
        <v>97338.62</v>
      </c>
      <c r="AH2688" s="25">
        <v>0.0</v>
      </c>
    </row>
    <row r="2689" ht="15.75" customHeight="1">
      <c r="U2689" s="25">
        <v>2688.0</v>
      </c>
      <c r="V2689" s="25">
        <v>1.5679148E7</v>
      </c>
      <c r="W2689" s="25" t="s">
        <v>843</v>
      </c>
      <c r="X2689" s="25">
        <v>508.0</v>
      </c>
      <c r="Y2689" s="25" t="s">
        <v>375</v>
      </c>
      <c r="Z2689" s="25" t="s">
        <v>487</v>
      </c>
      <c r="AA2689" s="25">
        <v>44.0</v>
      </c>
      <c r="AB2689" s="25">
        <v>3.0</v>
      </c>
      <c r="AC2689" s="25">
        <v>115451.05</v>
      </c>
      <c r="AD2689" s="25">
        <v>2.0</v>
      </c>
      <c r="AE2689" s="25">
        <v>0.0</v>
      </c>
      <c r="AF2689" s="25">
        <v>0.0</v>
      </c>
      <c r="AG2689" s="25">
        <v>67234.33</v>
      </c>
      <c r="AH2689" s="25">
        <v>0.0</v>
      </c>
    </row>
    <row r="2690" ht="15.75" customHeight="1">
      <c r="U2690" s="25">
        <v>2689.0</v>
      </c>
      <c r="V2690" s="25">
        <v>1.5728474E7</v>
      </c>
      <c r="W2690" s="25" t="s">
        <v>1641</v>
      </c>
      <c r="X2690" s="25">
        <v>558.0</v>
      </c>
      <c r="Y2690" s="25" t="s">
        <v>379</v>
      </c>
      <c r="Z2690" s="25" t="s">
        <v>487</v>
      </c>
      <c r="AA2690" s="25">
        <v>32.0</v>
      </c>
      <c r="AB2690" s="25">
        <v>4.0</v>
      </c>
      <c r="AC2690" s="25">
        <v>108235.91</v>
      </c>
      <c r="AD2690" s="25">
        <v>1.0</v>
      </c>
      <c r="AE2690" s="25">
        <v>1.0</v>
      </c>
      <c r="AF2690" s="25">
        <v>1.0</v>
      </c>
      <c r="AG2690" s="25">
        <v>143783.28</v>
      </c>
      <c r="AH2690" s="25">
        <v>0.0</v>
      </c>
    </row>
    <row r="2691" ht="15.75" customHeight="1">
      <c r="U2691" s="25">
        <v>2690.0</v>
      </c>
      <c r="V2691" s="25">
        <v>1.5636999E7</v>
      </c>
      <c r="W2691" s="25" t="s">
        <v>1149</v>
      </c>
      <c r="X2691" s="25">
        <v>414.0</v>
      </c>
      <c r="Y2691" s="25" t="s">
        <v>375</v>
      </c>
      <c r="Z2691" s="25" t="s">
        <v>487</v>
      </c>
      <c r="AA2691" s="25">
        <v>38.0</v>
      </c>
      <c r="AB2691" s="25">
        <v>8.0</v>
      </c>
      <c r="AC2691" s="25">
        <v>0.0</v>
      </c>
      <c r="AD2691" s="25">
        <v>1.0</v>
      </c>
      <c r="AE2691" s="25">
        <v>0.0</v>
      </c>
      <c r="AF2691" s="25">
        <v>1.0</v>
      </c>
      <c r="AG2691" s="25">
        <v>77661.12</v>
      </c>
      <c r="AH2691" s="25">
        <v>1.0</v>
      </c>
    </row>
    <row r="2692" ht="15.75" customHeight="1">
      <c r="U2692" s="25">
        <v>2691.0</v>
      </c>
      <c r="V2692" s="25">
        <v>1.5754261E7</v>
      </c>
      <c r="W2692" s="25" t="s">
        <v>673</v>
      </c>
      <c r="X2692" s="25">
        <v>648.0</v>
      </c>
      <c r="Y2692" s="25" t="s">
        <v>377</v>
      </c>
      <c r="Z2692" s="25" t="s">
        <v>487</v>
      </c>
      <c r="AA2692" s="25">
        <v>42.0</v>
      </c>
      <c r="AB2692" s="25">
        <v>2.0</v>
      </c>
      <c r="AC2692" s="25">
        <v>98795.61</v>
      </c>
      <c r="AD2692" s="25">
        <v>2.0</v>
      </c>
      <c r="AE2692" s="25">
        <v>1.0</v>
      </c>
      <c r="AF2692" s="25">
        <v>0.0</v>
      </c>
      <c r="AG2692" s="25">
        <v>89123.99</v>
      </c>
      <c r="AH2692" s="25">
        <v>0.0</v>
      </c>
    </row>
    <row r="2693" ht="15.75" customHeight="1">
      <c r="U2693" s="25">
        <v>2692.0</v>
      </c>
      <c r="V2693" s="25">
        <v>1.562915E7</v>
      </c>
      <c r="W2693" s="25" t="s">
        <v>1599</v>
      </c>
      <c r="X2693" s="25">
        <v>721.0</v>
      </c>
      <c r="Y2693" s="25" t="s">
        <v>375</v>
      </c>
      <c r="Z2693" s="25" t="s">
        <v>462</v>
      </c>
      <c r="AA2693" s="25">
        <v>37.0</v>
      </c>
      <c r="AB2693" s="25">
        <v>1.0</v>
      </c>
      <c r="AC2693" s="25">
        <v>0.0</v>
      </c>
      <c r="AD2693" s="25">
        <v>2.0</v>
      </c>
      <c r="AE2693" s="25">
        <v>1.0</v>
      </c>
      <c r="AF2693" s="25">
        <v>0.0</v>
      </c>
      <c r="AG2693" s="25">
        <v>70810.8</v>
      </c>
      <c r="AH2693" s="25">
        <v>0.0</v>
      </c>
    </row>
    <row r="2694" ht="15.75" customHeight="1">
      <c r="U2694" s="25">
        <v>2693.0</v>
      </c>
      <c r="V2694" s="25">
        <v>1.5736274E7</v>
      </c>
      <c r="W2694" s="25" t="s">
        <v>2075</v>
      </c>
      <c r="X2694" s="25">
        <v>751.0</v>
      </c>
      <c r="Y2694" s="25" t="s">
        <v>375</v>
      </c>
      <c r="Z2694" s="25" t="s">
        <v>487</v>
      </c>
      <c r="AA2694" s="25">
        <v>31.0</v>
      </c>
      <c r="AB2694" s="25">
        <v>8.0</v>
      </c>
      <c r="AC2694" s="25">
        <v>0.0</v>
      </c>
      <c r="AD2694" s="25">
        <v>2.0</v>
      </c>
      <c r="AE2694" s="25">
        <v>0.0</v>
      </c>
      <c r="AF2694" s="25">
        <v>0.0</v>
      </c>
      <c r="AG2694" s="25">
        <v>17550.49</v>
      </c>
      <c r="AH2694" s="25">
        <v>0.0</v>
      </c>
    </row>
    <row r="2695" ht="15.75" customHeight="1">
      <c r="U2695" s="25">
        <v>2694.0</v>
      </c>
      <c r="V2695" s="25">
        <v>1.5627697E7</v>
      </c>
      <c r="W2695" s="25" t="s">
        <v>1497</v>
      </c>
      <c r="X2695" s="25">
        <v>662.0</v>
      </c>
      <c r="Y2695" s="25" t="s">
        <v>375</v>
      </c>
      <c r="Z2695" s="25" t="s">
        <v>487</v>
      </c>
      <c r="AA2695" s="25">
        <v>34.0</v>
      </c>
      <c r="AB2695" s="25">
        <v>2.0</v>
      </c>
      <c r="AC2695" s="25">
        <v>0.0</v>
      </c>
      <c r="AD2695" s="25">
        <v>2.0</v>
      </c>
      <c r="AE2695" s="25">
        <v>0.0</v>
      </c>
      <c r="AF2695" s="25">
        <v>1.0</v>
      </c>
      <c r="AG2695" s="25">
        <v>21497.27</v>
      </c>
      <c r="AH2695" s="25">
        <v>0.0</v>
      </c>
    </row>
    <row r="2696" ht="15.75" customHeight="1">
      <c r="U2696" s="25">
        <v>2695.0</v>
      </c>
      <c r="V2696" s="25">
        <v>1.5721585E7</v>
      </c>
      <c r="W2696" s="25" t="s">
        <v>2076</v>
      </c>
      <c r="X2696" s="25">
        <v>628.0</v>
      </c>
      <c r="Y2696" s="25" t="s">
        <v>379</v>
      </c>
      <c r="Z2696" s="25" t="s">
        <v>487</v>
      </c>
      <c r="AA2696" s="25">
        <v>29.0</v>
      </c>
      <c r="AB2696" s="25">
        <v>3.0</v>
      </c>
      <c r="AC2696" s="25">
        <v>113146.98</v>
      </c>
      <c r="AD2696" s="25">
        <v>2.0</v>
      </c>
      <c r="AE2696" s="25">
        <v>0.0</v>
      </c>
      <c r="AF2696" s="25">
        <v>1.0</v>
      </c>
      <c r="AG2696" s="25">
        <v>124749.08</v>
      </c>
      <c r="AH2696" s="25">
        <v>0.0</v>
      </c>
    </row>
    <row r="2697" ht="15.75" customHeight="1">
      <c r="U2697" s="25">
        <v>2696.0</v>
      </c>
      <c r="V2697" s="25">
        <v>1.5639946E7</v>
      </c>
      <c r="W2697" s="25" t="s">
        <v>2077</v>
      </c>
      <c r="X2697" s="25">
        <v>597.0</v>
      </c>
      <c r="Y2697" s="25" t="s">
        <v>379</v>
      </c>
      <c r="Z2697" s="25" t="s">
        <v>462</v>
      </c>
      <c r="AA2697" s="25">
        <v>39.0</v>
      </c>
      <c r="AB2697" s="25">
        <v>8.0</v>
      </c>
      <c r="AC2697" s="25">
        <v>162532.14</v>
      </c>
      <c r="AD2697" s="25">
        <v>3.0</v>
      </c>
      <c r="AE2697" s="25">
        <v>1.0</v>
      </c>
      <c r="AF2697" s="25">
        <v>0.0</v>
      </c>
      <c r="AG2697" s="25">
        <v>36051.46</v>
      </c>
      <c r="AH2697" s="25">
        <v>1.0</v>
      </c>
    </row>
    <row r="2698" ht="15.75" customHeight="1">
      <c r="U2698" s="25">
        <v>2697.0</v>
      </c>
      <c r="V2698" s="25">
        <v>1.5792176E7</v>
      </c>
      <c r="W2698" s="25" t="s">
        <v>2078</v>
      </c>
      <c r="X2698" s="25">
        <v>698.0</v>
      </c>
      <c r="Y2698" s="25" t="s">
        <v>377</v>
      </c>
      <c r="Z2698" s="25" t="s">
        <v>462</v>
      </c>
      <c r="AA2698" s="25">
        <v>40.0</v>
      </c>
      <c r="AB2698" s="25">
        <v>0.0</v>
      </c>
      <c r="AC2698" s="25">
        <v>92053.44</v>
      </c>
      <c r="AD2698" s="25">
        <v>1.0</v>
      </c>
      <c r="AE2698" s="25">
        <v>1.0</v>
      </c>
      <c r="AF2698" s="25">
        <v>1.0</v>
      </c>
      <c r="AG2698" s="25">
        <v>143681.83</v>
      </c>
      <c r="AH2698" s="25">
        <v>0.0</v>
      </c>
    </row>
    <row r="2699" ht="15.75" customHeight="1">
      <c r="U2699" s="25">
        <v>2698.0</v>
      </c>
      <c r="V2699" s="25">
        <v>1.569945E7</v>
      </c>
      <c r="W2699" s="25" t="s">
        <v>637</v>
      </c>
      <c r="X2699" s="25">
        <v>723.0</v>
      </c>
      <c r="Y2699" s="25" t="s">
        <v>375</v>
      </c>
      <c r="Z2699" s="25" t="s">
        <v>487</v>
      </c>
      <c r="AA2699" s="25">
        <v>48.0</v>
      </c>
      <c r="AB2699" s="25">
        <v>7.0</v>
      </c>
      <c r="AC2699" s="25">
        <v>0.0</v>
      </c>
      <c r="AD2699" s="25">
        <v>2.0</v>
      </c>
      <c r="AE2699" s="25">
        <v>1.0</v>
      </c>
      <c r="AF2699" s="25">
        <v>1.0</v>
      </c>
      <c r="AG2699" s="25">
        <v>150694.58</v>
      </c>
      <c r="AH2699" s="25">
        <v>0.0</v>
      </c>
    </row>
    <row r="2700" ht="15.75" customHeight="1">
      <c r="U2700" s="25">
        <v>2699.0</v>
      </c>
      <c r="V2700" s="25">
        <v>1.5729954E7</v>
      </c>
      <c r="W2700" s="25" t="s">
        <v>2079</v>
      </c>
      <c r="X2700" s="25">
        <v>586.0</v>
      </c>
      <c r="Y2700" s="25" t="s">
        <v>375</v>
      </c>
      <c r="Z2700" s="25" t="s">
        <v>462</v>
      </c>
      <c r="AA2700" s="25">
        <v>28.0</v>
      </c>
      <c r="AB2700" s="25">
        <v>5.0</v>
      </c>
      <c r="AC2700" s="25">
        <v>0.0</v>
      </c>
      <c r="AD2700" s="25">
        <v>3.0</v>
      </c>
      <c r="AE2700" s="25">
        <v>1.0</v>
      </c>
      <c r="AF2700" s="25">
        <v>0.0</v>
      </c>
      <c r="AG2700" s="25">
        <v>170487.4</v>
      </c>
      <c r="AH2700" s="25">
        <v>1.0</v>
      </c>
    </row>
    <row r="2701" ht="15.75" customHeight="1">
      <c r="U2701" s="25">
        <v>2700.0</v>
      </c>
      <c r="V2701" s="25">
        <v>1.5600103E7</v>
      </c>
      <c r="W2701" s="25" t="s">
        <v>1266</v>
      </c>
      <c r="X2701" s="25">
        <v>633.0</v>
      </c>
      <c r="Y2701" s="25" t="s">
        <v>379</v>
      </c>
      <c r="Z2701" s="25" t="s">
        <v>462</v>
      </c>
      <c r="AA2701" s="25">
        <v>29.0</v>
      </c>
      <c r="AB2701" s="25">
        <v>8.0</v>
      </c>
      <c r="AC2701" s="25">
        <v>104944.1</v>
      </c>
      <c r="AD2701" s="25">
        <v>1.0</v>
      </c>
      <c r="AE2701" s="25">
        <v>1.0</v>
      </c>
      <c r="AF2701" s="25">
        <v>1.0</v>
      </c>
      <c r="AG2701" s="25">
        <v>97684.46</v>
      </c>
      <c r="AH2701" s="25">
        <v>0.0</v>
      </c>
    </row>
    <row r="2702" ht="15.75" customHeight="1">
      <c r="U2702" s="25">
        <v>2701.0</v>
      </c>
      <c r="V2702" s="25">
        <v>1.57862E7</v>
      </c>
      <c r="W2702" s="25" t="s">
        <v>2080</v>
      </c>
      <c r="X2702" s="25">
        <v>564.0</v>
      </c>
      <c r="Y2702" s="25" t="s">
        <v>375</v>
      </c>
      <c r="Z2702" s="25" t="s">
        <v>487</v>
      </c>
      <c r="AA2702" s="25">
        <v>31.0</v>
      </c>
      <c r="AB2702" s="25">
        <v>4.0</v>
      </c>
      <c r="AC2702" s="25">
        <v>0.0</v>
      </c>
      <c r="AD2702" s="25">
        <v>2.0</v>
      </c>
      <c r="AE2702" s="25">
        <v>1.0</v>
      </c>
      <c r="AF2702" s="25">
        <v>0.0</v>
      </c>
      <c r="AG2702" s="25">
        <v>53520.03</v>
      </c>
      <c r="AH2702" s="25">
        <v>0.0</v>
      </c>
    </row>
    <row r="2703" ht="15.75" customHeight="1">
      <c r="U2703" s="25">
        <v>2702.0</v>
      </c>
      <c r="V2703" s="25">
        <v>1.579701E7</v>
      </c>
      <c r="W2703" s="25" t="s">
        <v>1242</v>
      </c>
      <c r="X2703" s="25">
        <v>649.0</v>
      </c>
      <c r="Y2703" s="25" t="s">
        <v>375</v>
      </c>
      <c r="Z2703" s="25" t="s">
        <v>462</v>
      </c>
      <c r="AA2703" s="25">
        <v>31.0</v>
      </c>
      <c r="AB2703" s="25">
        <v>2.0</v>
      </c>
      <c r="AC2703" s="25">
        <v>0.0</v>
      </c>
      <c r="AD2703" s="25">
        <v>2.0</v>
      </c>
      <c r="AE2703" s="25">
        <v>1.0</v>
      </c>
      <c r="AF2703" s="25">
        <v>0.0</v>
      </c>
      <c r="AG2703" s="25">
        <v>15200.61</v>
      </c>
      <c r="AH2703" s="25">
        <v>0.0</v>
      </c>
    </row>
    <row r="2704" ht="15.75" customHeight="1">
      <c r="U2704" s="25">
        <v>2703.0</v>
      </c>
      <c r="V2704" s="25">
        <v>1.5670172E7</v>
      </c>
      <c r="W2704" s="25" t="s">
        <v>1362</v>
      </c>
      <c r="X2704" s="25">
        <v>622.0</v>
      </c>
      <c r="Y2704" s="25" t="s">
        <v>375</v>
      </c>
      <c r="Z2704" s="25" t="s">
        <v>462</v>
      </c>
      <c r="AA2704" s="25">
        <v>30.0</v>
      </c>
      <c r="AB2704" s="25">
        <v>4.0</v>
      </c>
      <c r="AC2704" s="25">
        <v>107879.04</v>
      </c>
      <c r="AD2704" s="25">
        <v>1.0</v>
      </c>
      <c r="AE2704" s="25">
        <v>0.0</v>
      </c>
      <c r="AF2704" s="25">
        <v>1.0</v>
      </c>
      <c r="AG2704" s="25">
        <v>196894.62</v>
      </c>
      <c r="AH2704" s="25">
        <v>0.0</v>
      </c>
    </row>
    <row r="2705" ht="15.75" customHeight="1">
      <c r="U2705" s="25">
        <v>2704.0</v>
      </c>
      <c r="V2705" s="25">
        <v>1.5627352E7</v>
      </c>
      <c r="W2705" s="25" t="s">
        <v>2081</v>
      </c>
      <c r="X2705" s="25">
        <v>459.0</v>
      </c>
      <c r="Y2705" s="25" t="s">
        <v>379</v>
      </c>
      <c r="Z2705" s="25" t="s">
        <v>487</v>
      </c>
      <c r="AA2705" s="25">
        <v>46.0</v>
      </c>
      <c r="AB2705" s="25">
        <v>7.0</v>
      </c>
      <c r="AC2705" s="25">
        <v>110356.42</v>
      </c>
      <c r="AD2705" s="25">
        <v>1.0</v>
      </c>
      <c r="AE2705" s="25">
        <v>1.0</v>
      </c>
      <c r="AF2705" s="25">
        <v>0.0</v>
      </c>
      <c r="AG2705" s="25">
        <v>4969.13</v>
      </c>
      <c r="AH2705" s="25">
        <v>1.0</v>
      </c>
    </row>
    <row r="2706" ht="15.75" customHeight="1">
      <c r="U2706" s="25">
        <v>2705.0</v>
      </c>
      <c r="V2706" s="25">
        <v>1.5622494E7</v>
      </c>
      <c r="W2706" s="25" t="s">
        <v>802</v>
      </c>
      <c r="X2706" s="25">
        <v>718.0</v>
      </c>
      <c r="Y2706" s="25" t="s">
        <v>375</v>
      </c>
      <c r="Z2706" s="25" t="s">
        <v>487</v>
      </c>
      <c r="AA2706" s="25">
        <v>27.0</v>
      </c>
      <c r="AB2706" s="25">
        <v>2.0</v>
      </c>
      <c r="AC2706" s="25">
        <v>0.0</v>
      </c>
      <c r="AD2706" s="25">
        <v>2.0</v>
      </c>
      <c r="AE2706" s="25">
        <v>0.0</v>
      </c>
      <c r="AF2706" s="25">
        <v>0.0</v>
      </c>
      <c r="AG2706" s="25">
        <v>26229.24</v>
      </c>
      <c r="AH2706" s="25">
        <v>0.0</v>
      </c>
    </row>
    <row r="2707" ht="15.75" customHeight="1">
      <c r="U2707" s="25">
        <v>2706.0</v>
      </c>
      <c r="V2707" s="25">
        <v>1.5585835E7</v>
      </c>
      <c r="W2707" s="25" t="s">
        <v>2082</v>
      </c>
      <c r="X2707" s="25">
        <v>655.0</v>
      </c>
      <c r="Y2707" s="25" t="s">
        <v>377</v>
      </c>
      <c r="Z2707" s="25" t="s">
        <v>462</v>
      </c>
      <c r="AA2707" s="25">
        <v>34.0</v>
      </c>
      <c r="AB2707" s="25">
        <v>4.0</v>
      </c>
      <c r="AC2707" s="25">
        <v>109783.69</v>
      </c>
      <c r="AD2707" s="25">
        <v>2.0</v>
      </c>
      <c r="AE2707" s="25">
        <v>1.0</v>
      </c>
      <c r="AF2707" s="25">
        <v>0.0</v>
      </c>
      <c r="AG2707" s="25">
        <v>134034.32</v>
      </c>
      <c r="AH2707" s="25">
        <v>0.0</v>
      </c>
    </row>
    <row r="2708" ht="15.75" customHeight="1">
      <c r="U2708" s="25">
        <v>2707.0</v>
      </c>
      <c r="V2708" s="25">
        <v>1.5595071E7</v>
      </c>
      <c r="W2708" s="25" t="s">
        <v>1959</v>
      </c>
      <c r="X2708" s="25">
        <v>696.0</v>
      </c>
      <c r="Y2708" s="25" t="s">
        <v>375</v>
      </c>
      <c r="Z2708" s="25" t="s">
        <v>487</v>
      </c>
      <c r="AA2708" s="25">
        <v>22.0</v>
      </c>
      <c r="AB2708" s="25">
        <v>9.0</v>
      </c>
      <c r="AC2708" s="25">
        <v>149777.0</v>
      </c>
      <c r="AD2708" s="25">
        <v>1.0</v>
      </c>
      <c r="AE2708" s="25">
        <v>1.0</v>
      </c>
      <c r="AF2708" s="25">
        <v>1.0</v>
      </c>
      <c r="AG2708" s="25">
        <v>198032.93</v>
      </c>
      <c r="AH2708" s="25">
        <v>0.0</v>
      </c>
    </row>
    <row r="2709" ht="15.75" customHeight="1">
      <c r="U2709" s="25">
        <v>2708.0</v>
      </c>
      <c r="V2709" s="25">
        <v>1.5628203E7</v>
      </c>
      <c r="W2709" s="25" t="s">
        <v>857</v>
      </c>
      <c r="X2709" s="25">
        <v>637.0</v>
      </c>
      <c r="Y2709" s="25" t="s">
        <v>375</v>
      </c>
      <c r="Z2709" s="25" t="s">
        <v>462</v>
      </c>
      <c r="AA2709" s="25">
        <v>38.0</v>
      </c>
      <c r="AB2709" s="25">
        <v>3.0</v>
      </c>
      <c r="AC2709" s="25">
        <v>104339.56</v>
      </c>
      <c r="AD2709" s="25">
        <v>1.0</v>
      </c>
      <c r="AE2709" s="25">
        <v>0.0</v>
      </c>
      <c r="AF2709" s="25">
        <v>0.0</v>
      </c>
      <c r="AG2709" s="25">
        <v>119882.86</v>
      </c>
      <c r="AH2709" s="25">
        <v>0.0</v>
      </c>
    </row>
    <row r="2710" ht="15.75" customHeight="1">
      <c r="U2710" s="25">
        <v>2709.0</v>
      </c>
      <c r="V2710" s="25">
        <v>1.566719E7</v>
      </c>
      <c r="W2710" s="25" t="s">
        <v>799</v>
      </c>
      <c r="X2710" s="25">
        <v>630.0</v>
      </c>
      <c r="Y2710" s="25" t="s">
        <v>377</v>
      </c>
      <c r="Z2710" s="25" t="s">
        <v>462</v>
      </c>
      <c r="AA2710" s="25">
        <v>21.0</v>
      </c>
      <c r="AB2710" s="25">
        <v>1.0</v>
      </c>
      <c r="AC2710" s="25">
        <v>85818.18</v>
      </c>
      <c r="AD2710" s="25">
        <v>1.0</v>
      </c>
      <c r="AE2710" s="25">
        <v>1.0</v>
      </c>
      <c r="AF2710" s="25">
        <v>1.0</v>
      </c>
      <c r="AG2710" s="25">
        <v>133102.3</v>
      </c>
      <c r="AH2710" s="25">
        <v>0.0</v>
      </c>
    </row>
    <row r="2711" ht="15.75" customHeight="1">
      <c r="U2711" s="25">
        <v>2710.0</v>
      </c>
      <c r="V2711" s="25">
        <v>1.5780212E7</v>
      </c>
      <c r="W2711" s="25" t="s">
        <v>1149</v>
      </c>
      <c r="X2711" s="25">
        <v>592.0</v>
      </c>
      <c r="Y2711" s="25" t="s">
        <v>375</v>
      </c>
      <c r="Z2711" s="25" t="s">
        <v>487</v>
      </c>
      <c r="AA2711" s="25">
        <v>37.0</v>
      </c>
      <c r="AB2711" s="25">
        <v>4.0</v>
      </c>
      <c r="AC2711" s="25">
        <v>212692.97</v>
      </c>
      <c r="AD2711" s="25">
        <v>1.0</v>
      </c>
      <c r="AE2711" s="25">
        <v>0.0</v>
      </c>
      <c r="AF2711" s="25">
        <v>0.0</v>
      </c>
      <c r="AG2711" s="25">
        <v>176395.02</v>
      </c>
      <c r="AH2711" s="25">
        <v>0.0</v>
      </c>
    </row>
    <row r="2712" ht="15.75" customHeight="1">
      <c r="U2712" s="25">
        <v>2711.0</v>
      </c>
      <c r="V2712" s="25">
        <v>1.5766869E7</v>
      </c>
      <c r="W2712" s="25" t="s">
        <v>2083</v>
      </c>
      <c r="X2712" s="25">
        <v>634.0</v>
      </c>
      <c r="Y2712" s="25" t="s">
        <v>379</v>
      </c>
      <c r="Z2712" s="25" t="s">
        <v>487</v>
      </c>
      <c r="AA2712" s="25">
        <v>37.0</v>
      </c>
      <c r="AB2712" s="25">
        <v>1.0</v>
      </c>
      <c r="AC2712" s="25">
        <v>89696.84</v>
      </c>
      <c r="AD2712" s="25">
        <v>2.0</v>
      </c>
      <c r="AE2712" s="25">
        <v>1.0</v>
      </c>
      <c r="AF2712" s="25">
        <v>1.0</v>
      </c>
      <c r="AG2712" s="25">
        <v>193179.88</v>
      </c>
      <c r="AH2712" s="25">
        <v>0.0</v>
      </c>
    </row>
    <row r="2713" ht="15.75" customHeight="1">
      <c r="U2713" s="25">
        <v>2712.0</v>
      </c>
      <c r="V2713" s="25">
        <v>1.5775741E7</v>
      </c>
      <c r="W2713" s="25" t="s">
        <v>2084</v>
      </c>
      <c r="X2713" s="25">
        <v>608.0</v>
      </c>
      <c r="Y2713" s="25" t="s">
        <v>375</v>
      </c>
      <c r="Z2713" s="25" t="s">
        <v>462</v>
      </c>
      <c r="AA2713" s="25">
        <v>28.0</v>
      </c>
      <c r="AB2713" s="25">
        <v>9.0</v>
      </c>
      <c r="AC2713" s="25">
        <v>0.0</v>
      </c>
      <c r="AD2713" s="25">
        <v>2.0</v>
      </c>
      <c r="AE2713" s="25">
        <v>1.0</v>
      </c>
      <c r="AF2713" s="25">
        <v>1.0</v>
      </c>
      <c r="AG2713" s="25">
        <v>125062.02</v>
      </c>
      <c r="AH2713" s="25">
        <v>0.0</v>
      </c>
    </row>
    <row r="2714" ht="15.75" customHeight="1">
      <c r="U2714" s="25">
        <v>2713.0</v>
      </c>
      <c r="V2714" s="25">
        <v>1.562817E7</v>
      </c>
      <c r="W2714" s="25" t="s">
        <v>814</v>
      </c>
      <c r="X2714" s="25">
        <v>565.0</v>
      </c>
      <c r="Y2714" s="25" t="s">
        <v>379</v>
      </c>
      <c r="Z2714" s="25" t="s">
        <v>462</v>
      </c>
      <c r="AA2714" s="25">
        <v>32.0</v>
      </c>
      <c r="AB2714" s="25">
        <v>9.0</v>
      </c>
      <c r="AC2714" s="25">
        <v>68067.24</v>
      </c>
      <c r="AD2714" s="25">
        <v>1.0</v>
      </c>
      <c r="AE2714" s="25">
        <v>1.0</v>
      </c>
      <c r="AF2714" s="25">
        <v>0.0</v>
      </c>
      <c r="AG2714" s="25">
        <v>143287.58</v>
      </c>
      <c r="AH2714" s="25">
        <v>0.0</v>
      </c>
    </row>
    <row r="2715" ht="15.75" customHeight="1">
      <c r="U2715" s="25">
        <v>2714.0</v>
      </c>
      <c r="V2715" s="25">
        <v>1.5701318E7</v>
      </c>
      <c r="W2715" s="25" t="s">
        <v>717</v>
      </c>
      <c r="X2715" s="25">
        <v>763.0</v>
      </c>
      <c r="Y2715" s="25" t="s">
        <v>377</v>
      </c>
      <c r="Z2715" s="25" t="s">
        <v>487</v>
      </c>
      <c r="AA2715" s="25">
        <v>67.0</v>
      </c>
      <c r="AB2715" s="25">
        <v>9.0</v>
      </c>
      <c r="AC2715" s="25">
        <v>148564.66</v>
      </c>
      <c r="AD2715" s="25">
        <v>1.0</v>
      </c>
      <c r="AE2715" s="25">
        <v>0.0</v>
      </c>
      <c r="AF2715" s="25">
        <v>1.0</v>
      </c>
      <c r="AG2715" s="25">
        <v>87236.4</v>
      </c>
      <c r="AH2715" s="25">
        <v>0.0</v>
      </c>
    </row>
    <row r="2716" ht="15.75" customHeight="1">
      <c r="U2716" s="25">
        <v>2715.0</v>
      </c>
      <c r="V2716" s="25">
        <v>1.5710928E7</v>
      </c>
      <c r="W2716" s="25" t="s">
        <v>2085</v>
      </c>
      <c r="X2716" s="25">
        <v>665.0</v>
      </c>
      <c r="Y2716" s="25" t="s">
        <v>375</v>
      </c>
      <c r="Z2716" s="25" t="s">
        <v>462</v>
      </c>
      <c r="AA2716" s="25">
        <v>55.0</v>
      </c>
      <c r="AB2716" s="25">
        <v>8.0</v>
      </c>
      <c r="AC2716" s="25">
        <v>136354.16</v>
      </c>
      <c r="AD2716" s="25">
        <v>1.0</v>
      </c>
      <c r="AE2716" s="25">
        <v>1.0</v>
      </c>
      <c r="AF2716" s="25">
        <v>1.0</v>
      </c>
      <c r="AG2716" s="25">
        <v>93769.89</v>
      </c>
      <c r="AH2716" s="25">
        <v>0.0</v>
      </c>
    </row>
    <row r="2717" ht="15.75" customHeight="1">
      <c r="U2717" s="25">
        <v>2716.0</v>
      </c>
      <c r="V2717" s="25">
        <v>1.5682547E7</v>
      </c>
      <c r="W2717" s="25" t="s">
        <v>1599</v>
      </c>
      <c r="X2717" s="25">
        <v>649.0</v>
      </c>
      <c r="Y2717" s="25" t="s">
        <v>375</v>
      </c>
      <c r="Z2717" s="25" t="s">
        <v>487</v>
      </c>
      <c r="AA2717" s="25">
        <v>38.0</v>
      </c>
      <c r="AB2717" s="25">
        <v>1.0</v>
      </c>
      <c r="AC2717" s="25">
        <v>122214.0</v>
      </c>
      <c r="AD2717" s="25">
        <v>1.0</v>
      </c>
      <c r="AE2717" s="25">
        <v>0.0</v>
      </c>
      <c r="AF2717" s="25">
        <v>1.0</v>
      </c>
      <c r="AG2717" s="25">
        <v>88965.46</v>
      </c>
      <c r="AH2717" s="25">
        <v>0.0</v>
      </c>
    </row>
    <row r="2718" ht="15.75" customHeight="1">
      <c r="U2718" s="25">
        <v>2717.0</v>
      </c>
      <c r="V2718" s="25">
        <v>1.563117E7</v>
      </c>
      <c r="W2718" s="25" t="s">
        <v>537</v>
      </c>
      <c r="X2718" s="25">
        <v>695.0</v>
      </c>
      <c r="Y2718" s="25" t="s">
        <v>375</v>
      </c>
      <c r="Z2718" s="25" t="s">
        <v>487</v>
      </c>
      <c r="AA2718" s="25">
        <v>45.0</v>
      </c>
      <c r="AB2718" s="25">
        <v>3.0</v>
      </c>
      <c r="AC2718" s="25">
        <v>0.0</v>
      </c>
      <c r="AD2718" s="25">
        <v>2.0</v>
      </c>
      <c r="AE2718" s="25">
        <v>1.0</v>
      </c>
      <c r="AF2718" s="25">
        <v>1.0</v>
      </c>
      <c r="AG2718" s="25">
        <v>30793.61</v>
      </c>
      <c r="AH2718" s="25">
        <v>0.0</v>
      </c>
    </row>
    <row r="2719" ht="15.75" customHeight="1">
      <c r="U2719" s="25">
        <v>2718.0</v>
      </c>
      <c r="V2719" s="25">
        <v>1.5648702E7</v>
      </c>
      <c r="W2719" s="25" t="s">
        <v>2086</v>
      </c>
      <c r="X2719" s="25">
        <v>775.0</v>
      </c>
      <c r="Y2719" s="25" t="s">
        <v>379</v>
      </c>
      <c r="Z2719" s="25" t="s">
        <v>487</v>
      </c>
      <c r="AA2719" s="25">
        <v>70.0</v>
      </c>
      <c r="AB2719" s="25">
        <v>6.0</v>
      </c>
      <c r="AC2719" s="25">
        <v>119684.88</v>
      </c>
      <c r="AD2719" s="25">
        <v>2.0</v>
      </c>
      <c r="AE2719" s="25">
        <v>1.0</v>
      </c>
      <c r="AF2719" s="25">
        <v>1.0</v>
      </c>
      <c r="AG2719" s="25">
        <v>74532.02</v>
      </c>
      <c r="AH2719" s="25">
        <v>0.0</v>
      </c>
    </row>
    <row r="2720" ht="15.75" customHeight="1">
      <c r="U2720" s="25">
        <v>2719.0</v>
      </c>
      <c r="V2720" s="25">
        <v>1.5783444E7</v>
      </c>
      <c r="W2720" s="25" t="s">
        <v>563</v>
      </c>
      <c r="X2720" s="25">
        <v>788.0</v>
      </c>
      <c r="Y2720" s="25" t="s">
        <v>375</v>
      </c>
      <c r="Z2720" s="25" t="s">
        <v>462</v>
      </c>
      <c r="AA2720" s="25">
        <v>39.0</v>
      </c>
      <c r="AB2720" s="25">
        <v>3.0</v>
      </c>
      <c r="AC2720" s="25">
        <v>135139.33</v>
      </c>
      <c r="AD2720" s="25">
        <v>1.0</v>
      </c>
      <c r="AE2720" s="25">
        <v>0.0</v>
      </c>
      <c r="AF2720" s="25">
        <v>1.0</v>
      </c>
      <c r="AG2720" s="25">
        <v>113086.08</v>
      </c>
      <c r="AH2720" s="25">
        <v>0.0</v>
      </c>
    </row>
    <row r="2721" ht="15.75" customHeight="1">
      <c r="U2721" s="25">
        <v>2720.0</v>
      </c>
      <c r="V2721" s="25">
        <v>1.5809178E7</v>
      </c>
      <c r="W2721" s="25" t="s">
        <v>1365</v>
      </c>
      <c r="X2721" s="25">
        <v>569.0</v>
      </c>
      <c r="Y2721" s="25" t="s">
        <v>379</v>
      </c>
      <c r="Z2721" s="25" t="s">
        <v>462</v>
      </c>
      <c r="AA2721" s="25">
        <v>42.0</v>
      </c>
      <c r="AB2721" s="25">
        <v>9.0</v>
      </c>
      <c r="AC2721" s="25">
        <v>146100.75</v>
      </c>
      <c r="AD2721" s="25">
        <v>1.0</v>
      </c>
      <c r="AE2721" s="25">
        <v>1.0</v>
      </c>
      <c r="AF2721" s="25">
        <v>0.0</v>
      </c>
      <c r="AG2721" s="25">
        <v>32574.01</v>
      </c>
      <c r="AH2721" s="25">
        <v>1.0</v>
      </c>
    </row>
    <row r="2722" ht="15.75" customHeight="1">
      <c r="U2722" s="25">
        <v>2721.0</v>
      </c>
      <c r="V2722" s="25">
        <v>1.5806688E7</v>
      </c>
      <c r="W2722" s="25" t="s">
        <v>1373</v>
      </c>
      <c r="X2722" s="25">
        <v>726.0</v>
      </c>
      <c r="Y2722" s="25" t="s">
        <v>377</v>
      </c>
      <c r="Z2722" s="25" t="s">
        <v>462</v>
      </c>
      <c r="AA2722" s="25">
        <v>56.0</v>
      </c>
      <c r="AB2722" s="25">
        <v>8.0</v>
      </c>
      <c r="AC2722" s="25">
        <v>123110.9</v>
      </c>
      <c r="AD2722" s="25">
        <v>3.0</v>
      </c>
      <c r="AE2722" s="25">
        <v>0.0</v>
      </c>
      <c r="AF2722" s="25">
        <v>1.0</v>
      </c>
      <c r="AG2722" s="25">
        <v>130113.78</v>
      </c>
      <c r="AH2722" s="25">
        <v>1.0</v>
      </c>
    </row>
    <row r="2723" ht="15.75" customHeight="1">
      <c r="U2723" s="25">
        <v>2722.0</v>
      </c>
      <c r="V2723" s="25">
        <v>1.5576824E7</v>
      </c>
      <c r="W2723" s="25" t="s">
        <v>625</v>
      </c>
      <c r="X2723" s="25">
        <v>564.0</v>
      </c>
      <c r="Y2723" s="25" t="s">
        <v>379</v>
      </c>
      <c r="Z2723" s="25" t="s">
        <v>462</v>
      </c>
      <c r="AA2723" s="25">
        <v>44.0</v>
      </c>
      <c r="AB2723" s="25">
        <v>3.0</v>
      </c>
      <c r="AC2723" s="25">
        <v>111760.4</v>
      </c>
      <c r="AD2723" s="25">
        <v>3.0</v>
      </c>
      <c r="AE2723" s="25">
        <v>1.0</v>
      </c>
      <c r="AF2723" s="25">
        <v>1.0</v>
      </c>
      <c r="AG2723" s="25">
        <v>104722.47</v>
      </c>
      <c r="AH2723" s="25">
        <v>1.0</v>
      </c>
    </row>
    <row r="2724" ht="15.75" customHeight="1">
      <c r="U2724" s="25">
        <v>2723.0</v>
      </c>
      <c r="V2724" s="25">
        <v>1.5675422E7</v>
      </c>
      <c r="W2724" s="25" t="s">
        <v>1663</v>
      </c>
      <c r="X2724" s="25">
        <v>544.0</v>
      </c>
      <c r="Y2724" s="25" t="s">
        <v>375</v>
      </c>
      <c r="Z2724" s="25" t="s">
        <v>462</v>
      </c>
      <c r="AA2724" s="25">
        <v>32.0</v>
      </c>
      <c r="AB2724" s="25">
        <v>9.0</v>
      </c>
      <c r="AC2724" s="25">
        <v>110728.39</v>
      </c>
      <c r="AD2724" s="25">
        <v>1.0</v>
      </c>
      <c r="AE2724" s="25">
        <v>1.0</v>
      </c>
      <c r="AF2724" s="25">
        <v>1.0</v>
      </c>
      <c r="AG2724" s="25">
        <v>14559.62</v>
      </c>
      <c r="AH2724" s="25">
        <v>0.0</v>
      </c>
    </row>
    <row r="2725" ht="15.75" customHeight="1">
      <c r="U2725" s="25">
        <v>2724.0</v>
      </c>
      <c r="V2725" s="25">
        <v>1.568155E7</v>
      </c>
      <c r="W2725" s="25" t="s">
        <v>2087</v>
      </c>
      <c r="X2725" s="25">
        <v>614.0</v>
      </c>
      <c r="Y2725" s="25" t="s">
        <v>375</v>
      </c>
      <c r="Z2725" s="25" t="s">
        <v>462</v>
      </c>
      <c r="AA2725" s="25">
        <v>41.0</v>
      </c>
      <c r="AB2725" s="25">
        <v>8.0</v>
      </c>
      <c r="AC2725" s="25">
        <v>121558.46</v>
      </c>
      <c r="AD2725" s="25">
        <v>1.0</v>
      </c>
      <c r="AE2725" s="25">
        <v>1.0</v>
      </c>
      <c r="AF2725" s="25">
        <v>1.0</v>
      </c>
      <c r="AG2725" s="25">
        <v>598.8</v>
      </c>
      <c r="AH2725" s="25">
        <v>0.0</v>
      </c>
    </row>
    <row r="2726" ht="15.75" customHeight="1">
      <c r="U2726" s="25">
        <v>2725.0</v>
      </c>
      <c r="V2726" s="25">
        <v>1.5812628E7</v>
      </c>
      <c r="W2726" s="25" t="s">
        <v>2088</v>
      </c>
      <c r="X2726" s="25">
        <v>453.0</v>
      </c>
      <c r="Y2726" s="25" t="s">
        <v>379</v>
      </c>
      <c r="Z2726" s="25" t="s">
        <v>462</v>
      </c>
      <c r="AA2726" s="25">
        <v>38.0</v>
      </c>
      <c r="AB2726" s="25">
        <v>8.0</v>
      </c>
      <c r="AC2726" s="25">
        <v>120623.21</v>
      </c>
      <c r="AD2726" s="25">
        <v>1.0</v>
      </c>
      <c r="AE2726" s="25">
        <v>1.0</v>
      </c>
      <c r="AF2726" s="25">
        <v>0.0</v>
      </c>
      <c r="AG2726" s="25">
        <v>129697.99</v>
      </c>
      <c r="AH2726" s="25">
        <v>0.0</v>
      </c>
    </row>
    <row r="2727" ht="15.75" customHeight="1">
      <c r="U2727" s="25">
        <v>2726.0</v>
      </c>
      <c r="V2727" s="25">
        <v>1.5597951E7</v>
      </c>
      <c r="W2727" s="25" t="s">
        <v>932</v>
      </c>
      <c r="X2727" s="25">
        <v>471.0</v>
      </c>
      <c r="Y2727" s="25" t="s">
        <v>375</v>
      </c>
      <c r="Z2727" s="25" t="s">
        <v>462</v>
      </c>
      <c r="AA2727" s="25">
        <v>58.0</v>
      </c>
      <c r="AB2727" s="25">
        <v>4.0</v>
      </c>
      <c r="AC2727" s="25">
        <v>114713.57</v>
      </c>
      <c r="AD2727" s="25">
        <v>1.0</v>
      </c>
      <c r="AE2727" s="25">
        <v>1.0</v>
      </c>
      <c r="AF2727" s="25">
        <v>1.0</v>
      </c>
      <c r="AG2727" s="25">
        <v>36315.03</v>
      </c>
      <c r="AH2727" s="25">
        <v>0.0</v>
      </c>
    </row>
    <row r="2728" ht="15.75" customHeight="1">
      <c r="U2728" s="25">
        <v>2727.0</v>
      </c>
      <c r="V2728" s="25">
        <v>1.5807045E7</v>
      </c>
      <c r="W2728" s="25" t="s">
        <v>1505</v>
      </c>
      <c r="X2728" s="25">
        <v>829.0</v>
      </c>
      <c r="Y2728" s="25" t="s">
        <v>379</v>
      </c>
      <c r="Z2728" s="25" t="s">
        <v>462</v>
      </c>
      <c r="AA2728" s="25">
        <v>37.0</v>
      </c>
      <c r="AB2728" s="25">
        <v>3.0</v>
      </c>
      <c r="AC2728" s="25">
        <v>103457.76</v>
      </c>
      <c r="AD2728" s="25">
        <v>1.0</v>
      </c>
      <c r="AE2728" s="25">
        <v>0.0</v>
      </c>
      <c r="AF2728" s="25">
        <v>0.0</v>
      </c>
      <c r="AG2728" s="25">
        <v>1114.12</v>
      </c>
      <c r="AH2728" s="25">
        <v>0.0</v>
      </c>
    </row>
    <row r="2729" ht="15.75" customHeight="1">
      <c r="U2729" s="25">
        <v>2728.0</v>
      </c>
      <c r="V2729" s="25">
        <v>1.5581748E7</v>
      </c>
      <c r="W2729" s="25" t="s">
        <v>1242</v>
      </c>
      <c r="X2729" s="25">
        <v>754.0</v>
      </c>
      <c r="Y2729" s="25" t="s">
        <v>379</v>
      </c>
      <c r="Z2729" s="25" t="s">
        <v>487</v>
      </c>
      <c r="AA2729" s="25">
        <v>57.0</v>
      </c>
      <c r="AB2729" s="25">
        <v>2.0</v>
      </c>
      <c r="AC2729" s="25">
        <v>101134.87</v>
      </c>
      <c r="AD2729" s="25">
        <v>2.0</v>
      </c>
      <c r="AE2729" s="25">
        <v>1.0</v>
      </c>
      <c r="AF2729" s="25">
        <v>1.0</v>
      </c>
      <c r="AG2729" s="25">
        <v>70954.41</v>
      </c>
      <c r="AH2729" s="25">
        <v>0.0</v>
      </c>
    </row>
    <row r="2730" ht="15.75" customHeight="1">
      <c r="U2730" s="25">
        <v>2729.0</v>
      </c>
      <c r="V2730" s="25">
        <v>1.577042E7</v>
      </c>
      <c r="W2730" s="25" t="s">
        <v>2089</v>
      </c>
      <c r="X2730" s="25">
        <v>749.0</v>
      </c>
      <c r="Y2730" s="25" t="s">
        <v>379</v>
      </c>
      <c r="Z2730" s="25" t="s">
        <v>487</v>
      </c>
      <c r="AA2730" s="25">
        <v>46.0</v>
      </c>
      <c r="AB2730" s="25">
        <v>10.0</v>
      </c>
      <c r="AC2730" s="25">
        <v>78136.36</v>
      </c>
      <c r="AD2730" s="25">
        <v>2.0</v>
      </c>
      <c r="AE2730" s="25">
        <v>1.0</v>
      </c>
      <c r="AF2730" s="25">
        <v>1.0</v>
      </c>
      <c r="AG2730" s="25">
        <v>73470.98</v>
      </c>
      <c r="AH2730" s="25">
        <v>0.0</v>
      </c>
    </row>
    <row r="2731" ht="15.75" customHeight="1">
      <c r="U2731" s="25">
        <v>2730.0</v>
      </c>
      <c r="V2731" s="25">
        <v>1.560823E7</v>
      </c>
      <c r="W2731" s="25" t="s">
        <v>2090</v>
      </c>
      <c r="X2731" s="25">
        <v>667.0</v>
      </c>
      <c r="Y2731" s="25" t="s">
        <v>375</v>
      </c>
      <c r="Z2731" s="25" t="s">
        <v>487</v>
      </c>
      <c r="AA2731" s="25">
        <v>23.0</v>
      </c>
      <c r="AB2731" s="25">
        <v>1.0</v>
      </c>
      <c r="AC2731" s="25">
        <v>0.0</v>
      </c>
      <c r="AD2731" s="25">
        <v>2.0</v>
      </c>
      <c r="AE2731" s="25">
        <v>1.0</v>
      </c>
      <c r="AF2731" s="25">
        <v>0.0</v>
      </c>
      <c r="AG2731" s="25">
        <v>91573.19</v>
      </c>
      <c r="AH2731" s="25">
        <v>0.0</v>
      </c>
    </row>
    <row r="2732" ht="15.75" customHeight="1">
      <c r="U2732" s="25">
        <v>2731.0</v>
      </c>
      <c r="V2732" s="25">
        <v>1.5730339E7</v>
      </c>
      <c r="W2732" s="25" t="s">
        <v>1133</v>
      </c>
      <c r="X2732" s="25">
        <v>670.0</v>
      </c>
      <c r="Y2732" s="25" t="s">
        <v>377</v>
      </c>
      <c r="Z2732" s="25" t="s">
        <v>487</v>
      </c>
      <c r="AA2732" s="25">
        <v>30.0</v>
      </c>
      <c r="AB2732" s="25">
        <v>3.0</v>
      </c>
      <c r="AC2732" s="25">
        <v>133446.34</v>
      </c>
      <c r="AD2732" s="25">
        <v>1.0</v>
      </c>
      <c r="AE2732" s="25">
        <v>0.0</v>
      </c>
      <c r="AF2732" s="25">
        <v>0.0</v>
      </c>
      <c r="AG2732" s="25">
        <v>3154.95</v>
      </c>
      <c r="AH2732" s="25">
        <v>0.0</v>
      </c>
    </row>
    <row r="2733" ht="15.75" customHeight="1">
      <c r="U2733" s="25">
        <v>2732.0</v>
      </c>
      <c r="V2733" s="25">
        <v>1.5712584E7</v>
      </c>
      <c r="W2733" s="25" t="s">
        <v>740</v>
      </c>
      <c r="X2733" s="25">
        <v>670.0</v>
      </c>
      <c r="Y2733" s="25" t="s">
        <v>375</v>
      </c>
      <c r="Z2733" s="25" t="s">
        <v>462</v>
      </c>
      <c r="AA2733" s="25">
        <v>33.0</v>
      </c>
      <c r="AB2733" s="25">
        <v>7.0</v>
      </c>
      <c r="AC2733" s="25">
        <v>0.0</v>
      </c>
      <c r="AD2733" s="25">
        <v>2.0</v>
      </c>
      <c r="AE2733" s="25">
        <v>1.0</v>
      </c>
      <c r="AF2733" s="25">
        <v>1.0</v>
      </c>
      <c r="AG2733" s="25">
        <v>88187.81</v>
      </c>
      <c r="AH2733" s="25">
        <v>0.0</v>
      </c>
    </row>
    <row r="2734" ht="15.75" customHeight="1">
      <c r="U2734" s="25">
        <v>2733.0</v>
      </c>
      <c r="V2734" s="25">
        <v>1.5592816E7</v>
      </c>
      <c r="W2734" s="25" t="s">
        <v>2091</v>
      </c>
      <c r="X2734" s="25">
        <v>623.0</v>
      </c>
      <c r="Y2734" s="25" t="s">
        <v>379</v>
      </c>
      <c r="Z2734" s="25" t="s">
        <v>462</v>
      </c>
      <c r="AA2734" s="25">
        <v>48.0</v>
      </c>
      <c r="AB2734" s="25">
        <v>1.0</v>
      </c>
      <c r="AC2734" s="25">
        <v>108076.33</v>
      </c>
      <c r="AD2734" s="25">
        <v>1.0</v>
      </c>
      <c r="AE2734" s="25">
        <v>1.0</v>
      </c>
      <c r="AF2734" s="25">
        <v>0.0</v>
      </c>
      <c r="AG2734" s="25">
        <v>118855.26</v>
      </c>
      <c r="AH2734" s="25">
        <v>1.0</v>
      </c>
    </row>
    <row r="2735" ht="15.75" customHeight="1">
      <c r="U2735" s="25">
        <v>2734.0</v>
      </c>
      <c r="V2735" s="25">
        <v>1.564148E7</v>
      </c>
      <c r="W2735" s="25" t="s">
        <v>2092</v>
      </c>
      <c r="X2735" s="25">
        <v>571.0</v>
      </c>
      <c r="Y2735" s="25" t="s">
        <v>375</v>
      </c>
      <c r="Z2735" s="25" t="s">
        <v>487</v>
      </c>
      <c r="AA2735" s="25">
        <v>32.0</v>
      </c>
      <c r="AB2735" s="25">
        <v>5.0</v>
      </c>
      <c r="AC2735" s="25">
        <v>131354.25</v>
      </c>
      <c r="AD2735" s="25">
        <v>1.0</v>
      </c>
      <c r="AE2735" s="25">
        <v>1.0</v>
      </c>
      <c r="AF2735" s="25">
        <v>0.0</v>
      </c>
      <c r="AG2735" s="25">
        <v>125256.53</v>
      </c>
      <c r="AH2735" s="25">
        <v>0.0</v>
      </c>
    </row>
    <row r="2736" ht="15.75" customHeight="1">
      <c r="U2736" s="25">
        <v>2735.0</v>
      </c>
      <c r="V2736" s="25">
        <v>1.5708505E7</v>
      </c>
      <c r="W2736" s="25" t="s">
        <v>1363</v>
      </c>
      <c r="X2736" s="25">
        <v>641.0</v>
      </c>
      <c r="Y2736" s="25" t="s">
        <v>379</v>
      </c>
      <c r="Z2736" s="25" t="s">
        <v>462</v>
      </c>
      <c r="AA2736" s="25">
        <v>37.0</v>
      </c>
      <c r="AB2736" s="25">
        <v>7.0</v>
      </c>
      <c r="AC2736" s="25">
        <v>62974.64</v>
      </c>
      <c r="AD2736" s="25">
        <v>2.0</v>
      </c>
      <c r="AE2736" s="25">
        <v>0.0</v>
      </c>
      <c r="AF2736" s="25">
        <v>1.0</v>
      </c>
      <c r="AG2736" s="25">
        <v>39016.43</v>
      </c>
      <c r="AH2736" s="25">
        <v>0.0</v>
      </c>
    </row>
    <row r="2737" ht="15.75" customHeight="1">
      <c r="U2737" s="25">
        <v>2736.0</v>
      </c>
      <c r="V2737" s="25">
        <v>1.5791131E7</v>
      </c>
      <c r="W2737" s="25" t="s">
        <v>2093</v>
      </c>
      <c r="X2737" s="25">
        <v>551.0</v>
      </c>
      <c r="Y2737" s="25" t="s">
        <v>379</v>
      </c>
      <c r="Z2737" s="25" t="s">
        <v>462</v>
      </c>
      <c r="AA2737" s="25">
        <v>30.0</v>
      </c>
      <c r="AB2737" s="25">
        <v>2.0</v>
      </c>
      <c r="AC2737" s="25">
        <v>143340.44</v>
      </c>
      <c r="AD2737" s="25">
        <v>1.0</v>
      </c>
      <c r="AE2737" s="25">
        <v>1.0</v>
      </c>
      <c r="AF2737" s="25">
        <v>0.0</v>
      </c>
      <c r="AG2737" s="25">
        <v>145796.49</v>
      </c>
      <c r="AH2737" s="25">
        <v>0.0</v>
      </c>
    </row>
    <row r="2738" ht="15.75" customHeight="1">
      <c r="U2738" s="25">
        <v>2737.0</v>
      </c>
      <c r="V2738" s="25">
        <v>1.5618225E7</v>
      </c>
      <c r="W2738" s="25" t="s">
        <v>2094</v>
      </c>
      <c r="X2738" s="25">
        <v>741.0</v>
      </c>
      <c r="Y2738" s="25" t="s">
        <v>379</v>
      </c>
      <c r="Z2738" s="25" t="s">
        <v>487</v>
      </c>
      <c r="AA2738" s="25">
        <v>36.0</v>
      </c>
      <c r="AB2738" s="25">
        <v>8.0</v>
      </c>
      <c r="AC2738" s="25">
        <v>116993.43</v>
      </c>
      <c r="AD2738" s="25">
        <v>2.0</v>
      </c>
      <c r="AE2738" s="25">
        <v>1.0</v>
      </c>
      <c r="AF2738" s="25">
        <v>0.0</v>
      </c>
      <c r="AG2738" s="25">
        <v>168816.22</v>
      </c>
      <c r="AH2738" s="25">
        <v>0.0</v>
      </c>
    </row>
    <row r="2739" ht="15.75" customHeight="1">
      <c r="U2739" s="25">
        <v>2738.0</v>
      </c>
      <c r="V2739" s="25">
        <v>1.5644724E7</v>
      </c>
      <c r="W2739" s="25" t="s">
        <v>1673</v>
      </c>
      <c r="X2739" s="25">
        <v>472.0</v>
      </c>
      <c r="Y2739" s="25" t="s">
        <v>375</v>
      </c>
      <c r="Z2739" s="25" t="s">
        <v>487</v>
      </c>
      <c r="AA2739" s="25">
        <v>31.0</v>
      </c>
      <c r="AB2739" s="25">
        <v>4.0</v>
      </c>
      <c r="AC2739" s="25">
        <v>58662.92</v>
      </c>
      <c r="AD2739" s="25">
        <v>2.0</v>
      </c>
      <c r="AE2739" s="25">
        <v>0.0</v>
      </c>
      <c r="AF2739" s="25">
        <v>1.0</v>
      </c>
      <c r="AG2739" s="25">
        <v>73322.0</v>
      </c>
      <c r="AH2739" s="25">
        <v>0.0</v>
      </c>
    </row>
    <row r="2740" ht="15.75" customHeight="1">
      <c r="U2740" s="25">
        <v>2739.0</v>
      </c>
      <c r="V2740" s="25">
        <v>1.5662098E7</v>
      </c>
      <c r="W2740" s="25" t="s">
        <v>1275</v>
      </c>
      <c r="X2740" s="25">
        <v>650.0</v>
      </c>
      <c r="Y2740" s="25" t="s">
        <v>377</v>
      </c>
      <c r="Z2740" s="25" t="s">
        <v>487</v>
      </c>
      <c r="AA2740" s="25">
        <v>41.0</v>
      </c>
      <c r="AB2740" s="25">
        <v>3.0</v>
      </c>
      <c r="AC2740" s="25">
        <v>128808.65</v>
      </c>
      <c r="AD2740" s="25">
        <v>3.0</v>
      </c>
      <c r="AE2740" s="25">
        <v>0.0</v>
      </c>
      <c r="AF2740" s="25">
        <v>0.0</v>
      </c>
      <c r="AG2740" s="25">
        <v>113677.53</v>
      </c>
      <c r="AH2740" s="25">
        <v>1.0</v>
      </c>
    </row>
    <row r="2741" ht="15.75" customHeight="1">
      <c r="U2741" s="25">
        <v>2740.0</v>
      </c>
      <c r="V2741" s="25">
        <v>1.5723894E7</v>
      </c>
      <c r="W2741" s="25" t="s">
        <v>2095</v>
      </c>
      <c r="X2741" s="25">
        <v>625.0</v>
      </c>
      <c r="Y2741" s="25" t="s">
        <v>375</v>
      </c>
      <c r="Z2741" s="25" t="s">
        <v>487</v>
      </c>
      <c r="AA2741" s="25">
        <v>45.0</v>
      </c>
      <c r="AB2741" s="25">
        <v>7.0</v>
      </c>
      <c r="AC2741" s="25">
        <v>137555.44</v>
      </c>
      <c r="AD2741" s="25">
        <v>1.0</v>
      </c>
      <c r="AE2741" s="25">
        <v>0.0</v>
      </c>
      <c r="AF2741" s="25">
        <v>0.0</v>
      </c>
      <c r="AG2741" s="25">
        <v>124607.7</v>
      </c>
      <c r="AH2741" s="25">
        <v>0.0</v>
      </c>
    </row>
    <row r="2742" ht="15.75" customHeight="1">
      <c r="U2742" s="25">
        <v>2741.0</v>
      </c>
      <c r="V2742" s="25">
        <v>1.5787699E7</v>
      </c>
      <c r="W2742" s="25" t="s">
        <v>1110</v>
      </c>
      <c r="X2742" s="25">
        <v>650.0</v>
      </c>
      <c r="Y2742" s="25" t="s">
        <v>379</v>
      </c>
      <c r="Z2742" s="25" t="s">
        <v>487</v>
      </c>
      <c r="AA2742" s="25">
        <v>34.0</v>
      </c>
      <c r="AB2742" s="25">
        <v>4.0</v>
      </c>
      <c r="AC2742" s="25">
        <v>142393.11</v>
      </c>
      <c r="AD2742" s="25">
        <v>1.0</v>
      </c>
      <c r="AE2742" s="25">
        <v>1.0</v>
      </c>
      <c r="AF2742" s="25">
        <v>1.0</v>
      </c>
      <c r="AG2742" s="25">
        <v>11276.48</v>
      </c>
      <c r="AH2742" s="25">
        <v>0.0</v>
      </c>
    </row>
    <row r="2743" ht="15.75" customHeight="1">
      <c r="U2743" s="25">
        <v>2742.0</v>
      </c>
      <c r="V2743" s="25">
        <v>1.5687738E7</v>
      </c>
      <c r="W2743" s="25" t="s">
        <v>2096</v>
      </c>
      <c r="X2743" s="25">
        <v>535.0</v>
      </c>
      <c r="Y2743" s="25" t="s">
        <v>375</v>
      </c>
      <c r="Z2743" s="25" t="s">
        <v>462</v>
      </c>
      <c r="AA2743" s="25">
        <v>38.0</v>
      </c>
      <c r="AB2743" s="25">
        <v>8.0</v>
      </c>
      <c r="AC2743" s="25">
        <v>0.0</v>
      </c>
      <c r="AD2743" s="25">
        <v>2.0</v>
      </c>
      <c r="AE2743" s="25">
        <v>1.0</v>
      </c>
      <c r="AF2743" s="25">
        <v>0.0</v>
      </c>
      <c r="AG2743" s="25">
        <v>136620.64</v>
      </c>
      <c r="AH2743" s="25">
        <v>0.0</v>
      </c>
    </row>
    <row r="2744" ht="15.75" customHeight="1">
      <c r="U2744" s="25">
        <v>2743.0</v>
      </c>
      <c r="V2744" s="25">
        <v>1.5576126E7</v>
      </c>
      <c r="W2744" s="25" t="s">
        <v>528</v>
      </c>
      <c r="X2744" s="25">
        <v>649.0</v>
      </c>
      <c r="Y2744" s="25" t="s">
        <v>375</v>
      </c>
      <c r="Z2744" s="25" t="s">
        <v>462</v>
      </c>
      <c r="AA2744" s="25">
        <v>41.0</v>
      </c>
      <c r="AB2744" s="25">
        <v>2.0</v>
      </c>
      <c r="AC2744" s="25">
        <v>125785.23</v>
      </c>
      <c r="AD2744" s="25">
        <v>1.0</v>
      </c>
      <c r="AE2744" s="25">
        <v>1.0</v>
      </c>
      <c r="AF2744" s="25">
        <v>1.0</v>
      </c>
      <c r="AG2744" s="25">
        <v>70523.92</v>
      </c>
      <c r="AH2744" s="25">
        <v>0.0</v>
      </c>
    </row>
    <row r="2745" ht="15.75" customHeight="1">
      <c r="U2745" s="25">
        <v>2744.0</v>
      </c>
      <c r="V2745" s="25">
        <v>1.5658889E7</v>
      </c>
      <c r="W2745" s="25" t="s">
        <v>540</v>
      </c>
      <c r="X2745" s="25">
        <v>689.0</v>
      </c>
      <c r="Y2745" s="25" t="s">
        <v>375</v>
      </c>
      <c r="Z2745" s="25" t="s">
        <v>487</v>
      </c>
      <c r="AA2745" s="25">
        <v>22.0</v>
      </c>
      <c r="AB2745" s="25">
        <v>4.0</v>
      </c>
      <c r="AC2745" s="25">
        <v>136444.25</v>
      </c>
      <c r="AD2745" s="25">
        <v>1.0</v>
      </c>
      <c r="AE2745" s="25">
        <v>1.0</v>
      </c>
      <c r="AF2745" s="25">
        <v>0.0</v>
      </c>
      <c r="AG2745" s="25">
        <v>51980.25</v>
      </c>
      <c r="AH2745" s="25">
        <v>1.0</v>
      </c>
    </row>
    <row r="2746" ht="15.75" customHeight="1">
      <c r="U2746" s="25">
        <v>2745.0</v>
      </c>
      <c r="V2746" s="25">
        <v>1.5667046E7</v>
      </c>
      <c r="W2746" s="25" t="s">
        <v>1981</v>
      </c>
      <c r="X2746" s="25">
        <v>694.0</v>
      </c>
      <c r="Y2746" s="25" t="s">
        <v>377</v>
      </c>
      <c r="Z2746" s="25" t="s">
        <v>487</v>
      </c>
      <c r="AA2746" s="25">
        <v>38.0</v>
      </c>
      <c r="AB2746" s="25">
        <v>7.0</v>
      </c>
      <c r="AC2746" s="25">
        <v>121527.4</v>
      </c>
      <c r="AD2746" s="25">
        <v>1.0</v>
      </c>
      <c r="AE2746" s="25">
        <v>1.0</v>
      </c>
      <c r="AF2746" s="25">
        <v>0.0</v>
      </c>
      <c r="AG2746" s="25">
        <v>113481.02</v>
      </c>
      <c r="AH2746" s="25">
        <v>0.0</v>
      </c>
    </row>
    <row r="2747" ht="15.75" customHeight="1">
      <c r="U2747" s="25">
        <v>2746.0</v>
      </c>
      <c r="V2747" s="25">
        <v>1.5669957E7</v>
      </c>
      <c r="W2747" s="25" t="s">
        <v>2097</v>
      </c>
      <c r="X2747" s="25">
        <v>655.0</v>
      </c>
      <c r="Y2747" s="25" t="s">
        <v>379</v>
      </c>
      <c r="Z2747" s="25" t="s">
        <v>487</v>
      </c>
      <c r="AA2747" s="25">
        <v>52.0</v>
      </c>
      <c r="AB2747" s="25">
        <v>9.0</v>
      </c>
      <c r="AC2747" s="25">
        <v>144696.75</v>
      </c>
      <c r="AD2747" s="25">
        <v>1.0</v>
      </c>
      <c r="AE2747" s="25">
        <v>1.0</v>
      </c>
      <c r="AF2747" s="25">
        <v>1.0</v>
      </c>
      <c r="AG2747" s="25">
        <v>49025.79</v>
      </c>
      <c r="AH2747" s="25">
        <v>0.0</v>
      </c>
    </row>
    <row r="2748" ht="15.75" customHeight="1">
      <c r="U2748" s="25">
        <v>2747.0</v>
      </c>
      <c r="V2748" s="25">
        <v>1.5655794E7</v>
      </c>
      <c r="W2748" s="25" t="s">
        <v>2098</v>
      </c>
      <c r="X2748" s="25">
        <v>620.0</v>
      </c>
      <c r="Y2748" s="25" t="s">
        <v>375</v>
      </c>
      <c r="Z2748" s="25" t="s">
        <v>487</v>
      </c>
      <c r="AA2748" s="25">
        <v>36.0</v>
      </c>
      <c r="AB2748" s="25">
        <v>8.0</v>
      </c>
      <c r="AC2748" s="25">
        <v>0.0</v>
      </c>
      <c r="AD2748" s="25">
        <v>2.0</v>
      </c>
      <c r="AE2748" s="25">
        <v>1.0</v>
      </c>
      <c r="AF2748" s="25">
        <v>1.0</v>
      </c>
      <c r="AG2748" s="25">
        <v>145937.99</v>
      </c>
      <c r="AH2748" s="25">
        <v>0.0</v>
      </c>
    </row>
    <row r="2749" ht="15.75" customHeight="1">
      <c r="U2749" s="25">
        <v>2748.0</v>
      </c>
      <c r="V2749" s="25">
        <v>1.5599829E7</v>
      </c>
      <c r="W2749" s="25" t="s">
        <v>1362</v>
      </c>
      <c r="X2749" s="25">
        <v>577.0</v>
      </c>
      <c r="Y2749" s="25" t="s">
        <v>375</v>
      </c>
      <c r="Z2749" s="25" t="s">
        <v>462</v>
      </c>
      <c r="AA2749" s="25">
        <v>35.0</v>
      </c>
      <c r="AB2749" s="25">
        <v>10.0</v>
      </c>
      <c r="AC2749" s="25">
        <v>0.0</v>
      </c>
      <c r="AD2749" s="25">
        <v>2.0</v>
      </c>
      <c r="AE2749" s="25">
        <v>1.0</v>
      </c>
      <c r="AF2749" s="25">
        <v>1.0</v>
      </c>
      <c r="AG2749" s="25">
        <v>25161.61</v>
      </c>
      <c r="AH2749" s="25">
        <v>0.0</v>
      </c>
    </row>
    <row r="2750" ht="15.75" customHeight="1">
      <c r="U2750" s="25">
        <v>2749.0</v>
      </c>
      <c r="V2750" s="25">
        <v>1.5753332E7</v>
      </c>
      <c r="W2750" s="25" t="s">
        <v>2099</v>
      </c>
      <c r="X2750" s="25">
        <v>401.0</v>
      </c>
      <c r="Y2750" s="25" t="s">
        <v>379</v>
      </c>
      <c r="Z2750" s="25" t="s">
        <v>487</v>
      </c>
      <c r="AA2750" s="25">
        <v>48.0</v>
      </c>
      <c r="AB2750" s="25">
        <v>8.0</v>
      </c>
      <c r="AC2750" s="25">
        <v>128140.17</v>
      </c>
      <c r="AD2750" s="25">
        <v>1.0</v>
      </c>
      <c r="AE2750" s="25">
        <v>1.0</v>
      </c>
      <c r="AF2750" s="25">
        <v>0.0</v>
      </c>
      <c r="AG2750" s="25">
        <v>175753.55</v>
      </c>
      <c r="AH2750" s="25">
        <v>1.0</v>
      </c>
    </row>
    <row r="2751" ht="15.75" customHeight="1">
      <c r="U2751" s="25">
        <v>2750.0</v>
      </c>
      <c r="V2751" s="25">
        <v>1.5671124E7</v>
      </c>
      <c r="W2751" s="25" t="s">
        <v>555</v>
      </c>
      <c r="X2751" s="25">
        <v>599.0</v>
      </c>
      <c r="Y2751" s="25" t="s">
        <v>375</v>
      </c>
      <c r="Z2751" s="25" t="s">
        <v>487</v>
      </c>
      <c r="AA2751" s="25">
        <v>25.0</v>
      </c>
      <c r="AB2751" s="25">
        <v>6.0</v>
      </c>
      <c r="AC2751" s="25">
        <v>120383.41</v>
      </c>
      <c r="AD2751" s="25">
        <v>1.0</v>
      </c>
      <c r="AE2751" s="25">
        <v>1.0</v>
      </c>
      <c r="AF2751" s="25">
        <v>1.0</v>
      </c>
      <c r="AG2751" s="25">
        <v>24903.09</v>
      </c>
      <c r="AH2751" s="25">
        <v>0.0</v>
      </c>
    </row>
    <row r="2752" ht="15.75" customHeight="1">
      <c r="U2752" s="25">
        <v>2751.0</v>
      </c>
      <c r="V2752" s="25">
        <v>1.5767474E7</v>
      </c>
      <c r="W2752" s="25" t="s">
        <v>541</v>
      </c>
      <c r="X2752" s="25">
        <v>481.0</v>
      </c>
      <c r="Y2752" s="25" t="s">
        <v>375</v>
      </c>
      <c r="Z2752" s="25" t="s">
        <v>462</v>
      </c>
      <c r="AA2752" s="25">
        <v>57.0</v>
      </c>
      <c r="AB2752" s="25">
        <v>9.0</v>
      </c>
      <c r="AC2752" s="25">
        <v>0.0</v>
      </c>
      <c r="AD2752" s="25">
        <v>3.0</v>
      </c>
      <c r="AE2752" s="25">
        <v>1.0</v>
      </c>
      <c r="AF2752" s="25">
        <v>1.0</v>
      </c>
      <c r="AG2752" s="25">
        <v>169719.35</v>
      </c>
      <c r="AH2752" s="25">
        <v>1.0</v>
      </c>
    </row>
    <row r="2753" ht="15.75" customHeight="1">
      <c r="U2753" s="25">
        <v>2752.0</v>
      </c>
      <c r="V2753" s="25">
        <v>1.5720671E7</v>
      </c>
      <c r="W2753" s="25" t="s">
        <v>1893</v>
      </c>
      <c r="X2753" s="25">
        <v>704.0</v>
      </c>
      <c r="Y2753" s="25" t="s">
        <v>375</v>
      </c>
      <c r="Z2753" s="25" t="s">
        <v>487</v>
      </c>
      <c r="AA2753" s="25">
        <v>42.0</v>
      </c>
      <c r="AB2753" s="25">
        <v>8.0</v>
      </c>
      <c r="AC2753" s="25">
        <v>129735.3</v>
      </c>
      <c r="AD2753" s="25">
        <v>2.0</v>
      </c>
      <c r="AE2753" s="25">
        <v>1.0</v>
      </c>
      <c r="AF2753" s="25">
        <v>1.0</v>
      </c>
      <c r="AG2753" s="25">
        <v>179565.57</v>
      </c>
      <c r="AH2753" s="25">
        <v>0.0</v>
      </c>
    </row>
    <row r="2754" ht="15.75" customHeight="1">
      <c r="U2754" s="25">
        <v>2753.0</v>
      </c>
      <c r="V2754" s="25">
        <v>1.5626787E7</v>
      </c>
      <c r="W2754" s="25" t="s">
        <v>660</v>
      </c>
      <c r="X2754" s="25">
        <v>698.0</v>
      </c>
      <c r="Y2754" s="25" t="s">
        <v>377</v>
      </c>
      <c r="Z2754" s="25" t="s">
        <v>462</v>
      </c>
      <c r="AA2754" s="25">
        <v>31.0</v>
      </c>
      <c r="AB2754" s="25">
        <v>8.0</v>
      </c>
      <c r="AC2754" s="25">
        <v>185078.26</v>
      </c>
      <c r="AD2754" s="25">
        <v>1.0</v>
      </c>
      <c r="AE2754" s="25">
        <v>0.0</v>
      </c>
      <c r="AF2754" s="25">
        <v>0.0</v>
      </c>
      <c r="AG2754" s="25">
        <v>115337.74</v>
      </c>
      <c r="AH2754" s="25">
        <v>1.0</v>
      </c>
    </row>
    <row r="2755" ht="15.75" customHeight="1">
      <c r="U2755" s="25">
        <v>2754.0</v>
      </c>
      <c r="V2755" s="25">
        <v>1.5774491E7</v>
      </c>
      <c r="W2755" s="25" t="s">
        <v>890</v>
      </c>
      <c r="X2755" s="25">
        <v>480.0</v>
      </c>
      <c r="Y2755" s="25" t="s">
        <v>375</v>
      </c>
      <c r="Z2755" s="25" t="s">
        <v>462</v>
      </c>
      <c r="AA2755" s="25">
        <v>28.0</v>
      </c>
      <c r="AB2755" s="25">
        <v>6.0</v>
      </c>
      <c r="AC2755" s="25">
        <v>0.0</v>
      </c>
      <c r="AD2755" s="25">
        <v>2.0</v>
      </c>
      <c r="AE2755" s="25">
        <v>0.0</v>
      </c>
      <c r="AF2755" s="25">
        <v>0.0</v>
      </c>
      <c r="AG2755" s="25">
        <v>48131.92</v>
      </c>
      <c r="AH2755" s="25">
        <v>0.0</v>
      </c>
    </row>
    <row r="2756" ht="15.75" customHeight="1">
      <c r="U2756" s="25">
        <v>2755.0</v>
      </c>
      <c r="V2756" s="25">
        <v>1.5579647E7</v>
      </c>
      <c r="W2756" s="25" t="s">
        <v>1322</v>
      </c>
      <c r="X2756" s="25">
        <v>682.0</v>
      </c>
      <c r="Y2756" s="25" t="s">
        <v>375</v>
      </c>
      <c r="Z2756" s="25" t="s">
        <v>487</v>
      </c>
      <c r="AA2756" s="25">
        <v>42.0</v>
      </c>
      <c r="AB2756" s="25">
        <v>0.0</v>
      </c>
      <c r="AC2756" s="25">
        <v>0.0</v>
      </c>
      <c r="AD2756" s="25">
        <v>1.0</v>
      </c>
      <c r="AE2756" s="25">
        <v>1.0</v>
      </c>
      <c r="AF2756" s="25">
        <v>1.0</v>
      </c>
      <c r="AG2756" s="25">
        <v>160828.98</v>
      </c>
      <c r="AH2756" s="25">
        <v>0.0</v>
      </c>
    </row>
    <row r="2757" ht="15.75" customHeight="1">
      <c r="U2757" s="25">
        <v>2756.0</v>
      </c>
      <c r="V2757" s="25">
        <v>1.5625522E7</v>
      </c>
      <c r="W2757" s="25" t="s">
        <v>1190</v>
      </c>
      <c r="X2757" s="25">
        <v>700.0</v>
      </c>
      <c r="Y2757" s="25" t="s">
        <v>377</v>
      </c>
      <c r="Z2757" s="25" t="s">
        <v>487</v>
      </c>
      <c r="AA2757" s="25">
        <v>31.0</v>
      </c>
      <c r="AB2757" s="25">
        <v>7.0</v>
      </c>
      <c r="AC2757" s="25">
        <v>0.0</v>
      </c>
      <c r="AD2757" s="25">
        <v>2.0</v>
      </c>
      <c r="AE2757" s="25">
        <v>0.0</v>
      </c>
      <c r="AF2757" s="25">
        <v>1.0</v>
      </c>
      <c r="AG2757" s="25">
        <v>145151.96</v>
      </c>
      <c r="AH2757" s="25">
        <v>0.0</v>
      </c>
    </row>
    <row r="2758" ht="15.75" customHeight="1">
      <c r="U2758" s="25">
        <v>2757.0</v>
      </c>
      <c r="V2758" s="25">
        <v>1.5765806E7</v>
      </c>
      <c r="W2758" s="25" t="s">
        <v>623</v>
      </c>
      <c r="X2758" s="25">
        <v>492.0</v>
      </c>
      <c r="Y2758" s="25" t="s">
        <v>375</v>
      </c>
      <c r="Z2758" s="25" t="s">
        <v>487</v>
      </c>
      <c r="AA2758" s="25">
        <v>29.0</v>
      </c>
      <c r="AB2758" s="25">
        <v>1.0</v>
      </c>
      <c r="AC2758" s="25">
        <v>144591.96</v>
      </c>
      <c r="AD2758" s="25">
        <v>1.0</v>
      </c>
      <c r="AE2758" s="25">
        <v>1.0</v>
      </c>
      <c r="AF2758" s="25">
        <v>1.0</v>
      </c>
      <c r="AG2758" s="25">
        <v>196293.76</v>
      </c>
      <c r="AH2758" s="25">
        <v>0.0</v>
      </c>
    </row>
    <row r="2759" ht="15.75" customHeight="1">
      <c r="U2759" s="25">
        <v>2758.0</v>
      </c>
      <c r="V2759" s="25">
        <v>1.5566708E7</v>
      </c>
      <c r="W2759" s="25" t="s">
        <v>2100</v>
      </c>
      <c r="X2759" s="25">
        <v>444.0</v>
      </c>
      <c r="Y2759" s="25" t="s">
        <v>375</v>
      </c>
      <c r="Z2759" s="25" t="s">
        <v>462</v>
      </c>
      <c r="AA2759" s="25">
        <v>45.0</v>
      </c>
      <c r="AB2759" s="25">
        <v>4.0</v>
      </c>
      <c r="AC2759" s="25">
        <v>0.0</v>
      </c>
      <c r="AD2759" s="25">
        <v>2.0</v>
      </c>
      <c r="AE2759" s="25">
        <v>1.0</v>
      </c>
      <c r="AF2759" s="25">
        <v>0.0</v>
      </c>
      <c r="AG2759" s="25">
        <v>161653.5</v>
      </c>
      <c r="AH2759" s="25">
        <v>1.0</v>
      </c>
    </row>
    <row r="2760" ht="15.75" customHeight="1">
      <c r="U2760" s="25">
        <v>2759.0</v>
      </c>
      <c r="V2760" s="25">
        <v>1.5668347E7</v>
      </c>
      <c r="W2760" s="25" t="s">
        <v>1408</v>
      </c>
      <c r="X2760" s="25">
        <v>624.0</v>
      </c>
      <c r="Y2760" s="25" t="s">
        <v>375</v>
      </c>
      <c r="Z2760" s="25" t="s">
        <v>487</v>
      </c>
      <c r="AA2760" s="25">
        <v>36.0</v>
      </c>
      <c r="AB2760" s="25">
        <v>6.0</v>
      </c>
      <c r="AC2760" s="25">
        <v>0.0</v>
      </c>
      <c r="AD2760" s="25">
        <v>2.0</v>
      </c>
      <c r="AE2760" s="25">
        <v>0.0</v>
      </c>
      <c r="AF2760" s="25">
        <v>0.0</v>
      </c>
      <c r="AG2760" s="25">
        <v>84635.64</v>
      </c>
      <c r="AH2760" s="25">
        <v>0.0</v>
      </c>
    </row>
    <row r="2761" ht="15.75" customHeight="1">
      <c r="U2761" s="25">
        <v>2760.0</v>
      </c>
      <c r="V2761" s="25">
        <v>1.5575214E7</v>
      </c>
      <c r="W2761" s="25" t="s">
        <v>899</v>
      </c>
      <c r="X2761" s="25">
        <v>709.0</v>
      </c>
      <c r="Y2761" s="25" t="s">
        <v>375</v>
      </c>
      <c r="Z2761" s="25" t="s">
        <v>487</v>
      </c>
      <c r="AA2761" s="25">
        <v>37.0</v>
      </c>
      <c r="AB2761" s="25">
        <v>7.0</v>
      </c>
      <c r="AC2761" s="25">
        <v>0.0</v>
      </c>
      <c r="AD2761" s="25">
        <v>1.0</v>
      </c>
      <c r="AE2761" s="25">
        <v>1.0</v>
      </c>
      <c r="AF2761" s="25">
        <v>0.0</v>
      </c>
      <c r="AG2761" s="25">
        <v>159486.76</v>
      </c>
      <c r="AH2761" s="25">
        <v>0.0</v>
      </c>
    </row>
    <row r="2762" ht="15.75" customHeight="1">
      <c r="U2762" s="25">
        <v>2761.0</v>
      </c>
      <c r="V2762" s="25">
        <v>1.5591123E7</v>
      </c>
      <c r="W2762" s="25" t="s">
        <v>2101</v>
      </c>
      <c r="X2762" s="25">
        <v>557.0</v>
      </c>
      <c r="Y2762" s="25" t="s">
        <v>379</v>
      </c>
      <c r="Z2762" s="25" t="s">
        <v>487</v>
      </c>
      <c r="AA2762" s="25">
        <v>68.0</v>
      </c>
      <c r="AB2762" s="25">
        <v>2.0</v>
      </c>
      <c r="AC2762" s="25">
        <v>100194.44</v>
      </c>
      <c r="AD2762" s="25">
        <v>1.0</v>
      </c>
      <c r="AE2762" s="25">
        <v>1.0</v>
      </c>
      <c r="AF2762" s="25">
        <v>1.0</v>
      </c>
      <c r="AG2762" s="25">
        <v>38596.34</v>
      </c>
      <c r="AH2762" s="25">
        <v>0.0</v>
      </c>
    </row>
    <row r="2763" ht="15.75" customHeight="1">
      <c r="U2763" s="25">
        <v>2762.0</v>
      </c>
      <c r="V2763" s="25">
        <v>1.557328E7</v>
      </c>
      <c r="W2763" s="25" t="s">
        <v>1272</v>
      </c>
      <c r="X2763" s="25">
        <v>646.0</v>
      </c>
      <c r="Y2763" s="25" t="s">
        <v>379</v>
      </c>
      <c r="Z2763" s="25" t="s">
        <v>487</v>
      </c>
      <c r="AA2763" s="25">
        <v>50.0</v>
      </c>
      <c r="AB2763" s="25">
        <v>6.0</v>
      </c>
      <c r="AC2763" s="25">
        <v>145295.31</v>
      </c>
      <c r="AD2763" s="25">
        <v>2.0</v>
      </c>
      <c r="AE2763" s="25">
        <v>1.0</v>
      </c>
      <c r="AF2763" s="25">
        <v>1.0</v>
      </c>
      <c r="AG2763" s="25">
        <v>27814.74</v>
      </c>
      <c r="AH2763" s="25">
        <v>0.0</v>
      </c>
    </row>
    <row r="2764" ht="15.75" customHeight="1">
      <c r="U2764" s="25">
        <v>2763.0</v>
      </c>
      <c r="V2764" s="25">
        <v>1.5589018E7</v>
      </c>
      <c r="W2764" s="25" t="s">
        <v>2102</v>
      </c>
      <c r="X2764" s="25">
        <v>719.0</v>
      </c>
      <c r="Y2764" s="25" t="s">
        <v>379</v>
      </c>
      <c r="Z2764" s="25" t="s">
        <v>487</v>
      </c>
      <c r="AA2764" s="25">
        <v>28.0</v>
      </c>
      <c r="AB2764" s="25">
        <v>3.0</v>
      </c>
      <c r="AC2764" s="25">
        <v>106070.29</v>
      </c>
      <c r="AD2764" s="25">
        <v>2.0</v>
      </c>
      <c r="AE2764" s="25">
        <v>1.0</v>
      </c>
      <c r="AF2764" s="25">
        <v>1.0</v>
      </c>
      <c r="AG2764" s="25">
        <v>183893.31</v>
      </c>
      <c r="AH2764" s="25">
        <v>0.0</v>
      </c>
    </row>
    <row r="2765" ht="15.75" customHeight="1">
      <c r="U2765" s="25">
        <v>2764.0</v>
      </c>
      <c r="V2765" s="25">
        <v>1.5654495E7</v>
      </c>
      <c r="W2765" s="25" t="s">
        <v>1696</v>
      </c>
      <c r="X2765" s="25">
        <v>706.0</v>
      </c>
      <c r="Y2765" s="25" t="s">
        <v>379</v>
      </c>
      <c r="Z2765" s="25" t="s">
        <v>462</v>
      </c>
      <c r="AA2765" s="25">
        <v>47.0</v>
      </c>
      <c r="AB2765" s="25">
        <v>6.0</v>
      </c>
      <c r="AC2765" s="25">
        <v>120621.89</v>
      </c>
      <c r="AD2765" s="25">
        <v>1.0</v>
      </c>
      <c r="AE2765" s="25">
        <v>1.0</v>
      </c>
      <c r="AF2765" s="25">
        <v>1.0</v>
      </c>
      <c r="AG2765" s="25">
        <v>140803.7</v>
      </c>
      <c r="AH2765" s="25">
        <v>0.0</v>
      </c>
    </row>
    <row r="2766" ht="15.75" customHeight="1">
      <c r="U2766" s="25">
        <v>2765.0</v>
      </c>
      <c r="V2766" s="25">
        <v>1.5597265E7</v>
      </c>
      <c r="W2766" s="25" t="s">
        <v>1149</v>
      </c>
      <c r="X2766" s="25">
        <v>660.0</v>
      </c>
      <c r="Y2766" s="25" t="s">
        <v>375</v>
      </c>
      <c r="Z2766" s="25" t="s">
        <v>487</v>
      </c>
      <c r="AA2766" s="25">
        <v>38.0</v>
      </c>
      <c r="AB2766" s="25">
        <v>7.0</v>
      </c>
      <c r="AC2766" s="25">
        <v>0.0</v>
      </c>
      <c r="AD2766" s="25">
        <v>2.0</v>
      </c>
      <c r="AE2766" s="25">
        <v>0.0</v>
      </c>
      <c r="AF2766" s="25">
        <v>1.0</v>
      </c>
      <c r="AG2766" s="25">
        <v>146585.53</v>
      </c>
      <c r="AH2766" s="25">
        <v>0.0</v>
      </c>
    </row>
    <row r="2767" ht="15.75" customHeight="1">
      <c r="U2767" s="25">
        <v>2766.0</v>
      </c>
      <c r="V2767" s="25">
        <v>1.5733876E7</v>
      </c>
      <c r="W2767" s="25" t="s">
        <v>1009</v>
      </c>
      <c r="X2767" s="25">
        <v>667.0</v>
      </c>
      <c r="Y2767" s="25" t="s">
        <v>375</v>
      </c>
      <c r="Z2767" s="25" t="s">
        <v>487</v>
      </c>
      <c r="AA2767" s="25">
        <v>36.0</v>
      </c>
      <c r="AB2767" s="25">
        <v>9.0</v>
      </c>
      <c r="AC2767" s="25">
        <v>0.0</v>
      </c>
      <c r="AD2767" s="25">
        <v>2.0</v>
      </c>
      <c r="AE2767" s="25">
        <v>1.0</v>
      </c>
      <c r="AF2767" s="25">
        <v>1.0</v>
      </c>
      <c r="AG2767" s="25">
        <v>40062.29</v>
      </c>
      <c r="AH2767" s="25">
        <v>0.0</v>
      </c>
    </row>
    <row r="2768" ht="15.75" customHeight="1">
      <c r="U2768" s="25">
        <v>2767.0</v>
      </c>
      <c r="V2768" s="25">
        <v>1.5677217E7</v>
      </c>
      <c r="W2768" s="25" t="s">
        <v>2103</v>
      </c>
      <c r="X2768" s="25">
        <v>705.0</v>
      </c>
      <c r="Y2768" s="25" t="s">
        <v>375</v>
      </c>
      <c r="Z2768" s="25" t="s">
        <v>487</v>
      </c>
      <c r="AA2768" s="25">
        <v>30.0</v>
      </c>
      <c r="AB2768" s="25">
        <v>1.0</v>
      </c>
      <c r="AC2768" s="25">
        <v>0.0</v>
      </c>
      <c r="AD2768" s="25">
        <v>1.0</v>
      </c>
      <c r="AE2768" s="25">
        <v>1.0</v>
      </c>
      <c r="AF2768" s="25">
        <v>1.0</v>
      </c>
      <c r="AG2768" s="25">
        <v>181300.32</v>
      </c>
      <c r="AH2768" s="25">
        <v>0.0</v>
      </c>
    </row>
    <row r="2769" ht="15.75" customHeight="1">
      <c r="U2769" s="25">
        <v>2768.0</v>
      </c>
      <c r="V2769" s="25">
        <v>1.5747265E7</v>
      </c>
      <c r="W2769" s="25" t="s">
        <v>769</v>
      </c>
      <c r="X2769" s="25">
        <v>598.0</v>
      </c>
      <c r="Y2769" s="25" t="s">
        <v>379</v>
      </c>
      <c r="Z2769" s="25" t="s">
        <v>462</v>
      </c>
      <c r="AA2769" s="25">
        <v>27.0</v>
      </c>
      <c r="AB2769" s="25">
        <v>10.0</v>
      </c>
      <c r="AC2769" s="25">
        <v>171283.91</v>
      </c>
      <c r="AD2769" s="25">
        <v>1.0</v>
      </c>
      <c r="AE2769" s="25">
        <v>1.0</v>
      </c>
      <c r="AF2769" s="25">
        <v>1.0</v>
      </c>
      <c r="AG2769" s="25">
        <v>84136.12</v>
      </c>
      <c r="AH2769" s="25">
        <v>0.0</v>
      </c>
    </row>
    <row r="2770" ht="15.75" customHeight="1">
      <c r="U2770" s="25">
        <v>2769.0</v>
      </c>
      <c r="V2770" s="25">
        <v>1.5713379E7</v>
      </c>
      <c r="W2770" s="25" t="s">
        <v>1147</v>
      </c>
      <c r="X2770" s="25">
        <v>669.0</v>
      </c>
      <c r="Y2770" s="25" t="s">
        <v>375</v>
      </c>
      <c r="Z2770" s="25" t="s">
        <v>487</v>
      </c>
      <c r="AA2770" s="25">
        <v>26.0</v>
      </c>
      <c r="AB2770" s="25">
        <v>4.0</v>
      </c>
      <c r="AC2770" s="25">
        <v>0.0</v>
      </c>
      <c r="AD2770" s="25">
        <v>2.0</v>
      </c>
      <c r="AE2770" s="25">
        <v>1.0</v>
      </c>
      <c r="AF2770" s="25">
        <v>1.0</v>
      </c>
      <c r="AG2770" s="25">
        <v>197594.34</v>
      </c>
      <c r="AH2770" s="25">
        <v>0.0</v>
      </c>
    </row>
    <row r="2771" ht="15.75" customHeight="1">
      <c r="U2771" s="25">
        <v>2770.0</v>
      </c>
      <c r="V2771" s="25">
        <v>1.5730433E7</v>
      </c>
      <c r="W2771" s="25" t="s">
        <v>2104</v>
      </c>
      <c r="X2771" s="25">
        <v>580.0</v>
      </c>
      <c r="Y2771" s="25" t="s">
        <v>379</v>
      </c>
      <c r="Z2771" s="25" t="s">
        <v>462</v>
      </c>
      <c r="AA2771" s="25">
        <v>38.0</v>
      </c>
      <c r="AB2771" s="25">
        <v>1.0</v>
      </c>
      <c r="AC2771" s="25">
        <v>128218.47</v>
      </c>
      <c r="AD2771" s="25">
        <v>1.0</v>
      </c>
      <c r="AE2771" s="25">
        <v>1.0</v>
      </c>
      <c r="AF2771" s="25">
        <v>0.0</v>
      </c>
      <c r="AG2771" s="25">
        <v>125953.83</v>
      </c>
      <c r="AH2771" s="25">
        <v>1.0</v>
      </c>
    </row>
    <row r="2772" ht="15.75" customHeight="1">
      <c r="U2772" s="25">
        <v>2771.0</v>
      </c>
      <c r="V2772" s="25">
        <v>1.5693347E7</v>
      </c>
      <c r="W2772" s="25" t="s">
        <v>2105</v>
      </c>
      <c r="X2772" s="25">
        <v>676.0</v>
      </c>
      <c r="Y2772" s="25" t="s">
        <v>375</v>
      </c>
      <c r="Z2772" s="25" t="s">
        <v>462</v>
      </c>
      <c r="AA2772" s="25">
        <v>32.0</v>
      </c>
      <c r="AB2772" s="25">
        <v>5.0</v>
      </c>
      <c r="AC2772" s="25">
        <v>0.0</v>
      </c>
      <c r="AD2772" s="25">
        <v>2.0</v>
      </c>
      <c r="AE2772" s="25">
        <v>1.0</v>
      </c>
      <c r="AF2772" s="25">
        <v>1.0</v>
      </c>
      <c r="AG2772" s="25">
        <v>75465.41</v>
      </c>
      <c r="AH2772" s="25">
        <v>0.0</v>
      </c>
    </row>
    <row r="2773" ht="15.75" customHeight="1">
      <c r="U2773" s="25">
        <v>2772.0</v>
      </c>
      <c r="V2773" s="25">
        <v>1.5715465E7</v>
      </c>
      <c r="W2773" s="25" t="s">
        <v>2106</v>
      </c>
      <c r="X2773" s="25">
        <v>714.0</v>
      </c>
      <c r="Y2773" s="25" t="s">
        <v>379</v>
      </c>
      <c r="Z2773" s="25" t="s">
        <v>487</v>
      </c>
      <c r="AA2773" s="25">
        <v>28.0</v>
      </c>
      <c r="AB2773" s="25">
        <v>7.0</v>
      </c>
      <c r="AC2773" s="25">
        <v>77776.39</v>
      </c>
      <c r="AD2773" s="25">
        <v>1.0</v>
      </c>
      <c r="AE2773" s="25">
        <v>1.0</v>
      </c>
      <c r="AF2773" s="25">
        <v>0.0</v>
      </c>
      <c r="AG2773" s="25">
        <v>177737.07</v>
      </c>
      <c r="AH2773" s="25">
        <v>0.0</v>
      </c>
    </row>
    <row r="2774" ht="15.75" customHeight="1">
      <c r="U2774" s="25">
        <v>2773.0</v>
      </c>
      <c r="V2774" s="25">
        <v>1.5680736E7</v>
      </c>
      <c r="W2774" s="25" t="s">
        <v>655</v>
      </c>
      <c r="X2774" s="25">
        <v>597.0</v>
      </c>
      <c r="Y2774" s="25" t="s">
        <v>379</v>
      </c>
      <c r="Z2774" s="25" t="s">
        <v>462</v>
      </c>
      <c r="AA2774" s="25">
        <v>72.0</v>
      </c>
      <c r="AB2774" s="25">
        <v>6.0</v>
      </c>
      <c r="AC2774" s="25">
        <v>124978.19</v>
      </c>
      <c r="AD2774" s="25">
        <v>2.0</v>
      </c>
      <c r="AE2774" s="25">
        <v>1.0</v>
      </c>
      <c r="AF2774" s="25">
        <v>1.0</v>
      </c>
      <c r="AG2774" s="25">
        <v>7144.46</v>
      </c>
      <c r="AH2774" s="25">
        <v>0.0</v>
      </c>
    </row>
    <row r="2775" ht="15.75" customHeight="1">
      <c r="U2775" s="25">
        <v>2774.0</v>
      </c>
      <c r="V2775" s="25">
        <v>1.5610765E7</v>
      </c>
      <c r="W2775" s="25" t="s">
        <v>685</v>
      </c>
      <c r="X2775" s="25">
        <v>559.0</v>
      </c>
      <c r="Y2775" s="25" t="s">
        <v>375</v>
      </c>
      <c r="Z2775" s="25" t="s">
        <v>487</v>
      </c>
      <c r="AA2775" s="25">
        <v>29.0</v>
      </c>
      <c r="AB2775" s="25">
        <v>1.0</v>
      </c>
      <c r="AC2775" s="25">
        <v>0.0</v>
      </c>
      <c r="AD2775" s="25">
        <v>2.0</v>
      </c>
      <c r="AE2775" s="25">
        <v>0.0</v>
      </c>
      <c r="AF2775" s="25">
        <v>0.0</v>
      </c>
      <c r="AG2775" s="25">
        <v>155639.76</v>
      </c>
      <c r="AH2775" s="25">
        <v>0.0</v>
      </c>
    </row>
    <row r="2776" ht="15.75" customHeight="1">
      <c r="U2776" s="25">
        <v>2775.0</v>
      </c>
      <c r="V2776" s="25">
        <v>1.5650034E7</v>
      </c>
      <c r="W2776" s="25" t="s">
        <v>2107</v>
      </c>
      <c r="X2776" s="25">
        <v>564.0</v>
      </c>
      <c r="Y2776" s="25" t="s">
        <v>375</v>
      </c>
      <c r="Z2776" s="25" t="s">
        <v>462</v>
      </c>
      <c r="AA2776" s="25">
        <v>28.0</v>
      </c>
      <c r="AB2776" s="25">
        <v>1.0</v>
      </c>
      <c r="AC2776" s="25">
        <v>0.0</v>
      </c>
      <c r="AD2776" s="25">
        <v>1.0</v>
      </c>
      <c r="AE2776" s="25">
        <v>1.0</v>
      </c>
      <c r="AF2776" s="25">
        <v>1.0</v>
      </c>
      <c r="AG2776" s="25">
        <v>162428.05</v>
      </c>
      <c r="AH2776" s="25">
        <v>0.0</v>
      </c>
    </row>
    <row r="2777" ht="15.75" customHeight="1">
      <c r="U2777" s="25">
        <v>2776.0</v>
      </c>
      <c r="V2777" s="25">
        <v>1.5782468E7</v>
      </c>
      <c r="W2777" s="25" t="s">
        <v>2108</v>
      </c>
      <c r="X2777" s="25">
        <v>850.0</v>
      </c>
      <c r="Y2777" s="25" t="s">
        <v>377</v>
      </c>
      <c r="Z2777" s="25" t="s">
        <v>487</v>
      </c>
      <c r="AA2777" s="25">
        <v>51.0</v>
      </c>
      <c r="AB2777" s="25">
        <v>3.0</v>
      </c>
      <c r="AC2777" s="25">
        <v>109799.55</v>
      </c>
      <c r="AD2777" s="25">
        <v>2.0</v>
      </c>
      <c r="AE2777" s="25">
        <v>1.0</v>
      </c>
      <c r="AF2777" s="25">
        <v>1.0</v>
      </c>
      <c r="AG2777" s="25">
        <v>12457.76</v>
      </c>
      <c r="AH2777" s="25">
        <v>1.0</v>
      </c>
    </row>
    <row r="2778" ht="15.75" customHeight="1">
      <c r="U2778" s="25">
        <v>2777.0</v>
      </c>
      <c r="V2778" s="25">
        <v>1.5685109E7</v>
      </c>
      <c r="W2778" s="25" t="s">
        <v>1084</v>
      </c>
      <c r="X2778" s="25">
        <v>689.0</v>
      </c>
      <c r="Y2778" s="25" t="s">
        <v>375</v>
      </c>
      <c r="Z2778" s="25" t="s">
        <v>487</v>
      </c>
      <c r="AA2778" s="25">
        <v>39.0</v>
      </c>
      <c r="AB2778" s="25">
        <v>7.0</v>
      </c>
      <c r="AC2778" s="25">
        <v>0.0</v>
      </c>
      <c r="AD2778" s="25">
        <v>2.0</v>
      </c>
      <c r="AE2778" s="25">
        <v>0.0</v>
      </c>
      <c r="AF2778" s="25">
        <v>0.0</v>
      </c>
      <c r="AG2778" s="25">
        <v>14917.09</v>
      </c>
      <c r="AH2778" s="25">
        <v>0.0</v>
      </c>
    </row>
    <row r="2779" ht="15.75" customHeight="1">
      <c r="U2779" s="25">
        <v>2778.0</v>
      </c>
      <c r="V2779" s="25">
        <v>1.5776233E7</v>
      </c>
      <c r="W2779" s="25" t="s">
        <v>2109</v>
      </c>
      <c r="X2779" s="25">
        <v>758.0</v>
      </c>
      <c r="Y2779" s="25" t="s">
        <v>379</v>
      </c>
      <c r="Z2779" s="25" t="s">
        <v>462</v>
      </c>
      <c r="AA2779" s="25">
        <v>61.0</v>
      </c>
      <c r="AB2779" s="25">
        <v>8.0</v>
      </c>
      <c r="AC2779" s="25">
        <v>125397.21</v>
      </c>
      <c r="AD2779" s="25">
        <v>1.0</v>
      </c>
      <c r="AE2779" s="25">
        <v>1.0</v>
      </c>
      <c r="AF2779" s="25">
        <v>0.0</v>
      </c>
      <c r="AG2779" s="25">
        <v>182184.09</v>
      </c>
      <c r="AH2779" s="25">
        <v>1.0</v>
      </c>
    </row>
    <row r="2780" ht="15.75" customHeight="1">
      <c r="U2780" s="25">
        <v>2779.0</v>
      </c>
      <c r="V2780" s="25">
        <v>1.5761141E7</v>
      </c>
      <c r="W2780" s="25" t="s">
        <v>1363</v>
      </c>
      <c r="X2780" s="25">
        <v>604.0</v>
      </c>
      <c r="Y2780" s="25" t="s">
        <v>377</v>
      </c>
      <c r="Z2780" s="25" t="s">
        <v>462</v>
      </c>
      <c r="AA2780" s="25">
        <v>71.0</v>
      </c>
      <c r="AB2780" s="25">
        <v>10.0</v>
      </c>
      <c r="AC2780" s="25">
        <v>0.0</v>
      </c>
      <c r="AD2780" s="25">
        <v>2.0</v>
      </c>
      <c r="AE2780" s="25">
        <v>1.0</v>
      </c>
      <c r="AF2780" s="25">
        <v>1.0</v>
      </c>
      <c r="AG2780" s="25">
        <v>129984.2</v>
      </c>
      <c r="AH2780" s="25">
        <v>0.0</v>
      </c>
    </row>
    <row r="2781" ht="15.75" customHeight="1">
      <c r="U2781" s="25">
        <v>2780.0</v>
      </c>
      <c r="V2781" s="25">
        <v>1.5781702E7</v>
      </c>
      <c r="W2781" s="25" t="s">
        <v>924</v>
      </c>
      <c r="X2781" s="25">
        <v>733.0</v>
      </c>
      <c r="Y2781" s="25" t="s">
        <v>379</v>
      </c>
      <c r="Z2781" s="25" t="s">
        <v>487</v>
      </c>
      <c r="AA2781" s="25">
        <v>38.0</v>
      </c>
      <c r="AB2781" s="25">
        <v>9.0</v>
      </c>
      <c r="AC2781" s="25">
        <v>111347.37</v>
      </c>
      <c r="AD2781" s="25">
        <v>2.0</v>
      </c>
      <c r="AE2781" s="25">
        <v>0.0</v>
      </c>
      <c r="AF2781" s="25">
        <v>1.0</v>
      </c>
      <c r="AG2781" s="25">
        <v>194872.97</v>
      </c>
      <c r="AH2781" s="25">
        <v>0.0</v>
      </c>
    </row>
    <row r="2782" ht="15.75" customHeight="1">
      <c r="U2782" s="25">
        <v>2781.0</v>
      </c>
      <c r="V2782" s="25">
        <v>1.5790235E7</v>
      </c>
      <c r="W2782" s="25" t="s">
        <v>1370</v>
      </c>
      <c r="X2782" s="25">
        <v>778.0</v>
      </c>
      <c r="Y2782" s="25" t="s">
        <v>377</v>
      </c>
      <c r="Z2782" s="25" t="s">
        <v>487</v>
      </c>
      <c r="AA2782" s="25">
        <v>40.0</v>
      </c>
      <c r="AB2782" s="25">
        <v>8.0</v>
      </c>
      <c r="AC2782" s="25">
        <v>104291.41</v>
      </c>
      <c r="AD2782" s="25">
        <v>2.0</v>
      </c>
      <c r="AE2782" s="25">
        <v>1.0</v>
      </c>
      <c r="AF2782" s="25">
        <v>1.0</v>
      </c>
      <c r="AG2782" s="25">
        <v>117507.11</v>
      </c>
      <c r="AH2782" s="25">
        <v>0.0</v>
      </c>
    </row>
    <row r="2783" ht="15.75" customHeight="1">
      <c r="U2783" s="25">
        <v>2782.0</v>
      </c>
      <c r="V2783" s="25">
        <v>1.5641416E7</v>
      </c>
      <c r="W2783" s="25" t="s">
        <v>2110</v>
      </c>
      <c r="X2783" s="25">
        <v>732.0</v>
      </c>
      <c r="Y2783" s="25" t="s">
        <v>379</v>
      </c>
      <c r="Z2783" s="25" t="s">
        <v>462</v>
      </c>
      <c r="AA2783" s="25">
        <v>61.0</v>
      </c>
      <c r="AB2783" s="25">
        <v>9.0</v>
      </c>
      <c r="AC2783" s="25">
        <v>94867.18</v>
      </c>
      <c r="AD2783" s="25">
        <v>2.0</v>
      </c>
      <c r="AE2783" s="25">
        <v>1.0</v>
      </c>
      <c r="AF2783" s="25">
        <v>1.0</v>
      </c>
      <c r="AG2783" s="25">
        <v>157527.6</v>
      </c>
      <c r="AH2783" s="25">
        <v>1.0</v>
      </c>
    </row>
    <row r="2784" ht="15.75" customHeight="1">
      <c r="U2784" s="25">
        <v>2783.0</v>
      </c>
      <c r="V2784" s="25">
        <v>1.5775234E7</v>
      </c>
      <c r="W2784" s="25" t="s">
        <v>2111</v>
      </c>
      <c r="X2784" s="25">
        <v>646.0</v>
      </c>
      <c r="Y2784" s="25" t="s">
        <v>375</v>
      </c>
      <c r="Z2784" s="25" t="s">
        <v>487</v>
      </c>
      <c r="AA2784" s="25">
        <v>24.0</v>
      </c>
      <c r="AB2784" s="25">
        <v>8.0</v>
      </c>
      <c r="AC2784" s="25">
        <v>0.0</v>
      </c>
      <c r="AD2784" s="25">
        <v>2.0</v>
      </c>
      <c r="AE2784" s="25">
        <v>0.0</v>
      </c>
      <c r="AF2784" s="25">
        <v>0.0</v>
      </c>
      <c r="AG2784" s="25">
        <v>92612.88</v>
      </c>
      <c r="AH2784" s="25">
        <v>0.0</v>
      </c>
    </row>
    <row r="2785" ht="15.75" customHeight="1">
      <c r="U2785" s="25">
        <v>2784.0</v>
      </c>
      <c r="V2785" s="25">
        <v>1.5659475E7</v>
      </c>
      <c r="W2785" s="25" t="s">
        <v>875</v>
      </c>
      <c r="X2785" s="25">
        <v>597.0</v>
      </c>
      <c r="Y2785" s="25" t="s">
        <v>375</v>
      </c>
      <c r="Z2785" s="25" t="s">
        <v>462</v>
      </c>
      <c r="AA2785" s="25">
        <v>33.0</v>
      </c>
      <c r="AB2785" s="25">
        <v>6.0</v>
      </c>
      <c r="AC2785" s="25">
        <v>135703.59</v>
      </c>
      <c r="AD2785" s="25">
        <v>2.0</v>
      </c>
      <c r="AE2785" s="25">
        <v>0.0</v>
      </c>
      <c r="AF2785" s="25">
        <v>0.0</v>
      </c>
      <c r="AG2785" s="25">
        <v>74850.84</v>
      </c>
      <c r="AH2785" s="25">
        <v>0.0</v>
      </c>
    </row>
    <row r="2786" ht="15.75" customHeight="1">
      <c r="U2786" s="25">
        <v>2785.0</v>
      </c>
      <c r="V2786" s="25">
        <v>1.5642202E7</v>
      </c>
      <c r="W2786" s="25" t="s">
        <v>2112</v>
      </c>
      <c r="X2786" s="25">
        <v>821.0</v>
      </c>
      <c r="Y2786" s="25" t="s">
        <v>379</v>
      </c>
      <c r="Z2786" s="25" t="s">
        <v>462</v>
      </c>
      <c r="AA2786" s="25">
        <v>37.0</v>
      </c>
      <c r="AB2786" s="25">
        <v>5.0</v>
      </c>
      <c r="AC2786" s="25">
        <v>106453.53</v>
      </c>
      <c r="AD2786" s="25">
        <v>2.0</v>
      </c>
      <c r="AE2786" s="25">
        <v>0.0</v>
      </c>
      <c r="AF2786" s="25">
        <v>1.0</v>
      </c>
      <c r="AG2786" s="25">
        <v>127413.0</v>
      </c>
      <c r="AH2786" s="25">
        <v>0.0</v>
      </c>
    </row>
    <row r="2787" ht="15.75" customHeight="1">
      <c r="U2787" s="25">
        <v>2786.0</v>
      </c>
      <c r="V2787" s="25">
        <v>1.5771417E7</v>
      </c>
      <c r="W2787" s="25" t="s">
        <v>1491</v>
      </c>
      <c r="X2787" s="25">
        <v>640.0</v>
      </c>
      <c r="Y2787" s="25" t="s">
        <v>375</v>
      </c>
      <c r="Z2787" s="25" t="s">
        <v>487</v>
      </c>
      <c r="AA2787" s="25">
        <v>43.0</v>
      </c>
      <c r="AB2787" s="25">
        <v>7.0</v>
      </c>
      <c r="AC2787" s="25">
        <v>132412.38</v>
      </c>
      <c r="AD2787" s="25">
        <v>1.0</v>
      </c>
      <c r="AE2787" s="25">
        <v>0.0</v>
      </c>
      <c r="AF2787" s="25">
        <v>0.0</v>
      </c>
      <c r="AG2787" s="25">
        <v>69584.3</v>
      </c>
      <c r="AH2787" s="25">
        <v>1.0</v>
      </c>
    </row>
    <row r="2788" ht="15.75" customHeight="1">
      <c r="U2788" s="25">
        <v>2787.0</v>
      </c>
      <c r="V2788" s="25">
        <v>1.55851E7</v>
      </c>
      <c r="W2788" s="25" t="s">
        <v>2113</v>
      </c>
      <c r="X2788" s="25">
        <v>511.0</v>
      </c>
      <c r="Y2788" s="25" t="s">
        <v>379</v>
      </c>
      <c r="Z2788" s="25" t="s">
        <v>462</v>
      </c>
      <c r="AA2788" s="25">
        <v>40.0</v>
      </c>
      <c r="AB2788" s="25">
        <v>9.0</v>
      </c>
      <c r="AC2788" s="25">
        <v>124401.6</v>
      </c>
      <c r="AD2788" s="25">
        <v>1.0</v>
      </c>
      <c r="AE2788" s="25">
        <v>1.0</v>
      </c>
      <c r="AF2788" s="25">
        <v>0.0</v>
      </c>
      <c r="AG2788" s="25">
        <v>198814.24</v>
      </c>
      <c r="AH2788" s="25">
        <v>1.0</v>
      </c>
    </row>
    <row r="2789" ht="15.75" customHeight="1">
      <c r="U2789" s="25">
        <v>2788.0</v>
      </c>
      <c r="V2789" s="25">
        <v>1.5700487E7</v>
      </c>
      <c r="W2789" s="25" t="s">
        <v>1538</v>
      </c>
      <c r="X2789" s="25">
        <v>805.0</v>
      </c>
      <c r="Y2789" s="25" t="s">
        <v>375</v>
      </c>
      <c r="Z2789" s="25" t="s">
        <v>487</v>
      </c>
      <c r="AA2789" s="25">
        <v>46.0</v>
      </c>
      <c r="AB2789" s="25">
        <v>6.0</v>
      </c>
      <c r="AC2789" s="25">
        <v>118022.06</v>
      </c>
      <c r="AD2789" s="25">
        <v>3.0</v>
      </c>
      <c r="AE2789" s="25">
        <v>1.0</v>
      </c>
      <c r="AF2789" s="25">
        <v>0.0</v>
      </c>
      <c r="AG2789" s="25">
        <v>162643.15</v>
      </c>
      <c r="AH2789" s="25">
        <v>1.0</v>
      </c>
    </row>
    <row r="2790" ht="15.75" customHeight="1">
      <c r="U2790" s="25">
        <v>2789.0</v>
      </c>
      <c r="V2790" s="25">
        <v>1.5726589E7</v>
      </c>
      <c r="W2790" s="25" t="s">
        <v>2114</v>
      </c>
      <c r="X2790" s="25">
        <v>540.0</v>
      </c>
      <c r="Y2790" s="25" t="s">
        <v>379</v>
      </c>
      <c r="Z2790" s="25" t="s">
        <v>487</v>
      </c>
      <c r="AA2790" s="25">
        <v>39.0</v>
      </c>
      <c r="AB2790" s="25">
        <v>1.0</v>
      </c>
      <c r="AC2790" s="25">
        <v>82531.11</v>
      </c>
      <c r="AD2790" s="25">
        <v>1.0</v>
      </c>
      <c r="AE2790" s="25">
        <v>1.0</v>
      </c>
      <c r="AF2790" s="25">
        <v>0.0</v>
      </c>
      <c r="AG2790" s="25">
        <v>114092.52</v>
      </c>
      <c r="AH2790" s="25">
        <v>0.0</v>
      </c>
    </row>
    <row r="2791" ht="15.75" customHeight="1">
      <c r="U2791" s="25">
        <v>2790.0</v>
      </c>
      <c r="V2791" s="25">
        <v>1.5747503E7</v>
      </c>
      <c r="W2791" s="25" t="s">
        <v>1564</v>
      </c>
      <c r="X2791" s="25">
        <v>705.0</v>
      </c>
      <c r="Y2791" s="25" t="s">
        <v>377</v>
      </c>
      <c r="Z2791" s="25" t="s">
        <v>487</v>
      </c>
      <c r="AA2791" s="25">
        <v>44.0</v>
      </c>
      <c r="AB2791" s="25">
        <v>0.0</v>
      </c>
      <c r="AC2791" s="25">
        <v>184552.12</v>
      </c>
      <c r="AD2791" s="25">
        <v>1.0</v>
      </c>
      <c r="AE2791" s="25">
        <v>1.0</v>
      </c>
      <c r="AF2791" s="25">
        <v>0.0</v>
      </c>
      <c r="AG2791" s="25">
        <v>68860.3</v>
      </c>
      <c r="AH2791" s="25">
        <v>1.0</v>
      </c>
    </row>
    <row r="2792" ht="15.75" customHeight="1">
      <c r="U2792" s="25">
        <v>2791.0</v>
      </c>
      <c r="V2792" s="25">
        <v>1.5595883E7</v>
      </c>
      <c r="W2792" s="25" t="s">
        <v>2115</v>
      </c>
      <c r="X2792" s="25">
        <v>540.0</v>
      </c>
      <c r="Y2792" s="25" t="s">
        <v>379</v>
      </c>
      <c r="Z2792" s="25" t="s">
        <v>487</v>
      </c>
      <c r="AA2792" s="25">
        <v>39.0</v>
      </c>
      <c r="AB2792" s="25">
        <v>4.0</v>
      </c>
      <c r="AC2792" s="25">
        <v>127278.31</v>
      </c>
      <c r="AD2792" s="25">
        <v>1.0</v>
      </c>
      <c r="AE2792" s="25">
        <v>1.0</v>
      </c>
      <c r="AF2792" s="25">
        <v>1.0</v>
      </c>
      <c r="AG2792" s="25">
        <v>16150.34</v>
      </c>
      <c r="AH2792" s="25">
        <v>0.0</v>
      </c>
    </row>
    <row r="2793" ht="15.75" customHeight="1">
      <c r="U2793" s="25">
        <v>2792.0</v>
      </c>
      <c r="V2793" s="25">
        <v>1.5663826E7</v>
      </c>
      <c r="W2793" s="25" t="s">
        <v>2116</v>
      </c>
      <c r="X2793" s="25">
        <v>532.0</v>
      </c>
      <c r="Y2793" s="25" t="s">
        <v>377</v>
      </c>
      <c r="Z2793" s="25" t="s">
        <v>462</v>
      </c>
      <c r="AA2793" s="25">
        <v>66.0</v>
      </c>
      <c r="AB2793" s="25">
        <v>3.0</v>
      </c>
      <c r="AC2793" s="25">
        <v>0.0</v>
      </c>
      <c r="AD2793" s="25">
        <v>1.0</v>
      </c>
      <c r="AE2793" s="25">
        <v>1.0</v>
      </c>
      <c r="AF2793" s="25">
        <v>1.0</v>
      </c>
      <c r="AG2793" s="25">
        <v>115227.02</v>
      </c>
      <c r="AH2793" s="25">
        <v>0.0</v>
      </c>
    </row>
    <row r="2794" ht="15.75" customHeight="1">
      <c r="U2794" s="25">
        <v>2793.0</v>
      </c>
      <c r="V2794" s="25">
        <v>1.574282E7</v>
      </c>
      <c r="W2794" s="25" t="s">
        <v>704</v>
      </c>
      <c r="X2794" s="25">
        <v>535.0</v>
      </c>
      <c r="Y2794" s="25" t="s">
        <v>375</v>
      </c>
      <c r="Z2794" s="25" t="s">
        <v>462</v>
      </c>
      <c r="AA2794" s="25">
        <v>45.0</v>
      </c>
      <c r="AB2794" s="25">
        <v>2.0</v>
      </c>
      <c r="AC2794" s="25">
        <v>0.0</v>
      </c>
      <c r="AD2794" s="25">
        <v>2.0</v>
      </c>
      <c r="AE2794" s="25">
        <v>0.0</v>
      </c>
      <c r="AF2794" s="25">
        <v>1.0</v>
      </c>
      <c r="AG2794" s="25">
        <v>170621.55</v>
      </c>
      <c r="AH2794" s="25">
        <v>0.0</v>
      </c>
    </row>
    <row r="2795" ht="15.75" customHeight="1">
      <c r="U2795" s="25">
        <v>2794.0</v>
      </c>
      <c r="V2795" s="25">
        <v>1.5624793E7</v>
      </c>
      <c r="W2795" s="25" t="s">
        <v>2117</v>
      </c>
      <c r="X2795" s="25">
        <v>627.0</v>
      </c>
      <c r="Y2795" s="25" t="s">
        <v>379</v>
      </c>
      <c r="Z2795" s="25" t="s">
        <v>487</v>
      </c>
      <c r="AA2795" s="25">
        <v>23.0</v>
      </c>
      <c r="AB2795" s="25">
        <v>5.0</v>
      </c>
      <c r="AC2795" s="25">
        <v>184244.86</v>
      </c>
      <c r="AD2795" s="25">
        <v>1.0</v>
      </c>
      <c r="AE2795" s="25">
        <v>1.0</v>
      </c>
      <c r="AF2795" s="25">
        <v>0.0</v>
      </c>
      <c r="AG2795" s="25">
        <v>103099.22</v>
      </c>
      <c r="AH2795" s="25">
        <v>0.0</v>
      </c>
    </row>
    <row r="2796" ht="15.75" customHeight="1">
      <c r="U2796" s="25">
        <v>2795.0</v>
      </c>
      <c r="V2796" s="25">
        <v>1.559793E7</v>
      </c>
      <c r="W2796" s="25" t="s">
        <v>1712</v>
      </c>
      <c r="X2796" s="25">
        <v>646.0</v>
      </c>
      <c r="Y2796" s="25" t="s">
        <v>375</v>
      </c>
      <c r="Z2796" s="25" t="s">
        <v>487</v>
      </c>
      <c r="AA2796" s="25">
        <v>52.0</v>
      </c>
      <c r="AB2796" s="25">
        <v>8.0</v>
      </c>
      <c r="AC2796" s="25">
        <v>59669.43</v>
      </c>
      <c r="AD2796" s="25">
        <v>1.0</v>
      </c>
      <c r="AE2796" s="25">
        <v>0.0</v>
      </c>
      <c r="AF2796" s="25">
        <v>0.0</v>
      </c>
      <c r="AG2796" s="25">
        <v>172495.81</v>
      </c>
      <c r="AH2796" s="25">
        <v>1.0</v>
      </c>
    </row>
    <row r="2797" ht="15.75" customHeight="1">
      <c r="U2797" s="25">
        <v>2796.0</v>
      </c>
      <c r="V2797" s="25">
        <v>1.566511E7</v>
      </c>
      <c r="W2797" s="25" t="s">
        <v>2118</v>
      </c>
      <c r="X2797" s="25">
        <v>515.0</v>
      </c>
      <c r="Y2797" s="25" t="s">
        <v>375</v>
      </c>
      <c r="Z2797" s="25" t="s">
        <v>462</v>
      </c>
      <c r="AA2797" s="25">
        <v>25.0</v>
      </c>
      <c r="AB2797" s="25">
        <v>7.0</v>
      </c>
      <c r="AC2797" s="25">
        <v>79543.59</v>
      </c>
      <c r="AD2797" s="25">
        <v>1.0</v>
      </c>
      <c r="AE2797" s="25">
        <v>0.0</v>
      </c>
      <c r="AF2797" s="25">
        <v>1.0</v>
      </c>
      <c r="AG2797" s="25">
        <v>38772.82</v>
      </c>
      <c r="AH2797" s="25">
        <v>0.0</v>
      </c>
    </row>
    <row r="2798" ht="15.75" customHeight="1">
      <c r="U2798" s="25">
        <v>2797.0</v>
      </c>
      <c r="V2798" s="25">
        <v>1.5770719E7</v>
      </c>
      <c r="W2798" s="25" t="s">
        <v>621</v>
      </c>
      <c r="X2798" s="25">
        <v>697.0</v>
      </c>
      <c r="Y2798" s="25" t="s">
        <v>375</v>
      </c>
      <c r="Z2798" s="25" t="s">
        <v>462</v>
      </c>
      <c r="AA2798" s="25">
        <v>39.0</v>
      </c>
      <c r="AB2798" s="25">
        <v>6.0</v>
      </c>
      <c r="AC2798" s="25">
        <v>151553.19</v>
      </c>
      <c r="AD2798" s="25">
        <v>1.0</v>
      </c>
      <c r="AE2798" s="25">
        <v>1.0</v>
      </c>
      <c r="AF2798" s="25">
        <v>1.0</v>
      </c>
      <c r="AG2798" s="25">
        <v>44946.29</v>
      </c>
      <c r="AH2798" s="25">
        <v>0.0</v>
      </c>
    </row>
    <row r="2799" ht="15.75" customHeight="1">
      <c r="U2799" s="25">
        <v>2798.0</v>
      </c>
      <c r="V2799" s="25">
        <v>1.5731327E7</v>
      </c>
      <c r="W2799" s="25" t="s">
        <v>969</v>
      </c>
      <c r="X2799" s="25">
        <v>652.0</v>
      </c>
      <c r="Y2799" s="25" t="s">
        <v>379</v>
      </c>
      <c r="Z2799" s="25" t="s">
        <v>487</v>
      </c>
      <c r="AA2799" s="25">
        <v>27.0</v>
      </c>
      <c r="AB2799" s="25">
        <v>2.0</v>
      </c>
      <c r="AC2799" s="25">
        <v>166527.88</v>
      </c>
      <c r="AD2799" s="25">
        <v>2.0</v>
      </c>
      <c r="AE2799" s="25">
        <v>0.0</v>
      </c>
      <c r="AF2799" s="25">
        <v>1.0</v>
      </c>
      <c r="AG2799" s="25">
        <v>146007.7</v>
      </c>
      <c r="AH2799" s="25">
        <v>0.0</v>
      </c>
    </row>
    <row r="2800" ht="15.75" customHeight="1">
      <c r="U2800" s="25">
        <v>2799.0</v>
      </c>
      <c r="V2800" s="25">
        <v>1.5576044E7</v>
      </c>
      <c r="W2800" s="25" t="s">
        <v>2119</v>
      </c>
      <c r="X2800" s="25">
        <v>579.0</v>
      </c>
      <c r="Y2800" s="25" t="s">
        <v>379</v>
      </c>
      <c r="Z2800" s="25" t="s">
        <v>487</v>
      </c>
      <c r="AA2800" s="25">
        <v>28.0</v>
      </c>
      <c r="AB2800" s="25">
        <v>6.0</v>
      </c>
      <c r="AC2800" s="25">
        <v>150329.15</v>
      </c>
      <c r="AD2800" s="25">
        <v>1.0</v>
      </c>
      <c r="AE2800" s="25">
        <v>1.0</v>
      </c>
      <c r="AF2800" s="25">
        <v>0.0</v>
      </c>
      <c r="AG2800" s="25">
        <v>145558.42</v>
      </c>
      <c r="AH2800" s="25">
        <v>0.0</v>
      </c>
    </row>
    <row r="2801" ht="15.75" customHeight="1">
      <c r="U2801" s="25">
        <v>2800.0</v>
      </c>
      <c r="V2801" s="25">
        <v>1.5775662E7</v>
      </c>
      <c r="W2801" s="25" t="s">
        <v>134</v>
      </c>
      <c r="X2801" s="25">
        <v>760.0</v>
      </c>
      <c r="Y2801" s="25" t="s">
        <v>375</v>
      </c>
      <c r="Z2801" s="25" t="s">
        <v>487</v>
      </c>
      <c r="AA2801" s="25">
        <v>43.0</v>
      </c>
      <c r="AB2801" s="25">
        <v>8.0</v>
      </c>
      <c r="AC2801" s="25">
        <v>121911.59</v>
      </c>
      <c r="AD2801" s="25">
        <v>1.0</v>
      </c>
      <c r="AE2801" s="25">
        <v>1.0</v>
      </c>
      <c r="AF2801" s="25">
        <v>0.0</v>
      </c>
      <c r="AG2801" s="25">
        <v>193312.33</v>
      </c>
      <c r="AH2801" s="25">
        <v>0.0</v>
      </c>
    </row>
    <row r="2802" ht="15.75" customHeight="1">
      <c r="U2802" s="25">
        <v>2801.0</v>
      </c>
      <c r="V2802" s="25">
        <v>1.5646817E7</v>
      </c>
      <c r="W2802" s="25" t="s">
        <v>2120</v>
      </c>
      <c r="X2802" s="25">
        <v>769.0</v>
      </c>
      <c r="Y2802" s="25" t="s">
        <v>375</v>
      </c>
      <c r="Z2802" s="25" t="s">
        <v>487</v>
      </c>
      <c r="AA2802" s="25">
        <v>51.0</v>
      </c>
      <c r="AB2802" s="25">
        <v>9.0</v>
      </c>
      <c r="AC2802" s="25">
        <v>156773.78</v>
      </c>
      <c r="AD2802" s="25">
        <v>2.0</v>
      </c>
      <c r="AE2802" s="25">
        <v>1.0</v>
      </c>
      <c r="AF2802" s="25">
        <v>0.0</v>
      </c>
      <c r="AG2802" s="25">
        <v>40257.79</v>
      </c>
      <c r="AH2802" s="25">
        <v>0.0</v>
      </c>
    </row>
    <row r="2803" ht="15.75" customHeight="1">
      <c r="U2803" s="25">
        <v>2802.0</v>
      </c>
      <c r="V2803" s="25">
        <v>1.559606E7</v>
      </c>
      <c r="W2803" s="25" t="s">
        <v>791</v>
      </c>
      <c r="X2803" s="25">
        <v>498.0</v>
      </c>
      <c r="Y2803" s="25" t="s">
        <v>377</v>
      </c>
      <c r="Z2803" s="25" t="s">
        <v>487</v>
      </c>
      <c r="AA2803" s="25">
        <v>29.0</v>
      </c>
      <c r="AB2803" s="25">
        <v>8.0</v>
      </c>
      <c r="AC2803" s="25">
        <v>127864.26</v>
      </c>
      <c r="AD2803" s="25">
        <v>1.0</v>
      </c>
      <c r="AE2803" s="25">
        <v>1.0</v>
      </c>
      <c r="AF2803" s="25">
        <v>1.0</v>
      </c>
      <c r="AG2803" s="25">
        <v>46677.9</v>
      </c>
      <c r="AH2803" s="25">
        <v>0.0</v>
      </c>
    </row>
    <row r="2804" ht="15.75" customHeight="1">
      <c r="U2804" s="25">
        <v>2803.0</v>
      </c>
      <c r="V2804" s="25">
        <v>1.5723299E7</v>
      </c>
      <c r="W2804" s="25" t="s">
        <v>1501</v>
      </c>
      <c r="X2804" s="25">
        <v>774.0</v>
      </c>
      <c r="Y2804" s="25" t="s">
        <v>375</v>
      </c>
      <c r="Z2804" s="25" t="s">
        <v>487</v>
      </c>
      <c r="AA2804" s="25">
        <v>53.0</v>
      </c>
      <c r="AB2804" s="25">
        <v>4.0</v>
      </c>
      <c r="AC2804" s="25">
        <v>113709.28</v>
      </c>
      <c r="AD2804" s="25">
        <v>1.0</v>
      </c>
      <c r="AE2804" s="25">
        <v>1.0</v>
      </c>
      <c r="AF2804" s="25">
        <v>1.0</v>
      </c>
      <c r="AG2804" s="25">
        <v>153887.93</v>
      </c>
      <c r="AH2804" s="25">
        <v>1.0</v>
      </c>
    </row>
    <row r="2805" ht="15.75" customHeight="1">
      <c r="U2805" s="25">
        <v>2804.0</v>
      </c>
      <c r="V2805" s="25">
        <v>1.5636982E7</v>
      </c>
      <c r="W2805" s="25" t="s">
        <v>2121</v>
      </c>
      <c r="X2805" s="25">
        <v>705.0</v>
      </c>
      <c r="Y2805" s="25" t="s">
        <v>379</v>
      </c>
      <c r="Z2805" s="25" t="s">
        <v>462</v>
      </c>
      <c r="AA2805" s="25">
        <v>43.0</v>
      </c>
      <c r="AB2805" s="25">
        <v>7.0</v>
      </c>
      <c r="AC2805" s="25">
        <v>79974.55</v>
      </c>
      <c r="AD2805" s="25">
        <v>1.0</v>
      </c>
      <c r="AE2805" s="25">
        <v>1.0</v>
      </c>
      <c r="AF2805" s="25">
        <v>1.0</v>
      </c>
      <c r="AG2805" s="25">
        <v>103108.33</v>
      </c>
      <c r="AH2805" s="25">
        <v>0.0</v>
      </c>
    </row>
    <row r="2806" ht="15.75" customHeight="1">
      <c r="U2806" s="25">
        <v>2805.0</v>
      </c>
      <c r="V2806" s="25">
        <v>1.5751175E7</v>
      </c>
      <c r="W2806" s="25" t="s">
        <v>2122</v>
      </c>
      <c r="X2806" s="25">
        <v>648.0</v>
      </c>
      <c r="Y2806" s="25" t="s">
        <v>375</v>
      </c>
      <c r="Z2806" s="25" t="s">
        <v>462</v>
      </c>
      <c r="AA2806" s="25">
        <v>44.0</v>
      </c>
      <c r="AB2806" s="25">
        <v>2.0</v>
      </c>
      <c r="AC2806" s="25">
        <v>0.0</v>
      </c>
      <c r="AD2806" s="25">
        <v>2.0</v>
      </c>
      <c r="AE2806" s="25">
        <v>1.0</v>
      </c>
      <c r="AF2806" s="25">
        <v>1.0</v>
      </c>
      <c r="AG2806" s="25">
        <v>58652.23</v>
      </c>
      <c r="AH2806" s="25">
        <v>0.0</v>
      </c>
    </row>
    <row r="2807" ht="15.75" customHeight="1">
      <c r="U2807" s="25">
        <v>2806.0</v>
      </c>
      <c r="V2807" s="25">
        <v>1.5618936E7</v>
      </c>
      <c r="W2807" s="25" t="s">
        <v>629</v>
      </c>
      <c r="X2807" s="25">
        <v>688.0</v>
      </c>
      <c r="Y2807" s="25" t="s">
        <v>375</v>
      </c>
      <c r="Z2807" s="25" t="s">
        <v>462</v>
      </c>
      <c r="AA2807" s="25">
        <v>51.0</v>
      </c>
      <c r="AB2807" s="25">
        <v>5.0</v>
      </c>
      <c r="AC2807" s="25">
        <v>0.0</v>
      </c>
      <c r="AD2807" s="25">
        <v>1.0</v>
      </c>
      <c r="AE2807" s="25">
        <v>1.0</v>
      </c>
      <c r="AF2807" s="25">
        <v>0.0</v>
      </c>
      <c r="AG2807" s="25">
        <v>91624.11</v>
      </c>
      <c r="AH2807" s="25">
        <v>1.0</v>
      </c>
    </row>
    <row r="2808" ht="15.75" customHeight="1">
      <c r="U2808" s="25">
        <v>2807.0</v>
      </c>
      <c r="V2808" s="25">
        <v>1.5787529E7</v>
      </c>
      <c r="W2808" s="25" t="s">
        <v>1090</v>
      </c>
      <c r="X2808" s="25">
        <v>592.0</v>
      </c>
      <c r="Y2808" s="25" t="s">
        <v>377</v>
      </c>
      <c r="Z2808" s="25" t="s">
        <v>487</v>
      </c>
      <c r="AA2808" s="25">
        <v>38.0</v>
      </c>
      <c r="AB2808" s="25">
        <v>0.0</v>
      </c>
      <c r="AC2808" s="25">
        <v>0.0</v>
      </c>
      <c r="AD2808" s="25">
        <v>1.0</v>
      </c>
      <c r="AE2808" s="25">
        <v>1.0</v>
      </c>
      <c r="AF2808" s="25">
        <v>0.0</v>
      </c>
      <c r="AG2808" s="25">
        <v>65986.48</v>
      </c>
      <c r="AH2808" s="25">
        <v>1.0</v>
      </c>
    </row>
    <row r="2809" ht="15.75" customHeight="1">
      <c r="U2809" s="25">
        <v>2808.0</v>
      </c>
      <c r="V2809" s="25">
        <v>1.5780128E7</v>
      </c>
      <c r="W2809" s="25" t="s">
        <v>679</v>
      </c>
      <c r="X2809" s="25">
        <v>705.0</v>
      </c>
      <c r="Y2809" s="25" t="s">
        <v>375</v>
      </c>
      <c r="Z2809" s="25" t="s">
        <v>487</v>
      </c>
      <c r="AA2809" s="25">
        <v>33.0</v>
      </c>
      <c r="AB2809" s="25">
        <v>3.0</v>
      </c>
      <c r="AC2809" s="25">
        <v>144427.96</v>
      </c>
      <c r="AD2809" s="25">
        <v>2.0</v>
      </c>
      <c r="AE2809" s="25">
        <v>1.0</v>
      </c>
      <c r="AF2809" s="25">
        <v>0.0</v>
      </c>
      <c r="AG2809" s="25">
        <v>113845.19</v>
      </c>
      <c r="AH2809" s="25">
        <v>0.0</v>
      </c>
    </row>
    <row r="2810" ht="15.75" customHeight="1">
      <c r="U2810" s="25">
        <v>2809.0</v>
      </c>
      <c r="V2810" s="25">
        <v>1.5615991E7</v>
      </c>
      <c r="W2810" s="25" t="s">
        <v>2036</v>
      </c>
      <c r="X2810" s="25">
        <v>654.0</v>
      </c>
      <c r="Y2810" s="25" t="s">
        <v>375</v>
      </c>
      <c r="Z2810" s="25" t="s">
        <v>487</v>
      </c>
      <c r="AA2810" s="25">
        <v>42.0</v>
      </c>
      <c r="AB2810" s="25">
        <v>7.0</v>
      </c>
      <c r="AC2810" s="25">
        <v>99263.09</v>
      </c>
      <c r="AD2810" s="25">
        <v>1.0</v>
      </c>
      <c r="AE2810" s="25">
        <v>1.0</v>
      </c>
      <c r="AF2810" s="25">
        <v>1.0</v>
      </c>
      <c r="AG2810" s="25">
        <v>67607.9</v>
      </c>
      <c r="AH2810" s="25">
        <v>0.0</v>
      </c>
    </row>
    <row r="2811" ht="15.75" customHeight="1">
      <c r="U2811" s="25">
        <v>2810.0</v>
      </c>
      <c r="V2811" s="25">
        <v>1.5757001E7</v>
      </c>
      <c r="W2811" s="25" t="s">
        <v>1036</v>
      </c>
      <c r="X2811" s="25">
        <v>624.0</v>
      </c>
      <c r="Y2811" s="25" t="s">
        <v>375</v>
      </c>
      <c r="Z2811" s="25" t="s">
        <v>462</v>
      </c>
      <c r="AA2811" s="25">
        <v>32.0</v>
      </c>
      <c r="AB2811" s="25">
        <v>2.0</v>
      </c>
      <c r="AC2811" s="25">
        <v>79368.87</v>
      </c>
      <c r="AD2811" s="25">
        <v>2.0</v>
      </c>
      <c r="AE2811" s="25">
        <v>1.0</v>
      </c>
      <c r="AF2811" s="25">
        <v>1.0</v>
      </c>
      <c r="AG2811" s="25">
        <v>145471.94</v>
      </c>
      <c r="AH2811" s="25">
        <v>0.0</v>
      </c>
    </row>
    <row r="2812" ht="15.75" customHeight="1">
      <c r="U2812" s="25">
        <v>2811.0</v>
      </c>
      <c r="V2812" s="25">
        <v>1.5595388E7</v>
      </c>
      <c r="W2812" s="25" t="s">
        <v>1341</v>
      </c>
      <c r="X2812" s="25">
        <v>594.0</v>
      </c>
      <c r="Y2812" s="25" t="s">
        <v>375</v>
      </c>
      <c r="Z2812" s="25" t="s">
        <v>462</v>
      </c>
      <c r="AA2812" s="25">
        <v>30.0</v>
      </c>
      <c r="AB2812" s="25">
        <v>10.0</v>
      </c>
      <c r="AC2812" s="25">
        <v>0.0</v>
      </c>
      <c r="AD2812" s="25">
        <v>2.0</v>
      </c>
      <c r="AE2812" s="25">
        <v>1.0</v>
      </c>
      <c r="AF2812" s="25">
        <v>1.0</v>
      </c>
      <c r="AG2812" s="25">
        <v>124071.71</v>
      </c>
      <c r="AH2812" s="25">
        <v>0.0</v>
      </c>
    </row>
    <row r="2813" ht="15.75" customHeight="1">
      <c r="U2813" s="25">
        <v>2812.0</v>
      </c>
      <c r="V2813" s="25">
        <v>1.569955E7</v>
      </c>
      <c r="W2813" s="25" t="s">
        <v>1901</v>
      </c>
      <c r="X2813" s="25">
        <v>695.0</v>
      </c>
      <c r="Y2813" s="25" t="s">
        <v>377</v>
      </c>
      <c r="Z2813" s="25" t="s">
        <v>462</v>
      </c>
      <c r="AA2813" s="25">
        <v>34.0</v>
      </c>
      <c r="AB2813" s="25">
        <v>9.0</v>
      </c>
      <c r="AC2813" s="25">
        <v>0.0</v>
      </c>
      <c r="AD2813" s="25">
        <v>2.0</v>
      </c>
      <c r="AE2813" s="25">
        <v>1.0</v>
      </c>
      <c r="AF2813" s="25">
        <v>1.0</v>
      </c>
      <c r="AG2813" s="25">
        <v>67502.12</v>
      </c>
      <c r="AH2813" s="25">
        <v>0.0</v>
      </c>
    </row>
    <row r="2814" ht="15.75" customHeight="1">
      <c r="U2814" s="25">
        <v>2813.0</v>
      </c>
      <c r="V2814" s="25">
        <v>1.558162E7</v>
      </c>
      <c r="W2814" s="25" t="s">
        <v>862</v>
      </c>
      <c r="X2814" s="25">
        <v>597.0</v>
      </c>
      <c r="Y2814" s="25" t="s">
        <v>375</v>
      </c>
      <c r="Z2814" s="25" t="s">
        <v>487</v>
      </c>
      <c r="AA2814" s="25">
        <v>28.0</v>
      </c>
      <c r="AB2814" s="25">
        <v>2.0</v>
      </c>
      <c r="AC2814" s="25">
        <v>0.0</v>
      </c>
      <c r="AD2814" s="25">
        <v>3.0</v>
      </c>
      <c r="AE2814" s="25">
        <v>1.0</v>
      </c>
      <c r="AF2814" s="25">
        <v>1.0</v>
      </c>
      <c r="AG2814" s="25">
        <v>78707.97</v>
      </c>
      <c r="AH2814" s="25">
        <v>0.0</v>
      </c>
    </row>
    <row r="2815" ht="15.75" customHeight="1">
      <c r="U2815" s="25">
        <v>2814.0</v>
      </c>
      <c r="V2815" s="25">
        <v>1.5600934E7</v>
      </c>
      <c r="W2815" s="25" t="s">
        <v>2123</v>
      </c>
      <c r="X2815" s="25">
        <v>758.0</v>
      </c>
      <c r="Y2815" s="25" t="s">
        <v>375</v>
      </c>
      <c r="Z2815" s="25" t="s">
        <v>462</v>
      </c>
      <c r="AA2815" s="25">
        <v>52.0</v>
      </c>
      <c r="AB2815" s="25">
        <v>7.0</v>
      </c>
      <c r="AC2815" s="25">
        <v>125095.94</v>
      </c>
      <c r="AD2815" s="25">
        <v>1.0</v>
      </c>
      <c r="AE2815" s="25">
        <v>1.0</v>
      </c>
      <c r="AF2815" s="25">
        <v>0.0</v>
      </c>
      <c r="AG2815" s="25">
        <v>171189.83</v>
      </c>
      <c r="AH2815" s="25">
        <v>1.0</v>
      </c>
    </row>
    <row r="2816" ht="15.75" customHeight="1">
      <c r="U2816" s="25">
        <v>2815.0</v>
      </c>
      <c r="V2816" s="25">
        <v>1.5738672E7</v>
      </c>
      <c r="W2816" s="25" t="s">
        <v>1056</v>
      </c>
      <c r="X2816" s="25">
        <v>737.0</v>
      </c>
      <c r="Y2816" s="25" t="s">
        <v>379</v>
      </c>
      <c r="Z2816" s="25" t="s">
        <v>462</v>
      </c>
      <c r="AA2816" s="25">
        <v>40.0</v>
      </c>
      <c r="AB2816" s="25">
        <v>2.0</v>
      </c>
      <c r="AC2816" s="25">
        <v>162485.8</v>
      </c>
      <c r="AD2816" s="25">
        <v>2.0</v>
      </c>
      <c r="AE2816" s="25">
        <v>1.0</v>
      </c>
      <c r="AF2816" s="25">
        <v>0.0</v>
      </c>
      <c r="AG2816" s="25">
        <v>149381.32</v>
      </c>
      <c r="AH2816" s="25">
        <v>0.0</v>
      </c>
    </row>
    <row r="2817" ht="15.75" customHeight="1">
      <c r="U2817" s="25">
        <v>2816.0</v>
      </c>
      <c r="V2817" s="25">
        <v>1.5721307E7</v>
      </c>
      <c r="W2817" s="25" t="s">
        <v>1129</v>
      </c>
      <c r="X2817" s="25">
        <v>694.0</v>
      </c>
      <c r="Y2817" s="25" t="s">
        <v>379</v>
      </c>
      <c r="Z2817" s="25" t="s">
        <v>487</v>
      </c>
      <c r="AA2817" s="25">
        <v>37.0</v>
      </c>
      <c r="AB2817" s="25">
        <v>1.0</v>
      </c>
      <c r="AC2817" s="25">
        <v>95668.82</v>
      </c>
      <c r="AD2817" s="25">
        <v>2.0</v>
      </c>
      <c r="AE2817" s="25">
        <v>1.0</v>
      </c>
      <c r="AF2817" s="25">
        <v>0.0</v>
      </c>
      <c r="AG2817" s="25">
        <v>100335.55</v>
      </c>
      <c r="AH2817" s="25">
        <v>0.0</v>
      </c>
    </row>
    <row r="2818" ht="15.75" customHeight="1">
      <c r="U2818" s="25">
        <v>2817.0</v>
      </c>
      <c r="V2818" s="25">
        <v>1.561928E7</v>
      </c>
      <c r="W2818" s="25" t="s">
        <v>893</v>
      </c>
      <c r="X2818" s="25">
        <v>683.0</v>
      </c>
      <c r="Y2818" s="25" t="s">
        <v>375</v>
      </c>
      <c r="Z2818" s="25" t="s">
        <v>487</v>
      </c>
      <c r="AA2818" s="25">
        <v>25.0</v>
      </c>
      <c r="AB2818" s="25">
        <v>4.0</v>
      </c>
      <c r="AC2818" s="25">
        <v>0.0</v>
      </c>
      <c r="AD2818" s="25">
        <v>2.0</v>
      </c>
      <c r="AE2818" s="25">
        <v>1.0</v>
      </c>
      <c r="AF2818" s="25">
        <v>0.0</v>
      </c>
      <c r="AG2818" s="25">
        <v>152698.24</v>
      </c>
      <c r="AH2818" s="25">
        <v>0.0</v>
      </c>
    </row>
    <row r="2819" ht="15.75" customHeight="1">
      <c r="U2819" s="25">
        <v>2818.0</v>
      </c>
      <c r="V2819" s="25">
        <v>1.5768244E7</v>
      </c>
      <c r="W2819" s="25" t="s">
        <v>998</v>
      </c>
      <c r="X2819" s="25">
        <v>538.0</v>
      </c>
      <c r="Y2819" s="25" t="s">
        <v>377</v>
      </c>
      <c r="Z2819" s="25" t="s">
        <v>462</v>
      </c>
      <c r="AA2819" s="25">
        <v>30.0</v>
      </c>
      <c r="AB2819" s="25">
        <v>8.0</v>
      </c>
      <c r="AC2819" s="25">
        <v>0.0</v>
      </c>
      <c r="AD2819" s="25">
        <v>2.0</v>
      </c>
      <c r="AE2819" s="25">
        <v>1.0</v>
      </c>
      <c r="AF2819" s="25">
        <v>1.0</v>
      </c>
      <c r="AG2819" s="25">
        <v>41192.95</v>
      </c>
      <c r="AH2819" s="25">
        <v>0.0</v>
      </c>
    </row>
    <row r="2820" ht="15.75" customHeight="1">
      <c r="U2820" s="25">
        <v>2819.0</v>
      </c>
      <c r="V2820" s="25">
        <v>1.5806837E7</v>
      </c>
      <c r="W2820" s="25" t="s">
        <v>1885</v>
      </c>
      <c r="X2820" s="25">
        <v>669.0</v>
      </c>
      <c r="Y2820" s="25" t="s">
        <v>375</v>
      </c>
      <c r="Z2820" s="25" t="s">
        <v>487</v>
      </c>
      <c r="AA2820" s="25">
        <v>37.0</v>
      </c>
      <c r="AB2820" s="25">
        <v>4.0</v>
      </c>
      <c r="AC2820" s="25">
        <v>0.0</v>
      </c>
      <c r="AD2820" s="25">
        <v>1.0</v>
      </c>
      <c r="AE2820" s="25">
        <v>1.0</v>
      </c>
      <c r="AF2820" s="25">
        <v>0.0</v>
      </c>
      <c r="AG2820" s="25">
        <v>132540.33</v>
      </c>
      <c r="AH2820" s="25">
        <v>0.0</v>
      </c>
    </row>
    <row r="2821" ht="15.75" customHeight="1">
      <c r="U2821" s="25">
        <v>2820.0</v>
      </c>
      <c r="V2821" s="25">
        <v>1.5643496E7</v>
      </c>
      <c r="W2821" s="25" t="s">
        <v>2124</v>
      </c>
      <c r="X2821" s="25">
        <v>730.0</v>
      </c>
      <c r="Y2821" s="25" t="s">
        <v>375</v>
      </c>
      <c r="Z2821" s="25" t="s">
        <v>462</v>
      </c>
      <c r="AA2821" s="25">
        <v>34.0</v>
      </c>
      <c r="AB2821" s="25">
        <v>5.0</v>
      </c>
      <c r="AC2821" s="25">
        <v>74197.38</v>
      </c>
      <c r="AD2821" s="25">
        <v>2.0</v>
      </c>
      <c r="AE2821" s="25">
        <v>1.0</v>
      </c>
      <c r="AF2821" s="25">
        <v>0.0</v>
      </c>
      <c r="AG2821" s="25">
        <v>96875.52</v>
      </c>
      <c r="AH2821" s="25">
        <v>0.0</v>
      </c>
    </row>
    <row r="2822" ht="15.75" customHeight="1">
      <c r="U2822" s="25">
        <v>2821.0</v>
      </c>
      <c r="V2822" s="25">
        <v>1.5813916E7</v>
      </c>
      <c r="W2822" s="25" t="s">
        <v>2107</v>
      </c>
      <c r="X2822" s="25">
        <v>622.0</v>
      </c>
      <c r="Y2822" s="25" t="s">
        <v>375</v>
      </c>
      <c r="Z2822" s="25" t="s">
        <v>462</v>
      </c>
      <c r="AA2822" s="25">
        <v>31.0</v>
      </c>
      <c r="AB2822" s="25">
        <v>1.0</v>
      </c>
      <c r="AC2822" s="25">
        <v>89688.94</v>
      </c>
      <c r="AD2822" s="25">
        <v>1.0</v>
      </c>
      <c r="AE2822" s="25">
        <v>1.0</v>
      </c>
      <c r="AF2822" s="25">
        <v>1.0</v>
      </c>
      <c r="AG2822" s="25">
        <v>152305.47</v>
      </c>
      <c r="AH2822" s="25">
        <v>0.0</v>
      </c>
    </row>
    <row r="2823" ht="15.75" customHeight="1">
      <c r="U2823" s="25">
        <v>2822.0</v>
      </c>
      <c r="V2823" s="25">
        <v>1.5626385E7</v>
      </c>
      <c r="W2823" s="25" t="s">
        <v>951</v>
      </c>
      <c r="X2823" s="25">
        <v>714.0</v>
      </c>
      <c r="Y2823" s="25" t="s">
        <v>377</v>
      </c>
      <c r="Z2823" s="25" t="s">
        <v>462</v>
      </c>
      <c r="AA2823" s="25">
        <v>33.0</v>
      </c>
      <c r="AB2823" s="25">
        <v>10.0</v>
      </c>
      <c r="AC2823" s="25">
        <v>103121.33</v>
      </c>
      <c r="AD2823" s="25">
        <v>2.0</v>
      </c>
      <c r="AE2823" s="25">
        <v>1.0</v>
      </c>
      <c r="AF2823" s="25">
        <v>1.0</v>
      </c>
      <c r="AG2823" s="25">
        <v>49672.01</v>
      </c>
      <c r="AH2823" s="25">
        <v>0.0</v>
      </c>
    </row>
    <row r="2824" ht="15.75" customHeight="1">
      <c r="U2824" s="25">
        <v>2823.0</v>
      </c>
      <c r="V2824" s="25">
        <v>1.5603582E7</v>
      </c>
      <c r="W2824" s="25" t="s">
        <v>792</v>
      </c>
      <c r="X2824" s="25">
        <v>569.0</v>
      </c>
      <c r="Y2824" s="25" t="s">
        <v>377</v>
      </c>
      <c r="Z2824" s="25" t="s">
        <v>462</v>
      </c>
      <c r="AA2824" s="25">
        <v>34.0</v>
      </c>
      <c r="AB2824" s="25">
        <v>3.0</v>
      </c>
      <c r="AC2824" s="25">
        <v>0.0</v>
      </c>
      <c r="AD2824" s="25">
        <v>1.0</v>
      </c>
      <c r="AE2824" s="25">
        <v>1.0</v>
      </c>
      <c r="AF2824" s="25">
        <v>0.0</v>
      </c>
      <c r="AG2824" s="25">
        <v>133997.53</v>
      </c>
      <c r="AH2824" s="25">
        <v>0.0</v>
      </c>
    </row>
    <row r="2825" ht="15.75" customHeight="1">
      <c r="U2825" s="25">
        <v>2824.0</v>
      </c>
      <c r="V2825" s="25">
        <v>1.5764351E7</v>
      </c>
      <c r="W2825" s="25" t="s">
        <v>1855</v>
      </c>
      <c r="X2825" s="25">
        <v>668.0</v>
      </c>
      <c r="Y2825" s="25" t="s">
        <v>379</v>
      </c>
      <c r="Z2825" s="25" t="s">
        <v>462</v>
      </c>
      <c r="AA2825" s="25">
        <v>59.0</v>
      </c>
      <c r="AB2825" s="25">
        <v>5.0</v>
      </c>
      <c r="AC2825" s="25">
        <v>120170.07</v>
      </c>
      <c r="AD2825" s="25">
        <v>1.0</v>
      </c>
      <c r="AE2825" s="25">
        <v>0.0</v>
      </c>
      <c r="AF2825" s="25">
        <v>1.0</v>
      </c>
      <c r="AG2825" s="25">
        <v>50454.8</v>
      </c>
      <c r="AH2825" s="25">
        <v>0.0</v>
      </c>
    </row>
    <row r="2826" ht="15.75" customHeight="1">
      <c r="U2826" s="25">
        <v>2825.0</v>
      </c>
      <c r="V2826" s="25">
        <v>1.5667938E7</v>
      </c>
      <c r="W2826" s="25" t="s">
        <v>2125</v>
      </c>
      <c r="X2826" s="25">
        <v>628.0</v>
      </c>
      <c r="Y2826" s="25" t="s">
        <v>375</v>
      </c>
      <c r="Z2826" s="25" t="s">
        <v>487</v>
      </c>
      <c r="AA2826" s="25">
        <v>32.0</v>
      </c>
      <c r="AB2826" s="25">
        <v>9.0</v>
      </c>
      <c r="AC2826" s="25">
        <v>149136.31</v>
      </c>
      <c r="AD2826" s="25">
        <v>2.0</v>
      </c>
      <c r="AE2826" s="25">
        <v>1.0</v>
      </c>
      <c r="AF2826" s="25">
        <v>1.0</v>
      </c>
      <c r="AG2826" s="25">
        <v>16402.11</v>
      </c>
      <c r="AH2826" s="25">
        <v>0.0</v>
      </c>
    </row>
    <row r="2827" ht="15.75" customHeight="1">
      <c r="U2827" s="25">
        <v>2826.0</v>
      </c>
      <c r="V2827" s="25">
        <v>1.557636E7</v>
      </c>
      <c r="W2827" s="25" t="s">
        <v>754</v>
      </c>
      <c r="X2827" s="25">
        <v>600.0</v>
      </c>
      <c r="Y2827" s="25" t="s">
        <v>375</v>
      </c>
      <c r="Z2827" s="25" t="s">
        <v>487</v>
      </c>
      <c r="AA2827" s="25">
        <v>40.0</v>
      </c>
      <c r="AB2827" s="25">
        <v>1.0</v>
      </c>
      <c r="AC2827" s="25">
        <v>141136.79</v>
      </c>
      <c r="AD2827" s="25">
        <v>1.0</v>
      </c>
      <c r="AE2827" s="25">
        <v>1.0</v>
      </c>
      <c r="AF2827" s="25">
        <v>1.0</v>
      </c>
      <c r="AG2827" s="25">
        <v>67803.83</v>
      </c>
      <c r="AH2827" s="25">
        <v>0.0</v>
      </c>
    </row>
    <row r="2828" ht="15.75" customHeight="1">
      <c r="U2828" s="25">
        <v>2827.0</v>
      </c>
      <c r="V2828" s="25">
        <v>1.5628813E7</v>
      </c>
      <c r="W2828" s="25" t="s">
        <v>994</v>
      </c>
      <c r="X2828" s="25">
        <v>693.0</v>
      </c>
      <c r="Y2828" s="25" t="s">
        <v>375</v>
      </c>
      <c r="Z2828" s="25" t="s">
        <v>462</v>
      </c>
      <c r="AA2828" s="25">
        <v>43.0</v>
      </c>
      <c r="AB2828" s="25">
        <v>4.0</v>
      </c>
      <c r="AC2828" s="25">
        <v>152341.55</v>
      </c>
      <c r="AD2828" s="25">
        <v>1.0</v>
      </c>
      <c r="AE2828" s="25">
        <v>1.0</v>
      </c>
      <c r="AF2828" s="25">
        <v>0.0</v>
      </c>
      <c r="AG2828" s="25">
        <v>9241.78</v>
      </c>
      <c r="AH2828" s="25">
        <v>0.0</v>
      </c>
    </row>
    <row r="2829" ht="15.75" customHeight="1">
      <c r="U2829" s="25">
        <v>2828.0</v>
      </c>
      <c r="V2829" s="25">
        <v>1.558419E7</v>
      </c>
      <c r="W2829" s="25" t="s">
        <v>1283</v>
      </c>
      <c r="X2829" s="25">
        <v>704.0</v>
      </c>
      <c r="Y2829" s="25" t="s">
        <v>375</v>
      </c>
      <c r="Z2829" s="25" t="s">
        <v>487</v>
      </c>
      <c r="AA2829" s="25">
        <v>36.0</v>
      </c>
      <c r="AB2829" s="25">
        <v>7.0</v>
      </c>
      <c r="AC2829" s="25">
        <v>120026.98</v>
      </c>
      <c r="AD2829" s="25">
        <v>2.0</v>
      </c>
      <c r="AE2829" s="25">
        <v>0.0</v>
      </c>
      <c r="AF2829" s="25">
        <v>1.0</v>
      </c>
      <c r="AG2829" s="25">
        <v>100601.73</v>
      </c>
      <c r="AH2829" s="25">
        <v>0.0</v>
      </c>
    </row>
    <row r="2830" ht="15.75" customHeight="1">
      <c r="U2830" s="25">
        <v>2829.0</v>
      </c>
      <c r="V2830" s="25">
        <v>1.5716449E7</v>
      </c>
      <c r="W2830" s="25" t="s">
        <v>1260</v>
      </c>
      <c r="X2830" s="25">
        <v>527.0</v>
      </c>
      <c r="Y2830" s="25" t="s">
        <v>377</v>
      </c>
      <c r="Z2830" s="25" t="s">
        <v>487</v>
      </c>
      <c r="AA2830" s="25">
        <v>33.0</v>
      </c>
      <c r="AB2830" s="25">
        <v>9.0</v>
      </c>
      <c r="AC2830" s="25">
        <v>132168.28</v>
      </c>
      <c r="AD2830" s="25">
        <v>1.0</v>
      </c>
      <c r="AE2830" s="25">
        <v>0.0</v>
      </c>
      <c r="AF2830" s="25">
        <v>0.0</v>
      </c>
      <c r="AG2830" s="25">
        <v>98734.15</v>
      </c>
      <c r="AH2830" s="25">
        <v>0.0</v>
      </c>
    </row>
    <row r="2831" ht="15.75" customHeight="1">
      <c r="U2831" s="25">
        <v>2830.0</v>
      </c>
      <c r="V2831" s="25">
        <v>1.5759913E7</v>
      </c>
      <c r="W2831" s="25" t="s">
        <v>1278</v>
      </c>
      <c r="X2831" s="25">
        <v>553.0</v>
      </c>
      <c r="Y2831" s="25" t="s">
        <v>379</v>
      </c>
      <c r="Z2831" s="25" t="s">
        <v>487</v>
      </c>
      <c r="AA2831" s="25">
        <v>43.0</v>
      </c>
      <c r="AB2831" s="25">
        <v>6.0</v>
      </c>
      <c r="AC2831" s="25">
        <v>85200.82</v>
      </c>
      <c r="AD2831" s="25">
        <v>2.0</v>
      </c>
      <c r="AE2831" s="25">
        <v>1.0</v>
      </c>
      <c r="AF2831" s="25">
        <v>1.0</v>
      </c>
      <c r="AG2831" s="25">
        <v>160574.09</v>
      </c>
      <c r="AH2831" s="25">
        <v>0.0</v>
      </c>
    </row>
    <row r="2832" ht="15.75" customHeight="1">
      <c r="U2832" s="25">
        <v>2831.0</v>
      </c>
      <c r="V2832" s="25">
        <v>1.5701555E7</v>
      </c>
      <c r="W2832" s="25" t="s">
        <v>1202</v>
      </c>
      <c r="X2832" s="25">
        <v>575.0</v>
      </c>
      <c r="Y2832" s="25" t="s">
        <v>377</v>
      </c>
      <c r="Z2832" s="25" t="s">
        <v>487</v>
      </c>
      <c r="AA2832" s="25">
        <v>53.0</v>
      </c>
      <c r="AB2832" s="25">
        <v>1.0</v>
      </c>
      <c r="AC2832" s="25">
        <v>84903.33</v>
      </c>
      <c r="AD2832" s="25">
        <v>2.0</v>
      </c>
      <c r="AE2832" s="25">
        <v>0.0</v>
      </c>
      <c r="AF2832" s="25">
        <v>1.0</v>
      </c>
      <c r="AG2832" s="25">
        <v>26015.8</v>
      </c>
      <c r="AH2832" s="25">
        <v>0.0</v>
      </c>
    </row>
    <row r="2833" ht="15.75" customHeight="1">
      <c r="U2833" s="25">
        <v>2832.0</v>
      </c>
      <c r="V2833" s="25">
        <v>1.5758482E7</v>
      </c>
      <c r="W2833" s="25" t="s">
        <v>2126</v>
      </c>
      <c r="X2833" s="25">
        <v>626.0</v>
      </c>
      <c r="Y2833" s="25" t="s">
        <v>375</v>
      </c>
      <c r="Z2833" s="25" t="s">
        <v>462</v>
      </c>
      <c r="AA2833" s="25">
        <v>32.0</v>
      </c>
      <c r="AB2833" s="25">
        <v>0.0</v>
      </c>
      <c r="AC2833" s="25">
        <v>0.0</v>
      </c>
      <c r="AD2833" s="25">
        <v>2.0</v>
      </c>
      <c r="AE2833" s="25">
        <v>0.0</v>
      </c>
      <c r="AF2833" s="25">
        <v>0.0</v>
      </c>
      <c r="AG2833" s="25">
        <v>187172.54</v>
      </c>
      <c r="AH2833" s="25">
        <v>0.0</v>
      </c>
    </row>
    <row r="2834" ht="15.75" customHeight="1">
      <c r="U2834" s="25">
        <v>2833.0</v>
      </c>
      <c r="V2834" s="25">
        <v>1.5758171E7</v>
      </c>
      <c r="W2834" s="25" t="s">
        <v>642</v>
      </c>
      <c r="X2834" s="25">
        <v>582.0</v>
      </c>
      <c r="Y2834" s="25" t="s">
        <v>375</v>
      </c>
      <c r="Z2834" s="25" t="s">
        <v>487</v>
      </c>
      <c r="AA2834" s="25">
        <v>20.0</v>
      </c>
      <c r="AB2834" s="25">
        <v>4.0</v>
      </c>
      <c r="AC2834" s="25">
        <v>0.0</v>
      </c>
      <c r="AD2834" s="25">
        <v>1.0</v>
      </c>
      <c r="AE2834" s="25">
        <v>1.0</v>
      </c>
      <c r="AF2834" s="25">
        <v>1.0</v>
      </c>
      <c r="AG2834" s="25">
        <v>55763.66</v>
      </c>
      <c r="AH2834" s="25">
        <v>0.0</v>
      </c>
    </row>
    <row r="2835" ht="15.75" customHeight="1">
      <c r="U2835" s="25">
        <v>2834.0</v>
      </c>
      <c r="V2835" s="25">
        <v>1.5680346E7</v>
      </c>
      <c r="W2835" s="25" t="s">
        <v>776</v>
      </c>
      <c r="X2835" s="25">
        <v>683.0</v>
      </c>
      <c r="Y2835" s="25" t="s">
        <v>377</v>
      </c>
      <c r="Z2835" s="25" t="s">
        <v>487</v>
      </c>
      <c r="AA2835" s="25">
        <v>40.0</v>
      </c>
      <c r="AB2835" s="25">
        <v>8.0</v>
      </c>
      <c r="AC2835" s="25">
        <v>0.0</v>
      </c>
      <c r="AD2835" s="25">
        <v>1.0</v>
      </c>
      <c r="AE2835" s="25">
        <v>1.0</v>
      </c>
      <c r="AF2835" s="25">
        <v>0.0</v>
      </c>
      <c r="AG2835" s="25">
        <v>75848.22</v>
      </c>
      <c r="AH2835" s="25">
        <v>0.0</v>
      </c>
    </row>
    <row r="2836" ht="15.75" customHeight="1">
      <c r="U2836" s="25">
        <v>2835.0</v>
      </c>
      <c r="V2836" s="25">
        <v>1.5649124E7</v>
      </c>
      <c r="W2836" s="25" t="s">
        <v>1745</v>
      </c>
      <c r="X2836" s="25">
        <v>850.0</v>
      </c>
      <c r="Y2836" s="25" t="s">
        <v>375</v>
      </c>
      <c r="Z2836" s="25" t="s">
        <v>487</v>
      </c>
      <c r="AA2836" s="25">
        <v>30.0</v>
      </c>
      <c r="AB2836" s="25">
        <v>9.0</v>
      </c>
      <c r="AC2836" s="25">
        <v>121535.18</v>
      </c>
      <c r="AD2836" s="25">
        <v>1.0</v>
      </c>
      <c r="AE2836" s="25">
        <v>0.0</v>
      </c>
      <c r="AF2836" s="25">
        <v>0.0</v>
      </c>
      <c r="AG2836" s="25">
        <v>40313.47</v>
      </c>
      <c r="AH2836" s="25">
        <v>0.0</v>
      </c>
    </row>
    <row r="2837" ht="15.75" customHeight="1">
      <c r="U2837" s="25">
        <v>2836.0</v>
      </c>
      <c r="V2837" s="25">
        <v>1.5812917E7</v>
      </c>
      <c r="W2837" s="25" t="s">
        <v>2127</v>
      </c>
      <c r="X2837" s="25">
        <v>653.0</v>
      </c>
      <c r="Y2837" s="25" t="s">
        <v>377</v>
      </c>
      <c r="Z2837" s="25" t="s">
        <v>487</v>
      </c>
      <c r="AA2837" s="25">
        <v>35.0</v>
      </c>
      <c r="AB2837" s="25">
        <v>6.0</v>
      </c>
      <c r="AC2837" s="25">
        <v>116662.96</v>
      </c>
      <c r="AD2837" s="25">
        <v>2.0</v>
      </c>
      <c r="AE2837" s="25">
        <v>1.0</v>
      </c>
      <c r="AF2837" s="25">
        <v>1.0</v>
      </c>
      <c r="AG2837" s="25">
        <v>23864.21</v>
      </c>
      <c r="AH2837" s="25">
        <v>0.0</v>
      </c>
    </row>
    <row r="2838" ht="15.75" customHeight="1">
      <c r="U2838" s="25">
        <v>2837.0</v>
      </c>
      <c r="V2838" s="25">
        <v>1.5768455E7</v>
      </c>
      <c r="W2838" s="25" t="s">
        <v>528</v>
      </c>
      <c r="X2838" s="25">
        <v>679.0</v>
      </c>
      <c r="Y2838" s="25" t="s">
        <v>375</v>
      </c>
      <c r="Z2838" s="25" t="s">
        <v>487</v>
      </c>
      <c r="AA2838" s="25">
        <v>60.0</v>
      </c>
      <c r="AB2838" s="25">
        <v>8.0</v>
      </c>
      <c r="AC2838" s="25">
        <v>0.0</v>
      </c>
      <c r="AD2838" s="25">
        <v>2.0</v>
      </c>
      <c r="AE2838" s="25">
        <v>1.0</v>
      </c>
      <c r="AF2838" s="25">
        <v>1.0</v>
      </c>
      <c r="AG2838" s="25">
        <v>51380.9</v>
      </c>
      <c r="AH2838" s="25">
        <v>0.0</v>
      </c>
    </row>
    <row r="2839" ht="15.75" customHeight="1">
      <c r="U2839" s="25">
        <v>2838.0</v>
      </c>
      <c r="V2839" s="25">
        <v>1.5703059E7</v>
      </c>
      <c r="W2839" s="25" t="s">
        <v>510</v>
      </c>
      <c r="X2839" s="25">
        <v>549.0</v>
      </c>
      <c r="Y2839" s="25" t="s">
        <v>379</v>
      </c>
      <c r="Z2839" s="25" t="s">
        <v>462</v>
      </c>
      <c r="AA2839" s="25">
        <v>49.0</v>
      </c>
      <c r="AB2839" s="25">
        <v>6.0</v>
      </c>
      <c r="AC2839" s="25">
        <v>124829.16</v>
      </c>
      <c r="AD2839" s="25">
        <v>1.0</v>
      </c>
      <c r="AE2839" s="25">
        <v>0.0</v>
      </c>
      <c r="AF2839" s="25">
        <v>1.0</v>
      </c>
      <c r="AG2839" s="25">
        <v>93551.36</v>
      </c>
      <c r="AH2839" s="25">
        <v>0.0</v>
      </c>
    </row>
    <row r="2840" ht="15.75" customHeight="1">
      <c r="U2840" s="25">
        <v>2839.0</v>
      </c>
      <c r="V2840" s="25">
        <v>1.5646196E7</v>
      </c>
      <c r="W2840" s="25" t="s">
        <v>1341</v>
      </c>
      <c r="X2840" s="25">
        <v>850.0</v>
      </c>
      <c r="Y2840" s="25" t="s">
        <v>377</v>
      </c>
      <c r="Z2840" s="25" t="s">
        <v>462</v>
      </c>
      <c r="AA2840" s="25">
        <v>36.0</v>
      </c>
      <c r="AB2840" s="25">
        <v>2.0</v>
      </c>
      <c r="AC2840" s="25">
        <v>155180.56</v>
      </c>
      <c r="AD2840" s="25">
        <v>2.0</v>
      </c>
      <c r="AE2840" s="25">
        <v>0.0</v>
      </c>
      <c r="AF2840" s="25">
        <v>0.0</v>
      </c>
      <c r="AG2840" s="25">
        <v>169415.54</v>
      </c>
      <c r="AH2840" s="25">
        <v>0.0</v>
      </c>
    </row>
    <row r="2841" ht="15.75" customHeight="1">
      <c r="U2841" s="25">
        <v>2840.0</v>
      </c>
      <c r="V2841" s="25">
        <v>1.5585451E7</v>
      </c>
      <c r="W2841" s="25" t="s">
        <v>2128</v>
      </c>
      <c r="X2841" s="25">
        <v>558.0</v>
      </c>
      <c r="Y2841" s="25" t="s">
        <v>379</v>
      </c>
      <c r="Z2841" s="25" t="s">
        <v>462</v>
      </c>
      <c r="AA2841" s="25">
        <v>32.0</v>
      </c>
      <c r="AB2841" s="25">
        <v>1.0</v>
      </c>
      <c r="AC2841" s="25">
        <v>108262.87</v>
      </c>
      <c r="AD2841" s="25">
        <v>1.0</v>
      </c>
      <c r="AE2841" s="25">
        <v>1.0</v>
      </c>
      <c r="AF2841" s="25">
        <v>1.0</v>
      </c>
      <c r="AG2841" s="25">
        <v>6935.31</v>
      </c>
      <c r="AH2841" s="25">
        <v>0.0</v>
      </c>
    </row>
    <row r="2842" ht="15.75" customHeight="1">
      <c r="U2842" s="25">
        <v>2841.0</v>
      </c>
      <c r="V2842" s="25">
        <v>1.5714057E7</v>
      </c>
      <c r="W2842" s="25" t="s">
        <v>2129</v>
      </c>
      <c r="X2842" s="25">
        <v>528.0</v>
      </c>
      <c r="Y2842" s="25" t="s">
        <v>377</v>
      </c>
      <c r="Z2842" s="25" t="s">
        <v>487</v>
      </c>
      <c r="AA2842" s="25">
        <v>40.0</v>
      </c>
      <c r="AB2842" s="25">
        <v>4.0</v>
      </c>
      <c r="AC2842" s="25">
        <v>0.0</v>
      </c>
      <c r="AD2842" s="25">
        <v>2.0</v>
      </c>
      <c r="AE2842" s="25">
        <v>1.0</v>
      </c>
      <c r="AF2842" s="25">
        <v>0.0</v>
      </c>
      <c r="AG2842" s="25">
        <v>25399.7</v>
      </c>
      <c r="AH2842" s="25">
        <v>0.0</v>
      </c>
    </row>
    <row r="2843" ht="15.75" customHeight="1">
      <c r="U2843" s="25">
        <v>2842.0</v>
      </c>
      <c r="V2843" s="25">
        <v>1.5748473E7</v>
      </c>
      <c r="W2843" s="25" t="s">
        <v>2130</v>
      </c>
      <c r="X2843" s="25">
        <v>801.0</v>
      </c>
      <c r="Y2843" s="25" t="s">
        <v>375</v>
      </c>
      <c r="Z2843" s="25" t="s">
        <v>487</v>
      </c>
      <c r="AA2843" s="25">
        <v>38.0</v>
      </c>
      <c r="AB2843" s="25">
        <v>5.0</v>
      </c>
      <c r="AC2843" s="25">
        <v>0.0</v>
      </c>
      <c r="AD2843" s="25">
        <v>2.0</v>
      </c>
      <c r="AE2843" s="25">
        <v>1.0</v>
      </c>
      <c r="AF2843" s="25">
        <v>0.0</v>
      </c>
      <c r="AG2843" s="25">
        <v>66256.27</v>
      </c>
      <c r="AH2843" s="25">
        <v>0.0</v>
      </c>
    </row>
    <row r="2844" ht="15.75" customHeight="1">
      <c r="U2844" s="25">
        <v>2843.0</v>
      </c>
      <c r="V2844" s="25">
        <v>1.5785782E7</v>
      </c>
      <c r="W2844" s="25" t="s">
        <v>1509</v>
      </c>
      <c r="X2844" s="25">
        <v>513.0</v>
      </c>
      <c r="Y2844" s="25" t="s">
        <v>377</v>
      </c>
      <c r="Z2844" s="25" t="s">
        <v>487</v>
      </c>
      <c r="AA2844" s="25">
        <v>48.0</v>
      </c>
      <c r="AB2844" s="25">
        <v>2.0</v>
      </c>
      <c r="AC2844" s="25">
        <v>0.0</v>
      </c>
      <c r="AD2844" s="25">
        <v>1.0</v>
      </c>
      <c r="AE2844" s="25">
        <v>1.0</v>
      </c>
      <c r="AF2844" s="25">
        <v>1.0</v>
      </c>
      <c r="AG2844" s="25">
        <v>114709.13</v>
      </c>
      <c r="AH2844" s="25">
        <v>1.0</v>
      </c>
    </row>
    <row r="2845" ht="15.75" customHeight="1">
      <c r="U2845" s="25">
        <v>2844.0</v>
      </c>
      <c r="V2845" s="25">
        <v>1.5693233E7</v>
      </c>
      <c r="W2845" s="25" t="s">
        <v>2131</v>
      </c>
      <c r="X2845" s="25">
        <v>666.0</v>
      </c>
      <c r="Y2845" s="25" t="s">
        <v>379</v>
      </c>
      <c r="Z2845" s="25" t="s">
        <v>487</v>
      </c>
      <c r="AA2845" s="25">
        <v>38.0</v>
      </c>
      <c r="AB2845" s="25">
        <v>6.0</v>
      </c>
      <c r="AC2845" s="25">
        <v>99812.88</v>
      </c>
      <c r="AD2845" s="25">
        <v>2.0</v>
      </c>
      <c r="AE2845" s="25">
        <v>1.0</v>
      </c>
      <c r="AF2845" s="25">
        <v>1.0</v>
      </c>
      <c r="AG2845" s="25">
        <v>158357.97</v>
      </c>
      <c r="AH2845" s="25">
        <v>0.0</v>
      </c>
    </row>
    <row r="2846" ht="15.75" customHeight="1">
      <c r="U2846" s="25">
        <v>2845.0</v>
      </c>
      <c r="V2846" s="25">
        <v>1.5757521E7</v>
      </c>
      <c r="W2846" s="25" t="s">
        <v>824</v>
      </c>
      <c r="X2846" s="25">
        <v>606.0</v>
      </c>
      <c r="Y2846" s="25" t="s">
        <v>375</v>
      </c>
      <c r="Z2846" s="25" t="s">
        <v>487</v>
      </c>
      <c r="AA2846" s="25">
        <v>35.0</v>
      </c>
      <c r="AB2846" s="25">
        <v>2.0</v>
      </c>
      <c r="AC2846" s="25">
        <v>132164.26</v>
      </c>
      <c r="AD2846" s="25">
        <v>1.0</v>
      </c>
      <c r="AE2846" s="25">
        <v>0.0</v>
      </c>
      <c r="AF2846" s="25">
        <v>1.0</v>
      </c>
      <c r="AG2846" s="25">
        <v>164815.59</v>
      </c>
      <c r="AH2846" s="25">
        <v>0.0</v>
      </c>
    </row>
    <row r="2847" ht="15.75" customHeight="1">
      <c r="U2847" s="25">
        <v>2846.0</v>
      </c>
      <c r="V2847" s="25">
        <v>1.5812513E7</v>
      </c>
      <c r="W2847" s="25" t="s">
        <v>1885</v>
      </c>
      <c r="X2847" s="25">
        <v>599.0</v>
      </c>
      <c r="Y2847" s="25" t="s">
        <v>379</v>
      </c>
      <c r="Z2847" s="25" t="s">
        <v>487</v>
      </c>
      <c r="AA2847" s="25">
        <v>45.0</v>
      </c>
      <c r="AB2847" s="25">
        <v>10.0</v>
      </c>
      <c r="AC2847" s="25">
        <v>103583.05</v>
      </c>
      <c r="AD2847" s="25">
        <v>1.0</v>
      </c>
      <c r="AE2847" s="25">
        <v>1.0</v>
      </c>
      <c r="AF2847" s="25">
        <v>0.0</v>
      </c>
      <c r="AG2847" s="25">
        <v>132127.69</v>
      </c>
      <c r="AH2847" s="25">
        <v>1.0</v>
      </c>
    </row>
    <row r="2848" ht="15.75" customHeight="1">
      <c r="U2848" s="25">
        <v>2847.0</v>
      </c>
      <c r="V2848" s="25">
        <v>1.567495E7</v>
      </c>
      <c r="W2848" s="25" t="s">
        <v>2132</v>
      </c>
      <c r="X2848" s="25">
        <v>544.0</v>
      </c>
      <c r="Y2848" s="25" t="s">
        <v>379</v>
      </c>
      <c r="Z2848" s="25" t="s">
        <v>487</v>
      </c>
      <c r="AA2848" s="25">
        <v>39.0</v>
      </c>
      <c r="AB2848" s="25">
        <v>4.0</v>
      </c>
      <c r="AC2848" s="25">
        <v>142406.43</v>
      </c>
      <c r="AD2848" s="25">
        <v>2.0</v>
      </c>
      <c r="AE2848" s="25">
        <v>1.0</v>
      </c>
      <c r="AF2848" s="25">
        <v>0.0</v>
      </c>
      <c r="AG2848" s="25">
        <v>146637.45</v>
      </c>
      <c r="AH2848" s="25">
        <v>0.0</v>
      </c>
    </row>
    <row r="2849" ht="15.75" customHeight="1">
      <c r="U2849" s="25">
        <v>2848.0</v>
      </c>
      <c r="V2849" s="25">
        <v>1.5678572E7</v>
      </c>
      <c r="W2849" s="25" t="s">
        <v>2133</v>
      </c>
      <c r="X2849" s="25">
        <v>529.0</v>
      </c>
      <c r="Y2849" s="25" t="s">
        <v>377</v>
      </c>
      <c r="Z2849" s="25" t="s">
        <v>487</v>
      </c>
      <c r="AA2849" s="25">
        <v>38.0</v>
      </c>
      <c r="AB2849" s="25">
        <v>7.0</v>
      </c>
      <c r="AC2849" s="25">
        <v>99842.5</v>
      </c>
      <c r="AD2849" s="25">
        <v>2.0</v>
      </c>
      <c r="AE2849" s="25">
        <v>1.0</v>
      </c>
      <c r="AF2849" s="25">
        <v>0.0</v>
      </c>
      <c r="AG2849" s="25">
        <v>90256.06</v>
      </c>
      <c r="AH2849" s="25">
        <v>1.0</v>
      </c>
    </row>
    <row r="2850" ht="15.75" customHeight="1">
      <c r="U2850" s="25">
        <v>2849.0</v>
      </c>
      <c r="V2850" s="25">
        <v>1.5713608E7</v>
      </c>
      <c r="W2850" s="25" t="s">
        <v>1584</v>
      </c>
      <c r="X2850" s="25">
        <v>850.0</v>
      </c>
      <c r="Y2850" s="25" t="s">
        <v>375</v>
      </c>
      <c r="Z2850" s="25" t="s">
        <v>462</v>
      </c>
      <c r="AA2850" s="25">
        <v>41.0</v>
      </c>
      <c r="AB2850" s="25">
        <v>5.0</v>
      </c>
      <c r="AC2850" s="25">
        <v>0.0</v>
      </c>
      <c r="AD2850" s="25">
        <v>2.0</v>
      </c>
      <c r="AE2850" s="25">
        <v>1.0</v>
      </c>
      <c r="AF2850" s="25">
        <v>1.0</v>
      </c>
      <c r="AG2850" s="25">
        <v>34827.43</v>
      </c>
      <c r="AH2850" s="25">
        <v>0.0</v>
      </c>
    </row>
    <row r="2851" ht="15.75" customHeight="1">
      <c r="U2851" s="25">
        <v>2850.0</v>
      </c>
      <c r="V2851" s="25">
        <v>1.5579262E7</v>
      </c>
      <c r="W2851" s="25" t="s">
        <v>2134</v>
      </c>
      <c r="X2851" s="25">
        <v>497.0</v>
      </c>
      <c r="Y2851" s="25" t="s">
        <v>375</v>
      </c>
      <c r="Z2851" s="25" t="s">
        <v>487</v>
      </c>
      <c r="AA2851" s="25">
        <v>41.0</v>
      </c>
      <c r="AB2851" s="25">
        <v>9.0</v>
      </c>
      <c r="AC2851" s="25">
        <v>0.0</v>
      </c>
      <c r="AD2851" s="25">
        <v>1.0</v>
      </c>
      <c r="AE2851" s="25">
        <v>0.0</v>
      </c>
      <c r="AF2851" s="25">
        <v>0.0</v>
      </c>
      <c r="AG2851" s="25">
        <v>22074.48</v>
      </c>
      <c r="AH2851" s="25">
        <v>0.0</v>
      </c>
    </row>
    <row r="2852" ht="15.75" customHeight="1">
      <c r="U2852" s="25">
        <v>2851.0</v>
      </c>
      <c r="V2852" s="25">
        <v>1.5610426E7</v>
      </c>
      <c r="W2852" s="25" t="s">
        <v>642</v>
      </c>
      <c r="X2852" s="25">
        <v>764.0</v>
      </c>
      <c r="Y2852" s="25" t="s">
        <v>375</v>
      </c>
      <c r="Z2852" s="25" t="s">
        <v>462</v>
      </c>
      <c r="AA2852" s="25">
        <v>39.0</v>
      </c>
      <c r="AB2852" s="25">
        <v>5.0</v>
      </c>
      <c r="AC2852" s="25">
        <v>81042.42</v>
      </c>
      <c r="AD2852" s="25">
        <v>1.0</v>
      </c>
      <c r="AE2852" s="25">
        <v>0.0</v>
      </c>
      <c r="AF2852" s="25">
        <v>1.0</v>
      </c>
      <c r="AG2852" s="25">
        <v>109805.17</v>
      </c>
      <c r="AH2852" s="25">
        <v>0.0</v>
      </c>
    </row>
    <row r="2853" ht="15.75" customHeight="1">
      <c r="U2853" s="25">
        <v>2852.0</v>
      </c>
      <c r="V2853" s="25">
        <v>1.5776454E7</v>
      </c>
      <c r="W2853" s="25" t="s">
        <v>1400</v>
      </c>
      <c r="X2853" s="25">
        <v>603.0</v>
      </c>
      <c r="Y2853" s="25" t="s">
        <v>375</v>
      </c>
      <c r="Z2853" s="25" t="s">
        <v>462</v>
      </c>
      <c r="AA2853" s="25">
        <v>48.0</v>
      </c>
      <c r="AB2853" s="25">
        <v>5.0</v>
      </c>
      <c r="AC2853" s="25">
        <v>0.0</v>
      </c>
      <c r="AD2853" s="25">
        <v>1.0</v>
      </c>
      <c r="AE2853" s="25">
        <v>1.0</v>
      </c>
      <c r="AF2853" s="25">
        <v>0.0</v>
      </c>
      <c r="AG2853" s="25">
        <v>100478.6</v>
      </c>
      <c r="AH2853" s="25">
        <v>1.0</v>
      </c>
    </row>
    <row r="2854" ht="15.75" customHeight="1">
      <c r="U2854" s="25">
        <v>2853.0</v>
      </c>
      <c r="V2854" s="25">
        <v>1.5771483E7</v>
      </c>
      <c r="W2854" s="25" t="s">
        <v>2135</v>
      </c>
      <c r="X2854" s="25">
        <v>609.0</v>
      </c>
      <c r="Y2854" s="25" t="s">
        <v>375</v>
      </c>
      <c r="Z2854" s="25" t="s">
        <v>487</v>
      </c>
      <c r="AA2854" s="25">
        <v>40.0</v>
      </c>
      <c r="AB2854" s="25">
        <v>6.0</v>
      </c>
      <c r="AC2854" s="25">
        <v>0.0</v>
      </c>
      <c r="AD2854" s="25">
        <v>2.0</v>
      </c>
      <c r="AE2854" s="25">
        <v>1.0</v>
      </c>
      <c r="AF2854" s="25">
        <v>1.0</v>
      </c>
      <c r="AG2854" s="25">
        <v>97416.34</v>
      </c>
      <c r="AH2854" s="25">
        <v>0.0</v>
      </c>
    </row>
    <row r="2855" ht="15.75" customHeight="1">
      <c r="U2855" s="25">
        <v>2854.0</v>
      </c>
      <c r="V2855" s="25">
        <v>1.5648489E7</v>
      </c>
      <c r="W2855" s="25" t="s">
        <v>671</v>
      </c>
      <c r="X2855" s="25">
        <v>487.0</v>
      </c>
      <c r="Y2855" s="25" t="s">
        <v>375</v>
      </c>
      <c r="Z2855" s="25" t="s">
        <v>487</v>
      </c>
      <c r="AA2855" s="25">
        <v>53.0</v>
      </c>
      <c r="AB2855" s="25">
        <v>4.0</v>
      </c>
      <c r="AC2855" s="25">
        <v>199689.49</v>
      </c>
      <c r="AD2855" s="25">
        <v>1.0</v>
      </c>
      <c r="AE2855" s="25">
        <v>1.0</v>
      </c>
      <c r="AF2855" s="25">
        <v>1.0</v>
      </c>
      <c r="AG2855" s="25">
        <v>24207.86</v>
      </c>
      <c r="AH2855" s="25">
        <v>1.0</v>
      </c>
    </row>
    <row r="2856" ht="15.75" customHeight="1">
      <c r="U2856" s="25">
        <v>2855.0</v>
      </c>
      <c r="V2856" s="25">
        <v>1.5646609E7</v>
      </c>
      <c r="W2856" s="25" t="s">
        <v>2136</v>
      </c>
      <c r="X2856" s="25">
        <v>748.0</v>
      </c>
      <c r="Y2856" s="25" t="s">
        <v>375</v>
      </c>
      <c r="Z2856" s="25" t="s">
        <v>487</v>
      </c>
      <c r="AA2856" s="25">
        <v>33.0</v>
      </c>
      <c r="AB2856" s="25">
        <v>1.0</v>
      </c>
      <c r="AC2856" s="25">
        <v>142645.43</v>
      </c>
      <c r="AD2856" s="25">
        <v>1.0</v>
      </c>
      <c r="AE2856" s="25">
        <v>0.0</v>
      </c>
      <c r="AF2856" s="25">
        <v>0.0</v>
      </c>
      <c r="AG2856" s="25">
        <v>69132.66</v>
      </c>
      <c r="AH2856" s="25">
        <v>0.0</v>
      </c>
    </row>
    <row r="2857" ht="15.75" customHeight="1">
      <c r="U2857" s="25">
        <v>2856.0</v>
      </c>
      <c r="V2857" s="25">
        <v>1.5693203E7</v>
      </c>
      <c r="W2857" s="25" t="s">
        <v>2084</v>
      </c>
      <c r="X2857" s="25">
        <v>710.0</v>
      </c>
      <c r="Y2857" s="25" t="s">
        <v>377</v>
      </c>
      <c r="Z2857" s="25" t="s">
        <v>462</v>
      </c>
      <c r="AA2857" s="25">
        <v>75.0</v>
      </c>
      <c r="AB2857" s="25">
        <v>5.0</v>
      </c>
      <c r="AC2857" s="25">
        <v>0.0</v>
      </c>
      <c r="AD2857" s="25">
        <v>2.0</v>
      </c>
      <c r="AE2857" s="25">
        <v>1.0</v>
      </c>
      <c r="AF2857" s="25">
        <v>1.0</v>
      </c>
      <c r="AG2857" s="25">
        <v>9376.89</v>
      </c>
      <c r="AH2857" s="25">
        <v>0.0</v>
      </c>
    </row>
    <row r="2858" ht="15.75" customHeight="1">
      <c r="U2858" s="25">
        <v>2857.0</v>
      </c>
      <c r="V2858" s="25">
        <v>1.5813067E7</v>
      </c>
      <c r="W2858" s="25" t="s">
        <v>1480</v>
      </c>
      <c r="X2858" s="25">
        <v>432.0</v>
      </c>
      <c r="Y2858" s="25" t="s">
        <v>379</v>
      </c>
      <c r="Z2858" s="25" t="s">
        <v>462</v>
      </c>
      <c r="AA2858" s="25">
        <v>45.0</v>
      </c>
      <c r="AB2858" s="25">
        <v>3.0</v>
      </c>
      <c r="AC2858" s="25">
        <v>110219.14</v>
      </c>
      <c r="AD2858" s="25">
        <v>1.0</v>
      </c>
      <c r="AE2858" s="25">
        <v>1.0</v>
      </c>
      <c r="AF2858" s="25">
        <v>0.0</v>
      </c>
      <c r="AG2858" s="25">
        <v>43046.7</v>
      </c>
      <c r="AH2858" s="25">
        <v>1.0</v>
      </c>
    </row>
    <row r="2859" ht="15.75" customHeight="1">
      <c r="U2859" s="25">
        <v>2858.0</v>
      </c>
      <c r="V2859" s="25">
        <v>1.5769829E7</v>
      </c>
      <c r="W2859" s="25" t="s">
        <v>852</v>
      </c>
      <c r="X2859" s="25">
        <v>534.0</v>
      </c>
      <c r="Y2859" s="25" t="s">
        <v>377</v>
      </c>
      <c r="Z2859" s="25" t="s">
        <v>487</v>
      </c>
      <c r="AA2859" s="25">
        <v>51.0</v>
      </c>
      <c r="AB2859" s="25">
        <v>3.0</v>
      </c>
      <c r="AC2859" s="25">
        <v>0.0</v>
      </c>
      <c r="AD2859" s="25">
        <v>2.0</v>
      </c>
      <c r="AE2859" s="25">
        <v>0.0</v>
      </c>
      <c r="AF2859" s="25">
        <v>1.0</v>
      </c>
      <c r="AG2859" s="25">
        <v>20856.31</v>
      </c>
      <c r="AH2859" s="25">
        <v>0.0</v>
      </c>
    </row>
    <row r="2860" ht="15.75" customHeight="1">
      <c r="U2860" s="25">
        <v>2859.0</v>
      </c>
      <c r="V2860" s="25">
        <v>1.5662434E7</v>
      </c>
      <c r="W2860" s="25" t="s">
        <v>2137</v>
      </c>
      <c r="X2860" s="25">
        <v>607.0</v>
      </c>
      <c r="Y2860" s="25" t="s">
        <v>375</v>
      </c>
      <c r="Z2860" s="25" t="s">
        <v>487</v>
      </c>
      <c r="AA2860" s="25">
        <v>25.0</v>
      </c>
      <c r="AB2860" s="25">
        <v>3.0</v>
      </c>
      <c r="AC2860" s="25">
        <v>0.0</v>
      </c>
      <c r="AD2860" s="25">
        <v>2.0</v>
      </c>
      <c r="AE2860" s="25">
        <v>0.0</v>
      </c>
      <c r="AF2860" s="25">
        <v>0.0</v>
      </c>
      <c r="AG2860" s="25">
        <v>187048.72</v>
      </c>
      <c r="AH2860" s="25">
        <v>0.0</v>
      </c>
    </row>
    <row r="2861" ht="15.75" customHeight="1">
      <c r="U2861" s="25">
        <v>2860.0</v>
      </c>
      <c r="V2861" s="25">
        <v>1.5773503E7</v>
      </c>
      <c r="W2861" s="25" t="s">
        <v>684</v>
      </c>
      <c r="X2861" s="25">
        <v>551.0</v>
      </c>
      <c r="Y2861" s="25" t="s">
        <v>377</v>
      </c>
      <c r="Z2861" s="25" t="s">
        <v>487</v>
      </c>
      <c r="AA2861" s="25">
        <v>32.0</v>
      </c>
      <c r="AB2861" s="25">
        <v>4.0</v>
      </c>
      <c r="AC2861" s="25">
        <v>0.0</v>
      </c>
      <c r="AD2861" s="25">
        <v>2.0</v>
      </c>
      <c r="AE2861" s="25">
        <v>1.0</v>
      </c>
      <c r="AF2861" s="25">
        <v>0.0</v>
      </c>
      <c r="AG2861" s="25">
        <v>53420.53</v>
      </c>
      <c r="AH2861" s="25">
        <v>0.0</v>
      </c>
    </row>
    <row r="2862" ht="15.75" customHeight="1">
      <c r="U2862" s="25">
        <v>2861.0</v>
      </c>
      <c r="V2862" s="25">
        <v>1.570589E7</v>
      </c>
      <c r="W2862" s="25" t="s">
        <v>1611</v>
      </c>
      <c r="X2862" s="25">
        <v>674.0</v>
      </c>
      <c r="Y2862" s="25" t="s">
        <v>375</v>
      </c>
      <c r="Z2862" s="25" t="s">
        <v>487</v>
      </c>
      <c r="AA2862" s="25">
        <v>45.0</v>
      </c>
      <c r="AB2862" s="25">
        <v>7.0</v>
      </c>
      <c r="AC2862" s="25">
        <v>142072.02</v>
      </c>
      <c r="AD2862" s="25">
        <v>1.0</v>
      </c>
      <c r="AE2862" s="25">
        <v>1.0</v>
      </c>
      <c r="AF2862" s="25">
        <v>0.0</v>
      </c>
      <c r="AG2862" s="25">
        <v>37013.29</v>
      </c>
      <c r="AH2862" s="25">
        <v>0.0</v>
      </c>
    </row>
    <row r="2863" ht="15.75" customHeight="1">
      <c r="U2863" s="25">
        <v>2862.0</v>
      </c>
      <c r="V2863" s="25">
        <v>1.5711398E7</v>
      </c>
      <c r="W2863" s="25" t="s">
        <v>2138</v>
      </c>
      <c r="X2863" s="25">
        <v>525.0</v>
      </c>
      <c r="Y2863" s="25" t="s">
        <v>375</v>
      </c>
      <c r="Z2863" s="25" t="s">
        <v>462</v>
      </c>
      <c r="AA2863" s="25">
        <v>25.0</v>
      </c>
      <c r="AB2863" s="25">
        <v>6.0</v>
      </c>
      <c r="AC2863" s="25">
        <v>0.0</v>
      </c>
      <c r="AD2863" s="25">
        <v>2.0</v>
      </c>
      <c r="AE2863" s="25">
        <v>1.0</v>
      </c>
      <c r="AF2863" s="25">
        <v>0.0</v>
      </c>
      <c r="AG2863" s="25">
        <v>89566.64</v>
      </c>
      <c r="AH2863" s="25">
        <v>0.0</v>
      </c>
    </row>
    <row r="2864" ht="15.75" customHeight="1">
      <c r="U2864" s="25">
        <v>2863.0</v>
      </c>
      <c r="V2864" s="25">
        <v>1.5752375E7</v>
      </c>
      <c r="W2864" s="25" t="s">
        <v>1617</v>
      </c>
      <c r="X2864" s="25">
        <v>645.0</v>
      </c>
      <c r="Y2864" s="25" t="s">
        <v>379</v>
      </c>
      <c r="Z2864" s="25" t="s">
        <v>487</v>
      </c>
      <c r="AA2864" s="25">
        <v>33.0</v>
      </c>
      <c r="AB2864" s="25">
        <v>8.0</v>
      </c>
      <c r="AC2864" s="25">
        <v>149564.61</v>
      </c>
      <c r="AD2864" s="25">
        <v>1.0</v>
      </c>
      <c r="AE2864" s="25">
        <v>0.0</v>
      </c>
      <c r="AF2864" s="25">
        <v>0.0</v>
      </c>
      <c r="AG2864" s="25">
        <v>149913.84</v>
      </c>
      <c r="AH2864" s="25">
        <v>0.0</v>
      </c>
    </row>
    <row r="2865" ht="15.75" customHeight="1">
      <c r="U2865" s="25">
        <v>2864.0</v>
      </c>
      <c r="V2865" s="25">
        <v>1.5659175E7</v>
      </c>
      <c r="W2865" s="25" t="s">
        <v>2139</v>
      </c>
      <c r="X2865" s="25">
        <v>755.0</v>
      </c>
      <c r="Y2865" s="25" t="s">
        <v>375</v>
      </c>
      <c r="Z2865" s="25" t="s">
        <v>462</v>
      </c>
      <c r="AA2865" s="25">
        <v>43.0</v>
      </c>
      <c r="AB2865" s="25">
        <v>9.0</v>
      </c>
      <c r="AC2865" s="25">
        <v>0.0</v>
      </c>
      <c r="AD2865" s="25">
        <v>2.0</v>
      </c>
      <c r="AE2865" s="25">
        <v>1.0</v>
      </c>
      <c r="AF2865" s="25">
        <v>0.0</v>
      </c>
      <c r="AG2865" s="25">
        <v>18066.69</v>
      </c>
      <c r="AH2865" s="25">
        <v>0.0</v>
      </c>
    </row>
    <row r="2866" ht="15.75" customHeight="1">
      <c r="U2866" s="25">
        <v>2865.0</v>
      </c>
      <c r="V2866" s="25">
        <v>1.5597033E7</v>
      </c>
      <c r="W2866" s="25" t="s">
        <v>2140</v>
      </c>
      <c r="X2866" s="25">
        <v>708.0</v>
      </c>
      <c r="Y2866" s="25" t="s">
        <v>379</v>
      </c>
      <c r="Z2866" s="25" t="s">
        <v>487</v>
      </c>
      <c r="AA2866" s="25">
        <v>37.0</v>
      </c>
      <c r="AB2866" s="25">
        <v>8.0</v>
      </c>
      <c r="AC2866" s="25">
        <v>153366.13</v>
      </c>
      <c r="AD2866" s="25">
        <v>1.0</v>
      </c>
      <c r="AE2866" s="25">
        <v>1.0</v>
      </c>
      <c r="AF2866" s="25">
        <v>1.0</v>
      </c>
      <c r="AG2866" s="25">
        <v>26912.34</v>
      </c>
      <c r="AH2866" s="25">
        <v>0.0</v>
      </c>
    </row>
    <row r="2867" ht="15.75" customHeight="1">
      <c r="U2867" s="25">
        <v>2866.0</v>
      </c>
      <c r="V2867" s="25">
        <v>1.5590228E7</v>
      </c>
      <c r="W2867" s="25" t="s">
        <v>2141</v>
      </c>
      <c r="X2867" s="25">
        <v>715.0</v>
      </c>
      <c r="Y2867" s="25" t="s">
        <v>375</v>
      </c>
      <c r="Z2867" s="25" t="s">
        <v>487</v>
      </c>
      <c r="AA2867" s="25">
        <v>21.0</v>
      </c>
      <c r="AB2867" s="25">
        <v>6.0</v>
      </c>
      <c r="AC2867" s="25">
        <v>76467.16</v>
      </c>
      <c r="AD2867" s="25">
        <v>1.0</v>
      </c>
      <c r="AE2867" s="25">
        <v>1.0</v>
      </c>
      <c r="AF2867" s="25">
        <v>1.0</v>
      </c>
      <c r="AG2867" s="25">
        <v>173511.72</v>
      </c>
      <c r="AH2867" s="25">
        <v>0.0</v>
      </c>
    </row>
    <row r="2868" ht="15.75" customHeight="1">
      <c r="U2868" s="25">
        <v>2867.0</v>
      </c>
      <c r="V2868" s="25">
        <v>1.5631848E7</v>
      </c>
      <c r="W2868" s="25" t="s">
        <v>2142</v>
      </c>
      <c r="X2868" s="25">
        <v>727.0</v>
      </c>
      <c r="Y2868" s="25" t="s">
        <v>375</v>
      </c>
      <c r="Z2868" s="25" t="s">
        <v>462</v>
      </c>
      <c r="AA2868" s="25">
        <v>26.0</v>
      </c>
      <c r="AB2868" s="25">
        <v>9.0</v>
      </c>
      <c r="AC2868" s="25">
        <v>121508.28</v>
      </c>
      <c r="AD2868" s="25">
        <v>1.0</v>
      </c>
      <c r="AE2868" s="25">
        <v>1.0</v>
      </c>
      <c r="AF2868" s="25">
        <v>1.0</v>
      </c>
      <c r="AG2868" s="25">
        <v>146785.44</v>
      </c>
      <c r="AH2868" s="25">
        <v>0.0</v>
      </c>
    </row>
    <row r="2869" ht="15.75" customHeight="1">
      <c r="U2869" s="25">
        <v>2868.0</v>
      </c>
      <c r="V2869" s="25">
        <v>1.5654211E7</v>
      </c>
      <c r="W2869" s="25" t="s">
        <v>1214</v>
      </c>
      <c r="X2869" s="25">
        <v>559.0</v>
      </c>
      <c r="Y2869" s="25" t="s">
        <v>377</v>
      </c>
      <c r="Z2869" s="25" t="s">
        <v>462</v>
      </c>
      <c r="AA2869" s="25">
        <v>27.0</v>
      </c>
      <c r="AB2869" s="25">
        <v>1.0</v>
      </c>
      <c r="AC2869" s="25">
        <v>0.0</v>
      </c>
      <c r="AD2869" s="25">
        <v>1.0</v>
      </c>
      <c r="AE2869" s="25">
        <v>0.0</v>
      </c>
      <c r="AF2869" s="25">
        <v>1.0</v>
      </c>
      <c r="AG2869" s="25">
        <v>1050.33</v>
      </c>
      <c r="AH2869" s="25">
        <v>0.0</v>
      </c>
    </row>
    <row r="2870" ht="15.75" customHeight="1">
      <c r="U2870" s="25">
        <v>2869.0</v>
      </c>
      <c r="V2870" s="25">
        <v>1.5707968E7</v>
      </c>
      <c r="W2870" s="25" t="s">
        <v>1402</v>
      </c>
      <c r="X2870" s="25">
        <v>545.0</v>
      </c>
      <c r="Y2870" s="25" t="s">
        <v>377</v>
      </c>
      <c r="Z2870" s="25" t="s">
        <v>487</v>
      </c>
      <c r="AA2870" s="25">
        <v>36.0</v>
      </c>
      <c r="AB2870" s="25">
        <v>8.0</v>
      </c>
      <c r="AC2870" s="25">
        <v>73211.12</v>
      </c>
      <c r="AD2870" s="25">
        <v>2.0</v>
      </c>
      <c r="AE2870" s="25">
        <v>1.0</v>
      </c>
      <c r="AF2870" s="25">
        <v>0.0</v>
      </c>
      <c r="AG2870" s="25">
        <v>89587.34</v>
      </c>
      <c r="AH2870" s="25">
        <v>1.0</v>
      </c>
    </row>
    <row r="2871" ht="15.75" customHeight="1">
      <c r="U2871" s="25">
        <v>2870.0</v>
      </c>
      <c r="V2871" s="25">
        <v>1.5594084E7</v>
      </c>
      <c r="W2871" s="25" t="s">
        <v>1147</v>
      </c>
      <c r="X2871" s="25">
        <v>524.0</v>
      </c>
      <c r="Y2871" s="25" t="s">
        <v>375</v>
      </c>
      <c r="Z2871" s="25" t="s">
        <v>487</v>
      </c>
      <c r="AA2871" s="25">
        <v>22.0</v>
      </c>
      <c r="AB2871" s="25">
        <v>9.0</v>
      </c>
      <c r="AC2871" s="25">
        <v>0.0</v>
      </c>
      <c r="AD2871" s="25">
        <v>2.0</v>
      </c>
      <c r="AE2871" s="25">
        <v>1.0</v>
      </c>
      <c r="AF2871" s="25">
        <v>0.0</v>
      </c>
      <c r="AG2871" s="25">
        <v>74405.34</v>
      </c>
      <c r="AH2871" s="25">
        <v>0.0</v>
      </c>
    </row>
    <row r="2872" ht="15.75" customHeight="1">
      <c r="U2872" s="25">
        <v>2871.0</v>
      </c>
      <c r="V2872" s="25">
        <v>1.5651093E7</v>
      </c>
      <c r="W2872" s="25" t="s">
        <v>1397</v>
      </c>
      <c r="X2872" s="25">
        <v>707.0</v>
      </c>
      <c r="Y2872" s="25" t="s">
        <v>375</v>
      </c>
      <c r="Z2872" s="25" t="s">
        <v>462</v>
      </c>
      <c r="AA2872" s="25">
        <v>55.0</v>
      </c>
      <c r="AB2872" s="25">
        <v>1.0</v>
      </c>
      <c r="AC2872" s="25">
        <v>0.0</v>
      </c>
      <c r="AD2872" s="25">
        <v>2.0</v>
      </c>
      <c r="AE2872" s="25">
        <v>0.0</v>
      </c>
      <c r="AF2872" s="25">
        <v>1.0</v>
      </c>
      <c r="AG2872" s="25">
        <v>54409.48</v>
      </c>
      <c r="AH2872" s="25">
        <v>0.0</v>
      </c>
    </row>
    <row r="2873" ht="15.75" customHeight="1">
      <c r="U2873" s="25">
        <v>2872.0</v>
      </c>
      <c r="V2873" s="25">
        <v>1.5798824E7</v>
      </c>
      <c r="W2873" s="25" t="s">
        <v>625</v>
      </c>
      <c r="X2873" s="25">
        <v>671.0</v>
      </c>
      <c r="Y2873" s="25" t="s">
        <v>377</v>
      </c>
      <c r="Z2873" s="25" t="s">
        <v>487</v>
      </c>
      <c r="AA2873" s="25">
        <v>38.0</v>
      </c>
      <c r="AB2873" s="25">
        <v>0.0</v>
      </c>
      <c r="AC2873" s="25">
        <v>92674.94</v>
      </c>
      <c r="AD2873" s="25">
        <v>2.0</v>
      </c>
      <c r="AE2873" s="25">
        <v>1.0</v>
      </c>
      <c r="AF2873" s="25">
        <v>0.0</v>
      </c>
      <c r="AG2873" s="25">
        <v>3647.57</v>
      </c>
      <c r="AH2873" s="25">
        <v>0.0</v>
      </c>
    </row>
    <row r="2874" ht="15.75" customHeight="1">
      <c r="U2874" s="25">
        <v>2873.0</v>
      </c>
      <c r="V2874" s="25">
        <v>1.5671591E7</v>
      </c>
      <c r="W2874" s="25" t="s">
        <v>1854</v>
      </c>
      <c r="X2874" s="25">
        <v>439.0</v>
      </c>
      <c r="Y2874" s="25" t="s">
        <v>377</v>
      </c>
      <c r="Z2874" s="25" t="s">
        <v>487</v>
      </c>
      <c r="AA2874" s="25">
        <v>52.0</v>
      </c>
      <c r="AB2874" s="25">
        <v>3.0</v>
      </c>
      <c r="AC2874" s="25">
        <v>96196.24</v>
      </c>
      <c r="AD2874" s="25">
        <v>4.0</v>
      </c>
      <c r="AE2874" s="25">
        <v>1.0</v>
      </c>
      <c r="AF2874" s="25">
        <v>0.0</v>
      </c>
      <c r="AG2874" s="25">
        <v>198874.52</v>
      </c>
      <c r="AH2874" s="25">
        <v>1.0</v>
      </c>
    </row>
    <row r="2875" ht="15.75" customHeight="1">
      <c r="U2875" s="25">
        <v>2874.0</v>
      </c>
      <c r="V2875" s="25">
        <v>1.5707189E7</v>
      </c>
      <c r="W2875" s="25" t="s">
        <v>683</v>
      </c>
      <c r="X2875" s="25">
        <v>667.0</v>
      </c>
      <c r="Y2875" s="25" t="s">
        <v>379</v>
      </c>
      <c r="Z2875" s="25" t="s">
        <v>462</v>
      </c>
      <c r="AA2875" s="25">
        <v>36.0</v>
      </c>
      <c r="AB2875" s="25">
        <v>1.0</v>
      </c>
      <c r="AC2875" s="25">
        <v>114391.62</v>
      </c>
      <c r="AD2875" s="25">
        <v>1.0</v>
      </c>
      <c r="AE2875" s="25">
        <v>1.0</v>
      </c>
      <c r="AF2875" s="25">
        <v>1.0</v>
      </c>
      <c r="AG2875" s="25">
        <v>53412.54</v>
      </c>
      <c r="AH2875" s="25">
        <v>0.0</v>
      </c>
    </row>
    <row r="2876" ht="15.75" customHeight="1">
      <c r="U2876" s="25">
        <v>2875.0</v>
      </c>
      <c r="V2876" s="25">
        <v>1.5733581E7</v>
      </c>
      <c r="W2876" s="25" t="s">
        <v>621</v>
      </c>
      <c r="X2876" s="25">
        <v>831.0</v>
      </c>
      <c r="Y2876" s="25" t="s">
        <v>379</v>
      </c>
      <c r="Z2876" s="25" t="s">
        <v>487</v>
      </c>
      <c r="AA2876" s="25">
        <v>32.0</v>
      </c>
      <c r="AB2876" s="25">
        <v>9.0</v>
      </c>
      <c r="AC2876" s="25">
        <v>80262.66</v>
      </c>
      <c r="AD2876" s="25">
        <v>1.0</v>
      </c>
      <c r="AE2876" s="25">
        <v>1.0</v>
      </c>
      <c r="AF2876" s="25">
        <v>0.0</v>
      </c>
      <c r="AG2876" s="25">
        <v>194867.78</v>
      </c>
      <c r="AH2876" s="25">
        <v>0.0</v>
      </c>
    </row>
    <row r="2877" ht="15.75" customHeight="1">
      <c r="U2877" s="25">
        <v>2876.0</v>
      </c>
      <c r="V2877" s="25">
        <v>1.564164E7</v>
      </c>
      <c r="W2877" s="25" t="s">
        <v>2083</v>
      </c>
      <c r="X2877" s="25">
        <v>545.0</v>
      </c>
      <c r="Y2877" s="25" t="s">
        <v>377</v>
      </c>
      <c r="Z2877" s="25" t="s">
        <v>462</v>
      </c>
      <c r="AA2877" s="25">
        <v>33.0</v>
      </c>
      <c r="AB2877" s="25">
        <v>7.0</v>
      </c>
      <c r="AC2877" s="25">
        <v>173331.52</v>
      </c>
      <c r="AD2877" s="25">
        <v>1.0</v>
      </c>
      <c r="AE2877" s="25">
        <v>1.0</v>
      </c>
      <c r="AF2877" s="25">
        <v>0.0</v>
      </c>
      <c r="AG2877" s="25">
        <v>150452.88</v>
      </c>
      <c r="AH2877" s="25">
        <v>0.0</v>
      </c>
    </row>
    <row r="2878" ht="15.75" customHeight="1">
      <c r="U2878" s="25">
        <v>2877.0</v>
      </c>
      <c r="V2878" s="25">
        <v>1.5585284E7</v>
      </c>
      <c r="W2878" s="25" t="s">
        <v>1742</v>
      </c>
      <c r="X2878" s="25">
        <v>604.0</v>
      </c>
      <c r="Y2878" s="25" t="s">
        <v>377</v>
      </c>
      <c r="Z2878" s="25" t="s">
        <v>462</v>
      </c>
      <c r="AA2878" s="25">
        <v>35.0</v>
      </c>
      <c r="AB2878" s="25">
        <v>7.0</v>
      </c>
      <c r="AC2878" s="25">
        <v>147285.52</v>
      </c>
      <c r="AD2878" s="25">
        <v>1.0</v>
      </c>
      <c r="AE2878" s="25">
        <v>1.0</v>
      </c>
      <c r="AF2878" s="25">
        <v>1.0</v>
      </c>
      <c r="AG2878" s="25">
        <v>57807.05</v>
      </c>
      <c r="AH2878" s="25">
        <v>0.0</v>
      </c>
    </row>
    <row r="2879" ht="15.75" customHeight="1">
      <c r="U2879" s="25">
        <v>2878.0</v>
      </c>
      <c r="V2879" s="25">
        <v>1.5617866E7</v>
      </c>
      <c r="W2879" s="25" t="s">
        <v>782</v>
      </c>
      <c r="X2879" s="25">
        <v>657.0</v>
      </c>
      <c r="Y2879" s="25" t="s">
        <v>377</v>
      </c>
      <c r="Z2879" s="25" t="s">
        <v>487</v>
      </c>
      <c r="AA2879" s="25">
        <v>67.0</v>
      </c>
      <c r="AB2879" s="25">
        <v>5.0</v>
      </c>
      <c r="AC2879" s="25">
        <v>119785.47</v>
      </c>
      <c r="AD2879" s="25">
        <v>2.0</v>
      </c>
      <c r="AE2879" s="25">
        <v>1.0</v>
      </c>
      <c r="AF2879" s="25">
        <v>1.0</v>
      </c>
      <c r="AG2879" s="25">
        <v>107534.32</v>
      </c>
      <c r="AH2879" s="25">
        <v>0.0</v>
      </c>
    </row>
    <row r="2880" ht="15.75" customHeight="1">
      <c r="U2880" s="25">
        <v>2879.0</v>
      </c>
      <c r="V2880" s="25">
        <v>1.5667751E7</v>
      </c>
      <c r="W2880" s="25" t="s">
        <v>1310</v>
      </c>
      <c r="X2880" s="25">
        <v>487.0</v>
      </c>
      <c r="Y2880" s="25" t="s">
        <v>377</v>
      </c>
      <c r="Z2880" s="25" t="s">
        <v>462</v>
      </c>
      <c r="AA2880" s="25">
        <v>36.0</v>
      </c>
      <c r="AB2880" s="25">
        <v>1.0</v>
      </c>
      <c r="AC2880" s="25">
        <v>140137.15</v>
      </c>
      <c r="AD2880" s="25">
        <v>1.0</v>
      </c>
      <c r="AE2880" s="25">
        <v>1.0</v>
      </c>
      <c r="AF2880" s="25">
        <v>0.0</v>
      </c>
      <c r="AG2880" s="25">
        <v>194073.33</v>
      </c>
      <c r="AH2880" s="25">
        <v>0.0</v>
      </c>
    </row>
    <row r="2881" ht="15.75" customHeight="1">
      <c r="U2881" s="25">
        <v>2880.0</v>
      </c>
      <c r="V2881" s="25">
        <v>1.5669411E7</v>
      </c>
      <c r="W2881" s="25" t="s">
        <v>2143</v>
      </c>
      <c r="X2881" s="25">
        <v>750.0</v>
      </c>
      <c r="Y2881" s="25" t="s">
        <v>379</v>
      </c>
      <c r="Z2881" s="25" t="s">
        <v>462</v>
      </c>
      <c r="AA2881" s="25">
        <v>52.0</v>
      </c>
      <c r="AB2881" s="25">
        <v>6.0</v>
      </c>
      <c r="AC2881" s="25">
        <v>107467.56</v>
      </c>
      <c r="AD2881" s="25">
        <v>1.0</v>
      </c>
      <c r="AE2881" s="25">
        <v>1.0</v>
      </c>
      <c r="AF2881" s="25">
        <v>0.0</v>
      </c>
      <c r="AG2881" s="25">
        <v>126233.18</v>
      </c>
      <c r="AH2881" s="25">
        <v>1.0</v>
      </c>
    </row>
    <row r="2882" ht="15.75" customHeight="1">
      <c r="U2882" s="25">
        <v>2881.0</v>
      </c>
      <c r="V2882" s="25">
        <v>1.5789425E7</v>
      </c>
      <c r="W2882" s="25" t="s">
        <v>2144</v>
      </c>
      <c r="X2882" s="25">
        <v>694.0</v>
      </c>
      <c r="Y2882" s="25" t="s">
        <v>379</v>
      </c>
      <c r="Z2882" s="25" t="s">
        <v>462</v>
      </c>
      <c r="AA2882" s="25">
        <v>37.0</v>
      </c>
      <c r="AB2882" s="25">
        <v>8.0</v>
      </c>
      <c r="AC2882" s="25">
        <v>98218.04</v>
      </c>
      <c r="AD2882" s="25">
        <v>2.0</v>
      </c>
      <c r="AE2882" s="25">
        <v>1.0</v>
      </c>
      <c r="AF2882" s="25">
        <v>0.0</v>
      </c>
      <c r="AG2882" s="25">
        <v>182354.46</v>
      </c>
      <c r="AH2882" s="25">
        <v>1.0</v>
      </c>
    </row>
    <row r="2883" ht="15.75" customHeight="1">
      <c r="U2883" s="25">
        <v>2882.0</v>
      </c>
      <c r="V2883" s="25">
        <v>1.5570943E7</v>
      </c>
      <c r="W2883" s="25" t="s">
        <v>1911</v>
      </c>
      <c r="X2883" s="25">
        <v>711.0</v>
      </c>
      <c r="Y2883" s="25" t="s">
        <v>379</v>
      </c>
      <c r="Z2883" s="25" t="s">
        <v>462</v>
      </c>
      <c r="AA2883" s="25">
        <v>35.0</v>
      </c>
      <c r="AB2883" s="25">
        <v>2.0</v>
      </c>
      <c r="AC2883" s="25">
        <v>133607.75</v>
      </c>
      <c r="AD2883" s="25">
        <v>1.0</v>
      </c>
      <c r="AE2883" s="25">
        <v>1.0</v>
      </c>
      <c r="AF2883" s="25">
        <v>1.0</v>
      </c>
      <c r="AG2883" s="25">
        <v>120586.32</v>
      </c>
      <c r="AH2883" s="25">
        <v>0.0</v>
      </c>
    </row>
    <row r="2884" ht="15.75" customHeight="1">
      <c r="U2884" s="25">
        <v>2883.0</v>
      </c>
      <c r="V2884" s="25">
        <v>1.5685829E7</v>
      </c>
      <c r="W2884" s="25" t="s">
        <v>134</v>
      </c>
      <c r="X2884" s="25">
        <v>551.0</v>
      </c>
      <c r="Y2884" s="25" t="s">
        <v>375</v>
      </c>
      <c r="Z2884" s="25" t="s">
        <v>487</v>
      </c>
      <c r="AA2884" s="25">
        <v>37.0</v>
      </c>
      <c r="AB2884" s="25">
        <v>3.0</v>
      </c>
      <c r="AC2884" s="25">
        <v>0.0</v>
      </c>
      <c r="AD2884" s="25">
        <v>2.0</v>
      </c>
      <c r="AE2884" s="25">
        <v>1.0</v>
      </c>
      <c r="AF2884" s="25">
        <v>1.0</v>
      </c>
      <c r="AG2884" s="25">
        <v>50578.4</v>
      </c>
      <c r="AH2884" s="25">
        <v>0.0</v>
      </c>
    </row>
    <row r="2885" ht="15.75" customHeight="1">
      <c r="U2885" s="25">
        <v>2884.0</v>
      </c>
      <c r="V2885" s="25">
        <v>1.5721917E7</v>
      </c>
      <c r="W2885" s="25" t="s">
        <v>776</v>
      </c>
      <c r="X2885" s="25">
        <v>559.0</v>
      </c>
      <c r="Y2885" s="25" t="s">
        <v>375</v>
      </c>
      <c r="Z2885" s="25" t="s">
        <v>462</v>
      </c>
      <c r="AA2885" s="25">
        <v>38.0</v>
      </c>
      <c r="AB2885" s="25">
        <v>8.0</v>
      </c>
      <c r="AC2885" s="25">
        <v>95139.41</v>
      </c>
      <c r="AD2885" s="25">
        <v>1.0</v>
      </c>
      <c r="AE2885" s="25">
        <v>1.0</v>
      </c>
      <c r="AF2885" s="25">
        <v>1.0</v>
      </c>
      <c r="AG2885" s="25">
        <v>86575.46</v>
      </c>
      <c r="AH2885" s="25">
        <v>0.0</v>
      </c>
    </row>
    <row r="2886" ht="15.75" customHeight="1">
      <c r="U2886" s="25">
        <v>2885.0</v>
      </c>
      <c r="V2886" s="25">
        <v>1.5776047E7</v>
      </c>
      <c r="W2886" s="25" t="s">
        <v>1202</v>
      </c>
      <c r="X2886" s="25">
        <v>620.0</v>
      </c>
      <c r="Y2886" s="25" t="s">
        <v>375</v>
      </c>
      <c r="Z2886" s="25" t="s">
        <v>462</v>
      </c>
      <c r="AA2886" s="25">
        <v>29.0</v>
      </c>
      <c r="AB2886" s="25">
        <v>3.0</v>
      </c>
      <c r="AC2886" s="25">
        <v>0.0</v>
      </c>
      <c r="AD2886" s="25">
        <v>2.0</v>
      </c>
      <c r="AE2886" s="25">
        <v>0.0</v>
      </c>
      <c r="AF2886" s="25">
        <v>1.0</v>
      </c>
      <c r="AG2886" s="25">
        <v>153392.28</v>
      </c>
      <c r="AH2886" s="25">
        <v>0.0</v>
      </c>
    </row>
    <row r="2887" ht="15.75" customHeight="1">
      <c r="U2887" s="25">
        <v>2886.0</v>
      </c>
      <c r="V2887" s="25">
        <v>1.5716024E7</v>
      </c>
      <c r="W2887" s="25" t="s">
        <v>2145</v>
      </c>
      <c r="X2887" s="25">
        <v>660.0</v>
      </c>
      <c r="Y2887" s="25" t="s">
        <v>377</v>
      </c>
      <c r="Z2887" s="25" t="s">
        <v>487</v>
      </c>
      <c r="AA2887" s="25">
        <v>42.0</v>
      </c>
      <c r="AB2887" s="25">
        <v>5.0</v>
      </c>
      <c r="AC2887" s="25">
        <v>0.0</v>
      </c>
      <c r="AD2887" s="25">
        <v>2.0</v>
      </c>
      <c r="AE2887" s="25">
        <v>1.0</v>
      </c>
      <c r="AF2887" s="25">
        <v>0.0</v>
      </c>
      <c r="AG2887" s="25">
        <v>115509.59</v>
      </c>
      <c r="AH2887" s="25">
        <v>0.0</v>
      </c>
    </row>
    <row r="2888" ht="15.75" customHeight="1">
      <c r="U2888" s="25">
        <v>2887.0</v>
      </c>
      <c r="V2888" s="25">
        <v>1.5675328E7</v>
      </c>
      <c r="W2888" s="25" t="s">
        <v>853</v>
      </c>
      <c r="X2888" s="25">
        <v>449.0</v>
      </c>
      <c r="Y2888" s="25" t="s">
        <v>375</v>
      </c>
      <c r="Z2888" s="25" t="s">
        <v>462</v>
      </c>
      <c r="AA2888" s="25">
        <v>37.0</v>
      </c>
      <c r="AB2888" s="25">
        <v>6.0</v>
      </c>
      <c r="AC2888" s="25">
        <v>0.0</v>
      </c>
      <c r="AD2888" s="25">
        <v>2.0</v>
      </c>
      <c r="AE2888" s="25">
        <v>1.0</v>
      </c>
      <c r="AF2888" s="25">
        <v>0.0</v>
      </c>
      <c r="AG2888" s="25">
        <v>82176.48</v>
      </c>
      <c r="AH2888" s="25">
        <v>0.0</v>
      </c>
    </row>
    <row r="2889" ht="15.75" customHeight="1">
      <c r="U2889" s="25">
        <v>2888.0</v>
      </c>
      <c r="V2889" s="25">
        <v>1.5604314E7</v>
      </c>
      <c r="W2889" s="25" t="s">
        <v>1827</v>
      </c>
      <c r="X2889" s="25">
        <v>703.0</v>
      </c>
      <c r="Y2889" s="25" t="s">
        <v>379</v>
      </c>
      <c r="Z2889" s="25" t="s">
        <v>462</v>
      </c>
      <c r="AA2889" s="25">
        <v>26.0</v>
      </c>
      <c r="AB2889" s="25">
        <v>1.0</v>
      </c>
      <c r="AC2889" s="25">
        <v>97331.19</v>
      </c>
      <c r="AD2889" s="25">
        <v>1.0</v>
      </c>
      <c r="AE2889" s="25">
        <v>1.0</v>
      </c>
      <c r="AF2889" s="25">
        <v>0.0</v>
      </c>
      <c r="AG2889" s="25">
        <v>63717.49</v>
      </c>
      <c r="AH2889" s="25">
        <v>0.0</v>
      </c>
    </row>
    <row r="2890" ht="15.75" customHeight="1">
      <c r="U2890" s="25">
        <v>2889.0</v>
      </c>
      <c r="V2890" s="25">
        <v>1.5658339E7</v>
      </c>
      <c r="W2890" s="25" t="s">
        <v>1173</v>
      </c>
      <c r="X2890" s="25">
        <v>795.0</v>
      </c>
      <c r="Y2890" s="25" t="s">
        <v>379</v>
      </c>
      <c r="Z2890" s="25" t="s">
        <v>487</v>
      </c>
      <c r="AA2890" s="25">
        <v>37.0</v>
      </c>
      <c r="AB2890" s="25">
        <v>2.0</v>
      </c>
      <c r="AC2890" s="25">
        <v>139265.63</v>
      </c>
      <c r="AD2890" s="25">
        <v>2.0</v>
      </c>
      <c r="AE2890" s="25">
        <v>1.0</v>
      </c>
      <c r="AF2890" s="25">
        <v>1.0</v>
      </c>
      <c r="AG2890" s="25">
        <v>198745.94</v>
      </c>
      <c r="AH2890" s="25">
        <v>0.0</v>
      </c>
    </row>
    <row r="2891" ht="15.75" customHeight="1">
      <c r="U2891" s="25">
        <v>2890.0</v>
      </c>
      <c r="V2891" s="25">
        <v>1.5630402E7</v>
      </c>
      <c r="W2891" s="25" t="s">
        <v>1611</v>
      </c>
      <c r="X2891" s="25">
        <v>594.0</v>
      </c>
      <c r="Y2891" s="25" t="s">
        <v>375</v>
      </c>
      <c r="Z2891" s="25" t="s">
        <v>462</v>
      </c>
      <c r="AA2891" s="25">
        <v>31.0</v>
      </c>
      <c r="AB2891" s="25">
        <v>9.0</v>
      </c>
      <c r="AC2891" s="25">
        <v>0.0</v>
      </c>
      <c r="AD2891" s="25">
        <v>1.0</v>
      </c>
      <c r="AE2891" s="25">
        <v>0.0</v>
      </c>
      <c r="AF2891" s="25">
        <v>1.0</v>
      </c>
      <c r="AG2891" s="25">
        <v>5719.11</v>
      </c>
      <c r="AH2891" s="25">
        <v>0.0</v>
      </c>
    </row>
    <row r="2892" ht="15.75" customHeight="1">
      <c r="U2892" s="25">
        <v>2891.0</v>
      </c>
      <c r="V2892" s="25">
        <v>1.5689616E7</v>
      </c>
      <c r="W2892" s="25" t="s">
        <v>1879</v>
      </c>
      <c r="X2892" s="25">
        <v>586.0</v>
      </c>
      <c r="Y2892" s="25" t="s">
        <v>377</v>
      </c>
      <c r="Z2892" s="25" t="s">
        <v>487</v>
      </c>
      <c r="AA2892" s="25">
        <v>34.0</v>
      </c>
      <c r="AB2892" s="25">
        <v>5.0</v>
      </c>
      <c r="AC2892" s="25">
        <v>168094.01</v>
      </c>
      <c r="AD2892" s="25">
        <v>1.0</v>
      </c>
      <c r="AE2892" s="25">
        <v>0.0</v>
      </c>
      <c r="AF2892" s="25">
        <v>0.0</v>
      </c>
      <c r="AG2892" s="25">
        <v>20058.61</v>
      </c>
      <c r="AH2892" s="25">
        <v>0.0</v>
      </c>
    </row>
    <row r="2893" ht="15.75" customHeight="1">
      <c r="U2893" s="25">
        <v>2892.0</v>
      </c>
      <c r="V2893" s="25">
        <v>1.5774224E7</v>
      </c>
      <c r="W2893" s="25" t="s">
        <v>2146</v>
      </c>
      <c r="X2893" s="25">
        <v>613.0</v>
      </c>
      <c r="Y2893" s="25" t="s">
        <v>379</v>
      </c>
      <c r="Z2893" s="25" t="s">
        <v>462</v>
      </c>
      <c r="AA2893" s="25">
        <v>30.0</v>
      </c>
      <c r="AB2893" s="25">
        <v>5.0</v>
      </c>
      <c r="AC2893" s="25">
        <v>131563.88</v>
      </c>
      <c r="AD2893" s="25">
        <v>2.0</v>
      </c>
      <c r="AE2893" s="25">
        <v>1.0</v>
      </c>
      <c r="AF2893" s="25">
        <v>0.0</v>
      </c>
      <c r="AG2893" s="25">
        <v>170638.98</v>
      </c>
      <c r="AH2893" s="25">
        <v>0.0</v>
      </c>
    </row>
    <row r="2894" ht="15.75" customHeight="1">
      <c r="U2894" s="25">
        <v>2893.0</v>
      </c>
      <c r="V2894" s="25">
        <v>1.5701291E7</v>
      </c>
      <c r="W2894" s="25" t="s">
        <v>2041</v>
      </c>
      <c r="X2894" s="25">
        <v>601.0</v>
      </c>
      <c r="Y2894" s="25" t="s">
        <v>375</v>
      </c>
      <c r="Z2894" s="25" t="s">
        <v>487</v>
      </c>
      <c r="AA2894" s="25">
        <v>44.0</v>
      </c>
      <c r="AB2894" s="25">
        <v>3.0</v>
      </c>
      <c r="AC2894" s="25">
        <v>0.0</v>
      </c>
      <c r="AD2894" s="25">
        <v>2.0</v>
      </c>
      <c r="AE2894" s="25">
        <v>1.0</v>
      </c>
      <c r="AF2894" s="25">
        <v>0.0</v>
      </c>
      <c r="AG2894" s="25">
        <v>30607.11</v>
      </c>
      <c r="AH2894" s="25">
        <v>0.0</v>
      </c>
    </row>
    <row r="2895" ht="15.75" customHeight="1">
      <c r="U2895" s="25">
        <v>2894.0</v>
      </c>
      <c r="V2895" s="25">
        <v>1.5719606E7</v>
      </c>
      <c r="W2895" s="25" t="s">
        <v>2147</v>
      </c>
      <c r="X2895" s="25">
        <v>657.0</v>
      </c>
      <c r="Y2895" s="25" t="s">
        <v>375</v>
      </c>
      <c r="Z2895" s="25" t="s">
        <v>487</v>
      </c>
      <c r="AA2895" s="25">
        <v>50.0</v>
      </c>
      <c r="AB2895" s="25">
        <v>9.0</v>
      </c>
      <c r="AC2895" s="25">
        <v>0.0</v>
      </c>
      <c r="AD2895" s="25">
        <v>2.0</v>
      </c>
      <c r="AE2895" s="25">
        <v>0.0</v>
      </c>
      <c r="AF2895" s="25">
        <v>0.0</v>
      </c>
      <c r="AG2895" s="25">
        <v>37171.46</v>
      </c>
      <c r="AH2895" s="25">
        <v>0.0</v>
      </c>
    </row>
    <row r="2896" ht="15.75" customHeight="1">
      <c r="U2896" s="25">
        <v>2895.0</v>
      </c>
      <c r="V2896" s="25">
        <v>1.5644119E7</v>
      </c>
      <c r="W2896" s="25" t="s">
        <v>2148</v>
      </c>
      <c r="X2896" s="25">
        <v>531.0</v>
      </c>
      <c r="Y2896" s="25" t="s">
        <v>375</v>
      </c>
      <c r="Z2896" s="25" t="s">
        <v>487</v>
      </c>
      <c r="AA2896" s="25">
        <v>31.0</v>
      </c>
      <c r="AB2896" s="25">
        <v>3.0</v>
      </c>
      <c r="AC2896" s="25">
        <v>0.0</v>
      </c>
      <c r="AD2896" s="25">
        <v>1.0</v>
      </c>
      <c r="AE2896" s="25">
        <v>1.0</v>
      </c>
      <c r="AF2896" s="25">
        <v>1.0</v>
      </c>
      <c r="AG2896" s="25">
        <v>42589.33</v>
      </c>
      <c r="AH2896" s="25">
        <v>0.0</v>
      </c>
    </row>
    <row r="2897" ht="15.75" customHeight="1">
      <c r="U2897" s="25">
        <v>2896.0</v>
      </c>
      <c r="V2897" s="25">
        <v>1.5646859E7</v>
      </c>
      <c r="W2897" s="25" t="s">
        <v>2149</v>
      </c>
      <c r="X2897" s="25">
        <v>621.0</v>
      </c>
      <c r="Y2897" s="25" t="s">
        <v>379</v>
      </c>
      <c r="Z2897" s="25" t="s">
        <v>487</v>
      </c>
      <c r="AA2897" s="25">
        <v>47.0</v>
      </c>
      <c r="AB2897" s="25">
        <v>7.0</v>
      </c>
      <c r="AC2897" s="25">
        <v>107363.29</v>
      </c>
      <c r="AD2897" s="25">
        <v>1.0</v>
      </c>
      <c r="AE2897" s="25">
        <v>1.0</v>
      </c>
      <c r="AF2897" s="25">
        <v>1.0</v>
      </c>
      <c r="AG2897" s="25">
        <v>66799.28</v>
      </c>
      <c r="AH2897" s="25">
        <v>0.0</v>
      </c>
    </row>
    <row r="2898" ht="15.75" customHeight="1">
      <c r="U2898" s="25">
        <v>2897.0</v>
      </c>
      <c r="V2898" s="25">
        <v>1.5606836E7</v>
      </c>
      <c r="W2898" s="25" t="s">
        <v>538</v>
      </c>
      <c r="X2898" s="25">
        <v>782.0</v>
      </c>
      <c r="Y2898" s="25" t="s">
        <v>375</v>
      </c>
      <c r="Z2898" s="25" t="s">
        <v>462</v>
      </c>
      <c r="AA2898" s="25">
        <v>33.0</v>
      </c>
      <c r="AB2898" s="25">
        <v>2.0</v>
      </c>
      <c r="AC2898" s="25">
        <v>94493.03</v>
      </c>
      <c r="AD2898" s="25">
        <v>1.0</v>
      </c>
      <c r="AE2898" s="25">
        <v>0.0</v>
      </c>
      <c r="AF2898" s="25">
        <v>1.0</v>
      </c>
      <c r="AG2898" s="25">
        <v>101866.39</v>
      </c>
      <c r="AH2898" s="25">
        <v>0.0</v>
      </c>
    </row>
    <row r="2899" ht="15.75" customHeight="1">
      <c r="U2899" s="25">
        <v>2898.0</v>
      </c>
      <c r="V2899" s="25">
        <v>1.566415E7</v>
      </c>
      <c r="W2899" s="25" t="s">
        <v>2150</v>
      </c>
      <c r="X2899" s="25">
        <v>528.0</v>
      </c>
      <c r="Y2899" s="25" t="s">
        <v>379</v>
      </c>
      <c r="Z2899" s="25" t="s">
        <v>462</v>
      </c>
      <c r="AA2899" s="25">
        <v>29.0</v>
      </c>
      <c r="AB2899" s="25">
        <v>9.0</v>
      </c>
      <c r="AC2899" s="25">
        <v>170214.23</v>
      </c>
      <c r="AD2899" s="25">
        <v>2.0</v>
      </c>
      <c r="AE2899" s="25">
        <v>1.0</v>
      </c>
      <c r="AF2899" s="25">
        <v>0.0</v>
      </c>
      <c r="AG2899" s="25">
        <v>49284.0</v>
      </c>
      <c r="AH2899" s="25">
        <v>0.0</v>
      </c>
    </row>
    <row r="2900" ht="15.75" customHeight="1">
      <c r="U2900" s="25">
        <v>2899.0</v>
      </c>
      <c r="V2900" s="25">
        <v>1.562451E7</v>
      </c>
      <c r="W2900" s="25" t="s">
        <v>642</v>
      </c>
      <c r="X2900" s="25">
        <v>696.0</v>
      </c>
      <c r="Y2900" s="25" t="s">
        <v>375</v>
      </c>
      <c r="Z2900" s="25" t="s">
        <v>487</v>
      </c>
      <c r="AA2900" s="25">
        <v>52.0</v>
      </c>
      <c r="AB2900" s="25">
        <v>6.0</v>
      </c>
      <c r="AC2900" s="25">
        <v>139781.06</v>
      </c>
      <c r="AD2900" s="25">
        <v>1.0</v>
      </c>
      <c r="AE2900" s="25">
        <v>1.0</v>
      </c>
      <c r="AF2900" s="25">
        <v>0.0</v>
      </c>
      <c r="AG2900" s="25">
        <v>27445.4</v>
      </c>
      <c r="AH2900" s="25">
        <v>1.0</v>
      </c>
    </row>
    <row r="2901" ht="15.75" customHeight="1">
      <c r="U2901" s="25">
        <v>2900.0</v>
      </c>
      <c r="V2901" s="25">
        <v>1.5810944E7</v>
      </c>
      <c r="W2901" s="25" t="s">
        <v>1563</v>
      </c>
      <c r="X2901" s="25">
        <v>586.0</v>
      </c>
      <c r="Y2901" s="25" t="s">
        <v>375</v>
      </c>
      <c r="Z2901" s="25" t="s">
        <v>462</v>
      </c>
      <c r="AA2901" s="25">
        <v>35.0</v>
      </c>
      <c r="AB2901" s="25">
        <v>7.0</v>
      </c>
      <c r="AC2901" s="25">
        <v>0.0</v>
      </c>
      <c r="AD2901" s="25">
        <v>2.0</v>
      </c>
      <c r="AE2901" s="25">
        <v>1.0</v>
      </c>
      <c r="AF2901" s="25">
        <v>0.0</v>
      </c>
      <c r="AG2901" s="25">
        <v>70760.69</v>
      </c>
      <c r="AH2901" s="25">
        <v>0.0</v>
      </c>
    </row>
    <row r="2902" ht="15.75" customHeight="1">
      <c r="U2902" s="25">
        <v>2901.0</v>
      </c>
      <c r="V2902" s="25">
        <v>1.5668575E7</v>
      </c>
      <c r="W2902" s="25" t="s">
        <v>520</v>
      </c>
      <c r="X2902" s="25">
        <v>626.0</v>
      </c>
      <c r="Y2902" s="25" t="s">
        <v>377</v>
      </c>
      <c r="Z2902" s="25" t="s">
        <v>462</v>
      </c>
      <c r="AA2902" s="25">
        <v>26.0</v>
      </c>
      <c r="AB2902" s="25">
        <v>8.0</v>
      </c>
      <c r="AC2902" s="25">
        <v>148610.41</v>
      </c>
      <c r="AD2902" s="25">
        <v>3.0</v>
      </c>
      <c r="AE2902" s="25">
        <v>0.0</v>
      </c>
      <c r="AF2902" s="25">
        <v>1.0</v>
      </c>
      <c r="AG2902" s="25">
        <v>104502.02</v>
      </c>
      <c r="AH2902" s="25">
        <v>1.0</v>
      </c>
    </row>
    <row r="2903" ht="15.75" customHeight="1">
      <c r="U2903" s="25">
        <v>2902.0</v>
      </c>
      <c r="V2903" s="25">
        <v>1.5603246E7</v>
      </c>
      <c r="W2903" s="25" t="s">
        <v>1802</v>
      </c>
      <c r="X2903" s="25">
        <v>498.0</v>
      </c>
      <c r="Y2903" s="25" t="s">
        <v>375</v>
      </c>
      <c r="Z2903" s="25" t="s">
        <v>487</v>
      </c>
      <c r="AA2903" s="25">
        <v>73.0</v>
      </c>
      <c r="AB2903" s="25">
        <v>2.0</v>
      </c>
      <c r="AC2903" s="25">
        <v>170241.7</v>
      </c>
      <c r="AD2903" s="25">
        <v>2.0</v>
      </c>
      <c r="AE2903" s="25">
        <v>1.0</v>
      </c>
      <c r="AF2903" s="25">
        <v>1.0</v>
      </c>
      <c r="AG2903" s="25">
        <v>165407.96</v>
      </c>
      <c r="AH2903" s="25">
        <v>0.0</v>
      </c>
    </row>
    <row r="2904" ht="15.75" customHeight="1">
      <c r="U2904" s="25">
        <v>2903.0</v>
      </c>
      <c r="V2904" s="25">
        <v>1.5804002E7</v>
      </c>
      <c r="W2904" s="25" t="s">
        <v>2010</v>
      </c>
      <c r="X2904" s="25">
        <v>691.0</v>
      </c>
      <c r="Y2904" s="25" t="s">
        <v>375</v>
      </c>
      <c r="Z2904" s="25" t="s">
        <v>462</v>
      </c>
      <c r="AA2904" s="25">
        <v>33.0</v>
      </c>
      <c r="AB2904" s="25">
        <v>1.0</v>
      </c>
      <c r="AC2904" s="25">
        <v>128306.83</v>
      </c>
      <c r="AD2904" s="25">
        <v>1.0</v>
      </c>
      <c r="AE2904" s="25">
        <v>1.0</v>
      </c>
      <c r="AF2904" s="25">
        <v>1.0</v>
      </c>
      <c r="AG2904" s="25">
        <v>113580.79</v>
      </c>
      <c r="AH2904" s="25">
        <v>0.0</v>
      </c>
    </row>
    <row r="2905" ht="15.75" customHeight="1">
      <c r="U2905" s="25">
        <v>2904.0</v>
      </c>
      <c r="V2905" s="25">
        <v>1.5728773E7</v>
      </c>
      <c r="W2905" s="25" t="s">
        <v>805</v>
      </c>
      <c r="X2905" s="25">
        <v>568.0</v>
      </c>
      <c r="Y2905" s="25" t="s">
        <v>375</v>
      </c>
      <c r="Z2905" s="25" t="s">
        <v>462</v>
      </c>
      <c r="AA2905" s="25">
        <v>47.0</v>
      </c>
      <c r="AB2905" s="25">
        <v>7.0</v>
      </c>
      <c r="AC2905" s="25">
        <v>0.0</v>
      </c>
      <c r="AD2905" s="25">
        <v>2.0</v>
      </c>
      <c r="AE2905" s="25">
        <v>1.0</v>
      </c>
      <c r="AF2905" s="25">
        <v>1.0</v>
      </c>
      <c r="AG2905" s="25">
        <v>45978.39</v>
      </c>
      <c r="AH2905" s="25">
        <v>0.0</v>
      </c>
    </row>
    <row r="2906" ht="15.75" customHeight="1">
      <c r="U2906" s="25">
        <v>2905.0</v>
      </c>
      <c r="V2906" s="25">
        <v>1.5598044E7</v>
      </c>
      <c r="W2906" s="25" t="s">
        <v>2151</v>
      </c>
      <c r="X2906" s="25">
        <v>715.0</v>
      </c>
      <c r="Y2906" s="25" t="s">
        <v>375</v>
      </c>
      <c r="Z2906" s="25" t="s">
        <v>462</v>
      </c>
      <c r="AA2906" s="25">
        <v>35.0</v>
      </c>
      <c r="AB2906" s="25">
        <v>3.0</v>
      </c>
      <c r="AC2906" s="25">
        <v>0.0</v>
      </c>
      <c r="AD2906" s="25">
        <v>1.0</v>
      </c>
      <c r="AE2906" s="25">
        <v>1.0</v>
      </c>
      <c r="AF2906" s="25">
        <v>1.0</v>
      </c>
      <c r="AG2906" s="25">
        <v>152012.36</v>
      </c>
      <c r="AH2906" s="25">
        <v>0.0</v>
      </c>
    </row>
    <row r="2907" ht="15.75" customHeight="1">
      <c r="U2907" s="25">
        <v>2906.0</v>
      </c>
      <c r="V2907" s="25">
        <v>1.5694829E7</v>
      </c>
      <c r="W2907" s="25" t="s">
        <v>2047</v>
      </c>
      <c r="X2907" s="25">
        <v>680.0</v>
      </c>
      <c r="Y2907" s="25" t="s">
        <v>379</v>
      </c>
      <c r="Z2907" s="25" t="s">
        <v>487</v>
      </c>
      <c r="AA2907" s="25">
        <v>32.0</v>
      </c>
      <c r="AB2907" s="25">
        <v>7.0</v>
      </c>
      <c r="AC2907" s="25">
        <v>175454.0</v>
      </c>
      <c r="AD2907" s="25">
        <v>1.0</v>
      </c>
      <c r="AE2907" s="25">
        <v>0.0</v>
      </c>
      <c r="AF2907" s="25">
        <v>1.0</v>
      </c>
      <c r="AG2907" s="25">
        <v>77349.92</v>
      </c>
      <c r="AH2907" s="25">
        <v>0.0</v>
      </c>
    </row>
    <row r="2908" ht="15.75" customHeight="1">
      <c r="U2908" s="25">
        <v>2907.0</v>
      </c>
      <c r="V2908" s="25">
        <v>1.5600575E7</v>
      </c>
      <c r="W2908" s="25" t="s">
        <v>926</v>
      </c>
      <c r="X2908" s="25">
        <v>802.0</v>
      </c>
      <c r="Y2908" s="25" t="s">
        <v>377</v>
      </c>
      <c r="Z2908" s="25" t="s">
        <v>487</v>
      </c>
      <c r="AA2908" s="25">
        <v>41.0</v>
      </c>
      <c r="AB2908" s="25">
        <v>6.0</v>
      </c>
      <c r="AC2908" s="25">
        <v>0.0</v>
      </c>
      <c r="AD2908" s="25">
        <v>2.0</v>
      </c>
      <c r="AE2908" s="25">
        <v>1.0</v>
      </c>
      <c r="AF2908" s="25">
        <v>0.0</v>
      </c>
      <c r="AG2908" s="25">
        <v>47322.05</v>
      </c>
      <c r="AH2908" s="25">
        <v>0.0</v>
      </c>
    </row>
    <row r="2909" ht="15.75" customHeight="1">
      <c r="U2909" s="25">
        <v>2908.0</v>
      </c>
      <c r="V2909" s="25">
        <v>1.5727311E7</v>
      </c>
      <c r="W2909" s="25" t="s">
        <v>526</v>
      </c>
      <c r="X2909" s="25">
        <v>539.0</v>
      </c>
      <c r="Y2909" s="25" t="s">
        <v>375</v>
      </c>
      <c r="Z2909" s="25" t="s">
        <v>462</v>
      </c>
      <c r="AA2909" s="25">
        <v>22.0</v>
      </c>
      <c r="AB2909" s="25">
        <v>0.0</v>
      </c>
      <c r="AC2909" s="25">
        <v>100885.93</v>
      </c>
      <c r="AD2909" s="25">
        <v>2.0</v>
      </c>
      <c r="AE2909" s="25">
        <v>1.0</v>
      </c>
      <c r="AF2909" s="25">
        <v>1.0</v>
      </c>
      <c r="AG2909" s="25">
        <v>38772.65</v>
      </c>
      <c r="AH2909" s="25">
        <v>0.0</v>
      </c>
    </row>
    <row r="2910" ht="15.75" customHeight="1">
      <c r="U2910" s="25">
        <v>2909.0</v>
      </c>
      <c r="V2910" s="25">
        <v>1.5570769E7</v>
      </c>
      <c r="W2910" s="25" t="s">
        <v>2152</v>
      </c>
      <c r="X2910" s="25">
        <v>494.0</v>
      </c>
      <c r="Y2910" s="25" t="s">
        <v>375</v>
      </c>
      <c r="Z2910" s="25" t="s">
        <v>487</v>
      </c>
      <c r="AA2910" s="25">
        <v>69.0</v>
      </c>
      <c r="AB2910" s="25">
        <v>9.0</v>
      </c>
      <c r="AC2910" s="25">
        <v>93320.8</v>
      </c>
      <c r="AD2910" s="25">
        <v>1.0</v>
      </c>
      <c r="AE2910" s="25">
        <v>1.0</v>
      </c>
      <c r="AF2910" s="25">
        <v>1.0</v>
      </c>
      <c r="AG2910" s="25">
        <v>24489.44</v>
      </c>
      <c r="AH2910" s="25">
        <v>0.0</v>
      </c>
    </row>
    <row r="2911" ht="15.75" customHeight="1">
      <c r="U2911" s="25">
        <v>2910.0</v>
      </c>
      <c r="V2911" s="25">
        <v>1.5606274E7</v>
      </c>
      <c r="W2911" s="25" t="s">
        <v>2153</v>
      </c>
      <c r="X2911" s="25">
        <v>594.0</v>
      </c>
      <c r="Y2911" s="25" t="s">
        <v>379</v>
      </c>
      <c r="Z2911" s="25" t="s">
        <v>487</v>
      </c>
      <c r="AA2911" s="25">
        <v>38.0</v>
      </c>
      <c r="AB2911" s="25">
        <v>6.0</v>
      </c>
      <c r="AC2911" s="25">
        <v>63176.44</v>
      </c>
      <c r="AD2911" s="25">
        <v>2.0</v>
      </c>
      <c r="AE2911" s="25">
        <v>1.0</v>
      </c>
      <c r="AF2911" s="25">
        <v>1.0</v>
      </c>
      <c r="AG2911" s="25">
        <v>14466.08</v>
      </c>
      <c r="AH2911" s="25">
        <v>0.0</v>
      </c>
    </row>
    <row r="2912" ht="15.75" customHeight="1">
      <c r="U2912" s="25">
        <v>2911.0</v>
      </c>
      <c r="V2912" s="25">
        <v>1.5746139E7</v>
      </c>
      <c r="W2912" s="25" t="s">
        <v>2154</v>
      </c>
      <c r="X2912" s="25">
        <v>596.0</v>
      </c>
      <c r="Y2912" s="25" t="s">
        <v>375</v>
      </c>
      <c r="Z2912" s="25" t="s">
        <v>487</v>
      </c>
      <c r="AA2912" s="25">
        <v>33.0</v>
      </c>
      <c r="AB2912" s="25">
        <v>2.0</v>
      </c>
      <c r="AC2912" s="25">
        <v>139451.67</v>
      </c>
      <c r="AD2912" s="25">
        <v>1.0</v>
      </c>
      <c r="AE2912" s="25">
        <v>0.0</v>
      </c>
      <c r="AF2912" s="25">
        <v>0.0</v>
      </c>
      <c r="AG2912" s="25">
        <v>63142.12</v>
      </c>
      <c r="AH2912" s="25">
        <v>0.0</v>
      </c>
    </row>
    <row r="2913" ht="15.75" customHeight="1">
      <c r="U2913" s="25">
        <v>2912.0</v>
      </c>
      <c r="V2913" s="25">
        <v>1.5704987E7</v>
      </c>
      <c r="W2913" s="25" t="s">
        <v>1027</v>
      </c>
      <c r="X2913" s="25">
        <v>649.0</v>
      </c>
      <c r="Y2913" s="25" t="s">
        <v>375</v>
      </c>
      <c r="Z2913" s="25" t="s">
        <v>462</v>
      </c>
      <c r="AA2913" s="25">
        <v>52.0</v>
      </c>
      <c r="AB2913" s="25">
        <v>8.0</v>
      </c>
      <c r="AC2913" s="25">
        <v>49113.75</v>
      </c>
      <c r="AD2913" s="25">
        <v>1.0</v>
      </c>
      <c r="AE2913" s="25">
        <v>1.0</v>
      </c>
      <c r="AF2913" s="25">
        <v>0.0</v>
      </c>
      <c r="AG2913" s="25">
        <v>41858.43</v>
      </c>
      <c r="AH2913" s="25">
        <v>0.0</v>
      </c>
    </row>
    <row r="2914" ht="15.75" customHeight="1">
      <c r="U2914" s="25">
        <v>2913.0</v>
      </c>
      <c r="V2914" s="25">
        <v>1.5628972E7</v>
      </c>
      <c r="W2914" s="25" t="s">
        <v>2155</v>
      </c>
      <c r="X2914" s="25">
        <v>699.0</v>
      </c>
      <c r="Y2914" s="25" t="s">
        <v>379</v>
      </c>
      <c r="Z2914" s="25" t="s">
        <v>487</v>
      </c>
      <c r="AA2914" s="25">
        <v>32.0</v>
      </c>
      <c r="AB2914" s="25">
        <v>1.0</v>
      </c>
      <c r="AC2914" s="25">
        <v>123906.22</v>
      </c>
      <c r="AD2914" s="25">
        <v>3.0</v>
      </c>
      <c r="AE2914" s="25">
        <v>1.0</v>
      </c>
      <c r="AF2914" s="25">
        <v>1.0</v>
      </c>
      <c r="AG2914" s="25">
        <v>127443.82</v>
      </c>
      <c r="AH2914" s="25">
        <v>1.0</v>
      </c>
    </row>
    <row r="2915" ht="15.75" customHeight="1">
      <c r="U2915" s="25">
        <v>2914.0</v>
      </c>
      <c r="V2915" s="25">
        <v>1.5697686E7</v>
      </c>
      <c r="W2915" s="25" t="s">
        <v>1487</v>
      </c>
      <c r="X2915" s="25">
        <v>787.0</v>
      </c>
      <c r="Y2915" s="25" t="s">
        <v>375</v>
      </c>
      <c r="Z2915" s="25" t="s">
        <v>462</v>
      </c>
      <c r="AA2915" s="25">
        <v>40.0</v>
      </c>
      <c r="AB2915" s="25">
        <v>6.0</v>
      </c>
      <c r="AC2915" s="25">
        <v>0.0</v>
      </c>
      <c r="AD2915" s="25">
        <v>2.0</v>
      </c>
      <c r="AE2915" s="25">
        <v>1.0</v>
      </c>
      <c r="AF2915" s="25">
        <v>1.0</v>
      </c>
      <c r="AG2915" s="25">
        <v>84151.98</v>
      </c>
      <c r="AH2915" s="25">
        <v>0.0</v>
      </c>
    </row>
    <row r="2916" ht="15.75" customHeight="1">
      <c r="U2916" s="25">
        <v>2915.0</v>
      </c>
      <c r="V2916" s="25">
        <v>1.5733883E7</v>
      </c>
      <c r="W2916" s="25" t="s">
        <v>1879</v>
      </c>
      <c r="X2916" s="25">
        <v>604.0</v>
      </c>
      <c r="Y2916" s="25" t="s">
        <v>375</v>
      </c>
      <c r="Z2916" s="25" t="s">
        <v>487</v>
      </c>
      <c r="AA2916" s="25">
        <v>28.0</v>
      </c>
      <c r="AB2916" s="25">
        <v>7.0</v>
      </c>
      <c r="AC2916" s="25">
        <v>0.0</v>
      </c>
      <c r="AD2916" s="25">
        <v>2.0</v>
      </c>
      <c r="AE2916" s="25">
        <v>0.0</v>
      </c>
      <c r="AF2916" s="25">
        <v>0.0</v>
      </c>
      <c r="AG2916" s="25">
        <v>58595.64</v>
      </c>
      <c r="AH2916" s="25">
        <v>0.0</v>
      </c>
    </row>
    <row r="2917" ht="15.75" customHeight="1">
      <c r="U2917" s="25">
        <v>2916.0</v>
      </c>
      <c r="V2917" s="25">
        <v>1.5617482E7</v>
      </c>
      <c r="W2917" s="25" t="s">
        <v>1505</v>
      </c>
      <c r="X2917" s="25">
        <v>489.0</v>
      </c>
      <c r="Y2917" s="25" t="s">
        <v>379</v>
      </c>
      <c r="Z2917" s="25" t="s">
        <v>462</v>
      </c>
      <c r="AA2917" s="25">
        <v>52.0</v>
      </c>
      <c r="AB2917" s="25">
        <v>1.0</v>
      </c>
      <c r="AC2917" s="25">
        <v>131441.51</v>
      </c>
      <c r="AD2917" s="25">
        <v>1.0</v>
      </c>
      <c r="AE2917" s="25">
        <v>1.0</v>
      </c>
      <c r="AF2917" s="25">
        <v>0.0</v>
      </c>
      <c r="AG2917" s="25">
        <v>37240.11</v>
      </c>
      <c r="AH2917" s="25">
        <v>1.0</v>
      </c>
    </row>
    <row r="2918" ht="15.75" customHeight="1">
      <c r="U2918" s="25">
        <v>2917.0</v>
      </c>
      <c r="V2918" s="25">
        <v>1.5704583E7</v>
      </c>
      <c r="W2918" s="25" t="s">
        <v>2156</v>
      </c>
      <c r="X2918" s="25">
        <v>651.0</v>
      </c>
      <c r="Y2918" s="25" t="s">
        <v>375</v>
      </c>
      <c r="Z2918" s="25" t="s">
        <v>487</v>
      </c>
      <c r="AA2918" s="25">
        <v>56.0</v>
      </c>
      <c r="AB2918" s="25">
        <v>2.0</v>
      </c>
      <c r="AC2918" s="25">
        <v>0.0</v>
      </c>
      <c r="AD2918" s="25">
        <v>1.0</v>
      </c>
      <c r="AE2918" s="25">
        <v>1.0</v>
      </c>
      <c r="AF2918" s="25">
        <v>0.0</v>
      </c>
      <c r="AG2918" s="25">
        <v>114522.68</v>
      </c>
      <c r="AH2918" s="25">
        <v>1.0</v>
      </c>
    </row>
    <row r="2919" ht="15.75" customHeight="1">
      <c r="U2919" s="25">
        <v>2918.0</v>
      </c>
      <c r="V2919" s="25">
        <v>1.5621083E7</v>
      </c>
      <c r="W2919" s="25" t="s">
        <v>1131</v>
      </c>
      <c r="X2919" s="25">
        <v>698.0</v>
      </c>
      <c r="Y2919" s="25" t="s">
        <v>375</v>
      </c>
      <c r="Z2919" s="25" t="s">
        <v>487</v>
      </c>
      <c r="AA2919" s="25">
        <v>57.0</v>
      </c>
      <c r="AB2919" s="25">
        <v>6.0</v>
      </c>
      <c r="AC2919" s="25">
        <v>136325.48</v>
      </c>
      <c r="AD2919" s="25">
        <v>2.0</v>
      </c>
      <c r="AE2919" s="25">
        <v>1.0</v>
      </c>
      <c r="AF2919" s="25">
        <v>1.0</v>
      </c>
      <c r="AG2919" s="25">
        <v>72549.27</v>
      </c>
      <c r="AH2919" s="25">
        <v>1.0</v>
      </c>
    </row>
    <row r="2920" ht="15.75" customHeight="1">
      <c r="U2920" s="25">
        <v>2919.0</v>
      </c>
      <c r="V2920" s="25">
        <v>1.5649487E7</v>
      </c>
      <c r="W2920" s="25" t="s">
        <v>904</v>
      </c>
      <c r="X2920" s="25">
        <v>578.0</v>
      </c>
      <c r="Y2920" s="25" t="s">
        <v>379</v>
      </c>
      <c r="Z2920" s="25" t="s">
        <v>462</v>
      </c>
      <c r="AA2920" s="25">
        <v>38.0</v>
      </c>
      <c r="AB2920" s="25">
        <v>4.0</v>
      </c>
      <c r="AC2920" s="25">
        <v>113150.44</v>
      </c>
      <c r="AD2920" s="25">
        <v>2.0</v>
      </c>
      <c r="AE2920" s="25">
        <v>1.0</v>
      </c>
      <c r="AF2920" s="25">
        <v>0.0</v>
      </c>
      <c r="AG2920" s="25">
        <v>176712.59</v>
      </c>
      <c r="AH2920" s="25">
        <v>1.0</v>
      </c>
    </row>
    <row r="2921" ht="15.75" customHeight="1">
      <c r="U2921" s="25">
        <v>2920.0</v>
      </c>
      <c r="V2921" s="25">
        <v>1.573676E7</v>
      </c>
      <c r="W2921" s="25" t="s">
        <v>1131</v>
      </c>
      <c r="X2921" s="25">
        <v>538.0</v>
      </c>
      <c r="Y2921" s="25" t="s">
        <v>377</v>
      </c>
      <c r="Z2921" s="25" t="s">
        <v>462</v>
      </c>
      <c r="AA2921" s="25">
        <v>42.0</v>
      </c>
      <c r="AB2921" s="25">
        <v>9.0</v>
      </c>
      <c r="AC2921" s="25">
        <v>0.0</v>
      </c>
      <c r="AD2921" s="25">
        <v>1.0</v>
      </c>
      <c r="AE2921" s="25">
        <v>0.0</v>
      </c>
      <c r="AF2921" s="25">
        <v>0.0</v>
      </c>
      <c r="AG2921" s="25">
        <v>152855.96</v>
      </c>
      <c r="AH2921" s="25">
        <v>0.0</v>
      </c>
    </row>
    <row r="2922" ht="15.75" customHeight="1">
      <c r="U2922" s="25">
        <v>2921.0</v>
      </c>
      <c r="V2922" s="25">
        <v>1.5714658E7</v>
      </c>
      <c r="W2922" s="25" t="s">
        <v>2157</v>
      </c>
      <c r="X2922" s="25">
        <v>696.0</v>
      </c>
      <c r="Y2922" s="25" t="s">
        <v>375</v>
      </c>
      <c r="Z2922" s="25" t="s">
        <v>462</v>
      </c>
      <c r="AA2922" s="25">
        <v>33.0</v>
      </c>
      <c r="AB2922" s="25">
        <v>4.0</v>
      </c>
      <c r="AC2922" s="25">
        <v>0.0</v>
      </c>
      <c r="AD2922" s="25">
        <v>2.0</v>
      </c>
      <c r="AE2922" s="25">
        <v>1.0</v>
      </c>
      <c r="AF2922" s="25">
        <v>1.0</v>
      </c>
      <c r="AG2922" s="25">
        <v>73371.65</v>
      </c>
      <c r="AH2922" s="25">
        <v>0.0</v>
      </c>
    </row>
    <row r="2923" ht="15.75" customHeight="1">
      <c r="U2923" s="25">
        <v>2922.0</v>
      </c>
      <c r="V2923" s="25">
        <v>1.5599081E7</v>
      </c>
      <c r="W2923" s="25" t="s">
        <v>2158</v>
      </c>
      <c r="X2923" s="25">
        <v>507.0</v>
      </c>
      <c r="Y2923" s="25" t="s">
        <v>379</v>
      </c>
      <c r="Z2923" s="25" t="s">
        <v>462</v>
      </c>
      <c r="AA2923" s="25">
        <v>46.0</v>
      </c>
      <c r="AB2923" s="25">
        <v>8.0</v>
      </c>
      <c r="AC2923" s="25">
        <v>102785.16</v>
      </c>
      <c r="AD2923" s="25">
        <v>1.0</v>
      </c>
      <c r="AE2923" s="25">
        <v>1.0</v>
      </c>
      <c r="AF2923" s="25">
        <v>1.0</v>
      </c>
      <c r="AG2923" s="25">
        <v>70323.68</v>
      </c>
      <c r="AH2923" s="25">
        <v>0.0</v>
      </c>
    </row>
    <row r="2924" ht="15.75" customHeight="1">
      <c r="U2924" s="25">
        <v>2923.0</v>
      </c>
      <c r="V2924" s="25">
        <v>1.5705113E7</v>
      </c>
      <c r="W2924" s="25" t="s">
        <v>1171</v>
      </c>
      <c r="X2924" s="25">
        <v>685.0</v>
      </c>
      <c r="Y2924" s="25" t="s">
        <v>377</v>
      </c>
      <c r="Z2924" s="25" t="s">
        <v>487</v>
      </c>
      <c r="AA2924" s="25">
        <v>34.0</v>
      </c>
      <c r="AB2924" s="25">
        <v>6.0</v>
      </c>
      <c r="AC2924" s="25">
        <v>83264.28</v>
      </c>
      <c r="AD2924" s="25">
        <v>1.0</v>
      </c>
      <c r="AE2924" s="25">
        <v>0.0</v>
      </c>
      <c r="AF2924" s="25">
        <v>0.0</v>
      </c>
      <c r="AG2924" s="25">
        <v>9663.28</v>
      </c>
      <c r="AH2924" s="25">
        <v>0.0</v>
      </c>
    </row>
    <row r="2925" ht="15.75" customHeight="1">
      <c r="U2925" s="25">
        <v>2924.0</v>
      </c>
      <c r="V2925" s="25">
        <v>1.5631159E7</v>
      </c>
      <c r="W2925" s="25" t="s">
        <v>497</v>
      </c>
      <c r="X2925" s="25">
        <v>705.0</v>
      </c>
      <c r="Y2925" s="25" t="s">
        <v>379</v>
      </c>
      <c r="Z2925" s="25" t="s">
        <v>487</v>
      </c>
      <c r="AA2925" s="25">
        <v>41.0</v>
      </c>
      <c r="AB2925" s="25">
        <v>4.0</v>
      </c>
      <c r="AC2925" s="25">
        <v>72252.64</v>
      </c>
      <c r="AD2925" s="25">
        <v>2.0</v>
      </c>
      <c r="AE2925" s="25">
        <v>1.0</v>
      </c>
      <c r="AF2925" s="25">
        <v>1.0</v>
      </c>
      <c r="AG2925" s="25">
        <v>142514.66</v>
      </c>
      <c r="AH2925" s="25">
        <v>0.0</v>
      </c>
    </row>
    <row r="2926" ht="15.75" customHeight="1">
      <c r="U2926" s="25">
        <v>2925.0</v>
      </c>
      <c r="V2926" s="25">
        <v>1.5792818E7</v>
      </c>
      <c r="W2926" s="25" t="s">
        <v>1422</v>
      </c>
      <c r="X2926" s="25">
        <v>499.0</v>
      </c>
      <c r="Y2926" s="25" t="s">
        <v>379</v>
      </c>
      <c r="Z2926" s="25" t="s">
        <v>462</v>
      </c>
      <c r="AA2926" s="25">
        <v>29.0</v>
      </c>
      <c r="AB2926" s="25">
        <v>6.0</v>
      </c>
      <c r="AC2926" s="25">
        <v>148051.52</v>
      </c>
      <c r="AD2926" s="25">
        <v>1.0</v>
      </c>
      <c r="AE2926" s="25">
        <v>1.0</v>
      </c>
      <c r="AF2926" s="25">
        <v>0.0</v>
      </c>
      <c r="AG2926" s="25">
        <v>118623.94</v>
      </c>
      <c r="AH2926" s="25">
        <v>0.0</v>
      </c>
    </row>
    <row r="2927" ht="15.75" customHeight="1">
      <c r="U2927" s="25">
        <v>2926.0</v>
      </c>
      <c r="V2927" s="25">
        <v>1.5633531E7</v>
      </c>
      <c r="W2927" s="25" t="s">
        <v>2159</v>
      </c>
      <c r="X2927" s="25">
        <v>717.0</v>
      </c>
      <c r="Y2927" s="25" t="s">
        <v>375</v>
      </c>
      <c r="Z2927" s="25" t="s">
        <v>462</v>
      </c>
      <c r="AA2927" s="25">
        <v>76.0</v>
      </c>
      <c r="AB2927" s="25">
        <v>9.0</v>
      </c>
      <c r="AC2927" s="25">
        <v>138489.66</v>
      </c>
      <c r="AD2927" s="25">
        <v>1.0</v>
      </c>
      <c r="AE2927" s="25">
        <v>1.0</v>
      </c>
      <c r="AF2927" s="25">
        <v>1.0</v>
      </c>
      <c r="AG2927" s="25">
        <v>68400.14</v>
      </c>
      <c r="AH2927" s="25">
        <v>0.0</v>
      </c>
    </row>
    <row r="2928" ht="15.75" customHeight="1">
      <c r="U2928" s="25">
        <v>2927.0</v>
      </c>
      <c r="V2928" s="25">
        <v>1.5744529E7</v>
      </c>
      <c r="W2928" s="25" t="s">
        <v>2120</v>
      </c>
      <c r="X2928" s="25">
        <v>510.0</v>
      </c>
      <c r="Y2928" s="25" t="s">
        <v>375</v>
      </c>
      <c r="Z2928" s="25" t="s">
        <v>487</v>
      </c>
      <c r="AA2928" s="25">
        <v>63.0</v>
      </c>
      <c r="AB2928" s="25">
        <v>8.0</v>
      </c>
      <c r="AC2928" s="25">
        <v>0.0</v>
      </c>
      <c r="AD2928" s="25">
        <v>2.0</v>
      </c>
      <c r="AE2928" s="25">
        <v>1.0</v>
      </c>
      <c r="AF2928" s="25">
        <v>1.0</v>
      </c>
      <c r="AG2928" s="25">
        <v>115291.86</v>
      </c>
      <c r="AH2928" s="25">
        <v>0.0</v>
      </c>
    </row>
    <row r="2929" ht="15.75" customHeight="1">
      <c r="U2929" s="25">
        <v>2928.0</v>
      </c>
      <c r="V2929" s="25">
        <v>1.5669656E7</v>
      </c>
      <c r="W2929" s="25" t="s">
        <v>2119</v>
      </c>
      <c r="X2929" s="25">
        <v>632.0</v>
      </c>
      <c r="Y2929" s="25" t="s">
        <v>375</v>
      </c>
      <c r="Z2929" s="25" t="s">
        <v>487</v>
      </c>
      <c r="AA2929" s="25">
        <v>32.0</v>
      </c>
      <c r="AB2929" s="25">
        <v>6.0</v>
      </c>
      <c r="AC2929" s="25">
        <v>111589.33</v>
      </c>
      <c r="AD2929" s="25">
        <v>1.0</v>
      </c>
      <c r="AE2929" s="25">
        <v>1.0</v>
      </c>
      <c r="AF2929" s="25">
        <v>1.0</v>
      </c>
      <c r="AG2929" s="25">
        <v>170382.99</v>
      </c>
      <c r="AH2929" s="25">
        <v>0.0</v>
      </c>
    </row>
    <row r="2930" ht="15.75" customHeight="1">
      <c r="U2930" s="25">
        <v>2929.0</v>
      </c>
      <c r="V2930" s="25">
        <v>1.5581198E7</v>
      </c>
      <c r="W2930" s="25" t="s">
        <v>692</v>
      </c>
      <c r="X2930" s="25">
        <v>668.0</v>
      </c>
      <c r="Y2930" s="25" t="s">
        <v>379</v>
      </c>
      <c r="Z2930" s="25" t="s">
        <v>462</v>
      </c>
      <c r="AA2930" s="25">
        <v>39.0</v>
      </c>
      <c r="AB2930" s="25">
        <v>0.0</v>
      </c>
      <c r="AC2930" s="25">
        <v>122104.79</v>
      </c>
      <c r="AD2930" s="25">
        <v>1.0</v>
      </c>
      <c r="AE2930" s="25">
        <v>1.0</v>
      </c>
      <c r="AF2930" s="25">
        <v>0.0</v>
      </c>
      <c r="AG2930" s="25">
        <v>112946.67</v>
      </c>
      <c r="AH2930" s="25">
        <v>1.0</v>
      </c>
    </row>
    <row r="2931" ht="15.75" customHeight="1">
      <c r="U2931" s="25">
        <v>2930.0</v>
      </c>
      <c r="V2931" s="25">
        <v>1.5729054E7</v>
      </c>
      <c r="W2931" s="25" t="s">
        <v>2160</v>
      </c>
      <c r="X2931" s="25">
        <v>744.0</v>
      </c>
      <c r="Y2931" s="25" t="s">
        <v>379</v>
      </c>
      <c r="Z2931" s="25" t="s">
        <v>487</v>
      </c>
      <c r="AA2931" s="25">
        <v>32.0</v>
      </c>
      <c r="AB2931" s="25">
        <v>4.0</v>
      </c>
      <c r="AC2931" s="25">
        <v>96106.83</v>
      </c>
      <c r="AD2931" s="25">
        <v>1.0</v>
      </c>
      <c r="AE2931" s="25">
        <v>1.0</v>
      </c>
      <c r="AF2931" s="25">
        <v>1.0</v>
      </c>
      <c r="AG2931" s="25">
        <v>79812.77</v>
      </c>
      <c r="AH2931" s="25">
        <v>0.0</v>
      </c>
    </row>
    <row r="2932" ht="15.75" customHeight="1">
      <c r="U2932" s="25">
        <v>2931.0</v>
      </c>
      <c r="V2932" s="25">
        <v>1.5573452E7</v>
      </c>
      <c r="W2932" s="25" t="s">
        <v>2161</v>
      </c>
      <c r="X2932" s="25">
        <v>663.0</v>
      </c>
      <c r="Y2932" s="25" t="s">
        <v>379</v>
      </c>
      <c r="Z2932" s="25" t="s">
        <v>487</v>
      </c>
      <c r="AA2932" s="25">
        <v>42.0</v>
      </c>
      <c r="AB2932" s="25">
        <v>7.0</v>
      </c>
      <c r="AC2932" s="25">
        <v>115930.87</v>
      </c>
      <c r="AD2932" s="25">
        <v>1.0</v>
      </c>
      <c r="AE2932" s="25">
        <v>1.0</v>
      </c>
      <c r="AF2932" s="25">
        <v>0.0</v>
      </c>
      <c r="AG2932" s="25">
        <v>19862.78</v>
      </c>
      <c r="AH2932" s="25">
        <v>0.0</v>
      </c>
    </row>
    <row r="2933" ht="15.75" customHeight="1">
      <c r="U2933" s="25">
        <v>2932.0</v>
      </c>
      <c r="V2933" s="25">
        <v>1.5776733E7</v>
      </c>
      <c r="W2933" s="25" t="s">
        <v>1712</v>
      </c>
      <c r="X2933" s="25">
        <v>638.0</v>
      </c>
      <c r="Y2933" s="25" t="s">
        <v>379</v>
      </c>
      <c r="Z2933" s="25" t="s">
        <v>462</v>
      </c>
      <c r="AA2933" s="25">
        <v>37.0</v>
      </c>
      <c r="AB2933" s="25">
        <v>7.0</v>
      </c>
      <c r="AC2933" s="25">
        <v>124513.66</v>
      </c>
      <c r="AD2933" s="25">
        <v>2.0</v>
      </c>
      <c r="AE2933" s="25">
        <v>1.0</v>
      </c>
      <c r="AF2933" s="25">
        <v>0.0</v>
      </c>
      <c r="AG2933" s="25">
        <v>158610.89</v>
      </c>
      <c r="AH2933" s="25">
        <v>0.0</v>
      </c>
    </row>
    <row r="2934" ht="15.75" customHeight="1">
      <c r="U2934" s="25">
        <v>2933.0</v>
      </c>
      <c r="V2934" s="25">
        <v>1.5724858E7</v>
      </c>
      <c r="W2934" s="25" t="s">
        <v>1096</v>
      </c>
      <c r="X2934" s="25">
        <v>688.0</v>
      </c>
      <c r="Y2934" s="25" t="s">
        <v>375</v>
      </c>
      <c r="Z2934" s="25" t="s">
        <v>462</v>
      </c>
      <c r="AA2934" s="25">
        <v>54.0</v>
      </c>
      <c r="AB2934" s="25">
        <v>9.0</v>
      </c>
      <c r="AC2934" s="25">
        <v>0.0</v>
      </c>
      <c r="AD2934" s="25">
        <v>1.0</v>
      </c>
      <c r="AE2934" s="25">
        <v>1.0</v>
      </c>
      <c r="AF2934" s="25">
        <v>0.0</v>
      </c>
      <c r="AG2934" s="25">
        <v>191212.63</v>
      </c>
      <c r="AH2934" s="25">
        <v>1.0</v>
      </c>
    </row>
    <row r="2935" ht="15.75" customHeight="1">
      <c r="U2935" s="25">
        <v>2934.0</v>
      </c>
      <c r="V2935" s="25">
        <v>1.5713144E7</v>
      </c>
      <c r="W2935" s="25" t="s">
        <v>2162</v>
      </c>
      <c r="X2935" s="25">
        <v>588.0</v>
      </c>
      <c r="Y2935" s="25" t="s">
        <v>377</v>
      </c>
      <c r="Z2935" s="25" t="s">
        <v>487</v>
      </c>
      <c r="AA2935" s="25">
        <v>46.0</v>
      </c>
      <c r="AB2935" s="25">
        <v>8.0</v>
      </c>
      <c r="AC2935" s="25">
        <v>0.0</v>
      </c>
      <c r="AD2935" s="25">
        <v>1.0</v>
      </c>
      <c r="AE2935" s="25">
        <v>1.0</v>
      </c>
      <c r="AF2935" s="25">
        <v>0.0</v>
      </c>
      <c r="AG2935" s="25">
        <v>61931.21</v>
      </c>
      <c r="AH2935" s="25">
        <v>0.0</v>
      </c>
    </row>
    <row r="2936" ht="15.75" customHeight="1">
      <c r="U2936" s="25">
        <v>2935.0</v>
      </c>
      <c r="V2936" s="25">
        <v>1.5690188E7</v>
      </c>
      <c r="W2936" s="25" t="s">
        <v>527</v>
      </c>
      <c r="X2936" s="25">
        <v>631.0</v>
      </c>
      <c r="Y2936" s="25" t="s">
        <v>375</v>
      </c>
      <c r="Z2936" s="25" t="s">
        <v>487</v>
      </c>
      <c r="AA2936" s="25">
        <v>33.0</v>
      </c>
      <c r="AB2936" s="25">
        <v>7.0</v>
      </c>
      <c r="AC2936" s="25">
        <v>0.0</v>
      </c>
      <c r="AD2936" s="25">
        <v>1.0</v>
      </c>
      <c r="AE2936" s="25">
        <v>1.0</v>
      </c>
      <c r="AF2936" s="25">
        <v>1.0</v>
      </c>
      <c r="AG2936" s="25">
        <v>58043.02</v>
      </c>
      <c r="AH2936" s="25">
        <v>1.0</v>
      </c>
    </row>
    <row r="2937" ht="15.75" customHeight="1">
      <c r="U2937" s="25">
        <v>2936.0</v>
      </c>
      <c r="V2937" s="25">
        <v>1.5689425E7</v>
      </c>
      <c r="W2937" s="25" t="s">
        <v>1331</v>
      </c>
      <c r="X2937" s="25">
        <v>687.0</v>
      </c>
      <c r="Y2937" s="25" t="s">
        <v>377</v>
      </c>
      <c r="Z2937" s="25" t="s">
        <v>487</v>
      </c>
      <c r="AA2937" s="25">
        <v>35.0</v>
      </c>
      <c r="AB2937" s="25">
        <v>8.0</v>
      </c>
      <c r="AC2937" s="25">
        <v>100988.39</v>
      </c>
      <c r="AD2937" s="25">
        <v>2.0</v>
      </c>
      <c r="AE2937" s="25">
        <v>1.0</v>
      </c>
      <c r="AF2937" s="25">
        <v>0.0</v>
      </c>
      <c r="AG2937" s="25">
        <v>22247.27</v>
      </c>
      <c r="AH2937" s="25">
        <v>0.0</v>
      </c>
    </row>
    <row r="2938" ht="15.75" customHeight="1">
      <c r="U2938" s="25">
        <v>2937.0</v>
      </c>
      <c r="V2938" s="25">
        <v>1.5671766E7</v>
      </c>
      <c r="W2938" s="25" t="s">
        <v>921</v>
      </c>
      <c r="X2938" s="25">
        <v>599.0</v>
      </c>
      <c r="Y2938" s="25" t="s">
        <v>375</v>
      </c>
      <c r="Z2938" s="25" t="s">
        <v>487</v>
      </c>
      <c r="AA2938" s="25">
        <v>44.0</v>
      </c>
      <c r="AB2938" s="25">
        <v>10.0</v>
      </c>
      <c r="AC2938" s="25">
        <v>118577.24</v>
      </c>
      <c r="AD2938" s="25">
        <v>1.0</v>
      </c>
      <c r="AE2938" s="25">
        <v>1.0</v>
      </c>
      <c r="AF2938" s="25">
        <v>1.0</v>
      </c>
      <c r="AG2938" s="25">
        <v>31448.52</v>
      </c>
      <c r="AH2938" s="25">
        <v>0.0</v>
      </c>
    </row>
    <row r="2939" ht="15.75" customHeight="1">
      <c r="U2939" s="25">
        <v>2938.0</v>
      </c>
      <c r="V2939" s="25">
        <v>1.5782806E7</v>
      </c>
      <c r="W2939" s="25" t="s">
        <v>540</v>
      </c>
      <c r="X2939" s="25">
        <v>718.0</v>
      </c>
      <c r="Y2939" s="25" t="s">
        <v>377</v>
      </c>
      <c r="Z2939" s="25" t="s">
        <v>487</v>
      </c>
      <c r="AA2939" s="25">
        <v>28.0</v>
      </c>
      <c r="AB2939" s="25">
        <v>6.0</v>
      </c>
      <c r="AC2939" s="25">
        <v>0.0</v>
      </c>
      <c r="AD2939" s="25">
        <v>2.0</v>
      </c>
      <c r="AE2939" s="25">
        <v>1.0</v>
      </c>
      <c r="AF2939" s="25">
        <v>0.0</v>
      </c>
      <c r="AG2939" s="25">
        <v>146875.86</v>
      </c>
      <c r="AH2939" s="25">
        <v>0.0</v>
      </c>
    </row>
    <row r="2940" ht="15.75" customHeight="1">
      <c r="U2940" s="25">
        <v>2939.0</v>
      </c>
      <c r="V2940" s="25">
        <v>1.5764419E7</v>
      </c>
      <c r="W2940" s="25" t="s">
        <v>2163</v>
      </c>
      <c r="X2940" s="25">
        <v>730.0</v>
      </c>
      <c r="Y2940" s="25" t="s">
        <v>375</v>
      </c>
      <c r="Z2940" s="25" t="s">
        <v>487</v>
      </c>
      <c r="AA2940" s="25">
        <v>27.0</v>
      </c>
      <c r="AB2940" s="25">
        <v>5.0</v>
      </c>
      <c r="AC2940" s="25">
        <v>0.0</v>
      </c>
      <c r="AD2940" s="25">
        <v>2.0</v>
      </c>
      <c r="AE2940" s="25">
        <v>1.0</v>
      </c>
      <c r="AF2940" s="25">
        <v>1.0</v>
      </c>
      <c r="AG2940" s="25">
        <v>116081.93</v>
      </c>
      <c r="AH2940" s="25">
        <v>0.0</v>
      </c>
    </row>
    <row r="2941" ht="15.75" customHeight="1">
      <c r="U2941" s="25">
        <v>2940.0</v>
      </c>
      <c r="V2941" s="25">
        <v>1.5591915E7</v>
      </c>
      <c r="W2941" s="25" t="s">
        <v>1573</v>
      </c>
      <c r="X2941" s="25">
        <v>533.0</v>
      </c>
      <c r="Y2941" s="25" t="s">
        <v>375</v>
      </c>
      <c r="Z2941" s="25" t="s">
        <v>462</v>
      </c>
      <c r="AA2941" s="25">
        <v>39.0</v>
      </c>
      <c r="AB2941" s="25">
        <v>2.0</v>
      </c>
      <c r="AC2941" s="25">
        <v>0.0</v>
      </c>
      <c r="AD2941" s="25">
        <v>1.0</v>
      </c>
      <c r="AE2941" s="25">
        <v>0.0</v>
      </c>
      <c r="AF2941" s="25">
        <v>1.0</v>
      </c>
      <c r="AG2941" s="25">
        <v>73669.94</v>
      </c>
      <c r="AH2941" s="25">
        <v>1.0</v>
      </c>
    </row>
    <row r="2942" ht="15.75" customHeight="1">
      <c r="U2942" s="25">
        <v>2941.0</v>
      </c>
      <c r="V2942" s="25">
        <v>1.5772798E7</v>
      </c>
      <c r="W2942" s="25" t="s">
        <v>1954</v>
      </c>
      <c r="X2942" s="25">
        <v>711.0</v>
      </c>
      <c r="Y2942" s="25" t="s">
        <v>377</v>
      </c>
      <c r="Z2942" s="25" t="s">
        <v>462</v>
      </c>
      <c r="AA2942" s="25">
        <v>28.0</v>
      </c>
      <c r="AB2942" s="25">
        <v>5.0</v>
      </c>
      <c r="AC2942" s="25">
        <v>0.0</v>
      </c>
      <c r="AD2942" s="25">
        <v>2.0</v>
      </c>
      <c r="AE2942" s="25">
        <v>1.0</v>
      </c>
      <c r="AF2942" s="25">
        <v>1.0</v>
      </c>
      <c r="AG2942" s="25">
        <v>93959.96</v>
      </c>
      <c r="AH2942" s="25">
        <v>0.0</v>
      </c>
    </row>
    <row r="2943" ht="15.75" customHeight="1">
      <c r="U2943" s="25">
        <v>2942.0</v>
      </c>
      <c r="V2943" s="25">
        <v>1.5792008E7</v>
      </c>
      <c r="W2943" s="25" t="s">
        <v>627</v>
      </c>
      <c r="X2943" s="25">
        <v>555.0</v>
      </c>
      <c r="Y2943" s="25" t="s">
        <v>377</v>
      </c>
      <c r="Z2943" s="25" t="s">
        <v>462</v>
      </c>
      <c r="AA2943" s="25">
        <v>26.0</v>
      </c>
      <c r="AB2943" s="25">
        <v>9.0</v>
      </c>
      <c r="AC2943" s="25">
        <v>0.0</v>
      </c>
      <c r="AD2943" s="25">
        <v>2.0</v>
      </c>
      <c r="AE2943" s="25">
        <v>0.0</v>
      </c>
      <c r="AF2943" s="25">
        <v>1.0</v>
      </c>
      <c r="AG2943" s="25">
        <v>158918.03</v>
      </c>
      <c r="AH2943" s="25">
        <v>0.0</v>
      </c>
    </row>
    <row r="2944" ht="15.75" customHeight="1">
      <c r="U2944" s="25">
        <v>2943.0</v>
      </c>
      <c r="V2944" s="25">
        <v>1.5715541E7</v>
      </c>
      <c r="W2944" s="25" t="s">
        <v>713</v>
      </c>
      <c r="X2944" s="25">
        <v>850.0</v>
      </c>
      <c r="Y2944" s="25" t="s">
        <v>375</v>
      </c>
      <c r="Z2944" s="25" t="s">
        <v>462</v>
      </c>
      <c r="AA2944" s="25">
        <v>42.0</v>
      </c>
      <c r="AB2944" s="25">
        <v>9.0</v>
      </c>
      <c r="AC2944" s="25">
        <v>113311.11</v>
      </c>
      <c r="AD2944" s="25">
        <v>1.0</v>
      </c>
      <c r="AE2944" s="25">
        <v>1.0</v>
      </c>
      <c r="AF2944" s="25">
        <v>1.0</v>
      </c>
      <c r="AG2944" s="25">
        <v>198193.75</v>
      </c>
      <c r="AH2944" s="25">
        <v>0.0</v>
      </c>
    </row>
    <row r="2945" ht="15.75" customHeight="1">
      <c r="U2945" s="25">
        <v>2944.0</v>
      </c>
      <c r="V2945" s="25">
        <v>1.5639277E7</v>
      </c>
      <c r="W2945" s="25" t="s">
        <v>1091</v>
      </c>
      <c r="X2945" s="25">
        <v>678.0</v>
      </c>
      <c r="Y2945" s="25" t="s">
        <v>375</v>
      </c>
      <c r="Z2945" s="25" t="s">
        <v>462</v>
      </c>
      <c r="AA2945" s="25">
        <v>41.0</v>
      </c>
      <c r="AB2945" s="25">
        <v>9.0</v>
      </c>
      <c r="AC2945" s="25">
        <v>0.0</v>
      </c>
      <c r="AD2945" s="25">
        <v>1.0</v>
      </c>
      <c r="AE2945" s="25">
        <v>0.0</v>
      </c>
      <c r="AF2945" s="25">
        <v>0.0</v>
      </c>
      <c r="AG2945" s="25">
        <v>13160.03</v>
      </c>
      <c r="AH2945" s="25">
        <v>0.0</v>
      </c>
    </row>
    <row r="2946" ht="15.75" customHeight="1">
      <c r="U2946" s="25">
        <v>2945.0</v>
      </c>
      <c r="V2946" s="25">
        <v>1.579885E7</v>
      </c>
      <c r="W2946" s="25" t="s">
        <v>2164</v>
      </c>
      <c r="X2946" s="25">
        <v>576.0</v>
      </c>
      <c r="Y2946" s="25" t="s">
        <v>375</v>
      </c>
      <c r="Z2946" s="25" t="s">
        <v>487</v>
      </c>
      <c r="AA2946" s="25">
        <v>32.0</v>
      </c>
      <c r="AB2946" s="25">
        <v>7.0</v>
      </c>
      <c r="AC2946" s="25">
        <v>0.0</v>
      </c>
      <c r="AD2946" s="25">
        <v>2.0</v>
      </c>
      <c r="AE2946" s="25">
        <v>1.0</v>
      </c>
      <c r="AF2946" s="25">
        <v>0.0</v>
      </c>
      <c r="AG2946" s="25">
        <v>4660.91</v>
      </c>
      <c r="AH2946" s="25">
        <v>0.0</v>
      </c>
    </row>
    <row r="2947" ht="15.75" customHeight="1">
      <c r="U2947" s="25">
        <v>2946.0</v>
      </c>
      <c r="V2947" s="25">
        <v>1.5776348E7</v>
      </c>
      <c r="W2947" s="25" t="s">
        <v>1586</v>
      </c>
      <c r="X2947" s="25">
        <v>835.0</v>
      </c>
      <c r="Y2947" s="25" t="s">
        <v>379</v>
      </c>
      <c r="Z2947" s="25" t="s">
        <v>487</v>
      </c>
      <c r="AA2947" s="25">
        <v>20.0</v>
      </c>
      <c r="AB2947" s="25">
        <v>4.0</v>
      </c>
      <c r="AC2947" s="25">
        <v>124365.42</v>
      </c>
      <c r="AD2947" s="25">
        <v>1.0</v>
      </c>
      <c r="AE2947" s="25">
        <v>0.0</v>
      </c>
      <c r="AF2947" s="25">
        <v>0.0</v>
      </c>
      <c r="AG2947" s="25">
        <v>180197.74</v>
      </c>
      <c r="AH2947" s="25">
        <v>1.0</v>
      </c>
    </row>
    <row r="2948" ht="15.75" customHeight="1">
      <c r="U2948" s="25">
        <v>2947.0</v>
      </c>
      <c r="V2948" s="25">
        <v>1.5727696E7</v>
      </c>
      <c r="W2948" s="25" t="s">
        <v>2165</v>
      </c>
      <c r="X2948" s="25">
        <v>592.0</v>
      </c>
      <c r="Y2948" s="25" t="s">
        <v>375</v>
      </c>
      <c r="Z2948" s="25" t="s">
        <v>487</v>
      </c>
      <c r="AA2948" s="25">
        <v>42.0</v>
      </c>
      <c r="AB2948" s="25">
        <v>1.0</v>
      </c>
      <c r="AC2948" s="25">
        <v>147249.29</v>
      </c>
      <c r="AD2948" s="25">
        <v>2.0</v>
      </c>
      <c r="AE2948" s="25">
        <v>1.0</v>
      </c>
      <c r="AF2948" s="25">
        <v>1.0</v>
      </c>
      <c r="AG2948" s="25">
        <v>63023.02</v>
      </c>
      <c r="AH2948" s="25">
        <v>0.0</v>
      </c>
    </row>
    <row r="2949" ht="15.75" customHeight="1">
      <c r="U2949" s="25">
        <v>2948.0</v>
      </c>
      <c r="V2949" s="25">
        <v>1.5793813E7</v>
      </c>
      <c r="W2949" s="25" t="s">
        <v>1429</v>
      </c>
      <c r="X2949" s="25">
        <v>774.0</v>
      </c>
      <c r="Y2949" s="25" t="s">
        <v>375</v>
      </c>
      <c r="Z2949" s="25" t="s">
        <v>487</v>
      </c>
      <c r="AA2949" s="25">
        <v>36.0</v>
      </c>
      <c r="AB2949" s="25">
        <v>7.0</v>
      </c>
      <c r="AC2949" s="25">
        <v>103688.19</v>
      </c>
      <c r="AD2949" s="25">
        <v>1.0</v>
      </c>
      <c r="AE2949" s="25">
        <v>0.0</v>
      </c>
      <c r="AF2949" s="25">
        <v>1.0</v>
      </c>
      <c r="AG2949" s="25">
        <v>118971.74</v>
      </c>
      <c r="AH2949" s="25">
        <v>0.0</v>
      </c>
    </row>
    <row r="2950" ht="15.75" customHeight="1">
      <c r="U2950" s="25">
        <v>2949.0</v>
      </c>
      <c r="V2950" s="25">
        <v>1.5694395E7</v>
      </c>
      <c r="W2950" s="25" t="s">
        <v>1231</v>
      </c>
      <c r="X2950" s="25">
        <v>620.0</v>
      </c>
      <c r="Y2950" s="25" t="s">
        <v>375</v>
      </c>
      <c r="Z2950" s="25" t="s">
        <v>462</v>
      </c>
      <c r="AA2950" s="25">
        <v>29.0</v>
      </c>
      <c r="AB2950" s="25">
        <v>1.0</v>
      </c>
      <c r="AC2950" s="25">
        <v>138740.24</v>
      </c>
      <c r="AD2950" s="25">
        <v>2.0</v>
      </c>
      <c r="AE2950" s="25">
        <v>0.0</v>
      </c>
      <c r="AF2950" s="25">
        <v>0.0</v>
      </c>
      <c r="AG2950" s="25">
        <v>154700.61</v>
      </c>
      <c r="AH2950" s="25">
        <v>0.0</v>
      </c>
    </row>
    <row r="2951" ht="15.75" customHeight="1">
      <c r="U2951" s="25">
        <v>2950.0</v>
      </c>
      <c r="V2951" s="25">
        <v>1.5764195E7</v>
      </c>
      <c r="W2951" s="25" t="s">
        <v>2166</v>
      </c>
      <c r="X2951" s="25">
        <v>519.0</v>
      </c>
      <c r="Y2951" s="25" t="s">
        <v>377</v>
      </c>
      <c r="Z2951" s="25" t="s">
        <v>487</v>
      </c>
      <c r="AA2951" s="25">
        <v>39.0</v>
      </c>
      <c r="AB2951" s="25">
        <v>4.0</v>
      </c>
      <c r="AC2951" s="25">
        <v>111900.14</v>
      </c>
      <c r="AD2951" s="25">
        <v>1.0</v>
      </c>
      <c r="AE2951" s="25">
        <v>1.0</v>
      </c>
      <c r="AF2951" s="25">
        <v>1.0</v>
      </c>
      <c r="AG2951" s="25">
        <v>97577.17</v>
      </c>
      <c r="AH2951" s="25">
        <v>0.0</v>
      </c>
    </row>
    <row r="2952" ht="15.75" customHeight="1">
      <c r="U2952" s="25">
        <v>2951.0</v>
      </c>
      <c r="V2952" s="25">
        <v>1.5744919E7</v>
      </c>
      <c r="W2952" s="25" t="s">
        <v>886</v>
      </c>
      <c r="X2952" s="25">
        <v>734.0</v>
      </c>
      <c r="Y2952" s="25" t="s">
        <v>377</v>
      </c>
      <c r="Z2952" s="25" t="s">
        <v>462</v>
      </c>
      <c r="AA2952" s="25">
        <v>37.0</v>
      </c>
      <c r="AB2952" s="25">
        <v>0.0</v>
      </c>
      <c r="AC2952" s="25">
        <v>152760.24</v>
      </c>
      <c r="AD2952" s="25">
        <v>1.0</v>
      </c>
      <c r="AE2952" s="25">
        <v>1.0</v>
      </c>
      <c r="AF2952" s="25">
        <v>1.0</v>
      </c>
      <c r="AG2952" s="25">
        <v>48990.5</v>
      </c>
      <c r="AH2952" s="25">
        <v>0.0</v>
      </c>
    </row>
    <row r="2953" ht="15.75" customHeight="1">
      <c r="U2953" s="25">
        <v>2952.0</v>
      </c>
      <c r="V2953" s="25">
        <v>1.5671655E7</v>
      </c>
      <c r="W2953" s="25" t="s">
        <v>617</v>
      </c>
      <c r="X2953" s="25">
        <v>763.0</v>
      </c>
      <c r="Y2953" s="25" t="s">
        <v>379</v>
      </c>
      <c r="Z2953" s="25" t="s">
        <v>487</v>
      </c>
      <c r="AA2953" s="25">
        <v>31.0</v>
      </c>
      <c r="AB2953" s="25">
        <v>7.0</v>
      </c>
      <c r="AC2953" s="25">
        <v>143966.3</v>
      </c>
      <c r="AD2953" s="25">
        <v>2.0</v>
      </c>
      <c r="AE2953" s="25">
        <v>1.0</v>
      </c>
      <c r="AF2953" s="25">
        <v>1.0</v>
      </c>
      <c r="AG2953" s="25">
        <v>140262.96</v>
      </c>
      <c r="AH2953" s="25">
        <v>1.0</v>
      </c>
    </row>
    <row r="2954" ht="15.75" customHeight="1">
      <c r="U2954" s="25">
        <v>2953.0</v>
      </c>
      <c r="V2954" s="25">
        <v>1.5654901E7</v>
      </c>
      <c r="W2954" s="25" t="s">
        <v>1746</v>
      </c>
      <c r="X2954" s="25">
        <v>733.0</v>
      </c>
      <c r="Y2954" s="25" t="s">
        <v>375</v>
      </c>
      <c r="Z2954" s="25" t="s">
        <v>487</v>
      </c>
      <c r="AA2954" s="25">
        <v>51.0</v>
      </c>
      <c r="AB2954" s="25">
        <v>10.0</v>
      </c>
      <c r="AC2954" s="25">
        <v>141556.96</v>
      </c>
      <c r="AD2954" s="25">
        <v>1.0</v>
      </c>
      <c r="AE2954" s="25">
        <v>1.0</v>
      </c>
      <c r="AF2954" s="25">
        <v>0.0</v>
      </c>
      <c r="AG2954" s="25">
        <v>130189.53</v>
      </c>
      <c r="AH2954" s="25">
        <v>0.0</v>
      </c>
    </row>
    <row r="2955" ht="15.75" customHeight="1">
      <c r="U2955" s="25">
        <v>2954.0</v>
      </c>
      <c r="V2955" s="25">
        <v>1.5649136E7</v>
      </c>
      <c r="W2955" s="25" t="s">
        <v>1234</v>
      </c>
      <c r="X2955" s="25">
        <v>650.0</v>
      </c>
      <c r="Y2955" s="25" t="s">
        <v>375</v>
      </c>
      <c r="Z2955" s="25" t="s">
        <v>462</v>
      </c>
      <c r="AA2955" s="25">
        <v>43.0</v>
      </c>
      <c r="AB2955" s="25">
        <v>6.0</v>
      </c>
      <c r="AC2955" s="25">
        <v>0.0</v>
      </c>
      <c r="AD2955" s="25">
        <v>2.0</v>
      </c>
      <c r="AE2955" s="25">
        <v>1.0</v>
      </c>
      <c r="AF2955" s="25">
        <v>1.0</v>
      </c>
      <c r="AG2955" s="25">
        <v>16301.91</v>
      </c>
      <c r="AH2955" s="25">
        <v>0.0</v>
      </c>
    </row>
    <row r="2956" ht="15.75" customHeight="1">
      <c r="U2956" s="25">
        <v>2955.0</v>
      </c>
      <c r="V2956" s="25">
        <v>1.5775562E7</v>
      </c>
      <c r="W2956" s="25" t="s">
        <v>2167</v>
      </c>
      <c r="X2956" s="25">
        <v>538.0</v>
      </c>
      <c r="Y2956" s="25" t="s">
        <v>375</v>
      </c>
      <c r="Z2956" s="25" t="s">
        <v>462</v>
      </c>
      <c r="AA2956" s="25">
        <v>33.0</v>
      </c>
      <c r="AB2956" s="25">
        <v>5.0</v>
      </c>
      <c r="AC2956" s="25">
        <v>0.0</v>
      </c>
      <c r="AD2956" s="25">
        <v>2.0</v>
      </c>
      <c r="AE2956" s="25">
        <v>1.0</v>
      </c>
      <c r="AF2956" s="25">
        <v>0.0</v>
      </c>
      <c r="AG2956" s="25">
        <v>126962.41</v>
      </c>
      <c r="AH2956" s="25">
        <v>0.0</v>
      </c>
    </row>
    <row r="2957" ht="15.75" customHeight="1">
      <c r="U2957" s="25">
        <v>2956.0</v>
      </c>
      <c r="V2957" s="25">
        <v>1.5807481E7</v>
      </c>
      <c r="W2957" s="25" t="s">
        <v>1532</v>
      </c>
      <c r="X2957" s="25">
        <v>577.0</v>
      </c>
      <c r="Y2957" s="25" t="s">
        <v>375</v>
      </c>
      <c r="Z2957" s="25" t="s">
        <v>462</v>
      </c>
      <c r="AA2957" s="25">
        <v>46.0</v>
      </c>
      <c r="AB2957" s="25">
        <v>1.0</v>
      </c>
      <c r="AC2957" s="25">
        <v>0.0</v>
      </c>
      <c r="AD2957" s="25">
        <v>1.0</v>
      </c>
      <c r="AE2957" s="25">
        <v>1.0</v>
      </c>
      <c r="AF2957" s="25">
        <v>1.0</v>
      </c>
      <c r="AG2957" s="25">
        <v>158750.53</v>
      </c>
      <c r="AH2957" s="25">
        <v>0.0</v>
      </c>
    </row>
    <row r="2958" ht="15.75" customHeight="1">
      <c r="U2958" s="25">
        <v>2957.0</v>
      </c>
      <c r="V2958" s="25">
        <v>1.5642885E7</v>
      </c>
      <c r="W2958" s="25" t="s">
        <v>1090</v>
      </c>
      <c r="X2958" s="25">
        <v>792.0</v>
      </c>
      <c r="Y2958" s="25" t="s">
        <v>375</v>
      </c>
      <c r="Z2958" s="25" t="s">
        <v>487</v>
      </c>
      <c r="AA2958" s="25">
        <v>30.0</v>
      </c>
      <c r="AB2958" s="25">
        <v>8.0</v>
      </c>
      <c r="AC2958" s="25">
        <v>0.0</v>
      </c>
      <c r="AD2958" s="25">
        <v>2.0</v>
      </c>
      <c r="AE2958" s="25">
        <v>1.0</v>
      </c>
      <c r="AF2958" s="25">
        <v>0.0</v>
      </c>
      <c r="AG2958" s="25">
        <v>199644.2</v>
      </c>
      <c r="AH2958" s="25">
        <v>0.0</v>
      </c>
    </row>
    <row r="2959" ht="15.75" customHeight="1">
      <c r="U2959" s="25">
        <v>2958.0</v>
      </c>
      <c r="V2959" s="25">
        <v>1.5789109E7</v>
      </c>
      <c r="W2959" s="25" t="s">
        <v>540</v>
      </c>
      <c r="X2959" s="25">
        <v>686.0</v>
      </c>
      <c r="Y2959" s="25" t="s">
        <v>375</v>
      </c>
      <c r="Z2959" s="25" t="s">
        <v>462</v>
      </c>
      <c r="AA2959" s="25">
        <v>41.0</v>
      </c>
      <c r="AB2959" s="25">
        <v>10.0</v>
      </c>
      <c r="AC2959" s="25">
        <v>0.0</v>
      </c>
      <c r="AD2959" s="25">
        <v>1.0</v>
      </c>
      <c r="AE2959" s="25">
        <v>1.0</v>
      </c>
      <c r="AF2959" s="25">
        <v>1.0</v>
      </c>
      <c r="AG2959" s="25">
        <v>144272.71</v>
      </c>
      <c r="AH2959" s="25">
        <v>1.0</v>
      </c>
    </row>
    <row r="2960" ht="15.75" customHeight="1">
      <c r="U2960" s="25">
        <v>2959.0</v>
      </c>
      <c r="V2960" s="25">
        <v>1.5814004E7</v>
      </c>
      <c r="W2960" s="25" t="s">
        <v>2168</v>
      </c>
      <c r="X2960" s="25">
        <v>589.0</v>
      </c>
      <c r="Y2960" s="25" t="s">
        <v>375</v>
      </c>
      <c r="Z2960" s="25" t="s">
        <v>487</v>
      </c>
      <c r="AA2960" s="25">
        <v>29.0</v>
      </c>
      <c r="AB2960" s="25">
        <v>2.0</v>
      </c>
      <c r="AC2960" s="25">
        <v>0.0</v>
      </c>
      <c r="AD2960" s="25">
        <v>2.0</v>
      </c>
      <c r="AE2960" s="25">
        <v>0.0</v>
      </c>
      <c r="AF2960" s="25">
        <v>1.0</v>
      </c>
      <c r="AG2960" s="25">
        <v>98320.27</v>
      </c>
      <c r="AH2960" s="25">
        <v>0.0</v>
      </c>
    </row>
    <row r="2961" ht="15.75" customHeight="1">
      <c r="U2961" s="25">
        <v>2960.0</v>
      </c>
      <c r="V2961" s="25">
        <v>1.5673619E7</v>
      </c>
      <c r="W2961" s="25" t="s">
        <v>1978</v>
      </c>
      <c r="X2961" s="25">
        <v>530.0</v>
      </c>
      <c r="Y2961" s="25" t="s">
        <v>375</v>
      </c>
      <c r="Z2961" s="25" t="s">
        <v>487</v>
      </c>
      <c r="AA2961" s="25">
        <v>25.0</v>
      </c>
      <c r="AB2961" s="25">
        <v>9.0</v>
      </c>
      <c r="AC2961" s="25">
        <v>162560.32</v>
      </c>
      <c r="AD2961" s="25">
        <v>1.0</v>
      </c>
      <c r="AE2961" s="25">
        <v>1.0</v>
      </c>
      <c r="AF2961" s="25">
        <v>0.0</v>
      </c>
      <c r="AG2961" s="25">
        <v>64129.03</v>
      </c>
      <c r="AH2961" s="25">
        <v>0.0</v>
      </c>
    </row>
    <row r="2962" ht="15.75" customHeight="1">
      <c r="U2962" s="25">
        <v>2961.0</v>
      </c>
      <c r="V2962" s="25">
        <v>1.5595135E7</v>
      </c>
      <c r="W2962" s="25" t="s">
        <v>2169</v>
      </c>
      <c r="X2962" s="25">
        <v>778.0</v>
      </c>
      <c r="Y2962" s="25" t="s">
        <v>379</v>
      </c>
      <c r="Z2962" s="25" t="s">
        <v>462</v>
      </c>
      <c r="AA2962" s="25">
        <v>29.0</v>
      </c>
      <c r="AB2962" s="25">
        <v>7.0</v>
      </c>
      <c r="AC2962" s="25">
        <v>123229.46</v>
      </c>
      <c r="AD2962" s="25">
        <v>1.0</v>
      </c>
      <c r="AE2962" s="25">
        <v>1.0</v>
      </c>
      <c r="AF2962" s="25">
        <v>0.0</v>
      </c>
      <c r="AG2962" s="25">
        <v>181221.09</v>
      </c>
      <c r="AH2962" s="25">
        <v>0.0</v>
      </c>
    </row>
    <row r="2963" ht="15.75" customHeight="1">
      <c r="U2963" s="25">
        <v>2962.0</v>
      </c>
      <c r="V2963" s="25">
        <v>1.5583681E7</v>
      </c>
      <c r="W2963" s="25" t="s">
        <v>2170</v>
      </c>
      <c r="X2963" s="25">
        <v>616.0</v>
      </c>
      <c r="Y2963" s="25" t="s">
        <v>377</v>
      </c>
      <c r="Z2963" s="25" t="s">
        <v>487</v>
      </c>
      <c r="AA2963" s="25">
        <v>31.0</v>
      </c>
      <c r="AB2963" s="25">
        <v>7.0</v>
      </c>
      <c r="AC2963" s="25">
        <v>76665.71</v>
      </c>
      <c r="AD2963" s="25">
        <v>2.0</v>
      </c>
      <c r="AE2963" s="25">
        <v>1.0</v>
      </c>
      <c r="AF2963" s="25">
        <v>1.0</v>
      </c>
      <c r="AG2963" s="25">
        <v>163809.08</v>
      </c>
      <c r="AH2963" s="25">
        <v>0.0</v>
      </c>
    </row>
    <row r="2964" ht="15.75" customHeight="1">
      <c r="U2964" s="25">
        <v>2963.0</v>
      </c>
      <c r="V2964" s="25">
        <v>1.5605E7</v>
      </c>
      <c r="W2964" s="25" t="s">
        <v>2171</v>
      </c>
      <c r="X2964" s="25">
        <v>550.0</v>
      </c>
      <c r="Y2964" s="25" t="s">
        <v>375</v>
      </c>
      <c r="Z2964" s="25" t="s">
        <v>487</v>
      </c>
      <c r="AA2964" s="25">
        <v>38.0</v>
      </c>
      <c r="AB2964" s="25">
        <v>9.0</v>
      </c>
      <c r="AC2964" s="25">
        <v>140278.99</v>
      </c>
      <c r="AD2964" s="25">
        <v>3.0</v>
      </c>
      <c r="AE2964" s="25">
        <v>1.0</v>
      </c>
      <c r="AF2964" s="25">
        <v>1.0</v>
      </c>
      <c r="AG2964" s="25">
        <v>171457.06</v>
      </c>
      <c r="AH2964" s="25">
        <v>1.0</v>
      </c>
    </row>
    <row r="2965" ht="15.75" customHeight="1">
      <c r="U2965" s="25">
        <v>2964.0</v>
      </c>
      <c r="V2965" s="25">
        <v>1.5718071E7</v>
      </c>
      <c r="W2965" s="25" t="s">
        <v>1584</v>
      </c>
      <c r="X2965" s="25">
        <v>655.0</v>
      </c>
      <c r="Y2965" s="25" t="s">
        <v>375</v>
      </c>
      <c r="Z2965" s="25" t="s">
        <v>462</v>
      </c>
      <c r="AA2965" s="25">
        <v>51.0</v>
      </c>
      <c r="AB2965" s="25">
        <v>3.0</v>
      </c>
      <c r="AC2965" s="25">
        <v>0.0</v>
      </c>
      <c r="AD2965" s="25">
        <v>2.0</v>
      </c>
      <c r="AE2965" s="25">
        <v>0.0</v>
      </c>
      <c r="AF2965" s="25">
        <v>1.0</v>
      </c>
      <c r="AG2965" s="25">
        <v>15801.02</v>
      </c>
      <c r="AH2965" s="25">
        <v>0.0</v>
      </c>
    </row>
    <row r="2966" ht="15.75" customHeight="1">
      <c r="U2966" s="25">
        <v>2965.0</v>
      </c>
      <c r="V2966" s="25">
        <v>1.567976E7</v>
      </c>
      <c r="W2966" s="25" t="s">
        <v>2172</v>
      </c>
      <c r="X2966" s="25">
        <v>721.0</v>
      </c>
      <c r="Y2966" s="25" t="s">
        <v>375</v>
      </c>
      <c r="Z2966" s="25" t="s">
        <v>487</v>
      </c>
      <c r="AA2966" s="25">
        <v>46.0</v>
      </c>
      <c r="AB2966" s="25">
        <v>1.0</v>
      </c>
      <c r="AC2966" s="25">
        <v>115764.32</v>
      </c>
      <c r="AD2966" s="25">
        <v>2.0</v>
      </c>
      <c r="AE2966" s="25">
        <v>0.0</v>
      </c>
      <c r="AF2966" s="25">
        <v>0.0</v>
      </c>
      <c r="AG2966" s="25">
        <v>102950.79</v>
      </c>
      <c r="AH2966" s="25">
        <v>0.0</v>
      </c>
    </row>
    <row r="2967" ht="15.75" customHeight="1">
      <c r="U2967" s="25">
        <v>2966.0</v>
      </c>
      <c r="V2967" s="25">
        <v>1.5654574E7</v>
      </c>
      <c r="W2967" s="25" t="s">
        <v>1934</v>
      </c>
      <c r="X2967" s="25">
        <v>499.0</v>
      </c>
      <c r="Y2967" s="25" t="s">
        <v>379</v>
      </c>
      <c r="Z2967" s="25" t="s">
        <v>487</v>
      </c>
      <c r="AA2967" s="25">
        <v>36.0</v>
      </c>
      <c r="AB2967" s="25">
        <v>5.0</v>
      </c>
      <c r="AC2967" s="25">
        <v>131142.53</v>
      </c>
      <c r="AD2967" s="25">
        <v>2.0</v>
      </c>
      <c r="AE2967" s="25">
        <v>1.0</v>
      </c>
      <c r="AF2967" s="25">
        <v>0.0</v>
      </c>
      <c r="AG2967" s="25">
        <v>174918.46</v>
      </c>
      <c r="AH2967" s="25">
        <v>0.0</v>
      </c>
    </row>
    <row r="2968" ht="15.75" customHeight="1">
      <c r="U2968" s="25">
        <v>2967.0</v>
      </c>
      <c r="V2968" s="25">
        <v>1.5577178E7</v>
      </c>
      <c r="W2968" s="25" t="s">
        <v>886</v>
      </c>
      <c r="X2968" s="25">
        <v>511.0</v>
      </c>
      <c r="Y2968" s="25" t="s">
        <v>375</v>
      </c>
      <c r="Z2968" s="25" t="s">
        <v>487</v>
      </c>
      <c r="AA2968" s="25">
        <v>45.0</v>
      </c>
      <c r="AB2968" s="25">
        <v>5.0</v>
      </c>
      <c r="AC2968" s="25">
        <v>68375.27</v>
      </c>
      <c r="AD2968" s="25">
        <v>1.0</v>
      </c>
      <c r="AE2968" s="25">
        <v>1.0</v>
      </c>
      <c r="AF2968" s="25">
        <v>0.0</v>
      </c>
      <c r="AG2968" s="25">
        <v>193160.25</v>
      </c>
      <c r="AH2968" s="25">
        <v>1.0</v>
      </c>
    </row>
    <row r="2969" ht="15.75" customHeight="1">
      <c r="U2969" s="25">
        <v>2968.0</v>
      </c>
      <c r="V2969" s="25">
        <v>1.5595324E7</v>
      </c>
      <c r="W2969" s="25" t="s">
        <v>2173</v>
      </c>
      <c r="X2969" s="25">
        <v>579.0</v>
      </c>
      <c r="Y2969" s="25" t="s">
        <v>379</v>
      </c>
      <c r="Z2969" s="25" t="s">
        <v>462</v>
      </c>
      <c r="AA2969" s="25">
        <v>39.0</v>
      </c>
      <c r="AB2969" s="25">
        <v>5.0</v>
      </c>
      <c r="AC2969" s="25">
        <v>117833.3</v>
      </c>
      <c r="AD2969" s="25">
        <v>3.0</v>
      </c>
      <c r="AE2969" s="25">
        <v>0.0</v>
      </c>
      <c r="AF2969" s="25">
        <v>0.0</v>
      </c>
      <c r="AG2969" s="25">
        <v>5831.0</v>
      </c>
      <c r="AH2969" s="25">
        <v>1.0</v>
      </c>
    </row>
    <row r="2970" ht="15.75" customHeight="1">
      <c r="U2970" s="25">
        <v>2969.0</v>
      </c>
      <c r="V2970" s="25">
        <v>1.5756932E7</v>
      </c>
      <c r="W2970" s="25" t="s">
        <v>2066</v>
      </c>
      <c r="X2970" s="25">
        <v>696.0</v>
      </c>
      <c r="Y2970" s="25" t="s">
        <v>377</v>
      </c>
      <c r="Z2970" s="25" t="s">
        <v>462</v>
      </c>
      <c r="AA2970" s="25">
        <v>36.0</v>
      </c>
      <c r="AB2970" s="25">
        <v>7.0</v>
      </c>
      <c r="AC2970" s="25">
        <v>0.0</v>
      </c>
      <c r="AD2970" s="25">
        <v>2.0</v>
      </c>
      <c r="AE2970" s="25">
        <v>1.0</v>
      </c>
      <c r="AF2970" s="25">
        <v>1.0</v>
      </c>
      <c r="AG2970" s="25">
        <v>82298.59</v>
      </c>
      <c r="AH2970" s="25">
        <v>0.0</v>
      </c>
    </row>
    <row r="2971" ht="15.75" customHeight="1">
      <c r="U2971" s="25">
        <v>2970.0</v>
      </c>
      <c r="V2971" s="25">
        <v>1.5726358E7</v>
      </c>
      <c r="W2971" s="25" t="s">
        <v>2174</v>
      </c>
      <c r="X2971" s="25">
        <v>681.0</v>
      </c>
      <c r="Y2971" s="25" t="s">
        <v>375</v>
      </c>
      <c r="Z2971" s="25" t="s">
        <v>487</v>
      </c>
      <c r="AA2971" s="25">
        <v>34.0</v>
      </c>
      <c r="AB2971" s="25">
        <v>7.0</v>
      </c>
      <c r="AC2971" s="25">
        <v>0.0</v>
      </c>
      <c r="AD2971" s="25">
        <v>2.0</v>
      </c>
      <c r="AE2971" s="25">
        <v>0.0</v>
      </c>
      <c r="AF2971" s="25">
        <v>0.0</v>
      </c>
      <c r="AG2971" s="25">
        <v>130686.59</v>
      </c>
      <c r="AH2971" s="25">
        <v>0.0</v>
      </c>
    </row>
    <row r="2972" ht="15.75" customHeight="1">
      <c r="U2972" s="25">
        <v>2971.0</v>
      </c>
      <c r="V2972" s="25">
        <v>1.5595228E7</v>
      </c>
      <c r="W2972" s="25" t="s">
        <v>2175</v>
      </c>
      <c r="X2972" s="25">
        <v>815.0</v>
      </c>
      <c r="Y2972" s="25" t="s">
        <v>375</v>
      </c>
      <c r="Z2972" s="25" t="s">
        <v>487</v>
      </c>
      <c r="AA2972" s="25">
        <v>45.0</v>
      </c>
      <c r="AB2972" s="25">
        <v>7.0</v>
      </c>
      <c r="AC2972" s="25">
        <v>0.0</v>
      </c>
      <c r="AD2972" s="25">
        <v>1.0</v>
      </c>
      <c r="AE2972" s="25">
        <v>0.0</v>
      </c>
      <c r="AF2972" s="25">
        <v>1.0</v>
      </c>
      <c r="AG2972" s="25">
        <v>52885.23</v>
      </c>
      <c r="AH2972" s="25">
        <v>1.0</v>
      </c>
    </row>
    <row r="2973" ht="15.75" customHeight="1">
      <c r="U2973" s="25">
        <v>2972.0</v>
      </c>
      <c r="V2973" s="25">
        <v>1.578253E7</v>
      </c>
      <c r="W2973" s="25" t="s">
        <v>1068</v>
      </c>
      <c r="X2973" s="25">
        <v>681.0</v>
      </c>
      <c r="Y2973" s="25" t="s">
        <v>377</v>
      </c>
      <c r="Z2973" s="25" t="s">
        <v>487</v>
      </c>
      <c r="AA2973" s="25">
        <v>30.0</v>
      </c>
      <c r="AB2973" s="25">
        <v>2.0</v>
      </c>
      <c r="AC2973" s="25">
        <v>111093.01</v>
      </c>
      <c r="AD2973" s="25">
        <v>1.0</v>
      </c>
      <c r="AE2973" s="25">
        <v>1.0</v>
      </c>
      <c r="AF2973" s="25">
        <v>0.0</v>
      </c>
      <c r="AG2973" s="25">
        <v>68985.99</v>
      </c>
      <c r="AH2973" s="25">
        <v>0.0</v>
      </c>
    </row>
    <row r="2974" ht="15.75" customHeight="1">
      <c r="U2974" s="25">
        <v>2973.0</v>
      </c>
      <c r="V2974" s="25">
        <v>1.5592877E7</v>
      </c>
      <c r="W2974" s="25" t="s">
        <v>1315</v>
      </c>
      <c r="X2974" s="25">
        <v>641.0</v>
      </c>
      <c r="Y2974" s="25" t="s">
        <v>377</v>
      </c>
      <c r="Z2974" s="25" t="s">
        <v>487</v>
      </c>
      <c r="AA2974" s="25">
        <v>42.0</v>
      </c>
      <c r="AB2974" s="25">
        <v>9.0</v>
      </c>
      <c r="AC2974" s="25">
        <v>132657.55</v>
      </c>
      <c r="AD2974" s="25">
        <v>1.0</v>
      </c>
      <c r="AE2974" s="25">
        <v>1.0</v>
      </c>
      <c r="AF2974" s="25">
        <v>0.0</v>
      </c>
      <c r="AG2974" s="25">
        <v>35367.19</v>
      </c>
      <c r="AH2974" s="25">
        <v>0.0</v>
      </c>
    </row>
    <row r="2975" ht="15.75" customHeight="1">
      <c r="U2975" s="25">
        <v>2974.0</v>
      </c>
      <c r="V2975" s="25">
        <v>1.5651983E7</v>
      </c>
      <c r="W2975" s="25" t="s">
        <v>1745</v>
      </c>
      <c r="X2975" s="25">
        <v>591.0</v>
      </c>
      <c r="Y2975" s="25" t="s">
        <v>375</v>
      </c>
      <c r="Z2975" s="25" t="s">
        <v>462</v>
      </c>
      <c r="AA2975" s="25">
        <v>56.0</v>
      </c>
      <c r="AB2975" s="25">
        <v>9.0</v>
      </c>
      <c r="AC2975" s="25">
        <v>128882.49</v>
      </c>
      <c r="AD2975" s="25">
        <v>1.0</v>
      </c>
      <c r="AE2975" s="25">
        <v>1.0</v>
      </c>
      <c r="AF2975" s="25">
        <v>1.0</v>
      </c>
      <c r="AG2975" s="25">
        <v>196241.94</v>
      </c>
      <c r="AH2975" s="25">
        <v>1.0</v>
      </c>
    </row>
    <row r="2976" ht="15.75" customHeight="1">
      <c r="U2976" s="25">
        <v>2975.0</v>
      </c>
      <c r="V2976" s="25">
        <v>1.5746737E7</v>
      </c>
      <c r="W2976" s="25" t="s">
        <v>2176</v>
      </c>
      <c r="X2976" s="25">
        <v>565.0</v>
      </c>
      <c r="Y2976" s="25" t="s">
        <v>379</v>
      </c>
      <c r="Z2976" s="25" t="s">
        <v>487</v>
      </c>
      <c r="AA2976" s="25">
        <v>59.0</v>
      </c>
      <c r="AB2976" s="25">
        <v>9.0</v>
      </c>
      <c r="AC2976" s="25">
        <v>69129.59</v>
      </c>
      <c r="AD2976" s="25">
        <v>1.0</v>
      </c>
      <c r="AE2976" s="25">
        <v>1.0</v>
      </c>
      <c r="AF2976" s="25">
        <v>1.0</v>
      </c>
      <c r="AG2976" s="25">
        <v>170705.53</v>
      </c>
      <c r="AH2976" s="25">
        <v>0.0</v>
      </c>
    </row>
    <row r="2977" ht="15.75" customHeight="1">
      <c r="U2977" s="25">
        <v>2976.0</v>
      </c>
      <c r="V2977" s="25">
        <v>1.5774179E7</v>
      </c>
      <c r="W2977" s="25" t="s">
        <v>832</v>
      </c>
      <c r="X2977" s="25">
        <v>487.0</v>
      </c>
      <c r="Y2977" s="25" t="s">
        <v>375</v>
      </c>
      <c r="Z2977" s="25" t="s">
        <v>487</v>
      </c>
      <c r="AA2977" s="25">
        <v>37.0</v>
      </c>
      <c r="AB2977" s="25">
        <v>6.0</v>
      </c>
      <c r="AC2977" s="25">
        <v>0.0</v>
      </c>
      <c r="AD2977" s="25">
        <v>2.0</v>
      </c>
      <c r="AE2977" s="25">
        <v>1.0</v>
      </c>
      <c r="AF2977" s="25">
        <v>1.0</v>
      </c>
      <c r="AG2977" s="25">
        <v>126477.41</v>
      </c>
      <c r="AH2977" s="25">
        <v>0.0</v>
      </c>
    </row>
    <row r="2978" ht="15.75" customHeight="1">
      <c r="U2978" s="25">
        <v>2977.0</v>
      </c>
      <c r="V2978" s="25">
        <v>1.5667265E7</v>
      </c>
      <c r="W2978" s="25" t="s">
        <v>582</v>
      </c>
      <c r="X2978" s="25">
        <v>729.0</v>
      </c>
      <c r="Y2978" s="25" t="s">
        <v>375</v>
      </c>
      <c r="Z2978" s="25" t="s">
        <v>487</v>
      </c>
      <c r="AA2978" s="25">
        <v>39.0</v>
      </c>
      <c r="AB2978" s="25">
        <v>4.0</v>
      </c>
      <c r="AC2978" s="25">
        <v>121404.64</v>
      </c>
      <c r="AD2978" s="25">
        <v>1.0</v>
      </c>
      <c r="AE2978" s="25">
        <v>1.0</v>
      </c>
      <c r="AF2978" s="25">
        <v>1.0</v>
      </c>
      <c r="AG2978" s="25">
        <v>159618.17</v>
      </c>
      <c r="AH2978" s="25">
        <v>0.0</v>
      </c>
    </row>
    <row r="2979" ht="15.75" customHeight="1">
      <c r="U2979" s="25">
        <v>2978.0</v>
      </c>
      <c r="V2979" s="25">
        <v>1.5655123E7</v>
      </c>
      <c r="W2979" s="25" t="s">
        <v>1531</v>
      </c>
      <c r="X2979" s="25">
        <v>505.0</v>
      </c>
      <c r="Y2979" s="25" t="s">
        <v>377</v>
      </c>
      <c r="Z2979" s="25" t="s">
        <v>462</v>
      </c>
      <c r="AA2979" s="25">
        <v>45.0</v>
      </c>
      <c r="AB2979" s="25">
        <v>9.0</v>
      </c>
      <c r="AC2979" s="25">
        <v>131355.3</v>
      </c>
      <c r="AD2979" s="25">
        <v>3.0</v>
      </c>
      <c r="AE2979" s="25">
        <v>1.0</v>
      </c>
      <c r="AF2979" s="25">
        <v>0.0</v>
      </c>
      <c r="AG2979" s="25">
        <v>195395.33</v>
      </c>
      <c r="AH2979" s="25">
        <v>1.0</v>
      </c>
    </row>
    <row r="2980" ht="15.75" customHeight="1">
      <c r="U2980" s="25">
        <v>2979.0</v>
      </c>
      <c r="V2980" s="25">
        <v>1.5595917E7</v>
      </c>
      <c r="W2980" s="25" t="s">
        <v>1424</v>
      </c>
      <c r="X2980" s="25">
        <v>580.0</v>
      </c>
      <c r="Y2980" s="25" t="s">
        <v>375</v>
      </c>
      <c r="Z2980" s="25" t="s">
        <v>462</v>
      </c>
      <c r="AA2980" s="25">
        <v>35.0</v>
      </c>
      <c r="AB2980" s="25">
        <v>1.0</v>
      </c>
      <c r="AC2980" s="25">
        <v>102097.33</v>
      </c>
      <c r="AD2980" s="25">
        <v>1.0</v>
      </c>
      <c r="AE2980" s="25">
        <v>0.0</v>
      </c>
      <c r="AF2980" s="25">
        <v>1.0</v>
      </c>
      <c r="AG2980" s="25">
        <v>168285.85</v>
      </c>
      <c r="AH2980" s="25">
        <v>0.0</v>
      </c>
    </row>
    <row r="2981" ht="15.75" customHeight="1">
      <c r="U2981" s="25">
        <v>2980.0</v>
      </c>
      <c r="V2981" s="25">
        <v>1.5668385E7</v>
      </c>
      <c r="W2981" s="25" t="s">
        <v>523</v>
      </c>
      <c r="X2981" s="25">
        <v>642.0</v>
      </c>
      <c r="Y2981" s="25" t="s">
        <v>375</v>
      </c>
      <c r="Z2981" s="25" t="s">
        <v>487</v>
      </c>
      <c r="AA2981" s="25">
        <v>40.0</v>
      </c>
      <c r="AB2981" s="25">
        <v>1.0</v>
      </c>
      <c r="AC2981" s="25">
        <v>154863.15</v>
      </c>
      <c r="AD2981" s="25">
        <v>1.0</v>
      </c>
      <c r="AE2981" s="25">
        <v>1.0</v>
      </c>
      <c r="AF2981" s="25">
        <v>1.0</v>
      </c>
      <c r="AG2981" s="25">
        <v>138052.51</v>
      </c>
      <c r="AH2981" s="25">
        <v>0.0</v>
      </c>
    </row>
    <row r="2982" ht="15.75" customHeight="1">
      <c r="U2982" s="25">
        <v>2981.0</v>
      </c>
      <c r="V2982" s="25">
        <v>1.5709476E7</v>
      </c>
      <c r="W2982" s="25" t="s">
        <v>2177</v>
      </c>
      <c r="X2982" s="25">
        <v>850.0</v>
      </c>
      <c r="Y2982" s="25" t="s">
        <v>377</v>
      </c>
      <c r="Z2982" s="25" t="s">
        <v>462</v>
      </c>
      <c r="AA2982" s="25">
        <v>41.0</v>
      </c>
      <c r="AB2982" s="25">
        <v>3.0</v>
      </c>
      <c r="AC2982" s="25">
        <v>99945.93</v>
      </c>
      <c r="AD2982" s="25">
        <v>2.0</v>
      </c>
      <c r="AE2982" s="25">
        <v>1.0</v>
      </c>
      <c r="AF2982" s="25">
        <v>0.0</v>
      </c>
      <c r="AG2982" s="25">
        <v>71179.31</v>
      </c>
      <c r="AH2982" s="25">
        <v>0.0</v>
      </c>
    </row>
    <row r="2983" ht="15.75" customHeight="1">
      <c r="U2983" s="25">
        <v>2982.0</v>
      </c>
      <c r="V2983" s="25">
        <v>1.5711218E7</v>
      </c>
      <c r="W2983" s="25" t="s">
        <v>2178</v>
      </c>
      <c r="X2983" s="25">
        <v>616.0</v>
      </c>
      <c r="Y2983" s="25" t="s">
        <v>379</v>
      </c>
      <c r="Z2983" s="25" t="s">
        <v>487</v>
      </c>
      <c r="AA2983" s="25">
        <v>39.0</v>
      </c>
      <c r="AB2983" s="25">
        <v>2.0</v>
      </c>
      <c r="AC2983" s="25">
        <v>121704.32</v>
      </c>
      <c r="AD2983" s="25">
        <v>2.0</v>
      </c>
      <c r="AE2983" s="25">
        <v>1.0</v>
      </c>
      <c r="AF2983" s="25">
        <v>0.0</v>
      </c>
      <c r="AG2983" s="25">
        <v>55556.3</v>
      </c>
      <c r="AH2983" s="25">
        <v>0.0</v>
      </c>
    </row>
    <row r="2984" ht="15.75" customHeight="1">
      <c r="U2984" s="25">
        <v>2983.0</v>
      </c>
      <c r="V2984" s="25">
        <v>1.5798659E7</v>
      </c>
      <c r="W2984" s="25" t="s">
        <v>625</v>
      </c>
      <c r="X2984" s="25">
        <v>526.0</v>
      </c>
      <c r="Y2984" s="25" t="s">
        <v>377</v>
      </c>
      <c r="Z2984" s="25" t="s">
        <v>462</v>
      </c>
      <c r="AA2984" s="25">
        <v>43.0</v>
      </c>
      <c r="AB2984" s="25">
        <v>3.0</v>
      </c>
      <c r="AC2984" s="25">
        <v>0.0</v>
      </c>
      <c r="AD2984" s="25">
        <v>2.0</v>
      </c>
      <c r="AE2984" s="25">
        <v>1.0</v>
      </c>
      <c r="AF2984" s="25">
        <v>0.0</v>
      </c>
      <c r="AG2984" s="25">
        <v>31705.19</v>
      </c>
      <c r="AH2984" s="25">
        <v>0.0</v>
      </c>
    </row>
    <row r="2985" ht="15.75" customHeight="1">
      <c r="U2985" s="25">
        <v>2984.0</v>
      </c>
      <c r="V2985" s="25">
        <v>1.5663939E7</v>
      </c>
      <c r="W2985" s="25" t="s">
        <v>2179</v>
      </c>
      <c r="X2985" s="25">
        <v>523.0</v>
      </c>
      <c r="Y2985" s="25" t="s">
        <v>379</v>
      </c>
      <c r="Z2985" s="25" t="s">
        <v>487</v>
      </c>
      <c r="AA2985" s="25">
        <v>35.0</v>
      </c>
      <c r="AB2985" s="25">
        <v>8.0</v>
      </c>
      <c r="AC2985" s="25">
        <v>138782.76</v>
      </c>
      <c r="AD2985" s="25">
        <v>1.0</v>
      </c>
      <c r="AE2985" s="25">
        <v>1.0</v>
      </c>
      <c r="AF2985" s="25">
        <v>1.0</v>
      </c>
      <c r="AG2985" s="25">
        <v>186118.93</v>
      </c>
      <c r="AH2985" s="25">
        <v>0.0</v>
      </c>
    </row>
    <row r="2986" ht="15.75" customHeight="1">
      <c r="U2986" s="25">
        <v>2985.0</v>
      </c>
      <c r="V2986" s="25">
        <v>1.5694946E7</v>
      </c>
      <c r="W2986" s="25" t="s">
        <v>1921</v>
      </c>
      <c r="X2986" s="25">
        <v>663.0</v>
      </c>
      <c r="Y2986" s="25" t="s">
        <v>375</v>
      </c>
      <c r="Z2986" s="25" t="s">
        <v>487</v>
      </c>
      <c r="AA2986" s="25">
        <v>35.0</v>
      </c>
      <c r="AB2986" s="25">
        <v>9.0</v>
      </c>
      <c r="AC2986" s="25">
        <v>0.0</v>
      </c>
      <c r="AD2986" s="25">
        <v>2.0</v>
      </c>
      <c r="AE2986" s="25">
        <v>1.0</v>
      </c>
      <c r="AF2986" s="25">
        <v>1.0</v>
      </c>
      <c r="AG2986" s="25">
        <v>195580.28</v>
      </c>
      <c r="AH2986" s="25">
        <v>0.0</v>
      </c>
    </row>
    <row r="2987" ht="15.75" customHeight="1">
      <c r="U2987" s="25">
        <v>2986.0</v>
      </c>
      <c r="V2987" s="25">
        <v>1.5631912E7</v>
      </c>
      <c r="W2987" s="25" t="s">
        <v>681</v>
      </c>
      <c r="X2987" s="25">
        <v>840.0</v>
      </c>
      <c r="Y2987" s="25" t="s">
        <v>375</v>
      </c>
      <c r="Z2987" s="25" t="s">
        <v>487</v>
      </c>
      <c r="AA2987" s="25">
        <v>30.0</v>
      </c>
      <c r="AB2987" s="25">
        <v>8.0</v>
      </c>
      <c r="AC2987" s="25">
        <v>136291.71</v>
      </c>
      <c r="AD2987" s="25">
        <v>1.0</v>
      </c>
      <c r="AE2987" s="25">
        <v>1.0</v>
      </c>
      <c r="AF2987" s="25">
        <v>0.0</v>
      </c>
      <c r="AG2987" s="25">
        <v>54113.38</v>
      </c>
      <c r="AH2987" s="25">
        <v>0.0</v>
      </c>
    </row>
    <row r="2988" ht="15.75" customHeight="1">
      <c r="U2988" s="25">
        <v>2987.0</v>
      </c>
      <c r="V2988" s="25">
        <v>1.5768816E7</v>
      </c>
      <c r="W2988" s="25" t="s">
        <v>1242</v>
      </c>
      <c r="X2988" s="25">
        <v>570.0</v>
      </c>
      <c r="Y2988" s="25" t="s">
        <v>379</v>
      </c>
      <c r="Z2988" s="25" t="s">
        <v>487</v>
      </c>
      <c r="AA2988" s="25">
        <v>42.0</v>
      </c>
      <c r="AB2988" s="25">
        <v>0.0</v>
      </c>
      <c r="AC2988" s="25">
        <v>107856.57</v>
      </c>
      <c r="AD2988" s="25">
        <v>2.0</v>
      </c>
      <c r="AE2988" s="25">
        <v>1.0</v>
      </c>
      <c r="AF2988" s="25">
        <v>0.0</v>
      </c>
      <c r="AG2988" s="25">
        <v>127528.84</v>
      </c>
      <c r="AH2988" s="25">
        <v>0.0</v>
      </c>
    </row>
    <row r="2989" ht="15.75" customHeight="1">
      <c r="U2989" s="25">
        <v>2988.0</v>
      </c>
      <c r="V2989" s="25">
        <v>1.5682268E7</v>
      </c>
      <c r="W2989" s="25" t="s">
        <v>2180</v>
      </c>
      <c r="X2989" s="25">
        <v>676.0</v>
      </c>
      <c r="Y2989" s="25" t="s">
        <v>379</v>
      </c>
      <c r="Z2989" s="25" t="s">
        <v>462</v>
      </c>
      <c r="AA2989" s="25">
        <v>26.0</v>
      </c>
      <c r="AB2989" s="25">
        <v>1.0</v>
      </c>
      <c r="AC2989" s="25">
        <v>108348.66</v>
      </c>
      <c r="AD2989" s="25">
        <v>1.0</v>
      </c>
      <c r="AE2989" s="25">
        <v>0.0</v>
      </c>
      <c r="AF2989" s="25">
        <v>0.0</v>
      </c>
      <c r="AG2989" s="25">
        <v>60231.74</v>
      </c>
      <c r="AH2989" s="25">
        <v>1.0</v>
      </c>
    </row>
    <row r="2990" ht="15.75" customHeight="1">
      <c r="U2990" s="25">
        <v>2989.0</v>
      </c>
      <c r="V2990" s="25">
        <v>1.5684801E7</v>
      </c>
      <c r="W2990" s="25" t="s">
        <v>2024</v>
      </c>
      <c r="X2990" s="25">
        <v>689.0</v>
      </c>
      <c r="Y2990" s="25" t="s">
        <v>375</v>
      </c>
      <c r="Z2990" s="25" t="s">
        <v>487</v>
      </c>
      <c r="AA2990" s="25">
        <v>47.0</v>
      </c>
      <c r="AB2990" s="25">
        <v>1.0</v>
      </c>
      <c r="AC2990" s="25">
        <v>93871.95</v>
      </c>
      <c r="AD2990" s="25">
        <v>3.0</v>
      </c>
      <c r="AE2990" s="25">
        <v>1.0</v>
      </c>
      <c r="AF2990" s="25">
        <v>0.0</v>
      </c>
      <c r="AG2990" s="25">
        <v>156878.42</v>
      </c>
      <c r="AH2990" s="25">
        <v>1.0</v>
      </c>
    </row>
    <row r="2991" ht="15.75" customHeight="1">
      <c r="U2991" s="25">
        <v>2990.0</v>
      </c>
      <c r="V2991" s="25">
        <v>1.5636428E7</v>
      </c>
      <c r="W2991" s="25" t="s">
        <v>832</v>
      </c>
      <c r="X2991" s="25">
        <v>703.0</v>
      </c>
      <c r="Y2991" s="25" t="s">
        <v>377</v>
      </c>
      <c r="Z2991" s="25" t="s">
        <v>462</v>
      </c>
      <c r="AA2991" s="25">
        <v>45.0</v>
      </c>
      <c r="AB2991" s="25">
        <v>1.0</v>
      </c>
      <c r="AC2991" s="25">
        <v>0.0</v>
      </c>
      <c r="AD2991" s="25">
        <v>1.0</v>
      </c>
      <c r="AE2991" s="25">
        <v>1.0</v>
      </c>
      <c r="AF2991" s="25">
        <v>0.0</v>
      </c>
      <c r="AG2991" s="25">
        <v>182784.11</v>
      </c>
      <c r="AH2991" s="25">
        <v>1.0</v>
      </c>
    </row>
    <row r="2992" ht="15.75" customHeight="1">
      <c r="U2992" s="25">
        <v>2991.0</v>
      </c>
      <c r="V2992" s="25">
        <v>1.5809823E7</v>
      </c>
      <c r="W2992" s="25" t="s">
        <v>1334</v>
      </c>
      <c r="X2992" s="25">
        <v>491.0</v>
      </c>
      <c r="Y2992" s="25" t="s">
        <v>379</v>
      </c>
      <c r="Z2992" s="25" t="s">
        <v>487</v>
      </c>
      <c r="AA2992" s="25">
        <v>19.0</v>
      </c>
      <c r="AB2992" s="25">
        <v>2.0</v>
      </c>
      <c r="AC2992" s="25">
        <v>125860.2</v>
      </c>
      <c r="AD2992" s="25">
        <v>1.0</v>
      </c>
      <c r="AE2992" s="25">
        <v>0.0</v>
      </c>
      <c r="AF2992" s="25">
        <v>0.0</v>
      </c>
      <c r="AG2992" s="25">
        <v>129690.5</v>
      </c>
      <c r="AH2992" s="25">
        <v>0.0</v>
      </c>
    </row>
    <row r="2993" ht="15.75" customHeight="1">
      <c r="U2993" s="25">
        <v>2992.0</v>
      </c>
      <c r="V2993" s="25">
        <v>1.5699284E7</v>
      </c>
      <c r="W2993" s="25" t="s">
        <v>778</v>
      </c>
      <c r="X2993" s="25">
        <v>584.0</v>
      </c>
      <c r="Y2993" s="25" t="s">
        <v>375</v>
      </c>
      <c r="Z2993" s="25" t="s">
        <v>487</v>
      </c>
      <c r="AA2993" s="25">
        <v>49.0</v>
      </c>
      <c r="AB2993" s="25">
        <v>8.0</v>
      </c>
      <c r="AC2993" s="25">
        <v>172713.44</v>
      </c>
      <c r="AD2993" s="25">
        <v>1.0</v>
      </c>
      <c r="AE2993" s="25">
        <v>1.0</v>
      </c>
      <c r="AF2993" s="25">
        <v>0.0</v>
      </c>
      <c r="AG2993" s="25">
        <v>113860.81</v>
      </c>
      <c r="AH2993" s="25">
        <v>0.0</v>
      </c>
    </row>
    <row r="2994" ht="15.75" customHeight="1">
      <c r="U2994" s="25">
        <v>2993.0</v>
      </c>
      <c r="V2994" s="25">
        <v>1.5786993E7</v>
      </c>
      <c r="W2994" s="25" t="s">
        <v>798</v>
      </c>
      <c r="X2994" s="25">
        <v>810.0</v>
      </c>
      <c r="Y2994" s="25" t="s">
        <v>375</v>
      </c>
      <c r="Z2994" s="25" t="s">
        <v>462</v>
      </c>
      <c r="AA2994" s="25">
        <v>51.0</v>
      </c>
      <c r="AB2994" s="25">
        <v>5.0</v>
      </c>
      <c r="AC2994" s="25">
        <v>0.0</v>
      </c>
      <c r="AD2994" s="25">
        <v>2.0</v>
      </c>
      <c r="AE2994" s="25">
        <v>0.0</v>
      </c>
      <c r="AF2994" s="25">
        <v>1.0</v>
      </c>
      <c r="AG2994" s="25">
        <v>184524.74</v>
      </c>
      <c r="AH2994" s="25">
        <v>0.0</v>
      </c>
    </row>
    <row r="2995" ht="15.75" customHeight="1">
      <c r="U2995" s="25">
        <v>2994.0</v>
      </c>
      <c r="V2995" s="25">
        <v>1.5709441E7</v>
      </c>
      <c r="W2995" s="25" t="s">
        <v>633</v>
      </c>
      <c r="X2995" s="25">
        <v>745.0</v>
      </c>
      <c r="Y2995" s="25" t="s">
        <v>377</v>
      </c>
      <c r="Z2995" s="25" t="s">
        <v>462</v>
      </c>
      <c r="AA2995" s="25">
        <v>59.0</v>
      </c>
      <c r="AB2995" s="25">
        <v>8.0</v>
      </c>
      <c r="AC2995" s="25">
        <v>0.0</v>
      </c>
      <c r="AD2995" s="25">
        <v>1.0</v>
      </c>
      <c r="AE2995" s="25">
        <v>1.0</v>
      </c>
      <c r="AF2995" s="25">
        <v>1.0</v>
      </c>
      <c r="AG2995" s="25">
        <v>36124.98</v>
      </c>
      <c r="AH2995" s="25">
        <v>0.0</v>
      </c>
    </row>
    <row r="2996" ht="15.75" customHeight="1">
      <c r="U2996" s="25">
        <v>2995.0</v>
      </c>
      <c r="V2996" s="25">
        <v>1.5710257E7</v>
      </c>
      <c r="W2996" s="25" t="s">
        <v>743</v>
      </c>
      <c r="X2996" s="25">
        <v>625.0</v>
      </c>
      <c r="Y2996" s="25" t="s">
        <v>375</v>
      </c>
      <c r="Z2996" s="25" t="s">
        <v>462</v>
      </c>
      <c r="AA2996" s="25">
        <v>39.0</v>
      </c>
      <c r="AB2996" s="25">
        <v>3.0</v>
      </c>
      <c r="AC2996" s="25">
        <v>130786.92</v>
      </c>
      <c r="AD2996" s="25">
        <v>1.0</v>
      </c>
      <c r="AE2996" s="25">
        <v>0.0</v>
      </c>
      <c r="AF2996" s="25">
        <v>1.0</v>
      </c>
      <c r="AG2996" s="25">
        <v>121316.07</v>
      </c>
      <c r="AH2996" s="25">
        <v>0.0</v>
      </c>
    </row>
    <row r="2997" ht="15.75" customHeight="1">
      <c r="U2997" s="25">
        <v>2996.0</v>
      </c>
      <c r="V2997" s="25">
        <v>1.5582492E7</v>
      </c>
      <c r="W2997" s="25" t="s">
        <v>1316</v>
      </c>
      <c r="X2997" s="25">
        <v>535.0</v>
      </c>
      <c r="Y2997" s="25" t="s">
        <v>375</v>
      </c>
      <c r="Z2997" s="25" t="s">
        <v>462</v>
      </c>
      <c r="AA2997" s="25">
        <v>29.0</v>
      </c>
      <c r="AB2997" s="25">
        <v>2.0</v>
      </c>
      <c r="AC2997" s="25">
        <v>112367.34</v>
      </c>
      <c r="AD2997" s="25">
        <v>1.0</v>
      </c>
      <c r="AE2997" s="25">
        <v>1.0</v>
      </c>
      <c r="AF2997" s="25">
        <v>0.0</v>
      </c>
      <c r="AG2997" s="25">
        <v>185630.76</v>
      </c>
      <c r="AH2997" s="25">
        <v>0.0</v>
      </c>
    </row>
    <row r="2998" ht="15.75" customHeight="1">
      <c r="U2998" s="25">
        <v>2997.0</v>
      </c>
      <c r="V2998" s="25">
        <v>1.5575694E7</v>
      </c>
      <c r="W2998" s="25" t="s">
        <v>1942</v>
      </c>
      <c r="X2998" s="25">
        <v>729.0</v>
      </c>
      <c r="Y2998" s="25" t="s">
        <v>377</v>
      </c>
      <c r="Z2998" s="25" t="s">
        <v>462</v>
      </c>
      <c r="AA2998" s="25">
        <v>45.0</v>
      </c>
      <c r="AB2998" s="25">
        <v>7.0</v>
      </c>
      <c r="AC2998" s="25">
        <v>91091.06</v>
      </c>
      <c r="AD2998" s="25">
        <v>2.0</v>
      </c>
      <c r="AE2998" s="25">
        <v>1.0</v>
      </c>
      <c r="AF2998" s="25">
        <v>0.0</v>
      </c>
      <c r="AG2998" s="25">
        <v>71133.12</v>
      </c>
      <c r="AH2998" s="25">
        <v>0.0</v>
      </c>
    </row>
    <row r="2999" ht="15.75" customHeight="1">
      <c r="U2999" s="25">
        <v>2998.0</v>
      </c>
      <c r="V2999" s="25">
        <v>1.575682E7</v>
      </c>
      <c r="W2999" s="25" t="s">
        <v>1152</v>
      </c>
      <c r="X2999" s="25">
        <v>655.0</v>
      </c>
      <c r="Y2999" s="25" t="s">
        <v>375</v>
      </c>
      <c r="Z2999" s="25" t="s">
        <v>462</v>
      </c>
      <c r="AA2999" s="25">
        <v>26.0</v>
      </c>
      <c r="AB2999" s="25">
        <v>7.0</v>
      </c>
      <c r="AC2999" s="25">
        <v>106198.5</v>
      </c>
      <c r="AD2999" s="25">
        <v>1.0</v>
      </c>
      <c r="AE2999" s="25">
        <v>0.0</v>
      </c>
      <c r="AF2999" s="25">
        <v>1.0</v>
      </c>
      <c r="AG2999" s="25">
        <v>32020.42</v>
      </c>
      <c r="AH2999" s="25">
        <v>0.0</v>
      </c>
    </row>
    <row r="3000" ht="15.75" customHeight="1">
      <c r="U3000" s="25">
        <v>2999.0</v>
      </c>
      <c r="V3000" s="25">
        <v>1.5766289E7</v>
      </c>
      <c r="W3000" s="25" t="s">
        <v>2181</v>
      </c>
      <c r="X3000" s="25">
        <v>751.0</v>
      </c>
      <c r="Y3000" s="25" t="s">
        <v>375</v>
      </c>
      <c r="Z3000" s="25" t="s">
        <v>487</v>
      </c>
      <c r="AA3000" s="25">
        <v>47.0</v>
      </c>
      <c r="AB3000" s="25">
        <v>5.0</v>
      </c>
      <c r="AC3000" s="25">
        <v>142669.93</v>
      </c>
      <c r="AD3000" s="25">
        <v>2.0</v>
      </c>
      <c r="AE3000" s="25">
        <v>1.0</v>
      </c>
      <c r="AF3000" s="25">
        <v>0.0</v>
      </c>
      <c r="AG3000" s="25">
        <v>162760.96</v>
      </c>
      <c r="AH3000" s="25">
        <v>0.0</v>
      </c>
    </row>
    <row r="3001" ht="15.75" customHeight="1">
      <c r="U3001" s="25">
        <v>3000.0</v>
      </c>
      <c r="V3001" s="25">
        <v>1.5593014E7</v>
      </c>
      <c r="W3001" s="25" t="s">
        <v>2182</v>
      </c>
      <c r="X3001" s="25">
        <v>525.0</v>
      </c>
      <c r="Y3001" s="25" t="s">
        <v>375</v>
      </c>
      <c r="Z3001" s="25" t="s">
        <v>487</v>
      </c>
      <c r="AA3001" s="25">
        <v>33.0</v>
      </c>
      <c r="AB3001" s="25">
        <v>1.0</v>
      </c>
      <c r="AC3001" s="25">
        <v>112833.35</v>
      </c>
      <c r="AD3001" s="25">
        <v>1.0</v>
      </c>
      <c r="AE3001" s="25">
        <v>0.0</v>
      </c>
      <c r="AF3001" s="25">
        <v>1.0</v>
      </c>
      <c r="AG3001" s="25">
        <v>175178.56</v>
      </c>
      <c r="AH3001" s="25">
        <v>0.0</v>
      </c>
    </row>
    <row r="3002" ht="15.75" customHeight="1">
      <c r="U3002" s="25">
        <v>3001.0</v>
      </c>
      <c r="V3002" s="25">
        <v>1.5584545E7</v>
      </c>
      <c r="W3002" s="25" t="s">
        <v>2019</v>
      </c>
      <c r="X3002" s="25">
        <v>532.0</v>
      </c>
      <c r="Y3002" s="25" t="s">
        <v>375</v>
      </c>
      <c r="Z3002" s="25" t="s">
        <v>462</v>
      </c>
      <c r="AA3002" s="25">
        <v>40.0</v>
      </c>
      <c r="AB3002" s="25">
        <v>5.0</v>
      </c>
      <c r="AC3002" s="25">
        <v>0.0</v>
      </c>
      <c r="AD3002" s="25">
        <v>2.0</v>
      </c>
      <c r="AE3002" s="25">
        <v>0.0</v>
      </c>
      <c r="AF3002" s="25">
        <v>1.0</v>
      </c>
      <c r="AG3002" s="25">
        <v>177099.71</v>
      </c>
      <c r="AH3002" s="25">
        <v>0.0</v>
      </c>
    </row>
    <row r="3003" ht="15.75" customHeight="1">
      <c r="U3003" s="25">
        <v>3002.0</v>
      </c>
      <c r="V3003" s="25">
        <v>1.5675949E7</v>
      </c>
      <c r="W3003" s="25" t="s">
        <v>1152</v>
      </c>
      <c r="X3003" s="25">
        <v>696.0</v>
      </c>
      <c r="Y3003" s="25" t="s">
        <v>377</v>
      </c>
      <c r="Z3003" s="25" t="s">
        <v>462</v>
      </c>
      <c r="AA3003" s="25">
        <v>43.0</v>
      </c>
      <c r="AB3003" s="25">
        <v>4.0</v>
      </c>
      <c r="AC3003" s="25">
        <v>0.0</v>
      </c>
      <c r="AD3003" s="25">
        <v>2.0</v>
      </c>
      <c r="AE3003" s="25">
        <v>1.0</v>
      </c>
      <c r="AF3003" s="25">
        <v>1.0</v>
      </c>
      <c r="AG3003" s="25">
        <v>66406.37</v>
      </c>
      <c r="AH3003" s="25">
        <v>0.0</v>
      </c>
    </row>
    <row r="3004" ht="15.75" customHeight="1">
      <c r="U3004" s="25">
        <v>3003.0</v>
      </c>
      <c r="V3004" s="25">
        <v>1.5672091E7</v>
      </c>
      <c r="W3004" s="25" t="s">
        <v>2183</v>
      </c>
      <c r="X3004" s="25">
        <v>786.0</v>
      </c>
      <c r="Y3004" s="25" t="s">
        <v>379</v>
      </c>
      <c r="Z3004" s="25" t="s">
        <v>462</v>
      </c>
      <c r="AA3004" s="25">
        <v>32.0</v>
      </c>
      <c r="AB3004" s="25">
        <v>2.0</v>
      </c>
      <c r="AC3004" s="25">
        <v>104336.43</v>
      </c>
      <c r="AD3004" s="25">
        <v>2.0</v>
      </c>
      <c r="AE3004" s="25">
        <v>0.0</v>
      </c>
      <c r="AF3004" s="25">
        <v>0.0</v>
      </c>
      <c r="AG3004" s="25">
        <v>59559.81</v>
      </c>
      <c r="AH3004" s="25">
        <v>0.0</v>
      </c>
    </row>
    <row r="3005" ht="15.75" customHeight="1">
      <c r="U3005" s="25">
        <v>3004.0</v>
      </c>
      <c r="V3005" s="25">
        <v>1.5801658E7</v>
      </c>
      <c r="W3005" s="25" t="s">
        <v>1200</v>
      </c>
      <c r="X3005" s="25">
        <v>580.0</v>
      </c>
      <c r="Y3005" s="25" t="s">
        <v>375</v>
      </c>
      <c r="Z3005" s="25" t="s">
        <v>487</v>
      </c>
      <c r="AA3005" s="25">
        <v>55.0</v>
      </c>
      <c r="AB3005" s="25">
        <v>6.0</v>
      </c>
      <c r="AC3005" s="25">
        <v>104305.74</v>
      </c>
      <c r="AD3005" s="25">
        <v>1.0</v>
      </c>
      <c r="AE3005" s="25">
        <v>0.0</v>
      </c>
      <c r="AF3005" s="25">
        <v>1.0</v>
      </c>
      <c r="AG3005" s="25">
        <v>175750.21</v>
      </c>
      <c r="AH3005" s="25">
        <v>0.0</v>
      </c>
    </row>
    <row r="3006" ht="15.75" customHeight="1">
      <c r="U3006" s="25">
        <v>3005.0</v>
      </c>
      <c r="V3006" s="25">
        <v>1.5706185E7</v>
      </c>
      <c r="W3006" s="25" t="s">
        <v>537</v>
      </c>
      <c r="X3006" s="25">
        <v>596.0</v>
      </c>
      <c r="Y3006" s="25" t="s">
        <v>379</v>
      </c>
      <c r="Z3006" s="25" t="s">
        <v>487</v>
      </c>
      <c r="AA3006" s="25">
        <v>47.0</v>
      </c>
      <c r="AB3006" s="25">
        <v>5.0</v>
      </c>
      <c r="AC3006" s="25">
        <v>140187.1</v>
      </c>
      <c r="AD3006" s="25">
        <v>2.0</v>
      </c>
      <c r="AE3006" s="25">
        <v>1.0</v>
      </c>
      <c r="AF3006" s="25">
        <v>1.0</v>
      </c>
      <c r="AG3006" s="25">
        <v>174311.3</v>
      </c>
      <c r="AH3006" s="25">
        <v>0.0</v>
      </c>
    </row>
    <row r="3007" ht="15.75" customHeight="1">
      <c r="U3007" s="25">
        <v>3006.0</v>
      </c>
      <c r="V3007" s="25">
        <v>1.5789863E7</v>
      </c>
      <c r="W3007" s="25" t="s">
        <v>2184</v>
      </c>
      <c r="X3007" s="25">
        <v>683.0</v>
      </c>
      <c r="Y3007" s="25" t="s">
        <v>375</v>
      </c>
      <c r="Z3007" s="25" t="s">
        <v>487</v>
      </c>
      <c r="AA3007" s="25">
        <v>39.0</v>
      </c>
      <c r="AB3007" s="25">
        <v>4.0</v>
      </c>
      <c r="AC3007" s="25">
        <v>0.0</v>
      </c>
      <c r="AD3007" s="25">
        <v>2.0</v>
      </c>
      <c r="AE3007" s="25">
        <v>1.0</v>
      </c>
      <c r="AF3007" s="25">
        <v>0.0</v>
      </c>
      <c r="AG3007" s="25">
        <v>171716.81</v>
      </c>
      <c r="AH3007" s="25">
        <v>0.0</v>
      </c>
    </row>
    <row r="3008" ht="15.75" customHeight="1">
      <c r="U3008" s="25">
        <v>3007.0</v>
      </c>
      <c r="V3008" s="25">
        <v>1.5720943E7</v>
      </c>
      <c r="W3008" s="25" t="s">
        <v>569</v>
      </c>
      <c r="X3008" s="25">
        <v>747.0</v>
      </c>
      <c r="Y3008" s="25" t="s">
        <v>375</v>
      </c>
      <c r="Z3008" s="25" t="s">
        <v>462</v>
      </c>
      <c r="AA3008" s="25">
        <v>45.0</v>
      </c>
      <c r="AB3008" s="25">
        <v>1.0</v>
      </c>
      <c r="AC3008" s="25">
        <v>114959.12</v>
      </c>
      <c r="AD3008" s="25">
        <v>1.0</v>
      </c>
      <c r="AE3008" s="25">
        <v>1.0</v>
      </c>
      <c r="AF3008" s="25">
        <v>0.0</v>
      </c>
      <c r="AG3008" s="25">
        <v>189362.39</v>
      </c>
      <c r="AH3008" s="25">
        <v>1.0</v>
      </c>
    </row>
    <row r="3009" ht="15.75" customHeight="1">
      <c r="U3009" s="25">
        <v>3008.0</v>
      </c>
      <c r="V3009" s="25">
        <v>1.5697997E7</v>
      </c>
      <c r="W3009" s="25" t="s">
        <v>1413</v>
      </c>
      <c r="X3009" s="25">
        <v>602.0</v>
      </c>
      <c r="Y3009" s="25" t="s">
        <v>375</v>
      </c>
      <c r="Z3009" s="25" t="s">
        <v>487</v>
      </c>
      <c r="AA3009" s="25">
        <v>33.0</v>
      </c>
      <c r="AB3009" s="25">
        <v>5.0</v>
      </c>
      <c r="AC3009" s="25">
        <v>164704.38</v>
      </c>
      <c r="AD3009" s="25">
        <v>1.0</v>
      </c>
      <c r="AE3009" s="25">
        <v>0.0</v>
      </c>
      <c r="AF3009" s="25">
        <v>1.0</v>
      </c>
      <c r="AG3009" s="25">
        <v>180716.1</v>
      </c>
      <c r="AH3009" s="25">
        <v>1.0</v>
      </c>
    </row>
    <row r="3010" ht="15.75" customHeight="1">
      <c r="U3010" s="25">
        <v>3009.0</v>
      </c>
      <c r="V3010" s="25">
        <v>1.5665416E7</v>
      </c>
      <c r="W3010" s="25" t="s">
        <v>1544</v>
      </c>
      <c r="X3010" s="25">
        <v>779.0</v>
      </c>
      <c r="Y3010" s="25" t="s">
        <v>375</v>
      </c>
      <c r="Z3010" s="25" t="s">
        <v>487</v>
      </c>
      <c r="AA3010" s="25">
        <v>62.0</v>
      </c>
      <c r="AB3010" s="25">
        <v>10.0</v>
      </c>
      <c r="AC3010" s="25">
        <v>119096.55</v>
      </c>
      <c r="AD3010" s="25">
        <v>1.0</v>
      </c>
      <c r="AE3010" s="25">
        <v>0.0</v>
      </c>
      <c r="AF3010" s="25">
        <v>1.0</v>
      </c>
      <c r="AG3010" s="25">
        <v>116977.89</v>
      </c>
      <c r="AH3010" s="25">
        <v>0.0</v>
      </c>
    </row>
    <row r="3011" ht="15.75" customHeight="1">
      <c r="U3011" s="25">
        <v>3010.0</v>
      </c>
      <c r="V3011" s="25">
        <v>1.56602E7</v>
      </c>
      <c r="W3011" s="25" t="s">
        <v>1036</v>
      </c>
      <c r="X3011" s="25">
        <v>551.0</v>
      </c>
      <c r="Y3011" s="25" t="s">
        <v>375</v>
      </c>
      <c r="Z3011" s="25" t="s">
        <v>487</v>
      </c>
      <c r="AA3011" s="25">
        <v>31.0</v>
      </c>
      <c r="AB3011" s="25">
        <v>1.0</v>
      </c>
      <c r="AC3011" s="25">
        <v>0.0</v>
      </c>
      <c r="AD3011" s="25">
        <v>2.0</v>
      </c>
      <c r="AE3011" s="25">
        <v>1.0</v>
      </c>
      <c r="AF3011" s="25">
        <v>1.0</v>
      </c>
      <c r="AG3011" s="25">
        <v>185105.44</v>
      </c>
      <c r="AH3011" s="25">
        <v>0.0</v>
      </c>
    </row>
    <row r="3012" ht="15.75" customHeight="1">
      <c r="U3012" s="25">
        <v>3011.0</v>
      </c>
      <c r="V3012" s="25">
        <v>1.5619653E7</v>
      </c>
      <c r="W3012" s="25" t="s">
        <v>2185</v>
      </c>
      <c r="X3012" s="25">
        <v>666.0</v>
      </c>
      <c r="Y3012" s="25" t="s">
        <v>375</v>
      </c>
      <c r="Z3012" s="25" t="s">
        <v>487</v>
      </c>
      <c r="AA3012" s="25">
        <v>47.0</v>
      </c>
      <c r="AB3012" s="25">
        <v>2.0</v>
      </c>
      <c r="AC3012" s="25">
        <v>0.0</v>
      </c>
      <c r="AD3012" s="25">
        <v>1.0</v>
      </c>
      <c r="AE3012" s="25">
        <v>1.0</v>
      </c>
      <c r="AF3012" s="25">
        <v>0.0</v>
      </c>
      <c r="AG3012" s="25">
        <v>35046.97</v>
      </c>
      <c r="AH3012" s="25">
        <v>1.0</v>
      </c>
    </row>
    <row r="3013" ht="15.75" customHeight="1">
      <c r="U3013" s="25">
        <v>3012.0</v>
      </c>
      <c r="V3013" s="25">
        <v>1.5773447E7</v>
      </c>
      <c r="W3013" s="25" t="s">
        <v>2061</v>
      </c>
      <c r="X3013" s="25">
        <v>526.0</v>
      </c>
      <c r="Y3013" s="25" t="s">
        <v>377</v>
      </c>
      <c r="Z3013" s="25" t="s">
        <v>487</v>
      </c>
      <c r="AA3013" s="25">
        <v>30.0</v>
      </c>
      <c r="AB3013" s="25">
        <v>8.0</v>
      </c>
      <c r="AC3013" s="25">
        <v>0.0</v>
      </c>
      <c r="AD3013" s="25">
        <v>1.0</v>
      </c>
      <c r="AE3013" s="25">
        <v>1.0</v>
      </c>
      <c r="AF3013" s="25">
        <v>0.0</v>
      </c>
      <c r="AG3013" s="25">
        <v>36251.0</v>
      </c>
      <c r="AH3013" s="25">
        <v>0.0</v>
      </c>
    </row>
    <row r="3014" ht="15.75" customHeight="1">
      <c r="U3014" s="25">
        <v>3013.0</v>
      </c>
      <c r="V3014" s="25">
        <v>1.573916E7</v>
      </c>
      <c r="W3014" s="25" t="s">
        <v>2186</v>
      </c>
      <c r="X3014" s="25">
        <v>849.0</v>
      </c>
      <c r="Y3014" s="25" t="s">
        <v>375</v>
      </c>
      <c r="Z3014" s="25" t="s">
        <v>462</v>
      </c>
      <c r="AA3014" s="25">
        <v>41.0</v>
      </c>
      <c r="AB3014" s="25">
        <v>9.0</v>
      </c>
      <c r="AC3014" s="25">
        <v>115465.28</v>
      </c>
      <c r="AD3014" s="25">
        <v>1.0</v>
      </c>
      <c r="AE3014" s="25">
        <v>1.0</v>
      </c>
      <c r="AF3014" s="25">
        <v>0.0</v>
      </c>
      <c r="AG3014" s="25">
        <v>103174.5</v>
      </c>
      <c r="AH3014" s="25">
        <v>0.0</v>
      </c>
    </row>
    <row r="3015" ht="15.75" customHeight="1">
      <c r="U3015" s="25">
        <v>3014.0</v>
      </c>
      <c r="V3015" s="25">
        <v>1.5689237E7</v>
      </c>
      <c r="W3015" s="25" t="s">
        <v>1222</v>
      </c>
      <c r="X3015" s="25">
        <v>471.0</v>
      </c>
      <c r="Y3015" s="25" t="s">
        <v>375</v>
      </c>
      <c r="Z3015" s="25" t="s">
        <v>462</v>
      </c>
      <c r="AA3015" s="25">
        <v>27.0</v>
      </c>
      <c r="AB3015" s="25">
        <v>4.0</v>
      </c>
      <c r="AC3015" s="25">
        <v>0.0</v>
      </c>
      <c r="AD3015" s="25">
        <v>2.0</v>
      </c>
      <c r="AE3015" s="25">
        <v>1.0</v>
      </c>
      <c r="AF3015" s="25">
        <v>0.0</v>
      </c>
      <c r="AG3015" s="25">
        <v>122642.09</v>
      </c>
      <c r="AH3015" s="25">
        <v>0.0</v>
      </c>
    </row>
    <row r="3016" ht="15.75" customHeight="1">
      <c r="U3016" s="25">
        <v>3015.0</v>
      </c>
      <c r="V3016" s="25">
        <v>1.5679297E7</v>
      </c>
      <c r="W3016" s="25" t="s">
        <v>1395</v>
      </c>
      <c r="X3016" s="25">
        <v>628.0</v>
      </c>
      <c r="Y3016" s="25" t="s">
        <v>377</v>
      </c>
      <c r="Z3016" s="25" t="s">
        <v>487</v>
      </c>
      <c r="AA3016" s="25">
        <v>43.0</v>
      </c>
      <c r="AB3016" s="25">
        <v>3.0</v>
      </c>
      <c r="AC3016" s="25">
        <v>184926.61</v>
      </c>
      <c r="AD3016" s="25">
        <v>1.0</v>
      </c>
      <c r="AE3016" s="25">
        <v>1.0</v>
      </c>
      <c r="AF3016" s="25">
        <v>0.0</v>
      </c>
      <c r="AG3016" s="25">
        <v>122937.57</v>
      </c>
      <c r="AH3016" s="25">
        <v>0.0</v>
      </c>
    </row>
    <row r="3017" ht="15.75" customHeight="1">
      <c r="U3017" s="25">
        <v>3016.0</v>
      </c>
      <c r="V3017" s="25">
        <v>1.5591433E7</v>
      </c>
      <c r="W3017" s="25" t="s">
        <v>2187</v>
      </c>
      <c r="X3017" s="25">
        <v>674.0</v>
      </c>
      <c r="Y3017" s="25" t="s">
        <v>379</v>
      </c>
      <c r="Z3017" s="25" t="s">
        <v>487</v>
      </c>
      <c r="AA3017" s="25">
        <v>43.0</v>
      </c>
      <c r="AB3017" s="25">
        <v>8.0</v>
      </c>
      <c r="AC3017" s="25">
        <v>85957.88</v>
      </c>
      <c r="AD3017" s="25">
        <v>2.0</v>
      </c>
      <c r="AE3017" s="25">
        <v>1.0</v>
      </c>
      <c r="AF3017" s="25">
        <v>0.0</v>
      </c>
      <c r="AG3017" s="25">
        <v>8757.39</v>
      </c>
      <c r="AH3017" s="25">
        <v>0.0</v>
      </c>
    </row>
    <row r="3018" ht="15.75" customHeight="1">
      <c r="U3018" s="25">
        <v>3017.0</v>
      </c>
      <c r="V3018" s="25">
        <v>1.5642725E7</v>
      </c>
      <c r="W3018" s="25" t="s">
        <v>735</v>
      </c>
      <c r="X3018" s="25">
        <v>797.0</v>
      </c>
      <c r="Y3018" s="25" t="s">
        <v>375</v>
      </c>
      <c r="Z3018" s="25" t="s">
        <v>487</v>
      </c>
      <c r="AA3018" s="25">
        <v>32.0</v>
      </c>
      <c r="AB3018" s="25">
        <v>10.0</v>
      </c>
      <c r="AC3018" s="25">
        <v>114084.6</v>
      </c>
      <c r="AD3018" s="25">
        <v>1.0</v>
      </c>
      <c r="AE3018" s="25">
        <v>0.0</v>
      </c>
      <c r="AF3018" s="25">
        <v>1.0</v>
      </c>
      <c r="AG3018" s="25">
        <v>125782.29</v>
      </c>
      <c r="AH3018" s="25">
        <v>0.0</v>
      </c>
    </row>
    <row r="3019" ht="15.75" customHeight="1">
      <c r="U3019" s="25">
        <v>3018.0</v>
      </c>
      <c r="V3019" s="25">
        <v>1.5701962E7</v>
      </c>
      <c r="W3019" s="25" t="s">
        <v>510</v>
      </c>
      <c r="X3019" s="25">
        <v>590.0</v>
      </c>
      <c r="Y3019" s="25" t="s">
        <v>377</v>
      </c>
      <c r="Z3019" s="25" t="s">
        <v>462</v>
      </c>
      <c r="AA3019" s="25">
        <v>29.0</v>
      </c>
      <c r="AB3019" s="25">
        <v>2.0</v>
      </c>
      <c r="AC3019" s="25">
        <v>166930.76</v>
      </c>
      <c r="AD3019" s="25">
        <v>2.0</v>
      </c>
      <c r="AE3019" s="25">
        <v>1.0</v>
      </c>
      <c r="AF3019" s="25">
        <v>0.0</v>
      </c>
      <c r="AG3019" s="25">
        <v>122487.73</v>
      </c>
      <c r="AH3019" s="25">
        <v>0.0</v>
      </c>
    </row>
    <row r="3020" ht="15.75" customHeight="1">
      <c r="U3020" s="25">
        <v>3019.0</v>
      </c>
      <c r="V3020" s="25">
        <v>1.5811613E7</v>
      </c>
      <c r="W3020" s="25" t="s">
        <v>2188</v>
      </c>
      <c r="X3020" s="25">
        <v>588.0</v>
      </c>
      <c r="Y3020" s="25" t="s">
        <v>375</v>
      </c>
      <c r="Z3020" s="25" t="s">
        <v>462</v>
      </c>
      <c r="AA3020" s="25">
        <v>27.0</v>
      </c>
      <c r="AB3020" s="25">
        <v>8.0</v>
      </c>
      <c r="AC3020" s="25">
        <v>0.0</v>
      </c>
      <c r="AD3020" s="25">
        <v>1.0</v>
      </c>
      <c r="AE3020" s="25">
        <v>1.0</v>
      </c>
      <c r="AF3020" s="25">
        <v>0.0</v>
      </c>
      <c r="AG3020" s="25">
        <v>20066.38</v>
      </c>
      <c r="AH3020" s="25">
        <v>0.0</v>
      </c>
    </row>
    <row r="3021" ht="15.75" customHeight="1">
      <c r="U3021" s="25">
        <v>3020.0</v>
      </c>
      <c r="V3021" s="25">
        <v>1.5741049E7</v>
      </c>
      <c r="W3021" s="25" t="s">
        <v>2189</v>
      </c>
      <c r="X3021" s="25">
        <v>577.0</v>
      </c>
      <c r="Y3021" s="25" t="s">
        <v>375</v>
      </c>
      <c r="Z3021" s="25" t="s">
        <v>487</v>
      </c>
      <c r="AA3021" s="25">
        <v>29.0</v>
      </c>
      <c r="AB3021" s="25">
        <v>7.0</v>
      </c>
      <c r="AC3021" s="25">
        <v>0.0</v>
      </c>
      <c r="AD3021" s="25">
        <v>2.0</v>
      </c>
      <c r="AE3021" s="25">
        <v>1.0</v>
      </c>
      <c r="AF3021" s="25">
        <v>1.0</v>
      </c>
      <c r="AG3021" s="25">
        <v>55473.15</v>
      </c>
      <c r="AH3021" s="25">
        <v>0.0</v>
      </c>
    </row>
    <row r="3022" ht="15.75" customHeight="1">
      <c r="U3022" s="25">
        <v>3021.0</v>
      </c>
      <c r="V3022" s="25">
        <v>1.5724423E7</v>
      </c>
      <c r="W3022" s="25" t="s">
        <v>1712</v>
      </c>
      <c r="X3022" s="25">
        <v>571.0</v>
      </c>
      <c r="Y3022" s="25" t="s">
        <v>375</v>
      </c>
      <c r="Z3022" s="25" t="s">
        <v>462</v>
      </c>
      <c r="AA3022" s="25">
        <v>38.0</v>
      </c>
      <c r="AB3022" s="25">
        <v>6.0</v>
      </c>
      <c r="AC3022" s="25">
        <v>107193.82</v>
      </c>
      <c r="AD3022" s="25">
        <v>2.0</v>
      </c>
      <c r="AE3022" s="25">
        <v>0.0</v>
      </c>
      <c r="AF3022" s="25">
        <v>0.0</v>
      </c>
      <c r="AG3022" s="25">
        <v>38962.94</v>
      </c>
      <c r="AH3022" s="25">
        <v>0.0</v>
      </c>
    </row>
    <row r="3023" ht="15.75" customHeight="1">
      <c r="U3023" s="25">
        <v>3022.0</v>
      </c>
      <c r="V3023" s="25">
        <v>1.5574305E7</v>
      </c>
      <c r="W3023" s="25" t="s">
        <v>614</v>
      </c>
      <c r="X3023" s="25">
        <v>680.0</v>
      </c>
      <c r="Y3023" s="25" t="s">
        <v>375</v>
      </c>
      <c r="Z3023" s="25" t="s">
        <v>487</v>
      </c>
      <c r="AA3023" s="25">
        <v>36.0</v>
      </c>
      <c r="AB3023" s="25">
        <v>3.0</v>
      </c>
      <c r="AC3023" s="25">
        <v>116275.12</v>
      </c>
      <c r="AD3023" s="25">
        <v>1.0</v>
      </c>
      <c r="AE3023" s="25">
        <v>1.0</v>
      </c>
      <c r="AF3023" s="25">
        <v>1.0</v>
      </c>
      <c r="AG3023" s="25">
        <v>63795.8</v>
      </c>
      <c r="AH3023" s="25">
        <v>0.0</v>
      </c>
    </row>
    <row r="3024" ht="15.75" customHeight="1">
      <c r="U3024" s="25">
        <v>3023.0</v>
      </c>
      <c r="V3024" s="25">
        <v>1.5678168E7</v>
      </c>
      <c r="W3024" s="25" t="s">
        <v>1410</v>
      </c>
      <c r="X3024" s="25">
        <v>648.0</v>
      </c>
      <c r="Y3024" s="25" t="s">
        <v>377</v>
      </c>
      <c r="Z3024" s="25" t="s">
        <v>462</v>
      </c>
      <c r="AA3024" s="25">
        <v>27.0</v>
      </c>
      <c r="AB3024" s="25">
        <v>7.0</v>
      </c>
      <c r="AC3024" s="25">
        <v>0.0</v>
      </c>
      <c r="AD3024" s="25">
        <v>2.0</v>
      </c>
      <c r="AE3024" s="25">
        <v>1.0</v>
      </c>
      <c r="AF3024" s="25">
        <v>1.0</v>
      </c>
      <c r="AG3024" s="25">
        <v>163060.43</v>
      </c>
      <c r="AH3024" s="25">
        <v>0.0</v>
      </c>
    </row>
    <row r="3025" ht="15.75" customHeight="1">
      <c r="U3025" s="25">
        <v>3024.0</v>
      </c>
      <c r="V3025" s="25">
        <v>1.569702E7</v>
      </c>
      <c r="W3025" s="25" t="s">
        <v>2053</v>
      </c>
      <c r="X3025" s="25">
        <v>618.0</v>
      </c>
      <c r="Y3025" s="25" t="s">
        <v>375</v>
      </c>
      <c r="Z3025" s="25" t="s">
        <v>487</v>
      </c>
      <c r="AA3025" s="25">
        <v>39.0</v>
      </c>
      <c r="AB3025" s="25">
        <v>2.0</v>
      </c>
      <c r="AC3025" s="25">
        <v>91068.56</v>
      </c>
      <c r="AD3025" s="25">
        <v>1.0</v>
      </c>
      <c r="AE3025" s="25">
        <v>1.0</v>
      </c>
      <c r="AF3025" s="25">
        <v>0.0</v>
      </c>
      <c r="AG3025" s="25">
        <v>26578.69</v>
      </c>
      <c r="AH3025" s="25">
        <v>0.0</v>
      </c>
    </row>
    <row r="3026" ht="15.75" customHeight="1">
      <c r="U3026" s="25">
        <v>3025.0</v>
      </c>
      <c r="V3026" s="25">
        <v>1.5610801E7</v>
      </c>
      <c r="W3026" s="25" t="s">
        <v>1365</v>
      </c>
      <c r="X3026" s="25">
        <v>648.0</v>
      </c>
      <c r="Y3026" s="25" t="s">
        <v>379</v>
      </c>
      <c r="Z3026" s="25" t="s">
        <v>487</v>
      </c>
      <c r="AA3026" s="25">
        <v>41.0</v>
      </c>
      <c r="AB3026" s="25">
        <v>5.0</v>
      </c>
      <c r="AC3026" s="25">
        <v>123049.21</v>
      </c>
      <c r="AD3026" s="25">
        <v>1.0</v>
      </c>
      <c r="AE3026" s="25">
        <v>0.0</v>
      </c>
      <c r="AF3026" s="25">
        <v>1.0</v>
      </c>
      <c r="AG3026" s="25">
        <v>5066.76</v>
      </c>
      <c r="AH3026" s="25">
        <v>0.0</v>
      </c>
    </row>
    <row r="3027" ht="15.75" customHeight="1">
      <c r="U3027" s="25">
        <v>3026.0</v>
      </c>
      <c r="V3027" s="25">
        <v>1.5745232E7</v>
      </c>
      <c r="W3027" s="25" t="s">
        <v>2190</v>
      </c>
      <c r="X3027" s="25">
        <v>759.0</v>
      </c>
      <c r="Y3027" s="25" t="s">
        <v>375</v>
      </c>
      <c r="Z3027" s="25" t="s">
        <v>462</v>
      </c>
      <c r="AA3027" s="25">
        <v>39.0</v>
      </c>
      <c r="AB3027" s="25">
        <v>6.0</v>
      </c>
      <c r="AC3027" s="25">
        <v>0.0</v>
      </c>
      <c r="AD3027" s="25">
        <v>2.0</v>
      </c>
      <c r="AE3027" s="25">
        <v>1.0</v>
      </c>
      <c r="AF3027" s="25">
        <v>1.0</v>
      </c>
      <c r="AG3027" s="25">
        <v>140497.67</v>
      </c>
      <c r="AH3027" s="25">
        <v>0.0</v>
      </c>
    </row>
    <row r="3028" ht="15.75" customHeight="1">
      <c r="U3028" s="25">
        <v>3027.0</v>
      </c>
      <c r="V3028" s="25">
        <v>1.5722758E7</v>
      </c>
      <c r="W3028" s="25" t="s">
        <v>2191</v>
      </c>
      <c r="X3028" s="25">
        <v>585.0</v>
      </c>
      <c r="Y3028" s="25" t="s">
        <v>375</v>
      </c>
      <c r="Z3028" s="25" t="s">
        <v>487</v>
      </c>
      <c r="AA3028" s="25">
        <v>40.0</v>
      </c>
      <c r="AB3028" s="25">
        <v>7.0</v>
      </c>
      <c r="AC3028" s="25">
        <v>0.0</v>
      </c>
      <c r="AD3028" s="25">
        <v>2.0</v>
      </c>
      <c r="AE3028" s="25">
        <v>0.0</v>
      </c>
      <c r="AF3028" s="25">
        <v>0.0</v>
      </c>
      <c r="AG3028" s="25">
        <v>146156.98</v>
      </c>
      <c r="AH3028" s="25">
        <v>0.0</v>
      </c>
    </row>
    <row r="3029" ht="15.75" customHeight="1">
      <c r="U3029" s="25">
        <v>3028.0</v>
      </c>
      <c r="V3029" s="25">
        <v>1.5792102E7</v>
      </c>
      <c r="W3029" s="25" t="s">
        <v>2192</v>
      </c>
      <c r="X3029" s="25">
        <v>774.0</v>
      </c>
      <c r="Y3029" s="25" t="s">
        <v>375</v>
      </c>
      <c r="Z3029" s="25" t="s">
        <v>462</v>
      </c>
      <c r="AA3029" s="25">
        <v>42.0</v>
      </c>
      <c r="AB3029" s="25">
        <v>3.0</v>
      </c>
      <c r="AC3029" s="25">
        <v>137781.65</v>
      </c>
      <c r="AD3029" s="25">
        <v>1.0</v>
      </c>
      <c r="AE3029" s="25">
        <v>0.0</v>
      </c>
      <c r="AF3029" s="25">
        <v>0.0</v>
      </c>
      <c r="AG3029" s="25">
        <v>199316.19</v>
      </c>
      <c r="AH3029" s="25">
        <v>0.0</v>
      </c>
    </row>
    <row r="3030" ht="15.75" customHeight="1">
      <c r="U3030" s="25">
        <v>3029.0</v>
      </c>
      <c r="V3030" s="25">
        <v>1.5675185E7</v>
      </c>
      <c r="W3030" s="25" t="s">
        <v>776</v>
      </c>
      <c r="X3030" s="25">
        <v>697.0</v>
      </c>
      <c r="Y3030" s="25" t="s">
        <v>379</v>
      </c>
      <c r="Z3030" s="25" t="s">
        <v>462</v>
      </c>
      <c r="AA3030" s="25">
        <v>48.0</v>
      </c>
      <c r="AB3030" s="25">
        <v>2.0</v>
      </c>
      <c r="AC3030" s="25">
        <v>108128.96</v>
      </c>
      <c r="AD3030" s="25">
        <v>2.0</v>
      </c>
      <c r="AE3030" s="25">
        <v>1.0</v>
      </c>
      <c r="AF3030" s="25">
        <v>1.0</v>
      </c>
      <c r="AG3030" s="25">
        <v>103944.37</v>
      </c>
      <c r="AH3030" s="25">
        <v>0.0</v>
      </c>
    </row>
    <row r="3031" ht="15.75" customHeight="1">
      <c r="U3031" s="25">
        <v>3030.0</v>
      </c>
      <c r="V3031" s="25">
        <v>1.5801247E7</v>
      </c>
      <c r="W3031" s="25" t="s">
        <v>1673</v>
      </c>
      <c r="X3031" s="25">
        <v>605.0</v>
      </c>
      <c r="Y3031" s="25" t="s">
        <v>377</v>
      </c>
      <c r="Z3031" s="25" t="s">
        <v>487</v>
      </c>
      <c r="AA3031" s="25">
        <v>39.0</v>
      </c>
      <c r="AB3031" s="25">
        <v>10.0</v>
      </c>
      <c r="AC3031" s="25">
        <v>105317.73</v>
      </c>
      <c r="AD3031" s="25">
        <v>2.0</v>
      </c>
      <c r="AE3031" s="25">
        <v>1.0</v>
      </c>
      <c r="AF3031" s="25">
        <v>0.0</v>
      </c>
      <c r="AG3031" s="25">
        <v>138021.36</v>
      </c>
      <c r="AH3031" s="25">
        <v>0.0</v>
      </c>
    </row>
    <row r="3032" ht="15.75" customHeight="1">
      <c r="U3032" s="25">
        <v>3031.0</v>
      </c>
      <c r="V3032" s="25">
        <v>1.572566E7</v>
      </c>
      <c r="W3032" s="25" t="s">
        <v>523</v>
      </c>
      <c r="X3032" s="25">
        <v>676.0</v>
      </c>
      <c r="Y3032" s="25" t="s">
        <v>375</v>
      </c>
      <c r="Z3032" s="25" t="s">
        <v>487</v>
      </c>
      <c r="AA3032" s="25">
        <v>20.0</v>
      </c>
      <c r="AB3032" s="25">
        <v>1.0</v>
      </c>
      <c r="AC3032" s="25">
        <v>80569.73</v>
      </c>
      <c r="AD3032" s="25">
        <v>1.0</v>
      </c>
      <c r="AE3032" s="25">
        <v>0.0</v>
      </c>
      <c r="AF3032" s="25">
        <v>0.0</v>
      </c>
      <c r="AG3032" s="25">
        <v>68621.98</v>
      </c>
      <c r="AH3032" s="25">
        <v>0.0</v>
      </c>
    </row>
    <row r="3033" ht="15.75" customHeight="1">
      <c r="U3033" s="25">
        <v>3032.0</v>
      </c>
      <c r="V3033" s="25">
        <v>1.5638963E7</v>
      </c>
      <c r="W3033" s="25" t="s">
        <v>2193</v>
      </c>
      <c r="X3033" s="25">
        <v>678.0</v>
      </c>
      <c r="Y3033" s="25" t="s">
        <v>375</v>
      </c>
      <c r="Z3033" s="25" t="s">
        <v>462</v>
      </c>
      <c r="AA3033" s="25">
        <v>22.0</v>
      </c>
      <c r="AB3033" s="25">
        <v>4.0</v>
      </c>
      <c r="AC3033" s="25">
        <v>174852.89</v>
      </c>
      <c r="AD3033" s="25">
        <v>1.0</v>
      </c>
      <c r="AE3033" s="25">
        <v>1.0</v>
      </c>
      <c r="AF3033" s="25">
        <v>1.0</v>
      </c>
      <c r="AG3033" s="25">
        <v>28149.06</v>
      </c>
      <c r="AH3033" s="25">
        <v>0.0</v>
      </c>
    </row>
    <row r="3034" ht="15.75" customHeight="1">
      <c r="U3034" s="25">
        <v>3033.0</v>
      </c>
      <c r="V3034" s="25">
        <v>1.5800061E7</v>
      </c>
      <c r="W3034" s="25" t="s">
        <v>1085</v>
      </c>
      <c r="X3034" s="25">
        <v>495.0</v>
      </c>
      <c r="Y3034" s="25" t="s">
        <v>377</v>
      </c>
      <c r="Z3034" s="25" t="s">
        <v>462</v>
      </c>
      <c r="AA3034" s="25">
        <v>45.0</v>
      </c>
      <c r="AB3034" s="25">
        <v>3.0</v>
      </c>
      <c r="AC3034" s="25">
        <v>89158.94</v>
      </c>
      <c r="AD3034" s="25">
        <v>3.0</v>
      </c>
      <c r="AE3034" s="25">
        <v>1.0</v>
      </c>
      <c r="AF3034" s="25">
        <v>0.0</v>
      </c>
      <c r="AG3034" s="25">
        <v>135169.76</v>
      </c>
      <c r="AH3034" s="25">
        <v>1.0</v>
      </c>
    </row>
    <row r="3035" ht="15.75" customHeight="1">
      <c r="U3035" s="25">
        <v>3034.0</v>
      </c>
      <c r="V3035" s="25">
        <v>1.5578006E7</v>
      </c>
      <c r="W3035" s="25" t="s">
        <v>745</v>
      </c>
      <c r="X3035" s="25">
        <v>787.0</v>
      </c>
      <c r="Y3035" s="25" t="s">
        <v>375</v>
      </c>
      <c r="Z3035" s="25" t="s">
        <v>462</v>
      </c>
      <c r="AA3035" s="25">
        <v>85.0</v>
      </c>
      <c r="AB3035" s="25">
        <v>10.0</v>
      </c>
      <c r="AC3035" s="25">
        <v>0.0</v>
      </c>
      <c r="AD3035" s="25">
        <v>2.0</v>
      </c>
      <c r="AE3035" s="25">
        <v>1.0</v>
      </c>
      <c r="AF3035" s="25">
        <v>1.0</v>
      </c>
      <c r="AG3035" s="25">
        <v>116537.96</v>
      </c>
      <c r="AH3035" s="25">
        <v>0.0</v>
      </c>
    </row>
    <row r="3036" ht="15.75" customHeight="1">
      <c r="U3036" s="25">
        <v>3035.0</v>
      </c>
      <c r="V3036" s="25">
        <v>1.5668504E7</v>
      </c>
      <c r="W3036" s="25" t="s">
        <v>1519</v>
      </c>
      <c r="X3036" s="25">
        <v>770.0</v>
      </c>
      <c r="Y3036" s="25" t="s">
        <v>375</v>
      </c>
      <c r="Z3036" s="25" t="s">
        <v>487</v>
      </c>
      <c r="AA3036" s="25">
        <v>36.0</v>
      </c>
      <c r="AB3036" s="25">
        <v>2.0</v>
      </c>
      <c r="AC3036" s="25">
        <v>89800.14</v>
      </c>
      <c r="AD3036" s="25">
        <v>1.0</v>
      </c>
      <c r="AE3036" s="25">
        <v>1.0</v>
      </c>
      <c r="AF3036" s="25">
        <v>1.0</v>
      </c>
      <c r="AG3036" s="25">
        <v>105922.69</v>
      </c>
      <c r="AH3036" s="25">
        <v>0.0</v>
      </c>
    </row>
    <row r="3037" ht="15.75" customHeight="1">
      <c r="U3037" s="25">
        <v>3036.0</v>
      </c>
      <c r="V3037" s="25">
        <v>1.5687491E7</v>
      </c>
      <c r="W3037" s="25" t="s">
        <v>2194</v>
      </c>
      <c r="X3037" s="25">
        <v>817.0</v>
      </c>
      <c r="Y3037" s="25" t="s">
        <v>379</v>
      </c>
      <c r="Z3037" s="25" t="s">
        <v>487</v>
      </c>
      <c r="AA3037" s="25">
        <v>45.0</v>
      </c>
      <c r="AB3037" s="25">
        <v>9.0</v>
      </c>
      <c r="AC3037" s="25">
        <v>101207.75</v>
      </c>
      <c r="AD3037" s="25">
        <v>1.0</v>
      </c>
      <c r="AE3037" s="25">
        <v>0.0</v>
      </c>
      <c r="AF3037" s="25">
        <v>0.0</v>
      </c>
      <c r="AG3037" s="25">
        <v>88211.12</v>
      </c>
      <c r="AH3037" s="25">
        <v>1.0</v>
      </c>
    </row>
    <row r="3038" ht="15.75" customHeight="1">
      <c r="U3038" s="25">
        <v>3037.0</v>
      </c>
      <c r="V3038" s="25">
        <v>1.5610403E7</v>
      </c>
      <c r="W3038" s="25" t="s">
        <v>1147</v>
      </c>
      <c r="X3038" s="25">
        <v>659.0</v>
      </c>
      <c r="Y3038" s="25" t="s">
        <v>375</v>
      </c>
      <c r="Z3038" s="25" t="s">
        <v>487</v>
      </c>
      <c r="AA3038" s="25">
        <v>43.0</v>
      </c>
      <c r="AB3038" s="25">
        <v>1.0</v>
      </c>
      <c r="AC3038" s="25">
        <v>106086.42</v>
      </c>
      <c r="AD3038" s="25">
        <v>2.0</v>
      </c>
      <c r="AE3038" s="25">
        <v>1.0</v>
      </c>
      <c r="AF3038" s="25">
        <v>0.0</v>
      </c>
      <c r="AG3038" s="25">
        <v>26900.63</v>
      </c>
      <c r="AH3038" s="25">
        <v>0.0</v>
      </c>
    </row>
    <row r="3039" ht="15.75" customHeight="1">
      <c r="U3039" s="25">
        <v>3038.0</v>
      </c>
      <c r="V3039" s="25">
        <v>1.5741094E7</v>
      </c>
      <c r="W3039" s="25" t="s">
        <v>1151</v>
      </c>
      <c r="X3039" s="25">
        <v>693.0</v>
      </c>
      <c r="Y3039" s="25" t="s">
        <v>375</v>
      </c>
      <c r="Z3039" s="25" t="s">
        <v>487</v>
      </c>
      <c r="AA3039" s="25">
        <v>21.0</v>
      </c>
      <c r="AB3039" s="25">
        <v>1.0</v>
      </c>
      <c r="AC3039" s="25">
        <v>0.0</v>
      </c>
      <c r="AD3039" s="25">
        <v>2.0</v>
      </c>
      <c r="AE3039" s="25">
        <v>1.0</v>
      </c>
      <c r="AF3039" s="25">
        <v>1.0</v>
      </c>
      <c r="AG3039" s="25">
        <v>3494.02</v>
      </c>
      <c r="AH3039" s="25">
        <v>0.0</v>
      </c>
    </row>
    <row r="3040" ht="15.75" customHeight="1">
      <c r="U3040" s="25">
        <v>3039.0</v>
      </c>
      <c r="V3040" s="25">
        <v>1.5807909E7</v>
      </c>
      <c r="W3040" s="25" t="s">
        <v>2195</v>
      </c>
      <c r="X3040" s="25">
        <v>744.0</v>
      </c>
      <c r="Y3040" s="25" t="s">
        <v>375</v>
      </c>
      <c r="Z3040" s="25" t="s">
        <v>487</v>
      </c>
      <c r="AA3040" s="25">
        <v>47.0</v>
      </c>
      <c r="AB3040" s="25">
        <v>9.0</v>
      </c>
      <c r="AC3040" s="25">
        <v>0.0</v>
      </c>
      <c r="AD3040" s="25">
        <v>2.0</v>
      </c>
      <c r="AE3040" s="25">
        <v>1.0</v>
      </c>
      <c r="AF3040" s="25">
        <v>0.0</v>
      </c>
      <c r="AG3040" s="25">
        <v>113163.17</v>
      </c>
      <c r="AH3040" s="25">
        <v>0.0</v>
      </c>
    </row>
    <row r="3041" ht="15.75" customHeight="1">
      <c r="U3041" s="25">
        <v>3040.0</v>
      </c>
      <c r="V3041" s="25">
        <v>1.5666141E7</v>
      </c>
      <c r="W3041" s="25" t="s">
        <v>1034</v>
      </c>
      <c r="X3041" s="25">
        <v>829.0</v>
      </c>
      <c r="Y3041" s="25" t="s">
        <v>377</v>
      </c>
      <c r="Z3041" s="25" t="s">
        <v>462</v>
      </c>
      <c r="AA3041" s="25">
        <v>26.0</v>
      </c>
      <c r="AB3041" s="25">
        <v>8.0</v>
      </c>
      <c r="AC3041" s="25">
        <v>101440.36</v>
      </c>
      <c r="AD3041" s="25">
        <v>2.0</v>
      </c>
      <c r="AE3041" s="25">
        <v>1.0</v>
      </c>
      <c r="AF3041" s="25">
        <v>1.0</v>
      </c>
      <c r="AG3041" s="25">
        <v>19324.5</v>
      </c>
      <c r="AH3041" s="25">
        <v>0.0</v>
      </c>
    </row>
    <row r="3042" ht="15.75" customHeight="1">
      <c r="U3042" s="25">
        <v>3041.0</v>
      </c>
      <c r="V3042" s="25">
        <v>1.5617134E7</v>
      </c>
      <c r="W3042" s="25" t="s">
        <v>2196</v>
      </c>
      <c r="X3042" s="25">
        <v>716.0</v>
      </c>
      <c r="Y3042" s="25" t="s">
        <v>375</v>
      </c>
      <c r="Z3042" s="25" t="s">
        <v>487</v>
      </c>
      <c r="AA3042" s="25">
        <v>38.0</v>
      </c>
      <c r="AB3042" s="25">
        <v>4.0</v>
      </c>
      <c r="AC3042" s="25">
        <v>0.0</v>
      </c>
      <c r="AD3042" s="25">
        <v>2.0</v>
      </c>
      <c r="AE3042" s="25">
        <v>1.0</v>
      </c>
      <c r="AF3042" s="25">
        <v>0.0</v>
      </c>
      <c r="AG3042" s="25">
        <v>189678.7</v>
      </c>
      <c r="AH3042" s="25">
        <v>0.0</v>
      </c>
    </row>
    <row r="3043" ht="15.75" customHeight="1">
      <c r="U3043" s="25">
        <v>3042.0</v>
      </c>
      <c r="V3043" s="25">
        <v>1.5783029E7</v>
      </c>
      <c r="W3043" s="25" t="s">
        <v>831</v>
      </c>
      <c r="X3043" s="25">
        <v>671.0</v>
      </c>
      <c r="Y3043" s="25" t="s">
        <v>375</v>
      </c>
      <c r="Z3043" s="25" t="s">
        <v>487</v>
      </c>
      <c r="AA3043" s="25">
        <v>34.0</v>
      </c>
      <c r="AB3043" s="25">
        <v>7.0</v>
      </c>
      <c r="AC3043" s="25">
        <v>106603.74</v>
      </c>
      <c r="AD3043" s="25">
        <v>2.0</v>
      </c>
      <c r="AE3043" s="25">
        <v>1.0</v>
      </c>
      <c r="AF3043" s="25">
        <v>1.0</v>
      </c>
      <c r="AG3043" s="25">
        <v>26387.71</v>
      </c>
      <c r="AH3043" s="25">
        <v>0.0</v>
      </c>
    </row>
    <row r="3044" ht="15.75" customHeight="1">
      <c r="U3044" s="25">
        <v>3043.0</v>
      </c>
      <c r="V3044" s="25">
        <v>1.5622833E7</v>
      </c>
      <c r="W3044" s="25" t="s">
        <v>2186</v>
      </c>
      <c r="X3044" s="25">
        <v>835.0</v>
      </c>
      <c r="Y3044" s="25" t="s">
        <v>379</v>
      </c>
      <c r="Z3044" s="25" t="s">
        <v>462</v>
      </c>
      <c r="AA3044" s="25">
        <v>29.0</v>
      </c>
      <c r="AB3044" s="25">
        <v>10.0</v>
      </c>
      <c r="AC3044" s="25">
        <v>130420.2</v>
      </c>
      <c r="AD3044" s="25">
        <v>2.0</v>
      </c>
      <c r="AE3044" s="25">
        <v>0.0</v>
      </c>
      <c r="AF3044" s="25">
        <v>0.0</v>
      </c>
      <c r="AG3044" s="25">
        <v>106276.55</v>
      </c>
      <c r="AH3044" s="25">
        <v>0.0</v>
      </c>
    </row>
    <row r="3045" ht="15.75" customHeight="1">
      <c r="U3045" s="25">
        <v>3044.0</v>
      </c>
      <c r="V3045" s="25">
        <v>1.5746422E7</v>
      </c>
      <c r="W3045" s="25" t="s">
        <v>932</v>
      </c>
      <c r="X3045" s="25">
        <v>636.0</v>
      </c>
      <c r="Y3045" s="25" t="s">
        <v>375</v>
      </c>
      <c r="Z3045" s="25" t="s">
        <v>462</v>
      </c>
      <c r="AA3045" s="25">
        <v>38.0</v>
      </c>
      <c r="AB3045" s="25">
        <v>1.0</v>
      </c>
      <c r="AC3045" s="25">
        <v>0.0</v>
      </c>
      <c r="AD3045" s="25">
        <v>1.0</v>
      </c>
      <c r="AE3045" s="25">
        <v>1.0</v>
      </c>
      <c r="AF3045" s="25">
        <v>0.0</v>
      </c>
      <c r="AG3045" s="25">
        <v>45015.38</v>
      </c>
      <c r="AH3045" s="25">
        <v>0.0</v>
      </c>
    </row>
    <row r="3046" ht="15.75" customHeight="1">
      <c r="U3046" s="25">
        <v>3045.0</v>
      </c>
      <c r="V3046" s="25">
        <v>1.5750839E7</v>
      </c>
      <c r="W3046" s="25" t="s">
        <v>946</v>
      </c>
      <c r="X3046" s="25">
        <v>649.0</v>
      </c>
      <c r="Y3046" s="25" t="s">
        <v>377</v>
      </c>
      <c r="Z3046" s="25" t="s">
        <v>487</v>
      </c>
      <c r="AA3046" s="25">
        <v>29.0</v>
      </c>
      <c r="AB3046" s="25">
        <v>2.0</v>
      </c>
      <c r="AC3046" s="25">
        <v>45022.23</v>
      </c>
      <c r="AD3046" s="25">
        <v>1.0</v>
      </c>
      <c r="AE3046" s="25">
        <v>1.0</v>
      </c>
      <c r="AF3046" s="25">
        <v>1.0</v>
      </c>
      <c r="AG3046" s="25">
        <v>173495.77</v>
      </c>
      <c r="AH3046" s="25">
        <v>0.0</v>
      </c>
    </row>
    <row r="3047" ht="15.75" customHeight="1">
      <c r="U3047" s="25">
        <v>3046.0</v>
      </c>
      <c r="V3047" s="25">
        <v>1.574913E7</v>
      </c>
      <c r="W3047" s="25" t="s">
        <v>2197</v>
      </c>
      <c r="X3047" s="25">
        <v>621.0</v>
      </c>
      <c r="Y3047" s="25" t="s">
        <v>379</v>
      </c>
      <c r="Z3047" s="25" t="s">
        <v>487</v>
      </c>
      <c r="AA3047" s="25">
        <v>27.0</v>
      </c>
      <c r="AB3047" s="25">
        <v>1.0</v>
      </c>
      <c r="AC3047" s="25">
        <v>74298.43</v>
      </c>
      <c r="AD3047" s="25">
        <v>1.0</v>
      </c>
      <c r="AE3047" s="25">
        <v>1.0</v>
      </c>
      <c r="AF3047" s="25">
        <v>1.0</v>
      </c>
      <c r="AG3047" s="25">
        <v>52581.96</v>
      </c>
      <c r="AH3047" s="25">
        <v>0.0</v>
      </c>
    </row>
    <row r="3048" ht="15.75" customHeight="1">
      <c r="U3048" s="25">
        <v>3047.0</v>
      </c>
      <c r="V3048" s="25">
        <v>1.5779862E7</v>
      </c>
      <c r="W3048" s="25" t="s">
        <v>2198</v>
      </c>
      <c r="X3048" s="25">
        <v>658.0</v>
      </c>
      <c r="Y3048" s="25" t="s">
        <v>379</v>
      </c>
      <c r="Z3048" s="25" t="s">
        <v>462</v>
      </c>
      <c r="AA3048" s="25">
        <v>31.0</v>
      </c>
      <c r="AB3048" s="25">
        <v>3.0</v>
      </c>
      <c r="AC3048" s="25">
        <v>133003.03</v>
      </c>
      <c r="AD3048" s="25">
        <v>1.0</v>
      </c>
      <c r="AE3048" s="25">
        <v>0.0</v>
      </c>
      <c r="AF3048" s="25">
        <v>1.0</v>
      </c>
      <c r="AG3048" s="25">
        <v>146339.27</v>
      </c>
      <c r="AH3048" s="25">
        <v>1.0</v>
      </c>
    </row>
    <row r="3049" ht="15.75" customHeight="1">
      <c r="U3049" s="25">
        <v>3048.0</v>
      </c>
      <c r="V3049" s="25">
        <v>1.5767871E7</v>
      </c>
      <c r="W3049" s="25" t="s">
        <v>497</v>
      </c>
      <c r="X3049" s="25">
        <v>784.0</v>
      </c>
      <c r="Y3049" s="25" t="s">
        <v>377</v>
      </c>
      <c r="Z3049" s="25" t="s">
        <v>487</v>
      </c>
      <c r="AA3049" s="25">
        <v>48.0</v>
      </c>
      <c r="AB3049" s="25">
        <v>7.0</v>
      </c>
      <c r="AC3049" s="25">
        <v>0.0</v>
      </c>
      <c r="AD3049" s="25">
        <v>2.0</v>
      </c>
      <c r="AE3049" s="25">
        <v>1.0</v>
      </c>
      <c r="AF3049" s="25">
        <v>1.0</v>
      </c>
      <c r="AG3049" s="25">
        <v>182609.97</v>
      </c>
      <c r="AH3049" s="25">
        <v>0.0</v>
      </c>
    </row>
    <row r="3050" ht="15.75" customHeight="1">
      <c r="U3050" s="25">
        <v>3049.0</v>
      </c>
      <c r="V3050" s="25">
        <v>1.5679651E7</v>
      </c>
      <c r="W3050" s="25" t="s">
        <v>836</v>
      </c>
      <c r="X3050" s="25">
        <v>783.0</v>
      </c>
      <c r="Y3050" s="25" t="s">
        <v>377</v>
      </c>
      <c r="Z3050" s="25" t="s">
        <v>462</v>
      </c>
      <c r="AA3050" s="25">
        <v>37.0</v>
      </c>
      <c r="AB3050" s="25">
        <v>1.0</v>
      </c>
      <c r="AC3050" s="25">
        <v>136689.66</v>
      </c>
      <c r="AD3050" s="25">
        <v>1.0</v>
      </c>
      <c r="AE3050" s="25">
        <v>1.0</v>
      </c>
      <c r="AF3050" s="25">
        <v>0.0</v>
      </c>
      <c r="AG3050" s="25">
        <v>197890.65</v>
      </c>
      <c r="AH3050" s="25">
        <v>0.0</v>
      </c>
    </row>
    <row r="3051" ht="15.75" customHeight="1">
      <c r="U3051" s="25">
        <v>3050.0</v>
      </c>
      <c r="V3051" s="25">
        <v>1.5576219E7</v>
      </c>
      <c r="W3051" s="25" t="s">
        <v>544</v>
      </c>
      <c r="X3051" s="25">
        <v>615.0</v>
      </c>
      <c r="Y3051" s="25" t="s">
        <v>375</v>
      </c>
      <c r="Z3051" s="25" t="s">
        <v>487</v>
      </c>
      <c r="AA3051" s="25">
        <v>32.0</v>
      </c>
      <c r="AB3051" s="25">
        <v>4.0</v>
      </c>
      <c r="AC3051" s="25">
        <v>0.0</v>
      </c>
      <c r="AD3051" s="25">
        <v>2.0</v>
      </c>
      <c r="AE3051" s="25">
        <v>1.0</v>
      </c>
      <c r="AF3051" s="25">
        <v>1.0</v>
      </c>
      <c r="AG3051" s="25">
        <v>6225.63</v>
      </c>
      <c r="AH3051" s="25">
        <v>0.0</v>
      </c>
    </row>
    <row r="3052" ht="15.75" customHeight="1">
      <c r="U3052" s="25">
        <v>3051.0</v>
      </c>
      <c r="V3052" s="25">
        <v>1.5699247E7</v>
      </c>
      <c r="W3052" s="25" t="s">
        <v>1418</v>
      </c>
      <c r="X3052" s="25">
        <v>791.0</v>
      </c>
      <c r="Y3052" s="25" t="s">
        <v>375</v>
      </c>
      <c r="Z3052" s="25" t="s">
        <v>462</v>
      </c>
      <c r="AA3052" s="25">
        <v>44.0</v>
      </c>
      <c r="AB3052" s="25">
        <v>5.0</v>
      </c>
      <c r="AC3052" s="25">
        <v>0.0</v>
      </c>
      <c r="AD3052" s="25">
        <v>2.0</v>
      </c>
      <c r="AE3052" s="25">
        <v>1.0</v>
      </c>
      <c r="AF3052" s="25">
        <v>1.0</v>
      </c>
      <c r="AG3052" s="25">
        <v>123977.86</v>
      </c>
      <c r="AH3052" s="25">
        <v>1.0</v>
      </c>
    </row>
    <row r="3053" ht="15.75" customHeight="1">
      <c r="U3053" s="25">
        <v>3052.0</v>
      </c>
      <c r="V3053" s="25">
        <v>1.5619087E7</v>
      </c>
      <c r="W3053" s="25" t="s">
        <v>645</v>
      </c>
      <c r="X3053" s="25">
        <v>762.0</v>
      </c>
      <c r="Y3053" s="25" t="s">
        <v>375</v>
      </c>
      <c r="Z3053" s="25" t="s">
        <v>487</v>
      </c>
      <c r="AA3053" s="25">
        <v>53.0</v>
      </c>
      <c r="AB3053" s="25">
        <v>1.0</v>
      </c>
      <c r="AC3053" s="25">
        <v>102520.37</v>
      </c>
      <c r="AD3053" s="25">
        <v>1.0</v>
      </c>
      <c r="AE3053" s="25">
        <v>1.0</v>
      </c>
      <c r="AF3053" s="25">
        <v>1.0</v>
      </c>
      <c r="AG3053" s="25">
        <v>170195.4</v>
      </c>
      <c r="AH3053" s="25">
        <v>0.0</v>
      </c>
    </row>
    <row r="3054" ht="15.75" customHeight="1">
      <c r="U3054" s="25">
        <v>3053.0</v>
      </c>
      <c r="V3054" s="25">
        <v>1.5605327E7</v>
      </c>
      <c r="W3054" s="25" t="s">
        <v>2199</v>
      </c>
      <c r="X3054" s="25">
        <v>607.0</v>
      </c>
      <c r="Y3054" s="25" t="s">
        <v>375</v>
      </c>
      <c r="Z3054" s="25" t="s">
        <v>487</v>
      </c>
      <c r="AA3054" s="25">
        <v>35.0</v>
      </c>
      <c r="AB3054" s="25">
        <v>2.0</v>
      </c>
      <c r="AC3054" s="25">
        <v>0.0</v>
      </c>
      <c r="AD3054" s="25">
        <v>2.0</v>
      </c>
      <c r="AE3054" s="25">
        <v>1.0</v>
      </c>
      <c r="AF3054" s="25">
        <v>1.0</v>
      </c>
      <c r="AG3054" s="25">
        <v>114190.3</v>
      </c>
      <c r="AH3054" s="25">
        <v>0.0</v>
      </c>
    </row>
    <row r="3055" ht="15.75" customHeight="1">
      <c r="U3055" s="25">
        <v>3054.0</v>
      </c>
      <c r="V3055" s="25">
        <v>1.561014E7</v>
      </c>
      <c r="W3055" s="25" t="s">
        <v>494</v>
      </c>
      <c r="X3055" s="25">
        <v>601.0</v>
      </c>
      <c r="Y3055" s="25" t="s">
        <v>375</v>
      </c>
      <c r="Z3055" s="25" t="s">
        <v>462</v>
      </c>
      <c r="AA3055" s="25">
        <v>34.0</v>
      </c>
      <c r="AB3055" s="25">
        <v>5.0</v>
      </c>
      <c r="AC3055" s="25">
        <v>0.0</v>
      </c>
      <c r="AD3055" s="25">
        <v>2.0</v>
      </c>
      <c r="AE3055" s="25">
        <v>1.0</v>
      </c>
      <c r="AF3055" s="25">
        <v>0.0</v>
      </c>
      <c r="AG3055" s="25">
        <v>27022.57</v>
      </c>
      <c r="AH3055" s="25">
        <v>0.0</v>
      </c>
    </row>
    <row r="3056" ht="15.75" customHeight="1">
      <c r="U3056" s="25">
        <v>3055.0</v>
      </c>
      <c r="V3056" s="25">
        <v>1.5791174E7</v>
      </c>
      <c r="W3056" s="25" t="s">
        <v>2200</v>
      </c>
      <c r="X3056" s="25">
        <v>540.0</v>
      </c>
      <c r="Y3056" s="25" t="s">
        <v>377</v>
      </c>
      <c r="Z3056" s="25" t="s">
        <v>487</v>
      </c>
      <c r="AA3056" s="25">
        <v>67.0</v>
      </c>
      <c r="AB3056" s="25">
        <v>1.0</v>
      </c>
      <c r="AC3056" s="25">
        <v>88382.01</v>
      </c>
      <c r="AD3056" s="25">
        <v>1.0</v>
      </c>
      <c r="AE3056" s="25">
        <v>0.0</v>
      </c>
      <c r="AF3056" s="25">
        <v>1.0</v>
      </c>
      <c r="AG3056" s="25">
        <v>59457.0</v>
      </c>
      <c r="AH3056" s="25">
        <v>0.0</v>
      </c>
    </row>
    <row r="3057" ht="15.75" customHeight="1">
      <c r="U3057" s="25">
        <v>3056.0</v>
      </c>
      <c r="V3057" s="25">
        <v>1.5602373E7</v>
      </c>
      <c r="W3057" s="25" t="s">
        <v>813</v>
      </c>
      <c r="X3057" s="25">
        <v>812.0</v>
      </c>
      <c r="Y3057" s="25" t="s">
        <v>375</v>
      </c>
      <c r="Z3057" s="25" t="s">
        <v>487</v>
      </c>
      <c r="AA3057" s="25">
        <v>44.0</v>
      </c>
      <c r="AB3057" s="25">
        <v>4.0</v>
      </c>
      <c r="AC3057" s="25">
        <v>115049.15</v>
      </c>
      <c r="AD3057" s="25">
        <v>2.0</v>
      </c>
      <c r="AE3057" s="25">
        <v>1.0</v>
      </c>
      <c r="AF3057" s="25">
        <v>0.0</v>
      </c>
      <c r="AG3057" s="25">
        <v>165038.41</v>
      </c>
      <c r="AH3057" s="25">
        <v>0.0</v>
      </c>
    </row>
    <row r="3058" ht="15.75" customHeight="1">
      <c r="U3058" s="25">
        <v>3057.0</v>
      </c>
      <c r="V3058" s="25">
        <v>1.5762605E7</v>
      </c>
      <c r="W3058" s="25" t="s">
        <v>1345</v>
      </c>
      <c r="X3058" s="25">
        <v>685.0</v>
      </c>
      <c r="Y3058" s="25" t="s">
        <v>375</v>
      </c>
      <c r="Z3058" s="25" t="s">
        <v>487</v>
      </c>
      <c r="AA3058" s="25">
        <v>58.0</v>
      </c>
      <c r="AB3058" s="25">
        <v>1.0</v>
      </c>
      <c r="AC3058" s="25">
        <v>104796.54</v>
      </c>
      <c r="AD3058" s="25">
        <v>1.0</v>
      </c>
      <c r="AE3058" s="25">
        <v>1.0</v>
      </c>
      <c r="AF3058" s="25">
        <v>1.0</v>
      </c>
      <c r="AG3058" s="25">
        <v>154181.41</v>
      </c>
      <c r="AH3058" s="25">
        <v>0.0</v>
      </c>
    </row>
    <row r="3059" ht="15.75" customHeight="1">
      <c r="U3059" s="25">
        <v>3058.0</v>
      </c>
      <c r="V3059" s="25">
        <v>1.559884E7</v>
      </c>
      <c r="W3059" s="25" t="s">
        <v>1085</v>
      </c>
      <c r="X3059" s="25">
        <v>680.0</v>
      </c>
      <c r="Y3059" s="25" t="s">
        <v>375</v>
      </c>
      <c r="Z3059" s="25" t="s">
        <v>487</v>
      </c>
      <c r="AA3059" s="25">
        <v>33.0</v>
      </c>
      <c r="AB3059" s="25">
        <v>1.0</v>
      </c>
      <c r="AC3059" s="25">
        <v>123082.08</v>
      </c>
      <c r="AD3059" s="25">
        <v>1.0</v>
      </c>
      <c r="AE3059" s="25">
        <v>1.0</v>
      </c>
      <c r="AF3059" s="25">
        <v>0.0</v>
      </c>
      <c r="AG3059" s="25">
        <v>134960.98</v>
      </c>
      <c r="AH3059" s="25">
        <v>0.0</v>
      </c>
    </row>
    <row r="3060" ht="15.75" customHeight="1">
      <c r="U3060" s="25">
        <v>3059.0</v>
      </c>
      <c r="V3060" s="25">
        <v>1.5744279E7</v>
      </c>
      <c r="W3060" s="25" t="s">
        <v>1780</v>
      </c>
      <c r="X3060" s="25">
        <v>680.0</v>
      </c>
      <c r="Y3060" s="25" t="s">
        <v>377</v>
      </c>
      <c r="Z3060" s="25" t="s">
        <v>462</v>
      </c>
      <c r="AA3060" s="25">
        <v>58.0</v>
      </c>
      <c r="AB3060" s="25">
        <v>8.0</v>
      </c>
      <c r="AC3060" s="25">
        <v>0.0</v>
      </c>
      <c r="AD3060" s="25">
        <v>2.0</v>
      </c>
      <c r="AE3060" s="25">
        <v>1.0</v>
      </c>
      <c r="AF3060" s="25">
        <v>1.0</v>
      </c>
      <c r="AG3060" s="25">
        <v>65708.5</v>
      </c>
      <c r="AH3060" s="25">
        <v>0.0</v>
      </c>
    </row>
    <row r="3061" ht="15.75" customHeight="1">
      <c r="U3061" s="25">
        <v>3060.0</v>
      </c>
      <c r="V3061" s="25">
        <v>1.5670619E7</v>
      </c>
      <c r="W3061" s="25" t="s">
        <v>2201</v>
      </c>
      <c r="X3061" s="25">
        <v>631.0</v>
      </c>
      <c r="Y3061" s="25" t="s">
        <v>375</v>
      </c>
      <c r="Z3061" s="25" t="s">
        <v>462</v>
      </c>
      <c r="AA3061" s="25">
        <v>33.0</v>
      </c>
      <c r="AB3061" s="25">
        <v>8.0</v>
      </c>
      <c r="AC3061" s="25">
        <v>0.0</v>
      </c>
      <c r="AD3061" s="25">
        <v>2.0</v>
      </c>
      <c r="AE3061" s="25">
        <v>0.0</v>
      </c>
      <c r="AF3061" s="25">
        <v>0.0</v>
      </c>
      <c r="AG3061" s="25">
        <v>117374.22</v>
      </c>
      <c r="AH3061" s="25">
        <v>0.0</v>
      </c>
    </row>
    <row r="3062" ht="15.75" customHeight="1">
      <c r="U3062" s="25">
        <v>3061.0</v>
      </c>
      <c r="V3062" s="25">
        <v>1.5599533E7</v>
      </c>
      <c r="W3062" s="25" t="s">
        <v>562</v>
      </c>
      <c r="X3062" s="25">
        <v>569.0</v>
      </c>
      <c r="Y3062" s="25" t="s">
        <v>375</v>
      </c>
      <c r="Z3062" s="25" t="s">
        <v>462</v>
      </c>
      <c r="AA3062" s="25">
        <v>43.0</v>
      </c>
      <c r="AB3062" s="25">
        <v>7.0</v>
      </c>
      <c r="AC3062" s="25">
        <v>0.0</v>
      </c>
      <c r="AD3062" s="25">
        <v>2.0</v>
      </c>
      <c r="AE3062" s="25">
        <v>1.0</v>
      </c>
      <c r="AF3062" s="25">
        <v>1.0</v>
      </c>
      <c r="AG3062" s="25">
        <v>77703.19</v>
      </c>
      <c r="AH3062" s="25">
        <v>0.0</v>
      </c>
    </row>
    <row r="3063" ht="15.75" customHeight="1">
      <c r="U3063" s="25">
        <v>3062.0</v>
      </c>
      <c r="V3063" s="25">
        <v>1.5757837E7</v>
      </c>
      <c r="W3063" s="25" t="s">
        <v>1166</v>
      </c>
      <c r="X3063" s="25">
        <v>584.0</v>
      </c>
      <c r="Y3063" s="25" t="s">
        <v>379</v>
      </c>
      <c r="Z3063" s="25" t="s">
        <v>487</v>
      </c>
      <c r="AA3063" s="25">
        <v>33.0</v>
      </c>
      <c r="AB3063" s="25">
        <v>3.0</v>
      </c>
      <c r="AC3063" s="25">
        <v>88311.48</v>
      </c>
      <c r="AD3063" s="25">
        <v>2.0</v>
      </c>
      <c r="AE3063" s="25">
        <v>1.0</v>
      </c>
      <c r="AF3063" s="25">
        <v>1.0</v>
      </c>
      <c r="AG3063" s="25">
        <v>177651.38</v>
      </c>
      <c r="AH3063" s="25">
        <v>0.0</v>
      </c>
    </row>
    <row r="3064" ht="15.75" customHeight="1">
      <c r="U3064" s="25">
        <v>3063.0</v>
      </c>
      <c r="V3064" s="25">
        <v>1.5697574E7</v>
      </c>
      <c r="W3064" s="25" t="s">
        <v>1487</v>
      </c>
      <c r="X3064" s="25">
        <v>582.0</v>
      </c>
      <c r="Y3064" s="25" t="s">
        <v>375</v>
      </c>
      <c r="Z3064" s="25" t="s">
        <v>462</v>
      </c>
      <c r="AA3064" s="25">
        <v>40.0</v>
      </c>
      <c r="AB3064" s="25">
        <v>9.0</v>
      </c>
      <c r="AC3064" s="25">
        <v>0.0</v>
      </c>
      <c r="AD3064" s="25">
        <v>3.0</v>
      </c>
      <c r="AE3064" s="25">
        <v>1.0</v>
      </c>
      <c r="AF3064" s="25">
        <v>1.0</v>
      </c>
      <c r="AG3064" s="25">
        <v>60954.45</v>
      </c>
      <c r="AH3064" s="25">
        <v>0.0</v>
      </c>
    </row>
    <row r="3065" ht="15.75" customHeight="1">
      <c r="U3065" s="25">
        <v>3064.0</v>
      </c>
      <c r="V3065" s="25">
        <v>1.5578738E7</v>
      </c>
      <c r="W3065" s="25" t="s">
        <v>1584</v>
      </c>
      <c r="X3065" s="25">
        <v>609.0</v>
      </c>
      <c r="Y3065" s="25" t="s">
        <v>375</v>
      </c>
      <c r="Z3065" s="25" t="s">
        <v>487</v>
      </c>
      <c r="AA3065" s="25">
        <v>32.0</v>
      </c>
      <c r="AB3065" s="25">
        <v>7.0</v>
      </c>
      <c r="AC3065" s="25">
        <v>71872.19</v>
      </c>
      <c r="AD3065" s="25">
        <v>1.0</v>
      </c>
      <c r="AE3065" s="25">
        <v>1.0</v>
      </c>
      <c r="AF3065" s="25">
        <v>1.0</v>
      </c>
      <c r="AG3065" s="25">
        <v>151924.9</v>
      </c>
      <c r="AH3065" s="25">
        <v>0.0</v>
      </c>
    </row>
    <row r="3066" ht="15.75" customHeight="1">
      <c r="U3066" s="25">
        <v>3065.0</v>
      </c>
      <c r="V3066" s="25">
        <v>1.5762228E7</v>
      </c>
      <c r="W3066" s="25" t="s">
        <v>733</v>
      </c>
      <c r="X3066" s="25">
        <v>506.0</v>
      </c>
      <c r="Y3066" s="25" t="s">
        <v>377</v>
      </c>
      <c r="Z3066" s="25" t="s">
        <v>487</v>
      </c>
      <c r="AA3066" s="25">
        <v>35.0</v>
      </c>
      <c r="AB3066" s="25">
        <v>6.0</v>
      </c>
      <c r="AC3066" s="25">
        <v>110046.93</v>
      </c>
      <c r="AD3066" s="25">
        <v>2.0</v>
      </c>
      <c r="AE3066" s="25">
        <v>1.0</v>
      </c>
      <c r="AF3066" s="25">
        <v>0.0</v>
      </c>
      <c r="AG3066" s="25">
        <v>26318.73</v>
      </c>
      <c r="AH3066" s="25">
        <v>0.0</v>
      </c>
    </row>
    <row r="3067" ht="15.75" customHeight="1">
      <c r="U3067" s="25">
        <v>3066.0</v>
      </c>
      <c r="V3067" s="25">
        <v>1.5614827E7</v>
      </c>
      <c r="W3067" s="25" t="s">
        <v>669</v>
      </c>
      <c r="X3067" s="25">
        <v>503.0</v>
      </c>
      <c r="Y3067" s="25" t="s">
        <v>375</v>
      </c>
      <c r="Z3067" s="25" t="s">
        <v>487</v>
      </c>
      <c r="AA3067" s="25">
        <v>42.0</v>
      </c>
      <c r="AB3067" s="25">
        <v>8.0</v>
      </c>
      <c r="AC3067" s="25">
        <v>104430.08</v>
      </c>
      <c r="AD3067" s="25">
        <v>1.0</v>
      </c>
      <c r="AE3067" s="25">
        <v>1.0</v>
      </c>
      <c r="AF3067" s="25">
        <v>1.0</v>
      </c>
      <c r="AG3067" s="25">
        <v>147557.71</v>
      </c>
      <c r="AH3067" s="25">
        <v>0.0</v>
      </c>
    </row>
    <row r="3068" ht="15.75" customHeight="1">
      <c r="U3068" s="25">
        <v>3067.0</v>
      </c>
      <c r="V3068" s="25">
        <v>1.5789815E7</v>
      </c>
      <c r="W3068" s="25" t="s">
        <v>1107</v>
      </c>
      <c r="X3068" s="25">
        <v>503.0</v>
      </c>
      <c r="Y3068" s="25" t="s">
        <v>375</v>
      </c>
      <c r="Z3068" s="25" t="s">
        <v>462</v>
      </c>
      <c r="AA3068" s="25">
        <v>28.0</v>
      </c>
      <c r="AB3068" s="25">
        <v>5.0</v>
      </c>
      <c r="AC3068" s="25">
        <v>0.0</v>
      </c>
      <c r="AD3068" s="25">
        <v>2.0</v>
      </c>
      <c r="AE3068" s="25">
        <v>1.0</v>
      </c>
      <c r="AF3068" s="25">
        <v>0.0</v>
      </c>
      <c r="AG3068" s="25">
        <v>125918.17</v>
      </c>
      <c r="AH3068" s="25">
        <v>0.0</v>
      </c>
    </row>
    <row r="3069" ht="15.75" customHeight="1">
      <c r="U3069" s="25">
        <v>3068.0</v>
      </c>
      <c r="V3069" s="25">
        <v>1.5579781E7</v>
      </c>
      <c r="W3069" s="25" t="s">
        <v>555</v>
      </c>
      <c r="X3069" s="25">
        <v>806.0</v>
      </c>
      <c r="Y3069" s="25" t="s">
        <v>379</v>
      </c>
      <c r="Z3069" s="25" t="s">
        <v>487</v>
      </c>
      <c r="AA3069" s="25">
        <v>31.0</v>
      </c>
      <c r="AB3069" s="25">
        <v>10.0</v>
      </c>
      <c r="AC3069" s="25">
        <v>138653.51</v>
      </c>
      <c r="AD3069" s="25">
        <v>1.0</v>
      </c>
      <c r="AE3069" s="25">
        <v>1.0</v>
      </c>
      <c r="AF3069" s="25">
        <v>0.0</v>
      </c>
      <c r="AG3069" s="25">
        <v>190803.37</v>
      </c>
      <c r="AH3069" s="25">
        <v>0.0</v>
      </c>
    </row>
    <row r="3070" ht="15.75" customHeight="1">
      <c r="U3070" s="25">
        <v>3069.0</v>
      </c>
      <c r="V3070" s="25">
        <v>1.5587013E7</v>
      </c>
      <c r="W3070" s="25" t="s">
        <v>642</v>
      </c>
      <c r="X3070" s="25">
        <v>653.0</v>
      </c>
      <c r="Y3070" s="25" t="s">
        <v>375</v>
      </c>
      <c r="Z3070" s="25" t="s">
        <v>462</v>
      </c>
      <c r="AA3070" s="25">
        <v>31.0</v>
      </c>
      <c r="AB3070" s="25">
        <v>7.0</v>
      </c>
      <c r="AC3070" s="25">
        <v>102575.04</v>
      </c>
      <c r="AD3070" s="25">
        <v>1.0</v>
      </c>
      <c r="AE3070" s="25">
        <v>1.0</v>
      </c>
      <c r="AF3070" s="25">
        <v>1.0</v>
      </c>
      <c r="AG3070" s="25">
        <v>11043.54</v>
      </c>
      <c r="AH3070" s="25">
        <v>0.0</v>
      </c>
    </row>
    <row r="3071" ht="15.75" customHeight="1">
      <c r="U3071" s="25">
        <v>3070.0</v>
      </c>
      <c r="V3071" s="25">
        <v>1.5570932E7</v>
      </c>
      <c r="W3071" s="25" t="s">
        <v>569</v>
      </c>
      <c r="X3071" s="25">
        <v>666.0</v>
      </c>
      <c r="Y3071" s="25" t="s">
        <v>375</v>
      </c>
      <c r="Z3071" s="25" t="s">
        <v>487</v>
      </c>
      <c r="AA3071" s="25">
        <v>43.0</v>
      </c>
      <c r="AB3071" s="25">
        <v>7.0</v>
      </c>
      <c r="AC3071" s="25">
        <v>137780.74</v>
      </c>
      <c r="AD3071" s="25">
        <v>2.0</v>
      </c>
      <c r="AE3071" s="25">
        <v>1.0</v>
      </c>
      <c r="AF3071" s="25">
        <v>1.0</v>
      </c>
      <c r="AG3071" s="25">
        <v>119100.05</v>
      </c>
      <c r="AH3071" s="25">
        <v>1.0</v>
      </c>
    </row>
    <row r="3072" ht="15.75" customHeight="1">
      <c r="U3072" s="25">
        <v>3071.0</v>
      </c>
      <c r="V3072" s="25">
        <v>1.5794661E7</v>
      </c>
      <c r="W3072" s="25" t="s">
        <v>1565</v>
      </c>
      <c r="X3072" s="25">
        <v>674.0</v>
      </c>
      <c r="Y3072" s="25" t="s">
        <v>377</v>
      </c>
      <c r="Z3072" s="25" t="s">
        <v>487</v>
      </c>
      <c r="AA3072" s="25">
        <v>32.0</v>
      </c>
      <c r="AB3072" s="25">
        <v>2.0</v>
      </c>
      <c r="AC3072" s="25">
        <v>0.0</v>
      </c>
      <c r="AD3072" s="25">
        <v>2.0</v>
      </c>
      <c r="AE3072" s="25">
        <v>1.0</v>
      </c>
      <c r="AF3072" s="25">
        <v>0.0</v>
      </c>
      <c r="AG3072" s="25">
        <v>140579.17</v>
      </c>
      <c r="AH3072" s="25">
        <v>0.0</v>
      </c>
    </row>
    <row r="3073" ht="15.75" customHeight="1">
      <c r="U3073" s="25">
        <v>3072.0</v>
      </c>
      <c r="V3073" s="25">
        <v>1.5581654E7</v>
      </c>
      <c r="W3073" s="25" t="s">
        <v>2028</v>
      </c>
      <c r="X3073" s="25">
        <v>798.0</v>
      </c>
      <c r="Y3073" s="25" t="s">
        <v>375</v>
      </c>
      <c r="Z3073" s="25" t="s">
        <v>487</v>
      </c>
      <c r="AA3073" s="25">
        <v>32.0</v>
      </c>
      <c r="AB3073" s="25">
        <v>7.0</v>
      </c>
      <c r="AC3073" s="25">
        <v>0.0</v>
      </c>
      <c r="AD3073" s="25">
        <v>2.0</v>
      </c>
      <c r="AE3073" s="25">
        <v>0.0</v>
      </c>
      <c r="AF3073" s="25">
        <v>1.0</v>
      </c>
      <c r="AG3073" s="25">
        <v>37731.95</v>
      </c>
      <c r="AH3073" s="25">
        <v>0.0</v>
      </c>
    </row>
    <row r="3074" ht="15.75" customHeight="1">
      <c r="U3074" s="25">
        <v>3073.0</v>
      </c>
      <c r="V3074" s="25">
        <v>1.5644296E7</v>
      </c>
      <c r="W3074" s="25" t="s">
        <v>510</v>
      </c>
      <c r="X3074" s="25">
        <v>740.0</v>
      </c>
      <c r="Y3074" s="25" t="s">
        <v>375</v>
      </c>
      <c r="Z3074" s="25" t="s">
        <v>462</v>
      </c>
      <c r="AA3074" s="25">
        <v>30.0</v>
      </c>
      <c r="AB3074" s="25">
        <v>8.0</v>
      </c>
      <c r="AC3074" s="25">
        <v>105209.54</v>
      </c>
      <c r="AD3074" s="25">
        <v>1.0</v>
      </c>
      <c r="AE3074" s="25">
        <v>1.0</v>
      </c>
      <c r="AF3074" s="25">
        <v>0.0</v>
      </c>
      <c r="AG3074" s="25">
        <v>1852.58</v>
      </c>
      <c r="AH3074" s="25">
        <v>0.0</v>
      </c>
    </row>
    <row r="3075" ht="15.75" customHeight="1">
      <c r="U3075" s="25">
        <v>3074.0</v>
      </c>
      <c r="V3075" s="25">
        <v>1.561442E7</v>
      </c>
      <c r="W3075" s="25" t="s">
        <v>2202</v>
      </c>
      <c r="X3075" s="25">
        <v>531.0</v>
      </c>
      <c r="Y3075" s="25" t="s">
        <v>379</v>
      </c>
      <c r="Z3075" s="25" t="s">
        <v>462</v>
      </c>
      <c r="AA3075" s="25">
        <v>32.0</v>
      </c>
      <c r="AB3075" s="25">
        <v>0.0</v>
      </c>
      <c r="AC3075" s="25">
        <v>109570.21</v>
      </c>
      <c r="AD3075" s="25">
        <v>2.0</v>
      </c>
      <c r="AE3075" s="25">
        <v>1.0</v>
      </c>
      <c r="AF3075" s="25">
        <v>1.0</v>
      </c>
      <c r="AG3075" s="25">
        <v>172049.84</v>
      </c>
      <c r="AH3075" s="25">
        <v>0.0</v>
      </c>
    </row>
    <row r="3076" ht="15.75" customHeight="1">
      <c r="U3076" s="25">
        <v>3075.0</v>
      </c>
      <c r="V3076" s="25">
        <v>1.5609653E7</v>
      </c>
      <c r="W3076" s="25" t="s">
        <v>1672</v>
      </c>
      <c r="X3076" s="25">
        <v>614.0</v>
      </c>
      <c r="Y3076" s="25" t="s">
        <v>379</v>
      </c>
      <c r="Z3076" s="25" t="s">
        <v>462</v>
      </c>
      <c r="AA3076" s="25">
        <v>44.0</v>
      </c>
      <c r="AB3076" s="25">
        <v>6.0</v>
      </c>
      <c r="AC3076" s="25">
        <v>118715.86</v>
      </c>
      <c r="AD3076" s="25">
        <v>1.0</v>
      </c>
      <c r="AE3076" s="25">
        <v>1.0</v>
      </c>
      <c r="AF3076" s="25">
        <v>0.0</v>
      </c>
      <c r="AG3076" s="25">
        <v>133591.11</v>
      </c>
      <c r="AH3076" s="25">
        <v>1.0</v>
      </c>
    </row>
    <row r="3077" ht="15.75" customHeight="1">
      <c r="U3077" s="25">
        <v>3076.0</v>
      </c>
      <c r="V3077" s="25">
        <v>1.5594577E7</v>
      </c>
      <c r="W3077" s="25" t="s">
        <v>1046</v>
      </c>
      <c r="X3077" s="25">
        <v>556.0</v>
      </c>
      <c r="Y3077" s="25" t="s">
        <v>375</v>
      </c>
      <c r="Z3077" s="25" t="s">
        <v>487</v>
      </c>
      <c r="AA3077" s="25">
        <v>35.0</v>
      </c>
      <c r="AB3077" s="25">
        <v>10.0</v>
      </c>
      <c r="AC3077" s="25">
        <v>0.0</v>
      </c>
      <c r="AD3077" s="25">
        <v>2.0</v>
      </c>
      <c r="AE3077" s="25">
        <v>1.0</v>
      </c>
      <c r="AF3077" s="25">
        <v>1.0</v>
      </c>
      <c r="AG3077" s="25">
        <v>192751.18</v>
      </c>
      <c r="AH3077" s="25">
        <v>0.0</v>
      </c>
    </row>
    <row r="3078" ht="15.75" customHeight="1">
      <c r="U3078" s="25">
        <v>3077.0</v>
      </c>
      <c r="V3078" s="25">
        <v>1.5584114E7</v>
      </c>
      <c r="W3078" s="25" t="s">
        <v>679</v>
      </c>
      <c r="X3078" s="25">
        <v>678.0</v>
      </c>
      <c r="Y3078" s="25" t="s">
        <v>379</v>
      </c>
      <c r="Z3078" s="25" t="s">
        <v>462</v>
      </c>
      <c r="AA3078" s="25">
        <v>43.0</v>
      </c>
      <c r="AB3078" s="25">
        <v>2.0</v>
      </c>
      <c r="AC3078" s="25">
        <v>153393.18</v>
      </c>
      <c r="AD3078" s="25">
        <v>2.0</v>
      </c>
      <c r="AE3078" s="25">
        <v>1.0</v>
      </c>
      <c r="AF3078" s="25">
        <v>1.0</v>
      </c>
      <c r="AG3078" s="25">
        <v>193828.27</v>
      </c>
      <c r="AH3078" s="25">
        <v>0.0</v>
      </c>
    </row>
    <row r="3079" ht="15.75" customHeight="1">
      <c r="U3079" s="25">
        <v>3078.0</v>
      </c>
      <c r="V3079" s="25">
        <v>1.5673367E7</v>
      </c>
      <c r="W3079" s="25" t="s">
        <v>2203</v>
      </c>
      <c r="X3079" s="25">
        <v>587.0</v>
      </c>
      <c r="Y3079" s="25" t="s">
        <v>379</v>
      </c>
      <c r="Z3079" s="25" t="s">
        <v>487</v>
      </c>
      <c r="AA3079" s="25">
        <v>33.0</v>
      </c>
      <c r="AB3079" s="25">
        <v>6.0</v>
      </c>
      <c r="AC3079" s="25">
        <v>132603.36</v>
      </c>
      <c r="AD3079" s="25">
        <v>1.0</v>
      </c>
      <c r="AE3079" s="25">
        <v>1.0</v>
      </c>
      <c r="AF3079" s="25">
        <v>0.0</v>
      </c>
      <c r="AG3079" s="25">
        <v>55775.72</v>
      </c>
      <c r="AH3079" s="25">
        <v>0.0</v>
      </c>
    </row>
    <row r="3080" ht="15.75" customHeight="1">
      <c r="U3080" s="25">
        <v>3079.0</v>
      </c>
      <c r="V3080" s="25">
        <v>1.5685576E7</v>
      </c>
      <c r="W3080" s="25" t="s">
        <v>2204</v>
      </c>
      <c r="X3080" s="25">
        <v>527.0</v>
      </c>
      <c r="Y3080" s="25" t="s">
        <v>377</v>
      </c>
      <c r="Z3080" s="25" t="s">
        <v>462</v>
      </c>
      <c r="AA3080" s="25">
        <v>36.0</v>
      </c>
      <c r="AB3080" s="25">
        <v>6.0</v>
      </c>
      <c r="AC3080" s="25">
        <v>0.0</v>
      </c>
      <c r="AD3080" s="25">
        <v>2.0</v>
      </c>
      <c r="AE3080" s="25">
        <v>1.0</v>
      </c>
      <c r="AF3080" s="25">
        <v>1.0</v>
      </c>
      <c r="AG3080" s="25">
        <v>102280.29</v>
      </c>
      <c r="AH3080" s="25">
        <v>0.0</v>
      </c>
    </row>
    <row r="3081" ht="15.75" customHeight="1">
      <c r="U3081" s="25">
        <v>3080.0</v>
      </c>
      <c r="V3081" s="25">
        <v>1.5774727E7</v>
      </c>
      <c r="W3081" s="25" t="s">
        <v>831</v>
      </c>
      <c r="X3081" s="25">
        <v>757.0</v>
      </c>
      <c r="Y3081" s="25" t="s">
        <v>379</v>
      </c>
      <c r="Z3081" s="25" t="s">
        <v>462</v>
      </c>
      <c r="AA3081" s="25">
        <v>34.0</v>
      </c>
      <c r="AB3081" s="25">
        <v>1.0</v>
      </c>
      <c r="AC3081" s="25">
        <v>129398.01</v>
      </c>
      <c r="AD3081" s="25">
        <v>2.0</v>
      </c>
      <c r="AE3081" s="25">
        <v>0.0</v>
      </c>
      <c r="AF3081" s="25">
        <v>0.0</v>
      </c>
      <c r="AG3081" s="25">
        <v>44965.44</v>
      </c>
      <c r="AH3081" s="25">
        <v>0.0</v>
      </c>
    </row>
    <row r="3082" ht="15.75" customHeight="1">
      <c r="U3082" s="25">
        <v>3081.0</v>
      </c>
      <c r="V3082" s="25">
        <v>1.5694288E7</v>
      </c>
      <c r="W3082" s="25" t="s">
        <v>2205</v>
      </c>
      <c r="X3082" s="25">
        <v>468.0</v>
      </c>
      <c r="Y3082" s="25" t="s">
        <v>377</v>
      </c>
      <c r="Z3082" s="25" t="s">
        <v>487</v>
      </c>
      <c r="AA3082" s="25">
        <v>28.0</v>
      </c>
      <c r="AB3082" s="25">
        <v>3.0</v>
      </c>
      <c r="AC3082" s="25">
        <v>0.0</v>
      </c>
      <c r="AD3082" s="25">
        <v>2.0</v>
      </c>
      <c r="AE3082" s="25">
        <v>1.0</v>
      </c>
      <c r="AF3082" s="25">
        <v>0.0</v>
      </c>
      <c r="AG3082" s="25">
        <v>170661.02</v>
      </c>
      <c r="AH3082" s="25">
        <v>0.0</v>
      </c>
    </row>
    <row r="3083" ht="15.75" customHeight="1">
      <c r="U3083" s="25">
        <v>3082.0</v>
      </c>
      <c r="V3083" s="25">
        <v>1.5603319E7</v>
      </c>
      <c r="W3083" s="25" t="s">
        <v>602</v>
      </c>
      <c r="X3083" s="25">
        <v>693.0</v>
      </c>
      <c r="Y3083" s="25" t="s">
        <v>375</v>
      </c>
      <c r="Z3083" s="25" t="s">
        <v>487</v>
      </c>
      <c r="AA3083" s="25">
        <v>29.0</v>
      </c>
      <c r="AB3083" s="25">
        <v>2.0</v>
      </c>
      <c r="AC3083" s="25">
        <v>151352.74</v>
      </c>
      <c r="AD3083" s="25">
        <v>1.0</v>
      </c>
      <c r="AE3083" s="25">
        <v>0.0</v>
      </c>
      <c r="AF3083" s="25">
        <v>0.0</v>
      </c>
      <c r="AG3083" s="25">
        <v>197145.89</v>
      </c>
      <c r="AH3083" s="25">
        <v>0.0</v>
      </c>
    </row>
    <row r="3084" ht="15.75" customHeight="1">
      <c r="U3084" s="25">
        <v>3083.0</v>
      </c>
      <c r="V3084" s="25">
        <v>1.5759066E7</v>
      </c>
      <c r="W3084" s="25" t="s">
        <v>858</v>
      </c>
      <c r="X3084" s="25">
        <v>483.0</v>
      </c>
      <c r="Y3084" s="25" t="s">
        <v>375</v>
      </c>
      <c r="Z3084" s="25" t="s">
        <v>462</v>
      </c>
      <c r="AA3084" s="25">
        <v>44.0</v>
      </c>
      <c r="AB3084" s="25">
        <v>5.0</v>
      </c>
      <c r="AC3084" s="25">
        <v>136836.49</v>
      </c>
      <c r="AD3084" s="25">
        <v>1.0</v>
      </c>
      <c r="AE3084" s="25">
        <v>1.0</v>
      </c>
      <c r="AF3084" s="25">
        <v>0.0</v>
      </c>
      <c r="AG3084" s="25">
        <v>192359.9</v>
      </c>
      <c r="AH3084" s="25">
        <v>1.0</v>
      </c>
    </row>
    <row r="3085" ht="15.75" customHeight="1">
      <c r="U3085" s="25">
        <v>3084.0</v>
      </c>
      <c r="V3085" s="25">
        <v>1.5814816E7</v>
      </c>
      <c r="W3085" s="25" t="s">
        <v>1206</v>
      </c>
      <c r="X3085" s="25">
        <v>466.0</v>
      </c>
      <c r="Y3085" s="25" t="s">
        <v>375</v>
      </c>
      <c r="Z3085" s="25" t="s">
        <v>487</v>
      </c>
      <c r="AA3085" s="25">
        <v>40.0</v>
      </c>
      <c r="AB3085" s="25">
        <v>4.0</v>
      </c>
      <c r="AC3085" s="25">
        <v>91592.06</v>
      </c>
      <c r="AD3085" s="25">
        <v>1.0</v>
      </c>
      <c r="AE3085" s="25">
        <v>1.0</v>
      </c>
      <c r="AF3085" s="25">
        <v>0.0</v>
      </c>
      <c r="AG3085" s="25">
        <v>141210.18</v>
      </c>
      <c r="AH3085" s="25">
        <v>1.0</v>
      </c>
    </row>
    <row r="3086" ht="15.75" customHeight="1">
      <c r="U3086" s="25">
        <v>3085.0</v>
      </c>
      <c r="V3086" s="25">
        <v>1.5724402E7</v>
      </c>
      <c r="W3086" s="25" t="s">
        <v>551</v>
      </c>
      <c r="X3086" s="25">
        <v>770.0</v>
      </c>
      <c r="Y3086" s="25" t="s">
        <v>375</v>
      </c>
      <c r="Z3086" s="25" t="s">
        <v>462</v>
      </c>
      <c r="AA3086" s="25">
        <v>30.0</v>
      </c>
      <c r="AB3086" s="25">
        <v>8.0</v>
      </c>
      <c r="AC3086" s="25">
        <v>0.0</v>
      </c>
      <c r="AD3086" s="25">
        <v>2.0</v>
      </c>
      <c r="AE3086" s="25">
        <v>1.0</v>
      </c>
      <c r="AF3086" s="25">
        <v>0.0</v>
      </c>
      <c r="AG3086" s="25">
        <v>100557.03</v>
      </c>
      <c r="AH3086" s="25">
        <v>0.0</v>
      </c>
    </row>
    <row r="3087" ht="15.75" customHeight="1">
      <c r="U3087" s="25">
        <v>3086.0</v>
      </c>
      <c r="V3087" s="25">
        <v>1.5571059E7</v>
      </c>
      <c r="W3087" s="25" t="s">
        <v>552</v>
      </c>
      <c r="X3087" s="25">
        <v>734.0</v>
      </c>
      <c r="Y3087" s="25" t="s">
        <v>375</v>
      </c>
      <c r="Z3087" s="25" t="s">
        <v>462</v>
      </c>
      <c r="AA3087" s="25">
        <v>54.0</v>
      </c>
      <c r="AB3087" s="25">
        <v>3.0</v>
      </c>
      <c r="AC3087" s="25">
        <v>0.0</v>
      </c>
      <c r="AD3087" s="25">
        <v>1.0</v>
      </c>
      <c r="AE3087" s="25">
        <v>1.0</v>
      </c>
      <c r="AF3087" s="25">
        <v>0.0</v>
      </c>
      <c r="AG3087" s="25">
        <v>130805.54</v>
      </c>
      <c r="AH3087" s="25">
        <v>1.0</v>
      </c>
    </row>
    <row r="3088" ht="15.75" customHeight="1">
      <c r="U3088" s="25">
        <v>3087.0</v>
      </c>
      <c r="V3088" s="25">
        <v>1.5674206E7</v>
      </c>
      <c r="W3088" s="25" t="s">
        <v>1190</v>
      </c>
      <c r="X3088" s="25">
        <v>716.0</v>
      </c>
      <c r="Y3088" s="25" t="s">
        <v>375</v>
      </c>
      <c r="Z3088" s="25" t="s">
        <v>462</v>
      </c>
      <c r="AA3088" s="25">
        <v>22.0</v>
      </c>
      <c r="AB3088" s="25">
        <v>8.0</v>
      </c>
      <c r="AC3088" s="25">
        <v>0.0</v>
      </c>
      <c r="AD3088" s="25">
        <v>2.0</v>
      </c>
      <c r="AE3088" s="25">
        <v>1.0</v>
      </c>
      <c r="AF3088" s="25">
        <v>1.0</v>
      </c>
      <c r="AG3088" s="25">
        <v>92606.98</v>
      </c>
      <c r="AH3088" s="25">
        <v>0.0</v>
      </c>
    </row>
    <row r="3089" ht="15.75" customHeight="1">
      <c r="U3089" s="25">
        <v>3088.0</v>
      </c>
      <c r="V3089" s="25">
        <v>1.571516E7</v>
      </c>
      <c r="W3089" s="25" t="s">
        <v>2206</v>
      </c>
      <c r="X3089" s="25">
        <v>439.0</v>
      </c>
      <c r="Y3089" s="25" t="s">
        <v>375</v>
      </c>
      <c r="Z3089" s="25" t="s">
        <v>487</v>
      </c>
      <c r="AA3089" s="25">
        <v>36.0</v>
      </c>
      <c r="AB3089" s="25">
        <v>2.0</v>
      </c>
      <c r="AC3089" s="25">
        <v>165536.28</v>
      </c>
      <c r="AD3089" s="25">
        <v>2.0</v>
      </c>
      <c r="AE3089" s="25">
        <v>1.0</v>
      </c>
      <c r="AF3089" s="25">
        <v>1.0</v>
      </c>
      <c r="AG3089" s="25">
        <v>123956.83</v>
      </c>
      <c r="AH3089" s="25">
        <v>0.0</v>
      </c>
    </row>
    <row r="3090" ht="15.75" customHeight="1">
      <c r="U3090" s="25">
        <v>3089.0</v>
      </c>
      <c r="V3090" s="25">
        <v>1.5730448E7</v>
      </c>
      <c r="W3090" s="25" t="s">
        <v>2207</v>
      </c>
      <c r="X3090" s="25">
        <v>538.0</v>
      </c>
      <c r="Y3090" s="25" t="s">
        <v>379</v>
      </c>
      <c r="Z3090" s="25" t="s">
        <v>487</v>
      </c>
      <c r="AA3090" s="25">
        <v>25.0</v>
      </c>
      <c r="AB3090" s="25">
        <v>5.0</v>
      </c>
      <c r="AC3090" s="25">
        <v>62482.95</v>
      </c>
      <c r="AD3090" s="25">
        <v>1.0</v>
      </c>
      <c r="AE3090" s="25">
        <v>1.0</v>
      </c>
      <c r="AF3090" s="25">
        <v>1.0</v>
      </c>
      <c r="AG3090" s="25">
        <v>102758.43</v>
      </c>
      <c r="AH3090" s="25">
        <v>0.0</v>
      </c>
    </row>
    <row r="3091" ht="15.75" customHeight="1">
      <c r="U3091" s="25">
        <v>3090.0</v>
      </c>
      <c r="V3091" s="25">
        <v>1.5662067E7</v>
      </c>
      <c r="W3091" s="25" t="s">
        <v>1200</v>
      </c>
      <c r="X3091" s="25">
        <v>743.0</v>
      </c>
      <c r="Y3091" s="25" t="s">
        <v>375</v>
      </c>
      <c r="Z3091" s="25" t="s">
        <v>487</v>
      </c>
      <c r="AA3091" s="25">
        <v>40.0</v>
      </c>
      <c r="AB3091" s="25">
        <v>8.0</v>
      </c>
      <c r="AC3091" s="25">
        <v>68155.59</v>
      </c>
      <c r="AD3091" s="25">
        <v>1.0</v>
      </c>
      <c r="AE3091" s="25">
        <v>1.0</v>
      </c>
      <c r="AF3091" s="25">
        <v>0.0</v>
      </c>
      <c r="AG3091" s="25">
        <v>94876.65</v>
      </c>
      <c r="AH3091" s="25">
        <v>0.0</v>
      </c>
    </row>
    <row r="3092" ht="15.75" customHeight="1">
      <c r="U3092" s="25">
        <v>3091.0</v>
      </c>
      <c r="V3092" s="25">
        <v>1.5779581E7</v>
      </c>
      <c r="W3092" s="25" t="s">
        <v>2208</v>
      </c>
      <c r="X3092" s="25">
        <v>734.0</v>
      </c>
      <c r="Y3092" s="25" t="s">
        <v>377</v>
      </c>
      <c r="Z3092" s="25" t="s">
        <v>462</v>
      </c>
      <c r="AA3092" s="25">
        <v>43.0</v>
      </c>
      <c r="AB3092" s="25">
        <v>3.0</v>
      </c>
      <c r="AC3092" s="25">
        <v>55853.33</v>
      </c>
      <c r="AD3092" s="25">
        <v>2.0</v>
      </c>
      <c r="AE3092" s="25">
        <v>0.0</v>
      </c>
      <c r="AF3092" s="25">
        <v>1.0</v>
      </c>
      <c r="AG3092" s="25">
        <v>94811.85</v>
      </c>
      <c r="AH3092" s="25">
        <v>1.0</v>
      </c>
    </row>
    <row r="3093" ht="15.75" customHeight="1">
      <c r="U3093" s="25">
        <v>3092.0</v>
      </c>
      <c r="V3093" s="25">
        <v>1.5662901E7</v>
      </c>
      <c r="W3093" s="25" t="s">
        <v>583</v>
      </c>
      <c r="X3093" s="25">
        <v>656.0</v>
      </c>
      <c r="Y3093" s="25" t="s">
        <v>375</v>
      </c>
      <c r="Z3093" s="25" t="s">
        <v>487</v>
      </c>
      <c r="AA3093" s="25">
        <v>37.0</v>
      </c>
      <c r="AB3093" s="25">
        <v>2.0</v>
      </c>
      <c r="AC3093" s="25">
        <v>0.0</v>
      </c>
      <c r="AD3093" s="25">
        <v>2.0</v>
      </c>
      <c r="AE3093" s="25">
        <v>0.0</v>
      </c>
      <c r="AF3093" s="25">
        <v>1.0</v>
      </c>
      <c r="AG3093" s="25">
        <v>67840.81</v>
      </c>
      <c r="AH3093" s="25">
        <v>0.0</v>
      </c>
    </row>
    <row r="3094" ht="15.75" customHeight="1">
      <c r="U3094" s="25">
        <v>3093.0</v>
      </c>
      <c r="V3094" s="25">
        <v>1.5689751E7</v>
      </c>
      <c r="W3094" s="25" t="s">
        <v>131</v>
      </c>
      <c r="X3094" s="25">
        <v>666.0</v>
      </c>
      <c r="Y3094" s="25" t="s">
        <v>375</v>
      </c>
      <c r="Z3094" s="25" t="s">
        <v>462</v>
      </c>
      <c r="AA3094" s="25">
        <v>31.0</v>
      </c>
      <c r="AB3094" s="25">
        <v>2.0</v>
      </c>
      <c r="AC3094" s="25">
        <v>79589.43</v>
      </c>
      <c r="AD3094" s="25">
        <v>1.0</v>
      </c>
      <c r="AE3094" s="25">
        <v>0.0</v>
      </c>
      <c r="AF3094" s="25">
        <v>0.0</v>
      </c>
      <c r="AG3094" s="25">
        <v>4050.57</v>
      </c>
      <c r="AH3094" s="25">
        <v>0.0</v>
      </c>
    </row>
    <row r="3095" ht="15.75" customHeight="1">
      <c r="U3095" s="25">
        <v>3094.0</v>
      </c>
      <c r="V3095" s="25">
        <v>1.5667742E7</v>
      </c>
      <c r="W3095" s="25" t="s">
        <v>1646</v>
      </c>
      <c r="X3095" s="25">
        <v>627.0</v>
      </c>
      <c r="Y3095" s="25" t="s">
        <v>377</v>
      </c>
      <c r="Z3095" s="25" t="s">
        <v>487</v>
      </c>
      <c r="AA3095" s="25">
        <v>41.0</v>
      </c>
      <c r="AB3095" s="25">
        <v>5.0</v>
      </c>
      <c r="AC3095" s="25">
        <v>100880.76</v>
      </c>
      <c r="AD3095" s="25">
        <v>1.0</v>
      </c>
      <c r="AE3095" s="25">
        <v>0.0</v>
      </c>
      <c r="AF3095" s="25">
        <v>1.0</v>
      </c>
      <c r="AG3095" s="25">
        <v>134665.25</v>
      </c>
      <c r="AH3095" s="25">
        <v>0.0</v>
      </c>
    </row>
    <row r="3096" ht="15.75" customHeight="1">
      <c r="U3096" s="25">
        <v>3095.0</v>
      </c>
      <c r="V3096" s="25">
        <v>1.5738448E7</v>
      </c>
      <c r="W3096" s="25" t="s">
        <v>2209</v>
      </c>
      <c r="X3096" s="25">
        <v>480.0</v>
      </c>
      <c r="Y3096" s="25" t="s">
        <v>379</v>
      </c>
      <c r="Z3096" s="25" t="s">
        <v>462</v>
      </c>
      <c r="AA3096" s="25">
        <v>25.0</v>
      </c>
      <c r="AB3096" s="25">
        <v>3.0</v>
      </c>
      <c r="AC3096" s="25">
        <v>174330.35</v>
      </c>
      <c r="AD3096" s="25">
        <v>2.0</v>
      </c>
      <c r="AE3096" s="25">
        <v>0.0</v>
      </c>
      <c r="AF3096" s="25">
        <v>0.0</v>
      </c>
      <c r="AG3096" s="25">
        <v>181647.13</v>
      </c>
      <c r="AH3096" s="25">
        <v>0.0</v>
      </c>
    </row>
    <row r="3097" ht="15.75" customHeight="1">
      <c r="U3097" s="25">
        <v>3096.0</v>
      </c>
      <c r="V3097" s="25">
        <v>1.5680243E7</v>
      </c>
      <c r="W3097" s="25" t="s">
        <v>814</v>
      </c>
      <c r="X3097" s="25">
        <v>792.0</v>
      </c>
      <c r="Y3097" s="25" t="s">
        <v>375</v>
      </c>
      <c r="Z3097" s="25" t="s">
        <v>487</v>
      </c>
      <c r="AA3097" s="25">
        <v>19.0</v>
      </c>
      <c r="AB3097" s="25">
        <v>7.0</v>
      </c>
      <c r="AC3097" s="25">
        <v>143390.51</v>
      </c>
      <c r="AD3097" s="25">
        <v>1.0</v>
      </c>
      <c r="AE3097" s="25">
        <v>1.0</v>
      </c>
      <c r="AF3097" s="25">
        <v>0.0</v>
      </c>
      <c r="AG3097" s="25">
        <v>33282.84</v>
      </c>
      <c r="AH3097" s="25">
        <v>0.0</v>
      </c>
    </row>
    <row r="3098" ht="15.75" customHeight="1">
      <c r="U3098" s="25">
        <v>3097.0</v>
      </c>
      <c r="V3098" s="25">
        <v>1.5745083E7</v>
      </c>
      <c r="W3098" s="25" t="s">
        <v>1996</v>
      </c>
      <c r="X3098" s="25">
        <v>613.0</v>
      </c>
      <c r="Y3098" s="25" t="s">
        <v>379</v>
      </c>
      <c r="Z3098" s="25" t="s">
        <v>487</v>
      </c>
      <c r="AA3098" s="25">
        <v>59.0</v>
      </c>
      <c r="AB3098" s="25">
        <v>8.0</v>
      </c>
      <c r="AC3098" s="25">
        <v>91415.76</v>
      </c>
      <c r="AD3098" s="25">
        <v>1.0</v>
      </c>
      <c r="AE3098" s="25">
        <v>0.0</v>
      </c>
      <c r="AF3098" s="25">
        <v>0.0</v>
      </c>
      <c r="AG3098" s="25">
        <v>27965.0</v>
      </c>
      <c r="AH3098" s="25">
        <v>1.0</v>
      </c>
    </row>
    <row r="3099" ht="15.75" customHeight="1">
      <c r="U3099" s="25">
        <v>3098.0</v>
      </c>
      <c r="V3099" s="25">
        <v>1.5708228E7</v>
      </c>
      <c r="W3099" s="25" t="s">
        <v>763</v>
      </c>
      <c r="X3099" s="25">
        <v>476.0</v>
      </c>
      <c r="Y3099" s="25" t="s">
        <v>379</v>
      </c>
      <c r="Z3099" s="25" t="s">
        <v>487</v>
      </c>
      <c r="AA3099" s="25">
        <v>30.0</v>
      </c>
      <c r="AB3099" s="25">
        <v>3.0</v>
      </c>
      <c r="AC3099" s="25">
        <v>134366.42</v>
      </c>
      <c r="AD3099" s="25">
        <v>1.0</v>
      </c>
      <c r="AE3099" s="25">
        <v>1.0</v>
      </c>
      <c r="AF3099" s="25">
        <v>0.0</v>
      </c>
      <c r="AG3099" s="25">
        <v>68343.53</v>
      </c>
      <c r="AH3099" s="25">
        <v>0.0</v>
      </c>
    </row>
    <row r="3100" ht="15.75" customHeight="1">
      <c r="U3100" s="25">
        <v>3099.0</v>
      </c>
      <c r="V3100" s="25">
        <v>1.5628523E7</v>
      </c>
      <c r="W3100" s="25" t="s">
        <v>1397</v>
      </c>
      <c r="X3100" s="25">
        <v>539.0</v>
      </c>
      <c r="Y3100" s="25" t="s">
        <v>375</v>
      </c>
      <c r="Z3100" s="25" t="s">
        <v>462</v>
      </c>
      <c r="AA3100" s="25">
        <v>24.0</v>
      </c>
      <c r="AB3100" s="25">
        <v>3.0</v>
      </c>
      <c r="AC3100" s="25">
        <v>0.0</v>
      </c>
      <c r="AD3100" s="25">
        <v>2.0</v>
      </c>
      <c r="AE3100" s="25">
        <v>1.0</v>
      </c>
      <c r="AF3100" s="25">
        <v>1.0</v>
      </c>
      <c r="AG3100" s="25">
        <v>198161.07</v>
      </c>
      <c r="AH3100" s="25">
        <v>0.0</v>
      </c>
    </row>
    <row r="3101" ht="15.75" customHeight="1">
      <c r="U3101" s="25">
        <v>3100.0</v>
      </c>
      <c r="V3101" s="25">
        <v>1.5708196E7</v>
      </c>
      <c r="W3101" s="25" t="s">
        <v>1104</v>
      </c>
      <c r="X3101" s="25">
        <v>696.0</v>
      </c>
      <c r="Y3101" s="25" t="s">
        <v>377</v>
      </c>
      <c r="Z3101" s="25" t="s">
        <v>487</v>
      </c>
      <c r="AA3101" s="25">
        <v>60.0</v>
      </c>
      <c r="AB3101" s="25">
        <v>8.0</v>
      </c>
      <c r="AC3101" s="25">
        <v>88786.81</v>
      </c>
      <c r="AD3101" s="25">
        <v>1.0</v>
      </c>
      <c r="AE3101" s="25">
        <v>1.0</v>
      </c>
      <c r="AF3101" s="25">
        <v>1.0</v>
      </c>
      <c r="AG3101" s="25">
        <v>196858.4</v>
      </c>
      <c r="AH3101" s="25">
        <v>0.0</v>
      </c>
    </row>
    <row r="3102" ht="15.75" customHeight="1">
      <c r="U3102" s="25">
        <v>3101.0</v>
      </c>
      <c r="V3102" s="25">
        <v>1.5735549E7</v>
      </c>
      <c r="W3102" s="25" t="s">
        <v>2153</v>
      </c>
      <c r="X3102" s="25">
        <v>810.0</v>
      </c>
      <c r="Y3102" s="25" t="s">
        <v>379</v>
      </c>
      <c r="Z3102" s="25" t="s">
        <v>487</v>
      </c>
      <c r="AA3102" s="25">
        <v>35.0</v>
      </c>
      <c r="AB3102" s="25">
        <v>3.0</v>
      </c>
      <c r="AC3102" s="25">
        <v>96814.46</v>
      </c>
      <c r="AD3102" s="25">
        <v>2.0</v>
      </c>
      <c r="AE3102" s="25">
        <v>1.0</v>
      </c>
      <c r="AF3102" s="25">
        <v>1.0</v>
      </c>
      <c r="AG3102" s="25">
        <v>120511.03</v>
      </c>
      <c r="AH3102" s="25">
        <v>0.0</v>
      </c>
    </row>
    <row r="3103" ht="15.75" customHeight="1">
      <c r="U3103" s="25">
        <v>3102.0</v>
      </c>
      <c r="V3103" s="25">
        <v>1.5809347E7</v>
      </c>
      <c r="W3103" s="25" t="s">
        <v>605</v>
      </c>
      <c r="X3103" s="25">
        <v>763.0</v>
      </c>
      <c r="Y3103" s="25" t="s">
        <v>379</v>
      </c>
      <c r="Z3103" s="25" t="s">
        <v>487</v>
      </c>
      <c r="AA3103" s="25">
        <v>32.0</v>
      </c>
      <c r="AB3103" s="25">
        <v>9.0</v>
      </c>
      <c r="AC3103" s="25">
        <v>160680.41</v>
      </c>
      <c r="AD3103" s="25">
        <v>1.0</v>
      </c>
      <c r="AE3103" s="25">
        <v>1.0</v>
      </c>
      <c r="AF3103" s="25">
        <v>0.0</v>
      </c>
      <c r="AG3103" s="25">
        <v>30886.35</v>
      </c>
      <c r="AH3103" s="25">
        <v>0.0</v>
      </c>
    </row>
    <row r="3104" ht="15.75" customHeight="1">
      <c r="U3104" s="25">
        <v>3103.0</v>
      </c>
      <c r="V3104" s="25">
        <v>1.5660866E7</v>
      </c>
      <c r="W3104" s="25" t="s">
        <v>2210</v>
      </c>
      <c r="X3104" s="25">
        <v>640.0</v>
      </c>
      <c r="Y3104" s="25" t="s">
        <v>375</v>
      </c>
      <c r="Z3104" s="25" t="s">
        <v>462</v>
      </c>
      <c r="AA3104" s="25">
        <v>29.0</v>
      </c>
      <c r="AB3104" s="25">
        <v>3.0</v>
      </c>
      <c r="AC3104" s="25">
        <v>0.0</v>
      </c>
      <c r="AD3104" s="25">
        <v>2.0</v>
      </c>
      <c r="AE3104" s="25">
        <v>1.0</v>
      </c>
      <c r="AF3104" s="25">
        <v>0.0</v>
      </c>
      <c r="AG3104" s="25">
        <v>2743.69</v>
      </c>
      <c r="AH3104" s="25">
        <v>0.0</v>
      </c>
    </row>
    <row r="3105" ht="15.75" customHeight="1">
      <c r="U3105" s="25">
        <v>3104.0</v>
      </c>
      <c r="V3105" s="25">
        <v>1.5766609E7</v>
      </c>
      <c r="W3105" s="25" t="s">
        <v>2211</v>
      </c>
      <c r="X3105" s="25">
        <v>655.0</v>
      </c>
      <c r="Y3105" s="25" t="s">
        <v>375</v>
      </c>
      <c r="Z3105" s="25" t="s">
        <v>462</v>
      </c>
      <c r="AA3105" s="25">
        <v>47.0</v>
      </c>
      <c r="AB3105" s="25">
        <v>10.0</v>
      </c>
      <c r="AC3105" s="25">
        <v>0.0</v>
      </c>
      <c r="AD3105" s="25">
        <v>2.0</v>
      </c>
      <c r="AE3105" s="25">
        <v>1.0</v>
      </c>
      <c r="AF3105" s="25">
        <v>0.0</v>
      </c>
      <c r="AG3105" s="25">
        <v>167778.62</v>
      </c>
      <c r="AH3105" s="25">
        <v>0.0</v>
      </c>
    </row>
    <row r="3106" ht="15.75" customHeight="1">
      <c r="U3106" s="25">
        <v>3105.0</v>
      </c>
      <c r="V3106" s="25">
        <v>1.565423E7</v>
      </c>
      <c r="W3106" s="25" t="s">
        <v>707</v>
      </c>
      <c r="X3106" s="25">
        <v>526.0</v>
      </c>
      <c r="Y3106" s="25" t="s">
        <v>379</v>
      </c>
      <c r="Z3106" s="25" t="s">
        <v>487</v>
      </c>
      <c r="AA3106" s="25">
        <v>31.0</v>
      </c>
      <c r="AB3106" s="25">
        <v>5.0</v>
      </c>
      <c r="AC3106" s="25">
        <v>145537.21</v>
      </c>
      <c r="AD3106" s="25">
        <v>1.0</v>
      </c>
      <c r="AE3106" s="25">
        <v>1.0</v>
      </c>
      <c r="AF3106" s="25">
        <v>0.0</v>
      </c>
      <c r="AG3106" s="25">
        <v>132404.64</v>
      </c>
      <c r="AH3106" s="25">
        <v>0.0</v>
      </c>
    </row>
    <row r="3107" ht="15.75" customHeight="1">
      <c r="U3107" s="25">
        <v>3106.0</v>
      </c>
      <c r="V3107" s="25">
        <v>1.5794566E7</v>
      </c>
      <c r="W3107" s="25" t="s">
        <v>2212</v>
      </c>
      <c r="X3107" s="25">
        <v>678.0</v>
      </c>
      <c r="Y3107" s="25" t="s">
        <v>375</v>
      </c>
      <c r="Z3107" s="25" t="s">
        <v>462</v>
      </c>
      <c r="AA3107" s="25">
        <v>28.0</v>
      </c>
      <c r="AB3107" s="25">
        <v>4.0</v>
      </c>
      <c r="AC3107" s="25">
        <v>0.0</v>
      </c>
      <c r="AD3107" s="25">
        <v>2.0</v>
      </c>
      <c r="AE3107" s="25">
        <v>1.0</v>
      </c>
      <c r="AF3107" s="25">
        <v>1.0</v>
      </c>
      <c r="AG3107" s="25">
        <v>144423.17</v>
      </c>
      <c r="AH3107" s="25">
        <v>1.0</v>
      </c>
    </row>
    <row r="3108" ht="15.75" customHeight="1">
      <c r="U3108" s="25">
        <v>3107.0</v>
      </c>
      <c r="V3108" s="25">
        <v>1.580089E7</v>
      </c>
      <c r="W3108" s="25" t="s">
        <v>564</v>
      </c>
      <c r="X3108" s="25">
        <v>554.0</v>
      </c>
      <c r="Y3108" s="25" t="s">
        <v>375</v>
      </c>
      <c r="Z3108" s="25" t="s">
        <v>462</v>
      </c>
      <c r="AA3108" s="25">
        <v>45.0</v>
      </c>
      <c r="AB3108" s="25">
        <v>6.0</v>
      </c>
      <c r="AC3108" s="25">
        <v>0.0</v>
      </c>
      <c r="AD3108" s="25">
        <v>2.0</v>
      </c>
      <c r="AE3108" s="25">
        <v>1.0</v>
      </c>
      <c r="AF3108" s="25">
        <v>1.0</v>
      </c>
      <c r="AG3108" s="25">
        <v>181204.5</v>
      </c>
      <c r="AH3108" s="25">
        <v>0.0</v>
      </c>
    </row>
    <row r="3109" ht="15.75" customHeight="1">
      <c r="U3109" s="25">
        <v>3108.0</v>
      </c>
      <c r="V3109" s="25">
        <v>1.5697424E7</v>
      </c>
      <c r="W3109" s="25" t="s">
        <v>700</v>
      </c>
      <c r="X3109" s="25">
        <v>597.0</v>
      </c>
      <c r="Y3109" s="25" t="s">
        <v>377</v>
      </c>
      <c r="Z3109" s="25" t="s">
        <v>462</v>
      </c>
      <c r="AA3109" s="25">
        <v>30.0</v>
      </c>
      <c r="AB3109" s="25">
        <v>2.0</v>
      </c>
      <c r="AC3109" s="25">
        <v>119370.11</v>
      </c>
      <c r="AD3109" s="25">
        <v>1.0</v>
      </c>
      <c r="AE3109" s="25">
        <v>1.0</v>
      </c>
      <c r="AF3109" s="25">
        <v>1.0</v>
      </c>
      <c r="AG3109" s="25">
        <v>182726.22</v>
      </c>
      <c r="AH3109" s="25">
        <v>1.0</v>
      </c>
    </row>
    <row r="3110" ht="15.75" customHeight="1">
      <c r="U3110" s="25">
        <v>3109.0</v>
      </c>
      <c r="V3110" s="25">
        <v>1.5724536E7</v>
      </c>
      <c r="W3110" s="25" t="s">
        <v>508</v>
      </c>
      <c r="X3110" s="25">
        <v>560.0</v>
      </c>
      <c r="Y3110" s="25" t="s">
        <v>377</v>
      </c>
      <c r="Z3110" s="25" t="s">
        <v>462</v>
      </c>
      <c r="AA3110" s="25">
        <v>28.0</v>
      </c>
      <c r="AB3110" s="25">
        <v>1.0</v>
      </c>
      <c r="AC3110" s="25">
        <v>0.0</v>
      </c>
      <c r="AD3110" s="25">
        <v>2.0</v>
      </c>
      <c r="AE3110" s="25">
        <v>1.0</v>
      </c>
      <c r="AF3110" s="25">
        <v>1.0</v>
      </c>
      <c r="AG3110" s="25">
        <v>120880.72</v>
      </c>
      <c r="AH3110" s="25">
        <v>0.0</v>
      </c>
    </row>
    <row r="3111" ht="15.75" customHeight="1">
      <c r="U3111" s="25">
        <v>3110.0</v>
      </c>
      <c r="V3111" s="25">
        <v>1.5735878E7</v>
      </c>
      <c r="W3111" s="25" t="s">
        <v>1769</v>
      </c>
      <c r="X3111" s="25">
        <v>850.0</v>
      </c>
      <c r="Y3111" s="25" t="s">
        <v>379</v>
      </c>
      <c r="Z3111" s="25" t="s">
        <v>462</v>
      </c>
      <c r="AA3111" s="25">
        <v>47.0</v>
      </c>
      <c r="AB3111" s="25">
        <v>10.0</v>
      </c>
      <c r="AC3111" s="25">
        <v>134381.52</v>
      </c>
      <c r="AD3111" s="25">
        <v>1.0</v>
      </c>
      <c r="AE3111" s="25">
        <v>0.0</v>
      </c>
      <c r="AF3111" s="25">
        <v>0.0</v>
      </c>
      <c r="AG3111" s="25">
        <v>26812.89</v>
      </c>
      <c r="AH3111" s="25">
        <v>1.0</v>
      </c>
    </row>
    <row r="3112" ht="15.75" customHeight="1">
      <c r="U3112" s="25">
        <v>3111.0</v>
      </c>
      <c r="V3112" s="25">
        <v>1.5707596E7</v>
      </c>
      <c r="W3112" s="25" t="s">
        <v>875</v>
      </c>
      <c r="X3112" s="25">
        <v>546.0</v>
      </c>
      <c r="Y3112" s="25" t="s">
        <v>379</v>
      </c>
      <c r="Z3112" s="25" t="s">
        <v>462</v>
      </c>
      <c r="AA3112" s="25">
        <v>74.0</v>
      </c>
      <c r="AB3112" s="25">
        <v>8.0</v>
      </c>
      <c r="AC3112" s="25">
        <v>114888.74</v>
      </c>
      <c r="AD3112" s="25">
        <v>2.0</v>
      </c>
      <c r="AE3112" s="25">
        <v>1.0</v>
      </c>
      <c r="AF3112" s="25">
        <v>1.0</v>
      </c>
      <c r="AG3112" s="25">
        <v>66732.63</v>
      </c>
      <c r="AH3112" s="25">
        <v>1.0</v>
      </c>
    </row>
    <row r="3113" ht="15.75" customHeight="1">
      <c r="U3113" s="25">
        <v>3112.0</v>
      </c>
      <c r="V3113" s="25">
        <v>1.5657163E7</v>
      </c>
      <c r="W3113" s="25" t="s">
        <v>2213</v>
      </c>
      <c r="X3113" s="25">
        <v>623.0</v>
      </c>
      <c r="Y3113" s="25" t="s">
        <v>379</v>
      </c>
      <c r="Z3113" s="25" t="s">
        <v>487</v>
      </c>
      <c r="AA3113" s="25">
        <v>42.0</v>
      </c>
      <c r="AB3113" s="25">
        <v>1.0</v>
      </c>
      <c r="AC3113" s="25">
        <v>149332.48</v>
      </c>
      <c r="AD3113" s="25">
        <v>2.0</v>
      </c>
      <c r="AE3113" s="25">
        <v>1.0</v>
      </c>
      <c r="AF3113" s="25">
        <v>0.0</v>
      </c>
      <c r="AG3113" s="25">
        <v>100834.22</v>
      </c>
      <c r="AH3113" s="25">
        <v>0.0</v>
      </c>
    </row>
    <row r="3114" ht="15.75" customHeight="1">
      <c r="U3114" s="25">
        <v>3113.0</v>
      </c>
      <c r="V3114" s="25">
        <v>1.5622478E7</v>
      </c>
      <c r="W3114" s="25" t="s">
        <v>2214</v>
      </c>
      <c r="X3114" s="25">
        <v>698.0</v>
      </c>
      <c r="Y3114" s="25" t="s">
        <v>375</v>
      </c>
      <c r="Z3114" s="25" t="s">
        <v>462</v>
      </c>
      <c r="AA3114" s="25">
        <v>40.0</v>
      </c>
      <c r="AB3114" s="25">
        <v>7.0</v>
      </c>
      <c r="AC3114" s="25">
        <v>105061.74</v>
      </c>
      <c r="AD3114" s="25">
        <v>3.0</v>
      </c>
      <c r="AE3114" s="25">
        <v>1.0</v>
      </c>
      <c r="AF3114" s="25">
        <v>0.0</v>
      </c>
      <c r="AG3114" s="25">
        <v>107815.31</v>
      </c>
      <c r="AH3114" s="25">
        <v>1.0</v>
      </c>
    </row>
    <row r="3115" ht="15.75" customHeight="1">
      <c r="U3115" s="25">
        <v>3114.0</v>
      </c>
      <c r="V3115" s="25">
        <v>1.5779529E7</v>
      </c>
      <c r="W3115" s="25" t="s">
        <v>732</v>
      </c>
      <c r="X3115" s="25">
        <v>620.0</v>
      </c>
      <c r="Y3115" s="25" t="s">
        <v>375</v>
      </c>
      <c r="Z3115" s="25" t="s">
        <v>487</v>
      </c>
      <c r="AA3115" s="25">
        <v>32.0</v>
      </c>
      <c r="AB3115" s="25">
        <v>7.0</v>
      </c>
      <c r="AC3115" s="25">
        <v>0.0</v>
      </c>
      <c r="AD3115" s="25">
        <v>2.0</v>
      </c>
      <c r="AE3115" s="25">
        <v>1.0</v>
      </c>
      <c r="AF3115" s="25">
        <v>1.0</v>
      </c>
      <c r="AG3115" s="25">
        <v>34665.79</v>
      </c>
      <c r="AH3115" s="25">
        <v>0.0</v>
      </c>
    </row>
    <row r="3116" ht="15.75" customHeight="1">
      <c r="U3116" s="25">
        <v>3115.0</v>
      </c>
      <c r="V3116" s="25">
        <v>1.5636023E7</v>
      </c>
      <c r="W3116" s="25" t="s">
        <v>772</v>
      </c>
      <c r="X3116" s="25">
        <v>619.0</v>
      </c>
      <c r="Y3116" s="25" t="s">
        <v>375</v>
      </c>
      <c r="Z3116" s="25" t="s">
        <v>462</v>
      </c>
      <c r="AA3116" s="25">
        <v>40.0</v>
      </c>
      <c r="AB3116" s="25">
        <v>10.0</v>
      </c>
      <c r="AC3116" s="25">
        <v>0.0</v>
      </c>
      <c r="AD3116" s="25">
        <v>1.0</v>
      </c>
      <c r="AE3116" s="25">
        <v>1.0</v>
      </c>
      <c r="AF3116" s="25">
        <v>1.0</v>
      </c>
      <c r="AG3116" s="25">
        <v>147093.84</v>
      </c>
      <c r="AH3116" s="25">
        <v>1.0</v>
      </c>
    </row>
    <row r="3117" ht="15.75" customHeight="1">
      <c r="U3117" s="25">
        <v>3116.0</v>
      </c>
      <c r="V3117" s="25">
        <v>1.5582066E7</v>
      </c>
      <c r="W3117" s="25" t="s">
        <v>527</v>
      </c>
      <c r="X3117" s="25">
        <v>561.0</v>
      </c>
      <c r="Y3117" s="25" t="s">
        <v>375</v>
      </c>
      <c r="Z3117" s="25" t="s">
        <v>487</v>
      </c>
      <c r="AA3117" s="25">
        <v>21.0</v>
      </c>
      <c r="AB3117" s="25">
        <v>4.0</v>
      </c>
      <c r="AC3117" s="25">
        <v>0.0</v>
      </c>
      <c r="AD3117" s="25">
        <v>1.0</v>
      </c>
      <c r="AE3117" s="25">
        <v>1.0</v>
      </c>
      <c r="AF3117" s="25">
        <v>1.0</v>
      </c>
      <c r="AG3117" s="25">
        <v>36942.35</v>
      </c>
      <c r="AH3117" s="25">
        <v>0.0</v>
      </c>
    </row>
    <row r="3118" ht="15.75" customHeight="1">
      <c r="U3118" s="25">
        <v>3117.0</v>
      </c>
      <c r="V3118" s="25">
        <v>1.5666675E7</v>
      </c>
      <c r="W3118" s="25" t="s">
        <v>805</v>
      </c>
      <c r="X3118" s="25">
        <v>753.0</v>
      </c>
      <c r="Y3118" s="25" t="s">
        <v>375</v>
      </c>
      <c r="Z3118" s="25" t="s">
        <v>462</v>
      </c>
      <c r="AA3118" s="25">
        <v>39.0</v>
      </c>
      <c r="AB3118" s="25">
        <v>7.0</v>
      </c>
      <c r="AC3118" s="25">
        <v>155062.8</v>
      </c>
      <c r="AD3118" s="25">
        <v>1.0</v>
      </c>
      <c r="AE3118" s="25">
        <v>1.0</v>
      </c>
      <c r="AF3118" s="25">
        <v>1.0</v>
      </c>
      <c r="AG3118" s="25">
        <v>16460.77</v>
      </c>
      <c r="AH3118" s="25">
        <v>0.0</v>
      </c>
    </row>
    <row r="3119" ht="15.75" customHeight="1">
      <c r="U3119" s="25">
        <v>3118.0</v>
      </c>
      <c r="V3119" s="25">
        <v>1.5732987E7</v>
      </c>
      <c r="W3119" s="25" t="s">
        <v>883</v>
      </c>
      <c r="X3119" s="25">
        <v>721.0</v>
      </c>
      <c r="Y3119" s="25" t="s">
        <v>377</v>
      </c>
      <c r="Z3119" s="25" t="s">
        <v>487</v>
      </c>
      <c r="AA3119" s="25">
        <v>43.0</v>
      </c>
      <c r="AB3119" s="25">
        <v>3.0</v>
      </c>
      <c r="AC3119" s="25">
        <v>88798.34</v>
      </c>
      <c r="AD3119" s="25">
        <v>1.0</v>
      </c>
      <c r="AE3119" s="25">
        <v>0.0</v>
      </c>
      <c r="AF3119" s="25">
        <v>0.0</v>
      </c>
      <c r="AG3119" s="25">
        <v>45610.63</v>
      </c>
      <c r="AH3119" s="25">
        <v>0.0</v>
      </c>
    </row>
    <row r="3120" ht="15.75" customHeight="1">
      <c r="U3120" s="25">
        <v>3119.0</v>
      </c>
      <c r="V3120" s="25">
        <v>1.5789432E7</v>
      </c>
      <c r="W3120" s="25" t="s">
        <v>802</v>
      </c>
      <c r="X3120" s="25">
        <v>451.0</v>
      </c>
      <c r="Y3120" s="25" t="s">
        <v>375</v>
      </c>
      <c r="Z3120" s="25" t="s">
        <v>487</v>
      </c>
      <c r="AA3120" s="25">
        <v>33.0</v>
      </c>
      <c r="AB3120" s="25">
        <v>6.0</v>
      </c>
      <c r="AC3120" s="25">
        <v>0.0</v>
      </c>
      <c r="AD3120" s="25">
        <v>2.0</v>
      </c>
      <c r="AE3120" s="25">
        <v>1.0</v>
      </c>
      <c r="AF3120" s="25">
        <v>0.0</v>
      </c>
      <c r="AG3120" s="25">
        <v>184954.11</v>
      </c>
      <c r="AH3120" s="25">
        <v>0.0</v>
      </c>
    </row>
    <row r="3121" ht="15.75" customHeight="1">
      <c r="U3121" s="25">
        <v>3120.0</v>
      </c>
      <c r="V3121" s="25">
        <v>1.5663161E7</v>
      </c>
      <c r="W3121" s="25" t="s">
        <v>783</v>
      </c>
      <c r="X3121" s="25">
        <v>680.0</v>
      </c>
      <c r="Y3121" s="25" t="s">
        <v>379</v>
      </c>
      <c r="Z3121" s="25" t="s">
        <v>462</v>
      </c>
      <c r="AA3121" s="25">
        <v>51.0</v>
      </c>
      <c r="AB3121" s="25">
        <v>5.0</v>
      </c>
      <c r="AC3121" s="25">
        <v>143139.87</v>
      </c>
      <c r="AD3121" s="25">
        <v>1.0</v>
      </c>
      <c r="AE3121" s="25">
        <v>0.0</v>
      </c>
      <c r="AF3121" s="25">
        <v>0.0</v>
      </c>
      <c r="AG3121" s="25">
        <v>47795.43</v>
      </c>
      <c r="AH3121" s="25">
        <v>1.0</v>
      </c>
    </row>
    <row r="3122" ht="15.75" customHeight="1">
      <c r="U3122" s="25">
        <v>3121.0</v>
      </c>
      <c r="V3122" s="25">
        <v>1.5694879E7</v>
      </c>
      <c r="W3122" s="25" t="s">
        <v>2215</v>
      </c>
      <c r="X3122" s="25">
        <v>590.0</v>
      </c>
      <c r="Y3122" s="25" t="s">
        <v>377</v>
      </c>
      <c r="Z3122" s="25" t="s">
        <v>462</v>
      </c>
      <c r="AA3122" s="25">
        <v>23.0</v>
      </c>
      <c r="AB3122" s="25">
        <v>7.0</v>
      </c>
      <c r="AC3122" s="25">
        <v>0.0</v>
      </c>
      <c r="AD3122" s="25">
        <v>2.0</v>
      </c>
      <c r="AE3122" s="25">
        <v>1.0</v>
      </c>
      <c r="AF3122" s="25">
        <v>0.0</v>
      </c>
      <c r="AG3122" s="25">
        <v>196789.9</v>
      </c>
      <c r="AH3122" s="25">
        <v>0.0</v>
      </c>
    </row>
    <row r="3123" ht="15.75" customHeight="1">
      <c r="U3123" s="25">
        <v>3122.0</v>
      </c>
      <c r="V3123" s="25">
        <v>1.5593715E7</v>
      </c>
      <c r="W3123" s="25" t="s">
        <v>1854</v>
      </c>
      <c r="X3123" s="25">
        <v>634.0</v>
      </c>
      <c r="Y3123" s="25" t="s">
        <v>379</v>
      </c>
      <c r="Z3123" s="25" t="s">
        <v>487</v>
      </c>
      <c r="AA3123" s="25">
        <v>27.0</v>
      </c>
      <c r="AB3123" s="25">
        <v>3.0</v>
      </c>
      <c r="AC3123" s="25">
        <v>107027.52</v>
      </c>
      <c r="AD3123" s="25">
        <v>1.0</v>
      </c>
      <c r="AE3123" s="25">
        <v>1.0</v>
      </c>
      <c r="AF3123" s="25">
        <v>0.0</v>
      </c>
      <c r="AG3123" s="25">
        <v>173425.68</v>
      </c>
      <c r="AH3123" s="25">
        <v>0.0</v>
      </c>
    </row>
    <row r="3124" ht="15.75" customHeight="1">
      <c r="U3124" s="25">
        <v>3123.0</v>
      </c>
      <c r="V3124" s="25">
        <v>1.5575002E7</v>
      </c>
      <c r="W3124" s="25" t="s">
        <v>1726</v>
      </c>
      <c r="X3124" s="25">
        <v>676.0</v>
      </c>
      <c r="Y3124" s="25" t="s">
        <v>375</v>
      </c>
      <c r="Z3124" s="25" t="s">
        <v>487</v>
      </c>
      <c r="AA3124" s="25">
        <v>29.0</v>
      </c>
      <c r="AB3124" s="25">
        <v>4.0</v>
      </c>
      <c r="AC3124" s="25">
        <v>140720.93</v>
      </c>
      <c r="AD3124" s="25">
        <v>1.0</v>
      </c>
      <c r="AE3124" s="25">
        <v>1.0</v>
      </c>
      <c r="AF3124" s="25">
        <v>0.0</v>
      </c>
      <c r="AG3124" s="25">
        <v>36221.18</v>
      </c>
      <c r="AH3124" s="25">
        <v>0.0</v>
      </c>
    </row>
    <row r="3125" ht="15.75" customHeight="1">
      <c r="U3125" s="25">
        <v>3124.0</v>
      </c>
      <c r="V3125" s="25">
        <v>1.5622171E7</v>
      </c>
      <c r="W3125" s="25" t="s">
        <v>2216</v>
      </c>
      <c r="X3125" s="25">
        <v>642.0</v>
      </c>
      <c r="Y3125" s="25" t="s">
        <v>375</v>
      </c>
      <c r="Z3125" s="25" t="s">
        <v>487</v>
      </c>
      <c r="AA3125" s="25">
        <v>30.0</v>
      </c>
      <c r="AB3125" s="25">
        <v>8.0</v>
      </c>
      <c r="AC3125" s="25">
        <v>80964.57</v>
      </c>
      <c r="AD3125" s="25">
        <v>2.0</v>
      </c>
      <c r="AE3125" s="25">
        <v>1.0</v>
      </c>
      <c r="AF3125" s="25">
        <v>0.0</v>
      </c>
      <c r="AG3125" s="25">
        <v>174738.2</v>
      </c>
      <c r="AH3125" s="25">
        <v>0.0</v>
      </c>
    </row>
    <row r="3126" ht="15.75" customHeight="1">
      <c r="U3126" s="25">
        <v>3125.0</v>
      </c>
      <c r="V3126" s="25">
        <v>1.5795224E7</v>
      </c>
      <c r="W3126" s="25" t="s">
        <v>623</v>
      </c>
      <c r="X3126" s="25">
        <v>760.0</v>
      </c>
      <c r="Y3126" s="25" t="s">
        <v>375</v>
      </c>
      <c r="Z3126" s="25" t="s">
        <v>487</v>
      </c>
      <c r="AA3126" s="25">
        <v>39.0</v>
      </c>
      <c r="AB3126" s="25">
        <v>6.0</v>
      </c>
      <c r="AC3126" s="25">
        <v>178585.46</v>
      </c>
      <c r="AD3126" s="25">
        <v>1.0</v>
      </c>
      <c r="AE3126" s="25">
        <v>1.0</v>
      </c>
      <c r="AF3126" s="25">
        <v>0.0</v>
      </c>
      <c r="AG3126" s="25">
        <v>67131.3</v>
      </c>
      <c r="AH3126" s="25">
        <v>1.0</v>
      </c>
    </row>
    <row r="3127" ht="15.75" customHeight="1">
      <c r="U3127" s="25">
        <v>3126.0</v>
      </c>
      <c r="V3127" s="25">
        <v>1.5685346E7</v>
      </c>
      <c r="W3127" s="25" t="s">
        <v>486</v>
      </c>
      <c r="X3127" s="25">
        <v>736.0</v>
      </c>
      <c r="Y3127" s="25" t="s">
        <v>377</v>
      </c>
      <c r="Z3127" s="25" t="s">
        <v>462</v>
      </c>
      <c r="AA3127" s="25">
        <v>26.0</v>
      </c>
      <c r="AB3127" s="25">
        <v>4.0</v>
      </c>
      <c r="AC3127" s="25">
        <v>135889.13</v>
      </c>
      <c r="AD3127" s="25">
        <v>1.0</v>
      </c>
      <c r="AE3127" s="25">
        <v>1.0</v>
      </c>
      <c r="AF3127" s="25">
        <v>1.0</v>
      </c>
      <c r="AG3127" s="25">
        <v>165692.03</v>
      </c>
      <c r="AH3127" s="25">
        <v>0.0</v>
      </c>
    </row>
    <row r="3128" ht="15.75" customHeight="1">
      <c r="U3128" s="25">
        <v>3127.0</v>
      </c>
      <c r="V3128" s="25">
        <v>1.5691808E7</v>
      </c>
      <c r="W3128" s="25" t="s">
        <v>994</v>
      </c>
      <c r="X3128" s="25">
        <v>656.0</v>
      </c>
      <c r="Y3128" s="25" t="s">
        <v>375</v>
      </c>
      <c r="Z3128" s="25" t="s">
        <v>487</v>
      </c>
      <c r="AA3128" s="25">
        <v>43.0</v>
      </c>
      <c r="AB3128" s="25">
        <v>7.0</v>
      </c>
      <c r="AC3128" s="25">
        <v>134919.85</v>
      </c>
      <c r="AD3128" s="25">
        <v>1.0</v>
      </c>
      <c r="AE3128" s="25">
        <v>1.0</v>
      </c>
      <c r="AF3128" s="25">
        <v>0.0</v>
      </c>
      <c r="AG3128" s="25">
        <v>194691.95</v>
      </c>
      <c r="AH3128" s="25">
        <v>0.0</v>
      </c>
    </row>
    <row r="3129" ht="15.75" customHeight="1">
      <c r="U3129" s="25">
        <v>3128.0</v>
      </c>
      <c r="V3129" s="25">
        <v>1.5721007E7</v>
      </c>
      <c r="W3129" s="25" t="s">
        <v>2217</v>
      </c>
      <c r="X3129" s="25">
        <v>776.0</v>
      </c>
      <c r="Y3129" s="25" t="s">
        <v>379</v>
      </c>
      <c r="Z3129" s="25" t="s">
        <v>487</v>
      </c>
      <c r="AA3129" s="25">
        <v>33.0</v>
      </c>
      <c r="AB3129" s="25">
        <v>8.0</v>
      </c>
      <c r="AC3129" s="25">
        <v>115130.34</v>
      </c>
      <c r="AD3129" s="25">
        <v>1.0</v>
      </c>
      <c r="AE3129" s="25">
        <v>0.0</v>
      </c>
      <c r="AF3129" s="25">
        <v>0.0</v>
      </c>
      <c r="AG3129" s="25">
        <v>129525.5</v>
      </c>
      <c r="AH3129" s="25">
        <v>1.0</v>
      </c>
    </row>
    <row r="3130" ht="15.75" customHeight="1">
      <c r="U3130" s="25">
        <v>3129.0</v>
      </c>
      <c r="V3130" s="25">
        <v>1.5794253E7</v>
      </c>
      <c r="W3130" s="25" t="s">
        <v>2218</v>
      </c>
      <c r="X3130" s="25">
        <v>832.0</v>
      </c>
      <c r="Y3130" s="25" t="s">
        <v>377</v>
      </c>
      <c r="Z3130" s="25" t="s">
        <v>462</v>
      </c>
      <c r="AA3130" s="25">
        <v>34.0</v>
      </c>
      <c r="AB3130" s="25">
        <v>6.0</v>
      </c>
      <c r="AC3130" s="25">
        <v>138190.13</v>
      </c>
      <c r="AD3130" s="25">
        <v>2.0</v>
      </c>
      <c r="AE3130" s="25">
        <v>0.0</v>
      </c>
      <c r="AF3130" s="25">
        <v>1.0</v>
      </c>
      <c r="AG3130" s="25">
        <v>146511.2</v>
      </c>
      <c r="AH3130" s="25">
        <v>0.0</v>
      </c>
    </row>
    <row r="3131" ht="15.75" customHeight="1">
      <c r="U3131" s="25">
        <v>3130.0</v>
      </c>
      <c r="V3131" s="25">
        <v>1.5694453E7</v>
      </c>
      <c r="W3131" s="25" t="s">
        <v>1190</v>
      </c>
      <c r="X3131" s="25">
        <v>631.0</v>
      </c>
      <c r="Y3131" s="25" t="s">
        <v>379</v>
      </c>
      <c r="Z3131" s="25" t="s">
        <v>487</v>
      </c>
      <c r="AA3131" s="25">
        <v>37.0</v>
      </c>
      <c r="AB3131" s="25">
        <v>9.0</v>
      </c>
      <c r="AC3131" s="25">
        <v>131519.49</v>
      </c>
      <c r="AD3131" s="25">
        <v>2.0</v>
      </c>
      <c r="AE3131" s="25">
        <v>1.0</v>
      </c>
      <c r="AF3131" s="25">
        <v>1.0</v>
      </c>
      <c r="AG3131" s="25">
        <v>51752.18</v>
      </c>
      <c r="AH3131" s="25">
        <v>0.0</v>
      </c>
    </row>
    <row r="3132" ht="15.75" customHeight="1">
      <c r="U3132" s="25">
        <v>3131.0</v>
      </c>
      <c r="V3132" s="25">
        <v>1.5813113E7</v>
      </c>
      <c r="W3132" s="25" t="s">
        <v>680</v>
      </c>
      <c r="X3132" s="25">
        <v>795.0</v>
      </c>
      <c r="Y3132" s="25" t="s">
        <v>377</v>
      </c>
      <c r="Z3132" s="25" t="s">
        <v>462</v>
      </c>
      <c r="AA3132" s="25">
        <v>56.0</v>
      </c>
      <c r="AB3132" s="25">
        <v>5.0</v>
      </c>
      <c r="AC3132" s="25">
        <v>0.0</v>
      </c>
      <c r="AD3132" s="25">
        <v>1.0</v>
      </c>
      <c r="AE3132" s="25">
        <v>1.0</v>
      </c>
      <c r="AF3132" s="25">
        <v>0.0</v>
      </c>
      <c r="AG3132" s="25">
        <v>35418.69</v>
      </c>
      <c r="AH3132" s="25">
        <v>1.0</v>
      </c>
    </row>
    <row r="3133" ht="15.75" customHeight="1">
      <c r="U3133" s="25">
        <v>3132.0</v>
      </c>
      <c r="V3133" s="25">
        <v>1.5614187E7</v>
      </c>
      <c r="W3133" s="25" t="s">
        <v>2219</v>
      </c>
      <c r="X3133" s="25">
        <v>648.0</v>
      </c>
      <c r="Y3133" s="25" t="s">
        <v>379</v>
      </c>
      <c r="Z3133" s="25" t="s">
        <v>462</v>
      </c>
      <c r="AA3133" s="25">
        <v>39.0</v>
      </c>
      <c r="AB3133" s="25">
        <v>3.0</v>
      </c>
      <c r="AC3133" s="25">
        <v>126935.98</v>
      </c>
      <c r="AD3133" s="25">
        <v>2.0</v>
      </c>
      <c r="AE3133" s="25">
        <v>0.0</v>
      </c>
      <c r="AF3133" s="25">
        <v>1.0</v>
      </c>
      <c r="AG3133" s="25">
        <v>57995.74</v>
      </c>
      <c r="AH3133" s="25">
        <v>0.0</v>
      </c>
    </row>
    <row r="3134" ht="15.75" customHeight="1">
      <c r="U3134" s="25">
        <v>3133.0</v>
      </c>
      <c r="V3134" s="25">
        <v>1.5619407E7</v>
      </c>
      <c r="W3134" s="25" t="s">
        <v>2220</v>
      </c>
      <c r="X3134" s="25">
        <v>615.0</v>
      </c>
      <c r="Y3134" s="25" t="s">
        <v>375</v>
      </c>
      <c r="Z3134" s="25" t="s">
        <v>487</v>
      </c>
      <c r="AA3134" s="25">
        <v>39.0</v>
      </c>
      <c r="AB3134" s="25">
        <v>4.0</v>
      </c>
      <c r="AC3134" s="25">
        <v>133707.09</v>
      </c>
      <c r="AD3134" s="25">
        <v>1.0</v>
      </c>
      <c r="AE3134" s="25">
        <v>1.0</v>
      </c>
      <c r="AF3134" s="25">
        <v>1.0</v>
      </c>
      <c r="AG3134" s="25">
        <v>108152.75</v>
      </c>
      <c r="AH3134" s="25">
        <v>0.0</v>
      </c>
    </row>
    <row r="3135" ht="15.75" customHeight="1">
      <c r="U3135" s="25">
        <v>3134.0</v>
      </c>
      <c r="V3135" s="25">
        <v>1.5646227E7</v>
      </c>
      <c r="W3135" s="25" t="s">
        <v>2221</v>
      </c>
      <c r="X3135" s="25">
        <v>682.0</v>
      </c>
      <c r="Y3135" s="25" t="s">
        <v>375</v>
      </c>
      <c r="Z3135" s="25" t="s">
        <v>462</v>
      </c>
      <c r="AA3135" s="25">
        <v>27.0</v>
      </c>
      <c r="AB3135" s="25">
        <v>1.0</v>
      </c>
      <c r="AC3135" s="25">
        <v>97893.2</v>
      </c>
      <c r="AD3135" s="25">
        <v>1.0</v>
      </c>
      <c r="AE3135" s="25">
        <v>1.0</v>
      </c>
      <c r="AF3135" s="25">
        <v>0.0</v>
      </c>
      <c r="AG3135" s="25">
        <v>166144.98</v>
      </c>
      <c r="AH3135" s="25">
        <v>0.0</v>
      </c>
    </row>
    <row r="3136" ht="15.75" customHeight="1">
      <c r="U3136" s="25">
        <v>3135.0</v>
      </c>
      <c r="V3136" s="25">
        <v>1.5660541E7</v>
      </c>
      <c r="W3136" s="25" t="s">
        <v>648</v>
      </c>
      <c r="X3136" s="25">
        <v>694.0</v>
      </c>
      <c r="Y3136" s="25" t="s">
        <v>375</v>
      </c>
      <c r="Z3136" s="25" t="s">
        <v>487</v>
      </c>
      <c r="AA3136" s="25">
        <v>34.0</v>
      </c>
      <c r="AB3136" s="25">
        <v>5.0</v>
      </c>
      <c r="AC3136" s="25">
        <v>127900.03</v>
      </c>
      <c r="AD3136" s="25">
        <v>1.0</v>
      </c>
      <c r="AE3136" s="25">
        <v>1.0</v>
      </c>
      <c r="AF3136" s="25">
        <v>0.0</v>
      </c>
      <c r="AG3136" s="25">
        <v>101737.8</v>
      </c>
      <c r="AH3136" s="25">
        <v>0.0</v>
      </c>
    </row>
    <row r="3137" ht="15.75" customHeight="1">
      <c r="U3137" s="25">
        <v>3136.0</v>
      </c>
      <c r="V3137" s="25">
        <v>1.5753874E7</v>
      </c>
      <c r="W3137" s="25" t="s">
        <v>1196</v>
      </c>
      <c r="X3137" s="25">
        <v>694.0</v>
      </c>
      <c r="Y3137" s="25" t="s">
        <v>375</v>
      </c>
      <c r="Z3137" s="25" t="s">
        <v>487</v>
      </c>
      <c r="AA3137" s="25">
        <v>37.0</v>
      </c>
      <c r="AB3137" s="25">
        <v>10.0</v>
      </c>
      <c r="AC3137" s="25">
        <v>143835.47</v>
      </c>
      <c r="AD3137" s="25">
        <v>1.0</v>
      </c>
      <c r="AE3137" s="25">
        <v>0.0</v>
      </c>
      <c r="AF3137" s="25">
        <v>1.0</v>
      </c>
      <c r="AG3137" s="25">
        <v>33326.71</v>
      </c>
      <c r="AH3137" s="25">
        <v>0.0</v>
      </c>
    </row>
    <row r="3138" ht="15.75" customHeight="1">
      <c r="U3138" s="25">
        <v>3137.0</v>
      </c>
      <c r="V3138" s="25">
        <v>1.5617877E7</v>
      </c>
      <c r="W3138" s="25" t="s">
        <v>2222</v>
      </c>
      <c r="X3138" s="25">
        <v>607.0</v>
      </c>
      <c r="Y3138" s="25" t="s">
        <v>375</v>
      </c>
      <c r="Z3138" s="25" t="s">
        <v>487</v>
      </c>
      <c r="AA3138" s="25">
        <v>44.0</v>
      </c>
      <c r="AB3138" s="25">
        <v>0.0</v>
      </c>
      <c r="AC3138" s="25">
        <v>0.0</v>
      </c>
      <c r="AD3138" s="25">
        <v>2.0</v>
      </c>
      <c r="AE3138" s="25">
        <v>1.0</v>
      </c>
      <c r="AF3138" s="25">
        <v>1.0</v>
      </c>
      <c r="AG3138" s="25">
        <v>81140.09</v>
      </c>
      <c r="AH3138" s="25">
        <v>0.0</v>
      </c>
    </row>
    <row r="3139" ht="15.75" customHeight="1">
      <c r="U3139" s="25">
        <v>3138.0</v>
      </c>
      <c r="V3139" s="25">
        <v>1.5772073E7</v>
      </c>
      <c r="W3139" s="25" t="s">
        <v>2223</v>
      </c>
      <c r="X3139" s="25">
        <v>664.0</v>
      </c>
      <c r="Y3139" s="25" t="s">
        <v>375</v>
      </c>
      <c r="Z3139" s="25" t="s">
        <v>487</v>
      </c>
      <c r="AA3139" s="25">
        <v>48.0</v>
      </c>
      <c r="AB3139" s="25">
        <v>10.0</v>
      </c>
      <c r="AC3139" s="25">
        <v>0.0</v>
      </c>
      <c r="AD3139" s="25">
        <v>1.0</v>
      </c>
      <c r="AE3139" s="25">
        <v>1.0</v>
      </c>
      <c r="AF3139" s="25">
        <v>0.0</v>
      </c>
      <c r="AG3139" s="25">
        <v>140173.17</v>
      </c>
      <c r="AH3139" s="25">
        <v>1.0</v>
      </c>
    </row>
    <row r="3140" ht="15.75" customHeight="1">
      <c r="U3140" s="25">
        <v>3139.0</v>
      </c>
      <c r="V3140" s="25">
        <v>1.5701537E7</v>
      </c>
      <c r="W3140" s="25" t="s">
        <v>2224</v>
      </c>
      <c r="X3140" s="25">
        <v>756.0</v>
      </c>
      <c r="Y3140" s="25" t="s">
        <v>375</v>
      </c>
      <c r="Z3140" s="25" t="s">
        <v>487</v>
      </c>
      <c r="AA3140" s="25">
        <v>60.0</v>
      </c>
      <c r="AB3140" s="25">
        <v>2.0</v>
      </c>
      <c r="AC3140" s="25">
        <v>0.0</v>
      </c>
      <c r="AD3140" s="25">
        <v>1.0</v>
      </c>
      <c r="AE3140" s="25">
        <v>1.0</v>
      </c>
      <c r="AF3140" s="25">
        <v>1.0</v>
      </c>
      <c r="AG3140" s="25">
        <v>166513.49</v>
      </c>
      <c r="AH3140" s="25">
        <v>1.0</v>
      </c>
    </row>
    <row r="3141" ht="15.75" customHeight="1">
      <c r="U3141" s="25">
        <v>3140.0</v>
      </c>
      <c r="V3141" s="25">
        <v>1.5736228E7</v>
      </c>
      <c r="W3141" s="25" t="s">
        <v>1139</v>
      </c>
      <c r="X3141" s="25">
        <v>645.0</v>
      </c>
      <c r="Y3141" s="25" t="s">
        <v>375</v>
      </c>
      <c r="Z3141" s="25" t="s">
        <v>462</v>
      </c>
      <c r="AA3141" s="25">
        <v>40.0</v>
      </c>
      <c r="AB3141" s="25">
        <v>3.0</v>
      </c>
      <c r="AC3141" s="25">
        <v>129596.77</v>
      </c>
      <c r="AD3141" s="25">
        <v>1.0</v>
      </c>
      <c r="AE3141" s="25">
        <v>1.0</v>
      </c>
      <c r="AF3141" s="25">
        <v>1.0</v>
      </c>
      <c r="AG3141" s="25">
        <v>103232.6</v>
      </c>
      <c r="AH3141" s="25">
        <v>0.0</v>
      </c>
    </row>
    <row r="3142" ht="15.75" customHeight="1">
      <c r="U3142" s="25">
        <v>3141.0</v>
      </c>
      <c r="V3142" s="25">
        <v>1.5780572E7</v>
      </c>
      <c r="W3142" s="25" t="s">
        <v>2225</v>
      </c>
      <c r="X3142" s="25">
        <v>653.0</v>
      </c>
      <c r="Y3142" s="25" t="s">
        <v>377</v>
      </c>
      <c r="Z3142" s="25" t="s">
        <v>487</v>
      </c>
      <c r="AA3142" s="25">
        <v>30.0</v>
      </c>
      <c r="AB3142" s="25">
        <v>4.0</v>
      </c>
      <c r="AC3142" s="25">
        <v>0.0</v>
      </c>
      <c r="AD3142" s="25">
        <v>2.0</v>
      </c>
      <c r="AE3142" s="25">
        <v>1.0</v>
      </c>
      <c r="AF3142" s="25">
        <v>0.0</v>
      </c>
      <c r="AG3142" s="25">
        <v>120736.04</v>
      </c>
      <c r="AH3142" s="25">
        <v>0.0</v>
      </c>
    </row>
    <row r="3143" ht="15.75" customHeight="1">
      <c r="U3143" s="25">
        <v>3142.0</v>
      </c>
      <c r="V3143" s="25">
        <v>1.5769596E7</v>
      </c>
      <c r="W3143" s="25" t="s">
        <v>526</v>
      </c>
      <c r="X3143" s="25">
        <v>710.0</v>
      </c>
      <c r="Y3143" s="25" t="s">
        <v>379</v>
      </c>
      <c r="Z3143" s="25" t="s">
        <v>462</v>
      </c>
      <c r="AA3143" s="25">
        <v>24.0</v>
      </c>
      <c r="AB3143" s="25">
        <v>2.0</v>
      </c>
      <c r="AC3143" s="25">
        <v>110407.44</v>
      </c>
      <c r="AD3143" s="25">
        <v>2.0</v>
      </c>
      <c r="AE3143" s="25">
        <v>0.0</v>
      </c>
      <c r="AF3143" s="25">
        <v>0.0</v>
      </c>
      <c r="AG3143" s="25">
        <v>15832.43</v>
      </c>
      <c r="AH3143" s="25">
        <v>1.0</v>
      </c>
    </row>
    <row r="3144" ht="15.75" customHeight="1">
      <c r="U3144" s="25">
        <v>3143.0</v>
      </c>
      <c r="V3144" s="25">
        <v>1.5586996E7</v>
      </c>
      <c r="W3144" s="25" t="s">
        <v>533</v>
      </c>
      <c r="X3144" s="25">
        <v>697.0</v>
      </c>
      <c r="Y3144" s="25" t="s">
        <v>375</v>
      </c>
      <c r="Z3144" s="25" t="s">
        <v>462</v>
      </c>
      <c r="AA3144" s="25">
        <v>76.0</v>
      </c>
      <c r="AB3144" s="25">
        <v>7.0</v>
      </c>
      <c r="AC3144" s="25">
        <v>0.0</v>
      </c>
      <c r="AD3144" s="25">
        <v>2.0</v>
      </c>
      <c r="AE3144" s="25">
        <v>0.0</v>
      </c>
      <c r="AF3144" s="25">
        <v>1.0</v>
      </c>
      <c r="AG3144" s="25">
        <v>188772.45</v>
      </c>
      <c r="AH3144" s="25">
        <v>0.0</v>
      </c>
    </row>
    <row r="3145" ht="15.75" customHeight="1">
      <c r="U3145" s="25">
        <v>3144.0</v>
      </c>
      <c r="V3145" s="25">
        <v>1.5722061E7</v>
      </c>
      <c r="W3145" s="25" t="s">
        <v>765</v>
      </c>
      <c r="X3145" s="25">
        <v>619.0</v>
      </c>
      <c r="Y3145" s="25" t="s">
        <v>379</v>
      </c>
      <c r="Z3145" s="25" t="s">
        <v>462</v>
      </c>
      <c r="AA3145" s="25">
        <v>41.0</v>
      </c>
      <c r="AB3145" s="25">
        <v>8.0</v>
      </c>
      <c r="AC3145" s="25">
        <v>142015.76</v>
      </c>
      <c r="AD3145" s="25">
        <v>2.0</v>
      </c>
      <c r="AE3145" s="25">
        <v>1.0</v>
      </c>
      <c r="AF3145" s="25">
        <v>0.0</v>
      </c>
      <c r="AG3145" s="25">
        <v>114323.66</v>
      </c>
      <c r="AH3145" s="25">
        <v>0.0</v>
      </c>
    </row>
    <row r="3146" ht="15.75" customHeight="1">
      <c r="U3146" s="25">
        <v>3145.0</v>
      </c>
      <c r="V3146" s="25">
        <v>1.5638003E7</v>
      </c>
      <c r="W3146" s="25" t="s">
        <v>2226</v>
      </c>
      <c r="X3146" s="25">
        <v>648.0</v>
      </c>
      <c r="Y3146" s="25" t="s">
        <v>377</v>
      </c>
      <c r="Z3146" s="25" t="s">
        <v>487</v>
      </c>
      <c r="AA3146" s="25">
        <v>55.0</v>
      </c>
      <c r="AB3146" s="25">
        <v>1.0</v>
      </c>
      <c r="AC3146" s="25">
        <v>81370.07</v>
      </c>
      <c r="AD3146" s="25">
        <v>1.0</v>
      </c>
      <c r="AE3146" s="25">
        <v>0.0</v>
      </c>
      <c r="AF3146" s="25">
        <v>1.0</v>
      </c>
      <c r="AG3146" s="25">
        <v>181534.04</v>
      </c>
      <c r="AH3146" s="25">
        <v>0.0</v>
      </c>
    </row>
    <row r="3147" ht="15.75" customHeight="1">
      <c r="U3147" s="25">
        <v>3146.0</v>
      </c>
      <c r="V3147" s="25">
        <v>1.577559E7</v>
      </c>
      <c r="W3147" s="25" t="s">
        <v>1424</v>
      </c>
      <c r="X3147" s="25">
        <v>482.0</v>
      </c>
      <c r="Y3147" s="25" t="s">
        <v>379</v>
      </c>
      <c r="Z3147" s="25" t="s">
        <v>462</v>
      </c>
      <c r="AA3147" s="25">
        <v>48.0</v>
      </c>
      <c r="AB3147" s="25">
        <v>2.0</v>
      </c>
      <c r="AC3147" s="25">
        <v>69329.47</v>
      </c>
      <c r="AD3147" s="25">
        <v>1.0</v>
      </c>
      <c r="AE3147" s="25">
        <v>0.0</v>
      </c>
      <c r="AF3147" s="25">
        <v>0.0</v>
      </c>
      <c r="AG3147" s="25">
        <v>102640.52</v>
      </c>
      <c r="AH3147" s="25">
        <v>1.0</v>
      </c>
    </row>
    <row r="3148" ht="15.75" customHeight="1">
      <c r="U3148" s="25">
        <v>3147.0</v>
      </c>
      <c r="V3148" s="25">
        <v>1.5730688E7</v>
      </c>
      <c r="W3148" s="25" t="s">
        <v>2227</v>
      </c>
      <c r="X3148" s="25">
        <v>548.0</v>
      </c>
      <c r="Y3148" s="25" t="s">
        <v>375</v>
      </c>
      <c r="Z3148" s="25" t="s">
        <v>462</v>
      </c>
      <c r="AA3148" s="25">
        <v>28.0</v>
      </c>
      <c r="AB3148" s="25">
        <v>8.0</v>
      </c>
      <c r="AC3148" s="25">
        <v>116755.5</v>
      </c>
      <c r="AD3148" s="25">
        <v>2.0</v>
      </c>
      <c r="AE3148" s="25">
        <v>1.0</v>
      </c>
      <c r="AF3148" s="25">
        <v>1.0</v>
      </c>
      <c r="AG3148" s="25">
        <v>158585.17</v>
      </c>
      <c r="AH3148" s="25">
        <v>1.0</v>
      </c>
    </row>
    <row r="3149" ht="15.75" customHeight="1">
      <c r="U3149" s="25">
        <v>3148.0</v>
      </c>
      <c r="V3149" s="25">
        <v>1.5753102E7</v>
      </c>
      <c r="W3149" s="25" t="s">
        <v>1720</v>
      </c>
      <c r="X3149" s="25">
        <v>752.0</v>
      </c>
      <c r="Y3149" s="25" t="s">
        <v>377</v>
      </c>
      <c r="Z3149" s="25" t="s">
        <v>487</v>
      </c>
      <c r="AA3149" s="25">
        <v>44.0</v>
      </c>
      <c r="AB3149" s="25">
        <v>6.0</v>
      </c>
      <c r="AC3149" s="25">
        <v>83870.33</v>
      </c>
      <c r="AD3149" s="25">
        <v>1.0</v>
      </c>
      <c r="AE3149" s="25">
        <v>1.0</v>
      </c>
      <c r="AF3149" s="25">
        <v>0.0</v>
      </c>
      <c r="AG3149" s="25">
        <v>178722.24</v>
      </c>
      <c r="AH3149" s="25">
        <v>0.0</v>
      </c>
    </row>
    <row r="3150" ht="15.75" customHeight="1">
      <c r="U3150" s="25">
        <v>3149.0</v>
      </c>
      <c r="V3150" s="25">
        <v>1.5810075E7</v>
      </c>
      <c r="W3150" s="25" t="s">
        <v>1745</v>
      </c>
      <c r="X3150" s="25">
        <v>648.0</v>
      </c>
      <c r="Y3150" s="25" t="s">
        <v>375</v>
      </c>
      <c r="Z3150" s="25" t="s">
        <v>462</v>
      </c>
      <c r="AA3150" s="25">
        <v>39.0</v>
      </c>
      <c r="AB3150" s="25">
        <v>6.0</v>
      </c>
      <c r="AC3150" s="25">
        <v>130694.89</v>
      </c>
      <c r="AD3150" s="25">
        <v>2.0</v>
      </c>
      <c r="AE3150" s="25">
        <v>1.0</v>
      </c>
      <c r="AF3150" s="25">
        <v>1.0</v>
      </c>
      <c r="AG3150" s="25">
        <v>153955.38</v>
      </c>
      <c r="AH3150" s="25">
        <v>1.0</v>
      </c>
    </row>
    <row r="3151" ht="15.75" customHeight="1">
      <c r="U3151" s="25">
        <v>3150.0</v>
      </c>
      <c r="V3151" s="25">
        <v>1.5723373E7</v>
      </c>
      <c r="W3151" s="25" t="s">
        <v>1305</v>
      </c>
      <c r="X3151" s="25">
        <v>643.0</v>
      </c>
      <c r="Y3151" s="25" t="s">
        <v>377</v>
      </c>
      <c r="Z3151" s="25" t="s">
        <v>462</v>
      </c>
      <c r="AA3151" s="25">
        <v>34.0</v>
      </c>
      <c r="AB3151" s="25">
        <v>8.0</v>
      </c>
      <c r="AC3151" s="25">
        <v>117451.47</v>
      </c>
      <c r="AD3151" s="25">
        <v>1.0</v>
      </c>
      <c r="AE3151" s="25">
        <v>1.0</v>
      </c>
      <c r="AF3151" s="25">
        <v>0.0</v>
      </c>
      <c r="AG3151" s="25">
        <v>65374.86</v>
      </c>
      <c r="AH3151" s="25">
        <v>0.0</v>
      </c>
    </row>
    <row r="3152" ht="15.75" customHeight="1">
      <c r="U3152" s="25">
        <v>3151.0</v>
      </c>
      <c r="V3152" s="25">
        <v>1.5795298E7</v>
      </c>
      <c r="W3152" s="25" t="s">
        <v>1829</v>
      </c>
      <c r="X3152" s="25">
        <v>573.0</v>
      </c>
      <c r="Y3152" s="25" t="s">
        <v>379</v>
      </c>
      <c r="Z3152" s="25" t="s">
        <v>462</v>
      </c>
      <c r="AA3152" s="25">
        <v>35.0</v>
      </c>
      <c r="AB3152" s="25">
        <v>9.0</v>
      </c>
      <c r="AC3152" s="25">
        <v>206868.78</v>
      </c>
      <c r="AD3152" s="25">
        <v>2.0</v>
      </c>
      <c r="AE3152" s="25">
        <v>0.0</v>
      </c>
      <c r="AF3152" s="25">
        <v>1.0</v>
      </c>
      <c r="AG3152" s="25">
        <v>102986.15</v>
      </c>
      <c r="AH3152" s="25">
        <v>0.0</v>
      </c>
    </row>
    <row r="3153" ht="15.75" customHeight="1">
      <c r="U3153" s="25">
        <v>3152.0</v>
      </c>
      <c r="V3153" s="25">
        <v>1.558432E7</v>
      </c>
      <c r="W3153" s="25" t="s">
        <v>784</v>
      </c>
      <c r="X3153" s="25">
        <v>686.0</v>
      </c>
      <c r="Y3153" s="25" t="s">
        <v>375</v>
      </c>
      <c r="Z3153" s="25" t="s">
        <v>462</v>
      </c>
      <c r="AA3153" s="25">
        <v>39.0</v>
      </c>
      <c r="AB3153" s="25">
        <v>3.0</v>
      </c>
      <c r="AC3153" s="25">
        <v>111695.62</v>
      </c>
      <c r="AD3153" s="25">
        <v>1.0</v>
      </c>
      <c r="AE3153" s="25">
        <v>0.0</v>
      </c>
      <c r="AF3153" s="25">
        <v>0.0</v>
      </c>
      <c r="AG3153" s="25">
        <v>136643.84</v>
      </c>
      <c r="AH3153" s="25">
        <v>0.0</v>
      </c>
    </row>
    <row r="3154" ht="15.75" customHeight="1">
      <c r="U3154" s="25">
        <v>3153.0</v>
      </c>
      <c r="V3154" s="25">
        <v>1.5724161E7</v>
      </c>
      <c r="W3154" s="25" t="s">
        <v>2228</v>
      </c>
      <c r="X3154" s="25">
        <v>644.0</v>
      </c>
      <c r="Y3154" s="25" t="s">
        <v>375</v>
      </c>
      <c r="Z3154" s="25" t="s">
        <v>462</v>
      </c>
      <c r="AA3154" s="25">
        <v>40.0</v>
      </c>
      <c r="AB3154" s="25">
        <v>9.0</v>
      </c>
      <c r="AC3154" s="25">
        <v>137285.26</v>
      </c>
      <c r="AD3154" s="25">
        <v>4.0</v>
      </c>
      <c r="AE3154" s="25">
        <v>1.0</v>
      </c>
      <c r="AF3154" s="25">
        <v>0.0</v>
      </c>
      <c r="AG3154" s="25">
        <v>77063.63</v>
      </c>
      <c r="AH3154" s="25">
        <v>1.0</v>
      </c>
    </row>
    <row r="3155" ht="15.75" customHeight="1">
      <c r="U3155" s="25">
        <v>3154.0</v>
      </c>
      <c r="V3155" s="25">
        <v>1.5750056E7</v>
      </c>
      <c r="W3155" s="25" t="s">
        <v>2229</v>
      </c>
      <c r="X3155" s="25">
        <v>702.0</v>
      </c>
      <c r="Y3155" s="25" t="s">
        <v>375</v>
      </c>
      <c r="Z3155" s="25" t="s">
        <v>462</v>
      </c>
      <c r="AA3155" s="25">
        <v>29.0</v>
      </c>
      <c r="AB3155" s="25">
        <v>6.0</v>
      </c>
      <c r="AC3155" s="25">
        <v>149218.39</v>
      </c>
      <c r="AD3155" s="25">
        <v>1.0</v>
      </c>
      <c r="AE3155" s="25">
        <v>1.0</v>
      </c>
      <c r="AF3155" s="25">
        <v>1.0</v>
      </c>
      <c r="AG3155" s="25">
        <v>9633.01</v>
      </c>
      <c r="AH3155" s="25">
        <v>0.0</v>
      </c>
    </row>
    <row r="3156" ht="15.75" customHeight="1">
      <c r="U3156" s="25">
        <v>3155.0</v>
      </c>
      <c r="V3156" s="25">
        <v>1.5609637E7</v>
      </c>
      <c r="W3156" s="25" t="s">
        <v>1029</v>
      </c>
      <c r="X3156" s="25">
        <v>652.0</v>
      </c>
      <c r="Y3156" s="25" t="s">
        <v>375</v>
      </c>
      <c r="Z3156" s="25" t="s">
        <v>487</v>
      </c>
      <c r="AA3156" s="25">
        <v>51.0</v>
      </c>
      <c r="AB3156" s="25">
        <v>7.0</v>
      </c>
      <c r="AC3156" s="25">
        <v>0.0</v>
      </c>
      <c r="AD3156" s="25">
        <v>2.0</v>
      </c>
      <c r="AE3156" s="25">
        <v>0.0</v>
      </c>
      <c r="AF3156" s="25">
        <v>1.0</v>
      </c>
      <c r="AG3156" s="25">
        <v>43496.36</v>
      </c>
      <c r="AH3156" s="25">
        <v>0.0</v>
      </c>
    </row>
    <row r="3157" ht="15.75" customHeight="1">
      <c r="U3157" s="25">
        <v>3156.0</v>
      </c>
      <c r="V3157" s="25">
        <v>1.5794493E7</v>
      </c>
      <c r="W3157" s="25" t="s">
        <v>2093</v>
      </c>
      <c r="X3157" s="25">
        <v>641.0</v>
      </c>
      <c r="Y3157" s="25" t="s">
        <v>377</v>
      </c>
      <c r="Z3157" s="25" t="s">
        <v>487</v>
      </c>
      <c r="AA3157" s="25">
        <v>32.0</v>
      </c>
      <c r="AB3157" s="25">
        <v>7.0</v>
      </c>
      <c r="AC3157" s="25">
        <v>0.0</v>
      </c>
      <c r="AD3157" s="25">
        <v>2.0</v>
      </c>
      <c r="AE3157" s="25">
        <v>1.0</v>
      </c>
      <c r="AF3157" s="25">
        <v>1.0</v>
      </c>
      <c r="AG3157" s="25">
        <v>24267.28</v>
      </c>
      <c r="AH3157" s="25">
        <v>0.0</v>
      </c>
    </row>
    <row r="3158" ht="15.75" customHeight="1">
      <c r="U3158" s="25">
        <v>3157.0</v>
      </c>
      <c r="V3158" s="25">
        <v>1.5569641E7</v>
      </c>
      <c r="W3158" s="25" t="s">
        <v>1317</v>
      </c>
      <c r="X3158" s="25">
        <v>692.0</v>
      </c>
      <c r="Y3158" s="25" t="s">
        <v>379</v>
      </c>
      <c r="Z3158" s="25" t="s">
        <v>462</v>
      </c>
      <c r="AA3158" s="25">
        <v>41.0</v>
      </c>
      <c r="AB3158" s="25">
        <v>8.0</v>
      </c>
      <c r="AC3158" s="25">
        <v>130701.29</v>
      </c>
      <c r="AD3158" s="25">
        <v>1.0</v>
      </c>
      <c r="AE3158" s="25">
        <v>1.0</v>
      </c>
      <c r="AF3158" s="25">
        <v>0.0</v>
      </c>
      <c r="AG3158" s="25">
        <v>59354.24</v>
      </c>
      <c r="AH3158" s="25">
        <v>1.0</v>
      </c>
    </row>
    <row r="3159" ht="15.75" customHeight="1">
      <c r="U3159" s="25">
        <v>3158.0</v>
      </c>
      <c r="V3159" s="25">
        <v>1.5815236E7</v>
      </c>
      <c r="W3159" s="25" t="s">
        <v>1414</v>
      </c>
      <c r="X3159" s="25">
        <v>574.0</v>
      </c>
      <c r="Y3159" s="25" t="s">
        <v>377</v>
      </c>
      <c r="Z3159" s="25" t="s">
        <v>487</v>
      </c>
      <c r="AA3159" s="25">
        <v>34.0</v>
      </c>
      <c r="AB3159" s="25">
        <v>5.0</v>
      </c>
      <c r="AC3159" s="25">
        <v>0.0</v>
      </c>
      <c r="AD3159" s="25">
        <v>2.0</v>
      </c>
      <c r="AE3159" s="25">
        <v>0.0</v>
      </c>
      <c r="AF3159" s="25">
        <v>0.0</v>
      </c>
      <c r="AG3159" s="25">
        <v>28269.86</v>
      </c>
      <c r="AH3159" s="25">
        <v>0.0</v>
      </c>
    </row>
    <row r="3160" ht="15.75" customHeight="1">
      <c r="U3160" s="25">
        <v>3159.0</v>
      </c>
      <c r="V3160" s="25">
        <v>1.5811177E7</v>
      </c>
      <c r="W3160" s="25" t="s">
        <v>1185</v>
      </c>
      <c r="X3160" s="25">
        <v>643.0</v>
      </c>
      <c r="Y3160" s="25" t="s">
        <v>375</v>
      </c>
      <c r="Z3160" s="25" t="s">
        <v>462</v>
      </c>
      <c r="AA3160" s="25">
        <v>31.0</v>
      </c>
      <c r="AB3160" s="25">
        <v>3.0</v>
      </c>
      <c r="AC3160" s="25">
        <v>167949.48</v>
      </c>
      <c r="AD3160" s="25">
        <v>1.0</v>
      </c>
      <c r="AE3160" s="25">
        <v>1.0</v>
      </c>
      <c r="AF3160" s="25">
        <v>0.0</v>
      </c>
      <c r="AG3160" s="25">
        <v>143162.34</v>
      </c>
      <c r="AH3160" s="25">
        <v>0.0</v>
      </c>
    </row>
    <row r="3161" ht="15.75" customHeight="1">
      <c r="U3161" s="25">
        <v>3160.0</v>
      </c>
      <c r="V3161" s="25">
        <v>1.5680587E7</v>
      </c>
      <c r="W3161" s="25" t="s">
        <v>1283</v>
      </c>
      <c r="X3161" s="25">
        <v>834.0</v>
      </c>
      <c r="Y3161" s="25" t="s">
        <v>375</v>
      </c>
      <c r="Z3161" s="25" t="s">
        <v>487</v>
      </c>
      <c r="AA3161" s="25">
        <v>23.0</v>
      </c>
      <c r="AB3161" s="25">
        <v>4.0</v>
      </c>
      <c r="AC3161" s="25">
        <v>131254.81</v>
      </c>
      <c r="AD3161" s="25">
        <v>1.0</v>
      </c>
      <c r="AE3161" s="25">
        <v>1.0</v>
      </c>
      <c r="AF3161" s="25">
        <v>0.0</v>
      </c>
      <c r="AG3161" s="25">
        <v>20199.3</v>
      </c>
      <c r="AH3161" s="25">
        <v>0.0</v>
      </c>
    </row>
    <row r="3162" ht="15.75" customHeight="1">
      <c r="U3162" s="25">
        <v>3161.0</v>
      </c>
      <c r="V3162" s="25">
        <v>1.5672821E7</v>
      </c>
      <c r="W3162" s="25" t="s">
        <v>1378</v>
      </c>
      <c r="X3162" s="25">
        <v>591.0</v>
      </c>
      <c r="Y3162" s="25" t="s">
        <v>375</v>
      </c>
      <c r="Z3162" s="25" t="s">
        <v>487</v>
      </c>
      <c r="AA3162" s="25">
        <v>28.0</v>
      </c>
      <c r="AB3162" s="25">
        <v>5.0</v>
      </c>
      <c r="AC3162" s="25">
        <v>0.0</v>
      </c>
      <c r="AD3162" s="25">
        <v>2.0</v>
      </c>
      <c r="AE3162" s="25">
        <v>1.0</v>
      </c>
      <c r="AF3162" s="25">
        <v>1.0</v>
      </c>
      <c r="AG3162" s="25">
        <v>48606.92</v>
      </c>
      <c r="AH3162" s="25">
        <v>0.0</v>
      </c>
    </row>
    <row r="3163" ht="15.75" customHeight="1">
      <c r="U3163" s="25">
        <v>3162.0</v>
      </c>
      <c r="V3163" s="25">
        <v>1.5767681E7</v>
      </c>
      <c r="W3163" s="25" t="s">
        <v>2230</v>
      </c>
      <c r="X3163" s="25">
        <v>470.0</v>
      </c>
      <c r="Y3163" s="25" t="s">
        <v>377</v>
      </c>
      <c r="Z3163" s="25" t="s">
        <v>487</v>
      </c>
      <c r="AA3163" s="25">
        <v>34.0</v>
      </c>
      <c r="AB3163" s="25">
        <v>9.0</v>
      </c>
      <c r="AC3163" s="25">
        <v>0.0</v>
      </c>
      <c r="AD3163" s="25">
        <v>2.0</v>
      </c>
      <c r="AE3163" s="25">
        <v>0.0</v>
      </c>
      <c r="AF3163" s="25">
        <v>1.0</v>
      </c>
      <c r="AG3163" s="25">
        <v>89013.67</v>
      </c>
      <c r="AH3163" s="25">
        <v>0.0</v>
      </c>
    </row>
    <row r="3164" ht="15.75" customHeight="1">
      <c r="U3164" s="25">
        <v>3163.0</v>
      </c>
      <c r="V3164" s="25">
        <v>1.5600379E7</v>
      </c>
      <c r="W3164" s="25" t="s">
        <v>868</v>
      </c>
      <c r="X3164" s="25">
        <v>608.0</v>
      </c>
      <c r="Y3164" s="25" t="s">
        <v>377</v>
      </c>
      <c r="Z3164" s="25" t="s">
        <v>487</v>
      </c>
      <c r="AA3164" s="25">
        <v>34.0</v>
      </c>
      <c r="AB3164" s="25">
        <v>7.0</v>
      </c>
      <c r="AC3164" s="25">
        <v>86656.13</v>
      </c>
      <c r="AD3164" s="25">
        <v>1.0</v>
      </c>
      <c r="AE3164" s="25">
        <v>0.0</v>
      </c>
      <c r="AF3164" s="25">
        <v>1.0</v>
      </c>
      <c r="AG3164" s="25">
        <v>59890.29</v>
      </c>
      <c r="AH3164" s="25">
        <v>0.0</v>
      </c>
    </row>
    <row r="3165" ht="15.75" customHeight="1">
      <c r="U3165" s="25">
        <v>3164.0</v>
      </c>
      <c r="V3165" s="25">
        <v>1.5801336E7</v>
      </c>
      <c r="W3165" s="25" t="s">
        <v>1088</v>
      </c>
      <c r="X3165" s="25">
        <v>649.0</v>
      </c>
      <c r="Y3165" s="25" t="s">
        <v>379</v>
      </c>
      <c r="Z3165" s="25" t="s">
        <v>462</v>
      </c>
      <c r="AA3165" s="25">
        <v>37.0</v>
      </c>
      <c r="AB3165" s="25">
        <v>8.0</v>
      </c>
      <c r="AC3165" s="25">
        <v>114737.26</v>
      </c>
      <c r="AD3165" s="25">
        <v>1.0</v>
      </c>
      <c r="AE3165" s="25">
        <v>1.0</v>
      </c>
      <c r="AF3165" s="25">
        <v>1.0</v>
      </c>
      <c r="AG3165" s="25">
        <v>106655.88</v>
      </c>
      <c r="AH3165" s="25">
        <v>1.0</v>
      </c>
    </row>
    <row r="3166" ht="15.75" customHeight="1">
      <c r="U3166" s="25">
        <v>3165.0</v>
      </c>
      <c r="V3166" s="25">
        <v>1.5721592E7</v>
      </c>
      <c r="W3166" s="25" t="s">
        <v>2231</v>
      </c>
      <c r="X3166" s="25">
        <v>665.0</v>
      </c>
      <c r="Y3166" s="25" t="s">
        <v>375</v>
      </c>
      <c r="Z3166" s="25" t="s">
        <v>462</v>
      </c>
      <c r="AA3166" s="25">
        <v>38.0</v>
      </c>
      <c r="AB3166" s="25">
        <v>5.0</v>
      </c>
      <c r="AC3166" s="25">
        <v>0.0</v>
      </c>
      <c r="AD3166" s="25">
        <v>2.0</v>
      </c>
      <c r="AE3166" s="25">
        <v>1.0</v>
      </c>
      <c r="AF3166" s="25">
        <v>0.0</v>
      </c>
      <c r="AG3166" s="25">
        <v>156439.56</v>
      </c>
      <c r="AH3166" s="25">
        <v>0.0</v>
      </c>
    </row>
    <row r="3167" ht="15.75" customHeight="1">
      <c r="U3167" s="25">
        <v>3166.0</v>
      </c>
      <c r="V3167" s="25">
        <v>1.5581282E7</v>
      </c>
      <c r="W3167" s="25" t="s">
        <v>1599</v>
      </c>
      <c r="X3167" s="25">
        <v>651.0</v>
      </c>
      <c r="Y3167" s="25" t="s">
        <v>375</v>
      </c>
      <c r="Z3167" s="25" t="s">
        <v>462</v>
      </c>
      <c r="AA3167" s="25">
        <v>39.0</v>
      </c>
      <c r="AB3167" s="25">
        <v>6.0</v>
      </c>
      <c r="AC3167" s="25">
        <v>0.0</v>
      </c>
      <c r="AD3167" s="25">
        <v>1.0</v>
      </c>
      <c r="AE3167" s="25">
        <v>1.0</v>
      </c>
      <c r="AF3167" s="25">
        <v>0.0</v>
      </c>
      <c r="AG3167" s="25">
        <v>24176.44</v>
      </c>
      <c r="AH3167" s="25">
        <v>0.0</v>
      </c>
    </row>
    <row r="3168" ht="15.75" customHeight="1">
      <c r="U3168" s="25">
        <v>3167.0</v>
      </c>
      <c r="V3168" s="25">
        <v>1.5746203E7</v>
      </c>
      <c r="W3168" s="25" t="s">
        <v>678</v>
      </c>
      <c r="X3168" s="25">
        <v>555.0</v>
      </c>
      <c r="Y3168" s="25" t="s">
        <v>379</v>
      </c>
      <c r="Z3168" s="25" t="s">
        <v>487</v>
      </c>
      <c r="AA3168" s="25">
        <v>62.0</v>
      </c>
      <c r="AB3168" s="25">
        <v>4.0</v>
      </c>
      <c r="AC3168" s="25">
        <v>119817.33</v>
      </c>
      <c r="AD3168" s="25">
        <v>1.0</v>
      </c>
      <c r="AE3168" s="25">
        <v>0.0</v>
      </c>
      <c r="AF3168" s="25">
        <v>1.0</v>
      </c>
      <c r="AG3168" s="25">
        <v>43507.1</v>
      </c>
      <c r="AH3168" s="25">
        <v>1.0</v>
      </c>
    </row>
    <row r="3169" ht="15.75" customHeight="1">
      <c r="U3169" s="25">
        <v>3168.0</v>
      </c>
      <c r="V3169" s="25">
        <v>1.5583137E7</v>
      </c>
      <c r="W3169" s="25" t="s">
        <v>1740</v>
      </c>
      <c r="X3169" s="25">
        <v>637.0</v>
      </c>
      <c r="Y3169" s="25" t="s">
        <v>375</v>
      </c>
      <c r="Z3169" s="25" t="s">
        <v>462</v>
      </c>
      <c r="AA3169" s="25">
        <v>48.0</v>
      </c>
      <c r="AB3169" s="25">
        <v>7.0</v>
      </c>
      <c r="AC3169" s="25">
        <v>130806.99</v>
      </c>
      <c r="AD3169" s="25">
        <v>2.0</v>
      </c>
      <c r="AE3169" s="25">
        <v>1.0</v>
      </c>
      <c r="AF3169" s="25">
        <v>1.0</v>
      </c>
      <c r="AG3169" s="25">
        <v>132005.85</v>
      </c>
      <c r="AH3169" s="25">
        <v>1.0</v>
      </c>
    </row>
    <row r="3170" ht="15.75" customHeight="1">
      <c r="U3170" s="25">
        <v>3169.0</v>
      </c>
      <c r="V3170" s="25">
        <v>1.5680752E7</v>
      </c>
      <c r="W3170" s="25" t="s">
        <v>2232</v>
      </c>
      <c r="X3170" s="25">
        <v>675.0</v>
      </c>
      <c r="Y3170" s="25" t="s">
        <v>375</v>
      </c>
      <c r="Z3170" s="25" t="s">
        <v>462</v>
      </c>
      <c r="AA3170" s="25">
        <v>49.0</v>
      </c>
      <c r="AB3170" s="25">
        <v>0.0</v>
      </c>
      <c r="AC3170" s="25">
        <v>0.0</v>
      </c>
      <c r="AD3170" s="25">
        <v>1.0</v>
      </c>
      <c r="AE3170" s="25">
        <v>1.0</v>
      </c>
      <c r="AF3170" s="25">
        <v>1.0</v>
      </c>
      <c r="AG3170" s="25">
        <v>80496.71</v>
      </c>
      <c r="AH3170" s="25">
        <v>1.0</v>
      </c>
    </row>
    <row r="3171" ht="15.75" customHeight="1">
      <c r="U3171" s="25">
        <v>3170.0</v>
      </c>
      <c r="V3171" s="25">
        <v>1.5688172E7</v>
      </c>
      <c r="W3171" s="25" t="s">
        <v>801</v>
      </c>
      <c r="X3171" s="25">
        <v>677.0</v>
      </c>
      <c r="Y3171" s="25" t="s">
        <v>377</v>
      </c>
      <c r="Z3171" s="25" t="s">
        <v>487</v>
      </c>
      <c r="AA3171" s="25">
        <v>40.0</v>
      </c>
      <c r="AB3171" s="25">
        <v>5.0</v>
      </c>
      <c r="AC3171" s="25">
        <v>0.0</v>
      </c>
      <c r="AD3171" s="25">
        <v>2.0</v>
      </c>
      <c r="AE3171" s="25">
        <v>1.0</v>
      </c>
      <c r="AF3171" s="25">
        <v>0.0</v>
      </c>
      <c r="AG3171" s="25">
        <v>88947.56</v>
      </c>
      <c r="AH3171" s="25">
        <v>0.0</v>
      </c>
    </row>
    <row r="3172" ht="15.75" customHeight="1">
      <c r="U3172" s="25">
        <v>3171.0</v>
      </c>
      <c r="V3172" s="25">
        <v>1.5791373E7</v>
      </c>
      <c r="W3172" s="25" t="s">
        <v>1954</v>
      </c>
      <c r="X3172" s="25">
        <v>850.0</v>
      </c>
      <c r="Y3172" s="25" t="s">
        <v>379</v>
      </c>
      <c r="Z3172" s="25" t="s">
        <v>462</v>
      </c>
      <c r="AA3172" s="25">
        <v>35.0</v>
      </c>
      <c r="AB3172" s="25">
        <v>2.0</v>
      </c>
      <c r="AC3172" s="25">
        <v>80931.75</v>
      </c>
      <c r="AD3172" s="25">
        <v>1.0</v>
      </c>
      <c r="AE3172" s="25">
        <v>0.0</v>
      </c>
      <c r="AF3172" s="25">
        <v>0.0</v>
      </c>
      <c r="AG3172" s="25">
        <v>12639.67</v>
      </c>
      <c r="AH3172" s="25">
        <v>1.0</v>
      </c>
    </row>
    <row r="3173" ht="15.75" customHeight="1">
      <c r="U3173" s="25">
        <v>3172.0</v>
      </c>
      <c r="V3173" s="25">
        <v>1.5589449E7</v>
      </c>
      <c r="W3173" s="25" t="s">
        <v>2233</v>
      </c>
      <c r="X3173" s="25">
        <v>815.0</v>
      </c>
      <c r="Y3173" s="25" t="s">
        <v>375</v>
      </c>
      <c r="Z3173" s="25" t="s">
        <v>462</v>
      </c>
      <c r="AA3173" s="25">
        <v>56.0</v>
      </c>
      <c r="AB3173" s="25">
        <v>3.0</v>
      </c>
      <c r="AC3173" s="25">
        <v>0.0</v>
      </c>
      <c r="AD3173" s="25">
        <v>3.0</v>
      </c>
      <c r="AE3173" s="25">
        <v>1.0</v>
      </c>
      <c r="AF3173" s="25">
        <v>1.0</v>
      </c>
      <c r="AG3173" s="25">
        <v>94248.16</v>
      </c>
      <c r="AH3173" s="25">
        <v>1.0</v>
      </c>
    </row>
    <row r="3174" ht="15.75" customHeight="1">
      <c r="U3174" s="25">
        <v>3173.0</v>
      </c>
      <c r="V3174" s="25">
        <v>1.5692819E7</v>
      </c>
      <c r="W3174" s="25" t="s">
        <v>763</v>
      </c>
      <c r="X3174" s="25">
        <v>665.0</v>
      </c>
      <c r="Y3174" s="25" t="s">
        <v>379</v>
      </c>
      <c r="Z3174" s="25" t="s">
        <v>487</v>
      </c>
      <c r="AA3174" s="25">
        <v>32.0</v>
      </c>
      <c r="AB3174" s="25">
        <v>1.0</v>
      </c>
      <c r="AC3174" s="25">
        <v>132178.67</v>
      </c>
      <c r="AD3174" s="25">
        <v>1.0</v>
      </c>
      <c r="AE3174" s="25">
        <v>0.0</v>
      </c>
      <c r="AF3174" s="25">
        <v>0.0</v>
      </c>
      <c r="AG3174" s="25">
        <v>11865.76</v>
      </c>
      <c r="AH3174" s="25">
        <v>0.0</v>
      </c>
    </row>
    <row r="3175" ht="15.75" customHeight="1">
      <c r="U3175" s="25">
        <v>3174.0</v>
      </c>
      <c r="V3175" s="25">
        <v>1.5727467E7</v>
      </c>
      <c r="W3175" s="25" t="s">
        <v>2234</v>
      </c>
      <c r="X3175" s="25">
        <v>485.0</v>
      </c>
      <c r="Y3175" s="25" t="s">
        <v>375</v>
      </c>
      <c r="Z3175" s="25" t="s">
        <v>462</v>
      </c>
      <c r="AA3175" s="25">
        <v>27.0</v>
      </c>
      <c r="AB3175" s="25">
        <v>3.0</v>
      </c>
      <c r="AC3175" s="25">
        <v>0.0</v>
      </c>
      <c r="AD3175" s="25">
        <v>2.0</v>
      </c>
      <c r="AE3175" s="25">
        <v>1.0</v>
      </c>
      <c r="AF3175" s="25">
        <v>0.0</v>
      </c>
      <c r="AG3175" s="25">
        <v>141449.86</v>
      </c>
      <c r="AH3175" s="25">
        <v>0.0</v>
      </c>
    </row>
    <row r="3176" ht="15.75" customHeight="1">
      <c r="U3176" s="25">
        <v>3175.0</v>
      </c>
      <c r="V3176" s="25">
        <v>1.5734312E7</v>
      </c>
      <c r="W3176" s="25" t="s">
        <v>753</v>
      </c>
      <c r="X3176" s="25">
        <v>577.0</v>
      </c>
      <c r="Y3176" s="25" t="s">
        <v>377</v>
      </c>
      <c r="Z3176" s="25" t="s">
        <v>487</v>
      </c>
      <c r="AA3176" s="25">
        <v>43.0</v>
      </c>
      <c r="AB3176" s="25">
        <v>6.0</v>
      </c>
      <c r="AC3176" s="25">
        <v>0.0</v>
      </c>
      <c r="AD3176" s="25">
        <v>2.0</v>
      </c>
      <c r="AE3176" s="25">
        <v>1.0</v>
      </c>
      <c r="AF3176" s="25">
        <v>1.0</v>
      </c>
      <c r="AG3176" s="25">
        <v>149457.81</v>
      </c>
      <c r="AH3176" s="25">
        <v>0.0</v>
      </c>
    </row>
    <row r="3177" ht="15.75" customHeight="1">
      <c r="U3177" s="25">
        <v>3176.0</v>
      </c>
      <c r="V3177" s="25">
        <v>1.5764604E7</v>
      </c>
      <c r="W3177" s="25" t="s">
        <v>832</v>
      </c>
      <c r="X3177" s="25">
        <v>586.0</v>
      </c>
      <c r="Y3177" s="25" t="s">
        <v>375</v>
      </c>
      <c r="Z3177" s="25" t="s">
        <v>462</v>
      </c>
      <c r="AA3177" s="25">
        <v>35.0</v>
      </c>
      <c r="AB3177" s="25">
        <v>7.0</v>
      </c>
      <c r="AC3177" s="25">
        <v>164769.02</v>
      </c>
      <c r="AD3177" s="25">
        <v>3.0</v>
      </c>
      <c r="AE3177" s="25">
        <v>1.0</v>
      </c>
      <c r="AF3177" s="25">
        <v>0.0</v>
      </c>
      <c r="AG3177" s="25">
        <v>119814.25</v>
      </c>
      <c r="AH3177" s="25">
        <v>1.0</v>
      </c>
    </row>
    <row r="3178" ht="15.75" customHeight="1">
      <c r="U3178" s="25">
        <v>3177.0</v>
      </c>
      <c r="V3178" s="25">
        <v>1.5613014E7</v>
      </c>
      <c r="W3178" s="25" t="s">
        <v>883</v>
      </c>
      <c r="X3178" s="25">
        <v>722.0</v>
      </c>
      <c r="Y3178" s="25" t="s">
        <v>379</v>
      </c>
      <c r="Z3178" s="25" t="s">
        <v>487</v>
      </c>
      <c r="AA3178" s="25">
        <v>29.0</v>
      </c>
      <c r="AB3178" s="25">
        <v>1.0</v>
      </c>
      <c r="AC3178" s="25">
        <v>107233.85</v>
      </c>
      <c r="AD3178" s="25">
        <v>2.0</v>
      </c>
      <c r="AE3178" s="25">
        <v>1.0</v>
      </c>
      <c r="AF3178" s="25">
        <v>0.0</v>
      </c>
      <c r="AG3178" s="25">
        <v>24924.92</v>
      </c>
      <c r="AH3178" s="25">
        <v>0.0</v>
      </c>
    </row>
    <row r="3179" ht="15.75" customHeight="1">
      <c r="U3179" s="25">
        <v>3178.0</v>
      </c>
      <c r="V3179" s="25">
        <v>1.5759684E7</v>
      </c>
      <c r="W3179" s="25" t="s">
        <v>671</v>
      </c>
      <c r="X3179" s="25">
        <v>528.0</v>
      </c>
      <c r="Y3179" s="25" t="s">
        <v>375</v>
      </c>
      <c r="Z3179" s="25" t="s">
        <v>462</v>
      </c>
      <c r="AA3179" s="25">
        <v>27.0</v>
      </c>
      <c r="AB3179" s="25">
        <v>7.0</v>
      </c>
      <c r="AC3179" s="25">
        <v>176227.07</v>
      </c>
      <c r="AD3179" s="25">
        <v>2.0</v>
      </c>
      <c r="AE3179" s="25">
        <v>0.0</v>
      </c>
      <c r="AF3179" s="25">
        <v>1.0</v>
      </c>
      <c r="AG3179" s="25">
        <v>139481.53</v>
      </c>
      <c r="AH3179" s="25">
        <v>0.0</v>
      </c>
    </row>
    <row r="3180" ht="15.75" customHeight="1">
      <c r="U3180" s="25">
        <v>3179.0</v>
      </c>
      <c r="V3180" s="25">
        <v>1.5609669E7</v>
      </c>
      <c r="W3180" s="25" t="s">
        <v>776</v>
      </c>
      <c r="X3180" s="25">
        <v>542.0</v>
      </c>
      <c r="Y3180" s="25" t="s">
        <v>375</v>
      </c>
      <c r="Z3180" s="25" t="s">
        <v>462</v>
      </c>
      <c r="AA3180" s="25">
        <v>39.0</v>
      </c>
      <c r="AB3180" s="25">
        <v>4.0</v>
      </c>
      <c r="AC3180" s="25">
        <v>109949.39</v>
      </c>
      <c r="AD3180" s="25">
        <v>2.0</v>
      </c>
      <c r="AE3180" s="25">
        <v>1.0</v>
      </c>
      <c r="AF3180" s="25">
        <v>1.0</v>
      </c>
      <c r="AG3180" s="25">
        <v>41268.65</v>
      </c>
      <c r="AH3180" s="25">
        <v>0.0</v>
      </c>
    </row>
    <row r="3181" ht="15.75" customHeight="1">
      <c r="U3181" s="25">
        <v>3180.0</v>
      </c>
      <c r="V3181" s="25">
        <v>1.5685536E7</v>
      </c>
      <c r="W3181" s="25" t="s">
        <v>486</v>
      </c>
      <c r="X3181" s="25">
        <v>552.0</v>
      </c>
      <c r="Y3181" s="25" t="s">
        <v>375</v>
      </c>
      <c r="Z3181" s="25" t="s">
        <v>462</v>
      </c>
      <c r="AA3181" s="25">
        <v>34.0</v>
      </c>
      <c r="AB3181" s="25">
        <v>5.0</v>
      </c>
      <c r="AC3181" s="25">
        <v>0.0</v>
      </c>
      <c r="AD3181" s="25">
        <v>2.0</v>
      </c>
      <c r="AE3181" s="25">
        <v>1.0</v>
      </c>
      <c r="AF3181" s="25">
        <v>1.0</v>
      </c>
      <c r="AG3181" s="25">
        <v>1351.41</v>
      </c>
      <c r="AH3181" s="25">
        <v>0.0</v>
      </c>
    </row>
    <row r="3182" ht="15.75" customHeight="1">
      <c r="U3182" s="25">
        <v>3181.0</v>
      </c>
      <c r="V3182" s="25">
        <v>1.5750447E7</v>
      </c>
      <c r="W3182" s="25" t="s">
        <v>2034</v>
      </c>
      <c r="X3182" s="25">
        <v>678.0</v>
      </c>
      <c r="Y3182" s="25" t="s">
        <v>375</v>
      </c>
      <c r="Z3182" s="25" t="s">
        <v>462</v>
      </c>
      <c r="AA3182" s="25">
        <v>60.0</v>
      </c>
      <c r="AB3182" s="25">
        <v>10.0</v>
      </c>
      <c r="AC3182" s="25">
        <v>117738.81</v>
      </c>
      <c r="AD3182" s="25">
        <v>1.0</v>
      </c>
      <c r="AE3182" s="25">
        <v>1.0</v>
      </c>
      <c r="AF3182" s="25">
        <v>0.0</v>
      </c>
      <c r="AG3182" s="25">
        <v>147489.76</v>
      </c>
      <c r="AH3182" s="25">
        <v>1.0</v>
      </c>
    </row>
    <row r="3183" ht="15.75" customHeight="1">
      <c r="U3183" s="25">
        <v>3182.0</v>
      </c>
      <c r="V3183" s="25">
        <v>1.5663249E7</v>
      </c>
      <c r="W3183" s="25" t="s">
        <v>1160</v>
      </c>
      <c r="X3183" s="25">
        <v>575.0</v>
      </c>
      <c r="Y3183" s="25" t="s">
        <v>377</v>
      </c>
      <c r="Z3183" s="25" t="s">
        <v>462</v>
      </c>
      <c r="AA3183" s="25">
        <v>37.0</v>
      </c>
      <c r="AB3183" s="25">
        <v>9.0</v>
      </c>
      <c r="AC3183" s="25">
        <v>133292.45</v>
      </c>
      <c r="AD3183" s="25">
        <v>1.0</v>
      </c>
      <c r="AE3183" s="25">
        <v>1.0</v>
      </c>
      <c r="AF3183" s="25">
        <v>0.0</v>
      </c>
      <c r="AG3183" s="25">
        <v>111175.09</v>
      </c>
      <c r="AH3183" s="25">
        <v>0.0</v>
      </c>
    </row>
    <row r="3184" ht="15.75" customHeight="1">
      <c r="U3184" s="25">
        <v>3183.0</v>
      </c>
      <c r="V3184" s="25">
        <v>1.5638646E7</v>
      </c>
      <c r="W3184" s="25" t="s">
        <v>1599</v>
      </c>
      <c r="X3184" s="25">
        <v>669.0</v>
      </c>
      <c r="Y3184" s="25" t="s">
        <v>375</v>
      </c>
      <c r="Z3184" s="25" t="s">
        <v>462</v>
      </c>
      <c r="AA3184" s="25">
        <v>43.0</v>
      </c>
      <c r="AB3184" s="25">
        <v>1.0</v>
      </c>
      <c r="AC3184" s="25">
        <v>160474.59</v>
      </c>
      <c r="AD3184" s="25">
        <v>1.0</v>
      </c>
      <c r="AE3184" s="25">
        <v>1.0</v>
      </c>
      <c r="AF3184" s="25">
        <v>1.0</v>
      </c>
      <c r="AG3184" s="25">
        <v>95963.14</v>
      </c>
      <c r="AH3184" s="25">
        <v>0.0</v>
      </c>
    </row>
    <row r="3185" ht="15.75" customHeight="1">
      <c r="U3185" s="25">
        <v>3184.0</v>
      </c>
      <c r="V3185" s="25">
        <v>1.5734161E7</v>
      </c>
      <c r="W3185" s="25" t="s">
        <v>1229</v>
      </c>
      <c r="X3185" s="25">
        <v>636.0</v>
      </c>
      <c r="Y3185" s="25" t="s">
        <v>375</v>
      </c>
      <c r="Z3185" s="25" t="s">
        <v>487</v>
      </c>
      <c r="AA3185" s="25">
        <v>43.0</v>
      </c>
      <c r="AB3185" s="25">
        <v>6.0</v>
      </c>
      <c r="AC3185" s="25">
        <v>0.0</v>
      </c>
      <c r="AD3185" s="25">
        <v>2.0</v>
      </c>
      <c r="AE3185" s="25">
        <v>1.0</v>
      </c>
      <c r="AF3185" s="25">
        <v>0.0</v>
      </c>
      <c r="AG3185" s="25">
        <v>43128.95</v>
      </c>
      <c r="AH3185" s="25">
        <v>0.0</v>
      </c>
    </row>
    <row r="3186" ht="15.75" customHeight="1">
      <c r="U3186" s="25">
        <v>3185.0</v>
      </c>
      <c r="V3186" s="25">
        <v>1.563107E7</v>
      </c>
      <c r="W3186" s="25" t="s">
        <v>2202</v>
      </c>
      <c r="X3186" s="25">
        <v>667.0</v>
      </c>
      <c r="Y3186" s="25" t="s">
        <v>379</v>
      </c>
      <c r="Z3186" s="25" t="s">
        <v>487</v>
      </c>
      <c r="AA3186" s="25">
        <v>55.0</v>
      </c>
      <c r="AB3186" s="25">
        <v>9.0</v>
      </c>
      <c r="AC3186" s="25">
        <v>154393.43</v>
      </c>
      <c r="AD3186" s="25">
        <v>1.0</v>
      </c>
      <c r="AE3186" s="25">
        <v>1.0</v>
      </c>
      <c r="AF3186" s="25">
        <v>1.0</v>
      </c>
      <c r="AG3186" s="25">
        <v>137674.96</v>
      </c>
      <c r="AH3186" s="25">
        <v>1.0</v>
      </c>
    </row>
    <row r="3187" ht="15.75" customHeight="1">
      <c r="U3187" s="25">
        <v>3186.0</v>
      </c>
      <c r="V3187" s="25">
        <v>1.576195E7</v>
      </c>
      <c r="W3187" s="25" t="s">
        <v>2071</v>
      </c>
      <c r="X3187" s="25">
        <v>652.0</v>
      </c>
      <c r="Y3187" s="25" t="s">
        <v>379</v>
      </c>
      <c r="Z3187" s="25" t="s">
        <v>462</v>
      </c>
      <c r="AA3187" s="25">
        <v>45.0</v>
      </c>
      <c r="AB3187" s="25">
        <v>9.0</v>
      </c>
      <c r="AC3187" s="25">
        <v>110827.49</v>
      </c>
      <c r="AD3187" s="25">
        <v>1.0</v>
      </c>
      <c r="AE3187" s="25">
        <v>1.0</v>
      </c>
      <c r="AF3187" s="25">
        <v>1.0</v>
      </c>
      <c r="AG3187" s="25">
        <v>153383.54</v>
      </c>
      <c r="AH3187" s="25">
        <v>1.0</v>
      </c>
    </row>
    <row r="3188" ht="15.75" customHeight="1">
      <c r="U3188" s="25">
        <v>3187.0</v>
      </c>
      <c r="V3188" s="25">
        <v>1.5649668E7</v>
      </c>
      <c r="W3188" s="25" t="s">
        <v>1359</v>
      </c>
      <c r="X3188" s="25">
        <v>637.0</v>
      </c>
      <c r="Y3188" s="25" t="s">
        <v>379</v>
      </c>
      <c r="Z3188" s="25" t="s">
        <v>462</v>
      </c>
      <c r="AA3188" s="25">
        <v>36.0</v>
      </c>
      <c r="AB3188" s="25">
        <v>10.0</v>
      </c>
      <c r="AC3188" s="25">
        <v>145750.45</v>
      </c>
      <c r="AD3188" s="25">
        <v>2.0</v>
      </c>
      <c r="AE3188" s="25">
        <v>1.0</v>
      </c>
      <c r="AF3188" s="25">
        <v>1.0</v>
      </c>
      <c r="AG3188" s="25">
        <v>96660.76</v>
      </c>
      <c r="AH3188" s="25">
        <v>0.0</v>
      </c>
    </row>
    <row r="3189" ht="15.75" customHeight="1">
      <c r="U3189" s="25">
        <v>3188.0</v>
      </c>
      <c r="V3189" s="25">
        <v>1.5713912E7</v>
      </c>
      <c r="W3189" s="25" t="s">
        <v>1611</v>
      </c>
      <c r="X3189" s="25">
        <v>516.0</v>
      </c>
      <c r="Y3189" s="25" t="s">
        <v>377</v>
      </c>
      <c r="Z3189" s="25" t="s">
        <v>462</v>
      </c>
      <c r="AA3189" s="25">
        <v>45.0</v>
      </c>
      <c r="AB3189" s="25">
        <v>8.0</v>
      </c>
      <c r="AC3189" s="25">
        <v>109044.3</v>
      </c>
      <c r="AD3189" s="25">
        <v>1.0</v>
      </c>
      <c r="AE3189" s="25">
        <v>0.0</v>
      </c>
      <c r="AF3189" s="25">
        <v>1.0</v>
      </c>
      <c r="AG3189" s="25">
        <v>115818.16</v>
      </c>
      <c r="AH3189" s="25">
        <v>0.0</v>
      </c>
    </row>
    <row r="3190" ht="15.75" customHeight="1">
      <c r="U3190" s="25">
        <v>3189.0</v>
      </c>
      <c r="V3190" s="25">
        <v>1.5586757E7</v>
      </c>
      <c r="W3190" s="25" t="s">
        <v>1899</v>
      </c>
      <c r="X3190" s="25">
        <v>801.0</v>
      </c>
      <c r="Y3190" s="25" t="s">
        <v>375</v>
      </c>
      <c r="Z3190" s="25" t="s">
        <v>462</v>
      </c>
      <c r="AA3190" s="25">
        <v>32.0</v>
      </c>
      <c r="AB3190" s="25">
        <v>4.0</v>
      </c>
      <c r="AC3190" s="25">
        <v>75170.54</v>
      </c>
      <c r="AD3190" s="25">
        <v>1.0</v>
      </c>
      <c r="AE3190" s="25">
        <v>1.0</v>
      </c>
      <c r="AF3190" s="25">
        <v>1.0</v>
      </c>
      <c r="AG3190" s="25">
        <v>37898.5</v>
      </c>
      <c r="AH3190" s="25">
        <v>0.0</v>
      </c>
    </row>
    <row r="3191" ht="15.75" customHeight="1">
      <c r="U3191" s="25">
        <v>3190.0</v>
      </c>
      <c r="V3191" s="25">
        <v>1.5596522E7</v>
      </c>
      <c r="W3191" s="25" t="s">
        <v>2235</v>
      </c>
      <c r="X3191" s="25">
        <v>692.0</v>
      </c>
      <c r="Y3191" s="25" t="s">
        <v>375</v>
      </c>
      <c r="Z3191" s="25" t="s">
        <v>462</v>
      </c>
      <c r="AA3191" s="25">
        <v>42.0</v>
      </c>
      <c r="AB3191" s="25">
        <v>2.0</v>
      </c>
      <c r="AC3191" s="25">
        <v>0.0</v>
      </c>
      <c r="AD3191" s="25">
        <v>2.0</v>
      </c>
      <c r="AE3191" s="25">
        <v>1.0</v>
      </c>
      <c r="AF3191" s="25">
        <v>0.0</v>
      </c>
      <c r="AG3191" s="25">
        <v>145222.93</v>
      </c>
      <c r="AH3191" s="25">
        <v>0.0</v>
      </c>
    </row>
    <row r="3192" ht="15.75" customHeight="1">
      <c r="U3192" s="25">
        <v>3191.0</v>
      </c>
      <c r="V3192" s="25">
        <v>1.5625395E7</v>
      </c>
      <c r="W3192" s="25" t="s">
        <v>2236</v>
      </c>
      <c r="X3192" s="25">
        <v>585.0</v>
      </c>
      <c r="Y3192" s="25" t="s">
        <v>375</v>
      </c>
      <c r="Z3192" s="25" t="s">
        <v>462</v>
      </c>
      <c r="AA3192" s="25">
        <v>28.0</v>
      </c>
      <c r="AB3192" s="25">
        <v>6.0</v>
      </c>
      <c r="AC3192" s="25">
        <v>105795.9</v>
      </c>
      <c r="AD3192" s="25">
        <v>1.0</v>
      </c>
      <c r="AE3192" s="25">
        <v>1.0</v>
      </c>
      <c r="AF3192" s="25">
        <v>1.0</v>
      </c>
      <c r="AG3192" s="25">
        <v>41219.09</v>
      </c>
      <c r="AH3192" s="25">
        <v>0.0</v>
      </c>
    </row>
    <row r="3193" ht="15.75" customHeight="1">
      <c r="U3193" s="25">
        <v>3192.0</v>
      </c>
      <c r="V3193" s="25">
        <v>1.576057E7</v>
      </c>
      <c r="W3193" s="25" t="s">
        <v>1432</v>
      </c>
      <c r="X3193" s="25">
        <v>590.0</v>
      </c>
      <c r="Y3193" s="25" t="s">
        <v>375</v>
      </c>
      <c r="Z3193" s="25" t="s">
        <v>487</v>
      </c>
      <c r="AA3193" s="25">
        <v>32.0</v>
      </c>
      <c r="AB3193" s="25">
        <v>5.0</v>
      </c>
      <c r="AC3193" s="25">
        <v>0.0</v>
      </c>
      <c r="AD3193" s="25">
        <v>2.0</v>
      </c>
      <c r="AE3193" s="25">
        <v>1.0</v>
      </c>
      <c r="AF3193" s="25">
        <v>0.0</v>
      </c>
      <c r="AG3193" s="25">
        <v>59249.83</v>
      </c>
      <c r="AH3193" s="25">
        <v>0.0</v>
      </c>
    </row>
    <row r="3194" ht="15.75" customHeight="1">
      <c r="U3194" s="25">
        <v>3193.0</v>
      </c>
      <c r="V3194" s="25">
        <v>1.5566689E7</v>
      </c>
      <c r="W3194" s="25" t="s">
        <v>2237</v>
      </c>
      <c r="X3194" s="25">
        <v>554.0</v>
      </c>
      <c r="Y3194" s="25" t="s">
        <v>377</v>
      </c>
      <c r="Z3194" s="25" t="s">
        <v>487</v>
      </c>
      <c r="AA3194" s="25">
        <v>66.0</v>
      </c>
      <c r="AB3194" s="25">
        <v>8.0</v>
      </c>
      <c r="AC3194" s="25">
        <v>0.0</v>
      </c>
      <c r="AD3194" s="25">
        <v>2.0</v>
      </c>
      <c r="AE3194" s="25">
        <v>1.0</v>
      </c>
      <c r="AF3194" s="25">
        <v>1.0</v>
      </c>
      <c r="AG3194" s="25">
        <v>116747.62</v>
      </c>
      <c r="AH3194" s="25">
        <v>0.0</v>
      </c>
    </row>
    <row r="3195" ht="15.75" customHeight="1">
      <c r="U3195" s="25">
        <v>3194.0</v>
      </c>
      <c r="V3195" s="25">
        <v>1.5725794E7</v>
      </c>
      <c r="W3195" s="25" t="s">
        <v>2238</v>
      </c>
      <c r="X3195" s="25">
        <v>659.0</v>
      </c>
      <c r="Y3195" s="25" t="s">
        <v>375</v>
      </c>
      <c r="Z3195" s="25" t="s">
        <v>462</v>
      </c>
      <c r="AA3195" s="25">
        <v>49.0</v>
      </c>
      <c r="AB3195" s="25">
        <v>1.0</v>
      </c>
      <c r="AC3195" s="25">
        <v>0.0</v>
      </c>
      <c r="AD3195" s="25">
        <v>1.0</v>
      </c>
      <c r="AE3195" s="25">
        <v>1.0</v>
      </c>
      <c r="AF3195" s="25">
        <v>0.0</v>
      </c>
      <c r="AG3195" s="25">
        <v>116249.72</v>
      </c>
      <c r="AH3195" s="25">
        <v>1.0</v>
      </c>
    </row>
    <row r="3196" ht="15.75" customHeight="1">
      <c r="U3196" s="25">
        <v>3195.0</v>
      </c>
      <c r="V3196" s="25">
        <v>1.5673539E7</v>
      </c>
      <c r="W3196" s="25" t="s">
        <v>1155</v>
      </c>
      <c r="X3196" s="25">
        <v>690.0</v>
      </c>
      <c r="Y3196" s="25" t="s">
        <v>375</v>
      </c>
      <c r="Z3196" s="25" t="s">
        <v>462</v>
      </c>
      <c r="AA3196" s="25">
        <v>26.0</v>
      </c>
      <c r="AB3196" s="25">
        <v>3.0</v>
      </c>
      <c r="AC3196" s="25">
        <v>118097.87</v>
      </c>
      <c r="AD3196" s="25">
        <v>1.0</v>
      </c>
      <c r="AE3196" s="25">
        <v>1.0</v>
      </c>
      <c r="AF3196" s="25">
        <v>0.0</v>
      </c>
      <c r="AG3196" s="25">
        <v>61257.83</v>
      </c>
      <c r="AH3196" s="25">
        <v>0.0</v>
      </c>
    </row>
    <row r="3197" ht="15.75" customHeight="1">
      <c r="U3197" s="25">
        <v>3196.0</v>
      </c>
      <c r="V3197" s="25">
        <v>1.5705298E7</v>
      </c>
      <c r="W3197" s="25" t="s">
        <v>803</v>
      </c>
      <c r="X3197" s="25">
        <v>697.0</v>
      </c>
      <c r="Y3197" s="25" t="s">
        <v>379</v>
      </c>
      <c r="Z3197" s="25" t="s">
        <v>487</v>
      </c>
      <c r="AA3197" s="25">
        <v>29.0</v>
      </c>
      <c r="AB3197" s="25">
        <v>0.0</v>
      </c>
      <c r="AC3197" s="25">
        <v>172693.54</v>
      </c>
      <c r="AD3197" s="25">
        <v>1.0</v>
      </c>
      <c r="AE3197" s="25">
        <v>0.0</v>
      </c>
      <c r="AF3197" s="25">
        <v>0.0</v>
      </c>
      <c r="AG3197" s="25">
        <v>141798.98</v>
      </c>
      <c r="AH3197" s="25">
        <v>0.0</v>
      </c>
    </row>
    <row r="3198" ht="15.75" customHeight="1">
      <c r="U3198" s="25">
        <v>3197.0</v>
      </c>
      <c r="V3198" s="25">
        <v>1.5675791E7</v>
      </c>
      <c r="W3198" s="25" t="s">
        <v>1480</v>
      </c>
      <c r="X3198" s="25">
        <v>610.0</v>
      </c>
      <c r="Y3198" s="25" t="s">
        <v>375</v>
      </c>
      <c r="Z3198" s="25" t="s">
        <v>487</v>
      </c>
      <c r="AA3198" s="25">
        <v>36.0</v>
      </c>
      <c r="AB3198" s="25">
        <v>4.0</v>
      </c>
      <c r="AC3198" s="25">
        <v>129440.3</v>
      </c>
      <c r="AD3198" s="25">
        <v>2.0</v>
      </c>
      <c r="AE3198" s="25">
        <v>1.0</v>
      </c>
      <c r="AF3198" s="25">
        <v>0.0</v>
      </c>
      <c r="AG3198" s="25">
        <v>102638.35</v>
      </c>
      <c r="AH3198" s="25">
        <v>0.0</v>
      </c>
    </row>
    <row r="3199" ht="15.75" customHeight="1">
      <c r="U3199" s="25">
        <v>3198.0</v>
      </c>
      <c r="V3199" s="25">
        <v>1.5747043E7</v>
      </c>
      <c r="W3199" s="25" t="s">
        <v>1762</v>
      </c>
      <c r="X3199" s="25">
        <v>599.0</v>
      </c>
      <c r="Y3199" s="25" t="s">
        <v>377</v>
      </c>
      <c r="Z3199" s="25" t="s">
        <v>487</v>
      </c>
      <c r="AA3199" s="25">
        <v>36.0</v>
      </c>
      <c r="AB3199" s="25">
        <v>4.0</v>
      </c>
      <c r="AC3199" s="25">
        <v>0.0</v>
      </c>
      <c r="AD3199" s="25">
        <v>2.0</v>
      </c>
      <c r="AE3199" s="25">
        <v>0.0</v>
      </c>
      <c r="AF3199" s="25">
        <v>0.0</v>
      </c>
      <c r="AG3199" s="25">
        <v>13210.56</v>
      </c>
      <c r="AH3199" s="25">
        <v>0.0</v>
      </c>
    </row>
    <row r="3200" ht="15.75" customHeight="1">
      <c r="U3200" s="25">
        <v>3199.0</v>
      </c>
      <c r="V3200" s="25">
        <v>1.5736397E7</v>
      </c>
      <c r="W3200" s="25" t="s">
        <v>1750</v>
      </c>
      <c r="X3200" s="25">
        <v>544.0</v>
      </c>
      <c r="Y3200" s="25" t="s">
        <v>375</v>
      </c>
      <c r="Z3200" s="25" t="s">
        <v>487</v>
      </c>
      <c r="AA3200" s="25">
        <v>23.0</v>
      </c>
      <c r="AB3200" s="25">
        <v>1.0</v>
      </c>
      <c r="AC3200" s="25">
        <v>96471.2</v>
      </c>
      <c r="AD3200" s="25">
        <v>1.0</v>
      </c>
      <c r="AE3200" s="25">
        <v>1.0</v>
      </c>
      <c r="AF3200" s="25">
        <v>0.0</v>
      </c>
      <c r="AG3200" s="25">
        <v>35550.97</v>
      </c>
      <c r="AH3200" s="25">
        <v>0.0</v>
      </c>
    </row>
    <row r="3201" ht="15.75" customHeight="1">
      <c r="U3201" s="25">
        <v>3200.0</v>
      </c>
      <c r="V3201" s="25">
        <v>1.5678201E7</v>
      </c>
      <c r="W3201" s="25" t="s">
        <v>792</v>
      </c>
      <c r="X3201" s="25">
        <v>548.0</v>
      </c>
      <c r="Y3201" s="25" t="s">
        <v>375</v>
      </c>
      <c r="Z3201" s="25" t="s">
        <v>462</v>
      </c>
      <c r="AA3201" s="25">
        <v>46.0</v>
      </c>
      <c r="AB3201" s="25">
        <v>1.0</v>
      </c>
      <c r="AC3201" s="25">
        <v>0.0</v>
      </c>
      <c r="AD3201" s="25">
        <v>1.0</v>
      </c>
      <c r="AE3201" s="25">
        <v>1.0</v>
      </c>
      <c r="AF3201" s="25">
        <v>1.0</v>
      </c>
      <c r="AG3201" s="25">
        <v>104469.06</v>
      </c>
      <c r="AH3201" s="25">
        <v>1.0</v>
      </c>
    </row>
    <row r="3202" ht="15.75" customHeight="1">
      <c r="U3202" s="25">
        <v>3201.0</v>
      </c>
      <c r="V3202" s="25">
        <v>1.5720745E7</v>
      </c>
      <c r="W3202" s="25" t="s">
        <v>1488</v>
      </c>
      <c r="X3202" s="25">
        <v>635.0</v>
      </c>
      <c r="Y3202" s="25" t="s">
        <v>377</v>
      </c>
      <c r="Z3202" s="25" t="s">
        <v>487</v>
      </c>
      <c r="AA3202" s="25">
        <v>24.0</v>
      </c>
      <c r="AB3202" s="25">
        <v>4.0</v>
      </c>
      <c r="AC3202" s="25">
        <v>140197.18</v>
      </c>
      <c r="AD3202" s="25">
        <v>1.0</v>
      </c>
      <c r="AE3202" s="25">
        <v>1.0</v>
      </c>
      <c r="AF3202" s="25">
        <v>1.0</v>
      </c>
      <c r="AG3202" s="25">
        <v>142935.83</v>
      </c>
      <c r="AH3202" s="25">
        <v>0.0</v>
      </c>
    </row>
    <row r="3203" ht="15.75" customHeight="1">
      <c r="U3203" s="25">
        <v>3202.0</v>
      </c>
      <c r="V3203" s="25">
        <v>1.5637593E7</v>
      </c>
      <c r="W3203" s="25" t="s">
        <v>845</v>
      </c>
      <c r="X3203" s="25">
        <v>722.0</v>
      </c>
      <c r="Y3203" s="25" t="s">
        <v>375</v>
      </c>
      <c r="Z3203" s="25" t="s">
        <v>487</v>
      </c>
      <c r="AA3203" s="25">
        <v>20.0</v>
      </c>
      <c r="AB3203" s="25">
        <v>6.0</v>
      </c>
      <c r="AC3203" s="25">
        <v>0.0</v>
      </c>
      <c r="AD3203" s="25">
        <v>2.0</v>
      </c>
      <c r="AE3203" s="25">
        <v>1.0</v>
      </c>
      <c r="AF3203" s="25">
        <v>0.0</v>
      </c>
      <c r="AG3203" s="25">
        <v>195486.28</v>
      </c>
      <c r="AH3203" s="25">
        <v>0.0</v>
      </c>
    </row>
    <row r="3204" ht="15.75" customHeight="1">
      <c r="U3204" s="25">
        <v>3203.0</v>
      </c>
      <c r="V3204" s="25">
        <v>1.559807E7</v>
      </c>
      <c r="W3204" s="25" t="s">
        <v>709</v>
      </c>
      <c r="X3204" s="25">
        <v>564.0</v>
      </c>
      <c r="Y3204" s="25" t="s">
        <v>375</v>
      </c>
      <c r="Z3204" s="25" t="s">
        <v>462</v>
      </c>
      <c r="AA3204" s="25">
        <v>33.0</v>
      </c>
      <c r="AB3204" s="25">
        <v>4.0</v>
      </c>
      <c r="AC3204" s="25">
        <v>135946.26</v>
      </c>
      <c r="AD3204" s="25">
        <v>1.0</v>
      </c>
      <c r="AE3204" s="25">
        <v>1.0</v>
      </c>
      <c r="AF3204" s="25">
        <v>0.0</v>
      </c>
      <c r="AG3204" s="25">
        <v>63170.0</v>
      </c>
      <c r="AH3204" s="25">
        <v>0.0</v>
      </c>
    </row>
    <row r="3205" ht="15.75" customHeight="1">
      <c r="U3205" s="25">
        <v>3204.0</v>
      </c>
      <c r="V3205" s="25">
        <v>1.578755E7</v>
      </c>
      <c r="W3205" s="25" t="s">
        <v>2136</v>
      </c>
      <c r="X3205" s="25">
        <v>719.0</v>
      </c>
      <c r="Y3205" s="25" t="s">
        <v>375</v>
      </c>
      <c r="Z3205" s="25" t="s">
        <v>487</v>
      </c>
      <c r="AA3205" s="25">
        <v>69.0</v>
      </c>
      <c r="AB3205" s="25">
        <v>3.0</v>
      </c>
      <c r="AC3205" s="25">
        <v>0.0</v>
      </c>
      <c r="AD3205" s="25">
        <v>2.0</v>
      </c>
      <c r="AE3205" s="25">
        <v>1.0</v>
      </c>
      <c r="AF3205" s="25">
        <v>1.0</v>
      </c>
      <c r="AG3205" s="25">
        <v>58320.06</v>
      </c>
      <c r="AH3205" s="25">
        <v>0.0</v>
      </c>
    </row>
    <row r="3206" ht="15.75" customHeight="1">
      <c r="U3206" s="25">
        <v>3205.0</v>
      </c>
      <c r="V3206" s="25">
        <v>1.5603942E7</v>
      </c>
      <c r="W3206" s="25" t="s">
        <v>2239</v>
      </c>
      <c r="X3206" s="25">
        <v>547.0</v>
      </c>
      <c r="Y3206" s="25" t="s">
        <v>379</v>
      </c>
      <c r="Z3206" s="25" t="s">
        <v>487</v>
      </c>
      <c r="AA3206" s="25">
        <v>50.0</v>
      </c>
      <c r="AB3206" s="25">
        <v>3.0</v>
      </c>
      <c r="AC3206" s="25">
        <v>81290.02</v>
      </c>
      <c r="AD3206" s="25">
        <v>3.0</v>
      </c>
      <c r="AE3206" s="25">
        <v>0.0</v>
      </c>
      <c r="AF3206" s="25">
        <v>1.0</v>
      </c>
      <c r="AG3206" s="25">
        <v>177747.03</v>
      </c>
      <c r="AH3206" s="25">
        <v>1.0</v>
      </c>
    </row>
    <row r="3207" ht="15.75" customHeight="1">
      <c r="U3207" s="25">
        <v>3206.0</v>
      </c>
      <c r="V3207" s="25">
        <v>1.5733973E7</v>
      </c>
      <c r="W3207" s="25" t="s">
        <v>1990</v>
      </c>
      <c r="X3207" s="25">
        <v>850.0</v>
      </c>
      <c r="Y3207" s="25" t="s">
        <v>375</v>
      </c>
      <c r="Z3207" s="25" t="s">
        <v>462</v>
      </c>
      <c r="AA3207" s="25">
        <v>42.0</v>
      </c>
      <c r="AB3207" s="25">
        <v>8.0</v>
      </c>
      <c r="AC3207" s="25">
        <v>0.0</v>
      </c>
      <c r="AD3207" s="25">
        <v>1.0</v>
      </c>
      <c r="AE3207" s="25">
        <v>1.0</v>
      </c>
      <c r="AF3207" s="25">
        <v>0.0</v>
      </c>
      <c r="AG3207" s="25">
        <v>19632.64</v>
      </c>
      <c r="AH3207" s="25">
        <v>1.0</v>
      </c>
    </row>
    <row r="3208" ht="15.75" customHeight="1">
      <c r="U3208" s="25">
        <v>3207.0</v>
      </c>
      <c r="V3208" s="25">
        <v>1.5596761E7</v>
      </c>
      <c r="W3208" s="25" t="s">
        <v>2240</v>
      </c>
      <c r="X3208" s="25">
        <v>515.0</v>
      </c>
      <c r="Y3208" s="25" t="s">
        <v>379</v>
      </c>
      <c r="Z3208" s="25" t="s">
        <v>487</v>
      </c>
      <c r="AA3208" s="25">
        <v>60.0</v>
      </c>
      <c r="AB3208" s="25">
        <v>9.0</v>
      </c>
      <c r="AC3208" s="25">
        <v>113715.36</v>
      </c>
      <c r="AD3208" s="25">
        <v>1.0</v>
      </c>
      <c r="AE3208" s="25">
        <v>1.0</v>
      </c>
      <c r="AF3208" s="25">
        <v>0.0</v>
      </c>
      <c r="AG3208" s="25">
        <v>18424.24</v>
      </c>
      <c r="AH3208" s="25">
        <v>1.0</v>
      </c>
    </row>
    <row r="3209" ht="15.75" customHeight="1">
      <c r="U3209" s="25">
        <v>3208.0</v>
      </c>
      <c r="V3209" s="25">
        <v>1.56524E7</v>
      </c>
      <c r="W3209" s="25" t="s">
        <v>1115</v>
      </c>
      <c r="X3209" s="25">
        <v>667.0</v>
      </c>
      <c r="Y3209" s="25" t="s">
        <v>377</v>
      </c>
      <c r="Z3209" s="25" t="s">
        <v>487</v>
      </c>
      <c r="AA3209" s="25">
        <v>56.0</v>
      </c>
      <c r="AB3209" s="25">
        <v>2.0</v>
      </c>
      <c r="AC3209" s="25">
        <v>168883.08</v>
      </c>
      <c r="AD3209" s="25">
        <v>1.0</v>
      </c>
      <c r="AE3209" s="25">
        <v>0.0</v>
      </c>
      <c r="AF3209" s="25">
        <v>1.0</v>
      </c>
      <c r="AG3209" s="25">
        <v>18897.78</v>
      </c>
      <c r="AH3209" s="25">
        <v>0.0</v>
      </c>
    </row>
    <row r="3210" ht="15.75" customHeight="1">
      <c r="U3210" s="25">
        <v>3209.0</v>
      </c>
      <c r="V3210" s="25">
        <v>1.5717893E7</v>
      </c>
      <c r="W3210" s="25" t="s">
        <v>833</v>
      </c>
      <c r="X3210" s="25">
        <v>607.0</v>
      </c>
      <c r="Y3210" s="25" t="s">
        <v>379</v>
      </c>
      <c r="Z3210" s="25" t="s">
        <v>487</v>
      </c>
      <c r="AA3210" s="25">
        <v>36.0</v>
      </c>
      <c r="AB3210" s="25">
        <v>8.0</v>
      </c>
      <c r="AC3210" s="25">
        <v>143421.74</v>
      </c>
      <c r="AD3210" s="25">
        <v>1.0</v>
      </c>
      <c r="AE3210" s="25">
        <v>1.0</v>
      </c>
      <c r="AF3210" s="25">
        <v>0.0</v>
      </c>
      <c r="AG3210" s="25">
        <v>97879.02</v>
      </c>
      <c r="AH3210" s="25">
        <v>0.0</v>
      </c>
    </row>
    <row r="3211" ht="15.75" customHeight="1">
      <c r="U3211" s="25">
        <v>3210.0</v>
      </c>
      <c r="V3211" s="25">
        <v>1.5622585E7</v>
      </c>
      <c r="W3211" s="25" t="s">
        <v>714</v>
      </c>
      <c r="X3211" s="25">
        <v>525.0</v>
      </c>
      <c r="Y3211" s="25" t="s">
        <v>375</v>
      </c>
      <c r="Z3211" s="25" t="s">
        <v>487</v>
      </c>
      <c r="AA3211" s="25">
        <v>26.0</v>
      </c>
      <c r="AB3211" s="25">
        <v>7.0</v>
      </c>
      <c r="AC3211" s="25">
        <v>153644.39</v>
      </c>
      <c r="AD3211" s="25">
        <v>1.0</v>
      </c>
      <c r="AE3211" s="25">
        <v>1.0</v>
      </c>
      <c r="AF3211" s="25">
        <v>1.0</v>
      </c>
      <c r="AG3211" s="25">
        <v>63197.88</v>
      </c>
      <c r="AH3211" s="25">
        <v>0.0</v>
      </c>
    </row>
    <row r="3212" ht="15.75" customHeight="1">
      <c r="U3212" s="25">
        <v>3211.0</v>
      </c>
      <c r="V3212" s="25">
        <v>1.5733964E7</v>
      </c>
      <c r="W3212" s="25" t="s">
        <v>790</v>
      </c>
      <c r="X3212" s="25">
        <v>606.0</v>
      </c>
      <c r="Y3212" s="25" t="s">
        <v>377</v>
      </c>
      <c r="Z3212" s="25" t="s">
        <v>462</v>
      </c>
      <c r="AA3212" s="25">
        <v>53.0</v>
      </c>
      <c r="AB3212" s="25">
        <v>1.0</v>
      </c>
      <c r="AC3212" s="25">
        <v>109330.06</v>
      </c>
      <c r="AD3212" s="25">
        <v>1.0</v>
      </c>
      <c r="AE3212" s="25">
        <v>1.0</v>
      </c>
      <c r="AF3212" s="25">
        <v>1.0</v>
      </c>
      <c r="AG3212" s="25">
        <v>75860.01</v>
      </c>
      <c r="AH3212" s="25">
        <v>0.0</v>
      </c>
    </row>
    <row r="3213" ht="15.75" customHeight="1">
      <c r="U3213" s="25">
        <v>3212.0</v>
      </c>
      <c r="V3213" s="25">
        <v>1.5753861E7</v>
      </c>
      <c r="W3213" s="25" t="s">
        <v>580</v>
      </c>
      <c r="X3213" s="25">
        <v>686.0</v>
      </c>
      <c r="Y3213" s="25" t="s">
        <v>379</v>
      </c>
      <c r="Z3213" s="25" t="s">
        <v>462</v>
      </c>
      <c r="AA3213" s="25">
        <v>27.0</v>
      </c>
      <c r="AB3213" s="25">
        <v>1.0</v>
      </c>
      <c r="AC3213" s="25">
        <v>115095.88</v>
      </c>
      <c r="AD3213" s="25">
        <v>2.0</v>
      </c>
      <c r="AE3213" s="25">
        <v>0.0</v>
      </c>
      <c r="AF3213" s="25">
        <v>0.0</v>
      </c>
      <c r="AG3213" s="25">
        <v>78622.46</v>
      </c>
      <c r="AH3213" s="25">
        <v>0.0</v>
      </c>
    </row>
    <row r="3214" ht="15.75" customHeight="1">
      <c r="U3214" s="25">
        <v>3213.0</v>
      </c>
      <c r="V3214" s="25">
        <v>1.5747097E7</v>
      </c>
      <c r="W3214" s="25" t="s">
        <v>883</v>
      </c>
      <c r="X3214" s="25">
        <v>611.0</v>
      </c>
      <c r="Y3214" s="25" t="s">
        <v>375</v>
      </c>
      <c r="Z3214" s="25" t="s">
        <v>487</v>
      </c>
      <c r="AA3214" s="25">
        <v>35.0</v>
      </c>
      <c r="AB3214" s="25">
        <v>10.0</v>
      </c>
      <c r="AC3214" s="25">
        <v>0.0</v>
      </c>
      <c r="AD3214" s="25">
        <v>1.0</v>
      </c>
      <c r="AE3214" s="25">
        <v>1.0</v>
      </c>
      <c r="AF3214" s="25">
        <v>1.0</v>
      </c>
      <c r="AG3214" s="25">
        <v>23598.23</v>
      </c>
      <c r="AH3214" s="25">
        <v>1.0</v>
      </c>
    </row>
    <row r="3215" ht="15.75" customHeight="1">
      <c r="U3215" s="25">
        <v>3214.0</v>
      </c>
      <c r="V3215" s="25">
        <v>1.5594762E7</v>
      </c>
      <c r="W3215" s="25" t="s">
        <v>879</v>
      </c>
      <c r="X3215" s="25">
        <v>827.0</v>
      </c>
      <c r="Y3215" s="25" t="s">
        <v>377</v>
      </c>
      <c r="Z3215" s="25" t="s">
        <v>487</v>
      </c>
      <c r="AA3215" s="25">
        <v>46.0</v>
      </c>
      <c r="AB3215" s="25">
        <v>1.0</v>
      </c>
      <c r="AC3215" s="25">
        <v>183276.32</v>
      </c>
      <c r="AD3215" s="25">
        <v>1.0</v>
      </c>
      <c r="AE3215" s="25">
        <v>1.0</v>
      </c>
      <c r="AF3215" s="25">
        <v>1.0</v>
      </c>
      <c r="AG3215" s="25">
        <v>13460.27</v>
      </c>
      <c r="AH3215" s="25">
        <v>0.0</v>
      </c>
    </row>
    <row r="3216" ht="15.75" customHeight="1">
      <c r="U3216" s="25">
        <v>3215.0</v>
      </c>
      <c r="V3216" s="25">
        <v>1.5667417E7</v>
      </c>
      <c r="W3216" s="25" t="s">
        <v>1258</v>
      </c>
      <c r="X3216" s="25">
        <v>572.0</v>
      </c>
      <c r="Y3216" s="25" t="s">
        <v>375</v>
      </c>
      <c r="Z3216" s="25" t="s">
        <v>487</v>
      </c>
      <c r="AA3216" s="25">
        <v>33.0</v>
      </c>
      <c r="AB3216" s="25">
        <v>9.0</v>
      </c>
      <c r="AC3216" s="25">
        <v>68193.72</v>
      </c>
      <c r="AD3216" s="25">
        <v>1.0</v>
      </c>
      <c r="AE3216" s="25">
        <v>1.0</v>
      </c>
      <c r="AF3216" s="25">
        <v>0.0</v>
      </c>
      <c r="AG3216" s="25">
        <v>19998.31</v>
      </c>
      <c r="AH3216" s="25">
        <v>0.0</v>
      </c>
    </row>
    <row r="3217" ht="15.75" customHeight="1">
      <c r="U3217" s="25">
        <v>3216.0</v>
      </c>
      <c r="V3217" s="25">
        <v>1.5684861E7</v>
      </c>
      <c r="W3217" s="25" t="s">
        <v>1742</v>
      </c>
      <c r="X3217" s="25">
        <v>726.0</v>
      </c>
      <c r="Y3217" s="25" t="s">
        <v>375</v>
      </c>
      <c r="Z3217" s="25" t="s">
        <v>462</v>
      </c>
      <c r="AA3217" s="25">
        <v>32.0</v>
      </c>
      <c r="AB3217" s="25">
        <v>8.0</v>
      </c>
      <c r="AC3217" s="25">
        <v>0.0</v>
      </c>
      <c r="AD3217" s="25">
        <v>2.0</v>
      </c>
      <c r="AE3217" s="25">
        <v>0.0</v>
      </c>
      <c r="AF3217" s="25">
        <v>0.0</v>
      </c>
      <c r="AG3217" s="25">
        <v>185075.63</v>
      </c>
      <c r="AH3217" s="25">
        <v>0.0</v>
      </c>
    </row>
    <row r="3218" ht="15.75" customHeight="1">
      <c r="U3218" s="25">
        <v>3217.0</v>
      </c>
      <c r="V3218" s="25">
        <v>1.5742204E7</v>
      </c>
      <c r="W3218" s="25" t="s">
        <v>1339</v>
      </c>
      <c r="X3218" s="25">
        <v>579.0</v>
      </c>
      <c r="Y3218" s="25" t="s">
        <v>379</v>
      </c>
      <c r="Z3218" s="25" t="s">
        <v>487</v>
      </c>
      <c r="AA3218" s="25">
        <v>31.0</v>
      </c>
      <c r="AB3218" s="25">
        <v>6.0</v>
      </c>
      <c r="AC3218" s="25">
        <v>139729.54</v>
      </c>
      <c r="AD3218" s="25">
        <v>1.0</v>
      </c>
      <c r="AE3218" s="25">
        <v>0.0</v>
      </c>
      <c r="AF3218" s="25">
        <v>1.0</v>
      </c>
      <c r="AG3218" s="25">
        <v>135815.38</v>
      </c>
      <c r="AH3218" s="25">
        <v>0.0</v>
      </c>
    </row>
    <row r="3219" ht="15.75" customHeight="1">
      <c r="U3219" s="25">
        <v>3218.0</v>
      </c>
      <c r="V3219" s="25">
        <v>1.5623502E7</v>
      </c>
      <c r="W3219" s="25" t="s">
        <v>742</v>
      </c>
      <c r="X3219" s="25">
        <v>598.0</v>
      </c>
      <c r="Y3219" s="25" t="s">
        <v>377</v>
      </c>
      <c r="Z3219" s="25" t="s">
        <v>462</v>
      </c>
      <c r="AA3219" s="25">
        <v>56.0</v>
      </c>
      <c r="AB3219" s="25">
        <v>4.0</v>
      </c>
      <c r="AC3219" s="25">
        <v>98365.33</v>
      </c>
      <c r="AD3219" s="25">
        <v>1.0</v>
      </c>
      <c r="AE3219" s="25">
        <v>1.0</v>
      </c>
      <c r="AF3219" s="25">
        <v>1.0</v>
      </c>
      <c r="AG3219" s="25">
        <v>44251.33</v>
      </c>
      <c r="AH3219" s="25">
        <v>0.0</v>
      </c>
    </row>
    <row r="3220" ht="15.75" customHeight="1">
      <c r="U3220" s="25">
        <v>3219.0</v>
      </c>
      <c r="V3220" s="25">
        <v>1.5774872E7</v>
      </c>
      <c r="W3220" s="25" t="s">
        <v>2241</v>
      </c>
      <c r="X3220" s="25">
        <v>663.0</v>
      </c>
      <c r="Y3220" s="25" t="s">
        <v>375</v>
      </c>
      <c r="Z3220" s="25" t="s">
        <v>487</v>
      </c>
      <c r="AA3220" s="25">
        <v>36.0</v>
      </c>
      <c r="AB3220" s="25">
        <v>10.0</v>
      </c>
      <c r="AC3220" s="25">
        <v>0.0</v>
      </c>
      <c r="AD3220" s="25">
        <v>2.0</v>
      </c>
      <c r="AE3220" s="25">
        <v>1.0</v>
      </c>
      <c r="AF3220" s="25">
        <v>0.0</v>
      </c>
      <c r="AG3220" s="25">
        <v>136349.55</v>
      </c>
      <c r="AH3220" s="25">
        <v>0.0</v>
      </c>
    </row>
    <row r="3221" ht="15.75" customHeight="1">
      <c r="U3221" s="25">
        <v>3220.0</v>
      </c>
      <c r="V3221" s="25">
        <v>1.5611191E7</v>
      </c>
      <c r="W3221" s="25" t="s">
        <v>510</v>
      </c>
      <c r="X3221" s="25">
        <v>505.0</v>
      </c>
      <c r="Y3221" s="25" t="s">
        <v>379</v>
      </c>
      <c r="Z3221" s="25" t="s">
        <v>462</v>
      </c>
      <c r="AA3221" s="25">
        <v>37.0</v>
      </c>
      <c r="AB3221" s="25">
        <v>10.0</v>
      </c>
      <c r="AC3221" s="25">
        <v>122453.97</v>
      </c>
      <c r="AD3221" s="25">
        <v>2.0</v>
      </c>
      <c r="AE3221" s="25">
        <v>1.0</v>
      </c>
      <c r="AF3221" s="25">
        <v>1.0</v>
      </c>
      <c r="AG3221" s="25">
        <v>52693.99</v>
      </c>
      <c r="AH3221" s="25">
        <v>0.0</v>
      </c>
    </row>
    <row r="3222" ht="15.75" customHeight="1">
      <c r="U3222" s="25">
        <v>3221.0</v>
      </c>
      <c r="V3222" s="25">
        <v>1.5674331E7</v>
      </c>
      <c r="W3222" s="25" t="s">
        <v>2242</v>
      </c>
      <c r="X3222" s="25">
        <v>576.0</v>
      </c>
      <c r="Y3222" s="25" t="s">
        <v>379</v>
      </c>
      <c r="Z3222" s="25" t="s">
        <v>487</v>
      </c>
      <c r="AA3222" s="25">
        <v>30.0</v>
      </c>
      <c r="AB3222" s="25">
        <v>7.0</v>
      </c>
      <c r="AC3222" s="25">
        <v>132174.41</v>
      </c>
      <c r="AD3222" s="25">
        <v>2.0</v>
      </c>
      <c r="AE3222" s="25">
        <v>0.0</v>
      </c>
      <c r="AF3222" s="25">
        <v>0.0</v>
      </c>
      <c r="AG3222" s="25">
        <v>93767.03</v>
      </c>
      <c r="AH3222" s="25">
        <v>0.0</v>
      </c>
    </row>
    <row r="3223" ht="15.75" customHeight="1">
      <c r="U3223" s="25">
        <v>3222.0</v>
      </c>
      <c r="V3223" s="25">
        <v>1.5619465E7</v>
      </c>
      <c r="W3223" s="25" t="s">
        <v>544</v>
      </c>
      <c r="X3223" s="25">
        <v>555.0</v>
      </c>
      <c r="Y3223" s="25" t="s">
        <v>377</v>
      </c>
      <c r="Z3223" s="25" t="s">
        <v>462</v>
      </c>
      <c r="AA3223" s="25">
        <v>24.0</v>
      </c>
      <c r="AB3223" s="25">
        <v>2.0</v>
      </c>
      <c r="AC3223" s="25">
        <v>0.0</v>
      </c>
      <c r="AD3223" s="25">
        <v>2.0</v>
      </c>
      <c r="AE3223" s="25">
        <v>0.0</v>
      </c>
      <c r="AF3223" s="25">
        <v>1.0</v>
      </c>
      <c r="AG3223" s="25">
        <v>197866.55</v>
      </c>
      <c r="AH3223" s="25">
        <v>0.0</v>
      </c>
    </row>
    <row r="3224" ht="15.75" customHeight="1">
      <c r="U3224" s="25">
        <v>3223.0</v>
      </c>
      <c r="V3224" s="25">
        <v>1.5575247E7</v>
      </c>
      <c r="W3224" s="25" t="s">
        <v>1238</v>
      </c>
      <c r="X3224" s="25">
        <v>524.0</v>
      </c>
      <c r="Y3224" s="25" t="s">
        <v>375</v>
      </c>
      <c r="Z3224" s="25" t="s">
        <v>487</v>
      </c>
      <c r="AA3224" s="25">
        <v>30.0</v>
      </c>
      <c r="AB3224" s="25">
        <v>1.0</v>
      </c>
      <c r="AC3224" s="25">
        <v>0.0</v>
      </c>
      <c r="AD3224" s="25">
        <v>2.0</v>
      </c>
      <c r="AE3224" s="25">
        <v>1.0</v>
      </c>
      <c r="AF3224" s="25">
        <v>0.0</v>
      </c>
      <c r="AG3224" s="25">
        <v>126812.85</v>
      </c>
      <c r="AH3224" s="25">
        <v>0.0</v>
      </c>
    </row>
    <row r="3225" ht="15.75" customHeight="1">
      <c r="U3225" s="25">
        <v>3224.0</v>
      </c>
      <c r="V3225" s="25">
        <v>1.5695679E7</v>
      </c>
      <c r="W3225" s="25" t="s">
        <v>745</v>
      </c>
      <c r="X3225" s="25">
        <v>776.0</v>
      </c>
      <c r="Y3225" s="25" t="s">
        <v>377</v>
      </c>
      <c r="Z3225" s="25" t="s">
        <v>487</v>
      </c>
      <c r="AA3225" s="25">
        <v>39.0</v>
      </c>
      <c r="AB3225" s="25">
        <v>2.0</v>
      </c>
      <c r="AC3225" s="25">
        <v>104349.45</v>
      </c>
      <c r="AD3225" s="25">
        <v>1.0</v>
      </c>
      <c r="AE3225" s="25">
        <v>0.0</v>
      </c>
      <c r="AF3225" s="25">
        <v>0.0</v>
      </c>
      <c r="AG3225" s="25">
        <v>79503.05</v>
      </c>
      <c r="AH3225" s="25">
        <v>0.0</v>
      </c>
    </row>
    <row r="3226" ht="15.75" customHeight="1">
      <c r="U3226" s="25">
        <v>3225.0</v>
      </c>
      <c r="V3226" s="25">
        <v>1.5713463E7</v>
      </c>
      <c r="W3226" s="25" t="s">
        <v>2243</v>
      </c>
      <c r="X3226" s="25">
        <v>645.0</v>
      </c>
      <c r="Y3226" s="25" t="s">
        <v>379</v>
      </c>
      <c r="Z3226" s="25" t="s">
        <v>462</v>
      </c>
      <c r="AA3226" s="25">
        <v>41.0</v>
      </c>
      <c r="AB3226" s="25">
        <v>2.0</v>
      </c>
      <c r="AC3226" s="25">
        <v>138881.04</v>
      </c>
      <c r="AD3226" s="25">
        <v>1.0</v>
      </c>
      <c r="AE3226" s="25">
        <v>1.0</v>
      </c>
      <c r="AF3226" s="25">
        <v>0.0</v>
      </c>
      <c r="AG3226" s="25">
        <v>129936.53</v>
      </c>
      <c r="AH3226" s="25">
        <v>1.0</v>
      </c>
    </row>
    <row r="3227" ht="15.75" customHeight="1">
      <c r="U3227" s="25">
        <v>3226.0</v>
      </c>
      <c r="V3227" s="25">
        <v>1.578517E7</v>
      </c>
      <c r="W3227" s="25" t="s">
        <v>2244</v>
      </c>
      <c r="X3227" s="25">
        <v>850.0</v>
      </c>
      <c r="Y3227" s="25" t="s">
        <v>379</v>
      </c>
      <c r="Z3227" s="25" t="s">
        <v>462</v>
      </c>
      <c r="AA3227" s="25">
        <v>32.0</v>
      </c>
      <c r="AB3227" s="25">
        <v>0.0</v>
      </c>
      <c r="AC3227" s="25">
        <v>116968.91</v>
      </c>
      <c r="AD3227" s="25">
        <v>1.0</v>
      </c>
      <c r="AE3227" s="25">
        <v>0.0</v>
      </c>
      <c r="AF3227" s="25">
        <v>0.0</v>
      </c>
      <c r="AG3227" s="25">
        <v>175094.62</v>
      </c>
      <c r="AH3227" s="25">
        <v>0.0</v>
      </c>
    </row>
    <row r="3228" ht="15.75" customHeight="1">
      <c r="U3228" s="25">
        <v>3227.0</v>
      </c>
      <c r="V3228" s="25">
        <v>1.5796351E7</v>
      </c>
      <c r="W3228" s="25" t="s">
        <v>745</v>
      </c>
      <c r="X3228" s="25">
        <v>603.0</v>
      </c>
      <c r="Y3228" s="25" t="s">
        <v>379</v>
      </c>
      <c r="Z3228" s="25" t="s">
        <v>487</v>
      </c>
      <c r="AA3228" s="25">
        <v>35.0</v>
      </c>
      <c r="AB3228" s="25">
        <v>1.0</v>
      </c>
      <c r="AC3228" s="25">
        <v>105346.03</v>
      </c>
      <c r="AD3228" s="25">
        <v>2.0</v>
      </c>
      <c r="AE3228" s="25">
        <v>1.0</v>
      </c>
      <c r="AF3228" s="25">
        <v>1.0</v>
      </c>
      <c r="AG3228" s="25">
        <v>130379.5</v>
      </c>
      <c r="AH3228" s="25">
        <v>0.0</v>
      </c>
    </row>
    <row r="3229" ht="15.75" customHeight="1">
      <c r="U3229" s="25">
        <v>3228.0</v>
      </c>
      <c r="V3229" s="25">
        <v>1.5639576E7</v>
      </c>
      <c r="W3229" s="25" t="s">
        <v>946</v>
      </c>
      <c r="X3229" s="25">
        <v>691.0</v>
      </c>
      <c r="Y3229" s="25" t="s">
        <v>375</v>
      </c>
      <c r="Z3229" s="25" t="s">
        <v>487</v>
      </c>
      <c r="AA3229" s="25">
        <v>26.0</v>
      </c>
      <c r="AB3229" s="25">
        <v>9.0</v>
      </c>
      <c r="AC3229" s="25">
        <v>136623.19</v>
      </c>
      <c r="AD3229" s="25">
        <v>1.0</v>
      </c>
      <c r="AE3229" s="25">
        <v>1.0</v>
      </c>
      <c r="AF3229" s="25">
        <v>0.0</v>
      </c>
      <c r="AG3229" s="25">
        <v>153228.0</v>
      </c>
      <c r="AH3229" s="25">
        <v>0.0</v>
      </c>
    </row>
    <row r="3230" ht="15.75" customHeight="1">
      <c r="U3230" s="25">
        <v>3229.0</v>
      </c>
      <c r="V3230" s="25">
        <v>1.5693264E7</v>
      </c>
      <c r="W3230" s="25" t="s">
        <v>1097</v>
      </c>
      <c r="X3230" s="25">
        <v>583.0</v>
      </c>
      <c r="Y3230" s="25" t="s">
        <v>375</v>
      </c>
      <c r="Z3230" s="25" t="s">
        <v>462</v>
      </c>
      <c r="AA3230" s="25">
        <v>29.0</v>
      </c>
      <c r="AB3230" s="25">
        <v>10.0</v>
      </c>
      <c r="AC3230" s="25">
        <v>0.0</v>
      </c>
      <c r="AD3230" s="25">
        <v>2.0</v>
      </c>
      <c r="AE3230" s="25">
        <v>1.0</v>
      </c>
      <c r="AF3230" s="25">
        <v>1.0</v>
      </c>
      <c r="AG3230" s="25">
        <v>111285.85</v>
      </c>
      <c r="AH3230" s="25">
        <v>0.0</v>
      </c>
    </row>
    <row r="3231" ht="15.75" customHeight="1">
      <c r="U3231" s="25">
        <v>3230.0</v>
      </c>
      <c r="V3231" s="25">
        <v>1.5589715E7</v>
      </c>
      <c r="W3231" s="25" t="s">
        <v>2245</v>
      </c>
      <c r="X3231" s="25">
        <v>584.0</v>
      </c>
      <c r="Y3231" s="25" t="s">
        <v>375</v>
      </c>
      <c r="Z3231" s="25" t="s">
        <v>462</v>
      </c>
      <c r="AA3231" s="25">
        <v>66.0</v>
      </c>
      <c r="AB3231" s="25">
        <v>5.0</v>
      </c>
      <c r="AC3231" s="25">
        <v>0.0</v>
      </c>
      <c r="AD3231" s="25">
        <v>1.0</v>
      </c>
      <c r="AE3231" s="25">
        <v>1.0</v>
      </c>
      <c r="AF3231" s="25">
        <v>0.0</v>
      </c>
      <c r="AG3231" s="25">
        <v>49553.38</v>
      </c>
      <c r="AH3231" s="25">
        <v>1.0</v>
      </c>
    </row>
    <row r="3232" ht="15.75" customHeight="1">
      <c r="U3232" s="25">
        <v>3231.0</v>
      </c>
      <c r="V3232" s="25">
        <v>1.5769902E7</v>
      </c>
      <c r="W3232" s="25" t="s">
        <v>1971</v>
      </c>
      <c r="X3232" s="25">
        <v>679.0</v>
      </c>
      <c r="Y3232" s="25" t="s">
        <v>375</v>
      </c>
      <c r="Z3232" s="25" t="s">
        <v>462</v>
      </c>
      <c r="AA3232" s="25">
        <v>33.0</v>
      </c>
      <c r="AB3232" s="25">
        <v>6.0</v>
      </c>
      <c r="AC3232" s="25">
        <v>0.0</v>
      </c>
      <c r="AD3232" s="25">
        <v>2.0</v>
      </c>
      <c r="AE3232" s="25">
        <v>1.0</v>
      </c>
      <c r="AF3232" s="25">
        <v>1.0</v>
      </c>
      <c r="AG3232" s="25">
        <v>98015.85</v>
      </c>
      <c r="AH3232" s="25">
        <v>0.0</v>
      </c>
    </row>
    <row r="3233" ht="15.75" customHeight="1">
      <c r="U3233" s="25">
        <v>3232.0</v>
      </c>
      <c r="V3233" s="25">
        <v>1.5587177E7</v>
      </c>
      <c r="W3233" s="25" t="s">
        <v>1274</v>
      </c>
      <c r="X3233" s="25">
        <v>646.0</v>
      </c>
      <c r="Y3233" s="25" t="s">
        <v>375</v>
      </c>
      <c r="Z3233" s="25" t="s">
        <v>487</v>
      </c>
      <c r="AA3233" s="25">
        <v>36.0</v>
      </c>
      <c r="AB3233" s="25">
        <v>6.0</v>
      </c>
      <c r="AC3233" s="25">
        <v>124445.52</v>
      </c>
      <c r="AD3233" s="25">
        <v>1.0</v>
      </c>
      <c r="AE3233" s="25">
        <v>1.0</v>
      </c>
      <c r="AF3233" s="25">
        <v>0.0</v>
      </c>
      <c r="AG3233" s="25">
        <v>88481.32</v>
      </c>
      <c r="AH3233" s="25">
        <v>0.0</v>
      </c>
    </row>
    <row r="3234" ht="15.75" customHeight="1">
      <c r="U3234" s="25">
        <v>3233.0</v>
      </c>
      <c r="V3234" s="25">
        <v>1.5814553E7</v>
      </c>
      <c r="W3234" s="25" t="s">
        <v>1256</v>
      </c>
      <c r="X3234" s="25">
        <v>559.0</v>
      </c>
      <c r="Y3234" s="25" t="s">
        <v>375</v>
      </c>
      <c r="Z3234" s="25" t="s">
        <v>462</v>
      </c>
      <c r="AA3234" s="25">
        <v>34.0</v>
      </c>
      <c r="AB3234" s="25">
        <v>5.0</v>
      </c>
      <c r="AC3234" s="25">
        <v>68999.66</v>
      </c>
      <c r="AD3234" s="25">
        <v>2.0</v>
      </c>
      <c r="AE3234" s="25">
        <v>1.0</v>
      </c>
      <c r="AF3234" s="25">
        <v>1.0</v>
      </c>
      <c r="AG3234" s="25">
        <v>66879.27</v>
      </c>
      <c r="AH3234" s="25">
        <v>0.0</v>
      </c>
    </row>
    <row r="3235" ht="15.75" customHeight="1">
      <c r="U3235" s="25">
        <v>3234.0</v>
      </c>
      <c r="V3235" s="25">
        <v>1.560155E7</v>
      </c>
      <c r="W3235" s="25" t="s">
        <v>1802</v>
      </c>
      <c r="X3235" s="25">
        <v>595.0</v>
      </c>
      <c r="Y3235" s="25" t="s">
        <v>377</v>
      </c>
      <c r="Z3235" s="25" t="s">
        <v>487</v>
      </c>
      <c r="AA3235" s="25">
        <v>36.0</v>
      </c>
      <c r="AB3235" s="25">
        <v>6.0</v>
      </c>
      <c r="AC3235" s="25">
        <v>85768.42</v>
      </c>
      <c r="AD3235" s="25">
        <v>1.0</v>
      </c>
      <c r="AE3235" s="25">
        <v>1.0</v>
      </c>
      <c r="AF3235" s="25">
        <v>1.0</v>
      </c>
      <c r="AG3235" s="25">
        <v>24802.77</v>
      </c>
      <c r="AH3235" s="25">
        <v>0.0</v>
      </c>
    </row>
    <row r="3236" ht="15.75" customHeight="1">
      <c r="U3236" s="25">
        <v>3235.0</v>
      </c>
      <c r="V3236" s="25">
        <v>1.5664907E7</v>
      </c>
      <c r="W3236" s="25" t="s">
        <v>1266</v>
      </c>
      <c r="X3236" s="25">
        <v>527.0</v>
      </c>
      <c r="Y3236" s="25" t="s">
        <v>375</v>
      </c>
      <c r="Z3236" s="25" t="s">
        <v>487</v>
      </c>
      <c r="AA3236" s="25">
        <v>47.0</v>
      </c>
      <c r="AB3236" s="25">
        <v>1.0</v>
      </c>
      <c r="AC3236" s="25">
        <v>0.0</v>
      </c>
      <c r="AD3236" s="25">
        <v>1.0</v>
      </c>
      <c r="AE3236" s="25">
        <v>1.0</v>
      </c>
      <c r="AF3236" s="25">
        <v>0.0</v>
      </c>
      <c r="AG3236" s="25">
        <v>21312.16</v>
      </c>
      <c r="AH3236" s="25">
        <v>1.0</v>
      </c>
    </row>
    <row r="3237" ht="15.75" customHeight="1">
      <c r="U3237" s="25">
        <v>3236.0</v>
      </c>
      <c r="V3237" s="25">
        <v>1.5612465E7</v>
      </c>
      <c r="W3237" s="25" t="s">
        <v>2246</v>
      </c>
      <c r="X3237" s="25">
        <v>684.0</v>
      </c>
      <c r="Y3237" s="25" t="s">
        <v>377</v>
      </c>
      <c r="Z3237" s="25" t="s">
        <v>487</v>
      </c>
      <c r="AA3237" s="25">
        <v>34.0</v>
      </c>
      <c r="AB3237" s="25">
        <v>9.0</v>
      </c>
      <c r="AC3237" s="25">
        <v>100628.0</v>
      </c>
      <c r="AD3237" s="25">
        <v>2.0</v>
      </c>
      <c r="AE3237" s="25">
        <v>1.0</v>
      </c>
      <c r="AF3237" s="25">
        <v>1.0</v>
      </c>
      <c r="AG3237" s="25">
        <v>190263.78</v>
      </c>
      <c r="AH3237" s="25">
        <v>0.0</v>
      </c>
    </row>
    <row r="3238" ht="15.75" customHeight="1">
      <c r="U3238" s="25">
        <v>3237.0</v>
      </c>
      <c r="V3238" s="25">
        <v>1.58108E7</v>
      </c>
      <c r="W3238" s="25" t="s">
        <v>2247</v>
      </c>
      <c r="X3238" s="25">
        <v>673.0</v>
      </c>
      <c r="Y3238" s="25" t="s">
        <v>377</v>
      </c>
      <c r="Z3238" s="25" t="s">
        <v>462</v>
      </c>
      <c r="AA3238" s="25">
        <v>32.0</v>
      </c>
      <c r="AB3238" s="25">
        <v>0.0</v>
      </c>
      <c r="AC3238" s="25">
        <v>0.0</v>
      </c>
      <c r="AD3238" s="25">
        <v>1.0</v>
      </c>
      <c r="AE3238" s="25">
        <v>1.0</v>
      </c>
      <c r="AF3238" s="25">
        <v>1.0</v>
      </c>
      <c r="AG3238" s="25">
        <v>72873.33</v>
      </c>
      <c r="AH3238" s="25">
        <v>0.0</v>
      </c>
    </row>
    <row r="3239" ht="15.75" customHeight="1">
      <c r="U3239" s="25">
        <v>3238.0</v>
      </c>
      <c r="V3239" s="25">
        <v>1.566576E7</v>
      </c>
      <c r="W3239" s="25" t="s">
        <v>2248</v>
      </c>
      <c r="X3239" s="25">
        <v>802.0</v>
      </c>
      <c r="Y3239" s="25" t="s">
        <v>377</v>
      </c>
      <c r="Z3239" s="25" t="s">
        <v>487</v>
      </c>
      <c r="AA3239" s="25">
        <v>38.0</v>
      </c>
      <c r="AB3239" s="25">
        <v>7.0</v>
      </c>
      <c r="AC3239" s="25">
        <v>0.0</v>
      </c>
      <c r="AD3239" s="25">
        <v>2.0</v>
      </c>
      <c r="AE3239" s="25">
        <v>0.0</v>
      </c>
      <c r="AF3239" s="25">
        <v>1.0</v>
      </c>
      <c r="AG3239" s="25">
        <v>57764.65</v>
      </c>
      <c r="AH3239" s="25">
        <v>0.0</v>
      </c>
    </row>
    <row r="3240" ht="15.75" customHeight="1">
      <c r="U3240" s="25">
        <v>3239.0</v>
      </c>
      <c r="V3240" s="25">
        <v>1.558808E7</v>
      </c>
      <c r="W3240" s="25" t="s">
        <v>1762</v>
      </c>
      <c r="X3240" s="25">
        <v>675.0</v>
      </c>
      <c r="Y3240" s="25" t="s">
        <v>375</v>
      </c>
      <c r="Z3240" s="25" t="s">
        <v>487</v>
      </c>
      <c r="AA3240" s="25">
        <v>54.0</v>
      </c>
      <c r="AB3240" s="25">
        <v>6.0</v>
      </c>
      <c r="AC3240" s="25">
        <v>0.0</v>
      </c>
      <c r="AD3240" s="25">
        <v>1.0</v>
      </c>
      <c r="AE3240" s="25">
        <v>1.0</v>
      </c>
      <c r="AF3240" s="25">
        <v>0.0</v>
      </c>
      <c r="AG3240" s="25">
        <v>110273.84</v>
      </c>
      <c r="AH3240" s="25">
        <v>1.0</v>
      </c>
    </row>
    <row r="3241" ht="15.75" customHeight="1">
      <c r="U3241" s="25">
        <v>3240.0</v>
      </c>
      <c r="V3241" s="25">
        <v>1.5776844E7</v>
      </c>
      <c r="W3241" s="25" t="s">
        <v>520</v>
      </c>
      <c r="X3241" s="25">
        <v>762.0</v>
      </c>
      <c r="Y3241" s="25" t="s">
        <v>377</v>
      </c>
      <c r="Z3241" s="25" t="s">
        <v>462</v>
      </c>
      <c r="AA3241" s="25">
        <v>19.0</v>
      </c>
      <c r="AB3241" s="25">
        <v>6.0</v>
      </c>
      <c r="AC3241" s="25">
        <v>0.0</v>
      </c>
      <c r="AD3241" s="25">
        <v>2.0</v>
      </c>
      <c r="AE3241" s="25">
        <v>1.0</v>
      </c>
      <c r="AF3241" s="25">
        <v>0.0</v>
      </c>
      <c r="AG3241" s="25">
        <v>55500.17</v>
      </c>
      <c r="AH3241" s="25">
        <v>0.0</v>
      </c>
    </row>
    <row r="3242" ht="15.75" customHeight="1">
      <c r="U3242" s="25">
        <v>3241.0</v>
      </c>
      <c r="V3242" s="25">
        <v>1.571756E7</v>
      </c>
      <c r="W3242" s="25" t="s">
        <v>552</v>
      </c>
      <c r="X3242" s="25">
        <v>580.0</v>
      </c>
      <c r="Y3242" s="25" t="s">
        <v>375</v>
      </c>
      <c r="Z3242" s="25" t="s">
        <v>487</v>
      </c>
      <c r="AA3242" s="25">
        <v>50.0</v>
      </c>
      <c r="AB3242" s="25">
        <v>0.0</v>
      </c>
      <c r="AC3242" s="25">
        <v>125647.36</v>
      </c>
      <c r="AD3242" s="25">
        <v>1.0</v>
      </c>
      <c r="AE3242" s="25">
        <v>1.0</v>
      </c>
      <c r="AF3242" s="25">
        <v>0.0</v>
      </c>
      <c r="AG3242" s="25">
        <v>57541.08</v>
      </c>
      <c r="AH3242" s="25">
        <v>1.0</v>
      </c>
    </row>
    <row r="3243" ht="15.75" customHeight="1">
      <c r="U3243" s="25">
        <v>3242.0</v>
      </c>
      <c r="V3243" s="25">
        <v>1.5629739E7</v>
      </c>
      <c r="W3243" s="25" t="s">
        <v>781</v>
      </c>
      <c r="X3243" s="25">
        <v>621.0</v>
      </c>
      <c r="Y3243" s="25" t="s">
        <v>379</v>
      </c>
      <c r="Z3243" s="25" t="s">
        <v>462</v>
      </c>
      <c r="AA3243" s="25">
        <v>31.0</v>
      </c>
      <c r="AB3243" s="25">
        <v>8.0</v>
      </c>
      <c r="AC3243" s="25">
        <v>100375.39</v>
      </c>
      <c r="AD3243" s="25">
        <v>1.0</v>
      </c>
      <c r="AE3243" s="25">
        <v>1.0</v>
      </c>
      <c r="AF3243" s="25">
        <v>1.0</v>
      </c>
      <c r="AG3243" s="25">
        <v>90384.26</v>
      </c>
      <c r="AH3243" s="25">
        <v>0.0</v>
      </c>
    </row>
    <row r="3244" ht="15.75" customHeight="1">
      <c r="U3244" s="25">
        <v>3243.0</v>
      </c>
      <c r="V3244" s="25">
        <v>1.5729908E7</v>
      </c>
      <c r="W3244" s="25" t="s">
        <v>2191</v>
      </c>
      <c r="X3244" s="25">
        <v>411.0</v>
      </c>
      <c r="Y3244" s="25" t="s">
        <v>375</v>
      </c>
      <c r="Z3244" s="25" t="s">
        <v>462</v>
      </c>
      <c r="AA3244" s="25">
        <v>36.0</v>
      </c>
      <c r="AB3244" s="25">
        <v>10.0</v>
      </c>
      <c r="AC3244" s="25">
        <v>0.0</v>
      </c>
      <c r="AD3244" s="25">
        <v>1.0</v>
      </c>
      <c r="AE3244" s="25">
        <v>0.0</v>
      </c>
      <c r="AF3244" s="25">
        <v>0.0</v>
      </c>
      <c r="AG3244" s="25">
        <v>120694.35</v>
      </c>
      <c r="AH3244" s="25">
        <v>0.0</v>
      </c>
    </row>
    <row r="3245" ht="15.75" customHeight="1">
      <c r="U3245" s="25">
        <v>3244.0</v>
      </c>
      <c r="V3245" s="25">
        <v>1.5716781E7</v>
      </c>
      <c r="W3245" s="25" t="s">
        <v>2249</v>
      </c>
      <c r="X3245" s="25">
        <v>815.0</v>
      </c>
      <c r="Y3245" s="25" t="s">
        <v>375</v>
      </c>
      <c r="Z3245" s="25" t="s">
        <v>487</v>
      </c>
      <c r="AA3245" s="25">
        <v>24.0</v>
      </c>
      <c r="AB3245" s="25">
        <v>7.0</v>
      </c>
      <c r="AC3245" s="25">
        <v>171922.72</v>
      </c>
      <c r="AD3245" s="25">
        <v>1.0</v>
      </c>
      <c r="AE3245" s="25">
        <v>0.0</v>
      </c>
      <c r="AF3245" s="25">
        <v>1.0</v>
      </c>
      <c r="AG3245" s="25">
        <v>178028.96</v>
      </c>
      <c r="AH3245" s="25">
        <v>0.0</v>
      </c>
    </row>
    <row r="3246" ht="15.75" customHeight="1">
      <c r="U3246" s="25">
        <v>3245.0</v>
      </c>
      <c r="V3246" s="25">
        <v>1.5646936E7</v>
      </c>
      <c r="W3246" s="25" t="s">
        <v>2216</v>
      </c>
      <c r="X3246" s="25">
        <v>631.0</v>
      </c>
      <c r="Y3246" s="25" t="s">
        <v>379</v>
      </c>
      <c r="Z3246" s="25" t="s">
        <v>462</v>
      </c>
      <c r="AA3246" s="25">
        <v>32.0</v>
      </c>
      <c r="AB3246" s="25">
        <v>2.0</v>
      </c>
      <c r="AC3246" s="25">
        <v>146810.99</v>
      </c>
      <c r="AD3246" s="25">
        <v>2.0</v>
      </c>
      <c r="AE3246" s="25">
        <v>1.0</v>
      </c>
      <c r="AF3246" s="25">
        <v>1.0</v>
      </c>
      <c r="AG3246" s="25">
        <v>180990.29</v>
      </c>
      <c r="AH3246" s="25">
        <v>0.0</v>
      </c>
    </row>
    <row r="3247" ht="15.75" customHeight="1">
      <c r="U3247" s="25">
        <v>3246.0</v>
      </c>
      <c r="V3247" s="25">
        <v>1.5768151E7</v>
      </c>
      <c r="W3247" s="25" t="s">
        <v>1690</v>
      </c>
      <c r="X3247" s="25">
        <v>514.0</v>
      </c>
      <c r="Y3247" s="25" t="s">
        <v>379</v>
      </c>
      <c r="Z3247" s="25" t="s">
        <v>462</v>
      </c>
      <c r="AA3247" s="25">
        <v>45.0</v>
      </c>
      <c r="AB3247" s="25">
        <v>3.0</v>
      </c>
      <c r="AC3247" s="25">
        <v>109032.23</v>
      </c>
      <c r="AD3247" s="25">
        <v>1.0</v>
      </c>
      <c r="AE3247" s="25">
        <v>0.0</v>
      </c>
      <c r="AF3247" s="25">
        <v>1.0</v>
      </c>
      <c r="AG3247" s="25">
        <v>155407.21</v>
      </c>
      <c r="AH3247" s="25">
        <v>1.0</v>
      </c>
    </row>
    <row r="3248" ht="15.75" customHeight="1">
      <c r="U3248" s="25">
        <v>3247.0</v>
      </c>
      <c r="V3248" s="25">
        <v>1.5579212E7</v>
      </c>
      <c r="W3248" s="25" t="s">
        <v>776</v>
      </c>
      <c r="X3248" s="25">
        <v>638.0</v>
      </c>
      <c r="Y3248" s="25" t="s">
        <v>375</v>
      </c>
      <c r="Z3248" s="25" t="s">
        <v>487</v>
      </c>
      <c r="AA3248" s="25">
        <v>57.0</v>
      </c>
      <c r="AB3248" s="25">
        <v>6.0</v>
      </c>
      <c r="AC3248" s="25">
        <v>0.0</v>
      </c>
      <c r="AD3248" s="25">
        <v>1.0</v>
      </c>
      <c r="AE3248" s="25">
        <v>1.0</v>
      </c>
      <c r="AF3248" s="25">
        <v>0.0</v>
      </c>
      <c r="AG3248" s="25">
        <v>33676.48</v>
      </c>
      <c r="AH3248" s="25">
        <v>1.0</v>
      </c>
    </row>
    <row r="3249" ht="15.75" customHeight="1">
      <c r="U3249" s="25">
        <v>3248.0</v>
      </c>
      <c r="V3249" s="25">
        <v>1.5721835E7</v>
      </c>
      <c r="W3249" s="25" t="s">
        <v>1378</v>
      </c>
      <c r="X3249" s="25">
        <v>791.0</v>
      </c>
      <c r="Y3249" s="25" t="s">
        <v>377</v>
      </c>
      <c r="Z3249" s="25" t="s">
        <v>487</v>
      </c>
      <c r="AA3249" s="25">
        <v>25.0</v>
      </c>
      <c r="AB3249" s="25">
        <v>7.0</v>
      </c>
      <c r="AC3249" s="25">
        <v>0.0</v>
      </c>
      <c r="AD3249" s="25">
        <v>1.0</v>
      </c>
      <c r="AE3249" s="25">
        <v>1.0</v>
      </c>
      <c r="AF3249" s="25">
        <v>0.0</v>
      </c>
      <c r="AG3249" s="25">
        <v>89666.28</v>
      </c>
      <c r="AH3249" s="25">
        <v>0.0</v>
      </c>
    </row>
    <row r="3250" ht="15.75" customHeight="1">
      <c r="U3250" s="25">
        <v>3249.0</v>
      </c>
      <c r="V3250" s="25">
        <v>1.5800515E7</v>
      </c>
      <c r="W3250" s="25" t="s">
        <v>2250</v>
      </c>
      <c r="X3250" s="25">
        <v>516.0</v>
      </c>
      <c r="Y3250" s="25" t="s">
        <v>375</v>
      </c>
      <c r="Z3250" s="25" t="s">
        <v>487</v>
      </c>
      <c r="AA3250" s="25">
        <v>35.0</v>
      </c>
      <c r="AB3250" s="25">
        <v>5.0</v>
      </c>
      <c r="AC3250" s="25">
        <v>128653.59</v>
      </c>
      <c r="AD3250" s="25">
        <v>1.0</v>
      </c>
      <c r="AE3250" s="25">
        <v>1.0</v>
      </c>
      <c r="AF3250" s="25">
        <v>0.0</v>
      </c>
      <c r="AG3250" s="25">
        <v>127558.26</v>
      </c>
      <c r="AH3250" s="25">
        <v>0.0</v>
      </c>
    </row>
    <row r="3251" ht="15.75" customHeight="1">
      <c r="U3251" s="25">
        <v>3250.0</v>
      </c>
      <c r="V3251" s="25">
        <v>1.5591279E7</v>
      </c>
      <c r="W3251" s="25" t="s">
        <v>2096</v>
      </c>
      <c r="X3251" s="25">
        <v>734.0</v>
      </c>
      <c r="Y3251" s="25" t="s">
        <v>375</v>
      </c>
      <c r="Z3251" s="25" t="s">
        <v>487</v>
      </c>
      <c r="AA3251" s="25">
        <v>37.0</v>
      </c>
      <c r="AB3251" s="25">
        <v>3.0</v>
      </c>
      <c r="AC3251" s="25">
        <v>80387.81</v>
      </c>
      <c r="AD3251" s="25">
        <v>1.0</v>
      </c>
      <c r="AE3251" s="25">
        <v>0.0</v>
      </c>
      <c r="AF3251" s="25">
        <v>1.0</v>
      </c>
      <c r="AG3251" s="25">
        <v>77272.62</v>
      </c>
      <c r="AH3251" s="25">
        <v>0.0</v>
      </c>
    </row>
    <row r="3252" ht="15.75" customHeight="1">
      <c r="U3252" s="25">
        <v>3251.0</v>
      </c>
      <c r="V3252" s="25">
        <v>1.5587419E7</v>
      </c>
      <c r="W3252" s="25" t="s">
        <v>2251</v>
      </c>
      <c r="X3252" s="25">
        <v>611.0</v>
      </c>
      <c r="Y3252" s="25" t="s">
        <v>375</v>
      </c>
      <c r="Z3252" s="25" t="s">
        <v>487</v>
      </c>
      <c r="AA3252" s="25">
        <v>58.0</v>
      </c>
      <c r="AB3252" s="25">
        <v>8.0</v>
      </c>
      <c r="AC3252" s="25">
        <v>0.0</v>
      </c>
      <c r="AD3252" s="25">
        <v>2.0</v>
      </c>
      <c r="AE3252" s="25">
        <v>0.0</v>
      </c>
      <c r="AF3252" s="25">
        <v>1.0</v>
      </c>
      <c r="AG3252" s="25">
        <v>107665.68</v>
      </c>
      <c r="AH3252" s="25">
        <v>1.0</v>
      </c>
    </row>
    <row r="3253" ht="15.75" customHeight="1">
      <c r="U3253" s="25">
        <v>3252.0</v>
      </c>
      <c r="V3253" s="25">
        <v>1.5750335E7</v>
      </c>
      <c r="W3253" s="25" t="s">
        <v>1056</v>
      </c>
      <c r="X3253" s="25">
        <v>850.0</v>
      </c>
      <c r="Y3253" s="25" t="s">
        <v>379</v>
      </c>
      <c r="Z3253" s="25" t="s">
        <v>487</v>
      </c>
      <c r="AA3253" s="25">
        <v>43.0</v>
      </c>
      <c r="AB3253" s="25">
        <v>0.0</v>
      </c>
      <c r="AC3253" s="25">
        <v>108508.82</v>
      </c>
      <c r="AD3253" s="25">
        <v>3.0</v>
      </c>
      <c r="AE3253" s="25">
        <v>1.0</v>
      </c>
      <c r="AF3253" s="25">
        <v>0.0</v>
      </c>
      <c r="AG3253" s="25">
        <v>184044.8</v>
      </c>
      <c r="AH3253" s="25">
        <v>1.0</v>
      </c>
    </row>
    <row r="3254" ht="15.75" customHeight="1">
      <c r="U3254" s="25">
        <v>3253.0</v>
      </c>
      <c r="V3254" s="25">
        <v>1.5699619E7</v>
      </c>
      <c r="W3254" s="25" t="s">
        <v>2252</v>
      </c>
      <c r="X3254" s="25">
        <v>641.0</v>
      </c>
      <c r="Y3254" s="25" t="s">
        <v>375</v>
      </c>
      <c r="Z3254" s="25" t="s">
        <v>487</v>
      </c>
      <c r="AA3254" s="25">
        <v>31.0</v>
      </c>
      <c r="AB3254" s="25">
        <v>10.0</v>
      </c>
      <c r="AC3254" s="25">
        <v>155978.17</v>
      </c>
      <c r="AD3254" s="25">
        <v>1.0</v>
      </c>
      <c r="AE3254" s="25">
        <v>1.0</v>
      </c>
      <c r="AF3254" s="25">
        <v>0.0</v>
      </c>
      <c r="AG3254" s="25">
        <v>91510.71</v>
      </c>
      <c r="AH3254" s="25">
        <v>0.0</v>
      </c>
    </row>
    <row r="3255" ht="15.75" customHeight="1">
      <c r="U3255" s="25">
        <v>3254.0</v>
      </c>
      <c r="V3255" s="25">
        <v>1.5606472E7</v>
      </c>
      <c r="W3255" s="25" t="s">
        <v>798</v>
      </c>
      <c r="X3255" s="25">
        <v>585.0</v>
      </c>
      <c r="Y3255" s="25" t="s">
        <v>375</v>
      </c>
      <c r="Z3255" s="25" t="s">
        <v>462</v>
      </c>
      <c r="AA3255" s="25">
        <v>38.0</v>
      </c>
      <c r="AB3255" s="25">
        <v>5.0</v>
      </c>
      <c r="AC3255" s="25">
        <v>0.0</v>
      </c>
      <c r="AD3255" s="25">
        <v>1.0</v>
      </c>
      <c r="AE3255" s="25">
        <v>1.0</v>
      </c>
      <c r="AF3255" s="25">
        <v>1.0</v>
      </c>
      <c r="AG3255" s="25">
        <v>87363.56</v>
      </c>
      <c r="AH3255" s="25">
        <v>0.0</v>
      </c>
    </row>
    <row r="3256" ht="15.75" customHeight="1">
      <c r="U3256" s="25">
        <v>3255.0</v>
      </c>
      <c r="V3256" s="25">
        <v>1.5778368E7</v>
      </c>
      <c r="W3256" s="25" t="s">
        <v>2191</v>
      </c>
      <c r="X3256" s="25">
        <v>552.0</v>
      </c>
      <c r="Y3256" s="25" t="s">
        <v>379</v>
      </c>
      <c r="Z3256" s="25" t="s">
        <v>487</v>
      </c>
      <c r="AA3256" s="25">
        <v>50.0</v>
      </c>
      <c r="AB3256" s="25">
        <v>4.0</v>
      </c>
      <c r="AC3256" s="25">
        <v>121175.56</v>
      </c>
      <c r="AD3256" s="25">
        <v>1.0</v>
      </c>
      <c r="AE3256" s="25">
        <v>1.0</v>
      </c>
      <c r="AF3256" s="25">
        <v>0.0</v>
      </c>
      <c r="AG3256" s="25">
        <v>117505.07</v>
      </c>
      <c r="AH3256" s="25">
        <v>1.0</v>
      </c>
    </row>
    <row r="3257" ht="15.75" customHeight="1">
      <c r="U3257" s="25">
        <v>3256.0</v>
      </c>
      <c r="V3257" s="25">
        <v>1.5671387E7</v>
      </c>
      <c r="W3257" s="25" t="s">
        <v>2138</v>
      </c>
      <c r="X3257" s="25">
        <v>507.0</v>
      </c>
      <c r="Y3257" s="25" t="s">
        <v>375</v>
      </c>
      <c r="Z3257" s="25" t="s">
        <v>462</v>
      </c>
      <c r="AA3257" s="25">
        <v>29.0</v>
      </c>
      <c r="AB3257" s="25">
        <v>4.0</v>
      </c>
      <c r="AC3257" s="25">
        <v>89349.47</v>
      </c>
      <c r="AD3257" s="25">
        <v>2.0</v>
      </c>
      <c r="AE3257" s="25">
        <v>0.0</v>
      </c>
      <c r="AF3257" s="25">
        <v>0.0</v>
      </c>
      <c r="AG3257" s="25">
        <v>180626.68</v>
      </c>
      <c r="AH3257" s="25">
        <v>0.0</v>
      </c>
    </row>
    <row r="3258" ht="15.75" customHeight="1">
      <c r="U3258" s="25">
        <v>3257.0</v>
      </c>
      <c r="V3258" s="25">
        <v>1.5573926E7</v>
      </c>
      <c r="W3258" s="25" t="s">
        <v>798</v>
      </c>
      <c r="X3258" s="25">
        <v>735.0</v>
      </c>
      <c r="Y3258" s="25" t="s">
        <v>377</v>
      </c>
      <c r="Z3258" s="25" t="s">
        <v>487</v>
      </c>
      <c r="AA3258" s="25">
        <v>38.0</v>
      </c>
      <c r="AB3258" s="25">
        <v>7.0</v>
      </c>
      <c r="AC3258" s="25">
        <v>86131.71</v>
      </c>
      <c r="AD3258" s="25">
        <v>2.0</v>
      </c>
      <c r="AE3258" s="25">
        <v>0.0</v>
      </c>
      <c r="AF3258" s="25">
        <v>0.0</v>
      </c>
      <c r="AG3258" s="25">
        <v>93478.96</v>
      </c>
      <c r="AH3258" s="25">
        <v>0.0</v>
      </c>
    </row>
    <row r="3259" ht="15.75" customHeight="1">
      <c r="U3259" s="25">
        <v>3258.0</v>
      </c>
      <c r="V3259" s="25">
        <v>1.5709183E7</v>
      </c>
      <c r="W3259" s="25" t="s">
        <v>771</v>
      </c>
      <c r="X3259" s="25">
        <v>707.0</v>
      </c>
      <c r="Y3259" s="25" t="s">
        <v>375</v>
      </c>
      <c r="Z3259" s="25" t="s">
        <v>462</v>
      </c>
      <c r="AA3259" s="25">
        <v>58.0</v>
      </c>
      <c r="AB3259" s="25">
        <v>3.0</v>
      </c>
      <c r="AC3259" s="25">
        <v>102346.86</v>
      </c>
      <c r="AD3259" s="25">
        <v>1.0</v>
      </c>
      <c r="AE3259" s="25">
        <v>1.0</v>
      </c>
      <c r="AF3259" s="25">
        <v>1.0</v>
      </c>
      <c r="AG3259" s="25">
        <v>114672.64</v>
      </c>
      <c r="AH3259" s="25">
        <v>0.0</v>
      </c>
    </row>
    <row r="3260" ht="15.75" customHeight="1">
      <c r="U3260" s="25">
        <v>3259.0</v>
      </c>
      <c r="V3260" s="25">
        <v>1.5577514E7</v>
      </c>
      <c r="W3260" s="25" t="s">
        <v>1036</v>
      </c>
      <c r="X3260" s="25">
        <v>698.0</v>
      </c>
      <c r="Y3260" s="25" t="s">
        <v>379</v>
      </c>
      <c r="Z3260" s="25" t="s">
        <v>462</v>
      </c>
      <c r="AA3260" s="25">
        <v>36.0</v>
      </c>
      <c r="AB3260" s="25">
        <v>7.0</v>
      </c>
      <c r="AC3260" s="25">
        <v>121263.62</v>
      </c>
      <c r="AD3260" s="25">
        <v>1.0</v>
      </c>
      <c r="AE3260" s="25">
        <v>1.0</v>
      </c>
      <c r="AF3260" s="25">
        <v>1.0</v>
      </c>
      <c r="AG3260" s="25">
        <v>13387.88</v>
      </c>
      <c r="AH3260" s="25">
        <v>0.0</v>
      </c>
    </row>
    <row r="3261" ht="15.75" customHeight="1">
      <c r="U3261" s="25">
        <v>3260.0</v>
      </c>
      <c r="V3261" s="25">
        <v>1.577883E7</v>
      </c>
      <c r="W3261" s="25" t="s">
        <v>523</v>
      </c>
      <c r="X3261" s="25">
        <v>841.0</v>
      </c>
      <c r="Y3261" s="25" t="s">
        <v>375</v>
      </c>
      <c r="Z3261" s="25" t="s">
        <v>487</v>
      </c>
      <c r="AA3261" s="25">
        <v>31.0</v>
      </c>
      <c r="AB3261" s="25">
        <v>2.0</v>
      </c>
      <c r="AC3261" s="25">
        <v>0.0</v>
      </c>
      <c r="AD3261" s="25">
        <v>2.0</v>
      </c>
      <c r="AE3261" s="25">
        <v>1.0</v>
      </c>
      <c r="AF3261" s="25">
        <v>0.0</v>
      </c>
      <c r="AG3261" s="25">
        <v>173240.52</v>
      </c>
      <c r="AH3261" s="25">
        <v>0.0</v>
      </c>
    </row>
    <row r="3262" ht="15.75" customHeight="1">
      <c r="U3262" s="25">
        <v>3261.0</v>
      </c>
      <c r="V3262" s="25">
        <v>1.5768072E7</v>
      </c>
      <c r="W3262" s="25" t="s">
        <v>482</v>
      </c>
      <c r="X3262" s="25">
        <v>688.0</v>
      </c>
      <c r="Y3262" s="25" t="s">
        <v>377</v>
      </c>
      <c r="Z3262" s="25" t="s">
        <v>462</v>
      </c>
      <c r="AA3262" s="25">
        <v>33.0</v>
      </c>
      <c r="AB3262" s="25">
        <v>2.0</v>
      </c>
      <c r="AC3262" s="25">
        <v>0.0</v>
      </c>
      <c r="AD3262" s="25">
        <v>1.0</v>
      </c>
      <c r="AE3262" s="25">
        <v>0.0</v>
      </c>
      <c r="AF3262" s="25">
        <v>0.0</v>
      </c>
      <c r="AG3262" s="25">
        <v>27557.18</v>
      </c>
      <c r="AH3262" s="25">
        <v>1.0</v>
      </c>
    </row>
    <row r="3263" ht="15.75" customHeight="1">
      <c r="U3263" s="25">
        <v>3262.0</v>
      </c>
      <c r="V3263" s="25">
        <v>1.5768293E7</v>
      </c>
      <c r="W3263" s="25" t="s">
        <v>669</v>
      </c>
      <c r="X3263" s="25">
        <v>614.0</v>
      </c>
      <c r="Y3263" s="25" t="s">
        <v>375</v>
      </c>
      <c r="Z3263" s="25" t="s">
        <v>487</v>
      </c>
      <c r="AA3263" s="25">
        <v>51.0</v>
      </c>
      <c r="AB3263" s="25">
        <v>3.0</v>
      </c>
      <c r="AC3263" s="25">
        <v>0.0</v>
      </c>
      <c r="AD3263" s="25">
        <v>2.0</v>
      </c>
      <c r="AE3263" s="25">
        <v>1.0</v>
      </c>
      <c r="AF3263" s="25">
        <v>1.0</v>
      </c>
      <c r="AG3263" s="25">
        <v>5552.37</v>
      </c>
      <c r="AH3263" s="25">
        <v>0.0</v>
      </c>
    </row>
    <row r="3264" ht="15.75" customHeight="1">
      <c r="U3264" s="25">
        <v>3263.0</v>
      </c>
      <c r="V3264" s="25">
        <v>1.5654456E7</v>
      </c>
      <c r="W3264" s="25" t="s">
        <v>1188</v>
      </c>
      <c r="X3264" s="25">
        <v>511.0</v>
      </c>
      <c r="Y3264" s="25" t="s">
        <v>379</v>
      </c>
      <c r="Z3264" s="25" t="s">
        <v>487</v>
      </c>
      <c r="AA3264" s="25">
        <v>48.0</v>
      </c>
      <c r="AB3264" s="25">
        <v>6.0</v>
      </c>
      <c r="AC3264" s="25">
        <v>149726.08</v>
      </c>
      <c r="AD3264" s="25">
        <v>1.0</v>
      </c>
      <c r="AE3264" s="25">
        <v>0.0</v>
      </c>
      <c r="AF3264" s="25">
        <v>0.0</v>
      </c>
      <c r="AG3264" s="25">
        <v>88307.87</v>
      </c>
      <c r="AH3264" s="25">
        <v>1.0</v>
      </c>
    </row>
    <row r="3265" ht="15.75" customHeight="1">
      <c r="U3265" s="25">
        <v>3264.0</v>
      </c>
      <c r="V3265" s="25">
        <v>1.5807525E7</v>
      </c>
      <c r="W3265" s="25" t="s">
        <v>1799</v>
      </c>
      <c r="X3265" s="25">
        <v>447.0</v>
      </c>
      <c r="Y3265" s="25" t="s">
        <v>375</v>
      </c>
      <c r="Z3265" s="25" t="s">
        <v>487</v>
      </c>
      <c r="AA3265" s="25">
        <v>43.0</v>
      </c>
      <c r="AB3265" s="25">
        <v>2.0</v>
      </c>
      <c r="AC3265" s="25">
        <v>0.0</v>
      </c>
      <c r="AD3265" s="25">
        <v>2.0</v>
      </c>
      <c r="AE3265" s="25">
        <v>1.0</v>
      </c>
      <c r="AF3265" s="25">
        <v>0.0</v>
      </c>
      <c r="AG3265" s="25">
        <v>33879.26</v>
      </c>
      <c r="AH3265" s="25">
        <v>1.0</v>
      </c>
    </row>
    <row r="3266" ht="15.75" customHeight="1">
      <c r="U3266" s="25">
        <v>3265.0</v>
      </c>
      <c r="V3266" s="25">
        <v>1.5574372E7</v>
      </c>
      <c r="W3266" s="25" t="s">
        <v>2253</v>
      </c>
      <c r="X3266" s="25">
        <v>738.0</v>
      </c>
      <c r="Y3266" s="25" t="s">
        <v>375</v>
      </c>
      <c r="Z3266" s="25" t="s">
        <v>487</v>
      </c>
      <c r="AA3266" s="25">
        <v>35.0</v>
      </c>
      <c r="AB3266" s="25">
        <v>5.0</v>
      </c>
      <c r="AC3266" s="25">
        <v>161274.05</v>
      </c>
      <c r="AD3266" s="25">
        <v>2.0</v>
      </c>
      <c r="AE3266" s="25">
        <v>1.0</v>
      </c>
      <c r="AF3266" s="25">
        <v>0.0</v>
      </c>
      <c r="AG3266" s="25">
        <v>181429.87</v>
      </c>
      <c r="AH3266" s="25">
        <v>0.0</v>
      </c>
    </row>
    <row r="3267" ht="15.75" customHeight="1">
      <c r="U3267" s="25">
        <v>3266.0</v>
      </c>
      <c r="V3267" s="25">
        <v>1.5671249E7</v>
      </c>
      <c r="W3267" s="25" t="s">
        <v>1196</v>
      </c>
      <c r="X3267" s="25">
        <v>422.0</v>
      </c>
      <c r="Y3267" s="25" t="s">
        <v>375</v>
      </c>
      <c r="Z3267" s="25" t="s">
        <v>462</v>
      </c>
      <c r="AA3267" s="25">
        <v>33.0</v>
      </c>
      <c r="AB3267" s="25">
        <v>2.0</v>
      </c>
      <c r="AC3267" s="25">
        <v>0.0</v>
      </c>
      <c r="AD3267" s="25">
        <v>2.0</v>
      </c>
      <c r="AE3267" s="25">
        <v>1.0</v>
      </c>
      <c r="AF3267" s="25">
        <v>0.0</v>
      </c>
      <c r="AG3267" s="25">
        <v>102655.31</v>
      </c>
      <c r="AH3267" s="25">
        <v>0.0</v>
      </c>
    </row>
    <row r="3268" ht="15.75" customHeight="1">
      <c r="U3268" s="25">
        <v>3267.0</v>
      </c>
      <c r="V3268" s="25">
        <v>1.5779744E7</v>
      </c>
      <c r="W3268" s="25" t="s">
        <v>656</v>
      </c>
      <c r="X3268" s="25">
        <v>537.0</v>
      </c>
      <c r="Y3268" s="25" t="s">
        <v>377</v>
      </c>
      <c r="Z3268" s="25" t="s">
        <v>487</v>
      </c>
      <c r="AA3268" s="25">
        <v>30.0</v>
      </c>
      <c r="AB3268" s="25">
        <v>1.0</v>
      </c>
      <c r="AC3268" s="25">
        <v>103138.17</v>
      </c>
      <c r="AD3268" s="25">
        <v>1.0</v>
      </c>
      <c r="AE3268" s="25">
        <v>1.0</v>
      </c>
      <c r="AF3268" s="25">
        <v>1.0</v>
      </c>
      <c r="AG3268" s="25">
        <v>96555.42</v>
      </c>
      <c r="AH3268" s="25">
        <v>0.0</v>
      </c>
    </row>
    <row r="3269" ht="15.75" customHeight="1">
      <c r="U3269" s="25">
        <v>3268.0</v>
      </c>
      <c r="V3269" s="25">
        <v>1.5624755E7</v>
      </c>
      <c r="W3269" s="25" t="s">
        <v>2254</v>
      </c>
      <c r="X3269" s="25">
        <v>707.0</v>
      </c>
      <c r="Y3269" s="25" t="s">
        <v>379</v>
      </c>
      <c r="Z3269" s="25" t="s">
        <v>462</v>
      </c>
      <c r="AA3269" s="25">
        <v>40.0</v>
      </c>
      <c r="AB3269" s="25">
        <v>3.0</v>
      </c>
      <c r="AC3269" s="25">
        <v>109628.44</v>
      </c>
      <c r="AD3269" s="25">
        <v>1.0</v>
      </c>
      <c r="AE3269" s="25">
        <v>1.0</v>
      </c>
      <c r="AF3269" s="25">
        <v>0.0</v>
      </c>
      <c r="AG3269" s="25">
        <v>189366.03</v>
      </c>
      <c r="AH3269" s="25">
        <v>0.0</v>
      </c>
    </row>
    <row r="3270" ht="15.75" customHeight="1">
      <c r="U3270" s="25">
        <v>3269.0</v>
      </c>
      <c r="V3270" s="25">
        <v>1.561143E7</v>
      </c>
      <c r="W3270" s="25" t="s">
        <v>2255</v>
      </c>
      <c r="X3270" s="25">
        <v>690.0</v>
      </c>
      <c r="Y3270" s="25" t="s">
        <v>375</v>
      </c>
      <c r="Z3270" s="25" t="s">
        <v>487</v>
      </c>
      <c r="AA3270" s="25">
        <v>54.0</v>
      </c>
      <c r="AB3270" s="25">
        <v>5.0</v>
      </c>
      <c r="AC3270" s="25">
        <v>0.0</v>
      </c>
      <c r="AD3270" s="25">
        <v>1.0</v>
      </c>
      <c r="AE3270" s="25">
        <v>1.0</v>
      </c>
      <c r="AF3270" s="25">
        <v>0.0</v>
      </c>
      <c r="AG3270" s="25">
        <v>12847.61</v>
      </c>
      <c r="AH3270" s="25">
        <v>1.0</v>
      </c>
    </row>
    <row r="3271" ht="15.75" customHeight="1">
      <c r="U3271" s="25">
        <v>3270.0</v>
      </c>
      <c r="V3271" s="25">
        <v>1.5774744E7</v>
      </c>
      <c r="W3271" s="25" t="s">
        <v>2082</v>
      </c>
      <c r="X3271" s="25">
        <v>664.0</v>
      </c>
      <c r="Y3271" s="25" t="s">
        <v>379</v>
      </c>
      <c r="Z3271" s="25" t="s">
        <v>487</v>
      </c>
      <c r="AA3271" s="25">
        <v>33.0</v>
      </c>
      <c r="AB3271" s="25">
        <v>7.0</v>
      </c>
      <c r="AC3271" s="25">
        <v>97286.16</v>
      </c>
      <c r="AD3271" s="25">
        <v>2.0</v>
      </c>
      <c r="AE3271" s="25">
        <v>1.0</v>
      </c>
      <c r="AF3271" s="25">
        <v>0.0</v>
      </c>
      <c r="AG3271" s="25">
        <v>143433.33</v>
      </c>
      <c r="AH3271" s="25">
        <v>0.0</v>
      </c>
    </row>
    <row r="3272" ht="15.75" customHeight="1">
      <c r="U3272" s="25">
        <v>3271.0</v>
      </c>
      <c r="V3272" s="25">
        <v>1.5629885E7</v>
      </c>
      <c r="W3272" s="25" t="s">
        <v>1712</v>
      </c>
      <c r="X3272" s="25">
        <v>850.0</v>
      </c>
      <c r="Y3272" s="25" t="s">
        <v>375</v>
      </c>
      <c r="Z3272" s="25" t="s">
        <v>462</v>
      </c>
      <c r="AA3272" s="25">
        <v>33.0</v>
      </c>
      <c r="AB3272" s="25">
        <v>7.0</v>
      </c>
      <c r="AC3272" s="25">
        <v>118004.26</v>
      </c>
      <c r="AD3272" s="25">
        <v>1.0</v>
      </c>
      <c r="AE3272" s="25">
        <v>1.0</v>
      </c>
      <c r="AF3272" s="25">
        <v>0.0</v>
      </c>
      <c r="AG3272" s="25">
        <v>183983.82</v>
      </c>
      <c r="AH3272" s="25">
        <v>0.0</v>
      </c>
    </row>
    <row r="3273" ht="15.75" customHeight="1">
      <c r="U3273" s="25">
        <v>3272.0</v>
      </c>
      <c r="V3273" s="25">
        <v>1.5708791E7</v>
      </c>
      <c r="W3273" s="25" t="s">
        <v>2256</v>
      </c>
      <c r="X3273" s="25">
        <v>584.0</v>
      </c>
      <c r="Y3273" s="25" t="s">
        <v>377</v>
      </c>
      <c r="Z3273" s="25" t="s">
        <v>487</v>
      </c>
      <c r="AA3273" s="25">
        <v>32.0</v>
      </c>
      <c r="AB3273" s="25">
        <v>9.0</v>
      </c>
      <c r="AC3273" s="25">
        <v>85534.83</v>
      </c>
      <c r="AD3273" s="25">
        <v>1.0</v>
      </c>
      <c r="AE3273" s="25">
        <v>0.0</v>
      </c>
      <c r="AF3273" s="25">
        <v>0.0</v>
      </c>
      <c r="AG3273" s="25">
        <v>169137.24</v>
      </c>
      <c r="AH3273" s="25">
        <v>0.0</v>
      </c>
    </row>
    <row r="3274" ht="15.75" customHeight="1">
      <c r="U3274" s="25">
        <v>3273.0</v>
      </c>
      <c r="V3274" s="25">
        <v>1.579389E7</v>
      </c>
      <c r="W3274" s="25" t="s">
        <v>2257</v>
      </c>
      <c r="X3274" s="25">
        <v>728.0</v>
      </c>
      <c r="Y3274" s="25" t="s">
        <v>375</v>
      </c>
      <c r="Z3274" s="25" t="s">
        <v>462</v>
      </c>
      <c r="AA3274" s="25">
        <v>59.0</v>
      </c>
      <c r="AB3274" s="25">
        <v>4.0</v>
      </c>
      <c r="AC3274" s="25">
        <v>0.0</v>
      </c>
      <c r="AD3274" s="25">
        <v>1.0</v>
      </c>
      <c r="AE3274" s="25">
        <v>1.0</v>
      </c>
      <c r="AF3274" s="25">
        <v>1.0</v>
      </c>
      <c r="AG3274" s="25">
        <v>163365.85</v>
      </c>
      <c r="AH3274" s="25">
        <v>1.0</v>
      </c>
    </row>
    <row r="3275" ht="15.75" customHeight="1">
      <c r="U3275" s="25">
        <v>3274.0</v>
      </c>
      <c r="V3275" s="25">
        <v>1.5646091E7</v>
      </c>
      <c r="W3275" s="25" t="s">
        <v>2258</v>
      </c>
      <c r="X3275" s="25">
        <v>560.0</v>
      </c>
      <c r="Y3275" s="25" t="s">
        <v>377</v>
      </c>
      <c r="Z3275" s="25" t="s">
        <v>462</v>
      </c>
      <c r="AA3275" s="25">
        <v>43.0</v>
      </c>
      <c r="AB3275" s="25">
        <v>4.0</v>
      </c>
      <c r="AC3275" s="25">
        <v>95140.44</v>
      </c>
      <c r="AD3275" s="25">
        <v>2.0</v>
      </c>
      <c r="AE3275" s="25">
        <v>1.0</v>
      </c>
      <c r="AF3275" s="25">
        <v>0.0</v>
      </c>
      <c r="AG3275" s="25">
        <v>123181.44</v>
      </c>
      <c r="AH3275" s="25">
        <v>1.0</v>
      </c>
    </row>
    <row r="3276" ht="15.75" customHeight="1">
      <c r="U3276" s="25">
        <v>3275.0</v>
      </c>
      <c r="V3276" s="25">
        <v>1.5596984E7</v>
      </c>
      <c r="W3276" s="25" t="s">
        <v>666</v>
      </c>
      <c r="X3276" s="25">
        <v>629.0</v>
      </c>
      <c r="Y3276" s="25" t="s">
        <v>375</v>
      </c>
      <c r="Z3276" s="25" t="s">
        <v>462</v>
      </c>
      <c r="AA3276" s="25">
        <v>31.0</v>
      </c>
      <c r="AB3276" s="25">
        <v>6.0</v>
      </c>
      <c r="AC3276" s="25">
        <v>0.0</v>
      </c>
      <c r="AD3276" s="25">
        <v>1.0</v>
      </c>
      <c r="AE3276" s="25">
        <v>1.0</v>
      </c>
      <c r="AF3276" s="25">
        <v>1.0</v>
      </c>
      <c r="AG3276" s="25">
        <v>16447.6</v>
      </c>
      <c r="AH3276" s="25">
        <v>1.0</v>
      </c>
    </row>
    <row r="3277" ht="15.75" customHeight="1">
      <c r="U3277" s="25">
        <v>3276.0</v>
      </c>
      <c r="V3277" s="25">
        <v>1.5800215E7</v>
      </c>
      <c r="W3277" s="25" t="s">
        <v>2259</v>
      </c>
      <c r="X3277" s="25">
        <v>658.0</v>
      </c>
      <c r="Y3277" s="25" t="s">
        <v>375</v>
      </c>
      <c r="Z3277" s="25" t="s">
        <v>487</v>
      </c>
      <c r="AA3277" s="25">
        <v>25.0</v>
      </c>
      <c r="AB3277" s="25">
        <v>3.0</v>
      </c>
      <c r="AC3277" s="25">
        <v>0.0</v>
      </c>
      <c r="AD3277" s="25">
        <v>2.0</v>
      </c>
      <c r="AE3277" s="25">
        <v>0.0</v>
      </c>
      <c r="AF3277" s="25">
        <v>1.0</v>
      </c>
      <c r="AG3277" s="25">
        <v>173948.4</v>
      </c>
      <c r="AH3277" s="25">
        <v>0.0</v>
      </c>
    </row>
    <row r="3278" ht="15.75" customHeight="1">
      <c r="U3278" s="25">
        <v>3277.0</v>
      </c>
      <c r="V3278" s="25">
        <v>1.5577806E7</v>
      </c>
      <c r="W3278" s="25" t="s">
        <v>783</v>
      </c>
      <c r="X3278" s="25">
        <v>794.0</v>
      </c>
      <c r="Y3278" s="25" t="s">
        <v>379</v>
      </c>
      <c r="Z3278" s="25" t="s">
        <v>462</v>
      </c>
      <c r="AA3278" s="25">
        <v>54.0</v>
      </c>
      <c r="AB3278" s="25">
        <v>1.0</v>
      </c>
      <c r="AC3278" s="25">
        <v>75900.84</v>
      </c>
      <c r="AD3278" s="25">
        <v>1.0</v>
      </c>
      <c r="AE3278" s="25">
        <v>1.0</v>
      </c>
      <c r="AF3278" s="25">
        <v>1.0</v>
      </c>
      <c r="AG3278" s="25">
        <v>192154.66</v>
      </c>
      <c r="AH3278" s="25">
        <v>0.0</v>
      </c>
    </row>
    <row r="3279" ht="15.75" customHeight="1">
      <c r="U3279" s="25">
        <v>3278.0</v>
      </c>
      <c r="V3279" s="25">
        <v>1.5749381E7</v>
      </c>
      <c r="W3279" s="25" t="s">
        <v>2227</v>
      </c>
      <c r="X3279" s="25">
        <v>790.0</v>
      </c>
      <c r="Y3279" s="25" t="s">
        <v>375</v>
      </c>
      <c r="Z3279" s="25" t="s">
        <v>462</v>
      </c>
      <c r="AA3279" s="25">
        <v>41.0</v>
      </c>
      <c r="AB3279" s="25">
        <v>2.0</v>
      </c>
      <c r="AC3279" s="25">
        <v>126619.27</v>
      </c>
      <c r="AD3279" s="25">
        <v>1.0</v>
      </c>
      <c r="AE3279" s="25">
        <v>1.0</v>
      </c>
      <c r="AF3279" s="25">
        <v>0.0</v>
      </c>
      <c r="AG3279" s="25">
        <v>198224.38</v>
      </c>
      <c r="AH3279" s="25">
        <v>0.0</v>
      </c>
    </row>
    <row r="3280" ht="15.75" customHeight="1">
      <c r="U3280" s="25">
        <v>3279.0</v>
      </c>
      <c r="V3280" s="25">
        <v>1.5683758E7</v>
      </c>
      <c r="W3280" s="25" t="s">
        <v>1675</v>
      </c>
      <c r="X3280" s="25">
        <v>640.0</v>
      </c>
      <c r="Y3280" s="25" t="s">
        <v>375</v>
      </c>
      <c r="Z3280" s="25" t="s">
        <v>487</v>
      </c>
      <c r="AA3280" s="25">
        <v>44.0</v>
      </c>
      <c r="AB3280" s="25">
        <v>7.0</v>
      </c>
      <c r="AC3280" s="25">
        <v>111833.47</v>
      </c>
      <c r="AD3280" s="25">
        <v>1.0</v>
      </c>
      <c r="AE3280" s="25">
        <v>1.0</v>
      </c>
      <c r="AF3280" s="25">
        <v>0.0</v>
      </c>
      <c r="AG3280" s="25">
        <v>67202.74</v>
      </c>
      <c r="AH3280" s="25">
        <v>0.0</v>
      </c>
    </row>
    <row r="3281" ht="15.75" customHeight="1">
      <c r="U3281" s="25">
        <v>3280.0</v>
      </c>
      <c r="V3281" s="25">
        <v>1.5670615E7</v>
      </c>
      <c r="W3281" s="25" t="s">
        <v>1854</v>
      </c>
      <c r="X3281" s="25">
        <v>652.0</v>
      </c>
      <c r="Y3281" s="25" t="s">
        <v>377</v>
      </c>
      <c r="Z3281" s="25" t="s">
        <v>487</v>
      </c>
      <c r="AA3281" s="25">
        <v>37.0</v>
      </c>
      <c r="AB3281" s="25">
        <v>7.0</v>
      </c>
      <c r="AC3281" s="25">
        <v>0.0</v>
      </c>
      <c r="AD3281" s="25">
        <v>2.0</v>
      </c>
      <c r="AE3281" s="25">
        <v>1.0</v>
      </c>
      <c r="AF3281" s="25">
        <v>0.0</v>
      </c>
      <c r="AG3281" s="25">
        <v>68789.93</v>
      </c>
      <c r="AH3281" s="25">
        <v>0.0</v>
      </c>
    </row>
    <row r="3282" ht="15.75" customHeight="1">
      <c r="U3282" s="25">
        <v>3281.0</v>
      </c>
      <c r="V3282" s="25">
        <v>1.5715622E7</v>
      </c>
      <c r="W3282" s="25" t="s">
        <v>2260</v>
      </c>
      <c r="X3282" s="25">
        <v>583.0</v>
      </c>
      <c r="Y3282" s="25" t="s">
        <v>375</v>
      </c>
      <c r="Z3282" s="25" t="s">
        <v>462</v>
      </c>
      <c r="AA3282" s="25">
        <v>57.0</v>
      </c>
      <c r="AB3282" s="25">
        <v>3.0</v>
      </c>
      <c r="AC3282" s="25">
        <v>238387.56</v>
      </c>
      <c r="AD3282" s="25">
        <v>1.0</v>
      </c>
      <c r="AE3282" s="25">
        <v>0.0</v>
      </c>
      <c r="AF3282" s="25">
        <v>1.0</v>
      </c>
      <c r="AG3282" s="25">
        <v>147964.99</v>
      </c>
      <c r="AH3282" s="25">
        <v>1.0</v>
      </c>
    </row>
    <row r="3283" ht="15.75" customHeight="1">
      <c r="U3283" s="25">
        <v>3282.0</v>
      </c>
      <c r="V3283" s="25">
        <v>1.5707634E7</v>
      </c>
      <c r="W3283" s="25" t="s">
        <v>1899</v>
      </c>
      <c r="X3283" s="25">
        <v>775.0</v>
      </c>
      <c r="Y3283" s="25" t="s">
        <v>375</v>
      </c>
      <c r="Z3283" s="25" t="s">
        <v>462</v>
      </c>
      <c r="AA3283" s="25">
        <v>32.0</v>
      </c>
      <c r="AB3283" s="25">
        <v>2.0</v>
      </c>
      <c r="AC3283" s="25">
        <v>108698.96</v>
      </c>
      <c r="AD3283" s="25">
        <v>2.0</v>
      </c>
      <c r="AE3283" s="25">
        <v>1.0</v>
      </c>
      <c r="AF3283" s="25">
        <v>1.0</v>
      </c>
      <c r="AG3283" s="25">
        <v>161069.73</v>
      </c>
      <c r="AH3283" s="25">
        <v>0.0</v>
      </c>
    </row>
    <row r="3284" ht="15.75" customHeight="1">
      <c r="U3284" s="25">
        <v>3283.0</v>
      </c>
      <c r="V3284" s="25">
        <v>1.5806901E7</v>
      </c>
      <c r="W3284" s="25" t="s">
        <v>518</v>
      </c>
      <c r="X3284" s="25">
        <v>584.0</v>
      </c>
      <c r="Y3284" s="25" t="s">
        <v>375</v>
      </c>
      <c r="Z3284" s="25" t="s">
        <v>462</v>
      </c>
      <c r="AA3284" s="25">
        <v>39.0</v>
      </c>
      <c r="AB3284" s="25">
        <v>2.0</v>
      </c>
      <c r="AC3284" s="25">
        <v>112687.69</v>
      </c>
      <c r="AD3284" s="25">
        <v>1.0</v>
      </c>
      <c r="AE3284" s="25">
        <v>1.0</v>
      </c>
      <c r="AF3284" s="25">
        <v>1.0</v>
      </c>
      <c r="AG3284" s="25">
        <v>127749.61</v>
      </c>
      <c r="AH3284" s="25">
        <v>0.0</v>
      </c>
    </row>
    <row r="3285" ht="15.75" customHeight="1">
      <c r="U3285" s="25">
        <v>3284.0</v>
      </c>
      <c r="V3285" s="25">
        <v>1.5775335E7</v>
      </c>
      <c r="W3285" s="25" t="s">
        <v>1803</v>
      </c>
      <c r="X3285" s="25">
        <v>635.0</v>
      </c>
      <c r="Y3285" s="25" t="s">
        <v>379</v>
      </c>
      <c r="Z3285" s="25" t="s">
        <v>462</v>
      </c>
      <c r="AA3285" s="25">
        <v>48.0</v>
      </c>
      <c r="AB3285" s="25">
        <v>4.0</v>
      </c>
      <c r="AC3285" s="25">
        <v>81556.89</v>
      </c>
      <c r="AD3285" s="25">
        <v>2.0</v>
      </c>
      <c r="AE3285" s="25">
        <v>1.0</v>
      </c>
      <c r="AF3285" s="25">
        <v>0.0</v>
      </c>
      <c r="AG3285" s="25">
        <v>191914.37</v>
      </c>
      <c r="AH3285" s="25">
        <v>0.0</v>
      </c>
    </row>
    <row r="3286" ht="15.75" customHeight="1">
      <c r="U3286" s="25">
        <v>3285.0</v>
      </c>
      <c r="V3286" s="25">
        <v>1.572415E7</v>
      </c>
      <c r="W3286" s="25" t="s">
        <v>2115</v>
      </c>
      <c r="X3286" s="25">
        <v>814.0</v>
      </c>
      <c r="Y3286" s="25" t="s">
        <v>375</v>
      </c>
      <c r="Z3286" s="25" t="s">
        <v>487</v>
      </c>
      <c r="AA3286" s="25">
        <v>48.0</v>
      </c>
      <c r="AB3286" s="25">
        <v>9.0</v>
      </c>
      <c r="AC3286" s="25">
        <v>136596.85</v>
      </c>
      <c r="AD3286" s="25">
        <v>1.0</v>
      </c>
      <c r="AE3286" s="25">
        <v>1.0</v>
      </c>
      <c r="AF3286" s="25">
        <v>1.0</v>
      </c>
      <c r="AG3286" s="25">
        <v>185791.9</v>
      </c>
      <c r="AH3286" s="25">
        <v>0.0</v>
      </c>
    </row>
    <row r="3287" ht="15.75" customHeight="1">
      <c r="U3287" s="25">
        <v>3286.0</v>
      </c>
      <c r="V3287" s="25">
        <v>1.562722E7</v>
      </c>
      <c r="W3287" s="25" t="s">
        <v>753</v>
      </c>
      <c r="X3287" s="25">
        <v>735.0</v>
      </c>
      <c r="Y3287" s="25" t="s">
        <v>379</v>
      </c>
      <c r="Z3287" s="25" t="s">
        <v>462</v>
      </c>
      <c r="AA3287" s="25">
        <v>43.0</v>
      </c>
      <c r="AB3287" s="25">
        <v>9.0</v>
      </c>
      <c r="AC3287" s="25">
        <v>98807.45</v>
      </c>
      <c r="AD3287" s="25">
        <v>1.0</v>
      </c>
      <c r="AE3287" s="25">
        <v>0.0</v>
      </c>
      <c r="AF3287" s="25">
        <v>0.0</v>
      </c>
      <c r="AG3287" s="25">
        <v>184570.04</v>
      </c>
      <c r="AH3287" s="25">
        <v>1.0</v>
      </c>
    </row>
    <row r="3288" ht="15.75" customHeight="1">
      <c r="U3288" s="25">
        <v>3287.0</v>
      </c>
      <c r="V3288" s="25">
        <v>1.567233E7</v>
      </c>
      <c r="W3288" s="25" t="s">
        <v>2261</v>
      </c>
      <c r="X3288" s="25">
        <v>678.0</v>
      </c>
      <c r="Y3288" s="25" t="s">
        <v>375</v>
      </c>
      <c r="Z3288" s="25" t="s">
        <v>462</v>
      </c>
      <c r="AA3288" s="25">
        <v>31.0</v>
      </c>
      <c r="AB3288" s="25">
        <v>1.0</v>
      </c>
      <c r="AC3288" s="25">
        <v>0.0</v>
      </c>
      <c r="AD3288" s="25">
        <v>2.0</v>
      </c>
      <c r="AE3288" s="25">
        <v>0.0</v>
      </c>
      <c r="AF3288" s="25">
        <v>1.0</v>
      </c>
      <c r="AG3288" s="25">
        <v>130446.65</v>
      </c>
      <c r="AH3288" s="25">
        <v>0.0</v>
      </c>
    </row>
    <row r="3289" ht="15.75" customHeight="1">
      <c r="U3289" s="25">
        <v>3288.0</v>
      </c>
      <c r="V3289" s="25">
        <v>1.5668521E7</v>
      </c>
      <c r="W3289" s="25" t="s">
        <v>1413</v>
      </c>
      <c r="X3289" s="25">
        <v>693.0</v>
      </c>
      <c r="Y3289" s="25" t="s">
        <v>375</v>
      </c>
      <c r="Z3289" s="25" t="s">
        <v>487</v>
      </c>
      <c r="AA3289" s="25">
        <v>37.0</v>
      </c>
      <c r="AB3289" s="25">
        <v>1.0</v>
      </c>
      <c r="AC3289" s="25">
        <v>0.0</v>
      </c>
      <c r="AD3289" s="25">
        <v>2.0</v>
      </c>
      <c r="AE3289" s="25">
        <v>1.0</v>
      </c>
      <c r="AF3289" s="25">
        <v>1.0</v>
      </c>
      <c r="AG3289" s="25">
        <v>82867.55</v>
      </c>
      <c r="AH3289" s="25">
        <v>0.0</v>
      </c>
    </row>
    <row r="3290" ht="15.75" customHeight="1">
      <c r="U3290" s="25">
        <v>3289.0</v>
      </c>
      <c r="V3290" s="25">
        <v>1.5807837E7</v>
      </c>
      <c r="W3290" s="25" t="s">
        <v>802</v>
      </c>
      <c r="X3290" s="25">
        <v>640.0</v>
      </c>
      <c r="Y3290" s="25" t="s">
        <v>375</v>
      </c>
      <c r="Z3290" s="25" t="s">
        <v>462</v>
      </c>
      <c r="AA3290" s="25">
        <v>30.0</v>
      </c>
      <c r="AB3290" s="25">
        <v>6.0</v>
      </c>
      <c r="AC3290" s="25">
        <v>107499.7</v>
      </c>
      <c r="AD3290" s="25">
        <v>1.0</v>
      </c>
      <c r="AE3290" s="25">
        <v>1.0</v>
      </c>
      <c r="AF3290" s="25">
        <v>1.0</v>
      </c>
      <c r="AG3290" s="25">
        <v>187632.22</v>
      </c>
      <c r="AH3290" s="25">
        <v>0.0</v>
      </c>
    </row>
    <row r="3291" ht="15.75" customHeight="1">
      <c r="U3291" s="25">
        <v>3290.0</v>
      </c>
      <c r="V3291" s="25">
        <v>1.559257E7</v>
      </c>
      <c r="W3291" s="25" t="s">
        <v>1677</v>
      </c>
      <c r="X3291" s="25">
        <v>773.0</v>
      </c>
      <c r="Y3291" s="25" t="s">
        <v>377</v>
      </c>
      <c r="Z3291" s="25" t="s">
        <v>462</v>
      </c>
      <c r="AA3291" s="25">
        <v>23.0</v>
      </c>
      <c r="AB3291" s="25">
        <v>8.0</v>
      </c>
      <c r="AC3291" s="25">
        <v>0.0</v>
      </c>
      <c r="AD3291" s="25">
        <v>2.0</v>
      </c>
      <c r="AE3291" s="25">
        <v>1.0</v>
      </c>
      <c r="AF3291" s="25">
        <v>0.0</v>
      </c>
      <c r="AG3291" s="25">
        <v>56759.79</v>
      </c>
      <c r="AH3291" s="25">
        <v>0.0</v>
      </c>
    </row>
    <row r="3292" ht="15.75" customHeight="1">
      <c r="U3292" s="25">
        <v>3291.0</v>
      </c>
      <c r="V3292" s="25">
        <v>1.5748589E7</v>
      </c>
      <c r="W3292" s="25" t="s">
        <v>2262</v>
      </c>
      <c r="X3292" s="25">
        <v>736.0</v>
      </c>
      <c r="Y3292" s="25" t="s">
        <v>375</v>
      </c>
      <c r="Z3292" s="25" t="s">
        <v>462</v>
      </c>
      <c r="AA3292" s="25">
        <v>30.0</v>
      </c>
      <c r="AB3292" s="25">
        <v>9.0</v>
      </c>
      <c r="AC3292" s="25">
        <v>0.0</v>
      </c>
      <c r="AD3292" s="25">
        <v>2.0</v>
      </c>
      <c r="AE3292" s="25">
        <v>1.0</v>
      </c>
      <c r="AF3292" s="25">
        <v>0.0</v>
      </c>
      <c r="AG3292" s="25">
        <v>34180.33</v>
      </c>
      <c r="AH3292" s="25">
        <v>0.0</v>
      </c>
    </row>
    <row r="3293" ht="15.75" customHeight="1">
      <c r="U3293" s="25">
        <v>3292.0</v>
      </c>
      <c r="V3293" s="25">
        <v>1.5635893E7</v>
      </c>
      <c r="W3293" s="25" t="s">
        <v>564</v>
      </c>
      <c r="X3293" s="25">
        <v>693.0</v>
      </c>
      <c r="Y3293" s="25" t="s">
        <v>375</v>
      </c>
      <c r="Z3293" s="25" t="s">
        <v>462</v>
      </c>
      <c r="AA3293" s="25">
        <v>28.0</v>
      </c>
      <c r="AB3293" s="25">
        <v>8.0</v>
      </c>
      <c r="AC3293" s="25">
        <v>0.0</v>
      </c>
      <c r="AD3293" s="25">
        <v>2.0</v>
      </c>
      <c r="AE3293" s="25">
        <v>1.0</v>
      </c>
      <c r="AF3293" s="25">
        <v>1.0</v>
      </c>
      <c r="AG3293" s="25">
        <v>158545.25</v>
      </c>
      <c r="AH3293" s="25">
        <v>0.0</v>
      </c>
    </row>
    <row r="3294" ht="15.75" customHeight="1">
      <c r="U3294" s="25">
        <v>3293.0</v>
      </c>
      <c r="V3294" s="25">
        <v>1.5757632E7</v>
      </c>
      <c r="W3294" s="25" t="s">
        <v>2263</v>
      </c>
      <c r="X3294" s="25">
        <v>496.0</v>
      </c>
      <c r="Y3294" s="25" t="s">
        <v>375</v>
      </c>
      <c r="Z3294" s="25" t="s">
        <v>462</v>
      </c>
      <c r="AA3294" s="25">
        <v>41.0</v>
      </c>
      <c r="AB3294" s="25">
        <v>1.0</v>
      </c>
      <c r="AC3294" s="25">
        <v>176024.05</v>
      </c>
      <c r="AD3294" s="25">
        <v>2.0</v>
      </c>
      <c r="AE3294" s="25">
        <v>1.0</v>
      </c>
      <c r="AF3294" s="25">
        <v>0.0</v>
      </c>
      <c r="AG3294" s="25">
        <v>182337.98</v>
      </c>
      <c r="AH3294" s="25">
        <v>0.0</v>
      </c>
    </row>
    <row r="3295" ht="15.75" customHeight="1">
      <c r="U3295" s="25">
        <v>3294.0</v>
      </c>
      <c r="V3295" s="25">
        <v>1.5691863E7</v>
      </c>
      <c r="W3295" s="25" t="s">
        <v>1212</v>
      </c>
      <c r="X3295" s="25">
        <v>751.0</v>
      </c>
      <c r="Y3295" s="25" t="s">
        <v>375</v>
      </c>
      <c r="Z3295" s="25" t="s">
        <v>462</v>
      </c>
      <c r="AA3295" s="25">
        <v>39.0</v>
      </c>
      <c r="AB3295" s="25">
        <v>3.0</v>
      </c>
      <c r="AC3295" s="25">
        <v>0.0</v>
      </c>
      <c r="AD3295" s="25">
        <v>2.0</v>
      </c>
      <c r="AE3295" s="25">
        <v>1.0</v>
      </c>
      <c r="AF3295" s="25">
        <v>1.0</v>
      </c>
      <c r="AG3295" s="25">
        <v>84175.34</v>
      </c>
      <c r="AH3295" s="25">
        <v>0.0</v>
      </c>
    </row>
    <row r="3296" ht="15.75" customHeight="1">
      <c r="U3296" s="25">
        <v>3295.0</v>
      </c>
      <c r="V3296" s="25">
        <v>1.5706071E7</v>
      </c>
      <c r="W3296" s="25" t="s">
        <v>1957</v>
      </c>
      <c r="X3296" s="25">
        <v>528.0</v>
      </c>
      <c r="Y3296" s="25" t="s">
        <v>379</v>
      </c>
      <c r="Z3296" s="25" t="s">
        <v>487</v>
      </c>
      <c r="AA3296" s="25">
        <v>39.0</v>
      </c>
      <c r="AB3296" s="25">
        <v>0.0</v>
      </c>
      <c r="AC3296" s="25">
        <v>127631.62</v>
      </c>
      <c r="AD3296" s="25">
        <v>1.0</v>
      </c>
      <c r="AE3296" s="25">
        <v>0.0</v>
      </c>
      <c r="AF3296" s="25">
        <v>1.0</v>
      </c>
      <c r="AG3296" s="25">
        <v>22197.8</v>
      </c>
      <c r="AH3296" s="25">
        <v>1.0</v>
      </c>
    </row>
    <row r="3297" ht="15.75" customHeight="1">
      <c r="U3297" s="25">
        <v>3296.0</v>
      </c>
      <c r="V3297" s="25">
        <v>1.5654296E7</v>
      </c>
      <c r="W3297" s="25" t="s">
        <v>2264</v>
      </c>
      <c r="X3297" s="25">
        <v>754.0</v>
      </c>
      <c r="Y3297" s="25" t="s">
        <v>377</v>
      </c>
      <c r="Z3297" s="25" t="s">
        <v>462</v>
      </c>
      <c r="AA3297" s="25">
        <v>19.0</v>
      </c>
      <c r="AB3297" s="25">
        <v>9.0</v>
      </c>
      <c r="AC3297" s="25">
        <v>0.0</v>
      </c>
      <c r="AD3297" s="25">
        <v>1.0</v>
      </c>
      <c r="AE3297" s="25">
        <v>1.0</v>
      </c>
      <c r="AF3297" s="25">
        <v>0.0</v>
      </c>
      <c r="AG3297" s="25">
        <v>189641.11</v>
      </c>
      <c r="AH3297" s="25">
        <v>0.0</v>
      </c>
    </row>
    <row r="3298" ht="15.75" customHeight="1">
      <c r="U3298" s="25">
        <v>3297.0</v>
      </c>
      <c r="V3298" s="25">
        <v>1.5755018E7</v>
      </c>
      <c r="W3298" s="25" t="s">
        <v>2181</v>
      </c>
      <c r="X3298" s="25">
        <v>568.0</v>
      </c>
      <c r="Y3298" s="25" t="s">
        <v>379</v>
      </c>
      <c r="Z3298" s="25" t="s">
        <v>462</v>
      </c>
      <c r="AA3298" s="25">
        <v>26.0</v>
      </c>
      <c r="AB3298" s="25">
        <v>10.0</v>
      </c>
      <c r="AC3298" s="25">
        <v>109819.16</v>
      </c>
      <c r="AD3298" s="25">
        <v>2.0</v>
      </c>
      <c r="AE3298" s="25">
        <v>1.0</v>
      </c>
      <c r="AF3298" s="25">
        <v>0.0</v>
      </c>
      <c r="AG3298" s="25">
        <v>154491.39</v>
      </c>
      <c r="AH3298" s="25">
        <v>0.0</v>
      </c>
    </row>
    <row r="3299" ht="15.75" customHeight="1">
      <c r="U3299" s="25">
        <v>3298.0</v>
      </c>
      <c r="V3299" s="25">
        <v>1.5594041E7</v>
      </c>
      <c r="W3299" s="25" t="s">
        <v>605</v>
      </c>
      <c r="X3299" s="25">
        <v>592.0</v>
      </c>
      <c r="Y3299" s="25" t="s">
        <v>377</v>
      </c>
      <c r="Z3299" s="25" t="s">
        <v>462</v>
      </c>
      <c r="AA3299" s="25">
        <v>41.0</v>
      </c>
      <c r="AB3299" s="25">
        <v>2.0</v>
      </c>
      <c r="AC3299" s="25">
        <v>138734.94</v>
      </c>
      <c r="AD3299" s="25">
        <v>1.0</v>
      </c>
      <c r="AE3299" s="25">
        <v>1.0</v>
      </c>
      <c r="AF3299" s="25">
        <v>0.0</v>
      </c>
      <c r="AG3299" s="25">
        <v>90020.74</v>
      </c>
      <c r="AH3299" s="25">
        <v>0.0</v>
      </c>
    </row>
    <row r="3300" ht="15.75" customHeight="1">
      <c r="U3300" s="25">
        <v>3299.0</v>
      </c>
      <c r="V3300" s="25">
        <v>1.5670587E7</v>
      </c>
      <c r="W3300" s="25" t="s">
        <v>713</v>
      </c>
      <c r="X3300" s="25">
        <v>558.0</v>
      </c>
      <c r="Y3300" s="25" t="s">
        <v>379</v>
      </c>
      <c r="Z3300" s="25" t="s">
        <v>487</v>
      </c>
      <c r="AA3300" s="25">
        <v>25.0</v>
      </c>
      <c r="AB3300" s="25">
        <v>10.0</v>
      </c>
      <c r="AC3300" s="25">
        <v>111363.1</v>
      </c>
      <c r="AD3300" s="25">
        <v>2.0</v>
      </c>
      <c r="AE3300" s="25">
        <v>1.0</v>
      </c>
      <c r="AF3300" s="25">
        <v>0.0</v>
      </c>
      <c r="AG3300" s="25">
        <v>197264.35</v>
      </c>
      <c r="AH3300" s="25">
        <v>0.0</v>
      </c>
    </row>
    <row r="3301" ht="15.75" customHeight="1">
      <c r="U3301" s="25">
        <v>3300.0</v>
      </c>
      <c r="V3301" s="25">
        <v>1.5724527E7</v>
      </c>
      <c r="W3301" s="25" t="s">
        <v>996</v>
      </c>
      <c r="X3301" s="25">
        <v>825.0</v>
      </c>
      <c r="Y3301" s="25" t="s">
        <v>375</v>
      </c>
      <c r="Z3301" s="25" t="s">
        <v>487</v>
      </c>
      <c r="AA3301" s="25">
        <v>34.0</v>
      </c>
      <c r="AB3301" s="25">
        <v>9.0</v>
      </c>
      <c r="AC3301" s="25">
        <v>0.0</v>
      </c>
      <c r="AD3301" s="25">
        <v>2.0</v>
      </c>
      <c r="AE3301" s="25">
        <v>1.0</v>
      </c>
      <c r="AF3301" s="25">
        <v>1.0</v>
      </c>
      <c r="AG3301" s="25">
        <v>31933.06</v>
      </c>
      <c r="AH3301" s="25">
        <v>0.0</v>
      </c>
    </row>
    <row r="3302" ht="15.75" customHeight="1">
      <c r="U3302" s="25">
        <v>3301.0</v>
      </c>
      <c r="V3302" s="25">
        <v>1.5801904E7</v>
      </c>
      <c r="W3302" s="25" t="s">
        <v>2265</v>
      </c>
      <c r="X3302" s="25">
        <v>677.0</v>
      </c>
      <c r="Y3302" s="25" t="s">
        <v>379</v>
      </c>
      <c r="Z3302" s="25" t="s">
        <v>487</v>
      </c>
      <c r="AA3302" s="25">
        <v>28.0</v>
      </c>
      <c r="AB3302" s="25">
        <v>0.0</v>
      </c>
      <c r="AC3302" s="25">
        <v>143988.0</v>
      </c>
      <c r="AD3302" s="25">
        <v>2.0</v>
      </c>
      <c r="AE3302" s="25">
        <v>1.0</v>
      </c>
      <c r="AF3302" s="25">
        <v>0.0</v>
      </c>
      <c r="AG3302" s="25">
        <v>8755.69</v>
      </c>
      <c r="AH3302" s="25">
        <v>1.0</v>
      </c>
    </row>
    <row r="3303" ht="15.75" customHeight="1">
      <c r="U3303" s="25">
        <v>3302.0</v>
      </c>
      <c r="V3303" s="25">
        <v>1.5658195E7</v>
      </c>
      <c r="W3303" s="25" t="s">
        <v>2266</v>
      </c>
      <c r="X3303" s="25">
        <v>653.0</v>
      </c>
      <c r="Y3303" s="25" t="s">
        <v>375</v>
      </c>
      <c r="Z3303" s="25" t="s">
        <v>487</v>
      </c>
      <c r="AA3303" s="25">
        <v>34.0</v>
      </c>
      <c r="AB3303" s="25">
        <v>5.0</v>
      </c>
      <c r="AC3303" s="25">
        <v>118838.75</v>
      </c>
      <c r="AD3303" s="25">
        <v>1.0</v>
      </c>
      <c r="AE3303" s="25">
        <v>1.0</v>
      </c>
      <c r="AF3303" s="25">
        <v>1.0</v>
      </c>
      <c r="AG3303" s="25">
        <v>52820.13</v>
      </c>
      <c r="AH3303" s="25">
        <v>0.0</v>
      </c>
    </row>
    <row r="3304" ht="15.75" customHeight="1">
      <c r="U3304" s="25">
        <v>3303.0</v>
      </c>
      <c r="V3304" s="25">
        <v>1.5630113E7</v>
      </c>
      <c r="W3304" s="25" t="s">
        <v>2267</v>
      </c>
      <c r="X3304" s="25">
        <v>593.0</v>
      </c>
      <c r="Y3304" s="25" t="s">
        <v>377</v>
      </c>
      <c r="Z3304" s="25" t="s">
        <v>487</v>
      </c>
      <c r="AA3304" s="25">
        <v>35.0</v>
      </c>
      <c r="AB3304" s="25">
        <v>4.0</v>
      </c>
      <c r="AC3304" s="25">
        <v>161637.75</v>
      </c>
      <c r="AD3304" s="25">
        <v>1.0</v>
      </c>
      <c r="AE3304" s="25">
        <v>1.0</v>
      </c>
      <c r="AF3304" s="25">
        <v>1.0</v>
      </c>
      <c r="AG3304" s="25">
        <v>20008.46</v>
      </c>
      <c r="AH3304" s="25">
        <v>0.0</v>
      </c>
    </row>
    <row r="3305" ht="15.75" customHeight="1">
      <c r="U3305" s="25">
        <v>3304.0</v>
      </c>
      <c r="V3305" s="25">
        <v>1.578432E7</v>
      </c>
      <c r="W3305" s="25" t="s">
        <v>2268</v>
      </c>
      <c r="X3305" s="25">
        <v>632.0</v>
      </c>
      <c r="Y3305" s="25" t="s">
        <v>375</v>
      </c>
      <c r="Z3305" s="25" t="s">
        <v>462</v>
      </c>
      <c r="AA3305" s="25">
        <v>44.0</v>
      </c>
      <c r="AB3305" s="25">
        <v>3.0</v>
      </c>
      <c r="AC3305" s="25">
        <v>133793.89</v>
      </c>
      <c r="AD3305" s="25">
        <v>1.0</v>
      </c>
      <c r="AE3305" s="25">
        <v>1.0</v>
      </c>
      <c r="AF3305" s="25">
        <v>1.0</v>
      </c>
      <c r="AG3305" s="25">
        <v>34607.14</v>
      </c>
      <c r="AH3305" s="25">
        <v>1.0</v>
      </c>
    </row>
    <row r="3306" ht="15.75" customHeight="1">
      <c r="U3306" s="25">
        <v>3305.0</v>
      </c>
      <c r="V3306" s="25">
        <v>1.5676513E7</v>
      </c>
      <c r="W3306" s="25" t="s">
        <v>946</v>
      </c>
      <c r="X3306" s="25">
        <v>601.0</v>
      </c>
      <c r="Y3306" s="25" t="s">
        <v>379</v>
      </c>
      <c r="Z3306" s="25" t="s">
        <v>487</v>
      </c>
      <c r="AA3306" s="25">
        <v>35.0</v>
      </c>
      <c r="AB3306" s="25">
        <v>8.0</v>
      </c>
      <c r="AC3306" s="25">
        <v>71553.83</v>
      </c>
      <c r="AD3306" s="25">
        <v>1.0</v>
      </c>
      <c r="AE3306" s="25">
        <v>1.0</v>
      </c>
      <c r="AF3306" s="25">
        <v>0.0</v>
      </c>
      <c r="AG3306" s="25">
        <v>177384.45</v>
      </c>
      <c r="AH3306" s="25">
        <v>0.0</v>
      </c>
    </row>
    <row r="3307" ht="15.75" customHeight="1">
      <c r="U3307" s="25">
        <v>3306.0</v>
      </c>
      <c r="V3307" s="25">
        <v>1.5574072E7</v>
      </c>
      <c r="W3307" s="25" t="s">
        <v>719</v>
      </c>
      <c r="X3307" s="25">
        <v>786.0</v>
      </c>
      <c r="Y3307" s="25" t="s">
        <v>375</v>
      </c>
      <c r="Z3307" s="25" t="s">
        <v>462</v>
      </c>
      <c r="AA3307" s="25">
        <v>62.0</v>
      </c>
      <c r="AB3307" s="25">
        <v>8.0</v>
      </c>
      <c r="AC3307" s="25">
        <v>0.0</v>
      </c>
      <c r="AD3307" s="25">
        <v>1.0</v>
      </c>
      <c r="AE3307" s="25">
        <v>1.0</v>
      </c>
      <c r="AF3307" s="25">
        <v>1.0</v>
      </c>
      <c r="AG3307" s="25">
        <v>165702.64</v>
      </c>
      <c r="AH3307" s="25">
        <v>0.0</v>
      </c>
    </row>
    <row r="3308" ht="15.75" customHeight="1">
      <c r="U3308" s="25">
        <v>3307.0</v>
      </c>
      <c r="V3308" s="25">
        <v>1.5633854E7</v>
      </c>
      <c r="W3308" s="25" t="s">
        <v>669</v>
      </c>
      <c r="X3308" s="25">
        <v>654.0</v>
      </c>
      <c r="Y3308" s="25" t="s">
        <v>375</v>
      </c>
      <c r="Z3308" s="25" t="s">
        <v>462</v>
      </c>
      <c r="AA3308" s="25">
        <v>40.0</v>
      </c>
      <c r="AB3308" s="25">
        <v>3.0</v>
      </c>
      <c r="AC3308" s="25">
        <v>0.0</v>
      </c>
      <c r="AD3308" s="25">
        <v>2.0</v>
      </c>
      <c r="AE3308" s="25">
        <v>1.0</v>
      </c>
      <c r="AF3308" s="25">
        <v>0.0</v>
      </c>
      <c r="AG3308" s="25">
        <v>167889.1</v>
      </c>
      <c r="AH3308" s="25">
        <v>0.0</v>
      </c>
    </row>
    <row r="3309" ht="15.75" customHeight="1">
      <c r="U3309" s="25">
        <v>3308.0</v>
      </c>
      <c r="V3309" s="25">
        <v>1.5618566E7</v>
      </c>
      <c r="W3309" s="25" t="s">
        <v>1413</v>
      </c>
      <c r="X3309" s="25">
        <v>572.0</v>
      </c>
      <c r="Y3309" s="25" t="s">
        <v>375</v>
      </c>
      <c r="Z3309" s="25" t="s">
        <v>462</v>
      </c>
      <c r="AA3309" s="25">
        <v>38.0</v>
      </c>
      <c r="AB3309" s="25">
        <v>7.0</v>
      </c>
      <c r="AC3309" s="25">
        <v>0.0</v>
      </c>
      <c r="AD3309" s="25">
        <v>2.0</v>
      </c>
      <c r="AE3309" s="25">
        <v>1.0</v>
      </c>
      <c r="AF3309" s="25">
        <v>1.0</v>
      </c>
      <c r="AG3309" s="25">
        <v>133122.62</v>
      </c>
      <c r="AH3309" s="25">
        <v>0.0</v>
      </c>
    </row>
    <row r="3310" ht="15.75" customHeight="1">
      <c r="U3310" s="25">
        <v>3309.0</v>
      </c>
      <c r="V3310" s="25">
        <v>1.5733014E7</v>
      </c>
      <c r="W3310" s="25" t="s">
        <v>829</v>
      </c>
      <c r="X3310" s="25">
        <v>813.0</v>
      </c>
      <c r="Y3310" s="25" t="s">
        <v>375</v>
      </c>
      <c r="Z3310" s="25" t="s">
        <v>462</v>
      </c>
      <c r="AA3310" s="25">
        <v>62.0</v>
      </c>
      <c r="AB3310" s="25">
        <v>10.0</v>
      </c>
      <c r="AC3310" s="25">
        <v>64667.95</v>
      </c>
      <c r="AD3310" s="25">
        <v>2.0</v>
      </c>
      <c r="AE3310" s="25">
        <v>0.0</v>
      </c>
      <c r="AF3310" s="25">
        <v>1.0</v>
      </c>
      <c r="AG3310" s="25">
        <v>140454.14</v>
      </c>
      <c r="AH3310" s="25">
        <v>0.0</v>
      </c>
    </row>
    <row r="3311" ht="15.75" customHeight="1">
      <c r="U3311" s="25">
        <v>3310.0</v>
      </c>
      <c r="V3311" s="25">
        <v>1.5753343E7</v>
      </c>
      <c r="W3311" s="25" t="s">
        <v>975</v>
      </c>
      <c r="X3311" s="25">
        <v>523.0</v>
      </c>
      <c r="Y3311" s="25" t="s">
        <v>375</v>
      </c>
      <c r="Z3311" s="25" t="s">
        <v>462</v>
      </c>
      <c r="AA3311" s="25">
        <v>28.0</v>
      </c>
      <c r="AB3311" s="25">
        <v>2.0</v>
      </c>
      <c r="AC3311" s="25">
        <v>121164.11</v>
      </c>
      <c r="AD3311" s="25">
        <v>1.0</v>
      </c>
      <c r="AE3311" s="25">
        <v>1.0</v>
      </c>
      <c r="AF3311" s="25">
        <v>1.0</v>
      </c>
      <c r="AG3311" s="25">
        <v>59938.81</v>
      </c>
      <c r="AH3311" s="25">
        <v>0.0</v>
      </c>
    </row>
    <row r="3312" ht="15.75" customHeight="1">
      <c r="U3312" s="25">
        <v>3311.0</v>
      </c>
      <c r="V3312" s="25">
        <v>1.5746076E7</v>
      </c>
      <c r="W3312" s="25" t="s">
        <v>1819</v>
      </c>
      <c r="X3312" s="25">
        <v>506.0</v>
      </c>
      <c r="Y3312" s="25" t="s">
        <v>377</v>
      </c>
      <c r="Z3312" s="25" t="s">
        <v>487</v>
      </c>
      <c r="AA3312" s="25">
        <v>50.0</v>
      </c>
      <c r="AB3312" s="25">
        <v>3.0</v>
      </c>
      <c r="AC3312" s="25">
        <v>0.0</v>
      </c>
      <c r="AD3312" s="25">
        <v>2.0</v>
      </c>
      <c r="AE3312" s="25">
        <v>1.0</v>
      </c>
      <c r="AF3312" s="25">
        <v>0.0</v>
      </c>
      <c r="AG3312" s="25">
        <v>12016.79</v>
      </c>
      <c r="AH3312" s="25">
        <v>0.0</v>
      </c>
    </row>
    <row r="3313" ht="15.75" customHeight="1">
      <c r="U3313" s="25">
        <v>3312.0</v>
      </c>
      <c r="V3313" s="25">
        <v>1.5608226E7</v>
      </c>
      <c r="W3313" s="25" t="s">
        <v>2269</v>
      </c>
      <c r="X3313" s="25">
        <v>513.0</v>
      </c>
      <c r="Y3313" s="25" t="s">
        <v>377</v>
      </c>
      <c r="Z3313" s="25" t="s">
        <v>487</v>
      </c>
      <c r="AA3313" s="25">
        <v>72.0</v>
      </c>
      <c r="AB3313" s="25">
        <v>3.0</v>
      </c>
      <c r="AC3313" s="25">
        <v>98903.06</v>
      </c>
      <c r="AD3313" s="25">
        <v>1.0</v>
      </c>
      <c r="AE3313" s="25">
        <v>1.0</v>
      </c>
      <c r="AF3313" s="25">
        <v>1.0</v>
      </c>
      <c r="AG3313" s="25">
        <v>81251.24</v>
      </c>
      <c r="AH3313" s="25">
        <v>0.0</v>
      </c>
    </row>
    <row r="3314" ht="15.75" customHeight="1">
      <c r="U3314" s="25">
        <v>3313.0</v>
      </c>
      <c r="V3314" s="25">
        <v>1.5605684E7</v>
      </c>
      <c r="W3314" s="25" t="s">
        <v>2270</v>
      </c>
      <c r="X3314" s="25">
        <v>664.0</v>
      </c>
      <c r="Y3314" s="25" t="s">
        <v>375</v>
      </c>
      <c r="Z3314" s="25" t="s">
        <v>462</v>
      </c>
      <c r="AA3314" s="25">
        <v>31.0</v>
      </c>
      <c r="AB3314" s="25">
        <v>7.0</v>
      </c>
      <c r="AC3314" s="25">
        <v>104158.84</v>
      </c>
      <c r="AD3314" s="25">
        <v>1.0</v>
      </c>
      <c r="AE3314" s="25">
        <v>1.0</v>
      </c>
      <c r="AF3314" s="25">
        <v>0.0</v>
      </c>
      <c r="AG3314" s="25">
        <v>134169.85</v>
      </c>
      <c r="AH3314" s="25">
        <v>0.0</v>
      </c>
    </row>
    <row r="3315" ht="15.75" customHeight="1">
      <c r="U3315" s="25">
        <v>3314.0</v>
      </c>
      <c r="V3315" s="25">
        <v>1.5638988E7</v>
      </c>
      <c r="W3315" s="25" t="s">
        <v>606</v>
      </c>
      <c r="X3315" s="25">
        <v>684.0</v>
      </c>
      <c r="Y3315" s="25" t="s">
        <v>375</v>
      </c>
      <c r="Z3315" s="25" t="s">
        <v>487</v>
      </c>
      <c r="AA3315" s="25">
        <v>54.0</v>
      </c>
      <c r="AB3315" s="25">
        <v>6.0</v>
      </c>
      <c r="AC3315" s="25">
        <v>0.0</v>
      </c>
      <c r="AD3315" s="25">
        <v>2.0</v>
      </c>
      <c r="AE3315" s="25">
        <v>1.0</v>
      </c>
      <c r="AF3315" s="25">
        <v>1.0</v>
      </c>
      <c r="AG3315" s="25">
        <v>94888.6</v>
      </c>
      <c r="AH3315" s="25">
        <v>0.0</v>
      </c>
    </row>
    <row r="3316" ht="15.75" customHeight="1">
      <c r="U3316" s="25">
        <v>3315.0</v>
      </c>
      <c r="V3316" s="25">
        <v>1.5628767E7</v>
      </c>
      <c r="W3316" s="25" t="s">
        <v>2271</v>
      </c>
      <c r="X3316" s="25">
        <v>608.0</v>
      </c>
      <c r="Y3316" s="25" t="s">
        <v>377</v>
      </c>
      <c r="Z3316" s="25" t="s">
        <v>462</v>
      </c>
      <c r="AA3316" s="25">
        <v>63.0</v>
      </c>
      <c r="AB3316" s="25">
        <v>3.0</v>
      </c>
      <c r="AC3316" s="25">
        <v>139529.93</v>
      </c>
      <c r="AD3316" s="25">
        <v>2.0</v>
      </c>
      <c r="AE3316" s="25">
        <v>1.0</v>
      </c>
      <c r="AF3316" s="25">
        <v>1.0</v>
      </c>
      <c r="AG3316" s="25">
        <v>175696.16</v>
      </c>
      <c r="AH3316" s="25">
        <v>1.0</v>
      </c>
    </row>
    <row r="3317" ht="15.75" customHeight="1">
      <c r="U3317" s="25">
        <v>3316.0</v>
      </c>
      <c r="V3317" s="25">
        <v>1.5737977E7</v>
      </c>
      <c r="W3317" s="25" t="s">
        <v>2272</v>
      </c>
      <c r="X3317" s="25">
        <v>527.0</v>
      </c>
      <c r="Y3317" s="25" t="s">
        <v>375</v>
      </c>
      <c r="Z3317" s="25" t="s">
        <v>462</v>
      </c>
      <c r="AA3317" s="25">
        <v>25.0</v>
      </c>
      <c r="AB3317" s="25">
        <v>6.0</v>
      </c>
      <c r="AC3317" s="25">
        <v>0.0</v>
      </c>
      <c r="AD3317" s="25">
        <v>2.0</v>
      </c>
      <c r="AE3317" s="25">
        <v>0.0</v>
      </c>
      <c r="AF3317" s="25">
        <v>1.0</v>
      </c>
      <c r="AG3317" s="25">
        <v>96758.58</v>
      </c>
      <c r="AH3317" s="25">
        <v>0.0</v>
      </c>
    </row>
    <row r="3318" ht="15.75" customHeight="1">
      <c r="U3318" s="25">
        <v>3317.0</v>
      </c>
      <c r="V3318" s="25">
        <v>1.5758116E7</v>
      </c>
      <c r="W3318" s="25" t="s">
        <v>751</v>
      </c>
      <c r="X3318" s="25">
        <v>666.0</v>
      </c>
      <c r="Y3318" s="25" t="s">
        <v>375</v>
      </c>
      <c r="Z3318" s="25" t="s">
        <v>487</v>
      </c>
      <c r="AA3318" s="25">
        <v>53.0</v>
      </c>
      <c r="AB3318" s="25">
        <v>5.0</v>
      </c>
      <c r="AC3318" s="25">
        <v>64646.7</v>
      </c>
      <c r="AD3318" s="25">
        <v>1.0</v>
      </c>
      <c r="AE3318" s="25">
        <v>1.0</v>
      </c>
      <c r="AF3318" s="25">
        <v>0.0</v>
      </c>
      <c r="AG3318" s="25">
        <v>128019.48</v>
      </c>
      <c r="AH3318" s="25">
        <v>1.0</v>
      </c>
    </row>
    <row r="3319" ht="15.75" customHeight="1">
      <c r="U3319" s="25">
        <v>3318.0</v>
      </c>
      <c r="V3319" s="25">
        <v>1.5575119E7</v>
      </c>
      <c r="W3319" s="25" t="s">
        <v>741</v>
      </c>
      <c r="X3319" s="25">
        <v>779.0</v>
      </c>
      <c r="Y3319" s="25" t="s">
        <v>375</v>
      </c>
      <c r="Z3319" s="25" t="s">
        <v>487</v>
      </c>
      <c r="AA3319" s="25">
        <v>71.0</v>
      </c>
      <c r="AB3319" s="25">
        <v>3.0</v>
      </c>
      <c r="AC3319" s="25">
        <v>0.0</v>
      </c>
      <c r="AD3319" s="25">
        <v>2.0</v>
      </c>
      <c r="AE3319" s="25">
        <v>1.0</v>
      </c>
      <c r="AF3319" s="25">
        <v>1.0</v>
      </c>
      <c r="AG3319" s="25">
        <v>146895.36</v>
      </c>
      <c r="AH3319" s="25">
        <v>1.0</v>
      </c>
    </row>
    <row r="3320" ht="15.75" customHeight="1">
      <c r="U3320" s="25">
        <v>3319.0</v>
      </c>
      <c r="V3320" s="25">
        <v>1.5625126E7</v>
      </c>
      <c r="W3320" s="25" t="s">
        <v>621</v>
      </c>
      <c r="X3320" s="25">
        <v>629.0</v>
      </c>
      <c r="Y3320" s="25" t="s">
        <v>375</v>
      </c>
      <c r="Z3320" s="25" t="s">
        <v>462</v>
      </c>
      <c r="AA3320" s="25">
        <v>40.0</v>
      </c>
      <c r="AB3320" s="25">
        <v>6.0</v>
      </c>
      <c r="AC3320" s="25">
        <v>0.0</v>
      </c>
      <c r="AD3320" s="25">
        <v>2.0</v>
      </c>
      <c r="AE3320" s="25">
        <v>1.0</v>
      </c>
      <c r="AF3320" s="25">
        <v>1.0</v>
      </c>
      <c r="AG3320" s="25">
        <v>139356.3</v>
      </c>
      <c r="AH3320" s="25">
        <v>0.0</v>
      </c>
    </row>
    <row r="3321" ht="15.75" customHeight="1">
      <c r="U3321" s="25">
        <v>3320.0</v>
      </c>
      <c r="V3321" s="25">
        <v>1.5567114E7</v>
      </c>
      <c r="W3321" s="25" t="s">
        <v>2273</v>
      </c>
      <c r="X3321" s="25">
        <v>430.0</v>
      </c>
      <c r="Y3321" s="25" t="s">
        <v>375</v>
      </c>
      <c r="Z3321" s="25" t="s">
        <v>487</v>
      </c>
      <c r="AA3321" s="25">
        <v>35.0</v>
      </c>
      <c r="AB3321" s="25">
        <v>1.0</v>
      </c>
      <c r="AC3321" s="25">
        <v>118894.22</v>
      </c>
      <c r="AD3321" s="25">
        <v>1.0</v>
      </c>
      <c r="AE3321" s="25">
        <v>0.0</v>
      </c>
      <c r="AF3321" s="25">
        <v>0.0</v>
      </c>
      <c r="AG3321" s="25">
        <v>2923.61</v>
      </c>
      <c r="AH3321" s="25">
        <v>0.0</v>
      </c>
    </row>
    <row r="3322" ht="15.75" customHeight="1">
      <c r="U3322" s="25">
        <v>3321.0</v>
      </c>
      <c r="V3322" s="25">
        <v>1.5672242E7</v>
      </c>
      <c r="W3322" s="25" t="s">
        <v>2019</v>
      </c>
      <c r="X3322" s="25">
        <v>712.0</v>
      </c>
      <c r="Y3322" s="25" t="s">
        <v>375</v>
      </c>
      <c r="Z3322" s="25" t="s">
        <v>487</v>
      </c>
      <c r="AA3322" s="25">
        <v>24.0</v>
      </c>
      <c r="AB3322" s="25">
        <v>2.0</v>
      </c>
      <c r="AC3322" s="25">
        <v>0.0</v>
      </c>
      <c r="AD3322" s="25">
        <v>1.0</v>
      </c>
      <c r="AE3322" s="25">
        <v>0.0</v>
      </c>
      <c r="AF3322" s="25">
        <v>1.0</v>
      </c>
      <c r="AG3322" s="25">
        <v>121232.51</v>
      </c>
      <c r="AH3322" s="25">
        <v>0.0</v>
      </c>
    </row>
    <row r="3323" ht="15.75" customHeight="1">
      <c r="U3323" s="25">
        <v>3322.0</v>
      </c>
      <c r="V3323" s="25">
        <v>1.5681327E7</v>
      </c>
      <c r="W3323" s="25" t="s">
        <v>2274</v>
      </c>
      <c r="X3323" s="25">
        <v>682.0</v>
      </c>
      <c r="Y3323" s="25" t="s">
        <v>375</v>
      </c>
      <c r="Z3323" s="25" t="s">
        <v>487</v>
      </c>
      <c r="AA3323" s="25">
        <v>30.0</v>
      </c>
      <c r="AB3323" s="25">
        <v>9.0</v>
      </c>
      <c r="AC3323" s="25">
        <v>0.0</v>
      </c>
      <c r="AD3323" s="25">
        <v>2.0</v>
      </c>
      <c r="AE3323" s="25">
        <v>1.0</v>
      </c>
      <c r="AF3323" s="25">
        <v>1.0</v>
      </c>
      <c r="AG3323" s="25">
        <v>2053.42</v>
      </c>
      <c r="AH3323" s="25">
        <v>0.0</v>
      </c>
    </row>
    <row r="3324" ht="15.75" customHeight="1">
      <c r="U3324" s="25">
        <v>3323.0</v>
      </c>
      <c r="V3324" s="25">
        <v>1.5802585E7</v>
      </c>
      <c r="W3324" s="25" t="s">
        <v>879</v>
      </c>
      <c r="X3324" s="25">
        <v>634.0</v>
      </c>
      <c r="Y3324" s="25" t="s">
        <v>375</v>
      </c>
      <c r="Z3324" s="25" t="s">
        <v>462</v>
      </c>
      <c r="AA3324" s="25">
        <v>41.0</v>
      </c>
      <c r="AB3324" s="25">
        <v>8.0</v>
      </c>
      <c r="AC3324" s="25">
        <v>68213.99</v>
      </c>
      <c r="AD3324" s="25">
        <v>1.0</v>
      </c>
      <c r="AE3324" s="25">
        <v>1.0</v>
      </c>
      <c r="AF3324" s="25">
        <v>1.0</v>
      </c>
      <c r="AG3324" s="25">
        <v>6382.46</v>
      </c>
      <c r="AH3324" s="25">
        <v>0.0</v>
      </c>
    </row>
    <row r="3325" ht="15.75" customHeight="1">
      <c r="U3325" s="25">
        <v>3324.0</v>
      </c>
      <c r="V3325" s="25">
        <v>1.574063E7</v>
      </c>
      <c r="W3325" s="25" t="s">
        <v>575</v>
      </c>
      <c r="X3325" s="25">
        <v>487.0</v>
      </c>
      <c r="Y3325" s="25" t="s">
        <v>377</v>
      </c>
      <c r="Z3325" s="25" t="s">
        <v>462</v>
      </c>
      <c r="AA3325" s="25">
        <v>31.0</v>
      </c>
      <c r="AB3325" s="25">
        <v>1.0</v>
      </c>
      <c r="AC3325" s="25">
        <v>0.0</v>
      </c>
      <c r="AD3325" s="25">
        <v>2.0</v>
      </c>
      <c r="AE3325" s="25">
        <v>1.0</v>
      </c>
      <c r="AF3325" s="25">
        <v>0.0</v>
      </c>
      <c r="AG3325" s="25">
        <v>158750.13</v>
      </c>
      <c r="AH3325" s="25">
        <v>0.0</v>
      </c>
    </row>
    <row r="3326" ht="15.75" customHeight="1">
      <c r="U3326" s="25">
        <v>3325.0</v>
      </c>
      <c r="V3326" s="25">
        <v>1.581542E7</v>
      </c>
      <c r="W3326" s="25" t="s">
        <v>2275</v>
      </c>
      <c r="X3326" s="25">
        <v>808.0</v>
      </c>
      <c r="Y3326" s="25" t="s">
        <v>377</v>
      </c>
      <c r="Z3326" s="25" t="s">
        <v>487</v>
      </c>
      <c r="AA3326" s="25">
        <v>47.0</v>
      </c>
      <c r="AB3326" s="25">
        <v>8.0</v>
      </c>
      <c r="AC3326" s="25">
        <v>139196.0</v>
      </c>
      <c r="AD3326" s="25">
        <v>1.0</v>
      </c>
      <c r="AE3326" s="25">
        <v>0.0</v>
      </c>
      <c r="AF3326" s="25">
        <v>1.0</v>
      </c>
      <c r="AG3326" s="25">
        <v>74028.36</v>
      </c>
      <c r="AH3326" s="25">
        <v>0.0</v>
      </c>
    </row>
    <row r="3327" ht="15.75" customHeight="1">
      <c r="U3327" s="25">
        <v>3326.0</v>
      </c>
      <c r="V3327" s="25">
        <v>1.5711468E7</v>
      </c>
      <c r="W3327" s="25" t="s">
        <v>2276</v>
      </c>
      <c r="X3327" s="25">
        <v>527.0</v>
      </c>
      <c r="Y3327" s="25" t="s">
        <v>375</v>
      </c>
      <c r="Z3327" s="25" t="s">
        <v>462</v>
      </c>
      <c r="AA3327" s="25">
        <v>32.0</v>
      </c>
      <c r="AB3327" s="25">
        <v>7.0</v>
      </c>
      <c r="AC3327" s="25">
        <v>0.0</v>
      </c>
      <c r="AD3327" s="25">
        <v>2.0</v>
      </c>
      <c r="AE3327" s="25">
        <v>1.0</v>
      </c>
      <c r="AF3327" s="25">
        <v>1.0</v>
      </c>
      <c r="AG3327" s="25">
        <v>44099.75</v>
      </c>
      <c r="AH3327" s="25">
        <v>0.0</v>
      </c>
    </row>
    <row r="3328" ht="15.75" customHeight="1">
      <c r="U3328" s="25">
        <v>3327.0</v>
      </c>
      <c r="V3328" s="25">
        <v>1.5799626E7</v>
      </c>
      <c r="W3328" s="25" t="s">
        <v>2277</v>
      </c>
      <c r="X3328" s="25">
        <v>637.0</v>
      </c>
      <c r="Y3328" s="25" t="s">
        <v>379</v>
      </c>
      <c r="Z3328" s="25" t="s">
        <v>487</v>
      </c>
      <c r="AA3328" s="25">
        <v>50.0</v>
      </c>
      <c r="AB3328" s="25">
        <v>4.0</v>
      </c>
      <c r="AC3328" s="25">
        <v>126345.55</v>
      </c>
      <c r="AD3328" s="25">
        <v>1.0</v>
      </c>
      <c r="AE3328" s="25">
        <v>0.0</v>
      </c>
      <c r="AF3328" s="25">
        <v>1.0</v>
      </c>
      <c r="AG3328" s="25">
        <v>17323.0</v>
      </c>
      <c r="AH3328" s="25">
        <v>1.0</v>
      </c>
    </row>
    <row r="3329" ht="15.75" customHeight="1">
      <c r="U3329" s="25">
        <v>3328.0</v>
      </c>
      <c r="V3329" s="25">
        <v>1.5659325E7</v>
      </c>
      <c r="W3329" s="25" t="s">
        <v>1701</v>
      </c>
      <c r="X3329" s="25">
        <v>802.0</v>
      </c>
      <c r="Y3329" s="25" t="s">
        <v>377</v>
      </c>
      <c r="Z3329" s="25" t="s">
        <v>487</v>
      </c>
      <c r="AA3329" s="25">
        <v>40.0</v>
      </c>
      <c r="AB3329" s="25">
        <v>5.0</v>
      </c>
      <c r="AC3329" s="25">
        <v>0.0</v>
      </c>
      <c r="AD3329" s="25">
        <v>2.0</v>
      </c>
      <c r="AE3329" s="25">
        <v>1.0</v>
      </c>
      <c r="AF3329" s="25">
        <v>1.0</v>
      </c>
      <c r="AG3329" s="25">
        <v>175043.69</v>
      </c>
      <c r="AH3329" s="25">
        <v>0.0</v>
      </c>
    </row>
    <row r="3330" ht="15.75" customHeight="1">
      <c r="U3330" s="25">
        <v>3329.0</v>
      </c>
      <c r="V3330" s="25">
        <v>1.5651352E7</v>
      </c>
      <c r="W3330" s="25" t="s">
        <v>2278</v>
      </c>
      <c r="X3330" s="25">
        <v>529.0</v>
      </c>
      <c r="Y3330" s="25" t="s">
        <v>375</v>
      </c>
      <c r="Z3330" s="25" t="s">
        <v>462</v>
      </c>
      <c r="AA3330" s="25">
        <v>38.0</v>
      </c>
      <c r="AB3330" s="25">
        <v>2.0</v>
      </c>
      <c r="AC3330" s="25">
        <v>0.0</v>
      </c>
      <c r="AD3330" s="25">
        <v>1.0</v>
      </c>
      <c r="AE3330" s="25">
        <v>1.0</v>
      </c>
      <c r="AF3330" s="25">
        <v>0.0</v>
      </c>
      <c r="AG3330" s="25">
        <v>146388.85</v>
      </c>
      <c r="AH3330" s="25">
        <v>1.0</v>
      </c>
    </row>
    <row r="3331" ht="15.75" customHeight="1">
      <c r="U3331" s="25">
        <v>3330.0</v>
      </c>
      <c r="V3331" s="25">
        <v>1.5684925E7</v>
      </c>
      <c r="W3331" s="25" t="s">
        <v>2279</v>
      </c>
      <c r="X3331" s="25">
        <v>850.0</v>
      </c>
      <c r="Y3331" s="25" t="s">
        <v>375</v>
      </c>
      <c r="Z3331" s="25" t="s">
        <v>462</v>
      </c>
      <c r="AA3331" s="25">
        <v>43.0</v>
      </c>
      <c r="AB3331" s="25">
        <v>3.0</v>
      </c>
      <c r="AC3331" s="25">
        <v>0.0</v>
      </c>
      <c r="AD3331" s="25">
        <v>2.0</v>
      </c>
      <c r="AE3331" s="25">
        <v>0.0</v>
      </c>
      <c r="AF3331" s="25">
        <v>0.0</v>
      </c>
      <c r="AG3331" s="25">
        <v>2465.8</v>
      </c>
      <c r="AH3331" s="25">
        <v>0.0</v>
      </c>
    </row>
    <row r="3332" ht="15.75" customHeight="1">
      <c r="U3332" s="25">
        <v>3331.0</v>
      </c>
      <c r="V3332" s="25">
        <v>1.5657439E7</v>
      </c>
      <c r="W3332" s="25" t="s">
        <v>2136</v>
      </c>
      <c r="X3332" s="25">
        <v>738.0</v>
      </c>
      <c r="Y3332" s="25" t="s">
        <v>375</v>
      </c>
      <c r="Z3332" s="25" t="s">
        <v>487</v>
      </c>
      <c r="AA3332" s="25">
        <v>18.0</v>
      </c>
      <c r="AB3332" s="25">
        <v>4.0</v>
      </c>
      <c r="AC3332" s="25">
        <v>0.0</v>
      </c>
      <c r="AD3332" s="25">
        <v>2.0</v>
      </c>
      <c r="AE3332" s="25">
        <v>1.0</v>
      </c>
      <c r="AF3332" s="25">
        <v>1.0</v>
      </c>
      <c r="AG3332" s="25">
        <v>47799.15</v>
      </c>
      <c r="AH3332" s="25">
        <v>0.0</v>
      </c>
    </row>
    <row r="3333" ht="15.75" customHeight="1">
      <c r="U3333" s="25">
        <v>3332.0</v>
      </c>
      <c r="V3333" s="25">
        <v>1.5574122E7</v>
      </c>
      <c r="W3333" s="25" t="s">
        <v>642</v>
      </c>
      <c r="X3333" s="25">
        <v>817.0</v>
      </c>
      <c r="Y3333" s="25" t="s">
        <v>375</v>
      </c>
      <c r="Z3333" s="25" t="s">
        <v>487</v>
      </c>
      <c r="AA3333" s="25">
        <v>34.0</v>
      </c>
      <c r="AB3333" s="25">
        <v>5.0</v>
      </c>
      <c r="AC3333" s="25">
        <v>129278.43</v>
      </c>
      <c r="AD3333" s="25">
        <v>1.0</v>
      </c>
      <c r="AE3333" s="25">
        <v>0.0</v>
      </c>
      <c r="AF3333" s="25">
        <v>0.0</v>
      </c>
      <c r="AG3333" s="25">
        <v>165562.84</v>
      </c>
      <c r="AH3333" s="25">
        <v>0.0</v>
      </c>
    </row>
    <row r="3334" ht="15.75" customHeight="1">
      <c r="U3334" s="25">
        <v>3333.0</v>
      </c>
      <c r="V3334" s="25">
        <v>1.5720508E7</v>
      </c>
      <c r="W3334" s="25" t="s">
        <v>1370</v>
      </c>
      <c r="X3334" s="25">
        <v>735.0</v>
      </c>
      <c r="Y3334" s="25" t="s">
        <v>375</v>
      </c>
      <c r="Z3334" s="25" t="s">
        <v>487</v>
      </c>
      <c r="AA3334" s="25">
        <v>31.0</v>
      </c>
      <c r="AB3334" s="25">
        <v>3.0</v>
      </c>
      <c r="AC3334" s="25">
        <v>119558.35</v>
      </c>
      <c r="AD3334" s="25">
        <v>1.0</v>
      </c>
      <c r="AE3334" s="25">
        <v>0.0</v>
      </c>
      <c r="AF3334" s="25">
        <v>0.0</v>
      </c>
      <c r="AG3334" s="25">
        <v>72927.68</v>
      </c>
      <c r="AH3334" s="25">
        <v>0.0</v>
      </c>
    </row>
    <row r="3335" ht="15.75" customHeight="1">
      <c r="U3335" s="25">
        <v>3334.0</v>
      </c>
      <c r="V3335" s="25">
        <v>1.5599078E7</v>
      </c>
      <c r="W3335" s="25" t="s">
        <v>713</v>
      </c>
      <c r="X3335" s="25">
        <v>619.0</v>
      </c>
      <c r="Y3335" s="25" t="s">
        <v>379</v>
      </c>
      <c r="Z3335" s="25" t="s">
        <v>462</v>
      </c>
      <c r="AA3335" s="25">
        <v>41.0</v>
      </c>
      <c r="AB3335" s="25">
        <v>5.0</v>
      </c>
      <c r="AC3335" s="25">
        <v>92467.58</v>
      </c>
      <c r="AD3335" s="25">
        <v>1.0</v>
      </c>
      <c r="AE3335" s="25">
        <v>1.0</v>
      </c>
      <c r="AF3335" s="25">
        <v>0.0</v>
      </c>
      <c r="AG3335" s="25">
        <v>38270.47</v>
      </c>
      <c r="AH3335" s="25">
        <v>0.0</v>
      </c>
    </row>
    <row r="3336" ht="15.75" customHeight="1">
      <c r="U3336" s="25">
        <v>3335.0</v>
      </c>
      <c r="V3336" s="25">
        <v>1.57023E7</v>
      </c>
      <c r="W3336" s="25" t="s">
        <v>1190</v>
      </c>
      <c r="X3336" s="25">
        <v>671.0</v>
      </c>
      <c r="Y3336" s="25" t="s">
        <v>375</v>
      </c>
      <c r="Z3336" s="25" t="s">
        <v>487</v>
      </c>
      <c r="AA3336" s="25">
        <v>27.0</v>
      </c>
      <c r="AB3336" s="25">
        <v>5.0</v>
      </c>
      <c r="AC3336" s="25">
        <v>0.0</v>
      </c>
      <c r="AD3336" s="25">
        <v>2.0</v>
      </c>
      <c r="AE3336" s="25">
        <v>0.0</v>
      </c>
      <c r="AF3336" s="25">
        <v>0.0</v>
      </c>
      <c r="AG3336" s="25">
        <v>120893.07</v>
      </c>
      <c r="AH3336" s="25">
        <v>0.0</v>
      </c>
    </row>
    <row r="3337" ht="15.75" customHeight="1">
      <c r="U3337" s="25">
        <v>3336.0</v>
      </c>
      <c r="V3337" s="25">
        <v>1.5660735E7</v>
      </c>
      <c r="W3337" s="25" t="s">
        <v>614</v>
      </c>
      <c r="X3337" s="25">
        <v>581.0</v>
      </c>
      <c r="Y3337" s="25" t="s">
        <v>377</v>
      </c>
      <c r="Z3337" s="25" t="s">
        <v>462</v>
      </c>
      <c r="AA3337" s="25">
        <v>31.0</v>
      </c>
      <c r="AB3337" s="25">
        <v>6.0</v>
      </c>
      <c r="AC3337" s="25">
        <v>0.0</v>
      </c>
      <c r="AD3337" s="25">
        <v>2.0</v>
      </c>
      <c r="AE3337" s="25">
        <v>1.0</v>
      </c>
      <c r="AF3337" s="25">
        <v>0.0</v>
      </c>
      <c r="AG3337" s="25">
        <v>188377.21</v>
      </c>
      <c r="AH3337" s="25">
        <v>0.0</v>
      </c>
    </row>
    <row r="3338" ht="15.75" customHeight="1">
      <c r="U3338" s="25">
        <v>3337.0</v>
      </c>
      <c r="V3338" s="25">
        <v>1.567139E7</v>
      </c>
      <c r="W3338" s="25" t="s">
        <v>1775</v>
      </c>
      <c r="X3338" s="25">
        <v>690.0</v>
      </c>
      <c r="Y3338" s="25" t="s">
        <v>377</v>
      </c>
      <c r="Z3338" s="25" t="s">
        <v>487</v>
      </c>
      <c r="AA3338" s="25">
        <v>36.0</v>
      </c>
      <c r="AB3338" s="25">
        <v>10.0</v>
      </c>
      <c r="AC3338" s="25">
        <v>0.0</v>
      </c>
      <c r="AD3338" s="25">
        <v>2.0</v>
      </c>
      <c r="AE3338" s="25">
        <v>1.0</v>
      </c>
      <c r="AF3338" s="25">
        <v>0.0</v>
      </c>
      <c r="AG3338" s="25">
        <v>55902.93</v>
      </c>
      <c r="AH3338" s="25">
        <v>0.0</v>
      </c>
    </row>
    <row r="3339" ht="15.75" customHeight="1">
      <c r="U3339" s="25">
        <v>3338.0</v>
      </c>
      <c r="V3339" s="25">
        <v>1.5647385E7</v>
      </c>
      <c r="W3339" s="25" t="s">
        <v>754</v>
      </c>
      <c r="X3339" s="25">
        <v>579.0</v>
      </c>
      <c r="Y3339" s="25" t="s">
        <v>377</v>
      </c>
      <c r="Z3339" s="25" t="s">
        <v>487</v>
      </c>
      <c r="AA3339" s="25">
        <v>56.0</v>
      </c>
      <c r="AB3339" s="25">
        <v>4.0</v>
      </c>
      <c r="AC3339" s="25">
        <v>99340.83</v>
      </c>
      <c r="AD3339" s="25">
        <v>1.0</v>
      </c>
      <c r="AE3339" s="25">
        <v>0.0</v>
      </c>
      <c r="AF3339" s="25">
        <v>0.0</v>
      </c>
      <c r="AG3339" s="25">
        <v>4523.74</v>
      </c>
      <c r="AH3339" s="25">
        <v>1.0</v>
      </c>
    </row>
    <row r="3340" ht="15.75" customHeight="1">
      <c r="U3340" s="25">
        <v>3339.0</v>
      </c>
      <c r="V3340" s="25">
        <v>1.5739223E7</v>
      </c>
      <c r="W3340" s="25" t="s">
        <v>857</v>
      </c>
      <c r="X3340" s="25">
        <v>688.0</v>
      </c>
      <c r="Y3340" s="25" t="s">
        <v>377</v>
      </c>
      <c r="Z3340" s="25" t="s">
        <v>462</v>
      </c>
      <c r="AA3340" s="25">
        <v>24.0</v>
      </c>
      <c r="AB3340" s="25">
        <v>3.0</v>
      </c>
      <c r="AC3340" s="25">
        <v>0.0</v>
      </c>
      <c r="AD3340" s="25">
        <v>2.0</v>
      </c>
      <c r="AE3340" s="25">
        <v>1.0</v>
      </c>
      <c r="AF3340" s="25">
        <v>1.0</v>
      </c>
      <c r="AG3340" s="25">
        <v>102195.16</v>
      </c>
      <c r="AH3340" s="25">
        <v>0.0</v>
      </c>
    </row>
    <row r="3341" ht="15.75" customHeight="1">
      <c r="U3341" s="25">
        <v>3340.0</v>
      </c>
      <c r="V3341" s="25">
        <v>1.5631305E7</v>
      </c>
      <c r="W3341" s="25" t="s">
        <v>862</v>
      </c>
      <c r="X3341" s="25">
        <v>599.0</v>
      </c>
      <c r="Y3341" s="25" t="s">
        <v>377</v>
      </c>
      <c r="Z3341" s="25" t="s">
        <v>462</v>
      </c>
      <c r="AA3341" s="25">
        <v>28.0</v>
      </c>
      <c r="AB3341" s="25">
        <v>4.0</v>
      </c>
      <c r="AC3341" s="25">
        <v>126833.79</v>
      </c>
      <c r="AD3341" s="25">
        <v>2.0</v>
      </c>
      <c r="AE3341" s="25">
        <v>1.0</v>
      </c>
      <c r="AF3341" s="25">
        <v>0.0</v>
      </c>
      <c r="AG3341" s="25">
        <v>60843.09</v>
      </c>
      <c r="AH3341" s="25">
        <v>1.0</v>
      </c>
    </row>
    <row r="3342" ht="15.75" customHeight="1">
      <c r="U3342" s="25">
        <v>3341.0</v>
      </c>
      <c r="V3342" s="25">
        <v>1.5809263E7</v>
      </c>
      <c r="W3342" s="25" t="s">
        <v>1736</v>
      </c>
      <c r="X3342" s="25">
        <v>729.0</v>
      </c>
      <c r="Y3342" s="25" t="s">
        <v>379</v>
      </c>
      <c r="Z3342" s="25" t="s">
        <v>487</v>
      </c>
      <c r="AA3342" s="25">
        <v>29.0</v>
      </c>
      <c r="AB3342" s="25">
        <v>5.0</v>
      </c>
      <c r="AC3342" s="25">
        <v>109676.52</v>
      </c>
      <c r="AD3342" s="25">
        <v>1.0</v>
      </c>
      <c r="AE3342" s="25">
        <v>1.0</v>
      </c>
      <c r="AF3342" s="25">
        <v>1.0</v>
      </c>
      <c r="AG3342" s="25">
        <v>25548.47</v>
      </c>
      <c r="AH3342" s="25">
        <v>0.0</v>
      </c>
    </row>
    <row r="3343" ht="15.75" customHeight="1">
      <c r="U3343" s="25">
        <v>3342.0</v>
      </c>
      <c r="V3343" s="25">
        <v>1.5640866E7</v>
      </c>
      <c r="W3343" s="25" t="s">
        <v>1532</v>
      </c>
      <c r="X3343" s="25">
        <v>718.0</v>
      </c>
      <c r="Y3343" s="25" t="s">
        <v>375</v>
      </c>
      <c r="Z3343" s="25" t="s">
        <v>462</v>
      </c>
      <c r="AA3343" s="25">
        <v>29.0</v>
      </c>
      <c r="AB3343" s="25">
        <v>3.0</v>
      </c>
      <c r="AC3343" s="25">
        <v>0.0</v>
      </c>
      <c r="AD3343" s="25">
        <v>1.0</v>
      </c>
      <c r="AE3343" s="25">
        <v>0.0</v>
      </c>
      <c r="AF3343" s="25">
        <v>1.0</v>
      </c>
      <c r="AG3343" s="25">
        <v>134462.29</v>
      </c>
      <c r="AH3343" s="25">
        <v>0.0</v>
      </c>
    </row>
    <row r="3344" ht="15.75" customHeight="1">
      <c r="U3344" s="25">
        <v>3343.0</v>
      </c>
      <c r="V3344" s="25">
        <v>1.5775663E7</v>
      </c>
      <c r="W3344" s="25" t="s">
        <v>1822</v>
      </c>
      <c r="X3344" s="25">
        <v>712.0</v>
      </c>
      <c r="Y3344" s="25" t="s">
        <v>379</v>
      </c>
      <c r="Z3344" s="25" t="s">
        <v>487</v>
      </c>
      <c r="AA3344" s="25">
        <v>53.0</v>
      </c>
      <c r="AB3344" s="25">
        <v>6.0</v>
      </c>
      <c r="AC3344" s="25">
        <v>134729.99</v>
      </c>
      <c r="AD3344" s="25">
        <v>2.0</v>
      </c>
      <c r="AE3344" s="25">
        <v>1.0</v>
      </c>
      <c r="AF3344" s="25">
        <v>1.0</v>
      </c>
      <c r="AG3344" s="25">
        <v>132702.64</v>
      </c>
      <c r="AH3344" s="25">
        <v>0.0</v>
      </c>
    </row>
    <row r="3345" ht="15.75" customHeight="1">
      <c r="U3345" s="25">
        <v>3344.0</v>
      </c>
      <c r="V3345" s="25">
        <v>1.56318E7</v>
      </c>
      <c r="W3345" s="25" t="s">
        <v>1135</v>
      </c>
      <c r="X3345" s="25">
        <v>474.0</v>
      </c>
      <c r="Y3345" s="25" t="s">
        <v>375</v>
      </c>
      <c r="Z3345" s="25" t="s">
        <v>487</v>
      </c>
      <c r="AA3345" s="25">
        <v>37.0</v>
      </c>
      <c r="AB3345" s="25">
        <v>3.0</v>
      </c>
      <c r="AC3345" s="25">
        <v>98431.37</v>
      </c>
      <c r="AD3345" s="25">
        <v>1.0</v>
      </c>
      <c r="AE3345" s="25">
        <v>0.0</v>
      </c>
      <c r="AF3345" s="25">
        <v>0.0</v>
      </c>
      <c r="AG3345" s="25">
        <v>75698.44</v>
      </c>
      <c r="AH3345" s="25">
        <v>0.0</v>
      </c>
    </row>
    <row r="3346" ht="15.75" customHeight="1">
      <c r="U3346" s="25">
        <v>3345.0</v>
      </c>
      <c r="V3346" s="25">
        <v>1.5654292E7</v>
      </c>
      <c r="W3346" s="25" t="s">
        <v>2280</v>
      </c>
      <c r="X3346" s="25">
        <v>565.0</v>
      </c>
      <c r="Y3346" s="25" t="s">
        <v>379</v>
      </c>
      <c r="Z3346" s="25" t="s">
        <v>487</v>
      </c>
      <c r="AA3346" s="25">
        <v>33.0</v>
      </c>
      <c r="AB3346" s="25">
        <v>8.0</v>
      </c>
      <c r="AC3346" s="25">
        <v>130368.31</v>
      </c>
      <c r="AD3346" s="25">
        <v>2.0</v>
      </c>
      <c r="AE3346" s="25">
        <v>1.0</v>
      </c>
      <c r="AF3346" s="25">
        <v>0.0</v>
      </c>
      <c r="AG3346" s="25">
        <v>105642.43</v>
      </c>
      <c r="AH3346" s="25">
        <v>0.0</v>
      </c>
    </row>
    <row r="3347" ht="15.75" customHeight="1">
      <c r="U3347" s="25">
        <v>3346.0</v>
      </c>
      <c r="V3347" s="25">
        <v>1.564832E7</v>
      </c>
      <c r="W3347" s="25" t="s">
        <v>2281</v>
      </c>
      <c r="X3347" s="25">
        <v>658.0</v>
      </c>
      <c r="Y3347" s="25" t="s">
        <v>375</v>
      </c>
      <c r="Z3347" s="25" t="s">
        <v>462</v>
      </c>
      <c r="AA3347" s="25">
        <v>31.0</v>
      </c>
      <c r="AB3347" s="25">
        <v>7.0</v>
      </c>
      <c r="AC3347" s="25">
        <v>123974.96</v>
      </c>
      <c r="AD3347" s="25">
        <v>1.0</v>
      </c>
      <c r="AE3347" s="25">
        <v>1.0</v>
      </c>
      <c r="AF3347" s="25">
        <v>0.0</v>
      </c>
      <c r="AG3347" s="25">
        <v>102153.75</v>
      </c>
      <c r="AH3347" s="25">
        <v>0.0</v>
      </c>
    </row>
    <row r="3348" ht="15.75" customHeight="1">
      <c r="U3348" s="25">
        <v>3347.0</v>
      </c>
      <c r="V3348" s="25">
        <v>1.5726747E7</v>
      </c>
      <c r="W3348" s="25" t="s">
        <v>1137</v>
      </c>
      <c r="X3348" s="25">
        <v>714.0</v>
      </c>
      <c r="Y3348" s="25" t="s">
        <v>375</v>
      </c>
      <c r="Z3348" s="25" t="s">
        <v>487</v>
      </c>
      <c r="AA3348" s="25">
        <v>63.0</v>
      </c>
      <c r="AB3348" s="25">
        <v>4.0</v>
      </c>
      <c r="AC3348" s="25">
        <v>138082.16</v>
      </c>
      <c r="AD3348" s="25">
        <v>1.0</v>
      </c>
      <c r="AE3348" s="25">
        <v>0.0</v>
      </c>
      <c r="AF3348" s="25">
        <v>1.0</v>
      </c>
      <c r="AG3348" s="25">
        <v>166677.54</v>
      </c>
      <c r="AH3348" s="25">
        <v>0.0</v>
      </c>
    </row>
    <row r="3349" ht="15.75" customHeight="1">
      <c r="U3349" s="25">
        <v>3348.0</v>
      </c>
      <c r="V3349" s="25">
        <v>1.569451E7</v>
      </c>
      <c r="W3349" s="25" t="s">
        <v>1985</v>
      </c>
      <c r="X3349" s="25">
        <v>725.0</v>
      </c>
      <c r="Y3349" s="25" t="s">
        <v>375</v>
      </c>
      <c r="Z3349" s="25" t="s">
        <v>487</v>
      </c>
      <c r="AA3349" s="25">
        <v>45.0</v>
      </c>
      <c r="AB3349" s="25">
        <v>1.0</v>
      </c>
      <c r="AC3349" s="25">
        <v>129855.32</v>
      </c>
      <c r="AD3349" s="25">
        <v>1.0</v>
      </c>
      <c r="AE3349" s="25">
        <v>0.0</v>
      </c>
      <c r="AF3349" s="25">
        <v>0.0</v>
      </c>
      <c r="AG3349" s="25">
        <v>24218.65</v>
      </c>
      <c r="AH3349" s="25">
        <v>0.0</v>
      </c>
    </row>
    <row r="3350" ht="15.75" customHeight="1">
      <c r="U3350" s="25">
        <v>3349.0</v>
      </c>
      <c r="V3350" s="25">
        <v>1.5572291E7</v>
      </c>
      <c r="W3350" s="25" t="s">
        <v>1166</v>
      </c>
      <c r="X3350" s="25">
        <v>825.0</v>
      </c>
      <c r="Y3350" s="25" t="s">
        <v>375</v>
      </c>
      <c r="Z3350" s="25" t="s">
        <v>487</v>
      </c>
      <c r="AA3350" s="25">
        <v>40.0</v>
      </c>
      <c r="AB3350" s="25">
        <v>6.0</v>
      </c>
      <c r="AC3350" s="25">
        <v>132308.22</v>
      </c>
      <c r="AD3350" s="25">
        <v>1.0</v>
      </c>
      <c r="AE3350" s="25">
        <v>0.0</v>
      </c>
      <c r="AF3350" s="25">
        <v>0.0</v>
      </c>
      <c r="AG3350" s="25">
        <v>117122.5</v>
      </c>
      <c r="AH3350" s="25">
        <v>0.0</v>
      </c>
    </row>
    <row r="3351" ht="15.75" customHeight="1">
      <c r="U3351" s="25">
        <v>3350.0</v>
      </c>
      <c r="V3351" s="25">
        <v>1.5603465E7</v>
      </c>
      <c r="W3351" s="25" t="s">
        <v>2282</v>
      </c>
      <c r="X3351" s="25">
        <v>665.0</v>
      </c>
      <c r="Y3351" s="25" t="s">
        <v>379</v>
      </c>
      <c r="Z3351" s="25" t="s">
        <v>462</v>
      </c>
      <c r="AA3351" s="25">
        <v>45.0</v>
      </c>
      <c r="AB3351" s="25">
        <v>5.0</v>
      </c>
      <c r="AC3351" s="25">
        <v>155447.65</v>
      </c>
      <c r="AD3351" s="25">
        <v>2.0</v>
      </c>
      <c r="AE3351" s="25">
        <v>1.0</v>
      </c>
      <c r="AF3351" s="25">
        <v>0.0</v>
      </c>
      <c r="AG3351" s="25">
        <v>51871.95</v>
      </c>
      <c r="AH3351" s="25">
        <v>1.0</v>
      </c>
    </row>
    <row r="3352" ht="15.75" customHeight="1">
      <c r="U3352" s="25">
        <v>3351.0</v>
      </c>
      <c r="V3352" s="25">
        <v>1.5685628E7</v>
      </c>
      <c r="W3352" s="25" t="s">
        <v>626</v>
      </c>
      <c r="X3352" s="25">
        <v>670.0</v>
      </c>
      <c r="Y3352" s="25" t="s">
        <v>377</v>
      </c>
      <c r="Z3352" s="25" t="s">
        <v>487</v>
      </c>
      <c r="AA3352" s="25">
        <v>35.0</v>
      </c>
      <c r="AB3352" s="25">
        <v>2.0</v>
      </c>
      <c r="AC3352" s="25">
        <v>124268.64</v>
      </c>
      <c r="AD3352" s="25">
        <v>2.0</v>
      </c>
      <c r="AE3352" s="25">
        <v>0.0</v>
      </c>
      <c r="AF3352" s="25">
        <v>1.0</v>
      </c>
      <c r="AG3352" s="25">
        <v>84321.03</v>
      </c>
      <c r="AH3352" s="25">
        <v>0.0</v>
      </c>
    </row>
    <row r="3353" ht="15.75" customHeight="1">
      <c r="U3353" s="25">
        <v>3352.0</v>
      </c>
      <c r="V3353" s="25">
        <v>1.5792729E7</v>
      </c>
      <c r="W3353" s="25" t="s">
        <v>2150</v>
      </c>
      <c r="X3353" s="25">
        <v>474.0</v>
      </c>
      <c r="Y3353" s="25" t="s">
        <v>379</v>
      </c>
      <c r="Z3353" s="25" t="s">
        <v>462</v>
      </c>
      <c r="AA3353" s="25">
        <v>34.0</v>
      </c>
      <c r="AB3353" s="25">
        <v>9.0</v>
      </c>
      <c r="AC3353" s="25">
        <v>176311.36</v>
      </c>
      <c r="AD3353" s="25">
        <v>1.0</v>
      </c>
      <c r="AE3353" s="25">
        <v>1.0</v>
      </c>
      <c r="AF3353" s="25">
        <v>0.0</v>
      </c>
      <c r="AG3353" s="25">
        <v>160213.27</v>
      </c>
      <c r="AH3353" s="25">
        <v>0.0</v>
      </c>
    </row>
    <row r="3354" ht="15.75" customHeight="1">
      <c r="U3354" s="25">
        <v>3353.0</v>
      </c>
      <c r="V3354" s="25">
        <v>1.5767414E7</v>
      </c>
      <c r="W3354" s="25" t="s">
        <v>626</v>
      </c>
      <c r="X3354" s="25">
        <v>591.0</v>
      </c>
      <c r="Y3354" s="25" t="s">
        <v>375</v>
      </c>
      <c r="Z3354" s="25" t="s">
        <v>487</v>
      </c>
      <c r="AA3354" s="25">
        <v>40.0</v>
      </c>
      <c r="AB3354" s="25">
        <v>2.0</v>
      </c>
      <c r="AC3354" s="25">
        <v>99886.42</v>
      </c>
      <c r="AD3354" s="25">
        <v>2.0</v>
      </c>
      <c r="AE3354" s="25">
        <v>1.0</v>
      </c>
      <c r="AF3354" s="25">
        <v>1.0</v>
      </c>
      <c r="AG3354" s="25">
        <v>88695.19</v>
      </c>
      <c r="AH3354" s="25">
        <v>0.0</v>
      </c>
    </row>
    <row r="3355" ht="15.75" customHeight="1">
      <c r="U3355" s="25">
        <v>3354.0</v>
      </c>
      <c r="V3355" s="25">
        <v>1.5568044E7</v>
      </c>
      <c r="W3355" s="25" t="s">
        <v>1749</v>
      </c>
      <c r="X3355" s="25">
        <v>508.0</v>
      </c>
      <c r="Y3355" s="25" t="s">
        <v>375</v>
      </c>
      <c r="Z3355" s="25" t="s">
        <v>462</v>
      </c>
      <c r="AA3355" s="25">
        <v>31.0</v>
      </c>
      <c r="AB3355" s="25">
        <v>7.0</v>
      </c>
      <c r="AC3355" s="25">
        <v>0.0</v>
      </c>
      <c r="AD3355" s="25">
        <v>2.0</v>
      </c>
      <c r="AE3355" s="25">
        <v>1.0</v>
      </c>
      <c r="AF3355" s="25">
        <v>1.0</v>
      </c>
      <c r="AG3355" s="25">
        <v>6123.15</v>
      </c>
      <c r="AH3355" s="25">
        <v>0.0</v>
      </c>
    </row>
    <row r="3356" ht="15.75" customHeight="1">
      <c r="U3356" s="25">
        <v>3355.0</v>
      </c>
      <c r="V3356" s="25">
        <v>1.5751333E7</v>
      </c>
      <c r="W3356" s="25" t="s">
        <v>793</v>
      </c>
      <c r="X3356" s="25">
        <v>695.0</v>
      </c>
      <c r="Y3356" s="25" t="s">
        <v>375</v>
      </c>
      <c r="Z3356" s="25" t="s">
        <v>462</v>
      </c>
      <c r="AA3356" s="25">
        <v>36.0</v>
      </c>
      <c r="AB3356" s="25">
        <v>2.0</v>
      </c>
      <c r="AC3356" s="25">
        <v>0.0</v>
      </c>
      <c r="AD3356" s="25">
        <v>2.0</v>
      </c>
      <c r="AE3356" s="25">
        <v>0.0</v>
      </c>
      <c r="AF3356" s="25">
        <v>1.0</v>
      </c>
      <c r="AG3356" s="25">
        <v>167749.54</v>
      </c>
      <c r="AH3356" s="25">
        <v>0.0</v>
      </c>
    </row>
    <row r="3357" ht="15.75" customHeight="1">
      <c r="U3357" s="25">
        <v>3356.0</v>
      </c>
      <c r="V3357" s="25">
        <v>1.5623062E7</v>
      </c>
      <c r="W3357" s="25" t="s">
        <v>2283</v>
      </c>
      <c r="X3357" s="25">
        <v>660.0</v>
      </c>
      <c r="Y3357" s="25" t="s">
        <v>379</v>
      </c>
      <c r="Z3357" s="25" t="s">
        <v>487</v>
      </c>
      <c r="AA3357" s="25">
        <v>24.0</v>
      </c>
      <c r="AB3357" s="25">
        <v>5.0</v>
      </c>
      <c r="AC3357" s="25">
        <v>85089.3</v>
      </c>
      <c r="AD3357" s="25">
        <v>1.0</v>
      </c>
      <c r="AE3357" s="25">
        <v>1.0</v>
      </c>
      <c r="AF3357" s="25">
        <v>1.0</v>
      </c>
      <c r="AG3357" s="25">
        <v>71638.0</v>
      </c>
      <c r="AH3357" s="25">
        <v>0.0</v>
      </c>
    </row>
    <row r="3358" ht="15.75" customHeight="1">
      <c r="U3358" s="25">
        <v>3357.0</v>
      </c>
      <c r="V3358" s="25">
        <v>1.5713621E7</v>
      </c>
      <c r="W3358" s="25" t="s">
        <v>2284</v>
      </c>
      <c r="X3358" s="25">
        <v>687.0</v>
      </c>
      <c r="Y3358" s="25" t="s">
        <v>379</v>
      </c>
      <c r="Z3358" s="25" t="s">
        <v>487</v>
      </c>
      <c r="AA3358" s="25">
        <v>41.0</v>
      </c>
      <c r="AB3358" s="25">
        <v>10.0</v>
      </c>
      <c r="AC3358" s="25">
        <v>134318.21</v>
      </c>
      <c r="AD3358" s="25">
        <v>2.0</v>
      </c>
      <c r="AE3358" s="25">
        <v>1.0</v>
      </c>
      <c r="AF3358" s="25">
        <v>1.0</v>
      </c>
      <c r="AG3358" s="25">
        <v>198064.52</v>
      </c>
      <c r="AH3358" s="25">
        <v>0.0</v>
      </c>
    </row>
    <row r="3359" ht="15.75" customHeight="1">
      <c r="U3359" s="25">
        <v>3358.0</v>
      </c>
      <c r="V3359" s="25">
        <v>1.5670668E7</v>
      </c>
      <c r="W3359" s="25" t="s">
        <v>1827</v>
      </c>
      <c r="X3359" s="25">
        <v>658.0</v>
      </c>
      <c r="Y3359" s="25" t="s">
        <v>379</v>
      </c>
      <c r="Z3359" s="25" t="s">
        <v>487</v>
      </c>
      <c r="AA3359" s="25">
        <v>29.0</v>
      </c>
      <c r="AB3359" s="25">
        <v>5.0</v>
      </c>
      <c r="AC3359" s="25">
        <v>75395.53</v>
      </c>
      <c r="AD3359" s="25">
        <v>2.0</v>
      </c>
      <c r="AE3359" s="25">
        <v>0.0</v>
      </c>
      <c r="AF3359" s="25">
        <v>1.0</v>
      </c>
      <c r="AG3359" s="25">
        <v>54914.92</v>
      </c>
      <c r="AH3359" s="25">
        <v>0.0</v>
      </c>
    </row>
    <row r="3360" ht="15.75" customHeight="1">
      <c r="U3360" s="25">
        <v>3359.0</v>
      </c>
      <c r="V3360" s="25">
        <v>1.5750638E7</v>
      </c>
      <c r="W3360" s="25" t="s">
        <v>1702</v>
      </c>
      <c r="X3360" s="25">
        <v>705.0</v>
      </c>
      <c r="Y3360" s="25" t="s">
        <v>379</v>
      </c>
      <c r="Z3360" s="25" t="s">
        <v>462</v>
      </c>
      <c r="AA3360" s="25">
        <v>33.0</v>
      </c>
      <c r="AB3360" s="25">
        <v>5.0</v>
      </c>
      <c r="AC3360" s="25">
        <v>116765.7</v>
      </c>
      <c r="AD3360" s="25">
        <v>1.0</v>
      </c>
      <c r="AE3360" s="25">
        <v>0.0</v>
      </c>
      <c r="AF3360" s="25">
        <v>0.0</v>
      </c>
      <c r="AG3360" s="25">
        <v>190659.17</v>
      </c>
      <c r="AH3360" s="25">
        <v>1.0</v>
      </c>
    </row>
    <row r="3361" ht="15.75" customHeight="1">
      <c r="U3361" s="25">
        <v>3360.0</v>
      </c>
      <c r="V3361" s="25">
        <v>1.5747878E7</v>
      </c>
      <c r="W3361" s="25" t="s">
        <v>2285</v>
      </c>
      <c r="X3361" s="25">
        <v>739.0</v>
      </c>
      <c r="Y3361" s="25" t="s">
        <v>377</v>
      </c>
      <c r="Z3361" s="25" t="s">
        <v>487</v>
      </c>
      <c r="AA3361" s="25">
        <v>60.0</v>
      </c>
      <c r="AB3361" s="25">
        <v>4.0</v>
      </c>
      <c r="AC3361" s="25">
        <v>0.0</v>
      </c>
      <c r="AD3361" s="25">
        <v>1.0</v>
      </c>
      <c r="AE3361" s="25">
        <v>1.0</v>
      </c>
      <c r="AF3361" s="25">
        <v>1.0</v>
      </c>
      <c r="AG3361" s="25">
        <v>51637.67</v>
      </c>
      <c r="AH3361" s="25">
        <v>0.0</v>
      </c>
    </row>
    <row r="3362" ht="15.75" customHeight="1">
      <c r="U3362" s="25">
        <v>3361.0</v>
      </c>
      <c r="V3362" s="25">
        <v>1.5726796E7</v>
      </c>
      <c r="W3362" s="25" t="s">
        <v>2286</v>
      </c>
      <c r="X3362" s="25">
        <v>844.0</v>
      </c>
      <c r="Y3362" s="25" t="s">
        <v>375</v>
      </c>
      <c r="Z3362" s="25" t="s">
        <v>487</v>
      </c>
      <c r="AA3362" s="25">
        <v>38.0</v>
      </c>
      <c r="AB3362" s="25">
        <v>7.0</v>
      </c>
      <c r="AC3362" s="25">
        <v>111501.66</v>
      </c>
      <c r="AD3362" s="25">
        <v>1.0</v>
      </c>
      <c r="AE3362" s="25">
        <v>1.0</v>
      </c>
      <c r="AF3362" s="25">
        <v>1.0</v>
      </c>
      <c r="AG3362" s="25">
        <v>119333.38</v>
      </c>
      <c r="AH3362" s="25">
        <v>0.0</v>
      </c>
    </row>
    <row r="3363" ht="15.75" customHeight="1">
      <c r="U3363" s="25">
        <v>3362.0</v>
      </c>
      <c r="V3363" s="25">
        <v>1.5754952E7</v>
      </c>
      <c r="W3363" s="25" t="s">
        <v>1401</v>
      </c>
      <c r="X3363" s="25">
        <v>602.0</v>
      </c>
      <c r="Y3363" s="25" t="s">
        <v>379</v>
      </c>
      <c r="Z3363" s="25" t="s">
        <v>462</v>
      </c>
      <c r="AA3363" s="25">
        <v>48.0</v>
      </c>
      <c r="AB3363" s="25">
        <v>7.0</v>
      </c>
      <c r="AC3363" s="25">
        <v>76595.08</v>
      </c>
      <c r="AD3363" s="25">
        <v>2.0</v>
      </c>
      <c r="AE3363" s="25">
        <v>0.0</v>
      </c>
      <c r="AF3363" s="25">
        <v>0.0</v>
      </c>
      <c r="AG3363" s="25">
        <v>127095.14</v>
      </c>
      <c r="AH3363" s="25">
        <v>0.0</v>
      </c>
    </row>
    <row r="3364" ht="15.75" customHeight="1">
      <c r="U3364" s="25">
        <v>3363.0</v>
      </c>
      <c r="V3364" s="25">
        <v>1.5652192E7</v>
      </c>
      <c r="W3364" s="25" t="s">
        <v>2287</v>
      </c>
      <c r="X3364" s="25">
        <v>759.0</v>
      </c>
      <c r="Y3364" s="25" t="s">
        <v>375</v>
      </c>
      <c r="Z3364" s="25" t="s">
        <v>462</v>
      </c>
      <c r="AA3364" s="25">
        <v>33.0</v>
      </c>
      <c r="AB3364" s="25">
        <v>9.0</v>
      </c>
      <c r="AC3364" s="25">
        <v>160541.36</v>
      </c>
      <c r="AD3364" s="25">
        <v>2.0</v>
      </c>
      <c r="AE3364" s="25">
        <v>0.0</v>
      </c>
      <c r="AF3364" s="25">
        <v>0.0</v>
      </c>
      <c r="AG3364" s="25">
        <v>93541.14</v>
      </c>
      <c r="AH3364" s="25">
        <v>0.0</v>
      </c>
    </row>
    <row r="3365" ht="15.75" customHeight="1">
      <c r="U3365" s="25">
        <v>3364.0</v>
      </c>
      <c r="V3365" s="25">
        <v>1.5681924E7</v>
      </c>
      <c r="W3365" s="25" t="s">
        <v>2288</v>
      </c>
      <c r="X3365" s="25">
        <v>747.0</v>
      </c>
      <c r="Y3365" s="25" t="s">
        <v>379</v>
      </c>
      <c r="Z3365" s="25" t="s">
        <v>487</v>
      </c>
      <c r="AA3365" s="25">
        <v>38.0</v>
      </c>
      <c r="AB3365" s="25">
        <v>2.0</v>
      </c>
      <c r="AC3365" s="25">
        <v>129728.6</v>
      </c>
      <c r="AD3365" s="25">
        <v>1.0</v>
      </c>
      <c r="AE3365" s="25">
        <v>1.0</v>
      </c>
      <c r="AF3365" s="25">
        <v>0.0</v>
      </c>
      <c r="AG3365" s="25">
        <v>89289.54</v>
      </c>
      <c r="AH3365" s="25">
        <v>0.0</v>
      </c>
    </row>
    <row r="3366" ht="15.75" customHeight="1">
      <c r="U3366" s="25">
        <v>3365.0</v>
      </c>
      <c r="V3366" s="25">
        <v>1.5763544E7</v>
      </c>
      <c r="W3366" s="25" t="s">
        <v>1427</v>
      </c>
      <c r="X3366" s="25">
        <v>673.0</v>
      </c>
      <c r="Y3366" s="25" t="s">
        <v>375</v>
      </c>
      <c r="Z3366" s="25" t="s">
        <v>487</v>
      </c>
      <c r="AA3366" s="25">
        <v>47.0</v>
      </c>
      <c r="AB3366" s="25">
        <v>1.0</v>
      </c>
      <c r="AC3366" s="25">
        <v>0.0</v>
      </c>
      <c r="AD3366" s="25">
        <v>2.0</v>
      </c>
      <c r="AE3366" s="25">
        <v>0.0</v>
      </c>
      <c r="AF3366" s="25">
        <v>0.0</v>
      </c>
      <c r="AG3366" s="25">
        <v>108762.16</v>
      </c>
      <c r="AH3366" s="25">
        <v>0.0</v>
      </c>
    </row>
    <row r="3367" ht="15.75" customHeight="1">
      <c r="U3367" s="25">
        <v>3366.0</v>
      </c>
      <c r="V3367" s="25">
        <v>1.5764431E7</v>
      </c>
      <c r="W3367" s="25" t="s">
        <v>2289</v>
      </c>
      <c r="X3367" s="25">
        <v>671.0</v>
      </c>
      <c r="Y3367" s="25" t="s">
        <v>377</v>
      </c>
      <c r="Z3367" s="25" t="s">
        <v>462</v>
      </c>
      <c r="AA3367" s="25">
        <v>34.0</v>
      </c>
      <c r="AB3367" s="25">
        <v>5.0</v>
      </c>
      <c r="AC3367" s="25">
        <v>130929.02</v>
      </c>
      <c r="AD3367" s="25">
        <v>4.0</v>
      </c>
      <c r="AE3367" s="25">
        <v>1.0</v>
      </c>
      <c r="AF3367" s="25">
        <v>1.0</v>
      </c>
      <c r="AG3367" s="25">
        <v>28238.25</v>
      </c>
      <c r="AH3367" s="25">
        <v>1.0</v>
      </c>
    </row>
    <row r="3368" ht="15.75" customHeight="1">
      <c r="U3368" s="25">
        <v>3367.0</v>
      </c>
      <c r="V3368" s="25">
        <v>1.568401E7</v>
      </c>
      <c r="W3368" s="25" t="s">
        <v>1584</v>
      </c>
      <c r="X3368" s="25">
        <v>640.0</v>
      </c>
      <c r="Y3368" s="25" t="s">
        <v>379</v>
      </c>
      <c r="Z3368" s="25" t="s">
        <v>462</v>
      </c>
      <c r="AA3368" s="25">
        <v>74.0</v>
      </c>
      <c r="AB3368" s="25">
        <v>2.0</v>
      </c>
      <c r="AC3368" s="25">
        <v>116800.25</v>
      </c>
      <c r="AD3368" s="25">
        <v>1.0</v>
      </c>
      <c r="AE3368" s="25">
        <v>1.0</v>
      </c>
      <c r="AF3368" s="25">
        <v>1.0</v>
      </c>
      <c r="AG3368" s="25">
        <v>34130.43</v>
      </c>
      <c r="AH3368" s="25">
        <v>0.0</v>
      </c>
    </row>
    <row r="3369" ht="15.75" customHeight="1">
      <c r="U3369" s="25">
        <v>3368.0</v>
      </c>
      <c r="V3369" s="25">
        <v>1.5648881E7</v>
      </c>
      <c r="W3369" s="25" t="s">
        <v>684</v>
      </c>
      <c r="X3369" s="25">
        <v>581.0</v>
      </c>
      <c r="Y3369" s="25" t="s">
        <v>379</v>
      </c>
      <c r="Z3369" s="25" t="s">
        <v>487</v>
      </c>
      <c r="AA3369" s="25">
        <v>40.0</v>
      </c>
      <c r="AB3369" s="25">
        <v>0.0</v>
      </c>
      <c r="AC3369" s="25">
        <v>101016.53</v>
      </c>
      <c r="AD3369" s="25">
        <v>1.0</v>
      </c>
      <c r="AE3369" s="25">
        <v>0.0</v>
      </c>
      <c r="AF3369" s="25">
        <v>1.0</v>
      </c>
      <c r="AG3369" s="25">
        <v>7926.35</v>
      </c>
      <c r="AH3369" s="25">
        <v>1.0</v>
      </c>
    </row>
    <row r="3370" ht="15.75" customHeight="1">
      <c r="U3370" s="25">
        <v>3369.0</v>
      </c>
      <c r="V3370" s="25">
        <v>1.5733303E7</v>
      </c>
      <c r="W3370" s="25" t="s">
        <v>1565</v>
      </c>
      <c r="X3370" s="25">
        <v>630.0</v>
      </c>
      <c r="Y3370" s="25" t="s">
        <v>375</v>
      </c>
      <c r="Z3370" s="25" t="s">
        <v>487</v>
      </c>
      <c r="AA3370" s="25">
        <v>67.0</v>
      </c>
      <c r="AB3370" s="25">
        <v>5.0</v>
      </c>
      <c r="AC3370" s="25">
        <v>0.0</v>
      </c>
      <c r="AD3370" s="25">
        <v>2.0</v>
      </c>
      <c r="AE3370" s="25">
        <v>1.0</v>
      </c>
      <c r="AF3370" s="25">
        <v>1.0</v>
      </c>
      <c r="AG3370" s="25">
        <v>27330.27</v>
      </c>
      <c r="AH3370" s="25">
        <v>0.0</v>
      </c>
    </row>
    <row r="3371" ht="15.75" customHeight="1">
      <c r="U3371" s="25">
        <v>3370.0</v>
      </c>
      <c r="V3371" s="25">
        <v>1.5643294E7</v>
      </c>
      <c r="W3371" s="25" t="s">
        <v>665</v>
      </c>
      <c r="X3371" s="25">
        <v>703.0</v>
      </c>
      <c r="Y3371" s="25" t="s">
        <v>375</v>
      </c>
      <c r="Z3371" s="25" t="s">
        <v>462</v>
      </c>
      <c r="AA3371" s="25">
        <v>33.0</v>
      </c>
      <c r="AB3371" s="25">
        <v>8.0</v>
      </c>
      <c r="AC3371" s="25">
        <v>190566.65</v>
      </c>
      <c r="AD3371" s="25">
        <v>1.0</v>
      </c>
      <c r="AE3371" s="25">
        <v>1.0</v>
      </c>
      <c r="AF3371" s="25">
        <v>1.0</v>
      </c>
      <c r="AG3371" s="25">
        <v>79997.14</v>
      </c>
      <c r="AH3371" s="25">
        <v>0.0</v>
      </c>
    </row>
    <row r="3372" ht="15.75" customHeight="1">
      <c r="U3372" s="25">
        <v>3371.0</v>
      </c>
      <c r="V3372" s="25">
        <v>1.5749905E7</v>
      </c>
      <c r="W3372" s="25" t="s">
        <v>882</v>
      </c>
      <c r="X3372" s="25">
        <v>698.0</v>
      </c>
      <c r="Y3372" s="25" t="s">
        <v>377</v>
      </c>
      <c r="Z3372" s="25" t="s">
        <v>462</v>
      </c>
      <c r="AA3372" s="25">
        <v>47.0</v>
      </c>
      <c r="AB3372" s="25">
        <v>6.0</v>
      </c>
      <c r="AC3372" s="25">
        <v>0.0</v>
      </c>
      <c r="AD3372" s="25">
        <v>1.0</v>
      </c>
      <c r="AE3372" s="25">
        <v>1.0</v>
      </c>
      <c r="AF3372" s="25">
        <v>0.0</v>
      </c>
      <c r="AG3372" s="25">
        <v>50213.81</v>
      </c>
      <c r="AH3372" s="25">
        <v>1.0</v>
      </c>
    </row>
    <row r="3373" ht="15.75" customHeight="1">
      <c r="U3373" s="25">
        <v>3372.0</v>
      </c>
      <c r="V3373" s="25">
        <v>1.5625175E7</v>
      </c>
      <c r="W3373" s="25" t="s">
        <v>1363</v>
      </c>
      <c r="X3373" s="25">
        <v>742.0</v>
      </c>
      <c r="Y3373" s="25" t="s">
        <v>379</v>
      </c>
      <c r="Z3373" s="25" t="s">
        <v>462</v>
      </c>
      <c r="AA3373" s="25">
        <v>43.0</v>
      </c>
      <c r="AB3373" s="25">
        <v>6.0</v>
      </c>
      <c r="AC3373" s="25">
        <v>97067.69</v>
      </c>
      <c r="AD3373" s="25">
        <v>1.0</v>
      </c>
      <c r="AE3373" s="25">
        <v>0.0</v>
      </c>
      <c r="AF3373" s="25">
        <v>1.0</v>
      </c>
      <c r="AG3373" s="25">
        <v>60920.03</v>
      </c>
      <c r="AH3373" s="25">
        <v>1.0</v>
      </c>
    </row>
    <row r="3374" ht="15.75" customHeight="1">
      <c r="U3374" s="25">
        <v>3373.0</v>
      </c>
      <c r="V3374" s="25">
        <v>1.5643967E7</v>
      </c>
      <c r="W3374" s="25" t="s">
        <v>1642</v>
      </c>
      <c r="X3374" s="25">
        <v>652.0</v>
      </c>
      <c r="Y3374" s="25" t="s">
        <v>375</v>
      </c>
      <c r="Z3374" s="25" t="s">
        <v>462</v>
      </c>
      <c r="AA3374" s="25">
        <v>37.0</v>
      </c>
      <c r="AB3374" s="25">
        <v>4.0</v>
      </c>
      <c r="AC3374" s="25">
        <v>92208.54</v>
      </c>
      <c r="AD3374" s="25">
        <v>1.0</v>
      </c>
      <c r="AE3374" s="25">
        <v>0.0</v>
      </c>
      <c r="AF3374" s="25">
        <v>1.0</v>
      </c>
      <c r="AG3374" s="25">
        <v>197699.8</v>
      </c>
      <c r="AH3374" s="25">
        <v>1.0</v>
      </c>
    </row>
    <row r="3375" ht="15.75" customHeight="1">
      <c r="U3375" s="25">
        <v>3374.0</v>
      </c>
      <c r="V3375" s="25">
        <v>1.5578251E7</v>
      </c>
      <c r="W3375" s="25" t="s">
        <v>1745</v>
      </c>
      <c r="X3375" s="25">
        <v>644.0</v>
      </c>
      <c r="Y3375" s="25" t="s">
        <v>375</v>
      </c>
      <c r="Z3375" s="25" t="s">
        <v>487</v>
      </c>
      <c r="AA3375" s="25">
        <v>37.0</v>
      </c>
      <c r="AB3375" s="25">
        <v>2.0</v>
      </c>
      <c r="AC3375" s="25">
        <v>186347.97</v>
      </c>
      <c r="AD3375" s="25">
        <v>2.0</v>
      </c>
      <c r="AE3375" s="25">
        <v>1.0</v>
      </c>
      <c r="AF3375" s="25">
        <v>0.0</v>
      </c>
      <c r="AG3375" s="25">
        <v>92809.73</v>
      </c>
      <c r="AH3375" s="25">
        <v>0.0</v>
      </c>
    </row>
    <row r="3376" ht="15.75" customHeight="1">
      <c r="U3376" s="25">
        <v>3375.0</v>
      </c>
      <c r="V3376" s="25">
        <v>1.5772573E7</v>
      </c>
      <c r="W3376" s="25" t="s">
        <v>1590</v>
      </c>
      <c r="X3376" s="25">
        <v>735.0</v>
      </c>
      <c r="Y3376" s="25" t="s">
        <v>377</v>
      </c>
      <c r="Z3376" s="25" t="s">
        <v>487</v>
      </c>
      <c r="AA3376" s="25">
        <v>55.0</v>
      </c>
      <c r="AB3376" s="25">
        <v>2.0</v>
      </c>
      <c r="AC3376" s="25">
        <v>103176.62</v>
      </c>
      <c r="AD3376" s="25">
        <v>1.0</v>
      </c>
      <c r="AE3376" s="25">
        <v>0.0</v>
      </c>
      <c r="AF3376" s="25">
        <v>1.0</v>
      </c>
      <c r="AG3376" s="25">
        <v>163516.16</v>
      </c>
      <c r="AH3376" s="25">
        <v>0.0</v>
      </c>
    </row>
    <row r="3377" ht="15.75" customHeight="1">
      <c r="U3377" s="25">
        <v>3376.0</v>
      </c>
      <c r="V3377" s="25">
        <v>1.5733234E7</v>
      </c>
      <c r="W3377" s="25" t="s">
        <v>1085</v>
      </c>
      <c r="X3377" s="25">
        <v>777.0</v>
      </c>
      <c r="Y3377" s="25" t="s">
        <v>375</v>
      </c>
      <c r="Z3377" s="25" t="s">
        <v>462</v>
      </c>
      <c r="AA3377" s="25">
        <v>58.0</v>
      </c>
      <c r="AB3377" s="25">
        <v>4.0</v>
      </c>
      <c r="AC3377" s="25">
        <v>0.0</v>
      </c>
      <c r="AD3377" s="25">
        <v>1.0</v>
      </c>
      <c r="AE3377" s="25">
        <v>1.0</v>
      </c>
      <c r="AF3377" s="25">
        <v>1.0</v>
      </c>
      <c r="AG3377" s="25">
        <v>62449.07</v>
      </c>
      <c r="AH3377" s="25">
        <v>1.0</v>
      </c>
    </row>
    <row r="3378" ht="15.75" customHeight="1">
      <c r="U3378" s="25">
        <v>3377.0</v>
      </c>
      <c r="V3378" s="25">
        <v>1.5721582E7</v>
      </c>
      <c r="W3378" s="25" t="s">
        <v>969</v>
      </c>
      <c r="X3378" s="25">
        <v>644.0</v>
      </c>
      <c r="Y3378" s="25" t="s">
        <v>379</v>
      </c>
      <c r="Z3378" s="25" t="s">
        <v>462</v>
      </c>
      <c r="AA3378" s="25">
        <v>40.0</v>
      </c>
      <c r="AB3378" s="25">
        <v>4.0</v>
      </c>
      <c r="AC3378" s="25">
        <v>77270.08</v>
      </c>
      <c r="AD3378" s="25">
        <v>2.0</v>
      </c>
      <c r="AE3378" s="25">
        <v>1.0</v>
      </c>
      <c r="AF3378" s="25">
        <v>1.0</v>
      </c>
      <c r="AG3378" s="25">
        <v>115800.1</v>
      </c>
      <c r="AH3378" s="25">
        <v>1.0</v>
      </c>
    </row>
    <row r="3379" ht="15.75" customHeight="1">
      <c r="U3379" s="25">
        <v>3378.0</v>
      </c>
      <c r="V3379" s="25">
        <v>1.5628219E7</v>
      </c>
      <c r="W3379" s="25" t="s">
        <v>1357</v>
      </c>
      <c r="X3379" s="25">
        <v>665.0</v>
      </c>
      <c r="Y3379" s="25" t="s">
        <v>379</v>
      </c>
      <c r="Z3379" s="25" t="s">
        <v>462</v>
      </c>
      <c r="AA3379" s="25">
        <v>37.0</v>
      </c>
      <c r="AB3379" s="25">
        <v>3.0</v>
      </c>
      <c r="AC3379" s="25">
        <v>111911.63</v>
      </c>
      <c r="AD3379" s="25">
        <v>1.0</v>
      </c>
      <c r="AE3379" s="25">
        <v>1.0</v>
      </c>
      <c r="AF3379" s="25">
        <v>1.0</v>
      </c>
      <c r="AG3379" s="25">
        <v>110359.68</v>
      </c>
      <c r="AH3379" s="25">
        <v>1.0</v>
      </c>
    </row>
    <row r="3380" ht="15.75" customHeight="1">
      <c r="U3380" s="25">
        <v>3379.0</v>
      </c>
      <c r="V3380" s="25">
        <v>1.5571302E7</v>
      </c>
      <c r="W3380" s="25" t="s">
        <v>2290</v>
      </c>
      <c r="X3380" s="25">
        <v>529.0</v>
      </c>
      <c r="Y3380" s="25" t="s">
        <v>379</v>
      </c>
      <c r="Z3380" s="25" t="s">
        <v>487</v>
      </c>
      <c r="AA3380" s="25">
        <v>72.0</v>
      </c>
      <c r="AB3380" s="25">
        <v>5.0</v>
      </c>
      <c r="AC3380" s="25">
        <v>94216.05</v>
      </c>
      <c r="AD3380" s="25">
        <v>1.0</v>
      </c>
      <c r="AE3380" s="25">
        <v>1.0</v>
      </c>
      <c r="AF3380" s="25">
        <v>1.0</v>
      </c>
      <c r="AG3380" s="25">
        <v>78695.68</v>
      </c>
      <c r="AH3380" s="25">
        <v>0.0</v>
      </c>
    </row>
    <row r="3381" ht="15.75" customHeight="1">
      <c r="U3381" s="25">
        <v>3380.0</v>
      </c>
      <c r="V3381" s="25">
        <v>1.5637178E7</v>
      </c>
      <c r="W3381" s="25" t="s">
        <v>2291</v>
      </c>
      <c r="X3381" s="25">
        <v>803.0</v>
      </c>
      <c r="Y3381" s="25" t="s">
        <v>377</v>
      </c>
      <c r="Z3381" s="25" t="s">
        <v>462</v>
      </c>
      <c r="AA3381" s="25">
        <v>45.0</v>
      </c>
      <c r="AB3381" s="25">
        <v>7.0</v>
      </c>
      <c r="AC3381" s="25">
        <v>0.0</v>
      </c>
      <c r="AD3381" s="25">
        <v>2.0</v>
      </c>
      <c r="AE3381" s="25">
        <v>1.0</v>
      </c>
      <c r="AF3381" s="25">
        <v>1.0</v>
      </c>
      <c r="AG3381" s="25">
        <v>128378.04</v>
      </c>
      <c r="AH3381" s="25">
        <v>0.0</v>
      </c>
    </row>
    <row r="3382" ht="15.75" customHeight="1">
      <c r="U3382" s="25">
        <v>3381.0</v>
      </c>
      <c r="V3382" s="25">
        <v>1.5601184E7</v>
      </c>
      <c r="W3382" s="25" t="s">
        <v>1396</v>
      </c>
      <c r="X3382" s="25">
        <v>604.0</v>
      </c>
      <c r="Y3382" s="25" t="s">
        <v>377</v>
      </c>
      <c r="Z3382" s="25" t="s">
        <v>462</v>
      </c>
      <c r="AA3382" s="25">
        <v>26.0</v>
      </c>
      <c r="AB3382" s="25">
        <v>3.0</v>
      </c>
      <c r="AC3382" s="25">
        <v>0.0</v>
      </c>
      <c r="AD3382" s="25">
        <v>2.0</v>
      </c>
      <c r="AE3382" s="25">
        <v>1.0</v>
      </c>
      <c r="AF3382" s="25">
        <v>0.0</v>
      </c>
      <c r="AG3382" s="25">
        <v>155248.62</v>
      </c>
      <c r="AH3382" s="25">
        <v>0.0</v>
      </c>
    </row>
    <row r="3383" ht="15.75" customHeight="1">
      <c r="U3383" s="25">
        <v>3382.0</v>
      </c>
      <c r="V3383" s="25">
        <v>1.5629511E7</v>
      </c>
      <c r="W3383" s="25" t="s">
        <v>2292</v>
      </c>
      <c r="X3383" s="25">
        <v>738.0</v>
      </c>
      <c r="Y3383" s="25" t="s">
        <v>375</v>
      </c>
      <c r="Z3383" s="25" t="s">
        <v>487</v>
      </c>
      <c r="AA3383" s="25">
        <v>49.0</v>
      </c>
      <c r="AB3383" s="25">
        <v>6.0</v>
      </c>
      <c r="AC3383" s="25">
        <v>106770.82</v>
      </c>
      <c r="AD3383" s="25">
        <v>1.0</v>
      </c>
      <c r="AE3383" s="25">
        <v>1.0</v>
      </c>
      <c r="AF3383" s="25">
        <v>0.0</v>
      </c>
      <c r="AG3383" s="25">
        <v>123499.27</v>
      </c>
      <c r="AH3383" s="25">
        <v>0.0</v>
      </c>
    </row>
    <row r="3384" ht="15.75" customHeight="1">
      <c r="U3384" s="25">
        <v>3383.0</v>
      </c>
      <c r="V3384" s="25">
        <v>1.5570629E7</v>
      </c>
      <c r="W3384" s="25" t="s">
        <v>1606</v>
      </c>
      <c r="X3384" s="25">
        <v>655.0</v>
      </c>
      <c r="Y3384" s="25" t="s">
        <v>379</v>
      </c>
      <c r="Z3384" s="25" t="s">
        <v>462</v>
      </c>
      <c r="AA3384" s="25">
        <v>72.0</v>
      </c>
      <c r="AB3384" s="25">
        <v>5.0</v>
      </c>
      <c r="AC3384" s="25">
        <v>138089.97</v>
      </c>
      <c r="AD3384" s="25">
        <v>2.0</v>
      </c>
      <c r="AE3384" s="25">
        <v>1.0</v>
      </c>
      <c r="AF3384" s="25">
        <v>1.0</v>
      </c>
      <c r="AG3384" s="25">
        <v>99920.41</v>
      </c>
      <c r="AH3384" s="25">
        <v>0.0</v>
      </c>
    </row>
    <row r="3385" ht="15.75" customHeight="1">
      <c r="U3385" s="25">
        <v>3384.0</v>
      </c>
      <c r="V3385" s="25">
        <v>1.5665766E7</v>
      </c>
      <c r="W3385" s="25" t="s">
        <v>614</v>
      </c>
      <c r="X3385" s="25">
        <v>698.0</v>
      </c>
      <c r="Y3385" s="25" t="s">
        <v>379</v>
      </c>
      <c r="Z3385" s="25" t="s">
        <v>487</v>
      </c>
      <c r="AA3385" s="25">
        <v>39.0</v>
      </c>
      <c r="AB3385" s="25">
        <v>9.0</v>
      </c>
      <c r="AC3385" s="25">
        <v>133191.19</v>
      </c>
      <c r="AD3385" s="25">
        <v>2.0</v>
      </c>
      <c r="AE3385" s="25">
        <v>0.0</v>
      </c>
      <c r="AF3385" s="25">
        <v>1.0</v>
      </c>
      <c r="AG3385" s="25">
        <v>53289.49</v>
      </c>
      <c r="AH3385" s="25">
        <v>0.0</v>
      </c>
    </row>
    <row r="3386" ht="15.75" customHeight="1">
      <c r="U3386" s="25">
        <v>3385.0</v>
      </c>
      <c r="V3386" s="25">
        <v>1.5693732E7</v>
      </c>
      <c r="W3386" s="25" t="s">
        <v>2293</v>
      </c>
      <c r="X3386" s="25">
        <v>775.0</v>
      </c>
      <c r="Y3386" s="25" t="s">
        <v>375</v>
      </c>
      <c r="Z3386" s="25" t="s">
        <v>462</v>
      </c>
      <c r="AA3386" s="25">
        <v>66.0</v>
      </c>
      <c r="AB3386" s="25">
        <v>9.0</v>
      </c>
      <c r="AC3386" s="25">
        <v>0.0</v>
      </c>
      <c r="AD3386" s="25">
        <v>2.0</v>
      </c>
      <c r="AE3386" s="25">
        <v>1.0</v>
      </c>
      <c r="AF3386" s="25">
        <v>1.0</v>
      </c>
      <c r="AG3386" s="25">
        <v>67622.34</v>
      </c>
      <c r="AH3386" s="25">
        <v>0.0</v>
      </c>
    </row>
    <row r="3387" ht="15.75" customHeight="1">
      <c r="U3387" s="25">
        <v>3386.0</v>
      </c>
      <c r="V3387" s="25">
        <v>1.5765982E7</v>
      </c>
      <c r="W3387" s="25" t="s">
        <v>508</v>
      </c>
      <c r="X3387" s="25">
        <v>735.0</v>
      </c>
      <c r="Y3387" s="25" t="s">
        <v>375</v>
      </c>
      <c r="Z3387" s="25" t="s">
        <v>487</v>
      </c>
      <c r="AA3387" s="25">
        <v>41.0</v>
      </c>
      <c r="AB3387" s="25">
        <v>7.0</v>
      </c>
      <c r="AC3387" s="25">
        <v>74135.85</v>
      </c>
      <c r="AD3387" s="25">
        <v>1.0</v>
      </c>
      <c r="AE3387" s="25">
        <v>1.0</v>
      </c>
      <c r="AF3387" s="25">
        <v>1.0</v>
      </c>
      <c r="AG3387" s="25">
        <v>11783.1</v>
      </c>
      <c r="AH3387" s="25">
        <v>1.0</v>
      </c>
    </row>
    <row r="3388" ht="15.75" customHeight="1">
      <c r="U3388" s="25">
        <v>3387.0</v>
      </c>
      <c r="V3388" s="25">
        <v>1.5582016E7</v>
      </c>
      <c r="W3388" s="25" t="s">
        <v>601</v>
      </c>
      <c r="X3388" s="25">
        <v>766.0</v>
      </c>
      <c r="Y3388" s="25" t="s">
        <v>377</v>
      </c>
      <c r="Z3388" s="25" t="s">
        <v>487</v>
      </c>
      <c r="AA3388" s="25">
        <v>41.0</v>
      </c>
      <c r="AB3388" s="25">
        <v>6.0</v>
      </c>
      <c r="AC3388" s="25">
        <v>99208.46</v>
      </c>
      <c r="AD3388" s="25">
        <v>2.0</v>
      </c>
      <c r="AE3388" s="25">
        <v>1.0</v>
      </c>
      <c r="AF3388" s="25">
        <v>0.0</v>
      </c>
      <c r="AG3388" s="25">
        <v>62402.38</v>
      </c>
      <c r="AH3388" s="25">
        <v>0.0</v>
      </c>
    </row>
    <row r="3389" ht="15.75" customHeight="1">
      <c r="U3389" s="25">
        <v>3388.0</v>
      </c>
      <c r="V3389" s="25">
        <v>1.5798024E7</v>
      </c>
      <c r="W3389" s="25" t="s">
        <v>2153</v>
      </c>
      <c r="X3389" s="25">
        <v>537.0</v>
      </c>
      <c r="Y3389" s="25" t="s">
        <v>379</v>
      </c>
      <c r="Z3389" s="25" t="s">
        <v>487</v>
      </c>
      <c r="AA3389" s="25">
        <v>84.0</v>
      </c>
      <c r="AB3389" s="25">
        <v>8.0</v>
      </c>
      <c r="AC3389" s="25">
        <v>92242.34</v>
      </c>
      <c r="AD3389" s="25">
        <v>1.0</v>
      </c>
      <c r="AE3389" s="25">
        <v>1.0</v>
      </c>
      <c r="AF3389" s="25">
        <v>1.0</v>
      </c>
      <c r="AG3389" s="25">
        <v>186235.98</v>
      </c>
      <c r="AH3389" s="25">
        <v>0.0</v>
      </c>
    </row>
    <row r="3390" ht="15.75" customHeight="1">
      <c r="U3390" s="25">
        <v>3389.0</v>
      </c>
      <c r="V3390" s="25">
        <v>1.5588622E7</v>
      </c>
      <c r="W3390" s="25" t="s">
        <v>709</v>
      </c>
      <c r="X3390" s="25">
        <v>599.0</v>
      </c>
      <c r="Y3390" s="25" t="s">
        <v>379</v>
      </c>
      <c r="Z3390" s="25" t="s">
        <v>487</v>
      </c>
      <c r="AA3390" s="25">
        <v>25.0</v>
      </c>
      <c r="AB3390" s="25">
        <v>7.0</v>
      </c>
      <c r="AC3390" s="25">
        <v>108380.72</v>
      </c>
      <c r="AD3390" s="25">
        <v>1.0</v>
      </c>
      <c r="AE3390" s="25">
        <v>1.0</v>
      </c>
      <c r="AF3390" s="25">
        <v>1.0</v>
      </c>
      <c r="AG3390" s="25">
        <v>79005.95</v>
      </c>
      <c r="AH3390" s="25">
        <v>0.0</v>
      </c>
    </row>
    <row r="3391" ht="15.75" customHeight="1">
      <c r="U3391" s="25">
        <v>3390.0</v>
      </c>
      <c r="V3391" s="25">
        <v>1.5724863E7</v>
      </c>
      <c r="W3391" s="25" t="s">
        <v>2294</v>
      </c>
      <c r="X3391" s="25">
        <v>420.0</v>
      </c>
      <c r="Y3391" s="25" t="s">
        <v>377</v>
      </c>
      <c r="Z3391" s="25" t="s">
        <v>462</v>
      </c>
      <c r="AA3391" s="25">
        <v>55.0</v>
      </c>
      <c r="AB3391" s="25">
        <v>4.0</v>
      </c>
      <c r="AC3391" s="25">
        <v>91893.32</v>
      </c>
      <c r="AD3391" s="25">
        <v>1.0</v>
      </c>
      <c r="AE3391" s="25">
        <v>1.0</v>
      </c>
      <c r="AF3391" s="25">
        <v>0.0</v>
      </c>
      <c r="AG3391" s="25">
        <v>144870.28</v>
      </c>
      <c r="AH3391" s="25">
        <v>1.0</v>
      </c>
    </row>
    <row r="3392" ht="15.75" customHeight="1">
      <c r="U3392" s="25">
        <v>3391.0</v>
      </c>
      <c r="V3392" s="25">
        <v>1.5618213E7</v>
      </c>
      <c r="W3392" s="25" t="s">
        <v>2295</v>
      </c>
      <c r="X3392" s="25">
        <v>674.0</v>
      </c>
      <c r="Y3392" s="25" t="s">
        <v>375</v>
      </c>
      <c r="Z3392" s="25" t="s">
        <v>462</v>
      </c>
      <c r="AA3392" s="25">
        <v>32.0</v>
      </c>
      <c r="AB3392" s="25">
        <v>7.0</v>
      </c>
      <c r="AC3392" s="25">
        <v>85757.93</v>
      </c>
      <c r="AD3392" s="25">
        <v>1.0</v>
      </c>
      <c r="AE3392" s="25">
        <v>1.0</v>
      </c>
      <c r="AF3392" s="25">
        <v>1.0</v>
      </c>
      <c r="AG3392" s="25">
        <v>95481.0</v>
      </c>
      <c r="AH3392" s="25">
        <v>0.0</v>
      </c>
    </row>
    <row r="3393" ht="15.75" customHeight="1">
      <c r="U3393" s="25">
        <v>3392.0</v>
      </c>
      <c r="V3393" s="25">
        <v>1.5780411E7</v>
      </c>
      <c r="W3393" s="25" t="s">
        <v>2296</v>
      </c>
      <c r="X3393" s="25">
        <v>570.0</v>
      </c>
      <c r="Y3393" s="25" t="s">
        <v>375</v>
      </c>
      <c r="Z3393" s="25" t="s">
        <v>462</v>
      </c>
      <c r="AA3393" s="25">
        <v>46.0</v>
      </c>
      <c r="AB3393" s="25">
        <v>3.0</v>
      </c>
      <c r="AC3393" s="25">
        <v>0.0</v>
      </c>
      <c r="AD3393" s="25">
        <v>2.0</v>
      </c>
      <c r="AE3393" s="25">
        <v>0.0</v>
      </c>
      <c r="AF3393" s="25">
        <v>0.0</v>
      </c>
      <c r="AG3393" s="25">
        <v>820.46</v>
      </c>
      <c r="AH3393" s="25">
        <v>0.0</v>
      </c>
    </row>
    <row r="3394" ht="15.75" customHeight="1">
      <c r="U3394" s="25">
        <v>3393.0</v>
      </c>
      <c r="V3394" s="25">
        <v>1.5725429E7</v>
      </c>
      <c r="W3394" s="25" t="s">
        <v>1646</v>
      </c>
      <c r="X3394" s="25">
        <v>623.0</v>
      </c>
      <c r="Y3394" s="25" t="s">
        <v>379</v>
      </c>
      <c r="Z3394" s="25" t="s">
        <v>487</v>
      </c>
      <c r="AA3394" s="25">
        <v>33.0</v>
      </c>
      <c r="AB3394" s="25">
        <v>8.0</v>
      </c>
      <c r="AC3394" s="25">
        <v>96759.42</v>
      </c>
      <c r="AD3394" s="25">
        <v>1.0</v>
      </c>
      <c r="AE3394" s="25">
        <v>1.0</v>
      </c>
      <c r="AF3394" s="25">
        <v>1.0</v>
      </c>
      <c r="AG3394" s="25">
        <v>174777.98</v>
      </c>
      <c r="AH3394" s="25">
        <v>0.0</v>
      </c>
    </row>
    <row r="3395" ht="15.75" customHeight="1">
      <c r="U3395" s="25">
        <v>3394.0</v>
      </c>
      <c r="V3395" s="25">
        <v>1.5600626E7</v>
      </c>
      <c r="W3395" s="25" t="s">
        <v>608</v>
      </c>
      <c r="X3395" s="25">
        <v>710.0</v>
      </c>
      <c r="Y3395" s="25" t="s">
        <v>375</v>
      </c>
      <c r="Z3395" s="25" t="s">
        <v>487</v>
      </c>
      <c r="AA3395" s="25">
        <v>30.0</v>
      </c>
      <c r="AB3395" s="25">
        <v>6.0</v>
      </c>
      <c r="AC3395" s="25">
        <v>0.0</v>
      </c>
      <c r="AD3395" s="25">
        <v>2.0</v>
      </c>
      <c r="AE3395" s="25">
        <v>1.0</v>
      </c>
      <c r="AF3395" s="25">
        <v>1.0</v>
      </c>
      <c r="AG3395" s="25">
        <v>8991.17</v>
      </c>
      <c r="AH3395" s="25">
        <v>0.0</v>
      </c>
    </row>
    <row r="3396" ht="15.75" customHeight="1">
      <c r="U3396" s="25">
        <v>3395.0</v>
      </c>
      <c r="V3396" s="25">
        <v>1.566846E7</v>
      </c>
      <c r="W3396" s="25" t="s">
        <v>1113</v>
      </c>
      <c r="X3396" s="25">
        <v>466.0</v>
      </c>
      <c r="Y3396" s="25" t="s">
        <v>375</v>
      </c>
      <c r="Z3396" s="25" t="s">
        <v>487</v>
      </c>
      <c r="AA3396" s="25">
        <v>29.0</v>
      </c>
      <c r="AB3396" s="25">
        <v>6.0</v>
      </c>
      <c r="AC3396" s="25">
        <v>0.0</v>
      </c>
      <c r="AD3396" s="25">
        <v>2.0</v>
      </c>
      <c r="AE3396" s="25">
        <v>1.0</v>
      </c>
      <c r="AF3396" s="25">
        <v>1.0</v>
      </c>
      <c r="AG3396" s="25">
        <v>2797.27</v>
      </c>
      <c r="AH3396" s="25">
        <v>0.0</v>
      </c>
    </row>
    <row r="3397" ht="15.75" customHeight="1">
      <c r="U3397" s="25">
        <v>3396.0</v>
      </c>
      <c r="V3397" s="25">
        <v>1.5576263E7</v>
      </c>
      <c r="W3397" s="25" t="s">
        <v>537</v>
      </c>
      <c r="X3397" s="25">
        <v>759.0</v>
      </c>
      <c r="Y3397" s="25" t="s">
        <v>375</v>
      </c>
      <c r="Z3397" s="25" t="s">
        <v>462</v>
      </c>
      <c r="AA3397" s="25">
        <v>22.0</v>
      </c>
      <c r="AB3397" s="25">
        <v>5.0</v>
      </c>
      <c r="AC3397" s="25">
        <v>0.0</v>
      </c>
      <c r="AD3397" s="25">
        <v>1.0</v>
      </c>
      <c r="AE3397" s="25">
        <v>1.0</v>
      </c>
      <c r="AF3397" s="25">
        <v>0.0</v>
      </c>
      <c r="AG3397" s="25">
        <v>22303.17</v>
      </c>
      <c r="AH3397" s="25">
        <v>0.0</v>
      </c>
    </row>
    <row r="3398" ht="15.75" customHeight="1">
      <c r="U3398" s="25">
        <v>3397.0</v>
      </c>
      <c r="V3398" s="25">
        <v>1.5720354E7</v>
      </c>
      <c r="W3398" s="25" t="s">
        <v>807</v>
      </c>
      <c r="X3398" s="25">
        <v>581.0</v>
      </c>
      <c r="Y3398" s="25" t="s">
        <v>375</v>
      </c>
      <c r="Z3398" s="25" t="s">
        <v>487</v>
      </c>
      <c r="AA3398" s="25">
        <v>71.0</v>
      </c>
      <c r="AB3398" s="25">
        <v>4.0</v>
      </c>
      <c r="AC3398" s="25">
        <v>0.0</v>
      </c>
      <c r="AD3398" s="25">
        <v>2.0</v>
      </c>
      <c r="AE3398" s="25">
        <v>1.0</v>
      </c>
      <c r="AF3398" s="25">
        <v>1.0</v>
      </c>
      <c r="AG3398" s="25">
        <v>197562.08</v>
      </c>
      <c r="AH3398" s="25">
        <v>0.0</v>
      </c>
    </row>
    <row r="3399" ht="15.75" customHeight="1">
      <c r="U3399" s="25">
        <v>3398.0</v>
      </c>
      <c r="V3399" s="25">
        <v>1.5691624E7</v>
      </c>
      <c r="W3399" s="25" t="s">
        <v>2297</v>
      </c>
      <c r="X3399" s="25">
        <v>820.0</v>
      </c>
      <c r="Y3399" s="25" t="s">
        <v>375</v>
      </c>
      <c r="Z3399" s="25" t="s">
        <v>487</v>
      </c>
      <c r="AA3399" s="25">
        <v>33.0</v>
      </c>
      <c r="AB3399" s="25">
        <v>2.0</v>
      </c>
      <c r="AC3399" s="25">
        <v>132150.26</v>
      </c>
      <c r="AD3399" s="25">
        <v>2.0</v>
      </c>
      <c r="AE3399" s="25">
        <v>1.0</v>
      </c>
      <c r="AF3399" s="25">
        <v>0.0</v>
      </c>
      <c r="AG3399" s="25">
        <v>23067.97</v>
      </c>
      <c r="AH3399" s="25">
        <v>0.0</v>
      </c>
    </row>
    <row r="3400" ht="15.75" customHeight="1">
      <c r="U3400" s="25">
        <v>3399.0</v>
      </c>
      <c r="V3400" s="25">
        <v>1.5793196E7</v>
      </c>
      <c r="W3400" s="25" t="s">
        <v>1615</v>
      </c>
      <c r="X3400" s="25">
        <v>759.0</v>
      </c>
      <c r="Y3400" s="25" t="s">
        <v>375</v>
      </c>
      <c r="Z3400" s="25" t="s">
        <v>487</v>
      </c>
      <c r="AA3400" s="25">
        <v>41.0</v>
      </c>
      <c r="AB3400" s="25">
        <v>9.0</v>
      </c>
      <c r="AC3400" s="25">
        <v>0.0</v>
      </c>
      <c r="AD3400" s="25">
        <v>2.0</v>
      </c>
      <c r="AE3400" s="25">
        <v>0.0</v>
      </c>
      <c r="AF3400" s="25">
        <v>1.0</v>
      </c>
      <c r="AG3400" s="25">
        <v>190294.12</v>
      </c>
      <c r="AH3400" s="25">
        <v>0.0</v>
      </c>
    </row>
    <row r="3401" ht="15.75" customHeight="1">
      <c r="U3401" s="25">
        <v>3400.0</v>
      </c>
      <c r="V3401" s="25">
        <v>1.5633352E7</v>
      </c>
      <c r="W3401" s="25" t="s">
        <v>2298</v>
      </c>
      <c r="X3401" s="25">
        <v>628.0</v>
      </c>
      <c r="Y3401" s="25" t="s">
        <v>375</v>
      </c>
      <c r="Z3401" s="25" t="s">
        <v>462</v>
      </c>
      <c r="AA3401" s="25">
        <v>31.0</v>
      </c>
      <c r="AB3401" s="25">
        <v>6.0</v>
      </c>
      <c r="AC3401" s="25">
        <v>175443.75</v>
      </c>
      <c r="AD3401" s="25">
        <v>1.0</v>
      </c>
      <c r="AE3401" s="25">
        <v>1.0</v>
      </c>
      <c r="AF3401" s="25">
        <v>0.0</v>
      </c>
      <c r="AG3401" s="25">
        <v>113167.17</v>
      </c>
      <c r="AH3401" s="25">
        <v>1.0</v>
      </c>
    </row>
    <row r="3402" ht="15.75" customHeight="1">
      <c r="U3402" s="25">
        <v>3401.0</v>
      </c>
      <c r="V3402" s="25">
        <v>1.5750874E7</v>
      </c>
      <c r="W3402" s="25" t="s">
        <v>1678</v>
      </c>
      <c r="X3402" s="25">
        <v>676.0</v>
      </c>
      <c r="Y3402" s="25" t="s">
        <v>375</v>
      </c>
      <c r="Z3402" s="25" t="s">
        <v>487</v>
      </c>
      <c r="AA3402" s="25">
        <v>31.0</v>
      </c>
      <c r="AB3402" s="25">
        <v>3.0</v>
      </c>
      <c r="AC3402" s="25">
        <v>78990.15</v>
      </c>
      <c r="AD3402" s="25">
        <v>1.0</v>
      </c>
      <c r="AE3402" s="25">
        <v>1.0</v>
      </c>
      <c r="AF3402" s="25">
        <v>1.0</v>
      </c>
      <c r="AG3402" s="25">
        <v>124777.14</v>
      </c>
      <c r="AH3402" s="25">
        <v>0.0</v>
      </c>
    </row>
    <row r="3403" ht="15.75" customHeight="1">
      <c r="U3403" s="25">
        <v>3402.0</v>
      </c>
      <c r="V3403" s="25">
        <v>1.5588923E7</v>
      </c>
      <c r="W3403" s="25" t="s">
        <v>1379</v>
      </c>
      <c r="X3403" s="25">
        <v>591.0</v>
      </c>
      <c r="Y3403" s="25" t="s">
        <v>375</v>
      </c>
      <c r="Z3403" s="25" t="s">
        <v>462</v>
      </c>
      <c r="AA3403" s="25">
        <v>33.0</v>
      </c>
      <c r="AB3403" s="25">
        <v>4.0</v>
      </c>
      <c r="AC3403" s="25">
        <v>113743.37</v>
      </c>
      <c r="AD3403" s="25">
        <v>1.0</v>
      </c>
      <c r="AE3403" s="25">
        <v>1.0</v>
      </c>
      <c r="AF3403" s="25">
        <v>0.0</v>
      </c>
      <c r="AG3403" s="25">
        <v>124625.08</v>
      </c>
      <c r="AH3403" s="25">
        <v>0.0</v>
      </c>
    </row>
    <row r="3404" ht="15.75" customHeight="1">
      <c r="U3404" s="25">
        <v>3403.0</v>
      </c>
      <c r="V3404" s="25">
        <v>1.5715745E7</v>
      </c>
      <c r="W3404" s="25" t="s">
        <v>2299</v>
      </c>
      <c r="X3404" s="25">
        <v>690.0</v>
      </c>
      <c r="Y3404" s="25" t="s">
        <v>375</v>
      </c>
      <c r="Z3404" s="25" t="s">
        <v>462</v>
      </c>
      <c r="AA3404" s="25">
        <v>26.0</v>
      </c>
      <c r="AB3404" s="25">
        <v>5.0</v>
      </c>
      <c r="AC3404" s="25">
        <v>157624.84</v>
      </c>
      <c r="AD3404" s="25">
        <v>1.0</v>
      </c>
      <c r="AE3404" s="25">
        <v>1.0</v>
      </c>
      <c r="AF3404" s="25">
        <v>1.0</v>
      </c>
      <c r="AG3404" s="25">
        <v>49599.27</v>
      </c>
      <c r="AH3404" s="25">
        <v>0.0</v>
      </c>
    </row>
    <row r="3405" ht="15.75" customHeight="1">
      <c r="U3405" s="25">
        <v>3404.0</v>
      </c>
      <c r="V3405" s="25">
        <v>1.56118E7</v>
      </c>
      <c r="W3405" s="25" t="s">
        <v>1120</v>
      </c>
      <c r="X3405" s="25">
        <v>624.0</v>
      </c>
      <c r="Y3405" s="25" t="s">
        <v>375</v>
      </c>
      <c r="Z3405" s="25" t="s">
        <v>462</v>
      </c>
      <c r="AA3405" s="25">
        <v>62.0</v>
      </c>
      <c r="AB3405" s="25">
        <v>7.0</v>
      </c>
      <c r="AC3405" s="25">
        <v>125163.62</v>
      </c>
      <c r="AD3405" s="25">
        <v>2.0</v>
      </c>
      <c r="AE3405" s="25">
        <v>1.0</v>
      </c>
      <c r="AF3405" s="25">
        <v>1.0</v>
      </c>
      <c r="AG3405" s="25">
        <v>151411.5</v>
      </c>
      <c r="AH3405" s="25">
        <v>0.0</v>
      </c>
    </row>
    <row r="3406" ht="15.75" customHeight="1">
      <c r="U3406" s="25">
        <v>3405.0</v>
      </c>
      <c r="V3406" s="25">
        <v>1.5576928E7</v>
      </c>
      <c r="W3406" s="25" t="s">
        <v>2300</v>
      </c>
      <c r="X3406" s="25">
        <v>573.0</v>
      </c>
      <c r="Y3406" s="25" t="s">
        <v>375</v>
      </c>
      <c r="Z3406" s="25" t="s">
        <v>462</v>
      </c>
      <c r="AA3406" s="25">
        <v>23.0</v>
      </c>
      <c r="AB3406" s="25">
        <v>2.0</v>
      </c>
      <c r="AC3406" s="25">
        <v>0.0</v>
      </c>
      <c r="AD3406" s="25">
        <v>1.0</v>
      </c>
      <c r="AE3406" s="25">
        <v>1.0</v>
      </c>
      <c r="AF3406" s="25">
        <v>0.0</v>
      </c>
      <c r="AG3406" s="25">
        <v>122964.18</v>
      </c>
      <c r="AH3406" s="25">
        <v>0.0</v>
      </c>
    </row>
    <row r="3407" ht="15.75" customHeight="1">
      <c r="U3407" s="25">
        <v>3406.0</v>
      </c>
      <c r="V3407" s="25">
        <v>1.5793693E7</v>
      </c>
      <c r="W3407" s="25" t="s">
        <v>2301</v>
      </c>
      <c r="X3407" s="25">
        <v>694.0</v>
      </c>
      <c r="Y3407" s="25" t="s">
        <v>375</v>
      </c>
      <c r="Z3407" s="25" t="s">
        <v>487</v>
      </c>
      <c r="AA3407" s="25">
        <v>60.0</v>
      </c>
      <c r="AB3407" s="25">
        <v>9.0</v>
      </c>
      <c r="AC3407" s="25">
        <v>0.0</v>
      </c>
      <c r="AD3407" s="25">
        <v>1.0</v>
      </c>
      <c r="AE3407" s="25">
        <v>1.0</v>
      </c>
      <c r="AF3407" s="25">
        <v>1.0</v>
      </c>
      <c r="AG3407" s="25">
        <v>57088.97</v>
      </c>
      <c r="AH3407" s="25">
        <v>0.0</v>
      </c>
    </row>
    <row r="3408" ht="15.75" customHeight="1">
      <c r="U3408" s="25">
        <v>3407.0</v>
      </c>
      <c r="V3408" s="25">
        <v>1.5581252E7</v>
      </c>
      <c r="W3408" s="25" t="s">
        <v>2249</v>
      </c>
      <c r="X3408" s="25">
        <v>632.0</v>
      </c>
      <c r="Y3408" s="25" t="s">
        <v>377</v>
      </c>
      <c r="Z3408" s="25" t="s">
        <v>462</v>
      </c>
      <c r="AA3408" s="25">
        <v>29.0</v>
      </c>
      <c r="AB3408" s="25">
        <v>7.0</v>
      </c>
      <c r="AC3408" s="25">
        <v>80922.75</v>
      </c>
      <c r="AD3408" s="25">
        <v>1.0</v>
      </c>
      <c r="AE3408" s="25">
        <v>1.0</v>
      </c>
      <c r="AF3408" s="25">
        <v>0.0</v>
      </c>
      <c r="AG3408" s="25">
        <v>7820.78</v>
      </c>
      <c r="AH3408" s="25">
        <v>0.0</v>
      </c>
    </row>
    <row r="3409" ht="15.75" customHeight="1">
      <c r="U3409" s="25">
        <v>3408.0</v>
      </c>
      <c r="V3409" s="25">
        <v>1.579776E7</v>
      </c>
      <c r="W3409" s="25" t="s">
        <v>2302</v>
      </c>
      <c r="X3409" s="25">
        <v>632.0</v>
      </c>
      <c r="Y3409" s="25" t="s">
        <v>375</v>
      </c>
      <c r="Z3409" s="25" t="s">
        <v>487</v>
      </c>
      <c r="AA3409" s="25">
        <v>40.0</v>
      </c>
      <c r="AB3409" s="25">
        <v>3.0</v>
      </c>
      <c r="AC3409" s="25">
        <v>193354.86</v>
      </c>
      <c r="AD3409" s="25">
        <v>2.0</v>
      </c>
      <c r="AE3409" s="25">
        <v>1.0</v>
      </c>
      <c r="AF3409" s="25">
        <v>0.0</v>
      </c>
      <c r="AG3409" s="25">
        <v>149188.41</v>
      </c>
      <c r="AH3409" s="25">
        <v>0.0</v>
      </c>
    </row>
    <row r="3410" ht="15.75" customHeight="1">
      <c r="U3410" s="25">
        <v>3409.0</v>
      </c>
      <c r="V3410" s="25">
        <v>1.5790564E7</v>
      </c>
      <c r="W3410" s="25" t="s">
        <v>1308</v>
      </c>
      <c r="X3410" s="25">
        <v>832.0</v>
      </c>
      <c r="Y3410" s="25" t="s">
        <v>379</v>
      </c>
      <c r="Z3410" s="25" t="s">
        <v>462</v>
      </c>
      <c r="AA3410" s="25">
        <v>40.0</v>
      </c>
      <c r="AB3410" s="25">
        <v>9.0</v>
      </c>
      <c r="AC3410" s="25">
        <v>107648.94</v>
      </c>
      <c r="AD3410" s="25">
        <v>2.0</v>
      </c>
      <c r="AE3410" s="25">
        <v>1.0</v>
      </c>
      <c r="AF3410" s="25">
        <v>1.0</v>
      </c>
      <c r="AG3410" s="25">
        <v>134638.97</v>
      </c>
      <c r="AH3410" s="25">
        <v>0.0</v>
      </c>
    </row>
    <row r="3411" ht="15.75" customHeight="1">
      <c r="U3411" s="25">
        <v>3410.0</v>
      </c>
      <c r="V3411" s="25">
        <v>1.5593736E7</v>
      </c>
      <c r="W3411" s="25" t="s">
        <v>894</v>
      </c>
      <c r="X3411" s="25">
        <v>598.0</v>
      </c>
      <c r="Y3411" s="25" t="s">
        <v>379</v>
      </c>
      <c r="Z3411" s="25" t="s">
        <v>462</v>
      </c>
      <c r="AA3411" s="25">
        <v>46.0</v>
      </c>
      <c r="AB3411" s="25">
        <v>7.0</v>
      </c>
      <c r="AC3411" s="25">
        <v>131769.04</v>
      </c>
      <c r="AD3411" s="25">
        <v>1.0</v>
      </c>
      <c r="AE3411" s="25">
        <v>0.0</v>
      </c>
      <c r="AF3411" s="25">
        <v>0.0</v>
      </c>
      <c r="AG3411" s="25">
        <v>184980.23</v>
      </c>
      <c r="AH3411" s="25">
        <v>1.0</v>
      </c>
    </row>
    <row r="3412" ht="15.75" customHeight="1">
      <c r="U3412" s="25">
        <v>3411.0</v>
      </c>
      <c r="V3412" s="25">
        <v>1.5595937E7</v>
      </c>
      <c r="W3412" s="25" t="s">
        <v>1630</v>
      </c>
      <c r="X3412" s="25">
        <v>430.0</v>
      </c>
      <c r="Y3412" s="25" t="s">
        <v>379</v>
      </c>
      <c r="Z3412" s="25" t="s">
        <v>487</v>
      </c>
      <c r="AA3412" s="25">
        <v>36.0</v>
      </c>
      <c r="AB3412" s="25">
        <v>1.0</v>
      </c>
      <c r="AC3412" s="25">
        <v>138992.48</v>
      </c>
      <c r="AD3412" s="25">
        <v>2.0</v>
      </c>
      <c r="AE3412" s="25">
        <v>0.0</v>
      </c>
      <c r="AF3412" s="25">
        <v>0.0</v>
      </c>
      <c r="AG3412" s="25">
        <v>122373.42</v>
      </c>
      <c r="AH3412" s="25">
        <v>0.0</v>
      </c>
    </row>
    <row r="3413" ht="15.75" customHeight="1">
      <c r="U3413" s="25">
        <v>3412.0</v>
      </c>
      <c r="V3413" s="25">
        <v>1.5815628E7</v>
      </c>
      <c r="W3413" s="25" t="s">
        <v>2303</v>
      </c>
      <c r="X3413" s="25">
        <v>711.0</v>
      </c>
      <c r="Y3413" s="25" t="s">
        <v>375</v>
      </c>
      <c r="Z3413" s="25" t="s">
        <v>462</v>
      </c>
      <c r="AA3413" s="25">
        <v>37.0</v>
      </c>
      <c r="AB3413" s="25">
        <v>8.0</v>
      </c>
      <c r="AC3413" s="25">
        <v>113899.92</v>
      </c>
      <c r="AD3413" s="25">
        <v>1.0</v>
      </c>
      <c r="AE3413" s="25">
        <v>0.0</v>
      </c>
      <c r="AF3413" s="25">
        <v>0.0</v>
      </c>
      <c r="AG3413" s="25">
        <v>80215.2</v>
      </c>
      <c r="AH3413" s="25">
        <v>0.0</v>
      </c>
    </row>
    <row r="3414" ht="15.75" customHeight="1">
      <c r="U3414" s="25">
        <v>3413.0</v>
      </c>
      <c r="V3414" s="25">
        <v>1.5782802E7</v>
      </c>
      <c r="W3414" s="25" t="s">
        <v>1185</v>
      </c>
      <c r="X3414" s="25">
        <v>582.0</v>
      </c>
      <c r="Y3414" s="25" t="s">
        <v>379</v>
      </c>
      <c r="Z3414" s="25" t="s">
        <v>487</v>
      </c>
      <c r="AA3414" s="25">
        <v>26.0</v>
      </c>
      <c r="AB3414" s="25">
        <v>6.0</v>
      </c>
      <c r="AC3414" s="25">
        <v>114450.32</v>
      </c>
      <c r="AD3414" s="25">
        <v>1.0</v>
      </c>
      <c r="AE3414" s="25">
        <v>1.0</v>
      </c>
      <c r="AF3414" s="25">
        <v>1.0</v>
      </c>
      <c r="AG3414" s="25">
        <v>14081.64</v>
      </c>
      <c r="AH3414" s="25">
        <v>0.0</v>
      </c>
    </row>
    <row r="3415" ht="15.75" customHeight="1">
      <c r="U3415" s="25">
        <v>3414.0</v>
      </c>
      <c r="V3415" s="25">
        <v>1.5627412E7</v>
      </c>
      <c r="W3415" s="25" t="s">
        <v>1544</v>
      </c>
      <c r="X3415" s="25">
        <v>605.0</v>
      </c>
      <c r="Y3415" s="25" t="s">
        <v>375</v>
      </c>
      <c r="Z3415" s="25" t="s">
        <v>487</v>
      </c>
      <c r="AA3415" s="25">
        <v>39.0</v>
      </c>
      <c r="AB3415" s="25">
        <v>3.0</v>
      </c>
      <c r="AC3415" s="25">
        <v>0.0</v>
      </c>
      <c r="AD3415" s="25">
        <v>2.0</v>
      </c>
      <c r="AE3415" s="25">
        <v>1.0</v>
      </c>
      <c r="AF3415" s="25">
        <v>0.0</v>
      </c>
      <c r="AG3415" s="25">
        <v>199390.45</v>
      </c>
      <c r="AH3415" s="25">
        <v>0.0</v>
      </c>
    </row>
    <row r="3416" ht="15.75" customHeight="1">
      <c r="U3416" s="25">
        <v>3415.0</v>
      </c>
      <c r="V3416" s="25">
        <v>1.5734609E7</v>
      </c>
      <c r="W3416" s="25" t="s">
        <v>791</v>
      </c>
      <c r="X3416" s="25">
        <v>657.0</v>
      </c>
      <c r="Y3416" s="25" t="s">
        <v>375</v>
      </c>
      <c r="Z3416" s="25" t="s">
        <v>462</v>
      </c>
      <c r="AA3416" s="25">
        <v>37.0</v>
      </c>
      <c r="AB3416" s="25">
        <v>2.0</v>
      </c>
      <c r="AC3416" s="25">
        <v>0.0</v>
      </c>
      <c r="AD3416" s="25">
        <v>2.0</v>
      </c>
      <c r="AE3416" s="25">
        <v>1.0</v>
      </c>
      <c r="AF3416" s="25">
        <v>1.0</v>
      </c>
      <c r="AG3416" s="25">
        <v>7667.48</v>
      </c>
      <c r="AH3416" s="25">
        <v>0.0</v>
      </c>
    </row>
    <row r="3417" ht="15.75" customHeight="1">
      <c r="U3417" s="25">
        <v>3416.0</v>
      </c>
      <c r="V3417" s="25">
        <v>1.5710689E7</v>
      </c>
      <c r="W3417" s="25" t="s">
        <v>2304</v>
      </c>
      <c r="X3417" s="25">
        <v>578.0</v>
      </c>
      <c r="Y3417" s="25" t="s">
        <v>377</v>
      </c>
      <c r="Z3417" s="25" t="s">
        <v>487</v>
      </c>
      <c r="AA3417" s="25">
        <v>40.0</v>
      </c>
      <c r="AB3417" s="25">
        <v>6.0</v>
      </c>
      <c r="AC3417" s="25">
        <v>63609.92</v>
      </c>
      <c r="AD3417" s="25">
        <v>1.0</v>
      </c>
      <c r="AE3417" s="25">
        <v>0.0</v>
      </c>
      <c r="AF3417" s="25">
        <v>0.0</v>
      </c>
      <c r="AG3417" s="25">
        <v>74965.61</v>
      </c>
      <c r="AH3417" s="25">
        <v>1.0</v>
      </c>
    </row>
    <row r="3418" ht="15.75" customHeight="1">
      <c r="U3418" s="25">
        <v>3417.0</v>
      </c>
      <c r="V3418" s="25">
        <v>1.5565806E7</v>
      </c>
      <c r="W3418" s="25" t="s">
        <v>2305</v>
      </c>
      <c r="X3418" s="25">
        <v>532.0</v>
      </c>
      <c r="Y3418" s="25" t="s">
        <v>375</v>
      </c>
      <c r="Z3418" s="25" t="s">
        <v>487</v>
      </c>
      <c r="AA3418" s="25">
        <v>38.0</v>
      </c>
      <c r="AB3418" s="25">
        <v>9.0</v>
      </c>
      <c r="AC3418" s="25">
        <v>0.0</v>
      </c>
      <c r="AD3418" s="25">
        <v>2.0</v>
      </c>
      <c r="AE3418" s="25">
        <v>0.0</v>
      </c>
      <c r="AF3418" s="25">
        <v>0.0</v>
      </c>
      <c r="AG3418" s="25">
        <v>30583.95</v>
      </c>
      <c r="AH3418" s="25">
        <v>0.0</v>
      </c>
    </row>
    <row r="3419" ht="15.75" customHeight="1">
      <c r="U3419" s="25">
        <v>3418.0</v>
      </c>
      <c r="V3419" s="25">
        <v>1.581553E7</v>
      </c>
      <c r="W3419" s="25" t="s">
        <v>508</v>
      </c>
      <c r="X3419" s="25">
        <v>612.0</v>
      </c>
      <c r="Y3419" s="25" t="s">
        <v>375</v>
      </c>
      <c r="Z3419" s="25" t="s">
        <v>462</v>
      </c>
      <c r="AA3419" s="25">
        <v>42.0</v>
      </c>
      <c r="AB3419" s="25">
        <v>10.0</v>
      </c>
      <c r="AC3419" s="25">
        <v>75497.51</v>
      </c>
      <c r="AD3419" s="25">
        <v>1.0</v>
      </c>
      <c r="AE3419" s="25">
        <v>0.0</v>
      </c>
      <c r="AF3419" s="25">
        <v>0.0</v>
      </c>
      <c r="AG3419" s="25">
        <v>149682.78</v>
      </c>
      <c r="AH3419" s="25">
        <v>0.0</v>
      </c>
    </row>
    <row r="3420" ht="15.75" customHeight="1">
      <c r="U3420" s="25">
        <v>3419.0</v>
      </c>
      <c r="V3420" s="25">
        <v>1.5632272E7</v>
      </c>
      <c r="W3420" s="25" t="s">
        <v>798</v>
      </c>
      <c r="X3420" s="25">
        <v>792.0</v>
      </c>
      <c r="Y3420" s="25" t="s">
        <v>375</v>
      </c>
      <c r="Z3420" s="25" t="s">
        <v>462</v>
      </c>
      <c r="AA3420" s="25">
        <v>42.0</v>
      </c>
      <c r="AB3420" s="25">
        <v>2.0</v>
      </c>
      <c r="AC3420" s="25">
        <v>0.0</v>
      </c>
      <c r="AD3420" s="25">
        <v>2.0</v>
      </c>
      <c r="AE3420" s="25">
        <v>1.0</v>
      </c>
      <c r="AF3420" s="25">
        <v>0.0</v>
      </c>
      <c r="AG3420" s="25">
        <v>92664.09</v>
      </c>
      <c r="AH3420" s="25">
        <v>0.0</v>
      </c>
    </row>
    <row r="3421" ht="15.75" customHeight="1">
      <c r="U3421" s="25">
        <v>3420.0</v>
      </c>
      <c r="V3421" s="25">
        <v>1.5684103E7</v>
      </c>
      <c r="W3421" s="25" t="s">
        <v>2234</v>
      </c>
      <c r="X3421" s="25">
        <v>674.0</v>
      </c>
      <c r="Y3421" s="25" t="s">
        <v>375</v>
      </c>
      <c r="Z3421" s="25" t="s">
        <v>462</v>
      </c>
      <c r="AA3421" s="25">
        <v>26.0</v>
      </c>
      <c r="AB3421" s="25">
        <v>10.0</v>
      </c>
      <c r="AC3421" s="25">
        <v>0.0</v>
      </c>
      <c r="AD3421" s="25">
        <v>2.0</v>
      </c>
      <c r="AE3421" s="25">
        <v>1.0</v>
      </c>
      <c r="AF3421" s="25">
        <v>1.0</v>
      </c>
      <c r="AG3421" s="25">
        <v>138423.1</v>
      </c>
      <c r="AH3421" s="25">
        <v>0.0</v>
      </c>
    </row>
    <row r="3422" ht="15.75" customHeight="1">
      <c r="U3422" s="25">
        <v>3421.0</v>
      </c>
      <c r="V3422" s="25">
        <v>1.5654519E7</v>
      </c>
      <c r="W3422" s="25" t="s">
        <v>2306</v>
      </c>
      <c r="X3422" s="25">
        <v>680.0</v>
      </c>
      <c r="Y3422" s="25" t="s">
        <v>375</v>
      </c>
      <c r="Z3422" s="25" t="s">
        <v>487</v>
      </c>
      <c r="AA3422" s="25">
        <v>31.0</v>
      </c>
      <c r="AB3422" s="25">
        <v>1.0</v>
      </c>
      <c r="AC3422" s="25">
        <v>0.0</v>
      </c>
      <c r="AD3422" s="25">
        <v>2.0</v>
      </c>
      <c r="AE3422" s="25">
        <v>1.0</v>
      </c>
      <c r="AF3422" s="25">
        <v>1.0</v>
      </c>
      <c r="AG3422" s="25">
        <v>3148.2</v>
      </c>
      <c r="AH3422" s="25">
        <v>0.0</v>
      </c>
    </row>
    <row r="3423" ht="15.75" customHeight="1">
      <c r="U3423" s="25">
        <v>3422.0</v>
      </c>
      <c r="V3423" s="25">
        <v>1.5767722E7</v>
      </c>
      <c r="W3423" s="25" t="s">
        <v>871</v>
      </c>
      <c r="X3423" s="25">
        <v>593.0</v>
      </c>
      <c r="Y3423" s="25" t="s">
        <v>375</v>
      </c>
      <c r="Z3423" s="25" t="s">
        <v>462</v>
      </c>
      <c r="AA3423" s="25">
        <v>39.0</v>
      </c>
      <c r="AB3423" s="25">
        <v>0.0</v>
      </c>
      <c r="AC3423" s="25">
        <v>117704.73</v>
      </c>
      <c r="AD3423" s="25">
        <v>1.0</v>
      </c>
      <c r="AE3423" s="25">
        <v>1.0</v>
      </c>
      <c r="AF3423" s="25">
        <v>0.0</v>
      </c>
      <c r="AG3423" s="25">
        <v>197933.5</v>
      </c>
      <c r="AH3423" s="25">
        <v>0.0</v>
      </c>
    </row>
    <row r="3424" ht="15.75" customHeight="1">
      <c r="U3424" s="25">
        <v>3423.0</v>
      </c>
      <c r="V3424" s="25">
        <v>1.5654346E7</v>
      </c>
      <c r="W3424" s="25" t="s">
        <v>2307</v>
      </c>
      <c r="X3424" s="25">
        <v>679.0</v>
      </c>
      <c r="Y3424" s="25" t="s">
        <v>379</v>
      </c>
      <c r="Z3424" s="25" t="s">
        <v>487</v>
      </c>
      <c r="AA3424" s="25">
        <v>35.0</v>
      </c>
      <c r="AB3424" s="25">
        <v>1.0</v>
      </c>
      <c r="AC3424" s="25">
        <v>130463.55</v>
      </c>
      <c r="AD3424" s="25">
        <v>2.0</v>
      </c>
      <c r="AE3424" s="25">
        <v>1.0</v>
      </c>
      <c r="AF3424" s="25">
        <v>1.0</v>
      </c>
      <c r="AG3424" s="25">
        <v>37341.17</v>
      </c>
      <c r="AH3424" s="25">
        <v>0.0</v>
      </c>
    </row>
    <row r="3425" ht="15.75" customHeight="1">
      <c r="U3425" s="25">
        <v>3424.0</v>
      </c>
      <c r="V3425" s="25">
        <v>1.5660147E7</v>
      </c>
      <c r="W3425" s="25" t="s">
        <v>1706</v>
      </c>
      <c r="X3425" s="25">
        <v>493.0</v>
      </c>
      <c r="Y3425" s="25" t="s">
        <v>377</v>
      </c>
      <c r="Z3425" s="25" t="s">
        <v>487</v>
      </c>
      <c r="AA3425" s="25">
        <v>32.0</v>
      </c>
      <c r="AB3425" s="25">
        <v>8.0</v>
      </c>
      <c r="AC3425" s="25">
        <v>46161.18</v>
      </c>
      <c r="AD3425" s="25">
        <v>1.0</v>
      </c>
      <c r="AE3425" s="25">
        <v>1.0</v>
      </c>
      <c r="AF3425" s="25">
        <v>1.0</v>
      </c>
      <c r="AG3425" s="25">
        <v>79577.4</v>
      </c>
      <c r="AH3425" s="25">
        <v>0.0</v>
      </c>
    </row>
    <row r="3426" ht="15.75" customHeight="1">
      <c r="U3426" s="25">
        <v>3425.0</v>
      </c>
      <c r="V3426" s="25">
        <v>1.5814998E7</v>
      </c>
      <c r="W3426" s="25" t="s">
        <v>2308</v>
      </c>
      <c r="X3426" s="25">
        <v>688.0</v>
      </c>
      <c r="Y3426" s="25" t="s">
        <v>377</v>
      </c>
      <c r="Z3426" s="25" t="s">
        <v>487</v>
      </c>
      <c r="AA3426" s="25">
        <v>42.0</v>
      </c>
      <c r="AB3426" s="25">
        <v>5.0</v>
      </c>
      <c r="AC3426" s="25">
        <v>0.0</v>
      </c>
      <c r="AD3426" s="25">
        <v>2.0</v>
      </c>
      <c r="AE3426" s="25">
        <v>0.0</v>
      </c>
      <c r="AF3426" s="25">
        <v>0.0</v>
      </c>
      <c r="AG3426" s="25">
        <v>197602.29</v>
      </c>
      <c r="AH3426" s="25">
        <v>0.0</v>
      </c>
    </row>
    <row r="3427" ht="15.75" customHeight="1">
      <c r="U3427" s="25">
        <v>3426.0</v>
      </c>
      <c r="V3427" s="25">
        <v>1.5802207E7</v>
      </c>
      <c r="W3427" s="25" t="s">
        <v>1893</v>
      </c>
      <c r="X3427" s="25">
        <v>769.0</v>
      </c>
      <c r="Y3427" s="25" t="s">
        <v>379</v>
      </c>
      <c r="Z3427" s="25" t="s">
        <v>487</v>
      </c>
      <c r="AA3427" s="25">
        <v>43.0</v>
      </c>
      <c r="AB3427" s="25">
        <v>4.0</v>
      </c>
      <c r="AC3427" s="25">
        <v>110182.54</v>
      </c>
      <c r="AD3427" s="25">
        <v>2.0</v>
      </c>
      <c r="AE3427" s="25">
        <v>1.0</v>
      </c>
      <c r="AF3427" s="25">
        <v>1.0</v>
      </c>
      <c r="AG3427" s="25">
        <v>87537.32</v>
      </c>
      <c r="AH3427" s="25">
        <v>0.0</v>
      </c>
    </row>
    <row r="3428" ht="15.75" customHeight="1">
      <c r="U3428" s="25">
        <v>3427.0</v>
      </c>
      <c r="V3428" s="25">
        <v>1.5658668E7</v>
      </c>
      <c r="W3428" s="25" t="s">
        <v>566</v>
      </c>
      <c r="X3428" s="25">
        <v>581.0</v>
      </c>
      <c r="Y3428" s="25" t="s">
        <v>377</v>
      </c>
      <c r="Z3428" s="25" t="s">
        <v>487</v>
      </c>
      <c r="AA3428" s="25">
        <v>49.0</v>
      </c>
      <c r="AB3428" s="25">
        <v>10.0</v>
      </c>
      <c r="AC3428" s="25">
        <v>0.0</v>
      </c>
      <c r="AD3428" s="25">
        <v>2.0</v>
      </c>
      <c r="AE3428" s="25">
        <v>0.0</v>
      </c>
      <c r="AF3428" s="25">
        <v>0.0</v>
      </c>
      <c r="AG3428" s="25">
        <v>41623.59</v>
      </c>
      <c r="AH3428" s="25">
        <v>0.0</v>
      </c>
    </row>
    <row r="3429" ht="15.75" customHeight="1">
      <c r="U3429" s="25">
        <v>3428.0</v>
      </c>
      <c r="V3429" s="25">
        <v>1.5715079E7</v>
      </c>
      <c r="W3429" s="25" t="s">
        <v>2309</v>
      </c>
      <c r="X3429" s="25">
        <v>465.0</v>
      </c>
      <c r="Y3429" s="25" t="s">
        <v>375</v>
      </c>
      <c r="Z3429" s="25" t="s">
        <v>487</v>
      </c>
      <c r="AA3429" s="25">
        <v>41.0</v>
      </c>
      <c r="AB3429" s="25">
        <v>9.0</v>
      </c>
      <c r="AC3429" s="25">
        <v>117221.15</v>
      </c>
      <c r="AD3429" s="25">
        <v>1.0</v>
      </c>
      <c r="AE3429" s="25">
        <v>1.0</v>
      </c>
      <c r="AF3429" s="25">
        <v>0.0</v>
      </c>
      <c r="AG3429" s="25">
        <v>168280.95</v>
      </c>
      <c r="AH3429" s="25">
        <v>0.0</v>
      </c>
    </row>
    <row r="3430" ht="15.75" customHeight="1">
      <c r="U3430" s="25">
        <v>3429.0</v>
      </c>
      <c r="V3430" s="25">
        <v>1.557036E7</v>
      </c>
      <c r="W3430" s="25" t="s">
        <v>1290</v>
      </c>
      <c r="X3430" s="25">
        <v>641.0</v>
      </c>
      <c r="Y3430" s="25" t="s">
        <v>375</v>
      </c>
      <c r="Z3430" s="25" t="s">
        <v>462</v>
      </c>
      <c r="AA3430" s="25">
        <v>35.0</v>
      </c>
      <c r="AB3430" s="25">
        <v>4.0</v>
      </c>
      <c r="AC3430" s="25">
        <v>0.0</v>
      </c>
      <c r="AD3430" s="25">
        <v>2.0</v>
      </c>
      <c r="AE3430" s="25">
        <v>0.0</v>
      </c>
      <c r="AF3430" s="25">
        <v>0.0</v>
      </c>
      <c r="AG3430" s="25">
        <v>125986.18</v>
      </c>
      <c r="AH3430" s="25">
        <v>0.0</v>
      </c>
    </row>
    <row r="3431" ht="15.75" customHeight="1">
      <c r="U3431" s="25">
        <v>3430.0</v>
      </c>
      <c r="V3431" s="25">
        <v>1.5674678E7</v>
      </c>
      <c r="W3431" s="25" t="s">
        <v>608</v>
      </c>
      <c r="X3431" s="25">
        <v>731.0</v>
      </c>
      <c r="Y3431" s="25" t="s">
        <v>379</v>
      </c>
      <c r="Z3431" s="25" t="s">
        <v>462</v>
      </c>
      <c r="AA3431" s="25">
        <v>43.0</v>
      </c>
      <c r="AB3431" s="25">
        <v>9.0</v>
      </c>
      <c r="AC3431" s="25">
        <v>79120.27</v>
      </c>
      <c r="AD3431" s="25">
        <v>1.0</v>
      </c>
      <c r="AE3431" s="25">
        <v>0.0</v>
      </c>
      <c r="AF3431" s="25">
        <v>0.0</v>
      </c>
      <c r="AG3431" s="25">
        <v>548.52</v>
      </c>
      <c r="AH3431" s="25">
        <v>1.0</v>
      </c>
    </row>
    <row r="3432" ht="15.75" customHeight="1">
      <c r="U3432" s="25">
        <v>3431.0</v>
      </c>
      <c r="V3432" s="25">
        <v>1.5780925E7</v>
      </c>
      <c r="W3432" s="25" t="s">
        <v>1891</v>
      </c>
      <c r="X3432" s="25">
        <v>625.0</v>
      </c>
      <c r="Y3432" s="25" t="s">
        <v>375</v>
      </c>
      <c r="Z3432" s="25" t="s">
        <v>487</v>
      </c>
      <c r="AA3432" s="25">
        <v>37.0</v>
      </c>
      <c r="AB3432" s="25">
        <v>1.0</v>
      </c>
      <c r="AC3432" s="25">
        <v>177069.24</v>
      </c>
      <c r="AD3432" s="25">
        <v>2.0</v>
      </c>
      <c r="AE3432" s="25">
        <v>1.0</v>
      </c>
      <c r="AF3432" s="25">
        <v>1.0</v>
      </c>
      <c r="AG3432" s="25">
        <v>96088.54</v>
      </c>
      <c r="AH3432" s="25">
        <v>0.0</v>
      </c>
    </row>
    <row r="3433" ht="15.75" customHeight="1">
      <c r="U3433" s="25">
        <v>3432.0</v>
      </c>
      <c r="V3433" s="25">
        <v>1.5688193E7</v>
      </c>
      <c r="W3433" s="25" t="s">
        <v>602</v>
      </c>
      <c r="X3433" s="25">
        <v>468.0</v>
      </c>
      <c r="Y3433" s="25" t="s">
        <v>375</v>
      </c>
      <c r="Z3433" s="25" t="s">
        <v>487</v>
      </c>
      <c r="AA3433" s="25">
        <v>36.0</v>
      </c>
      <c r="AB3433" s="25">
        <v>3.0</v>
      </c>
      <c r="AC3433" s="25">
        <v>61636.97</v>
      </c>
      <c r="AD3433" s="25">
        <v>1.0</v>
      </c>
      <c r="AE3433" s="25">
        <v>0.0</v>
      </c>
      <c r="AF3433" s="25">
        <v>0.0</v>
      </c>
      <c r="AG3433" s="25">
        <v>107787.42</v>
      </c>
      <c r="AH3433" s="25">
        <v>0.0</v>
      </c>
    </row>
    <row r="3434" ht="15.75" customHeight="1">
      <c r="U3434" s="25">
        <v>3433.0</v>
      </c>
      <c r="V3434" s="25">
        <v>1.5778219E7</v>
      </c>
      <c r="W3434" s="25" t="s">
        <v>2310</v>
      </c>
      <c r="X3434" s="25">
        <v>790.0</v>
      </c>
      <c r="Y3434" s="25" t="s">
        <v>375</v>
      </c>
      <c r="Z3434" s="25" t="s">
        <v>487</v>
      </c>
      <c r="AA3434" s="25">
        <v>26.0</v>
      </c>
      <c r="AB3434" s="25">
        <v>5.0</v>
      </c>
      <c r="AC3434" s="25">
        <v>0.0</v>
      </c>
      <c r="AD3434" s="25">
        <v>1.0</v>
      </c>
      <c r="AE3434" s="25">
        <v>1.0</v>
      </c>
      <c r="AF3434" s="25">
        <v>0.0</v>
      </c>
      <c r="AG3434" s="25">
        <v>20510.79</v>
      </c>
      <c r="AH3434" s="25">
        <v>0.0</v>
      </c>
    </row>
    <row r="3435" ht="15.75" customHeight="1">
      <c r="U3435" s="25">
        <v>3434.0</v>
      </c>
      <c r="V3435" s="25">
        <v>1.5696514E7</v>
      </c>
      <c r="W3435" s="25" t="s">
        <v>782</v>
      </c>
      <c r="X3435" s="25">
        <v>587.0</v>
      </c>
      <c r="Y3435" s="25" t="s">
        <v>379</v>
      </c>
      <c r="Z3435" s="25" t="s">
        <v>462</v>
      </c>
      <c r="AA3435" s="25">
        <v>37.0</v>
      </c>
      <c r="AB3435" s="25">
        <v>6.0</v>
      </c>
      <c r="AC3435" s="25">
        <v>104414.03</v>
      </c>
      <c r="AD3435" s="25">
        <v>1.0</v>
      </c>
      <c r="AE3435" s="25">
        <v>1.0</v>
      </c>
      <c r="AF3435" s="25">
        <v>0.0</v>
      </c>
      <c r="AG3435" s="25">
        <v>192026.02</v>
      </c>
      <c r="AH3435" s="25">
        <v>0.0</v>
      </c>
    </row>
    <row r="3436" ht="15.75" customHeight="1">
      <c r="U3436" s="25">
        <v>3435.0</v>
      </c>
      <c r="V3436" s="25">
        <v>1.5712303E7</v>
      </c>
      <c r="W3436" s="25" t="s">
        <v>2311</v>
      </c>
      <c r="X3436" s="25">
        <v>692.0</v>
      </c>
      <c r="Y3436" s="25" t="s">
        <v>375</v>
      </c>
      <c r="Z3436" s="25" t="s">
        <v>487</v>
      </c>
      <c r="AA3436" s="25">
        <v>66.0</v>
      </c>
      <c r="AB3436" s="25">
        <v>4.0</v>
      </c>
      <c r="AC3436" s="25">
        <v>159732.02</v>
      </c>
      <c r="AD3436" s="25">
        <v>1.0</v>
      </c>
      <c r="AE3436" s="25">
        <v>1.0</v>
      </c>
      <c r="AF3436" s="25">
        <v>1.0</v>
      </c>
      <c r="AG3436" s="25">
        <v>118188.15</v>
      </c>
      <c r="AH3436" s="25">
        <v>0.0</v>
      </c>
    </row>
    <row r="3437" ht="15.75" customHeight="1">
      <c r="U3437" s="25">
        <v>3436.0</v>
      </c>
      <c r="V3437" s="25">
        <v>1.571909E7</v>
      </c>
      <c r="W3437" s="25" t="s">
        <v>1538</v>
      </c>
      <c r="X3437" s="25">
        <v>676.0</v>
      </c>
      <c r="Y3437" s="25" t="s">
        <v>379</v>
      </c>
      <c r="Z3437" s="25" t="s">
        <v>462</v>
      </c>
      <c r="AA3437" s="25">
        <v>34.0</v>
      </c>
      <c r="AB3437" s="25">
        <v>4.0</v>
      </c>
      <c r="AC3437" s="25">
        <v>89437.03</v>
      </c>
      <c r="AD3437" s="25">
        <v>1.0</v>
      </c>
      <c r="AE3437" s="25">
        <v>1.0</v>
      </c>
      <c r="AF3437" s="25">
        <v>1.0</v>
      </c>
      <c r="AG3437" s="25">
        <v>189540.95</v>
      </c>
      <c r="AH3437" s="25">
        <v>0.0</v>
      </c>
    </row>
    <row r="3438" ht="15.75" customHeight="1">
      <c r="U3438" s="25">
        <v>3437.0</v>
      </c>
      <c r="V3438" s="25">
        <v>1.5735632E7</v>
      </c>
      <c r="W3438" s="25" t="s">
        <v>1234</v>
      </c>
      <c r="X3438" s="25">
        <v>571.0</v>
      </c>
      <c r="Y3438" s="25" t="s">
        <v>375</v>
      </c>
      <c r="Z3438" s="25" t="s">
        <v>487</v>
      </c>
      <c r="AA3438" s="25">
        <v>41.0</v>
      </c>
      <c r="AB3438" s="25">
        <v>8.0</v>
      </c>
      <c r="AC3438" s="25">
        <v>0.0</v>
      </c>
      <c r="AD3438" s="25">
        <v>1.0</v>
      </c>
      <c r="AE3438" s="25">
        <v>1.0</v>
      </c>
      <c r="AF3438" s="25">
        <v>1.0</v>
      </c>
      <c r="AG3438" s="25">
        <v>63736.17</v>
      </c>
      <c r="AH3438" s="25">
        <v>0.0</v>
      </c>
    </row>
    <row r="3439" ht="15.75" customHeight="1">
      <c r="U3439" s="25">
        <v>3438.0</v>
      </c>
      <c r="V3439" s="25">
        <v>1.5619436E7</v>
      </c>
      <c r="W3439" s="25" t="s">
        <v>1365</v>
      </c>
      <c r="X3439" s="25">
        <v>700.0</v>
      </c>
      <c r="Y3439" s="25" t="s">
        <v>375</v>
      </c>
      <c r="Z3439" s="25" t="s">
        <v>462</v>
      </c>
      <c r="AA3439" s="25">
        <v>32.0</v>
      </c>
      <c r="AB3439" s="25">
        <v>3.0</v>
      </c>
      <c r="AC3439" s="25">
        <v>0.0</v>
      </c>
      <c r="AD3439" s="25">
        <v>1.0</v>
      </c>
      <c r="AE3439" s="25">
        <v>0.0</v>
      </c>
      <c r="AF3439" s="25">
        <v>0.0</v>
      </c>
      <c r="AG3439" s="25">
        <v>95740.37</v>
      </c>
      <c r="AH3439" s="25">
        <v>0.0</v>
      </c>
    </row>
    <row r="3440" ht="15.75" customHeight="1">
      <c r="U3440" s="25">
        <v>3439.0</v>
      </c>
      <c r="V3440" s="25">
        <v>1.5722404E7</v>
      </c>
      <c r="W3440" s="25" t="s">
        <v>858</v>
      </c>
      <c r="X3440" s="25">
        <v>445.0</v>
      </c>
      <c r="Y3440" s="25" t="s">
        <v>375</v>
      </c>
      <c r="Z3440" s="25" t="s">
        <v>462</v>
      </c>
      <c r="AA3440" s="25">
        <v>30.0</v>
      </c>
      <c r="AB3440" s="25">
        <v>3.0</v>
      </c>
      <c r="AC3440" s="25">
        <v>0.0</v>
      </c>
      <c r="AD3440" s="25">
        <v>2.0</v>
      </c>
      <c r="AE3440" s="25">
        <v>1.0</v>
      </c>
      <c r="AF3440" s="25">
        <v>1.0</v>
      </c>
      <c r="AG3440" s="25">
        <v>127939.19</v>
      </c>
      <c r="AH3440" s="25">
        <v>0.0</v>
      </c>
    </row>
    <row r="3441" ht="15.75" customHeight="1">
      <c r="U3441" s="25">
        <v>3440.0</v>
      </c>
      <c r="V3441" s="25">
        <v>1.5662063E7</v>
      </c>
      <c r="W3441" s="25" t="s">
        <v>2312</v>
      </c>
      <c r="X3441" s="25">
        <v>746.0</v>
      </c>
      <c r="Y3441" s="25" t="s">
        <v>375</v>
      </c>
      <c r="Z3441" s="25" t="s">
        <v>487</v>
      </c>
      <c r="AA3441" s="25">
        <v>36.0</v>
      </c>
      <c r="AB3441" s="25">
        <v>7.0</v>
      </c>
      <c r="AC3441" s="25">
        <v>142400.77</v>
      </c>
      <c r="AD3441" s="25">
        <v>1.0</v>
      </c>
      <c r="AE3441" s="25">
        <v>1.0</v>
      </c>
      <c r="AF3441" s="25">
        <v>1.0</v>
      </c>
      <c r="AG3441" s="25">
        <v>193438.69</v>
      </c>
      <c r="AH3441" s="25">
        <v>0.0</v>
      </c>
    </row>
    <row r="3442" ht="15.75" customHeight="1">
      <c r="U3442" s="25">
        <v>3441.0</v>
      </c>
      <c r="V3442" s="25">
        <v>1.5745605E7</v>
      </c>
      <c r="W3442" s="25" t="s">
        <v>1831</v>
      </c>
      <c r="X3442" s="25">
        <v>722.0</v>
      </c>
      <c r="Y3442" s="25" t="s">
        <v>375</v>
      </c>
      <c r="Z3442" s="25" t="s">
        <v>462</v>
      </c>
      <c r="AA3442" s="25">
        <v>47.0</v>
      </c>
      <c r="AB3442" s="25">
        <v>2.0</v>
      </c>
      <c r="AC3442" s="25">
        <v>88011.4</v>
      </c>
      <c r="AD3442" s="25">
        <v>1.0</v>
      </c>
      <c r="AE3442" s="25">
        <v>1.0</v>
      </c>
      <c r="AF3442" s="25">
        <v>1.0</v>
      </c>
      <c r="AG3442" s="25">
        <v>90655.94</v>
      </c>
      <c r="AH3442" s="25">
        <v>1.0</v>
      </c>
    </row>
    <row r="3443" ht="15.75" customHeight="1">
      <c r="U3443" s="25">
        <v>3442.0</v>
      </c>
      <c r="V3443" s="25">
        <v>1.5636658E7</v>
      </c>
      <c r="W3443" s="25" t="s">
        <v>1716</v>
      </c>
      <c r="X3443" s="25">
        <v>596.0</v>
      </c>
      <c r="Y3443" s="25" t="s">
        <v>375</v>
      </c>
      <c r="Z3443" s="25" t="s">
        <v>487</v>
      </c>
      <c r="AA3443" s="25">
        <v>36.0</v>
      </c>
      <c r="AB3443" s="25">
        <v>2.0</v>
      </c>
      <c r="AC3443" s="25">
        <v>0.0</v>
      </c>
      <c r="AD3443" s="25">
        <v>2.0</v>
      </c>
      <c r="AE3443" s="25">
        <v>1.0</v>
      </c>
      <c r="AF3443" s="25">
        <v>1.0</v>
      </c>
      <c r="AG3443" s="25">
        <v>12067.39</v>
      </c>
      <c r="AH3443" s="25">
        <v>0.0</v>
      </c>
    </row>
    <row r="3444" ht="15.75" customHeight="1">
      <c r="U3444" s="25">
        <v>3443.0</v>
      </c>
      <c r="V3444" s="25">
        <v>1.578413E7</v>
      </c>
      <c r="W3444" s="25" t="s">
        <v>494</v>
      </c>
      <c r="X3444" s="25">
        <v>850.0</v>
      </c>
      <c r="Y3444" s="25" t="s">
        <v>379</v>
      </c>
      <c r="Z3444" s="25" t="s">
        <v>462</v>
      </c>
      <c r="AA3444" s="25">
        <v>30.0</v>
      </c>
      <c r="AB3444" s="25">
        <v>8.0</v>
      </c>
      <c r="AC3444" s="25">
        <v>154870.28</v>
      </c>
      <c r="AD3444" s="25">
        <v>1.0</v>
      </c>
      <c r="AE3444" s="25">
        <v>1.0</v>
      </c>
      <c r="AF3444" s="25">
        <v>1.0</v>
      </c>
      <c r="AG3444" s="25">
        <v>54191.38</v>
      </c>
      <c r="AH3444" s="25">
        <v>0.0</v>
      </c>
    </row>
    <row r="3445" ht="15.75" customHeight="1">
      <c r="U3445" s="25">
        <v>3444.0</v>
      </c>
      <c r="V3445" s="25">
        <v>1.5606755E7</v>
      </c>
      <c r="W3445" s="25" t="s">
        <v>1085</v>
      </c>
      <c r="X3445" s="25">
        <v>597.0</v>
      </c>
      <c r="Y3445" s="25" t="s">
        <v>377</v>
      </c>
      <c r="Z3445" s="25" t="s">
        <v>462</v>
      </c>
      <c r="AA3445" s="25">
        <v>46.0</v>
      </c>
      <c r="AB3445" s="25">
        <v>4.0</v>
      </c>
      <c r="AC3445" s="25">
        <v>0.0</v>
      </c>
      <c r="AD3445" s="25">
        <v>2.0</v>
      </c>
      <c r="AE3445" s="25">
        <v>1.0</v>
      </c>
      <c r="AF3445" s="25">
        <v>0.0</v>
      </c>
      <c r="AG3445" s="25">
        <v>58667.16</v>
      </c>
      <c r="AH3445" s="25">
        <v>1.0</v>
      </c>
    </row>
    <row r="3446" ht="15.75" customHeight="1">
      <c r="U3446" s="25">
        <v>3445.0</v>
      </c>
      <c r="V3446" s="25">
        <v>1.5801699E7</v>
      </c>
      <c r="W3446" s="25" t="s">
        <v>2313</v>
      </c>
      <c r="X3446" s="25">
        <v>436.0</v>
      </c>
      <c r="Y3446" s="25" t="s">
        <v>377</v>
      </c>
      <c r="Z3446" s="25" t="s">
        <v>487</v>
      </c>
      <c r="AA3446" s="25">
        <v>43.0</v>
      </c>
      <c r="AB3446" s="25">
        <v>5.0</v>
      </c>
      <c r="AC3446" s="25">
        <v>0.0</v>
      </c>
      <c r="AD3446" s="25">
        <v>2.0</v>
      </c>
      <c r="AE3446" s="25">
        <v>1.0</v>
      </c>
      <c r="AF3446" s="25">
        <v>1.0</v>
      </c>
      <c r="AG3446" s="25">
        <v>35687.43</v>
      </c>
      <c r="AH3446" s="25">
        <v>0.0</v>
      </c>
    </row>
    <row r="3447" ht="15.75" customHeight="1">
      <c r="U3447" s="25">
        <v>3446.0</v>
      </c>
      <c r="V3447" s="25">
        <v>1.5784097E7</v>
      </c>
      <c r="W3447" s="25" t="s">
        <v>1410</v>
      </c>
      <c r="X3447" s="25">
        <v>660.0</v>
      </c>
      <c r="Y3447" s="25" t="s">
        <v>379</v>
      </c>
      <c r="Z3447" s="25" t="s">
        <v>487</v>
      </c>
      <c r="AA3447" s="25">
        <v>28.0</v>
      </c>
      <c r="AB3447" s="25">
        <v>1.0</v>
      </c>
      <c r="AC3447" s="25">
        <v>118402.25</v>
      </c>
      <c r="AD3447" s="25">
        <v>2.0</v>
      </c>
      <c r="AE3447" s="25">
        <v>1.0</v>
      </c>
      <c r="AF3447" s="25">
        <v>0.0</v>
      </c>
      <c r="AG3447" s="25">
        <v>14288.93</v>
      </c>
      <c r="AH3447" s="25">
        <v>0.0</v>
      </c>
    </row>
    <row r="3448" ht="15.75" customHeight="1">
      <c r="U3448" s="25">
        <v>3447.0</v>
      </c>
      <c r="V3448" s="25">
        <v>1.5764654E7</v>
      </c>
      <c r="W3448" s="25" t="s">
        <v>1321</v>
      </c>
      <c r="X3448" s="25">
        <v>649.0</v>
      </c>
      <c r="Y3448" s="25" t="s">
        <v>375</v>
      </c>
      <c r="Z3448" s="25" t="s">
        <v>487</v>
      </c>
      <c r="AA3448" s="25">
        <v>37.0</v>
      </c>
      <c r="AB3448" s="25">
        <v>9.0</v>
      </c>
      <c r="AC3448" s="25">
        <v>87374.88</v>
      </c>
      <c r="AD3448" s="25">
        <v>2.0</v>
      </c>
      <c r="AE3448" s="25">
        <v>1.0</v>
      </c>
      <c r="AF3448" s="25">
        <v>1.0</v>
      </c>
      <c r="AG3448" s="25">
        <v>247.36</v>
      </c>
      <c r="AH3448" s="25">
        <v>0.0</v>
      </c>
    </row>
    <row r="3449" ht="15.75" customHeight="1">
      <c r="U3449" s="25">
        <v>3448.0</v>
      </c>
      <c r="V3449" s="25">
        <v>1.5612092E7</v>
      </c>
      <c r="W3449" s="25" t="s">
        <v>1275</v>
      </c>
      <c r="X3449" s="25">
        <v>646.0</v>
      </c>
      <c r="Y3449" s="25" t="s">
        <v>379</v>
      </c>
      <c r="Z3449" s="25" t="s">
        <v>487</v>
      </c>
      <c r="AA3449" s="25">
        <v>32.0</v>
      </c>
      <c r="AB3449" s="25">
        <v>8.0</v>
      </c>
      <c r="AC3449" s="25">
        <v>105397.8</v>
      </c>
      <c r="AD3449" s="25">
        <v>1.0</v>
      </c>
      <c r="AE3449" s="25">
        <v>1.0</v>
      </c>
      <c r="AF3449" s="25">
        <v>0.0</v>
      </c>
      <c r="AG3449" s="25">
        <v>78111.84</v>
      </c>
      <c r="AH3449" s="25">
        <v>1.0</v>
      </c>
    </row>
    <row r="3450" ht="15.75" customHeight="1">
      <c r="U3450" s="25">
        <v>3449.0</v>
      </c>
      <c r="V3450" s="25">
        <v>1.5610903E7</v>
      </c>
      <c r="W3450" s="25" t="s">
        <v>2314</v>
      </c>
      <c r="X3450" s="25">
        <v>560.0</v>
      </c>
      <c r="Y3450" s="25" t="s">
        <v>377</v>
      </c>
      <c r="Z3450" s="25" t="s">
        <v>462</v>
      </c>
      <c r="AA3450" s="25">
        <v>31.0</v>
      </c>
      <c r="AB3450" s="25">
        <v>5.0</v>
      </c>
      <c r="AC3450" s="25">
        <v>125341.69</v>
      </c>
      <c r="AD3450" s="25">
        <v>1.0</v>
      </c>
      <c r="AE3450" s="25">
        <v>1.0</v>
      </c>
      <c r="AF3450" s="25">
        <v>0.0</v>
      </c>
      <c r="AG3450" s="25">
        <v>79547.39</v>
      </c>
      <c r="AH3450" s="25">
        <v>0.0</v>
      </c>
    </row>
    <row r="3451" ht="15.75" customHeight="1">
      <c r="U3451" s="25">
        <v>3450.0</v>
      </c>
      <c r="V3451" s="25">
        <v>1.5705777E7</v>
      </c>
      <c r="W3451" s="25" t="s">
        <v>2315</v>
      </c>
      <c r="X3451" s="25">
        <v>710.0</v>
      </c>
      <c r="Y3451" s="25" t="s">
        <v>379</v>
      </c>
      <c r="Z3451" s="25" t="s">
        <v>487</v>
      </c>
      <c r="AA3451" s="25">
        <v>49.0</v>
      </c>
      <c r="AB3451" s="25">
        <v>10.0</v>
      </c>
      <c r="AC3451" s="25">
        <v>129164.88</v>
      </c>
      <c r="AD3451" s="25">
        <v>1.0</v>
      </c>
      <c r="AE3451" s="25">
        <v>1.0</v>
      </c>
      <c r="AF3451" s="25">
        <v>1.0</v>
      </c>
      <c r="AG3451" s="25">
        <v>193266.72</v>
      </c>
      <c r="AH3451" s="25">
        <v>0.0</v>
      </c>
    </row>
    <row r="3452" ht="15.75" customHeight="1">
      <c r="U3452" s="25">
        <v>3451.0</v>
      </c>
      <c r="V3452" s="25">
        <v>1.5661936E7</v>
      </c>
      <c r="W3452" s="25" t="s">
        <v>2190</v>
      </c>
      <c r="X3452" s="25">
        <v>513.0</v>
      </c>
      <c r="Y3452" s="25" t="s">
        <v>375</v>
      </c>
      <c r="Z3452" s="25" t="s">
        <v>487</v>
      </c>
      <c r="AA3452" s="25">
        <v>40.0</v>
      </c>
      <c r="AB3452" s="25">
        <v>3.0</v>
      </c>
      <c r="AC3452" s="25">
        <v>141004.46</v>
      </c>
      <c r="AD3452" s="25">
        <v>1.0</v>
      </c>
      <c r="AE3452" s="25">
        <v>1.0</v>
      </c>
      <c r="AF3452" s="25">
        <v>0.0</v>
      </c>
      <c r="AG3452" s="25">
        <v>105028.46</v>
      </c>
      <c r="AH3452" s="25">
        <v>0.0</v>
      </c>
    </row>
    <row r="3453" ht="15.75" customHeight="1">
      <c r="U3453" s="25">
        <v>3452.0</v>
      </c>
      <c r="V3453" s="25">
        <v>1.5700864E7</v>
      </c>
      <c r="W3453" s="25" t="s">
        <v>601</v>
      </c>
      <c r="X3453" s="25">
        <v>607.0</v>
      </c>
      <c r="Y3453" s="25" t="s">
        <v>375</v>
      </c>
      <c r="Z3453" s="25" t="s">
        <v>462</v>
      </c>
      <c r="AA3453" s="25">
        <v>21.0</v>
      </c>
      <c r="AB3453" s="25">
        <v>0.0</v>
      </c>
      <c r="AC3453" s="25">
        <v>0.0</v>
      </c>
      <c r="AD3453" s="25">
        <v>2.0</v>
      </c>
      <c r="AE3453" s="25">
        <v>1.0</v>
      </c>
      <c r="AF3453" s="25">
        <v>0.0</v>
      </c>
      <c r="AG3453" s="25">
        <v>116106.52</v>
      </c>
      <c r="AH3453" s="25">
        <v>0.0</v>
      </c>
    </row>
    <row r="3454" ht="15.75" customHeight="1">
      <c r="U3454" s="25">
        <v>3453.0</v>
      </c>
      <c r="V3454" s="25">
        <v>1.5722965E7</v>
      </c>
      <c r="W3454" s="25" t="s">
        <v>1458</v>
      </c>
      <c r="X3454" s="25">
        <v>757.0</v>
      </c>
      <c r="Y3454" s="25" t="s">
        <v>375</v>
      </c>
      <c r="Z3454" s="25" t="s">
        <v>487</v>
      </c>
      <c r="AA3454" s="25">
        <v>57.0</v>
      </c>
      <c r="AB3454" s="25">
        <v>3.0</v>
      </c>
      <c r="AC3454" s="25">
        <v>89079.41</v>
      </c>
      <c r="AD3454" s="25">
        <v>1.0</v>
      </c>
      <c r="AE3454" s="25">
        <v>1.0</v>
      </c>
      <c r="AF3454" s="25">
        <v>1.0</v>
      </c>
      <c r="AG3454" s="25">
        <v>53179.21</v>
      </c>
      <c r="AH3454" s="25">
        <v>1.0</v>
      </c>
    </row>
    <row r="3455" ht="15.75" customHeight="1">
      <c r="U3455" s="25">
        <v>3454.0</v>
      </c>
      <c r="V3455" s="25">
        <v>1.5737521E7</v>
      </c>
      <c r="W3455" s="25" t="s">
        <v>1256</v>
      </c>
      <c r="X3455" s="25">
        <v>619.0</v>
      </c>
      <c r="Y3455" s="25" t="s">
        <v>379</v>
      </c>
      <c r="Z3455" s="25" t="s">
        <v>487</v>
      </c>
      <c r="AA3455" s="25">
        <v>40.0</v>
      </c>
      <c r="AB3455" s="25">
        <v>9.0</v>
      </c>
      <c r="AC3455" s="25">
        <v>103604.31</v>
      </c>
      <c r="AD3455" s="25">
        <v>2.0</v>
      </c>
      <c r="AE3455" s="25">
        <v>0.0</v>
      </c>
      <c r="AF3455" s="25">
        <v>0.0</v>
      </c>
      <c r="AG3455" s="25">
        <v>140947.05</v>
      </c>
      <c r="AH3455" s="25">
        <v>0.0</v>
      </c>
    </row>
    <row r="3456" ht="15.75" customHeight="1">
      <c r="U3456" s="25">
        <v>3455.0</v>
      </c>
      <c r="V3456" s="25">
        <v>1.5814465E7</v>
      </c>
      <c r="W3456" s="25" t="s">
        <v>1350</v>
      </c>
      <c r="X3456" s="25">
        <v>612.0</v>
      </c>
      <c r="Y3456" s="25" t="s">
        <v>375</v>
      </c>
      <c r="Z3456" s="25" t="s">
        <v>487</v>
      </c>
      <c r="AA3456" s="25">
        <v>24.0</v>
      </c>
      <c r="AB3456" s="25">
        <v>1.0</v>
      </c>
      <c r="AC3456" s="25">
        <v>182705.05</v>
      </c>
      <c r="AD3456" s="25">
        <v>1.0</v>
      </c>
      <c r="AE3456" s="25">
        <v>1.0</v>
      </c>
      <c r="AF3456" s="25">
        <v>1.0</v>
      </c>
      <c r="AG3456" s="25">
        <v>171837.06</v>
      </c>
      <c r="AH3456" s="25">
        <v>0.0</v>
      </c>
    </row>
    <row r="3457" ht="15.75" customHeight="1">
      <c r="U3457" s="25">
        <v>3456.0</v>
      </c>
      <c r="V3457" s="25">
        <v>1.5580988E7</v>
      </c>
      <c r="W3457" s="25" t="s">
        <v>2316</v>
      </c>
      <c r="X3457" s="25">
        <v>842.0</v>
      </c>
      <c r="Y3457" s="25" t="s">
        <v>375</v>
      </c>
      <c r="Z3457" s="25" t="s">
        <v>487</v>
      </c>
      <c r="AA3457" s="25">
        <v>29.0</v>
      </c>
      <c r="AB3457" s="25">
        <v>8.0</v>
      </c>
      <c r="AC3457" s="25">
        <v>0.0</v>
      </c>
      <c r="AD3457" s="25">
        <v>2.0</v>
      </c>
      <c r="AE3457" s="25">
        <v>1.0</v>
      </c>
      <c r="AF3457" s="25">
        <v>1.0</v>
      </c>
      <c r="AG3457" s="25">
        <v>123437.05</v>
      </c>
      <c r="AH3457" s="25">
        <v>0.0</v>
      </c>
    </row>
    <row r="3458" ht="15.75" customHeight="1">
      <c r="U3458" s="25">
        <v>3457.0</v>
      </c>
      <c r="V3458" s="25">
        <v>1.5789974E7</v>
      </c>
      <c r="W3458" s="25" t="s">
        <v>2154</v>
      </c>
      <c r="X3458" s="25">
        <v>713.0</v>
      </c>
      <c r="Y3458" s="25" t="s">
        <v>375</v>
      </c>
      <c r="Z3458" s="25" t="s">
        <v>487</v>
      </c>
      <c r="AA3458" s="25">
        <v>33.0</v>
      </c>
      <c r="AB3458" s="25">
        <v>6.0</v>
      </c>
      <c r="AC3458" s="25">
        <v>94598.48</v>
      </c>
      <c r="AD3458" s="25">
        <v>1.0</v>
      </c>
      <c r="AE3458" s="25">
        <v>0.0</v>
      </c>
      <c r="AF3458" s="25">
        <v>0.0</v>
      </c>
      <c r="AG3458" s="25">
        <v>197519.66</v>
      </c>
      <c r="AH3458" s="25">
        <v>1.0</v>
      </c>
    </row>
    <row r="3459" ht="15.75" customHeight="1">
      <c r="U3459" s="25">
        <v>3458.0</v>
      </c>
      <c r="V3459" s="25">
        <v>1.571337E7</v>
      </c>
      <c r="W3459" s="25" t="s">
        <v>566</v>
      </c>
      <c r="X3459" s="25">
        <v>657.0</v>
      </c>
      <c r="Y3459" s="25" t="s">
        <v>377</v>
      </c>
      <c r="Z3459" s="25" t="s">
        <v>487</v>
      </c>
      <c r="AA3459" s="25">
        <v>36.0</v>
      </c>
      <c r="AB3459" s="25">
        <v>8.0</v>
      </c>
      <c r="AC3459" s="25">
        <v>188241.05</v>
      </c>
      <c r="AD3459" s="25">
        <v>2.0</v>
      </c>
      <c r="AE3459" s="25">
        <v>0.0</v>
      </c>
      <c r="AF3459" s="25">
        <v>0.0</v>
      </c>
      <c r="AG3459" s="25">
        <v>183058.51</v>
      </c>
      <c r="AH3459" s="25">
        <v>1.0</v>
      </c>
    </row>
    <row r="3460" ht="15.75" customHeight="1">
      <c r="U3460" s="25">
        <v>3459.0</v>
      </c>
      <c r="V3460" s="25">
        <v>1.5748673E7</v>
      </c>
      <c r="W3460" s="25" t="s">
        <v>1354</v>
      </c>
      <c r="X3460" s="25">
        <v>770.0</v>
      </c>
      <c r="Y3460" s="25" t="s">
        <v>375</v>
      </c>
      <c r="Z3460" s="25" t="s">
        <v>462</v>
      </c>
      <c r="AA3460" s="25">
        <v>37.0</v>
      </c>
      <c r="AB3460" s="25">
        <v>9.0</v>
      </c>
      <c r="AC3460" s="25">
        <v>0.0</v>
      </c>
      <c r="AD3460" s="25">
        <v>2.0</v>
      </c>
      <c r="AE3460" s="25">
        <v>0.0</v>
      </c>
      <c r="AF3460" s="25">
        <v>0.0</v>
      </c>
      <c r="AG3460" s="25">
        <v>22710.72</v>
      </c>
      <c r="AH3460" s="25">
        <v>0.0</v>
      </c>
    </row>
    <row r="3461" ht="15.75" customHeight="1">
      <c r="U3461" s="25">
        <v>3460.0</v>
      </c>
      <c r="V3461" s="25">
        <v>1.5754919E7</v>
      </c>
      <c r="W3461" s="25" t="s">
        <v>2046</v>
      </c>
      <c r="X3461" s="25">
        <v>773.0</v>
      </c>
      <c r="Y3461" s="25" t="s">
        <v>375</v>
      </c>
      <c r="Z3461" s="25" t="s">
        <v>462</v>
      </c>
      <c r="AA3461" s="25">
        <v>40.0</v>
      </c>
      <c r="AB3461" s="25">
        <v>10.0</v>
      </c>
      <c r="AC3461" s="25">
        <v>0.0</v>
      </c>
      <c r="AD3461" s="25">
        <v>2.0</v>
      </c>
      <c r="AE3461" s="25">
        <v>0.0</v>
      </c>
      <c r="AF3461" s="25">
        <v>1.0</v>
      </c>
      <c r="AG3461" s="25">
        <v>69303.15</v>
      </c>
      <c r="AH3461" s="25">
        <v>0.0</v>
      </c>
    </row>
    <row r="3462" ht="15.75" customHeight="1">
      <c r="U3462" s="25">
        <v>3461.0</v>
      </c>
      <c r="V3462" s="25">
        <v>1.5641662E7</v>
      </c>
      <c r="W3462" s="25" t="s">
        <v>2317</v>
      </c>
      <c r="X3462" s="25">
        <v>470.0</v>
      </c>
      <c r="Y3462" s="25" t="s">
        <v>379</v>
      </c>
      <c r="Z3462" s="25" t="s">
        <v>487</v>
      </c>
      <c r="AA3462" s="25">
        <v>39.0</v>
      </c>
      <c r="AB3462" s="25">
        <v>5.0</v>
      </c>
      <c r="AC3462" s="25">
        <v>117469.91</v>
      </c>
      <c r="AD3462" s="25">
        <v>2.0</v>
      </c>
      <c r="AE3462" s="25">
        <v>0.0</v>
      </c>
      <c r="AF3462" s="25">
        <v>0.0</v>
      </c>
      <c r="AG3462" s="25">
        <v>63705.9</v>
      </c>
      <c r="AH3462" s="25">
        <v>0.0</v>
      </c>
    </row>
    <row r="3463" ht="15.75" customHeight="1">
      <c r="U3463" s="25">
        <v>3462.0</v>
      </c>
      <c r="V3463" s="25">
        <v>1.5813422E7</v>
      </c>
      <c r="W3463" s="25" t="s">
        <v>1027</v>
      </c>
      <c r="X3463" s="25">
        <v>781.0</v>
      </c>
      <c r="Y3463" s="25" t="s">
        <v>377</v>
      </c>
      <c r="Z3463" s="25" t="s">
        <v>487</v>
      </c>
      <c r="AA3463" s="25">
        <v>35.0</v>
      </c>
      <c r="AB3463" s="25">
        <v>4.0</v>
      </c>
      <c r="AC3463" s="25">
        <v>80790.74</v>
      </c>
      <c r="AD3463" s="25">
        <v>1.0</v>
      </c>
      <c r="AE3463" s="25">
        <v>1.0</v>
      </c>
      <c r="AF3463" s="25">
        <v>0.0</v>
      </c>
      <c r="AG3463" s="25">
        <v>116429.51</v>
      </c>
      <c r="AH3463" s="25">
        <v>0.0</v>
      </c>
    </row>
    <row r="3464" ht="15.75" customHeight="1">
      <c r="U3464" s="25">
        <v>3463.0</v>
      </c>
      <c r="V3464" s="25">
        <v>1.5713596E7</v>
      </c>
      <c r="W3464" s="25" t="s">
        <v>1299</v>
      </c>
      <c r="X3464" s="25">
        <v>428.0</v>
      </c>
      <c r="Y3464" s="25" t="s">
        <v>375</v>
      </c>
      <c r="Z3464" s="25" t="s">
        <v>462</v>
      </c>
      <c r="AA3464" s="25">
        <v>62.0</v>
      </c>
      <c r="AB3464" s="25">
        <v>1.0</v>
      </c>
      <c r="AC3464" s="25">
        <v>107735.93</v>
      </c>
      <c r="AD3464" s="25">
        <v>1.0</v>
      </c>
      <c r="AE3464" s="25">
        <v>0.0</v>
      </c>
      <c r="AF3464" s="25">
        <v>1.0</v>
      </c>
      <c r="AG3464" s="25">
        <v>58381.77</v>
      </c>
      <c r="AH3464" s="25">
        <v>0.0</v>
      </c>
    </row>
    <row r="3465" ht="15.75" customHeight="1">
      <c r="U3465" s="25">
        <v>3464.0</v>
      </c>
      <c r="V3465" s="25">
        <v>1.5791216E7</v>
      </c>
      <c r="W3465" s="25" t="s">
        <v>2318</v>
      </c>
      <c r="X3465" s="25">
        <v>600.0</v>
      </c>
      <c r="Y3465" s="25" t="s">
        <v>379</v>
      </c>
      <c r="Z3465" s="25" t="s">
        <v>487</v>
      </c>
      <c r="AA3465" s="25">
        <v>43.0</v>
      </c>
      <c r="AB3465" s="25">
        <v>8.0</v>
      </c>
      <c r="AC3465" s="25">
        <v>133379.41</v>
      </c>
      <c r="AD3465" s="25">
        <v>1.0</v>
      </c>
      <c r="AE3465" s="25">
        <v>1.0</v>
      </c>
      <c r="AF3465" s="25">
        <v>0.0</v>
      </c>
      <c r="AG3465" s="25">
        <v>177378.66</v>
      </c>
      <c r="AH3465" s="25">
        <v>1.0</v>
      </c>
    </row>
    <row r="3466" ht="15.75" customHeight="1">
      <c r="U3466" s="25">
        <v>3465.0</v>
      </c>
      <c r="V3466" s="25">
        <v>1.5689031E7</v>
      </c>
      <c r="W3466" s="25" t="s">
        <v>1379</v>
      </c>
      <c r="X3466" s="25">
        <v>697.0</v>
      </c>
      <c r="Y3466" s="25" t="s">
        <v>377</v>
      </c>
      <c r="Z3466" s="25" t="s">
        <v>462</v>
      </c>
      <c r="AA3466" s="25">
        <v>37.0</v>
      </c>
      <c r="AB3466" s="25">
        <v>7.0</v>
      </c>
      <c r="AC3466" s="25">
        <v>168066.87</v>
      </c>
      <c r="AD3466" s="25">
        <v>1.0</v>
      </c>
      <c r="AE3466" s="25">
        <v>1.0</v>
      </c>
      <c r="AF3466" s="25">
        <v>0.0</v>
      </c>
      <c r="AG3466" s="25">
        <v>35450.53</v>
      </c>
      <c r="AH3466" s="25">
        <v>0.0</v>
      </c>
    </row>
    <row r="3467" ht="15.75" customHeight="1">
      <c r="U3467" s="25">
        <v>3466.0</v>
      </c>
      <c r="V3467" s="25">
        <v>1.5763704E7</v>
      </c>
      <c r="W3467" s="25" t="s">
        <v>1508</v>
      </c>
      <c r="X3467" s="25">
        <v>692.0</v>
      </c>
      <c r="Y3467" s="25" t="s">
        <v>379</v>
      </c>
      <c r="Z3467" s="25" t="s">
        <v>462</v>
      </c>
      <c r="AA3467" s="25">
        <v>43.0</v>
      </c>
      <c r="AB3467" s="25">
        <v>2.0</v>
      </c>
      <c r="AC3467" s="25">
        <v>69014.49</v>
      </c>
      <c r="AD3467" s="25">
        <v>2.0</v>
      </c>
      <c r="AE3467" s="25">
        <v>0.0</v>
      </c>
      <c r="AF3467" s="25">
        <v>0.0</v>
      </c>
      <c r="AG3467" s="25">
        <v>164621.43</v>
      </c>
      <c r="AH3467" s="25">
        <v>0.0</v>
      </c>
    </row>
    <row r="3468" ht="15.75" customHeight="1">
      <c r="U3468" s="25">
        <v>3467.0</v>
      </c>
      <c r="V3468" s="25">
        <v>1.5631339E7</v>
      </c>
      <c r="W3468" s="25" t="s">
        <v>2319</v>
      </c>
      <c r="X3468" s="25">
        <v>791.0</v>
      </c>
      <c r="Y3468" s="25" t="s">
        <v>375</v>
      </c>
      <c r="Z3468" s="25" t="s">
        <v>487</v>
      </c>
      <c r="AA3468" s="25">
        <v>28.0</v>
      </c>
      <c r="AB3468" s="25">
        <v>4.0</v>
      </c>
      <c r="AC3468" s="25">
        <v>0.0</v>
      </c>
      <c r="AD3468" s="25">
        <v>1.0</v>
      </c>
      <c r="AE3468" s="25">
        <v>1.0</v>
      </c>
      <c r="AF3468" s="25">
        <v>0.0</v>
      </c>
      <c r="AG3468" s="25">
        <v>174435.48</v>
      </c>
      <c r="AH3468" s="25">
        <v>0.0</v>
      </c>
    </row>
    <row r="3469" ht="15.75" customHeight="1">
      <c r="U3469" s="25">
        <v>3468.0</v>
      </c>
      <c r="V3469" s="25">
        <v>1.5771509E7</v>
      </c>
      <c r="W3469" s="25" t="s">
        <v>2320</v>
      </c>
      <c r="X3469" s="25">
        <v>538.0</v>
      </c>
      <c r="Y3469" s="25" t="s">
        <v>379</v>
      </c>
      <c r="Z3469" s="25" t="s">
        <v>462</v>
      </c>
      <c r="AA3469" s="25">
        <v>42.0</v>
      </c>
      <c r="AB3469" s="25">
        <v>1.0</v>
      </c>
      <c r="AC3469" s="25">
        <v>98548.62</v>
      </c>
      <c r="AD3469" s="25">
        <v>2.0</v>
      </c>
      <c r="AE3469" s="25">
        <v>0.0</v>
      </c>
      <c r="AF3469" s="25">
        <v>1.0</v>
      </c>
      <c r="AG3469" s="25">
        <v>94047.75</v>
      </c>
      <c r="AH3469" s="25">
        <v>0.0</v>
      </c>
    </row>
    <row r="3470" ht="15.75" customHeight="1">
      <c r="U3470" s="25">
        <v>3469.0</v>
      </c>
      <c r="V3470" s="25">
        <v>1.5769586E7</v>
      </c>
      <c r="W3470" s="25" t="s">
        <v>2321</v>
      </c>
      <c r="X3470" s="25">
        <v>820.0</v>
      </c>
      <c r="Y3470" s="25" t="s">
        <v>375</v>
      </c>
      <c r="Z3470" s="25" t="s">
        <v>462</v>
      </c>
      <c r="AA3470" s="25">
        <v>49.0</v>
      </c>
      <c r="AB3470" s="25">
        <v>1.0</v>
      </c>
      <c r="AC3470" s="25">
        <v>0.0</v>
      </c>
      <c r="AD3470" s="25">
        <v>2.0</v>
      </c>
      <c r="AE3470" s="25">
        <v>1.0</v>
      </c>
      <c r="AF3470" s="25">
        <v>1.0</v>
      </c>
      <c r="AG3470" s="25">
        <v>119087.25</v>
      </c>
      <c r="AH3470" s="25">
        <v>0.0</v>
      </c>
    </row>
    <row r="3471" ht="15.75" customHeight="1">
      <c r="U3471" s="25">
        <v>3470.0</v>
      </c>
      <c r="V3471" s="25">
        <v>1.5656096E7</v>
      </c>
      <c r="W3471" s="25" t="s">
        <v>2322</v>
      </c>
      <c r="X3471" s="25">
        <v>679.0</v>
      </c>
      <c r="Y3471" s="25" t="s">
        <v>377</v>
      </c>
      <c r="Z3471" s="25" t="s">
        <v>462</v>
      </c>
      <c r="AA3471" s="25">
        <v>26.0</v>
      </c>
      <c r="AB3471" s="25">
        <v>3.0</v>
      </c>
      <c r="AC3471" s="25">
        <v>76554.06</v>
      </c>
      <c r="AD3471" s="25">
        <v>1.0</v>
      </c>
      <c r="AE3471" s="25">
        <v>1.0</v>
      </c>
      <c r="AF3471" s="25">
        <v>1.0</v>
      </c>
      <c r="AG3471" s="25">
        <v>184800.27</v>
      </c>
      <c r="AH3471" s="25">
        <v>0.0</v>
      </c>
    </row>
    <row r="3472" ht="15.75" customHeight="1">
      <c r="U3472" s="25">
        <v>3471.0</v>
      </c>
      <c r="V3472" s="25">
        <v>1.558528E7</v>
      </c>
      <c r="W3472" s="25" t="s">
        <v>2323</v>
      </c>
      <c r="X3472" s="25">
        <v>649.0</v>
      </c>
      <c r="Y3472" s="25" t="s">
        <v>375</v>
      </c>
      <c r="Z3472" s="25" t="s">
        <v>462</v>
      </c>
      <c r="AA3472" s="25">
        <v>36.0</v>
      </c>
      <c r="AB3472" s="25">
        <v>2.0</v>
      </c>
      <c r="AC3472" s="25">
        <v>0.0</v>
      </c>
      <c r="AD3472" s="25">
        <v>2.0</v>
      </c>
      <c r="AE3472" s="25">
        <v>0.0</v>
      </c>
      <c r="AF3472" s="25">
        <v>1.0</v>
      </c>
      <c r="AG3472" s="25">
        <v>75035.48</v>
      </c>
      <c r="AH3472" s="25">
        <v>0.0</v>
      </c>
    </row>
    <row r="3473" ht="15.75" customHeight="1">
      <c r="U3473" s="25">
        <v>3472.0</v>
      </c>
      <c r="V3473" s="25">
        <v>1.5743582E7</v>
      </c>
      <c r="W3473" s="25" t="s">
        <v>614</v>
      </c>
      <c r="X3473" s="25">
        <v>632.0</v>
      </c>
      <c r="Y3473" s="25" t="s">
        <v>375</v>
      </c>
      <c r="Z3473" s="25" t="s">
        <v>462</v>
      </c>
      <c r="AA3473" s="25">
        <v>27.0</v>
      </c>
      <c r="AB3473" s="25">
        <v>3.0</v>
      </c>
      <c r="AC3473" s="25">
        <v>107375.82</v>
      </c>
      <c r="AD3473" s="25">
        <v>1.0</v>
      </c>
      <c r="AE3473" s="25">
        <v>1.0</v>
      </c>
      <c r="AF3473" s="25">
        <v>1.0</v>
      </c>
      <c r="AG3473" s="25">
        <v>62703.38</v>
      </c>
      <c r="AH3473" s="25">
        <v>0.0</v>
      </c>
    </row>
    <row r="3474" ht="15.75" customHeight="1">
      <c r="U3474" s="25">
        <v>3473.0</v>
      </c>
      <c r="V3474" s="25">
        <v>1.5761692E7</v>
      </c>
      <c r="W3474" s="25" t="s">
        <v>932</v>
      </c>
      <c r="X3474" s="25">
        <v>594.0</v>
      </c>
      <c r="Y3474" s="25" t="s">
        <v>375</v>
      </c>
      <c r="Z3474" s="25" t="s">
        <v>487</v>
      </c>
      <c r="AA3474" s="25">
        <v>40.0</v>
      </c>
      <c r="AB3474" s="25">
        <v>9.0</v>
      </c>
      <c r="AC3474" s="25">
        <v>122417.17</v>
      </c>
      <c r="AD3474" s="25">
        <v>2.0</v>
      </c>
      <c r="AE3474" s="25">
        <v>0.0</v>
      </c>
      <c r="AF3474" s="25">
        <v>1.0</v>
      </c>
      <c r="AG3474" s="25">
        <v>190882.69</v>
      </c>
      <c r="AH3474" s="25">
        <v>0.0</v>
      </c>
    </row>
    <row r="3475" ht="15.75" customHeight="1">
      <c r="U3475" s="25">
        <v>3474.0</v>
      </c>
      <c r="V3475" s="25">
        <v>1.562784E7</v>
      </c>
      <c r="W3475" s="25" t="s">
        <v>1193</v>
      </c>
      <c r="X3475" s="25">
        <v>682.0</v>
      </c>
      <c r="Y3475" s="25" t="s">
        <v>375</v>
      </c>
      <c r="Z3475" s="25" t="s">
        <v>462</v>
      </c>
      <c r="AA3475" s="25">
        <v>42.0</v>
      </c>
      <c r="AB3475" s="25">
        <v>0.0</v>
      </c>
      <c r="AC3475" s="25">
        <v>0.0</v>
      </c>
      <c r="AD3475" s="25">
        <v>1.0</v>
      </c>
      <c r="AE3475" s="25">
        <v>0.0</v>
      </c>
      <c r="AF3475" s="25">
        <v>1.0</v>
      </c>
      <c r="AG3475" s="25">
        <v>91981.85</v>
      </c>
      <c r="AH3475" s="25">
        <v>1.0</v>
      </c>
    </row>
    <row r="3476" ht="15.75" customHeight="1">
      <c r="U3476" s="25">
        <v>3475.0</v>
      </c>
      <c r="V3476" s="25">
        <v>1.5778861E7</v>
      </c>
      <c r="W3476" s="25" t="s">
        <v>581</v>
      </c>
      <c r="X3476" s="25">
        <v>720.0</v>
      </c>
      <c r="Y3476" s="25" t="s">
        <v>377</v>
      </c>
      <c r="Z3476" s="25" t="s">
        <v>487</v>
      </c>
      <c r="AA3476" s="25">
        <v>33.0</v>
      </c>
      <c r="AB3476" s="25">
        <v>6.0</v>
      </c>
      <c r="AC3476" s="25">
        <v>97188.62</v>
      </c>
      <c r="AD3476" s="25">
        <v>1.0</v>
      </c>
      <c r="AE3476" s="25">
        <v>0.0</v>
      </c>
      <c r="AF3476" s="25">
        <v>0.0</v>
      </c>
      <c r="AG3476" s="25">
        <v>91881.29</v>
      </c>
      <c r="AH3476" s="25">
        <v>0.0</v>
      </c>
    </row>
    <row r="3477" ht="15.75" customHeight="1">
      <c r="U3477" s="25">
        <v>3476.0</v>
      </c>
      <c r="V3477" s="25">
        <v>1.5770554E7</v>
      </c>
      <c r="W3477" s="25" t="s">
        <v>1260</v>
      </c>
      <c r="X3477" s="25">
        <v>769.0</v>
      </c>
      <c r="Y3477" s="25" t="s">
        <v>375</v>
      </c>
      <c r="Z3477" s="25" t="s">
        <v>487</v>
      </c>
      <c r="AA3477" s="25">
        <v>31.0</v>
      </c>
      <c r="AB3477" s="25">
        <v>4.0</v>
      </c>
      <c r="AC3477" s="25">
        <v>61297.05</v>
      </c>
      <c r="AD3477" s="25">
        <v>2.0</v>
      </c>
      <c r="AE3477" s="25">
        <v>1.0</v>
      </c>
      <c r="AF3477" s="25">
        <v>1.0</v>
      </c>
      <c r="AG3477" s="25">
        <v>7118.02</v>
      </c>
      <c r="AH3477" s="25">
        <v>0.0</v>
      </c>
    </row>
    <row r="3478" ht="15.75" customHeight="1">
      <c r="U3478" s="25">
        <v>3477.0</v>
      </c>
      <c r="V3478" s="25">
        <v>1.5806956E7</v>
      </c>
      <c r="W3478" s="25" t="s">
        <v>2196</v>
      </c>
      <c r="X3478" s="25">
        <v>746.0</v>
      </c>
      <c r="Y3478" s="25" t="s">
        <v>377</v>
      </c>
      <c r="Z3478" s="25" t="s">
        <v>487</v>
      </c>
      <c r="AA3478" s="25">
        <v>30.0</v>
      </c>
      <c r="AB3478" s="25">
        <v>1.0</v>
      </c>
      <c r="AC3478" s="25">
        <v>112666.67</v>
      </c>
      <c r="AD3478" s="25">
        <v>1.0</v>
      </c>
      <c r="AE3478" s="25">
        <v>0.0</v>
      </c>
      <c r="AF3478" s="25">
        <v>0.0</v>
      </c>
      <c r="AG3478" s="25">
        <v>11710.4</v>
      </c>
      <c r="AH3478" s="25">
        <v>1.0</v>
      </c>
    </row>
    <row r="3479" ht="15.75" customHeight="1">
      <c r="U3479" s="25">
        <v>3478.0</v>
      </c>
      <c r="V3479" s="25">
        <v>1.5701908E7</v>
      </c>
      <c r="W3479" s="25" t="s">
        <v>2324</v>
      </c>
      <c r="X3479" s="25">
        <v>623.0</v>
      </c>
      <c r="Y3479" s="25" t="s">
        <v>377</v>
      </c>
      <c r="Z3479" s="25" t="s">
        <v>462</v>
      </c>
      <c r="AA3479" s="25">
        <v>40.0</v>
      </c>
      <c r="AB3479" s="25">
        <v>7.0</v>
      </c>
      <c r="AC3479" s="25">
        <v>0.0</v>
      </c>
      <c r="AD3479" s="25">
        <v>1.0</v>
      </c>
      <c r="AE3479" s="25">
        <v>1.0</v>
      </c>
      <c r="AF3479" s="25">
        <v>1.0</v>
      </c>
      <c r="AG3479" s="25">
        <v>25904.12</v>
      </c>
      <c r="AH3479" s="25">
        <v>0.0</v>
      </c>
    </row>
    <row r="3480" ht="15.75" customHeight="1">
      <c r="U3480" s="25">
        <v>3479.0</v>
      </c>
      <c r="V3480" s="25">
        <v>1.573699E7</v>
      </c>
      <c r="W3480" s="25" t="s">
        <v>776</v>
      </c>
      <c r="X3480" s="25">
        <v>537.0</v>
      </c>
      <c r="Y3480" s="25" t="s">
        <v>375</v>
      </c>
      <c r="Z3480" s="25" t="s">
        <v>487</v>
      </c>
      <c r="AA3480" s="25">
        <v>28.0</v>
      </c>
      <c r="AB3480" s="25">
        <v>3.0</v>
      </c>
      <c r="AC3480" s="25">
        <v>157842.07</v>
      </c>
      <c r="AD3480" s="25">
        <v>1.0</v>
      </c>
      <c r="AE3480" s="25">
        <v>1.0</v>
      </c>
      <c r="AF3480" s="25">
        <v>0.0</v>
      </c>
      <c r="AG3480" s="25">
        <v>86911.49</v>
      </c>
      <c r="AH3480" s="25">
        <v>0.0</v>
      </c>
    </row>
    <row r="3481" ht="15.75" customHeight="1">
      <c r="U3481" s="25">
        <v>3480.0</v>
      </c>
      <c r="V3481" s="25">
        <v>1.5743714E7</v>
      </c>
      <c r="W3481" s="25" t="s">
        <v>719</v>
      </c>
      <c r="X3481" s="25">
        <v>468.0</v>
      </c>
      <c r="Y3481" s="25" t="s">
        <v>375</v>
      </c>
      <c r="Z3481" s="25" t="s">
        <v>487</v>
      </c>
      <c r="AA3481" s="25">
        <v>46.0</v>
      </c>
      <c r="AB3481" s="25">
        <v>7.0</v>
      </c>
      <c r="AC3481" s="25">
        <v>91443.75</v>
      </c>
      <c r="AD3481" s="25">
        <v>1.0</v>
      </c>
      <c r="AE3481" s="25">
        <v>1.0</v>
      </c>
      <c r="AF3481" s="25">
        <v>0.0</v>
      </c>
      <c r="AG3481" s="25">
        <v>10958.18</v>
      </c>
      <c r="AH3481" s="25">
        <v>0.0</v>
      </c>
    </row>
    <row r="3482" ht="15.75" customHeight="1">
      <c r="U3482" s="25">
        <v>3481.0</v>
      </c>
      <c r="V3482" s="25">
        <v>1.5807993E7</v>
      </c>
      <c r="W3482" s="25" t="s">
        <v>1630</v>
      </c>
      <c r="X3482" s="25">
        <v>588.0</v>
      </c>
      <c r="Y3482" s="25" t="s">
        <v>379</v>
      </c>
      <c r="Z3482" s="25" t="s">
        <v>462</v>
      </c>
      <c r="AA3482" s="25">
        <v>30.0</v>
      </c>
      <c r="AB3482" s="25">
        <v>0.0</v>
      </c>
      <c r="AC3482" s="25">
        <v>110148.49</v>
      </c>
      <c r="AD3482" s="25">
        <v>1.0</v>
      </c>
      <c r="AE3482" s="25">
        <v>1.0</v>
      </c>
      <c r="AF3482" s="25">
        <v>0.0</v>
      </c>
      <c r="AG3482" s="25">
        <v>5790.9</v>
      </c>
      <c r="AH3482" s="25">
        <v>1.0</v>
      </c>
    </row>
    <row r="3483" ht="15.75" customHeight="1">
      <c r="U3483" s="25">
        <v>3482.0</v>
      </c>
      <c r="V3483" s="25">
        <v>1.5644686E7</v>
      </c>
      <c r="W3483" s="25" t="s">
        <v>625</v>
      </c>
      <c r="X3483" s="25">
        <v>729.0</v>
      </c>
      <c r="Y3483" s="25" t="s">
        <v>377</v>
      </c>
      <c r="Z3483" s="25" t="s">
        <v>462</v>
      </c>
      <c r="AA3483" s="25">
        <v>34.0</v>
      </c>
      <c r="AB3483" s="25">
        <v>9.0</v>
      </c>
      <c r="AC3483" s="25">
        <v>53299.96</v>
      </c>
      <c r="AD3483" s="25">
        <v>2.0</v>
      </c>
      <c r="AE3483" s="25">
        <v>1.0</v>
      </c>
      <c r="AF3483" s="25">
        <v>1.0</v>
      </c>
      <c r="AG3483" s="25">
        <v>42855.97</v>
      </c>
      <c r="AH3483" s="25">
        <v>0.0</v>
      </c>
    </row>
    <row r="3484" ht="15.75" customHeight="1">
      <c r="U3484" s="25">
        <v>3483.0</v>
      </c>
      <c r="V3484" s="25">
        <v>1.5677377E7</v>
      </c>
      <c r="W3484" s="25" t="s">
        <v>1112</v>
      </c>
      <c r="X3484" s="25">
        <v>543.0</v>
      </c>
      <c r="Y3484" s="25" t="s">
        <v>377</v>
      </c>
      <c r="Z3484" s="25" t="s">
        <v>487</v>
      </c>
      <c r="AA3484" s="25">
        <v>37.0</v>
      </c>
      <c r="AB3484" s="25">
        <v>3.0</v>
      </c>
      <c r="AC3484" s="25">
        <v>0.0</v>
      </c>
      <c r="AD3484" s="25">
        <v>2.0</v>
      </c>
      <c r="AE3484" s="25">
        <v>1.0</v>
      </c>
      <c r="AF3484" s="25">
        <v>1.0</v>
      </c>
      <c r="AG3484" s="25">
        <v>78915.68</v>
      </c>
      <c r="AH3484" s="25">
        <v>0.0</v>
      </c>
    </row>
    <row r="3485" ht="15.75" customHeight="1">
      <c r="U3485" s="25">
        <v>3484.0</v>
      </c>
      <c r="V3485" s="25">
        <v>1.5626412E7</v>
      </c>
      <c r="W3485" s="25" t="s">
        <v>2325</v>
      </c>
      <c r="X3485" s="25">
        <v>499.0</v>
      </c>
      <c r="Y3485" s="25" t="s">
        <v>377</v>
      </c>
      <c r="Z3485" s="25" t="s">
        <v>487</v>
      </c>
      <c r="AA3485" s="25">
        <v>39.0</v>
      </c>
      <c r="AB3485" s="25">
        <v>6.0</v>
      </c>
      <c r="AC3485" s="25">
        <v>0.0</v>
      </c>
      <c r="AD3485" s="25">
        <v>2.0</v>
      </c>
      <c r="AE3485" s="25">
        <v>1.0</v>
      </c>
      <c r="AF3485" s="25">
        <v>1.0</v>
      </c>
      <c r="AG3485" s="25">
        <v>81409.0</v>
      </c>
      <c r="AH3485" s="25">
        <v>0.0</v>
      </c>
    </row>
    <row r="3486" ht="15.75" customHeight="1">
      <c r="U3486" s="25">
        <v>3485.0</v>
      </c>
      <c r="V3486" s="25">
        <v>1.5643679E7</v>
      </c>
      <c r="W3486" s="25" t="s">
        <v>1691</v>
      </c>
      <c r="X3486" s="25">
        <v>784.0</v>
      </c>
      <c r="Y3486" s="25" t="s">
        <v>379</v>
      </c>
      <c r="Z3486" s="25" t="s">
        <v>487</v>
      </c>
      <c r="AA3486" s="25">
        <v>28.0</v>
      </c>
      <c r="AB3486" s="25">
        <v>2.0</v>
      </c>
      <c r="AC3486" s="25">
        <v>70233.74</v>
      </c>
      <c r="AD3486" s="25">
        <v>2.0</v>
      </c>
      <c r="AE3486" s="25">
        <v>1.0</v>
      </c>
      <c r="AF3486" s="25">
        <v>1.0</v>
      </c>
      <c r="AG3486" s="25">
        <v>179252.73</v>
      </c>
      <c r="AH3486" s="25">
        <v>0.0</v>
      </c>
    </row>
    <row r="3487" ht="15.75" customHeight="1">
      <c r="U3487" s="25">
        <v>3486.0</v>
      </c>
      <c r="V3487" s="25">
        <v>1.5728456E7</v>
      </c>
      <c r="W3487" s="25" t="s">
        <v>2326</v>
      </c>
      <c r="X3487" s="25">
        <v>604.0</v>
      </c>
      <c r="Y3487" s="25" t="s">
        <v>375</v>
      </c>
      <c r="Z3487" s="25" t="s">
        <v>487</v>
      </c>
      <c r="AA3487" s="25">
        <v>33.0</v>
      </c>
      <c r="AB3487" s="25">
        <v>3.0</v>
      </c>
      <c r="AC3487" s="25">
        <v>0.0</v>
      </c>
      <c r="AD3487" s="25">
        <v>1.0</v>
      </c>
      <c r="AE3487" s="25">
        <v>1.0</v>
      </c>
      <c r="AF3487" s="25">
        <v>0.0</v>
      </c>
      <c r="AG3487" s="25">
        <v>42171.13</v>
      </c>
      <c r="AH3487" s="25">
        <v>1.0</v>
      </c>
    </row>
    <row r="3488" ht="15.75" customHeight="1">
      <c r="U3488" s="25">
        <v>3487.0</v>
      </c>
      <c r="V3488" s="25">
        <v>1.5630661E7</v>
      </c>
      <c r="W3488" s="25" t="s">
        <v>2327</v>
      </c>
      <c r="X3488" s="25">
        <v>614.0</v>
      </c>
      <c r="Y3488" s="25" t="s">
        <v>377</v>
      </c>
      <c r="Z3488" s="25" t="s">
        <v>462</v>
      </c>
      <c r="AA3488" s="25">
        <v>25.0</v>
      </c>
      <c r="AB3488" s="25">
        <v>10.0</v>
      </c>
      <c r="AC3488" s="25">
        <v>75212.28</v>
      </c>
      <c r="AD3488" s="25">
        <v>1.0</v>
      </c>
      <c r="AE3488" s="25">
        <v>1.0</v>
      </c>
      <c r="AF3488" s="25">
        <v>0.0</v>
      </c>
      <c r="AG3488" s="25">
        <v>58965.04</v>
      </c>
      <c r="AH3488" s="25">
        <v>0.0</v>
      </c>
    </row>
    <row r="3489" ht="15.75" customHeight="1">
      <c r="U3489" s="25">
        <v>3488.0</v>
      </c>
      <c r="V3489" s="25">
        <v>1.5734044E7</v>
      </c>
      <c r="W3489" s="25" t="s">
        <v>842</v>
      </c>
      <c r="X3489" s="25">
        <v>671.0</v>
      </c>
      <c r="Y3489" s="25" t="s">
        <v>375</v>
      </c>
      <c r="Z3489" s="25" t="s">
        <v>462</v>
      </c>
      <c r="AA3489" s="25">
        <v>31.0</v>
      </c>
      <c r="AB3489" s="25">
        <v>7.0</v>
      </c>
      <c r="AC3489" s="25">
        <v>41299.03</v>
      </c>
      <c r="AD3489" s="25">
        <v>1.0</v>
      </c>
      <c r="AE3489" s="25">
        <v>0.0</v>
      </c>
      <c r="AF3489" s="25">
        <v>1.0</v>
      </c>
      <c r="AG3489" s="25">
        <v>102681.32</v>
      </c>
      <c r="AH3489" s="25">
        <v>0.0</v>
      </c>
    </row>
    <row r="3490" ht="15.75" customHeight="1">
      <c r="U3490" s="25">
        <v>3489.0</v>
      </c>
      <c r="V3490" s="25">
        <v>1.5705001E7</v>
      </c>
      <c r="W3490" s="25" t="s">
        <v>1155</v>
      </c>
      <c r="X3490" s="25">
        <v>587.0</v>
      </c>
      <c r="Y3490" s="25" t="s">
        <v>377</v>
      </c>
      <c r="Z3490" s="25" t="s">
        <v>462</v>
      </c>
      <c r="AA3490" s="25">
        <v>35.0</v>
      </c>
      <c r="AB3490" s="25">
        <v>3.0</v>
      </c>
      <c r="AC3490" s="25">
        <v>83286.56</v>
      </c>
      <c r="AD3490" s="25">
        <v>1.0</v>
      </c>
      <c r="AE3490" s="25">
        <v>1.0</v>
      </c>
      <c r="AF3490" s="25">
        <v>0.0</v>
      </c>
      <c r="AG3490" s="25">
        <v>125553.52</v>
      </c>
      <c r="AH3490" s="25">
        <v>0.0</v>
      </c>
    </row>
    <row r="3491" ht="15.75" customHeight="1">
      <c r="U3491" s="25">
        <v>3490.0</v>
      </c>
      <c r="V3491" s="25">
        <v>1.5809817E7</v>
      </c>
      <c r="W3491" s="25" t="s">
        <v>899</v>
      </c>
      <c r="X3491" s="25">
        <v>593.0</v>
      </c>
      <c r="Y3491" s="25" t="s">
        <v>377</v>
      </c>
      <c r="Z3491" s="25" t="s">
        <v>487</v>
      </c>
      <c r="AA3491" s="25">
        <v>43.0</v>
      </c>
      <c r="AB3491" s="25">
        <v>10.0</v>
      </c>
      <c r="AC3491" s="25">
        <v>0.0</v>
      </c>
      <c r="AD3491" s="25">
        <v>2.0</v>
      </c>
      <c r="AE3491" s="25">
        <v>0.0</v>
      </c>
      <c r="AF3491" s="25">
        <v>0.0</v>
      </c>
      <c r="AG3491" s="25">
        <v>53478.02</v>
      </c>
      <c r="AH3491" s="25">
        <v>0.0</v>
      </c>
    </row>
    <row r="3492" ht="15.75" customHeight="1">
      <c r="U3492" s="25">
        <v>3491.0</v>
      </c>
      <c r="V3492" s="25">
        <v>1.5809137E7</v>
      </c>
      <c r="W3492" s="25" t="s">
        <v>1151</v>
      </c>
      <c r="X3492" s="25">
        <v>453.0</v>
      </c>
      <c r="Y3492" s="25" t="s">
        <v>375</v>
      </c>
      <c r="Z3492" s="25" t="s">
        <v>487</v>
      </c>
      <c r="AA3492" s="25">
        <v>29.0</v>
      </c>
      <c r="AB3492" s="25">
        <v>6.0</v>
      </c>
      <c r="AC3492" s="25">
        <v>0.0</v>
      </c>
      <c r="AD3492" s="25">
        <v>1.0</v>
      </c>
      <c r="AE3492" s="25">
        <v>0.0</v>
      </c>
      <c r="AF3492" s="25">
        <v>0.0</v>
      </c>
      <c r="AG3492" s="25">
        <v>198376.02</v>
      </c>
      <c r="AH3492" s="25">
        <v>1.0</v>
      </c>
    </row>
    <row r="3493" ht="15.75" customHeight="1">
      <c r="U3493" s="25">
        <v>3492.0</v>
      </c>
      <c r="V3493" s="25">
        <v>1.5751593E7</v>
      </c>
      <c r="W3493" s="25" t="s">
        <v>1260</v>
      </c>
      <c r="X3493" s="25">
        <v>570.0</v>
      </c>
      <c r="Y3493" s="25" t="s">
        <v>379</v>
      </c>
      <c r="Z3493" s="25" t="s">
        <v>487</v>
      </c>
      <c r="AA3493" s="25">
        <v>35.0</v>
      </c>
      <c r="AB3493" s="25">
        <v>6.0</v>
      </c>
      <c r="AC3493" s="25">
        <v>85668.59</v>
      </c>
      <c r="AD3493" s="25">
        <v>1.0</v>
      </c>
      <c r="AE3493" s="25">
        <v>1.0</v>
      </c>
      <c r="AF3493" s="25">
        <v>0.0</v>
      </c>
      <c r="AG3493" s="25">
        <v>105525.36</v>
      </c>
      <c r="AH3493" s="25">
        <v>0.0</v>
      </c>
    </row>
    <row r="3494" ht="15.75" customHeight="1">
      <c r="U3494" s="25">
        <v>3493.0</v>
      </c>
      <c r="V3494" s="25">
        <v>1.5626491E7</v>
      </c>
      <c r="W3494" s="25" t="s">
        <v>741</v>
      </c>
      <c r="X3494" s="25">
        <v>655.0</v>
      </c>
      <c r="Y3494" s="25" t="s">
        <v>375</v>
      </c>
      <c r="Z3494" s="25" t="s">
        <v>462</v>
      </c>
      <c r="AA3494" s="25">
        <v>45.0</v>
      </c>
      <c r="AB3494" s="25">
        <v>7.0</v>
      </c>
      <c r="AC3494" s="25">
        <v>57327.04</v>
      </c>
      <c r="AD3494" s="25">
        <v>1.0</v>
      </c>
      <c r="AE3494" s="25">
        <v>0.0</v>
      </c>
      <c r="AF3494" s="25">
        <v>1.0</v>
      </c>
      <c r="AG3494" s="25">
        <v>47349.0</v>
      </c>
      <c r="AH3494" s="25">
        <v>0.0</v>
      </c>
    </row>
    <row r="3495" ht="15.75" customHeight="1">
      <c r="U3495" s="25">
        <v>3494.0</v>
      </c>
      <c r="V3495" s="25">
        <v>1.5765461E7</v>
      </c>
      <c r="W3495" s="25" t="s">
        <v>1762</v>
      </c>
      <c r="X3495" s="25">
        <v>632.0</v>
      </c>
      <c r="Y3495" s="25" t="s">
        <v>377</v>
      </c>
      <c r="Z3495" s="25" t="s">
        <v>487</v>
      </c>
      <c r="AA3495" s="25">
        <v>47.0</v>
      </c>
      <c r="AB3495" s="25">
        <v>3.0</v>
      </c>
      <c r="AC3495" s="25">
        <v>0.0</v>
      </c>
      <c r="AD3495" s="25">
        <v>2.0</v>
      </c>
      <c r="AE3495" s="25">
        <v>1.0</v>
      </c>
      <c r="AF3495" s="25">
        <v>0.0</v>
      </c>
      <c r="AG3495" s="25">
        <v>178822.32</v>
      </c>
      <c r="AH3495" s="25">
        <v>0.0</v>
      </c>
    </row>
    <row r="3496" ht="15.75" customHeight="1">
      <c r="U3496" s="25">
        <v>3495.0</v>
      </c>
      <c r="V3496" s="25">
        <v>1.556812E7</v>
      </c>
      <c r="W3496" s="25" t="s">
        <v>2328</v>
      </c>
      <c r="X3496" s="25">
        <v>681.0</v>
      </c>
      <c r="Y3496" s="25" t="s">
        <v>375</v>
      </c>
      <c r="Z3496" s="25" t="s">
        <v>462</v>
      </c>
      <c r="AA3496" s="25">
        <v>37.0</v>
      </c>
      <c r="AB3496" s="25">
        <v>7.0</v>
      </c>
      <c r="AC3496" s="25">
        <v>69609.85</v>
      </c>
      <c r="AD3496" s="25">
        <v>1.0</v>
      </c>
      <c r="AE3496" s="25">
        <v>1.0</v>
      </c>
      <c r="AF3496" s="25">
        <v>1.0</v>
      </c>
      <c r="AG3496" s="25">
        <v>72127.83</v>
      </c>
      <c r="AH3496" s="25">
        <v>0.0</v>
      </c>
    </row>
    <row r="3497" ht="15.75" customHeight="1">
      <c r="U3497" s="25">
        <v>3496.0</v>
      </c>
      <c r="V3497" s="25">
        <v>1.5787161E7</v>
      </c>
      <c r="W3497" s="25" t="s">
        <v>879</v>
      </c>
      <c r="X3497" s="25">
        <v>591.0</v>
      </c>
      <c r="Y3497" s="25" t="s">
        <v>379</v>
      </c>
      <c r="Z3497" s="25" t="s">
        <v>487</v>
      </c>
      <c r="AA3497" s="25">
        <v>46.0</v>
      </c>
      <c r="AB3497" s="25">
        <v>4.0</v>
      </c>
      <c r="AC3497" s="25">
        <v>129269.27</v>
      </c>
      <c r="AD3497" s="25">
        <v>1.0</v>
      </c>
      <c r="AE3497" s="25">
        <v>1.0</v>
      </c>
      <c r="AF3497" s="25">
        <v>0.0</v>
      </c>
      <c r="AG3497" s="25">
        <v>163504.33</v>
      </c>
      <c r="AH3497" s="25">
        <v>0.0</v>
      </c>
    </row>
    <row r="3498" ht="15.75" customHeight="1">
      <c r="U3498" s="25">
        <v>3497.0</v>
      </c>
      <c r="V3498" s="25">
        <v>1.5812324E7</v>
      </c>
      <c r="W3498" s="25" t="s">
        <v>994</v>
      </c>
      <c r="X3498" s="25">
        <v>779.0</v>
      </c>
      <c r="Y3498" s="25" t="s">
        <v>375</v>
      </c>
      <c r="Z3498" s="25" t="s">
        <v>487</v>
      </c>
      <c r="AA3498" s="25">
        <v>27.0</v>
      </c>
      <c r="AB3498" s="25">
        <v>1.0</v>
      </c>
      <c r="AC3498" s="25">
        <v>0.0</v>
      </c>
      <c r="AD3498" s="25">
        <v>2.0</v>
      </c>
      <c r="AE3498" s="25">
        <v>1.0</v>
      </c>
      <c r="AF3498" s="25">
        <v>1.0</v>
      </c>
      <c r="AG3498" s="25">
        <v>190623.02</v>
      </c>
      <c r="AH3498" s="25">
        <v>0.0</v>
      </c>
    </row>
    <row r="3499" ht="15.75" customHeight="1">
      <c r="U3499" s="25">
        <v>3498.0</v>
      </c>
      <c r="V3499" s="25">
        <v>1.5588944E7</v>
      </c>
      <c r="W3499" s="25" t="s">
        <v>2329</v>
      </c>
      <c r="X3499" s="25">
        <v>456.0</v>
      </c>
      <c r="Y3499" s="25" t="s">
        <v>375</v>
      </c>
      <c r="Z3499" s="25" t="s">
        <v>462</v>
      </c>
      <c r="AA3499" s="25">
        <v>63.0</v>
      </c>
      <c r="AB3499" s="25">
        <v>1.0</v>
      </c>
      <c r="AC3499" s="25">
        <v>165350.61</v>
      </c>
      <c r="AD3499" s="25">
        <v>2.0</v>
      </c>
      <c r="AE3499" s="25">
        <v>0.0</v>
      </c>
      <c r="AF3499" s="25">
        <v>0.0</v>
      </c>
      <c r="AG3499" s="25">
        <v>140758.07</v>
      </c>
      <c r="AH3499" s="25">
        <v>1.0</v>
      </c>
    </row>
    <row r="3500" ht="15.75" customHeight="1">
      <c r="U3500" s="25">
        <v>3499.0</v>
      </c>
      <c r="V3500" s="25">
        <v>1.5694253E7</v>
      </c>
      <c r="W3500" s="25" t="s">
        <v>1363</v>
      </c>
      <c r="X3500" s="25">
        <v>686.0</v>
      </c>
      <c r="Y3500" s="25" t="s">
        <v>375</v>
      </c>
      <c r="Z3500" s="25" t="s">
        <v>462</v>
      </c>
      <c r="AA3500" s="25">
        <v>41.0</v>
      </c>
      <c r="AB3500" s="25">
        <v>7.0</v>
      </c>
      <c r="AC3500" s="25">
        <v>152105.57</v>
      </c>
      <c r="AD3500" s="25">
        <v>2.0</v>
      </c>
      <c r="AE3500" s="25">
        <v>0.0</v>
      </c>
      <c r="AF3500" s="25">
        <v>1.0</v>
      </c>
      <c r="AG3500" s="25">
        <v>132374.41</v>
      </c>
      <c r="AH3500" s="25">
        <v>0.0</v>
      </c>
    </row>
    <row r="3501" ht="15.75" customHeight="1">
      <c r="U3501" s="25">
        <v>3500.0</v>
      </c>
      <c r="V3501" s="25">
        <v>1.5759566E7</v>
      </c>
      <c r="W3501" s="25" t="s">
        <v>2330</v>
      </c>
      <c r="X3501" s="25">
        <v>617.0</v>
      </c>
      <c r="Y3501" s="25" t="s">
        <v>375</v>
      </c>
      <c r="Z3501" s="25" t="s">
        <v>487</v>
      </c>
      <c r="AA3501" s="25">
        <v>74.0</v>
      </c>
      <c r="AB3501" s="25">
        <v>10.0</v>
      </c>
      <c r="AC3501" s="25">
        <v>0.0</v>
      </c>
      <c r="AD3501" s="25">
        <v>2.0</v>
      </c>
      <c r="AE3501" s="25">
        <v>1.0</v>
      </c>
      <c r="AF3501" s="25">
        <v>1.0</v>
      </c>
      <c r="AG3501" s="25">
        <v>53949.98</v>
      </c>
      <c r="AH3501" s="25">
        <v>0.0</v>
      </c>
    </row>
    <row r="3502" ht="15.75" customHeight="1">
      <c r="U3502" s="25">
        <v>3501.0</v>
      </c>
      <c r="V3502" s="25">
        <v>1.5675675E7</v>
      </c>
      <c r="W3502" s="25" t="s">
        <v>2331</v>
      </c>
      <c r="X3502" s="25">
        <v>850.0</v>
      </c>
      <c r="Y3502" s="25" t="s">
        <v>375</v>
      </c>
      <c r="Z3502" s="25" t="s">
        <v>462</v>
      </c>
      <c r="AA3502" s="25">
        <v>32.0</v>
      </c>
      <c r="AB3502" s="25">
        <v>5.0</v>
      </c>
      <c r="AC3502" s="25">
        <v>106290.64</v>
      </c>
      <c r="AD3502" s="25">
        <v>1.0</v>
      </c>
      <c r="AE3502" s="25">
        <v>1.0</v>
      </c>
      <c r="AF3502" s="25">
        <v>0.0</v>
      </c>
      <c r="AG3502" s="25">
        <v>121982.73</v>
      </c>
      <c r="AH3502" s="25">
        <v>0.0</v>
      </c>
    </row>
    <row r="3503" ht="15.75" customHeight="1">
      <c r="U3503" s="25">
        <v>3502.0</v>
      </c>
      <c r="V3503" s="25">
        <v>1.580206E7</v>
      </c>
      <c r="W3503" s="25" t="s">
        <v>1088</v>
      </c>
      <c r="X3503" s="25">
        <v>646.0</v>
      </c>
      <c r="Y3503" s="25" t="s">
        <v>379</v>
      </c>
      <c r="Z3503" s="25" t="s">
        <v>462</v>
      </c>
      <c r="AA3503" s="25">
        <v>30.0</v>
      </c>
      <c r="AB3503" s="25">
        <v>10.0</v>
      </c>
      <c r="AC3503" s="25">
        <v>100548.67</v>
      </c>
      <c r="AD3503" s="25">
        <v>2.0</v>
      </c>
      <c r="AE3503" s="25">
        <v>0.0</v>
      </c>
      <c r="AF3503" s="25">
        <v>0.0</v>
      </c>
      <c r="AG3503" s="25">
        <v>136983.77</v>
      </c>
      <c r="AH3503" s="25">
        <v>0.0</v>
      </c>
    </row>
    <row r="3504" ht="15.75" customHeight="1">
      <c r="U3504" s="25">
        <v>3503.0</v>
      </c>
      <c r="V3504" s="25">
        <v>1.5660505E7</v>
      </c>
      <c r="W3504" s="25" t="s">
        <v>1216</v>
      </c>
      <c r="X3504" s="25">
        <v>735.0</v>
      </c>
      <c r="Y3504" s="25" t="s">
        <v>379</v>
      </c>
      <c r="Z3504" s="25" t="s">
        <v>487</v>
      </c>
      <c r="AA3504" s="25">
        <v>46.0</v>
      </c>
      <c r="AB3504" s="25">
        <v>2.0</v>
      </c>
      <c r="AC3504" s="25">
        <v>106344.95</v>
      </c>
      <c r="AD3504" s="25">
        <v>1.0</v>
      </c>
      <c r="AE3504" s="25">
        <v>1.0</v>
      </c>
      <c r="AF3504" s="25">
        <v>0.0</v>
      </c>
      <c r="AG3504" s="25">
        <v>114371.33</v>
      </c>
      <c r="AH3504" s="25">
        <v>1.0</v>
      </c>
    </row>
    <row r="3505" ht="15.75" customHeight="1">
      <c r="U3505" s="25">
        <v>3504.0</v>
      </c>
      <c r="V3505" s="25">
        <v>1.578263E7</v>
      </c>
      <c r="W3505" s="25" t="s">
        <v>886</v>
      </c>
      <c r="X3505" s="25">
        <v>543.0</v>
      </c>
      <c r="Y3505" s="25" t="s">
        <v>375</v>
      </c>
      <c r="Z3505" s="25" t="s">
        <v>487</v>
      </c>
      <c r="AA3505" s="25">
        <v>35.0</v>
      </c>
      <c r="AB3505" s="25">
        <v>5.0</v>
      </c>
      <c r="AC3505" s="25">
        <v>137482.19</v>
      </c>
      <c r="AD3505" s="25">
        <v>1.0</v>
      </c>
      <c r="AE3505" s="25">
        <v>0.0</v>
      </c>
      <c r="AF3505" s="25">
        <v>0.0</v>
      </c>
      <c r="AG3505" s="25">
        <v>62389.35</v>
      </c>
      <c r="AH3505" s="25">
        <v>0.0</v>
      </c>
    </row>
    <row r="3506" ht="15.75" customHeight="1">
      <c r="U3506" s="25">
        <v>3505.0</v>
      </c>
      <c r="V3506" s="25">
        <v>1.570071E7</v>
      </c>
      <c r="W3506" s="25" t="s">
        <v>2332</v>
      </c>
      <c r="X3506" s="25">
        <v>490.0</v>
      </c>
      <c r="Y3506" s="25" t="s">
        <v>375</v>
      </c>
      <c r="Z3506" s="25" t="s">
        <v>462</v>
      </c>
      <c r="AA3506" s="25">
        <v>37.0</v>
      </c>
      <c r="AB3506" s="25">
        <v>3.0</v>
      </c>
      <c r="AC3506" s="25">
        <v>116465.53</v>
      </c>
      <c r="AD3506" s="25">
        <v>1.0</v>
      </c>
      <c r="AE3506" s="25">
        <v>0.0</v>
      </c>
      <c r="AF3506" s="25">
        <v>1.0</v>
      </c>
      <c r="AG3506" s="25">
        <v>24435.77</v>
      </c>
      <c r="AH3506" s="25">
        <v>0.0</v>
      </c>
    </row>
    <row r="3507" ht="15.75" customHeight="1">
      <c r="U3507" s="25">
        <v>3506.0</v>
      </c>
      <c r="V3507" s="25">
        <v>1.5742834E7</v>
      </c>
      <c r="W3507" s="25" t="s">
        <v>740</v>
      </c>
      <c r="X3507" s="25">
        <v>640.0</v>
      </c>
      <c r="Y3507" s="25" t="s">
        <v>375</v>
      </c>
      <c r="Z3507" s="25" t="s">
        <v>487</v>
      </c>
      <c r="AA3507" s="25">
        <v>45.0</v>
      </c>
      <c r="AB3507" s="25">
        <v>1.0</v>
      </c>
      <c r="AC3507" s="25">
        <v>0.0</v>
      </c>
      <c r="AD3507" s="25">
        <v>1.0</v>
      </c>
      <c r="AE3507" s="25">
        <v>1.0</v>
      </c>
      <c r="AF3507" s="25">
        <v>1.0</v>
      </c>
      <c r="AG3507" s="25">
        <v>10908.33</v>
      </c>
      <c r="AH3507" s="25">
        <v>0.0</v>
      </c>
    </row>
    <row r="3508" ht="15.75" customHeight="1">
      <c r="U3508" s="25">
        <v>3507.0</v>
      </c>
      <c r="V3508" s="25">
        <v>1.5806511E7</v>
      </c>
      <c r="W3508" s="25" t="s">
        <v>2333</v>
      </c>
      <c r="X3508" s="25">
        <v>445.0</v>
      </c>
      <c r="Y3508" s="25" t="s">
        <v>377</v>
      </c>
      <c r="Z3508" s="25" t="s">
        <v>487</v>
      </c>
      <c r="AA3508" s="25">
        <v>45.0</v>
      </c>
      <c r="AB3508" s="25">
        <v>10.0</v>
      </c>
      <c r="AC3508" s="25">
        <v>0.0</v>
      </c>
      <c r="AD3508" s="25">
        <v>2.0</v>
      </c>
      <c r="AE3508" s="25">
        <v>0.0</v>
      </c>
      <c r="AF3508" s="25">
        <v>1.0</v>
      </c>
      <c r="AG3508" s="25">
        <v>90977.48</v>
      </c>
      <c r="AH3508" s="25">
        <v>0.0</v>
      </c>
    </row>
    <row r="3509" ht="15.75" customHeight="1">
      <c r="U3509" s="25">
        <v>3508.0</v>
      </c>
      <c r="V3509" s="25">
        <v>1.5608166E7</v>
      </c>
      <c r="W3509" s="25" t="s">
        <v>1107</v>
      </c>
      <c r="X3509" s="25">
        <v>761.0</v>
      </c>
      <c r="Y3509" s="25" t="s">
        <v>375</v>
      </c>
      <c r="Z3509" s="25" t="s">
        <v>487</v>
      </c>
      <c r="AA3509" s="25">
        <v>36.0</v>
      </c>
      <c r="AB3509" s="25">
        <v>9.0</v>
      </c>
      <c r="AC3509" s="25">
        <v>127637.92</v>
      </c>
      <c r="AD3509" s="25">
        <v>1.0</v>
      </c>
      <c r="AE3509" s="25">
        <v>1.0</v>
      </c>
      <c r="AF3509" s="25">
        <v>1.0</v>
      </c>
      <c r="AG3509" s="25">
        <v>81062.93</v>
      </c>
      <c r="AH3509" s="25">
        <v>0.0</v>
      </c>
    </row>
    <row r="3510" ht="15.75" customHeight="1">
      <c r="U3510" s="25">
        <v>3509.0</v>
      </c>
      <c r="V3510" s="25">
        <v>1.561423E7</v>
      </c>
      <c r="W3510" s="25" t="s">
        <v>1560</v>
      </c>
      <c r="X3510" s="25">
        <v>426.0</v>
      </c>
      <c r="Y3510" s="25" t="s">
        <v>375</v>
      </c>
      <c r="Z3510" s="25" t="s">
        <v>462</v>
      </c>
      <c r="AA3510" s="25">
        <v>34.0</v>
      </c>
      <c r="AB3510" s="25">
        <v>3.0</v>
      </c>
      <c r="AC3510" s="25">
        <v>0.0</v>
      </c>
      <c r="AD3510" s="25">
        <v>2.0</v>
      </c>
      <c r="AE3510" s="25">
        <v>1.0</v>
      </c>
      <c r="AF3510" s="25">
        <v>1.0</v>
      </c>
      <c r="AG3510" s="25">
        <v>61230.83</v>
      </c>
      <c r="AH3510" s="25">
        <v>0.0</v>
      </c>
    </row>
    <row r="3511" ht="15.75" customHeight="1">
      <c r="U3511" s="25">
        <v>3510.0</v>
      </c>
      <c r="V3511" s="25">
        <v>1.5729958E7</v>
      </c>
      <c r="W3511" s="25" t="s">
        <v>659</v>
      </c>
      <c r="X3511" s="25">
        <v>777.0</v>
      </c>
      <c r="Y3511" s="25" t="s">
        <v>375</v>
      </c>
      <c r="Z3511" s="25" t="s">
        <v>487</v>
      </c>
      <c r="AA3511" s="25">
        <v>37.0</v>
      </c>
      <c r="AB3511" s="25">
        <v>1.0</v>
      </c>
      <c r="AC3511" s="25">
        <v>0.0</v>
      </c>
      <c r="AD3511" s="25">
        <v>1.0</v>
      </c>
      <c r="AE3511" s="25">
        <v>1.0</v>
      </c>
      <c r="AF3511" s="25">
        <v>1.0</v>
      </c>
      <c r="AG3511" s="25">
        <v>126837.72</v>
      </c>
      <c r="AH3511" s="25">
        <v>0.0</v>
      </c>
    </row>
    <row r="3512" ht="15.75" customHeight="1">
      <c r="U3512" s="25">
        <v>3511.0</v>
      </c>
      <c r="V3512" s="25">
        <v>1.5800814E7</v>
      </c>
      <c r="W3512" s="25" t="s">
        <v>1363</v>
      </c>
      <c r="X3512" s="25">
        <v>534.0</v>
      </c>
      <c r="Y3512" s="25" t="s">
        <v>375</v>
      </c>
      <c r="Z3512" s="25" t="s">
        <v>487</v>
      </c>
      <c r="AA3512" s="25">
        <v>35.0</v>
      </c>
      <c r="AB3512" s="25">
        <v>2.0</v>
      </c>
      <c r="AC3512" s="25">
        <v>81951.74</v>
      </c>
      <c r="AD3512" s="25">
        <v>2.0</v>
      </c>
      <c r="AE3512" s="25">
        <v>1.0</v>
      </c>
      <c r="AF3512" s="25">
        <v>0.0</v>
      </c>
      <c r="AG3512" s="25">
        <v>115668.53</v>
      </c>
      <c r="AH3512" s="25">
        <v>0.0</v>
      </c>
    </row>
    <row r="3513" ht="15.75" customHeight="1">
      <c r="U3513" s="25">
        <v>3512.0</v>
      </c>
      <c r="V3513" s="25">
        <v>1.5674727E7</v>
      </c>
      <c r="W3513" s="25" t="s">
        <v>1073</v>
      </c>
      <c r="X3513" s="25">
        <v>777.0</v>
      </c>
      <c r="Y3513" s="25" t="s">
        <v>375</v>
      </c>
      <c r="Z3513" s="25" t="s">
        <v>462</v>
      </c>
      <c r="AA3513" s="25">
        <v>42.0</v>
      </c>
      <c r="AB3513" s="25">
        <v>5.0</v>
      </c>
      <c r="AC3513" s="25">
        <v>147531.82</v>
      </c>
      <c r="AD3513" s="25">
        <v>1.0</v>
      </c>
      <c r="AE3513" s="25">
        <v>1.0</v>
      </c>
      <c r="AF3513" s="25">
        <v>1.0</v>
      </c>
      <c r="AG3513" s="25">
        <v>38819.45</v>
      </c>
      <c r="AH3513" s="25">
        <v>0.0</v>
      </c>
    </row>
    <row r="3514" ht="15.75" customHeight="1">
      <c r="U3514" s="25">
        <v>3513.0</v>
      </c>
      <c r="V3514" s="25">
        <v>1.5657779E7</v>
      </c>
      <c r="W3514" s="25" t="s">
        <v>2334</v>
      </c>
      <c r="X3514" s="25">
        <v>806.0</v>
      </c>
      <c r="Y3514" s="25" t="s">
        <v>377</v>
      </c>
      <c r="Z3514" s="25" t="s">
        <v>487</v>
      </c>
      <c r="AA3514" s="25">
        <v>18.0</v>
      </c>
      <c r="AB3514" s="25">
        <v>3.0</v>
      </c>
      <c r="AC3514" s="25">
        <v>0.0</v>
      </c>
      <c r="AD3514" s="25">
        <v>2.0</v>
      </c>
      <c r="AE3514" s="25">
        <v>1.0</v>
      </c>
      <c r="AF3514" s="25">
        <v>1.0</v>
      </c>
      <c r="AG3514" s="25">
        <v>86994.54</v>
      </c>
      <c r="AH3514" s="25">
        <v>0.0</v>
      </c>
    </row>
    <row r="3515" ht="15.75" customHeight="1">
      <c r="U3515" s="25">
        <v>3514.0</v>
      </c>
      <c r="V3515" s="25">
        <v>1.5801395E7</v>
      </c>
      <c r="W3515" s="25" t="s">
        <v>2335</v>
      </c>
      <c r="X3515" s="25">
        <v>790.0</v>
      </c>
      <c r="Y3515" s="25" t="s">
        <v>375</v>
      </c>
      <c r="Z3515" s="25" t="s">
        <v>462</v>
      </c>
      <c r="AA3515" s="25">
        <v>33.0</v>
      </c>
      <c r="AB3515" s="25">
        <v>10.0</v>
      </c>
      <c r="AC3515" s="25">
        <v>135120.72</v>
      </c>
      <c r="AD3515" s="25">
        <v>1.0</v>
      </c>
      <c r="AE3515" s="25">
        <v>0.0</v>
      </c>
      <c r="AF3515" s="25">
        <v>0.0</v>
      </c>
      <c r="AG3515" s="25">
        <v>195204.99</v>
      </c>
      <c r="AH3515" s="25">
        <v>0.0</v>
      </c>
    </row>
    <row r="3516" ht="15.75" customHeight="1">
      <c r="U3516" s="25">
        <v>3515.0</v>
      </c>
      <c r="V3516" s="25">
        <v>1.5757911E7</v>
      </c>
      <c r="W3516" s="25" t="s">
        <v>557</v>
      </c>
      <c r="X3516" s="25">
        <v>643.0</v>
      </c>
      <c r="Y3516" s="25" t="s">
        <v>377</v>
      </c>
      <c r="Z3516" s="25" t="s">
        <v>462</v>
      </c>
      <c r="AA3516" s="25">
        <v>32.0</v>
      </c>
      <c r="AB3516" s="25">
        <v>2.0</v>
      </c>
      <c r="AC3516" s="25">
        <v>0.0</v>
      </c>
      <c r="AD3516" s="25">
        <v>1.0</v>
      </c>
      <c r="AE3516" s="25">
        <v>0.0</v>
      </c>
      <c r="AF3516" s="25">
        <v>0.0</v>
      </c>
      <c r="AG3516" s="25">
        <v>131301.74</v>
      </c>
      <c r="AH3516" s="25">
        <v>0.0</v>
      </c>
    </row>
    <row r="3517" ht="15.75" customHeight="1">
      <c r="U3517" s="25">
        <v>3516.0</v>
      </c>
      <c r="V3517" s="25">
        <v>1.566534E7</v>
      </c>
      <c r="W3517" s="25" t="s">
        <v>704</v>
      </c>
      <c r="X3517" s="25">
        <v>584.0</v>
      </c>
      <c r="Y3517" s="25" t="s">
        <v>377</v>
      </c>
      <c r="Z3517" s="25" t="s">
        <v>462</v>
      </c>
      <c r="AA3517" s="25">
        <v>37.0</v>
      </c>
      <c r="AB3517" s="25">
        <v>8.0</v>
      </c>
      <c r="AC3517" s="25">
        <v>0.0</v>
      </c>
      <c r="AD3517" s="25">
        <v>2.0</v>
      </c>
      <c r="AE3517" s="25">
        <v>0.0</v>
      </c>
      <c r="AF3517" s="25">
        <v>1.0</v>
      </c>
      <c r="AG3517" s="25">
        <v>100835.19</v>
      </c>
      <c r="AH3517" s="25">
        <v>0.0</v>
      </c>
    </row>
    <row r="3518" ht="15.75" customHeight="1">
      <c r="U3518" s="25">
        <v>3517.0</v>
      </c>
      <c r="V3518" s="25">
        <v>1.5787151E7</v>
      </c>
      <c r="W3518" s="25" t="s">
        <v>740</v>
      </c>
      <c r="X3518" s="25">
        <v>638.0</v>
      </c>
      <c r="Y3518" s="25" t="s">
        <v>375</v>
      </c>
      <c r="Z3518" s="25" t="s">
        <v>462</v>
      </c>
      <c r="AA3518" s="25">
        <v>34.0</v>
      </c>
      <c r="AB3518" s="25">
        <v>7.0</v>
      </c>
      <c r="AC3518" s="25">
        <v>0.0</v>
      </c>
      <c r="AD3518" s="25">
        <v>2.0</v>
      </c>
      <c r="AE3518" s="25">
        <v>1.0</v>
      </c>
      <c r="AF3518" s="25">
        <v>1.0</v>
      </c>
      <c r="AG3518" s="25">
        <v>198969.78</v>
      </c>
      <c r="AH3518" s="25">
        <v>0.0</v>
      </c>
    </row>
    <row r="3519" ht="15.75" customHeight="1">
      <c r="U3519" s="25">
        <v>3518.0</v>
      </c>
      <c r="V3519" s="25">
        <v>1.5757821E7</v>
      </c>
      <c r="W3519" s="25" t="s">
        <v>1415</v>
      </c>
      <c r="X3519" s="25">
        <v>771.0</v>
      </c>
      <c r="Y3519" s="25" t="s">
        <v>377</v>
      </c>
      <c r="Z3519" s="25" t="s">
        <v>487</v>
      </c>
      <c r="AA3519" s="25">
        <v>18.0</v>
      </c>
      <c r="AB3519" s="25">
        <v>1.0</v>
      </c>
      <c r="AC3519" s="25">
        <v>0.0</v>
      </c>
      <c r="AD3519" s="25">
        <v>2.0</v>
      </c>
      <c r="AE3519" s="25">
        <v>0.0</v>
      </c>
      <c r="AF3519" s="25">
        <v>0.0</v>
      </c>
      <c r="AG3519" s="25">
        <v>41542.95</v>
      </c>
      <c r="AH3519" s="25">
        <v>0.0</v>
      </c>
    </row>
    <row r="3520" ht="15.75" customHeight="1">
      <c r="U3520" s="25">
        <v>3519.0</v>
      </c>
      <c r="V3520" s="25">
        <v>1.5600688E7</v>
      </c>
      <c r="W3520" s="25" t="s">
        <v>2336</v>
      </c>
      <c r="X3520" s="25">
        <v>600.0</v>
      </c>
      <c r="Y3520" s="25" t="s">
        <v>375</v>
      </c>
      <c r="Z3520" s="25" t="s">
        <v>462</v>
      </c>
      <c r="AA3520" s="25">
        <v>39.0</v>
      </c>
      <c r="AB3520" s="25">
        <v>5.0</v>
      </c>
      <c r="AC3520" s="25">
        <v>0.0</v>
      </c>
      <c r="AD3520" s="25">
        <v>2.0</v>
      </c>
      <c r="AE3520" s="25">
        <v>0.0</v>
      </c>
      <c r="AF3520" s="25">
        <v>0.0</v>
      </c>
      <c r="AG3520" s="25">
        <v>118272.07</v>
      </c>
      <c r="AH3520" s="25">
        <v>0.0</v>
      </c>
    </row>
    <row r="3521" ht="15.75" customHeight="1">
      <c r="U3521" s="25">
        <v>3520.0</v>
      </c>
      <c r="V3521" s="25">
        <v>1.5594878E7</v>
      </c>
      <c r="W3521" s="25" t="s">
        <v>1427</v>
      </c>
      <c r="X3521" s="25">
        <v>661.0</v>
      </c>
      <c r="Y3521" s="25" t="s">
        <v>377</v>
      </c>
      <c r="Z3521" s="25" t="s">
        <v>462</v>
      </c>
      <c r="AA3521" s="25">
        <v>41.0</v>
      </c>
      <c r="AB3521" s="25">
        <v>5.0</v>
      </c>
      <c r="AC3521" s="25">
        <v>28082.95</v>
      </c>
      <c r="AD3521" s="25">
        <v>1.0</v>
      </c>
      <c r="AE3521" s="25">
        <v>1.0</v>
      </c>
      <c r="AF3521" s="25">
        <v>0.0</v>
      </c>
      <c r="AG3521" s="25">
        <v>69586.27</v>
      </c>
      <c r="AH3521" s="25">
        <v>1.0</v>
      </c>
    </row>
    <row r="3522" ht="15.75" customHeight="1">
      <c r="U3522" s="25">
        <v>3521.0</v>
      </c>
      <c r="V3522" s="25">
        <v>1.5569248E7</v>
      </c>
      <c r="W3522" s="25" t="s">
        <v>1505</v>
      </c>
      <c r="X3522" s="25">
        <v>554.0</v>
      </c>
      <c r="Y3522" s="25" t="s">
        <v>375</v>
      </c>
      <c r="Z3522" s="25" t="s">
        <v>462</v>
      </c>
      <c r="AA3522" s="25">
        <v>43.0</v>
      </c>
      <c r="AB3522" s="25">
        <v>10.0</v>
      </c>
      <c r="AC3522" s="25">
        <v>0.0</v>
      </c>
      <c r="AD3522" s="25">
        <v>2.0</v>
      </c>
      <c r="AE3522" s="25">
        <v>1.0</v>
      </c>
      <c r="AF3522" s="25">
        <v>0.0</v>
      </c>
      <c r="AG3522" s="25">
        <v>149629.13</v>
      </c>
      <c r="AH3522" s="25">
        <v>1.0</v>
      </c>
    </row>
    <row r="3523" ht="15.75" customHeight="1">
      <c r="U3523" s="25">
        <v>3522.0</v>
      </c>
      <c r="V3523" s="25">
        <v>1.5812706E7</v>
      </c>
      <c r="W3523" s="25" t="s">
        <v>2337</v>
      </c>
      <c r="X3523" s="25">
        <v>627.0</v>
      </c>
      <c r="Y3523" s="25" t="s">
        <v>377</v>
      </c>
      <c r="Z3523" s="25" t="s">
        <v>487</v>
      </c>
      <c r="AA3523" s="25">
        <v>49.0</v>
      </c>
      <c r="AB3523" s="25">
        <v>4.0</v>
      </c>
      <c r="AC3523" s="25">
        <v>111087.5</v>
      </c>
      <c r="AD3523" s="25">
        <v>1.0</v>
      </c>
      <c r="AE3523" s="25">
        <v>0.0</v>
      </c>
      <c r="AF3523" s="25">
        <v>1.0</v>
      </c>
      <c r="AG3523" s="25">
        <v>146680.25</v>
      </c>
      <c r="AH3523" s="25">
        <v>0.0</v>
      </c>
    </row>
    <row r="3524" ht="15.75" customHeight="1">
      <c r="U3524" s="25">
        <v>3523.0</v>
      </c>
      <c r="V3524" s="25">
        <v>1.5645045E7</v>
      </c>
      <c r="W3524" s="25" t="s">
        <v>2338</v>
      </c>
      <c r="X3524" s="25">
        <v>659.0</v>
      </c>
      <c r="Y3524" s="25" t="s">
        <v>375</v>
      </c>
      <c r="Z3524" s="25" t="s">
        <v>462</v>
      </c>
      <c r="AA3524" s="25">
        <v>38.0</v>
      </c>
      <c r="AB3524" s="25">
        <v>9.0</v>
      </c>
      <c r="AC3524" s="25">
        <v>0.0</v>
      </c>
      <c r="AD3524" s="25">
        <v>2.0</v>
      </c>
      <c r="AE3524" s="25">
        <v>1.0</v>
      </c>
      <c r="AF3524" s="25">
        <v>1.0</v>
      </c>
      <c r="AG3524" s="25">
        <v>132809.18</v>
      </c>
      <c r="AH3524" s="25">
        <v>0.0</v>
      </c>
    </row>
    <row r="3525" ht="15.75" customHeight="1">
      <c r="U3525" s="25">
        <v>3524.0</v>
      </c>
      <c r="V3525" s="25">
        <v>1.5766746E7</v>
      </c>
      <c r="W3525" s="25" t="s">
        <v>2339</v>
      </c>
      <c r="X3525" s="25">
        <v>835.0</v>
      </c>
      <c r="Y3525" s="25" t="s">
        <v>375</v>
      </c>
      <c r="Z3525" s="25" t="s">
        <v>487</v>
      </c>
      <c r="AA3525" s="25">
        <v>35.0</v>
      </c>
      <c r="AB3525" s="25">
        <v>6.0</v>
      </c>
      <c r="AC3525" s="25">
        <v>127120.07</v>
      </c>
      <c r="AD3525" s="25">
        <v>1.0</v>
      </c>
      <c r="AE3525" s="25">
        <v>1.0</v>
      </c>
      <c r="AF3525" s="25">
        <v>0.0</v>
      </c>
      <c r="AG3525" s="25">
        <v>28707.69</v>
      </c>
      <c r="AH3525" s="25">
        <v>0.0</v>
      </c>
    </row>
    <row r="3526" ht="15.75" customHeight="1">
      <c r="U3526" s="25">
        <v>3525.0</v>
      </c>
      <c r="V3526" s="25">
        <v>1.5700383E7</v>
      </c>
      <c r="W3526" s="25" t="s">
        <v>1931</v>
      </c>
      <c r="X3526" s="25">
        <v>763.0</v>
      </c>
      <c r="Y3526" s="25" t="s">
        <v>375</v>
      </c>
      <c r="Z3526" s="25" t="s">
        <v>462</v>
      </c>
      <c r="AA3526" s="25">
        <v>35.0</v>
      </c>
      <c r="AB3526" s="25">
        <v>7.0</v>
      </c>
      <c r="AC3526" s="25">
        <v>115651.6</v>
      </c>
      <c r="AD3526" s="25">
        <v>2.0</v>
      </c>
      <c r="AE3526" s="25">
        <v>1.0</v>
      </c>
      <c r="AF3526" s="25">
        <v>1.0</v>
      </c>
      <c r="AG3526" s="25">
        <v>104706.29</v>
      </c>
      <c r="AH3526" s="25">
        <v>0.0</v>
      </c>
    </row>
    <row r="3527" ht="15.75" customHeight="1">
      <c r="U3527" s="25">
        <v>3526.0</v>
      </c>
      <c r="V3527" s="25">
        <v>1.5632551E7</v>
      </c>
      <c r="W3527" s="25" t="s">
        <v>555</v>
      </c>
      <c r="X3527" s="25">
        <v>625.0</v>
      </c>
      <c r="Y3527" s="25" t="s">
        <v>379</v>
      </c>
      <c r="Z3527" s="25" t="s">
        <v>487</v>
      </c>
      <c r="AA3527" s="25">
        <v>31.0</v>
      </c>
      <c r="AB3527" s="25">
        <v>4.0</v>
      </c>
      <c r="AC3527" s="25">
        <v>77743.01</v>
      </c>
      <c r="AD3527" s="25">
        <v>2.0</v>
      </c>
      <c r="AE3527" s="25">
        <v>1.0</v>
      </c>
      <c r="AF3527" s="25">
        <v>0.0</v>
      </c>
      <c r="AG3527" s="25">
        <v>75335.68</v>
      </c>
      <c r="AH3527" s="25">
        <v>0.0</v>
      </c>
    </row>
    <row r="3528" ht="15.75" customHeight="1">
      <c r="U3528" s="25">
        <v>3527.0</v>
      </c>
      <c r="V3528" s="25">
        <v>1.5795129E7</v>
      </c>
      <c r="W3528" s="25" t="s">
        <v>1666</v>
      </c>
      <c r="X3528" s="25">
        <v>799.0</v>
      </c>
      <c r="Y3528" s="25" t="s">
        <v>375</v>
      </c>
      <c r="Z3528" s="25" t="s">
        <v>462</v>
      </c>
      <c r="AA3528" s="25">
        <v>30.0</v>
      </c>
      <c r="AB3528" s="25">
        <v>9.0</v>
      </c>
      <c r="AC3528" s="25">
        <v>0.0</v>
      </c>
      <c r="AD3528" s="25">
        <v>2.0</v>
      </c>
      <c r="AE3528" s="25">
        <v>1.0</v>
      </c>
      <c r="AF3528" s="25">
        <v>0.0</v>
      </c>
      <c r="AG3528" s="25">
        <v>136827.96</v>
      </c>
      <c r="AH3528" s="25">
        <v>0.0</v>
      </c>
    </row>
    <row r="3529" ht="15.75" customHeight="1">
      <c r="U3529" s="25">
        <v>3528.0</v>
      </c>
      <c r="V3529" s="25">
        <v>1.5650545E7</v>
      </c>
      <c r="W3529" s="25" t="s">
        <v>2340</v>
      </c>
      <c r="X3529" s="25">
        <v>849.0</v>
      </c>
      <c r="Y3529" s="25" t="s">
        <v>375</v>
      </c>
      <c r="Z3529" s="25" t="s">
        <v>487</v>
      </c>
      <c r="AA3529" s="25">
        <v>69.0</v>
      </c>
      <c r="AB3529" s="25">
        <v>7.0</v>
      </c>
      <c r="AC3529" s="25">
        <v>71996.09</v>
      </c>
      <c r="AD3529" s="25">
        <v>1.0</v>
      </c>
      <c r="AE3529" s="25">
        <v>1.0</v>
      </c>
      <c r="AF3529" s="25">
        <v>1.0</v>
      </c>
      <c r="AG3529" s="25">
        <v>139065.94</v>
      </c>
      <c r="AH3529" s="25">
        <v>0.0</v>
      </c>
    </row>
    <row r="3530" ht="15.75" customHeight="1">
      <c r="U3530" s="25">
        <v>3529.0</v>
      </c>
      <c r="V3530" s="25">
        <v>1.5612769E7</v>
      </c>
      <c r="W3530" s="25" t="s">
        <v>882</v>
      </c>
      <c r="X3530" s="25">
        <v>692.0</v>
      </c>
      <c r="Y3530" s="25" t="s">
        <v>375</v>
      </c>
      <c r="Z3530" s="25" t="s">
        <v>487</v>
      </c>
      <c r="AA3530" s="25">
        <v>28.0</v>
      </c>
      <c r="AB3530" s="25">
        <v>5.0</v>
      </c>
      <c r="AC3530" s="25">
        <v>61581.97</v>
      </c>
      <c r="AD3530" s="25">
        <v>1.0</v>
      </c>
      <c r="AE3530" s="25">
        <v>1.0</v>
      </c>
      <c r="AF3530" s="25">
        <v>1.0</v>
      </c>
      <c r="AG3530" s="25">
        <v>70179.91</v>
      </c>
      <c r="AH3530" s="25">
        <v>0.0</v>
      </c>
    </row>
    <row r="3531" ht="15.75" customHeight="1">
      <c r="U3531" s="25">
        <v>3530.0</v>
      </c>
      <c r="V3531" s="25">
        <v>1.5710853E7</v>
      </c>
      <c r="W3531" s="25" t="s">
        <v>1231</v>
      </c>
      <c r="X3531" s="25">
        <v>623.0</v>
      </c>
      <c r="Y3531" s="25" t="s">
        <v>375</v>
      </c>
      <c r="Z3531" s="25" t="s">
        <v>462</v>
      </c>
      <c r="AA3531" s="25">
        <v>24.0</v>
      </c>
      <c r="AB3531" s="25">
        <v>5.0</v>
      </c>
      <c r="AC3531" s="25">
        <v>0.0</v>
      </c>
      <c r="AD3531" s="25">
        <v>2.0</v>
      </c>
      <c r="AE3531" s="25">
        <v>1.0</v>
      </c>
      <c r="AF3531" s="25">
        <v>0.0</v>
      </c>
      <c r="AG3531" s="25">
        <v>116160.04</v>
      </c>
      <c r="AH3531" s="25">
        <v>0.0</v>
      </c>
    </row>
    <row r="3532" ht="15.75" customHeight="1">
      <c r="U3532" s="25">
        <v>3531.0</v>
      </c>
      <c r="V3532" s="25">
        <v>1.5623712E7</v>
      </c>
      <c r="W3532" s="25" t="s">
        <v>2341</v>
      </c>
      <c r="X3532" s="25">
        <v>453.0</v>
      </c>
      <c r="Y3532" s="25" t="s">
        <v>377</v>
      </c>
      <c r="Z3532" s="25" t="s">
        <v>462</v>
      </c>
      <c r="AA3532" s="25">
        <v>42.0</v>
      </c>
      <c r="AB3532" s="25">
        <v>5.0</v>
      </c>
      <c r="AC3532" s="25">
        <v>0.0</v>
      </c>
      <c r="AD3532" s="25">
        <v>3.0</v>
      </c>
      <c r="AE3532" s="25">
        <v>1.0</v>
      </c>
      <c r="AF3532" s="25">
        <v>0.0</v>
      </c>
      <c r="AG3532" s="25">
        <v>83008.49</v>
      </c>
      <c r="AH3532" s="25">
        <v>1.0</v>
      </c>
    </row>
    <row r="3533" ht="15.75" customHeight="1">
      <c r="U3533" s="25">
        <v>3532.0</v>
      </c>
      <c r="V3533" s="25">
        <v>1.5653251E7</v>
      </c>
      <c r="W3533" s="25" t="s">
        <v>2342</v>
      </c>
      <c r="X3533" s="25">
        <v>408.0</v>
      </c>
      <c r="Y3533" s="25" t="s">
        <v>375</v>
      </c>
      <c r="Z3533" s="25" t="s">
        <v>462</v>
      </c>
      <c r="AA3533" s="25">
        <v>84.0</v>
      </c>
      <c r="AB3533" s="25">
        <v>8.0</v>
      </c>
      <c r="AC3533" s="25">
        <v>87873.39</v>
      </c>
      <c r="AD3533" s="25">
        <v>1.0</v>
      </c>
      <c r="AE3533" s="25">
        <v>0.0</v>
      </c>
      <c r="AF3533" s="25">
        <v>0.0</v>
      </c>
      <c r="AG3533" s="25">
        <v>188484.52</v>
      </c>
      <c r="AH3533" s="25">
        <v>1.0</v>
      </c>
    </row>
    <row r="3534" ht="15.75" customHeight="1">
      <c r="U3534" s="25">
        <v>3533.0</v>
      </c>
      <c r="V3534" s="25">
        <v>1.5755077E7</v>
      </c>
      <c r="W3534" s="25" t="s">
        <v>1902</v>
      </c>
      <c r="X3534" s="25">
        <v>778.0</v>
      </c>
      <c r="Y3534" s="25" t="s">
        <v>379</v>
      </c>
      <c r="Z3534" s="25" t="s">
        <v>462</v>
      </c>
      <c r="AA3534" s="25">
        <v>37.0</v>
      </c>
      <c r="AB3534" s="25">
        <v>0.0</v>
      </c>
      <c r="AC3534" s="25">
        <v>105617.73</v>
      </c>
      <c r="AD3534" s="25">
        <v>2.0</v>
      </c>
      <c r="AE3534" s="25">
        <v>1.0</v>
      </c>
      <c r="AF3534" s="25">
        <v>1.0</v>
      </c>
      <c r="AG3534" s="25">
        <v>133699.82</v>
      </c>
      <c r="AH3534" s="25">
        <v>1.0</v>
      </c>
    </row>
    <row r="3535" ht="15.75" customHeight="1">
      <c r="U3535" s="25">
        <v>3534.0</v>
      </c>
      <c r="V3535" s="25">
        <v>1.5808557E7</v>
      </c>
      <c r="W3535" s="25" t="s">
        <v>1485</v>
      </c>
      <c r="X3535" s="25">
        <v>695.0</v>
      </c>
      <c r="Y3535" s="25" t="s">
        <v>375</v>
      </c>
      <c r="Z3535" s="25" t="s">
        <v>462</v>
      </c>
      <c r="AA3535" s="25">
        <v>42.0</v>
      </c>
      <c r="AB3535" s="25">
        <v>5.0</v>
      </c>
      <c r="AC3535" s="25">
        <v>0.0</v>
      </c>
      <c r="AD3535" s="25">
        <v>1.0</v>
      </c>
      <c r="AE3535" s="25">
        <v>0.0</v>
      </c>
      <c r="AF3535" s="25">
        <v>1.0</v>
      </c>
      <c r="AG3535" s="25">
        <v>72172.13</v>
      </c>
      <c r="AH3535" s="25">
        <v>1.0</v>
      </c>
    </row>
    <row r="3536" ht="15.75" customHeight="1">
      <c r="U3536" s="25">
        <v>3535.0</v>
      </c>
      <c r="V3536" s="25">
        <v>1.5614687E7</v>
      </c>
      <c r="W3536" s="25" t="s">
        <v>642</v>
      </c>
      <c r="X3536" s="25">
        <v>677.0</v>
      </c>
      <c r="Y3536" s="25" t="s">
        <v>379</v>
      </c>
      <c r="Z3536" s="25" t="s">
        <v>462</v>
      </c>
      <c r="AA3536" s="25">
        <v>44.0</v>
      </c>
      <c r="AB3536" s="25">
        <v>4.0</v>
      </c>
      <c r="AC3536" s="25">
        <v>148770.61</v>
      </c>
      <c r="AD3536" s="25">
        <v>2.0</v>
      </c>
      <c r="AE3536" s="25">
        <v>1.0</v>
      </c>
      <c r="AF3536" s="25">
        <v>1.0</v>
      </c>
      <c r="AG3536" s="25">
        <v>191057.76</v>
      </c>
      <c r="AH3536" s="25">
        <v>0.0</v>
      </c>
    </row>
    <row r="3537" ht="15.75" customHeight="1">
      <c r="U3537" s="25">
        <v>3536.0</v>
      </c>
      <c r="V3537" s="25">
        <v>1.5626882E7</v>
      </c>
      <c r="W3537" s="25" t="s">
        <v>2343</v>
      </c>
      <c r="X3537" s="25">
        <v>662.0</v>
      </c>
      <c r="Y3537" s="25" t="s">
        <v>377</v>
      </c>
      <c r="Z3537" s="25" t="s">
        <v>487</v>
      </c>
      <c r="AA3537" s="25">
        <v>37.0</v>
      </c>
      <c r="AB3537" s="25">
        <v>5.0</v>
      </c>
      <c r="AC3537" s="25">
        <v>94901.09</v>
      </c>
      <c r="AD3537" s="25">
        <v>1.0</v>
      </c>
      <c r="AE3537" s="25">
        <v>1.0</v>
      </c>
      <c r="AF3537" s="25">
        <v>1.0</v>
      </c>
      <c r="AG3537" s="25">
        <v>48233.75</v>
      </c>
      <c r="AH3537" s="25">
        <v>0.0</v>
      </c>
    </row>
    <row r="3538" ht="15.75" customHeight="1">
      <c r="U3538" s="25">
        <v>3537.0</v>
      </c>
      <c r="V3538" s="25">
        <v>1.5748034E7</v>
      </c>
      <c r="W3538" s="25" t="s">
        <v>2344</v>
      </c>
      <c r="X3538" s="25">
        <v>534.0</v>
      </c>
      <c r="Y3538" s="25" t="s">
        <v>375</v>
      </c>
      <c r="Z3538" s="25" t="s">
        <v>487</v>
      </c>
      <c r="AA3538" s="25">
        <v>29.0</v>
      </c>
      <c r="AB3538" s="25">
        <v>7.0</v>
      </c>
      <c r="AC3538" s="25">
        <v>174851.9</v>
      </c>
      <c r="AD3538" s="25">
        <v>1.0</v>
      </c>
      <c r="AE3538" s="25">
        <v>1.0</v>
      </c>
      <c r="AF3538" s="25">
        <v>1.0</v>
      </c>
      <c r="AG3538" s="25">
        <v>79178.31</v>
      </c>
      <c r="AH3538" s="25">
        <v>0.0</v>
      </c>
    </row>
    <row r="3539" ht="15.75" customHeight="1">
      <c r="U3539" s="25">
        <v>3538.0</v>
      </c>
      <c r="V3539" s="25">
        <v>1.5632324E7</v>
      </c>
      <c r="W3539" s="25" t="s">
        <v>879</v>
      </c>
      <c r="X3539" s="25">
        <v>602.0</v>
      </c>
      <c r="Y3539" s="25" t="s">
        <v>375</v>
      </c>
      <c r="Z3539" s="25" t="s">
        <v>487</v>
      </c>
      <c r="AA3539" s="25">
        <v>59.0</v>
      </c>
      <c r="AB3539" s="25">
        <v>7.0</v>
      </c>
      <c r="AC3539" s="25">
        <v>0.0</v>
      </c>
      <c r="AD3539" s="25">
        <v>2.0</v>
      </c>
      <c r="AE3539" s="25">
        <v>1.0</v>
      </c>
      <c r="AF3539" s="25">
        <v>1.0</v>
      </c>
      <c r="AG3539" s="25">
        <v>162347.05</v>
      </c>
      <c r="AH3539" s="25">
        <v>0.0</v>
      </c>
    </row>
    <row r="3540" ht="15.75" customHeight="1">
      <c r="U3540" s="25">
        <v>3539.0</v>
      </c>
      <c r="V3540" s="25">
        <v>1.5761023E7</v>
      </c>
      <c r="W3540" s="25" t="s">
        <v>1379</v>
      </c>
      <c r="X3540" s="25">
        <v>554.0</v>
      </c>
      <c r="Y3540" s="25" t="s">
        <v>379</v>
      </c>
      <c r="Z3540" s="25" t="s">
        <v>462</v>
      </c>
      <c r="AA3540" s="25">
        <v>43.0</v>
      </c>
      <c r="AB3540" s="25">
        <v>2.0</v>
      </c>
      <c r="AC3540" s="25">
        <v>120847.11</v>
      </c>
      <c r="AD3540" s="25">
        <v>1.0</v>
      </c>
      <c r="AE3540" s="25">
        <v>1.0</v>
      </c>
      <c r="AF3540" s="25">
        <v>0.0</v>
      </c>
      <c r="AG3540" s="25">
        <v>7611.61</v>
      </c>
      <c r="AH3540" s="25">
        <v>1.0</v>
      </c>
    </row>
    <row r="3541" ht="15.75" customHeight="1">
      <c r="U3541" s="25">
        <v>3540.0</v>
      </c>
      <c r="V3541" s="25">
        <v>1.5761453E7</v>
      </c>
      <c r="W3541" s="25" t="s">
        <v>2010</v>
      </c>
      <c r="X3541" s="25">
        <v>667.0</v>
      </c>
      <c r="Y3541" s="25" t="s">
        <v>375</v>
      </c>
      <c r="Z3541" s="25" t="s">
        <v>487</v>
      </c>
      <c r="AA3541" s="25">
        <v>42.0</v>
      </c>
      <c r="AB3541" s="25">
        <v>6.0</v>
      </c>
      <c r="AC3541" s="25">
        <v>0.0</v>
      </c>
      <c r="AD3541" s="25">
        <v>1.0</v>
      </c>
      <c r="AE3541" s="25">
        <v>1.0</v>
      </c>
      <c r="AF3541" s="25">
        <v>0.0</v>
      </c>
      <c r="AG3541" s="25">
        <v>88890.05</v>
      </c>
      <c r="AH3541" s="25">
        <v>0.0</v>
      </c>
    </row>
    <row r="3542" ht="15.75" customHeight="1">
      <c r="U3542" s="25">
        <v>3541.0</v>
      </c>
      <c r="V3542" s="25">
        <v>1.5646726E7</v>
      </c>
      <c r="W3542" s="25" t="s">
        <v>688</v>
      </c>
      <c r="X3542" s="25">
        <v>672.0</v>
      </c>
      <c r="Y3542" s="25" t="s">
        <v>375</v>
      </c>
      <c r="Z3542" s="25" t="s">
        <v>487</v>
      </c>
      <c r="AA3542" s="25">
        <v>43.0</v>
      </c>
      <c r="AB3542" s="25">
        <v>5.0</v>
      </c>
      <c r="AC3542" s="25">
        <v>0.0</v>
      </c>
      <c r="AD3542" s="25">
        <v>1.0</v>
      </c>
      <c r="AE3542" s="25">
        <v>0.0</v>
      </c>
      <c r="AF3542" s="25">
        <v>0.0</v>
      </c>
      <c r="AG3542" s="25">
        <v>63833.09</v>
      </c>
      <c r="AH3542" s="25">
        <v>0.0</v>
      </c>
    </row>
    <row r="3543" ht="15.75" customHeight="1">
      <c r="U3543" s="25">
        <v>3542.0</v>
      </c>
      <c r="V3543" s="25">
        <v>1.5637169E7</v>
      </c>
      <c r="W3543" s="25" t="s">
        <v>527</v>
      </c>
      <c r="X3543" s="25">
        <v>838.0</v>
      </c>
      <c r="Y3543" s="25" t="s">
        <v>377</v>
      </c>
      <c r="Z3543" s="25" t="s">
        <v>462</v>
      </c>
      <c r="AA3543" s="25">
        <v>67.0</v>
      </c>
      <c r="AB3543" s="25">
        <v>4.0</v>
      </c>
      <c r="AC3543" s="25">
        <v>103267.8</v>
      </c>
      <c r="AD3543" s="25">
        <v>1.0</v>
      </c>
      <c r="AE3543" s="25">
        <v>1.0</v>
      </c>
      <c r="AF3543" s="25">
        <v>1.0</v>
      </c>
      <c r="AG3543" s="25">
        <v>78310.04</v>
      </c>
      <c r="AH3543" s="25">
        <v>0.0</v>
      </c>
    </row>
    <row r="3544" ht="15.75" customHeight="1">
      <c r="U3544" s="25">
        <v>3543.0</v>
      </c>
      <c r="V3544" s="25">
        <v>1.5636024E7</v>
      </c>
      <c r="W3544" s="25" t="s">
        <v>1346</v>
      </c>
      <c r="X3544" s="25">
        <v>692.0</v>
      </c>
      <c r="Y3544" s="25" t="s">
        <v>377</v>
      </c>
      <c r="Z3544" s="25" t="s">
        <v>462</v>
      </c>
      <c r="AA3544" s="25">
        <v>34.0</v>
      </c>
      <c r="AB3544" s="25">
        <v>4.0</v>
      </c>
      <c r="AC3544" s="25">
        <v>109699.08</v>
      </c>
      <c r="AD3544" s="25">
        <v>1.0</v>
      </c>
      <c r="AE3544" s="25">
        <v>1.0</v>
      </c>
      <c r="AF3544" s="25">
        <v>1.0</v>
      </c>
      <c r="AG3544" s="25">
        <v>37898.91</v>
      </c>
      <c r="AH3544" s="25">
        <v>0.0</v>
      </c>
    </row>
    <row r="3545" ht="15.75" customHeight="1">
      <c r="U3545" s="25">
        <v>3544.0</v>
      </c>
      <c r="V3545" s="25">
        <v>1.5801218E7</v>
      </c>
      <c r="W3545" s="25" t="s">
        <v>2345</v>
      </c>
      <c r="X3545" s="25">
        <v>675.0</v>
      </c>
      <c r="Y3545" s="25" t="s">
        <v>375</v>
      </c>
      <c r="Z3545" s="25" t="s">
        <v>487</v>
      </c>
      <c r="AA3545" s="25">
        <v>49.0</v>
      </c>
      <c r="AB3545" s="25">
        <v>8.0</v>
      </c>
      <c r="AC3545" s="25">
        <v>135133.39</v>
      </c>
      <c r="AD3545" s="25">
        <v>1.0</v>
      </c>
      <c r="AE3545" s="25">
        <v>0.0</v>
      </c>
      <c r="AF3545" s="25">
        <v>1.0</v>
      </c>
      <c r="AG3545" s="25">
        <v>179521.24</v>
      </c>
      <c r="AH3545" s="25">
        <v>1.0</v>
      </c>
    </row>
    <row r="3546" ht="15.75" customHeight="1">
      <c r="U3546" s="25">
        <v>3545.0</v>
      </c>
      <c r="V3546" s="25">
        <v>1.5642655E7</v>
      </c>
      <c r="W3546" s="25" t="s">
        <v>1194</v>
      </c>
      <c r="X3546" s="25">
        <v>731.0</v>
      </c>
      <c r="Y3546" s="25" t="s">
        <v>377</v>
      </c>
      <c r="Z3546" s="25" t="s">
        <v>487</v>
      </c>
      <c r="AA3546" s="25">
        <v>33.0</v>
      </c>
      <c r="AB3546" s="25">
        <v>1.0</v>
      </c>
      <c r="AC3546" s="25">
        <v>0.0</v>
      </c>
      <c r="AD3546" s="25">
        <v>1.0</v>
      </c>
      <c r="AE3546" s="25">
        <v>1.0</v>
      </c>
      <c r="AF3546" s="25">
        <v>0.0</v>
      </c>
      <c r="AG3546" s="25">
        <v>130726.96</v>
      </c>
      <c r="AH3546" s="25">
        <v>0.0</v>
      </c>
    </row>
    <row r="3547" ht="15.75" customHeight="1">
      <c r="U3547" s="25">
        <v>3546.0</v>
      </c>
      <c r="V3547" s="25">
        <v>1.569013E7</v>
      </c>
      <c r="W3547" s="25" t="s">
        <v>2346</v>
      </c>
      <c r="X3547" s="25">
        <v>468.0</v>
      </c>
      <c r="Y3547" s="25" t="s">
        <v>375</v>
      </c>
      <c r="Z3547" s="25" t="s">
        <v>462</v>
      </c>
      <c r="AA3547" s="25">
        <v>32.0</v>
      </c>
      <c r="AB3547" s="25">
        <v>8.0</v>
      </c>
      <c r="AC3547" s="25">
        <v>137649.47</v>
      </c>
      <c r="AD3547" s="25">
        <v>1.0</v>
      </c>
      <c r="AE3547" s="25">
        <v>0.0</v>
      </c>
      <c r="AF3547" s="25">
        <v>0.0</v>
      </c>
      <c r="AG3547" s="25">
        <v>198714.29</v>
      </c>
      <c r="AH3547" s="25">
        <v>0.0</v>
      </c>
    </row>
    <row r="3548" ht="15.75" customHeight="1">
      <c r="U3548" s="25">
        <v>3547.0</v>
      </c>
      <c r="V3548" s="25">
        <v>1.5653753E7</v>
      </c>
      <c r="W3548" s="25" t="s">
        <v>2174</v>
      </c>
      <c r="X3548" s="25">
        <v>542.0</v>
      </c>
      <c r="Y3548" s="25" t="s">
        <v>377</v>
      </c>
      <c r="Z3548" s="25" t="s">
        <v>487</v>
      </c>
      <c r="AA3548" s="25">
        <v>43.0</v>
      </c>
      <c r="AB3548" s="25">
        <v>6.0</v>
      </c>
      <c r="AC3548" s="25">
        <v>113567.94</v>
      </c>
      <c r="AD3548" s="25">
        <v>1.0</v>
      </c>
      <c r="AE3548" s="25">
        <v>1.0</v>
      </c>
      <c r="AF3548" s="25">
        <v>0.0</v>
      </c>
      <c r="AG3548" s="25">
        <v>89543.25</v>
      </c>
      <c r="AH3548" s="25">
        <v>0.0</v>
      </c>
    </row>
    <row r="3549" ht="15.75" customHeight="1">
      <c r="U3549" s="25">
        <v>3548.0</v>
      </c>
      <c r="V3549" s="25">
        <v>1.5641359E7</v>
      </c>
      <c r="W3549" s="25" t="s">
        <v>777</v>
      </c>
      <c r="X3549" s="25">
        <v>662.0</v>
      </c>
      <c r="Y3549" s="25" t="s">
        <v>377</v>
      </c>
      <c r="Z3549" s="25" t="s">
        <v>462</v>
      </c>
      <c r="AA3549" s="25">
        <v>35.0</v>
      </c>
      <c r="AB3549" s="25">
        <v>6.0</v>
      </c>
      <c r="AC3549" s="25">
        <v>0.0</v>
      </c>
      <c r="AD3549" s="25">
        <v>2.0</v>
      </c>
      <c r="AE3549" s="25">
        <v>0.0</v>
      </c>
      <c r="AF3549" s="25">
        <v>0.0</v>
      </c>
      <c r="AG3549" s="25">
        <v>2423.9</v>
      </c>
      <c r="AH3549" s="25">
        <v>1.0</v>
      </c>
    </row>
    <row r="3550" ht="15.75" customHeight="1">
      <c r="U3550" s="25">
        <v>3549.0</v>
      </c>
      <c r="V3550" s="25">
        <v>1.5776827E7</v>
      </c>
      <c r="W3550" s="25" t="s">
        <v>2163</v>
      </c>
      <c r="X3550" s="25">
        <v>770.0</v>
      </c>
      <c r="Y3550" s="25" t="s">
        <v>379</v>
      </c>
      <c r="Z3550" s="25" t="s">
        <v>487</v>
      </c>
      <c r="AA3550" s="25">
        <v>37.0</v>
      </c>
      <c r="AB3550" s="25">
        <v>5.0</v>
      </c>
      <c r="AC3550" s="25">
        <v>141547.26</v>
      </c>
      <c r="AD3550" s="25">
        <v>2.0</v>
      </c>
      <c r="AE3550" s="25">
        <v>0.0</v>
      </c>
      <c r="AF3550" s="25">
        <v>1.0</v>
      </c>
      <c r="AG3550" s="25">
        <v>180326.83</v>
      </c>
      <c r="AH3550" s="25">
        <v>0.0</v>
      </c>
    </row>
    <row r="3551" ht="15.75" customHeight="1">
      <c r="U3551" s="25">
        <v>3550.0</v>
      </c>
      <c r="V3551" s="25">
        <v>1.5647725E7</v>
      </c>
      <c r="W3551" s="25" t="s">
        <v>1188</v>
      </c>
      <c r="X3551" s="25">
        <v>675.0</v>
      </c>
      <c r="Y3551" s="25" t="s">
        <v>375</v>
      </c>
      <c r="Z3551" s="25" t="s">
        <v>462</v>
      </c>
      <c r="AA3551" s="25">
        <v>61.0</v>
      </c>
      <c r="AB3551" s="25">
        <v>5.0</v>
      </c>
      <c r="AC3551" s="25">
        <v>62055.17</v>
      </c>
      <c r="AD3551" s="25">
        <v>3.0</v>
      </c>
      <c r="AE3551" s="25">
        <v>1.0</v>
      </c>
      <c r="AF3551" s="25">
        <v>0.0</v>
      </c>
      <c r="AG3551" s="25">
        <v>166305.16</v>
      </c>
      <c r="AH3551" s="25">
        <v>1.0</v>
      </c>
    </row>
    <row r="3552" ht="15.75" customHeight="1">
      <c r="U3552" s="25">
        <v>3551.0</v>
      </c>
      <c r="V3552" s="25">
        <v>1.5648455E7</v>
      </c>
      <c r="W3552" s="25" t="s">
        <v>1025</v>
      </c>
      <c r="X3552" s="25">
        <v>647.0</v>
      </c>
      <c r="Y3552" s="25" t="s">
        <v>379</v>
      </c>
      <c r="Z3552" s="25" t="s">
        <v>487</v>
      </c>
      <c r="AA3552" s="25">
        <v>51.0</v>
      </c>
      <c r="AB3552" s="25">
        <v>4.0</v>
      </c>
      <c r="AC3552" s="25">
        <v>131156.76</v>
      </c>
      <c r="AD3552" s="25">
        <v>1.0</v>
      </c>
      <c r="AE3552" s="25">
        <v>1.0</v>
      </c>
      <c r="AF3552" s="25">
        <v>0.0</v>
      </c>
      <c r="AG3552" s="25">
        <v>29883.63</v>
      </c>
      <c r="AH3552" s="25">
        <v>0.0</v>
      </c>
    </row>
    <row r="3553" ht="15.75" customHeight="1">
      <c r="U3553" s="25">
        <v>3552.0</v>
      </c>
      <c r="V3553" s="25">
        <v>1.5580629E7</v>
      </c>
      <c r="W3553" s="25" t="s">
        <v>2347</v>
      </c>
      <c r="X3553" s="25">
        <v>604.0</v>
      </c>
      <c r="Y3553" s="25" t="s">
        <v>375</v>
      </c>
      <c r="Z3553" s="25" t="s">
        <v>487</v>
      </c>
      <c r="AA3553" s="25">
        <v>31.0</v>
      </c>
      <c r="AB3553" s="25">
        <v>6.0</v>
      </c>
      <c r="AC3553" s="25">
        <v>134837.58</v>
      </c>
      <c r="AD3553" s="25">
        <v>1.0</v>
      </c>
      <c r="AE3553" s="25">
        <v>1.0</v>
      </c>
      <c r="AF3553" s="25">
        <v>0.0</v>
      </c>
      <c r="AG3553" s="25">
        <v>192029.19</v>
      </c>
      <c r="AH3553" s="25">
        <v>0.0</v>
      </c>
    </row>
    <row r="3554" ht="15.75" customHeight="1">
      <c r="U3554" s="25">
        <v>3553.0</v>
      </c>
      <c r="V3554" s="25">
        <v>1.5730161E7</v>
      </c>
      <c r="W3554" s="25" t="s">
        <v>1141</v>
      </c>
      <c r="X3554" s="25">
        <v>833.0</v>
      </c>
      <c r="Y3554" s="25" t="s">
        <v>375</v>
      </c>
      <c r="Z3554" s="25" t="s">
        <v>462</v>
      </c>
      <c r="AA3554" s="25">
        <v>39.0</v>
      </c>
      <c r="AB3554" s="25">
        <v>3.0</v>
      </c>
      <c r="AC3554" s="25">
        <v>0.0</v>
      </c>
      <c r="AD3554" s="25">
        <v>2.0</v>
      </c>
      <c r="AE3554" s="25">
        <v>1.0</v>
      </c>
      <c r="AF3554" s="25">
        <v>0.0</v>
      </c>
      <c r="AG3554" s="25">
        <v>1710.89</v>
      </c>
      <c r="AH3554" s="25">
        <v>0.0</v>
      </c>
    </row>
    <row r="3555" ht="15.75" customHeight="1">
      <c r="U3555" s="25">
        <v>3554.0</v>
      </c>
      <c r="V3555" s="25">
        <v>1.5626612E7</v>
      </c>
      <c r="W3555" s="25" t="s">
        <v>554</v>
      </c>
      <c r="X3555" s="25">
        <v>741.0</v>
      </c>
      <c r="Y3555" s="25" t="s">
        <v>377</v>
      </c>
      <c r="Z3555" s="25" t="s">
        <v>487</v>
      </c>
      <c r="AA3555" s="25">
        <v>40.0</v>
      </c>
      <c r="AB3555" s="25">
        <v>4.0</v>
      </c>
      <c r="AC3555" s="25">
        <v>104784.23</v>
      </c>
      <c r="AD3555" s="25">
        <v>1.0</v>
      </c>
      <c r="AE3555" s="25">
        <v>1.0</v>
      </c>
      <c r="AF3555" s="25">
        <v>0.0</v>
      </c>
      <c r="AG3555" s="25">
        <v>135163.76</v>
      </c>
      <c r="AH3555" s="25">
        <v>1.0</v>
      </c>
    </row>
    <row r="3556" ht="15.75" customHeight="1">
      <c r="U3556" s="25">
        <v>3555.0</v>
      </c>
      <c r="V3556" s="25">
        <v>1.5662865E7</v>
      </c>
      <c r="W3556" s="25" t="s">
        <v>2348</v>
      </c>
      <c r="X3556" s="25">
        <v>658.0</v>
      </c>
      <c r="Y3556" s="25" t="s">
        <v>377</v>
      </c>
      <c r="Z3556" s="25" t="s">
        <v>487</v>
      </c>
      <c r="AA3556" s="25">
        <v>36.0</v>
      </c>
      <c r="AB3556" s="25">
        <v>1.0</v>
      </c>
      <c r="AC3556" s="25">
        <v>0.0</v>
      </c>
      <c r="AD3556" s="25">
        <v>2.0</v>
      </c>
      <c r="AE3556" s="25">
        <v>0.0</v>
      </c>
      <c r="AF3556" s="25">
        <v>1.0</v>
      </c>
      <c r="AG3556" s="25">
        <v>84927.42</v>
      </c>
      <c r="AH3556" s="25">
        <v>0.0</v>
      </c>
    </row>
    <row r="3557" ht="15.75" customHeight="1">
      <c r="U3557" s="25">
        <v>3556.0</v>
      </c>
      <c r="V3557" s="25">
        <v>1.5629094E7</v>
      </c>
      <c r="W3557" s="25" t="s">
        <v>2061</v>
      </c>
      <c r="X3557" s="25">
        <v>528.0</v>
      </c>
      <c r="Y3557" s="25" t="s">
        <v>375</v>
      </c>
      <c r="Z3557" s="25" t="s">
        <v>462</v>
      </c>
      <c r="AA3557" s="25">
        <v>36.0</v>
      </c>
      <c r="AB3557" s="25">
        <v>1.0</v>
      </c>
      <c r="AC3557" s="25">
        <v>156948.41</v>
      </c>
      <c r="AD3557" s="25">
        <v>1.0</v>
      </c>
      <c r="AE3557" s="25">
        <v>1.0</v>
      </c>
      <c r="AF3557" s="25">
        <v>1.0</v>
      </c>
      <c r="AG3557" s="25">
        <v>149912.28</v>
      </c>
      <c r="AH3557" s="25">
        <v>1.0</v>
      </c>
    </row>
    <row r="3558" ht="15.75" customHeight="1">
      <c r="U3558" s="25">
        <v>3557.0</v>
      </c>
      <c r="V3558" s="25">
        <v>1.5651823E7</v>
      </c>
      <c r="W3558" s="25" t="s">
        <v>2026</v>
      </c>
      <c r="X3558" s="25">
        <v>590.0</v>
      </c>
      <c r="Y3558" s="25" t="s">
        <v>375</v>
      </c>
      <c r="Z3558" s="25" t="s">
        <v>462</v>
      </c>
      <c r="AA3558" s="25">
        <v>60.0</v>
      </c>
      <c r="AB3558" s="25">
        <v>6.0</v>
      </c>
      <c r="AC3558" s="25">
        <v>147751.75</v>
      </c>
      <c r="AD3558" s="25">
        <v>1.0</v>
      </c>
      <c r="AE3558" s="25">
        <v>1.0</v>
      </c>
      <c r="AF3558" s="25">
        <v>0.0</v>
      </c>
      <c r="AG3558" s="25">
        <v>88206.04</v>
      </c>
      <c r="AH3558" s="25">
        <v>1.0</v>
      </c>
    </row>
    <row r="3559" ht="15.75" customHeight="1">
      <c r="U3559" s="25">
        <v>3558.0</v>
      </c>
      <c r="V3559" s="25">
        <v>1.5594827E7</v>
      </c>
      <c r="W3559" s="25" t="s">
        <v>2349</v>
      </c>
      <c r="X3559" s="25">
        <v>675.0</v>
      </c>
      <c r="Y3559" s="25" t="s">
        <v>375</v>
      </c>
      <c r="Z3559" s="25" t="s">
        <v>487</v>
      </c>
      <c r="AA3559" s="25">
        <v>34.0</v>
      </c>
      <c r="AB3559" s="25">
        <v>1.0</v>
      </c>
      <c r="AC3559" s="25">
        <v>124619.33</v>
      </c>
      <c r="AD3559" s="25">
        <v>2.0</v>
      </c>
      <c r="AE3559" s="25">
        <v>0.0</v>
      </c>
      <c r="AF3559" s="25">
        <v>1.0</v>
      </c>
      <c r="AG3559" s="25">
        <v>163667.56</v>
      </c>
      <c r="AH3559" s="25">
        <v>0.0</v>
      </c>
    </row>
    <row r="3560" ht="15.75" customHeight="1">
      <c r="U3560" s="25">
        <v>3559.0</v>
      </c>
      <c r="V3560" s="25">
        <v>1.5786392E7</v>
      </c>
      <c r="W3560" s="25" t="s">
        <v>826</v>
      </c>
      <c r="X3560" s="25">
        <v>765.0</v>
      </c>
      <c r="Y3560" s="25" t="s">
        <v>375</v>
      </c>
      <c r="Z3560" s="25" t="s">
        <v>487</v>
      </c>
      <c r="AA3560" s="25">
        <v>41.0</v>
      </c>
      <c r="AB3560" s="25">
        <v>4.0</v>
      </c>
      <c r="AC3560" s="25">
        <v>124182.21</v>
      </c>
      <c r="AD3560" s="25">
        <v>1.0</v>
      </c>
      <c r="AE3560" s="25">
        <v>0.0</v>
      </c>
      <c r="AF3560" s="25">
        <v>0.0</v>
      </c>
      <c r="AG3560" s="25">
        <v>100153.43</v>
      </c>
      <c r="AH3560" s="25">
        <v>0.0</v>
      </c>
    </row>
    <row r="3561" ht="15.75" customHeight="1">
      <c r="U3561" s="25">
        <v>3560.0</v>
      </c>
      <c r="V3561" s="25">
        <v>1.5727353E7</v>
      </c>
      <c r="W3561" s="25" t="s">
        <v>1088</v>
      </c>
      <c r="X3561" s="25">
        <v>650.0</v>
      </c>
      <c r="Y3561" s="25" t="s">
        <v>375</v>
      </c>
      <c r="Z3561" s="25" t="s">
        <v>462</v>
      </c>
      <c r="AA3561" s="25">
        <v>64.0</v>
      </c>
      <c r="AB3561" s="25">
        <v>7.0</v>
      </c>
      <c r="AC3561" s="25">
        <v>142028.36</v>
      </c>
      <c r="AD3561" s="25">
        <v>1.0</v>
      </c>
      <c r="AE3561" s="25">
        <v>1.0</v>
      </c>
      <c r="AF3561" s="25">
        <v>0.0</v>
      </c>
      <c r="AG3561" s="25">
        <v>32275.09</v>
      </c>
      <c r="AH3561" s="25">
        <v>1.0</v>
      </c>
    </row>
    <row r="3562" ht="15.75" customHeight="1">
      <c r="U3562" s="25">
        <v>3561.0</v>
      </c>
      <c r="V3562" s="25">
        <v>1.5733777E7</v>
      </c>
      <c r="W3562" s="25" t="s">
        <v>918</v>
      </c>
      <c r="X3562" s="25">
        <v>817.0</v>
      </c>
      <c r="Y3562" s="25" t="s">
        <v>375</v>
      </c>
      <c r="Z3562" s="25" t="s">
        <v>487</v>
      </c>
      <c r="AA3562" s="25">
        <v>44.0</v>
      </c>
      <c r="AB3562" s="25">
        <v>8.0</v>
      </c>
      <c r="AC3562" s="25">
        <v>0.0</v>
      </c>
      <c r="AD3562" s="25">
        <v>1.0</v>
      </c>
      <c r="AE3562" s="25">
        <v>0.0</v>
      </c>
      <c r="AF3562" s="25">
        <v>0.0</v>
      </c>
      <c r="AG3562" s="25">
        <v>65501.91</v>
      </c>
      <c r="AH3562" s="25">
        <v>1.0</v>
      </c>
    </row>
    <row r="3563" ht="15.75" customHeight="1">
      <c r="U3563" s="25">
        <v>3562.0</v>
      </c>
      <c r="V3563" s="25">
        <v>1.5614302E7</v>
      </c>
      <c r="W3563" s="25" t="s">
        <v>2350</v>
      </c>
      <c r="X3563" s="25">
        <v>699.0</v>
      </c>
      <c r="Y3563" s="25" t="s">
        <v>379</v>
      </c>
      <c r="Z3563" s="25" t="s">
        <v>462</v>
      </c>
      <c r="AA3563" s="25">
        <v>31.0</v>
      </c>
      <c r="AB3563" s="25">
        <v>10.0</v>
      </c>
      <c r="AC3563" s="25">
        <v>125837.86</v>
      </c>
      <c r="AD3563" s="25">
        <v>2.0</v>
      </c>
      <c r="AE3563" s="25">
        <v>1.0</v>
      </c>
      <c r="AF3563" s="25">
        <v>0.0</v>
      </c>
      <c r="AG3563" s="25">
        <v>189392.66</v>
      </c>
      <c r="AH3563" s="25">
        <v>0.0</v>
      </c>
    </row>
    <row r="3564" ht="15.75" customHeight="1">
      <c r="U3564" s="25">
        <v>3563.0</v>
      </c>
      <c r="V3564" s="25">
        <v>1.5723263E7</v>
      </c>
      <c r="W3564" s="25" t="s">
        <v>633</v>
      </c>
      <c r="X3564" s="25">
        <v>495.0</v>
      </c>
      <c r="Y3564" s="25" t="s">
        <v>379</v>
      </c>
      <c r="Z3564" s="25" t="s">
        <v>462</v>
      </c>
      <c r="AA3564" s="25">
        <v>34.0</v>
      </c>
      <c r="AB3564" s="25">
        <v>9.0</v>
      </c>
      <c r="AC3564" s="25">
        <v>117160.32</v>
      </c>
      <c r="AD3564" s="25">
        <v>1.0</v>
      </c>
      <c r="AE3564" s="25">
        <v>1.0</v>
      </c>
      <c r="AF3564" s="25">
        <v>1.0</v>
      </c>
      <c r="AG3564" s="25">
        <v>116069.24</v>
      </c>
      <c r="AH3564" s="25">
        <v>1.0</v>
      </c>
    </row>
    <row r="3565" ht="15.75" customHeight="1">
      <c r="U3565" s="25">
        <v>3564.0</v>
      </c>
      <c r="V3565" s="25">
        <v>1.568727E7</v>
      </c>
      <c r="W3565" s="25" t="s">
        <v>2207</v>
      </c>
      <c r="X3565" s="25">
        <v>491.0</v>
      </c>
      <c r="Y3565" s="25" t="s">
        <v>377</v>
      </c>
      <c r="Z3565" s="25" t="s">
        <v>462</v>
      </c>
      <c r="AA3565" s="25">
        <v>61.0</v>
      </c>
      <c r="AB3565" s="25">
        <v>8.0</v>
      </c>
      <c r="AC3565" s="25">
        <v>0.0</v>
      </c>
      <c r="AD3565" s="25">
        <v>2.0</v>
      </c>
      <c r="AE3565" s="25">
        <v>0.0</v>
      </c>
      <c r="AF3565" s="25">
        <v>1.0</v>
      </c>
      <c r="AG3565" s="25">
        <v>139861.53</v>
      </c>
      <c r="AH3565" s="25">
        <v>0.0</v>
      </c>
    </row>
    <row r="3566" ht="15.75" customHeight="1">
      <c r="U3566" s="25">
        <v>3565.0</v>
      </c>
      <c r="V3566" s="25">
        <v>1.5803121E7</v>
      </c>
      <c r="W3566" s="25" t="s">
        <v>639</v>
      </c>
      <c r="X3566" s="25">
        <v>847.0</v>
      </c>
      <c r="Y3566" s="25" t="s">
        <v>375</v>
      </c>
      <c r="Z3566" s="25" t="s">
        <v>487</v>
      </c>
      <c r="AA3566" s="25">
        <v>51.0</v>
      </c>
      <c r="AB3566" s="25">
        <v>5.0</v>
      </c>
      <c r="AC3566" s="25">
        <v>97565.74</v>
      </c>
      <c r="AD3566" s="25">
        <v>1.0</v>
      </c>
      <c r="AE3566" s="25">
        <v>0.0</v>
      </c>
      <c r="AF3566" s="25">
        <v>0.0</v>
      </c>
      <c r="AG3566" s="25">
        <v>144184.06</v>
      </c>
      <c r="AH3566" s="25">
        <v>1.0</v>
      </c>
    </row>
    <row r="3567" ht="15.75" customHeight="1">
      <c r="U3567" s="25">
        <v>3566.0</v>
      </c>
      <c r="V3567" s="25">
        <v>1.55987E7</v>
      </c>
      <c r="W3567" s="25" t="s">
        <v>2351</v>
      </c>
      <c r="X3567" s="25">
        <v>676.0</v>
      </c>
      <c r="Y3567" s="25" t="s">
        <v>377</v>
      </c>
      <c r="Z3567" s="25" t="s">
        <v>462</v>
      </c>
      <c r="AA3567" s="25">
        <v>30.0</v>
      </c>
      <c r="AB3567" s="25">
        <v>5.0</v>
      </c>
      <c r="AC3567" s="25">
        <v>0.0</v>
      </c>
      <c r="AD3567" s="25">
        <v>2.0</v>
      </c>
      <c r="AE3567" s="25">
        <v>0.0</v>
      </c>
      <c r="AF3567" s="25">
        <v>1.0</v>
      </c>
      <c r="AG3567" s="25">
        <v>157888.5</v>
      </c>
      <c r="AH3567" s="25">
        <v>0.0</v>
      </c>
    </row>
    <row r="3568" ht="15.75" customHeight="1">
      <c r="U3568" s="25">
        <v>3567.0</v>
      </c>
      <c r="V3568" s="25">
        <v>1.5741875E7</v>
      </c>
      <c r="W3568" s="25" t="s">
        <v>1234</v>
      </c>
      <c r="X3568" s="25">
        <v>746.0</v>
      </c>
      <c r="Y3568" s="25" t="s">
        <v>377</v>
      </c>
      <c r="Z3568" s="25" t="s">
        <v>462</v>
      </c>
      <c r="AA3568" s="25">
        <v>25.0</v>
      </c>
      <c r="AB3568" s="25">
        <v>3.0</v>
      </c>
      <c r="AC3568" s="25">
        <v>104833.79</v>
      </c>
      <c r="AD3568" s="25">
        <v>1.0</v>
      </c>
      <c r="AE3568" s="25">
        <v>0.0</v>
      </c>
      <c r="AF3568" s="25">
        <v>0.0</v>
      </c>
      <c r="AG3568" s="25">
        <v>71911.3</v>
      </c>
      <c r="AH3568" s="25">
        <v>0.0</v>
      </c>
    </row>
    <row r="3569" ht="15.75" customHeight="1">
      <c r="U3569" s="25">
        <v>3568.0</v>
      </c>
      <c r="V3569" s="25">
        <v>1.5631709E7</v>
      </c>
      <c r="W3569" s="25" t="s">
        <v>699</v>
      </c>
      <c r="X3569" s="25">
        <v>470.0</v>
      </c>
      <c r="Y3569" s="25" t="s">
        <v>377</v>
      </c>
      <c r="Z3569" s="25" t="s">
        <v>462</v>
      </c>
      <c r="AA3569" s="25">
        <v>31.0</v>
      </c>
      <c r="AB3569" s="25">
        <v>2.0</v>
      </c>
      <c r="AC3569" s="25">
        <v>101675.22</v>
      </c>
      <c r="AD3569" s="25">
        <v>2.0</v>
      </c>
      <c r="AE3569" s="25">
        <v>1.0</v>
      </c>
      <c r="AF3569" s="25">
        <v>0.0</v>
      </c>
      <c r="AG3569" s="25">
        <v>45033.75</v>
      </c>
      <c r="AH3569" s="25">
        <v>0.0</v>
      </c>
    </row>
    <row r="3570" ht="15.75" customHeight="1">
      <c r="U3570" s="25">
        <v>3569.0</v>
      </c>
      <c r="V3570" s="25">
        <v>1.567297E7</v>
      </c>
      <c r="W3570" s="25" t="s">
        <v>658</v>
      </c>
      <c r="X3570" s="25">
        <v>714.0</v>
      </c>
      <c r="Y3570" s="25" t="s">
        <v>377</v>
      </c>
      <c r="Z3570" s="25" t="s">
        <v>487</v>
      </c>
      <c r="AA3570" s="25">
        <v>20.0</v>
      </c>
      <c r="AB3570" s="25">
        <v>3.0</v>
      </c>
      <c r="AC3570" s="25">
        <v>0.0</v>
      </c>
      <c r="AD3570" s="25">
        <v>2.0</v>
      </c>
      <c r="AE3570" s="25">
        <v>0.0</v>
      </c>
      <c r="AF3570" s="25">
        <v>1.0</v>
      </c>
      <c r="AG3570" s="25">
        <v>150465.93</v>
      </c>
      <c r="AH3570" s="25">
        <v>0.0</v>
      </c>
    </row>
    <row r="3571" ht="15.75" customHeight="1">
      <c r="U3571" s="25">
        <v>3570.0</v>
      </c>
      <c r="V3571" s="25">
        <v>1.576167E7</v>
      </c>
      <c r="W3571" s="25" t="s">
        <v>2006</v>
      </c>
      <c r="X3571" s="25">
        <v>695.0</v>
      </c>
      <c r="Y3571" s="25" t="s">
        <v>375</v>
      </c>
      <c r="Z3571" s="25" t="s">
        <v>462</v>
      </c>
      <c r="AA3571" s="25">
        <v>50.0</v>
      </c>
      <c r="AB3571" s="25">
        <v>8.0</v>
      </c>
      <c r="AC3571" s="25">
        <v>0.0</v>
      </c>
      <c r="AD3571" s="25">
        <v>1.0</v>
      </c>
      <c r="AE3571" s="25">
        <v>1.0</v>
      </c>
      <c r="AF3571" s="25">
        <v>0.0</v>
      </c>
      <c r="AG3571" s="25">
        <v>126381.6</v>
      </c>
      <c r="AH3571" s="25">
        <v>1.0</v>
      </c>
    </row>
    <row r="3572" ht="15.75" customHeight="1">
      <c r="U3572" s="25">
        <v>3571.0</v>
      </c>
      <c r="V3572" s="25">
        <v>1.5706005E7</v>
      </c>
      <c r="W3572" s="25" t="s">
        <v>1867</v>
      </c>
      <c r="X3572" s="25">
        <v>674.0</v>
      </c>
      <c r="Y3572" s="25" t="s">
        <v>375</v>
      </c>
      <c r="Z3572" s="25" t="s">
        <v>487</v>
      </c>
      <c r="AA3572" s="25">
        <v>46.0</v>
      </c>
      <c r="AB3572" s="25">
        <v>2.0</v>
      </c>
      <c r="AC3572" s="25">
        <v>174701.05</v>
      </c>
      <c r="AD3572" s="25">
        <v>1.0</v>
      </c>
      <c r="AE3572" s="25">
        <v>1.0</v>
      </c>
      <c r="AF3572" s="25">
        <v>0.0</v>
      </c>
      <c r="AG3572" s="25">
        <v>90189.72</v>
      </c>
      <c r="AH3572" s="25">
        <v>1.0</v>
      </c>
    </row>
    <row r="3573" ht="15.75" customHeight="1">
      <c r="U3573" s="25">
        <v>3572.0</v>
      </c>
      <c r="V3573" s="25">
        <v>1.5790336E7</v>
      </c>
      <c r="W3573" s="25" t="s">
        <v>2068</v>
      </c>
      <c r="X3573" s="25">
        <v>664.0</v>
      </c>
      <c r="Y3573" s="25" t="s">
        <v>379</v>
      </c>
      <c r="Z3573" s="25" t="s">
        <v>487</v>
      </c>
      <c r="AA3573" s="25">
        <v>36.0</v>
      </c>
      <c r="AB3573" s="25">
        <v>6.0</v>
      </c>
      <c r="AC3573" s="25">
        <v>71142.77</v>
      </c>
      <c r="AD3573" s="25">
        <v>2.0</v>
      </c>
      <c r="AE3573" s="25">
        <v>1.0</v>
      </c>
      <c r="AF3573" s="25">
        <v>0.0</v>
      </c>
      <c r="AG3573" s="25">
        <v>122433.09</v>
      </c>
      <c r="AH3573" s="25">
        <v>0.0</v>
      </c>
    </row>
    <row r="3574" ht="15.75" customHeight="1">
      <c r="U3574" s="25">
        <v>3573.0</v>
      </c>
      <c r="V3574" s="25">
        <v>1.5754267E7</v>
      </c>
      <c r="W3574" s="25" t="s">
        <v>1152</v>
      </c>
      <c r="X3574" s="25">
        <v>697.0</v>
      </c>
      <c r="Y3574" s="25" t="s">
        <v>379</v>
      </c>
      <c r="Z3574" s="25" t="s">
        <v>487</v>
      </c>
      <c r="AA3574" s="25">
        <v>31.0</v>
      </c>
      <c r="AB3574" s="25">
        <v>3.0</v>
      </c>
      <c r="AC3574" s="25">
        <v>108805.42</v>
      </c>
      <c r="AD3574" s="25">
        <v>2.0</v>
      </c>
      <c r="AE3574" s="25">
        <v>0.0</v>
      </c>
      <c r="AF3574" s="25">
        <v>1.0</v>
      </c>
      <c r="AG3574" s="25">
        <v>123825.83</v>
      </c>
      <c r="AH3574" s="25">
        <v>0.0</v>
      </c>
    </row>
    <row r="3575" ht="15.75" customHeight="1">
      <c r="U3575" s="25">
        <v>3574.0</v>
      </c>
      <c r="V3575" s="25">
        <v>1.5791988E7</v>
      </c>
      <c r="W3575" s="25" t="s">
        <v>2236</v>
      </c>
      <c r="X3575" s="25">
        <v>670.0</v>
      </c>
      <c r="Y3575" s="25" t="s">
        <v>375</v>
      </c>
      <c r="Z3575" s="25" t="s">
        <v>487</v>
      </c>
      <c r="AA3575" s="25">
        <v>68.0</v>
      </c>
      <c r="AB3575" s="25">
        <v>4.0</v>
      </c>
      <c r="AC3575" s="25">
        <v>0.0</v>
      </c>
      <c r="AD3575" s="25">
        <v>2.0</v>
      </c>
      <c r="AE3575" s="25">
        <v>1.0</v>
      </c>
      <c r="AF3575" s="25">
        <v>1.0</v>
      </c>
      <c r="AG3575" s="25">
        <v>11426.7</v>
      </c>
      <c r="AH3575" s="25">
        <v>0.0</v>
      </c>
    </row>
    <row r="3576" ht="15.75" customHeight="1">
      <c r="U3576" s="25">
        <v>3575.0</v>
      </c>
      <c r="V3576" s="25">
        <v>1.5683375E7</v>
      </c>
      <c r="W3576" s="25" t="s">
        <v>2352</v>
      </c>
      <c r="X3576" s="25">
        <v>541.0</v>
      </c>
      <c r="Y3576" s="25" t="s">
        <v>375</v>
      </c>
      <c r="Z3576" s="25" t="s">
        <v>462</v>
      </c>
      <c r="AA3576" s="25">
        <v>32.0</v>
      </c>
      <c r="AB3576" s="25">
        <v>4.0</v>
      </c>
      <c r="AC3576" s="25">
        <v>0.0</v>
      </c>
      <c r="AD3576" s="25">
        <v>1.0</v>
      </c>
      <c r="AE3576" s="25">
        <v>1.0</v>
      </c>
      <c r="AF3576" s="25">
        <v>1.0</v>
      </c>
      <c r="AG3576" s="25">
        <v>114951.42</v>
      </c>
      <c r="AH3576" s="25">
        <v>0.0</v>
      </c>
    </row>
    <row r="3577" ht="15.75" customHeight="1">
      <c r="U3577" s="25">
        <v>3576.0</v>
      </c>
      <c r="V3577" s="25">
        <v>1.5625151E7</v>
      </c>
      <c r="W3577" s="25" t="s">
        <v>1290</v>
      </c>
      <c r="X3577" s="25">
        <v>640.0</v>
      </c>
      <c r="Y3577" s="25" t="s">
        <v>375</v>
      </c>
      <c r="Z3577" s="25" t="s">
        <v>462</v>
      </c>
      <c r="AA3577" s="25">
        <v>66.0</v>
      </c>
      <c r="AB3577" s="25">
        <v>9.0</v>
      </c>
      <c r="AC3577" s="25">
        <v>116037.76</v>
      </c>
      <c r="AD3577" s="25">
        <v>1.0</v>
      </c>
      <c r="AE3577" s="25">
        <v>0.0</v>
      </c>
      <c r="AF3577" s="25">
        <v>1.0</v>
      </c>
      <c r="AG3577" s="25">
        <v>184636.05</v>
      </c>
      <c r="AH3577" s="25">
        <v>0.0</v>
      </c>
    </row>
    <row r="3578" ht="15.75" customHeight="1">
      <c r="U3578" s="25">
        <v>3577.0</v>
      </c>
      <c r="V3578" s="25">
        <v>1.5635285E7</v>
      </c>
      <c r="W3578" s="25" t="s">
        <v>645</v>
      </c>
      <c r="X3578" s="25">
        <v>647.0</v>
      </c>
      <c r="Y3578" s="25" t="s">
        <v>375</v>
      </c>
      <c r="Z3578" s="25" t="s">
        <v>487</v>
      </c>
      <c r="AA3578" s="25">
        <v>28.0</v>
      </c>
      <c r="AB3578" s="25">
        <v>8.0</v>
      </c>
      <c r="AC3578" s="25">
        <v>0.0</v>
      </c>
      <c r="AD3578" s="25">
        <v>2.0</v>
      </c>
      <c r="AE3578" s="25">
        <v>1.0</v>
      </c>
      <c r="AF3578" s="25">
        <v>1.0</v>
      </c>
      <c r="AG3578" s="25">
        <v>91055.27</v>
      </c>
      <c r="AH3578" s="25">
        <v>0.0</v>
      </c>
    </row>
    <row r="3579" ht="15.75" customHeight="1">
      <c r="U3579" s="25">
        <v>3578.0</v>
      </c>
      <c r="V3579" s="25">
        <v>1.5574296E7</v>
      </c>
      <c r="W3579" s="25" t="s">
        <v>1206</v>
      </c>
      <c r="X3579" s="25">
        <v>757.0</v>
      </c>
      <c r="Y3579" s="25" t="s">
        <v>375</v>
      </c>
      <c r="Z3579" s="25" t="s">
        <v>487</v>
      </c>
      <c r="AA3579" s="25">
        <v>23.0</v>
      </c>
      <c r="AB3579" s="25">
        <v>2.0</v>
      </c>
      <c r="AC3579" s="25">
        <v>80673.96</v>
      </c>
      <c r="AD3579" s="25">
        <v>2.0</v>
      </c>
      <c r="AE3579" s="25">
        <v>1.0</v>
      </c>
      <c r="AF3579" s="25">
        <v>0.0</v>
      </c>
      <c r="AG3579" s="25">
        <v>93991.65</v>
      </c>
      <c r="AH3579" s="25">
        <v>0.0</v>
      </c>
    </row>
    <row r="3580" ht="15.75" customHeight="1">
      <c r="U3580" s="25">
        <v>3579.0</v>
      </c>
      <c r="V3580" s="25">
        <v>1.5711618E7</v>
      </c>
      <c r="W3580" s="25" t="s">
        <v>680</v>
      </c>
      <c r="X3580" s="25">
        <v>704.0</v>
      </c>
      <c r="Y3580" s="25" t="s">
        <v>379</v>
      </c>
      <c r="Z3580" s="25" t="s">
        <v>462</v>
      </c>
      <c r="AA3580" s="25">
        <v>39.0</v>
      </c>
      <c r="AB3580" s="25">
        <v>1.0</v>
      </c>
      <c r="AC3580" s="25">
        <v>124640.51</v>
      </c>
      <c r="AD3580" s="25">
        <v>1.0</v>
      </c>
      <c r="AE3580" s="25">
        <v>1.0</v>
      </c>
      <c r="AF3580" s="25">
        <v>0.0</v>
      </c>
      <c r="AG3580" s="25">
        <v>116511.12</v>
      </c>
      <c r="AH3580" s="25">
        <v>1.0</v>
      </c>
    </row>
    <row r="3581" ht="15.75" customHeight="1">
      <c r="U3581" s="25">
        <v>3580.0</v>
      </c>
      <c r="V3581" s="25">
        <v>1.5670943E7</v>
      </c>
      <c r="W3581" s="25" t="s">
        <v>2353</v>
      </c>
      <c r="X3581" s="25">
        <v>778.0</v>
      </c>
      <c r="Y3581" s="25" t="s">
        <v>379</v>
      </c>
      <c r="Z3581" s="25" t="s">
        <v>487</v>
      </c>
      <c r="AA3581" s="25">
        <v>31.0</v>
      </c>
      <c r="AB3581" s="25">
        <v>9.0</v>
      </c>
      <c r="AC3581" s="25">
        <v>182275.23</v>
      </c>
      <c r="AD3581" s="25">
        <v>2.0</v>
      </c>
      <c r="AE3581" s="25">
        <v>1.0</v>
      </c>
      <c r="AF3581" s="25">
        <v>0.0</v>
      </c>
      <c r="AG3581" s="25">
        <v>190631.23</v>
      </c>
      <c r="AH3581" s="25">
        <v>0.0</v>
      </c>
    </row>
    <row r="3582" ht="15.75" customHeight="1">
      <c r="U3582" s="25">
        <v>3581.0</v>
      </c>
      <c r="V3582" s="25">
        <v>1.5634359E7</v>
      </c>
      <c r="W3582" s="25" t="s">
        <v>2197</v>
      </c>
      <c r="X3582" s="25">
        <v>639.0</v>
      </c>
      <c r="Y3582" s="25" t="s">
        <v>379</v>
      </c>
      <c r="Z3582" s="25" t="s">
        <v>462</v>
      </c>
      <c r="AA3582" s="25">
        <v>41.0</v>
      </c>
      <c r="AB3582" s="25">
        <v>5.0</v>
      </c>
      <c r="AC3582" s="25">
        <v>98635.77</v>
      </c>
      <c r="AD3582" s="25">
        <v>1.0</v>
      </c>
      <c r="AE3582" s="25">
        <v>1.0</v>
      </c>
      <c r="AF3582" s="25">
        <v>0.0</v>
      </c>
      <c r="AG3582" s="25">
        <v>199970.74</v>
      </c>
      <c r="AH3582" s="25">
        <v>0.0</v>
      </c>
    </row>
    <row r="3583" ht="15.75" customHeight="1">
      <c r="U3583" s="25">
        <v>3582.0</v>
      </c>
      <c r="V3583" s="25">
        <v>1.5586629E7</v>
      </c>
      <c r="W3583" s="25" t="s">
        <v>675</v>
      </c>
      <c r="X3583" s="25">
        <v>637.0</v>
      </c>
      <c r="Y3583" s="25" t="s">
        <v>375</v>
      </c>
      <c r="Z3583" s="25" t="s">
        <v>487</v>
      </c>
      <c r="AA3583" s="25">
        <v>33.0</v>
      </c>
      <c r="AB3583" s="25">
        <v>5.0</v>
      </c>
      <c r="AC3583" s="25">
        <v>0.0</v>
      </c>
      <c r="AD3583" s="25">
        <v>2.0</v>
      </c>
      <c r="AE3583" s="25">
        <v>1.0</v>
      </c>
      <c r="AF3583" s="25">
        <v>0.0</v>
      </c>
      <c r="AG3583" s="25">
        <v>139947.17</v>
      </c>
      <c r="AH3583" s="25">
        <v>0.0</v>
      </c>
    </row>
    <row r="3584" ht="15.75" customHeight="1">
      <c r="U3584" s="25">
        <v>3583.0</v>
      </c>
      <c r="V3584" s="25">
        <v>1.5588461E7</v>
      </c>
      <c r="W3584" s="25" t="s">
        <v>1507</v>
      </c>
      <c r="X3584" s="25">
        <v>686.0</v>
      </c>
      <c r="Y3584" s="25" t="s">
        <v>375</v>
      </c>
      <c r="Z3584" s="25" t="s">
        <v>487</v>
      </c>
      <c r="AA3584" s="25">
        <v>35.0</v>
      </c>
      <c r="AB3584" s="25">
        <v>4.0</v>
      </c>
      <c r="AC3584" s="25">
        <v>0.0</v>
      </c>
      <c r="AD3584" s="25">
        <v>1.0</v>
      </c>
      <c r="AE3584" s="25">
        <v>1.0</v>
      </c>
      <c r="AF3584" s="25">
        <v>0.0</v>
      </c>
      <c r="AG3584" s="25">
        <v>8816.37</v>
      </c>
      <c r="AH3584" s="25">
        <v>0.0</v>
      </c>
    </row>
    <row r="3585" ht="15.75" customHeight="1">
      <c r="U3585" s="25">
        <v>3584.0</v>
      </c>
      <c r="V3585" s="25">
        <v>1.5773221E7</v>
      </c>
      <c r="W3585" s="25" t="s">
        <v>650</v>
      </c>
      <c r="X3585" s="25">
        <v>577.0</v>
      </c>
      <c r="Y3585" s="25" t="s">
        <v>377</v>
      </c>
      <c r="Z3585" s="25" t="s">
        <v>487</v>
      </c>
      <c r="AA3585" s="25">
        <v>43.0</v>
      </c>
      <c r="AB3585" s="25">
        <v>8.0</v>
      </c>
      <c r="AC3585" s="25">
        <v>79757.21</v>
      </c>
      <c r="AD3585" s="25">
        <v>1.0</v>
      </c>
      <c r="AE3585" s="25">
        <v>1.0</v>
      </c>
      <c r="AF3585" s="25">
        <v>0.0</v>
      </c>
      <c r="AG3585" s="25">
        <v>135650.72</v>
      </c>
      <c r="AH3585" s="25">
        <v>1.0</v>
      </c>
    </row>
    <row r="3586" ht="15.75" customHeight="1">
      <c r="U3586" s="25">
        <v>3585.0</v>
      </c>
      <c r="V3586" s="25">
        <v>1.5664227E7</v>
      </c>
      <c r="W3586" s="25" t="s">
        <v>2354</v>
      </c>
      <c r="X3586" s="25">
        <v>506.0</v>
      </c>
      <c r="Y3586" s="25" t="s">
        <v>379</v>
      </c>
      <c r="Z3586" s="25" t="s">
        <v>487</v>
      </c>
      <c r="AA3586" s="25">
        <v>28.0</v>
      </c>
      <c r="AB3586" s="25">
        <v>8.0</v>
      </c>
      <c r="AC3586" s="25">
        <v>53053.76</v>
      </c>
      <c r="AD3586" s="25">
        <v>1.0</v>
      </c>
      <c r="AE3586" s="25">
        <v>0.0</v>
      </c>
      <c r="AF3586" s="25">
        <v>1.0</v>
      </c>
      <c r="AG3586" s="25">
        <v>24577.34</v>
      </c>
      <c r="AH3586" s="25">
        <v>0.0</v>
      </c>
    </row>
    <row r="3587" ht="15.75" customHeight="1">
      <c r="U3587" s="25">
        <v>3586.0</v>
      </c>
      <c r="V3587" s="25">
        <v>1.5741745E7</v>
      </c>
      <c r="W3587" s="25" t="s">
        <v>1948</v>
      </c>
      <c r="X3587" s="25">
        <v>757.0</v>
      </c>
      <c r="Y3587" s="25" t="s">
        <v>375</v>
      </c>
      <c r="Z3587" s="25" t="s">
        <v>487</v>
      </c>
      <c r="AA3587" s="25">
        <v>28.0</v>
      </c>
      <c r="AB3587" s="25">
        <v>7.0</v>
      </c>
      <c r="AC3587" s="25">
        <v>120911.75</v>
      </c>
      <c r="AD3587" s="25">
        <v>2.0</v>
      </c>
      <c r="AE3587" s="25">
        <v>1.0</v>
      </c>
      <c r="AF3587" s="25">
        <v>1.0</v>
      </c>
      <c r="AG3587" s="25">
        <v>131249.46</v>
      </c>
      <c r="AH3587" s="25">
        <v>0.0</v>
      </c>
    </row>
    <row r="3588" ht="15.75" customHeight="1">
      <c r="U3588" s="25">
        <v>3587.0</v>
      </c>
      <c r="V3588" s="25">
        <v>1.5652626E7</v>
      </c>
      <c r="W3588" s="25" t="s">
        <v>1908</v>
      </c>
      <c r="X3588" s="25">
        <v>826.0</v>
      </c>
      <c r="Y3588" s="25" t="s">
        <v>375</v>
      </c>
      <c r="Z3588" s="25" t="s">
        <v>487</v>
      </c>
      <c r="AA3588" s="25">
        <v>55.0</v>
      </c>
      <c r="AB3588" s="25">
        <v>4.0</v>
      </c>
      <c r="AC3588" s="25">
        <v>115285.85</v>
      </c>
      <c r="AD3588" s="25">
        <v>1.0</v>
      </c>
      <c r="AE3588" s="25">
        <v>1.0</v>
      </c>
      <c r="AF3588" s="25">
        <v>0.0</v>
      </c>
      <c r="AG3588" s="25">
        <v>140126.17</v>
      </c>
      <c r="AH3588" s="25">
        <v>0.0</v>
      </c>
    </row>
    <row r="3589" ht="15.75" customHeight="1">
      <c r="U3589" s="25">
        <v>3588.0</v>
      </c>
      <c r="V3589" s="25">
        <v>1.559941E7</v>
      </c>
      <c r="W3589" s="25" t="s">
        <v>1306</v>
      </c>
      <c r="X3589" s="25">
        <v>721.0</v>
      </c>
      <c r="Y3589" s="25" t="s">
        <v>375</v>
      </c>
      <c r="Z3589" s="25" t="s">
        <v>487</v>
      </c>
      <c r="AA3589" s="25">
        <v>41.0</v>
      </c>
      <c r="AB3589" s="25">
        <v>2.0</v>
      </c>
      <c r="AC3589" s="25">
        <v>0.0</v>
      </c>
      <c r="AD3589" s="25">
        <v>2.0</v>
      </c>
      <c r="AE3589" s="25">
        <v>1.0</v>
      </c>
      <c r="AF3589" s="25">
        <v>0.0</v>
      </c>
      <c r="AG3589" s="25">
        <v>168219.75</v>
      </c>
      <c r="AH3589" s="25">
        <v>0.0</v>
      </c>
    </row>
    <row r="3590" ht="15.75" customHeight="1">
      <c r="U3590" s="25">
        <v>3589.0</v>
      </c>
      <c r="V3590" s="25">
        <v>1.5571958E7</v>
      </c>
      <c r="W3590" s="25" t="s">
        <v>734</v>
      </c>
      <c r="X3590" s="25">
        <v>489.0</v>
      </c>
      <c r="Y3590" s="25" t="s">
        <v>377</v>
      </c>
      <c r="Z3590" s="25" t="s">
        <v>487</v>
      </c>
      <c r="AA3590" s="25">
        <v>40.0</v>
      </c>
      <c r="AB3590" s="25">
        <v>3.0</v>
      </c>
      <c r="AC3590" s="25">
        <v>221532.8</v>
      </c>
      <c r="AD3590" s="25">
        <v>1.0</v>
      </c>
      <c r="AE3590" s="25">
        <v>1.0</v>
      </c>
      <c r="AF3590" s="25">
        <v>0.0</v>
      </c>
      <c r="AG3590" s="25">
        <v>171867.08</v>
      </c>
      <c r="AH3590" s="25">
        <v>0.0</v>
      </c>
    </row>
    <row r="3591" ht="15.75" customHeight="1">
      <c r="U3591" s="25">
        <v>3590.0</v>
      </c>
      <c r="V3591" s="25">
        <v>1.5785406E7</v>
      </c>
      <c r="W3591" s="25" t="s">
        <v>1017</v>
      </c>
      <c r="X3591" s="25">
        <v>446.0</v>
      </c>
      <c r="Y3591" s="25" t="s">
        <v>375</v>
      </c>
      <c r="Z3591" s="25" t="s">
        <v>462</v>
      </c>
      <c r="AA3591" s="25">
        <v>51.0</v>
      </c>
      <c r="AB3591" s="25">
        <v>4.0</v>
      </c>
      <c r="AC3591" s="25">
        <v>105056.13</v>
      </c>
      <c r="AD3591" s="25">
        <v>1.0</v>
      </c>
      <c r="AE3591" s="25">
        <v>0.0</v>
      </c>
      <c r="AF3591" s="25">
        <v>0.0</v>
      </c>
      <c r="AG3591" s="25">
        <v>70613.52</v>
      </c>
      <c r="AH3591" s="25">
        <v>0.0</v>
      </c>
    </row>
    <row r="3592" ht="15.75" customHeight="1">
      <c r="U3592" s="25">
        <v>3591.0</v>
      </c>
      <c r="V3592" s="25">
        <v>1.5687884E7</v>
      </c>
      <c r="W3592" s="25" t="s">
        <v>1497</v>
      </c>
      <c r="X3592" s="25">
        <v>677.0</v>
      </c>
      <c r="Y3592" s="25" t="s">
        <v>375</v>
      </c>
      <c r="Z3592" s="25" t="s">
        <v>487</v>
      </c>
      <c r="AA3592" s="25">
        <v>37.0</v>
      </c>
      <c r="AB3592" s="25">
        <v>3.0</v>
      </c>
      <c r="AC3592" s="25">
        <v>88363.03</v>
      </c>
      <c r="AD3592" s="25">
        <v>1.0</v>
      </c>
      <c r="AE3592" s="25">
        <v>0.0</v>
      </c>
      <c r="AF3592" s="25">
        <v>1.0</v>
      </c>
      <c r="AG3592" s="25">
        <v>117946.3</v>
      </c>
      <c r="AH3592" s="25">
        <v>0.0</v>
      </c>
    </row>
    <row r="3593" ht="15.75" customHeight="1">
      <c r="U3593" s="25">
        <v>3592.0</v>
      </c>
      <c r="V3593" s="25">
        <v>1.5621685E7</v>
      </c>
      <c r="W3593" s="25" t="s">
        <v>2355</v>
      </c>
      <c r="X3593" s="25">
        <v>769.0</v>
      </c>
      <c r="Y3593" s="25" t="s">
        <v>375</v>
      </c>
      <c r="Z3593" s="25" t="s">
        <v>487</v>
      </c>
      <c r="AA3593" s="25">
        <v>29.0</v>
      </c>
      <c r="AB3593" s="25">
        <v>2.0</v>
      </c>
      <c r="AC3593" s="25">
        <v>123757.52</v>
      </c>
      <c r="AD3593" s="25">
        <v>2.0</v>
      </c>
      <c r="AE3593" s="25">
        <v>1.0</v>
      </c>
      <c r="AF3593" s="25">
        <v>0.0</v>
      </c>
      <c r="AG3593" s="25">
        <v>84872.66</v>
      </c>
      <c r="AH3593" s="25">
        <v>0.0</v>
      </c>
    </row>
    <row r="3594" ht="15.75" customHeight="1">
      <c r="U3594" s="25">
        <v>3593.0</v>
      </c>
      <c r="V3594" s="25">
        <v>1.5628886E7</v>
      </c>
      <c r="W3594" s="25" t="s">
        <v>2356</v>
      </c>
      <c r="X3594" s="25">
        <v>677.0</v>
      </c>
      <c r="Y3594" s="25" t="s">
        <v>377</v>
      </c>
      <c r="Z3594" s="25" t="s">
        <v>487</v>
      </c>
      <c r="AA3594" s="25">
        <v>56.0</v>
      </c>
      <c r="AB3594" s="25">
        <v>5.0</v>
      </c>
      <c r="AC3594" s="25">
        <v>123959.97</v>
      </c>
      <c r="AD3594" s="25">
        <v>1.0</v>
      </c>
      <c r="AE3594" s="25">
        <v>1.0</v>
      </c>
      <c r="AF3594" s="25">
        <v>1.0</v>
      </c>
      <c r="AG3594" s="25">
        <v>60590.72</v>
      </c>
      <c r="AH3594" s="25">
        <v>1.0</v>
      </c>
    </row>
    <row r="3595" ht="15.75" customHeight="1">
      <c r="U3595" s="25">
        <v>3594.0</v>
      </c>
      <c r="V3595" s="25">
        <v>1.5699325E7</v>
      </c>
      <c r="W3595" s="25" t="s">
        <v>1858</v>
      </c>
      <c r="X3595" s="25">
        <v>555.0</v>
      </c>
      <c r="Y3595" s="25" t="s">
        <v>379</v>
      </c>
      <c r="Z3595" s="25" t="s">
        <v>462</v>
      </c>
      <c r="AA3595" s="25">
        <v>62.0</v>
      </c>
      <c r="AB3595" s="25">
        <v>10.0</v>
      </c>
      <c r="AC3595" s="25">
        <v>114822.64</v>
      </c>
      <c r="AD3595" s="25">
        <v>1.0</v>
      </c>
      <c r="AE3595" s="25">
        <v>0.0</v>
      </c>
      <c r="AF3595" s="25">
        <v>1.0</v>
      </c>
      <c r="AG3595" s="25">
        <v>8444.5</v>
      </c>
      <c r="AH3595" s="25">
        <v>0.0</v>
      </c>
    </row>
    <row r="3596" ht="15.75" customHeight="1">
      <c r="U3596" s="25">
        <v>3595.0</v>
      </c>
      <c r="V3596" s="25">
        <v>1.5578369E7</v>
      </c>
      <c r="W3596" s="25" t="s">
        <v>2357</v>
      </c>
      <c r="X3596" s="25">
        <v>652.0</v>
      </c>
      <c r="Y3596" s="25" t="s">
        <v>379</v>
      </c>
      <c r="Z3596" s="25" t="s">
        <v>462</v>
      </c>
      <c r="AA3596" s="25">
        <v>37.0</v>
      </c>
      <c r="AB3596" s="25">
        <v>9.0</v>
      </c>
      <c r="AC3596" s="25">
        <v>145219.3</v>
      </c>
      <c r="AD3596" s="25">
        <v>1.0</v>
      </c>
      <c r="AE3596" s="25">
        <v>1.0</v>
      </c>
      <c r="AF3596" s="25">
        <v>0.0</v>
      </c>
      <c r="AG3596" s="25">
        <v>159132.83</v>
      </c>
      <c r="AH3596" s="25">
        <v>0.0</v>
      </c>
    </row>
    <row r="3597" ht="15.75" customHeight="1">
      <c r="U3597" s="25">
        <v>3596.0</v>
      </c>
      <c r="V3597" s="25">
        <v>1.5654156E7</v>
      </c>
      <c r="W3597" s="25" t="s">
        <v>1141</v>
      </c>
      <c r="X3597" s="25">
        <v>722.0</v>
      </c>
      <c r="Y3597" s="25" t="s">
        <v>379</v>
      </c>
      <c r="Z3597" s="25" t="s">
        <v>462</v>
      </c>
      <c r="AA3597" s="25">
        <v>32.0</v>
      </c>
      <c r="AB3597" s="25">
        <v>5.0</v>
      </c>
      <c r="AC3597" s="25">
        <v>106807.64</v>
      </c>
      <c r="AD3597" s="25">
        <v>1.0</v>
      </c>
      <c r="AE3597" s="25">
        <v>1.0</v>
      </c>
      <c r="AF3597" s="25">
        <v>1.0</v>
      </c>
      <c r="AG3597" s="25">
        <v>76998.69</v>
      </c>
      <c r="AH3597" s="25">
        <v>0.0</v>
      </c>
    </row>
    <row r="3598" ht="15.75" customHeight="1">
      <c r="U3598" s="25">
        <v>3597.0</v>
      </c>
      <c r="V3598" s="25">
        <v>1.5707199E7</v>
      </c>
      <c r="W3598" s="25" t="s">
        <v>1197</v>
      </c>
      <c r="X3598" s="25">
        <v>643.0</v>
      </c>
      <c r="Y3598" s="25" t="s">
        <v>375</v>
      </c>
      <c r="Z3598" s="25" t="s">
        <v>487</v>
      </c>
      <c r="AA3598" s="25">
        <v>36.0</v>
      </c>
      <c r="AB3598" s="25">
        <v>0.0</v>
      </c>
      <c r="AC3598" s="25">
        <v>148159.71</v>
      </c>
      <c r="AD3598" s="25">
        <v>1.0</v>
      </c>
      <c r="AE3598" s="25">
        <v>0.0</v>
      </c>
      <c r="AF3598" s="25">
        <v>0.0</v>
      </c>
      <c r="AG3598" s="25">
        <v>55835.66</v>
      </c>
      <c r="AH3598" s="25">
        <v>0.0</v>
      </c>
    </row>
    <row r="3599" ht="15.75" customHeight="1">
      <c r="U3599" s="25">
        <v>3598.0</v>
      </c>
      <c r="V3599" s="25">
        <v>1.567163E7</v>
      </c>
      <c r="W3599" s="25" t="s">
        <v>1128</v>
      </c>
      <c r="X3599" s="25">
        <v>796.0</v>
      </c>
      <c r="Y3599" s="25" t="s">
        <v>379</v>
      </c>
      <c r="Z3599" s="25" t="s">
        <v>462</v>
      </c>
      <c r="AA3599" s="25">
        <v>40.0</v>
      </c>
      <c r="AB3599" s="25">
        <v>1.0</v>
      </c>
      <c r="AC3599" s="25">
        <v>99745.95</v>
      </c>
      <c r="AD3599" s="25">
        <v>1.0</v>
      </c>
      <c r="AE3599" s="25">
        <v>1.0</v>
      </c>
      <c r="AF3599" s="25">
        <v>0.0</v>
      </c>
      <c r="AG3599" s="25">
        <v>177524.19</v>
      </c>
      <c r="AH3599" s="25">
        <v>0.0</v>
      </c>
    </row>
    <row r="3600" ht="15.75" customHeight="1">
      <c r="U3600" s="25">
        <v>3599.0</v>
      </c>
      <c r="V3600" s="25">
        <v>1.5632079E7</v>
      </c>
      <c r="W3600" s="25" t="s">
        <v>1451</v>
      </c>
      <c r="X3600" s="25">
        <v>720.0</v>
      </c>
      <c r="Y3600" s="25" t="s">
        <v>379</v>
      </c>
      <c r="Z3600" s="25" t="s">
        <v>462</v>
      </c>
      <c r="AA3600" s="25">
        <v>37.0</v>
      </c>
      <c r="AB3600" s="25">
        <v>8.0</v>
      </c>
      <c r="AC3600" s="25">
        <v>156282.79</v>
      </c>
      <c r="AD3600" s="25">
        <v>1.0</v>
      </c>
      <c r="AE3600" s="25">
        <v>1.0</v>
      </c>
      <c r="AF3600" s="25">
        <v>0.0</v>
      </c>
      <c r="AG3600" s="25">
        <v>45985.52</v>
      </c>
      <c r="AH3600" s="25">
        <v>0.0</v>
      </c>
    </row>
    <row r="3601" ht="15.75" customHeight="1">
      <c r="U3601" s="25">
        <v>3600.0</v>
      </c>
      <c r="V3601" s="25">
        <v>1.5767921E7</v>
      </c>
      <c r="W3601" s="25" t="s">
        <v>646</v>
      </c>
      <c r="X3601" s="25">
        <v>613.0</v>
      </c>
      <c r="Y3601" s="25" t="s">
        <v>375</v>
      </c>
      <c r="Z3601" s="25" t="s">
        <v>487</v>
      </c>
      <c r="AA3601" s="25">
        <v>41.0</v>
      </c>
      <c r="AB3601" s="25">
        <v>7.0</v>
      </c>
      <c r="AC3601" s="25">
        <v>0.0</v>
      </c>
      <c r="AD3601" s="25">
        <v>2.0</v>
      </c>
      <c r="AE3601" s="25">
        <v>1.0</v>
      </c>
      <c r="AF3601" s="25">
        <v>0.0</v>
      </c>
      <c r="AG3601" s="25">
        <v>60297.72</v>
      </c>
      <c r="AH3601" s="25">
        <v>0.0</v>
      </c>
    </row>
    <row r="3602" ht="15.75" customHeight="1">
      <c r="U3602" s="25">
        <v>3601.0</v>
      </c>
      <c r="V3602" s="25">
        <v>1.5573599E7</v>
      </c>
      <c r="W3602" s="25" t="s">
        <v>2358</v>
      </c>
      <c r="X3602" s="25">
        <v>506.0</v>
      </c>
      <c r="Y3602" s="25" t="s">
        <v>375</v>
      </c>
      <c r="Z3602" s="25" t="s">
        <v>462</v>
      </c>
      <c r="AA3602" s="25">
        <v>57.0</v>
      </c>
      <c r="AB3602" s="25">
        <v>6.0</v>
      </c>
      <c r="AC3602" s="25">
        <v>0.0</v>
      </c>
      <c r="AD3602" s="25">
        <v>2.0</v>
      </c>
      <c r="AE3602" s="25">
        <v>0.0</v>
      </c>
      <c r="AF3602" s="25">
        <v>1.0</v>
      </c>
      <c r="AG3602" s="25">
        <v>194421.12</v>
      </c>
      <c r="AH3602" s="25">
        <v>1.0</v>
      </c>
    </row>
    <row r="3603" ht="15.75" customHeight="1">
      <c r="U3603" s="25">
        <v>3602.0</v>
      </c>
      <c r="V3603" s="25">
        <v>1.5747208E7</v>
      </c>
      <c r="W3603" s="25" t="s">
        <v>2158</v>
      </c>
      <c r="X3603" s="25">
        <v>608.0</v>
      </c>
      <c r="Y3603" s="25" t="s">
        <v>375</v>
      </c>
      <c r="Z3603" s="25" t="s">
        <v>487</v>
      </c>
      <c r="AA3603" s="25">
        <v>50.0</v>
      </c>
      <c r="AB3603" s="25">
        <v>6.0</v>
      </c>
      <c r="AC3603" s="25">
        <v>0.0</v>
      </c>
      <c r="AD3603" s="25">
        <v>1.0</v>
      </c>
      <c r="AE3603" s="25">
        <v>1.0</v>
      </c>
      <c r="AF3603" s="25">
        <v>0.0</v>
      </c>
      <c r="AG3603" s="25">
        <v>93568.77</v>
      </c>
      <c r="AH3603" s="25">
        <v>1.0</v>
      </c>
    </row>
    <row r="3604" ht="15.75" customHeight="1">
      <c r="U3604" s="25">
        <v>3603.0</v>
      </c>
      <c r="V3604" s="25">
        <v>1.5582762E7</v>
      </c>
      <c r="W3604" s="25" t="s">
        <v>802</v>
      </c>
      <c r="X3604" s="25">
        <v>667.0</v>
      </c>
      <c r="Y3604" s="25" t="s">
        <v>377</v>
      </c>
      <c r="Z3604" s="25" t="s">
        <v>487</v>
      </c>
      <c r="AA3604" s="25">
        <v>77.0</v>
      </c>
      <c r="AB3604" s="25">
        <v>2.0</v>
      </c>
      <c r="AC3604" s="25">
        <v>0.0</v>
      </c>
      <c r="AD3604" s="25">
        <v>1.0</v>
      </c>
      <c r="AE3604" s="25">
        <v>1.0</v>
      </c>
      <c r="AF3604" s="25">
        <v>1.0</v>
      </c>
      <c r="AG3604" s="25">
        <v>34702.92</v>
      </c>
      <c r="AH3604" s="25">
        <v>0.0</v>
      </c>
    </row>
    <row r="3605" ht="15.75" customHeight="1">
      <c r="U3605" s="25">
        <v>3604.0</v>
      </c>
      <c r="V3605" s="25">
        <v>1.5772528E7</v>
      </c>
      <c r="W3605" s="25" t="s">
        <v>2359</v>
      </c>
      <c r="X3605" s="25">
        <v>750.0</v>
      </c>
      <c r="Y3605" s="25" t="s">
        <v>375</v>
      </c>
      <c r="Z3605" s="25" t="s">
        <v>462</v>
      </c>
      <c r="AA3605" s="25">
        <v>47.0</v>
      </c>
      <c r="AB3605" s="25">
        <v>7.0</v>
      </c>
      <c r="AC3605" s="25">
        <v>121376.15</v>
      </c>
      <c r="AD3605" s="25">
        <v>2.0</v>
      </c>
      <c r="AE3605" s="25">
        <v>1.0</v>
      </c>
      <c r="AF3605" s="25">
        <v>0.0</v>
      </c>
      <c r="AG3605" s="25">
        <v>54473.6</v>
      </c>
      <c r="AH3605" s="25">
        <v>1.0</v>
      </c>
    </row>
    <row r="3606" ht="15.75" customHeight="1">
      <c r="U3606" s="25">
        <v>3605.0</v>
      </c>
      <c r="V3606" s="25">
        <v>1.5755798E7</v>
      </c>
      <c r="W3606" s="25" t="s">
        <v>1136</v>
      </c>
      <c r="X3606" s="25">
        <v>610.0</v>
      </c>
      <c r="Y3606" s="25" t="s">
        <v>375</v>
      </c>
      <c r="Z3606" s="25" t="s">
        <v>487</v>
      </c>
      <c r="AA3606" s="25">
        <v>33.0</v>
      </c>
      <c r="AB3606" s="25">
        <v>4.0</v>
      </c>
      <c r="AC3606" s="25">
        <v>111582.11</v>
      </c>
      <c r="AD3606" s="25">
        <v>1.0</v>
      </c>
      <c r="AE3606" s="25">
        <v>0.0</v>
      </c>
      <c r="AF3606" s="25">
        <v>0.0</v>
      </c>
      <c r="AG3606" s="25">
        <v>113943.17</v>
      </c>
      <c r="AH3606" s="25">
        <v>0.0</v>
      </c>
    </row>
    <row r="3607" ht="15.75" customHeight="1">
      <c r="U3607" s="25">
        <v>3606.0</v>
      </c>
      <c r="V3607" s="25">
        <v>1.5788683E7</v>
      </c>
      <c r="W3607" s="25" t="s">
        <v>753</v>
      </c>
      <c r="X3607" s="25">
        <v>588.0</v>
      </c>
      <c r="Y3607" s="25" t="s">
        <v>379</v>
      </c>
      <c r="Z3607" s="25" t="s">
        <v>462</v>
      </c>
      <c r="AA3607" s="25">
        <v>34.0</v>
      </c>
      <c r="AB3607" s="25">
        <v>10.0</v>
      </c>
      <c r="AC3607" s="25">
        <v>129417.82</v>
      </c>
      <c r="AD3607" s="25">
        <v>1.0</v>
      </c>
      <c r="AE3607" s="25">
        <v>1.0</v>
      </c>
      <c r="AF3607" s="25">
        <v>0.0</v>
      </c>
      <c r="AG3607" s="25">
        <v>153727.32</v>
      </c>
      <c r="AH3607" s="25">
        <v>0.0</v>
      </c>
    </row>
    <row r="3608" ht="15.75" customHeight="1">
      <c r="U3608" s="25">
        <v>3607.0</v>
      </c>
      <c r="V3608" s="25">
        <v>1.5616922E7</v>
      </c>
      <c r="W3608" s="25" t="s">
        <v>1615</v>
      </c>
      <c r="X3608" s="25">
        <v>479.0</v>
      </c>
      <c r="Y3608" s="25" t="s">
        <v>375</v>
      </c>
      <c r="Z3608" s="25" t="s">
        <v>462</v>
      </c>
      <c r="AA3608" s="25">
        <v>26.0</v>
      </c>
      <c r="AB3608" s="25">
        <v>1.0</v>
      </c>
      <c r="AC3608" s="25">
        <v>0.0</v>
      </c>
      <c r="AD3608" s="25">
        <v>2.0</v>
      </c>
      <c r="AE3608" s="25">
        <v>1.0</v>
      </c>
      <c r="AF3608" s="25">
        <v>1.0</v>
      </c>
      <c r="AG3608" s="25">
        <v>19116.97</v>
      </c>
      <c r="AH3608" s="25">
        <v>0.0</v>
      </c>
    </row>
    <row r="3609" ht="15.75" customHeight="1">
      <c r="U3609" s="25">
        <v>3608.0</v>
      </c>
      <c r="V3609" s="25">
        <v>1.5771855E7</v>
      </c>
      <c r="W3609" s="25" t="s">
        <v>2227</v>
      </c>
      <c r="X3609" s="25">
        <v>682.0</v>
      </c>
      <c r="Y3609" s="25" t="s">
        <v>375</v>
      </c>
      <c r="Z3609" s="25" t="s">
        <v>487</v>
      </c>
      <c r="AA3609" s="25">
        <v>37.0</v>
      </c>
      <c r="AB3609" s="25">
        <v>5.0</v>
      </c>
      <c r="AC3609" s="25">
        <v>0.0</v>
      </c>
      <c r="AD3609" s="25">
        <v>2.0</v>
      </c>
      <c r="AE3609" s="25">
        <v>0.0</v>
      </c>
      <c r="AF3609" s="25">
        <v>1.0</v>
      </c>
      <c r="AG3609" s="25">
        <v>112554.68</v>
      </c>
      <c r="AH3609" s="25">
        <v>0.0</v>
      </c>
    </row>
    <row r="3610" ht="15.75" customHeight="1">
      <c r="U3610" s="25">
        <v>3609.0</v>
      </c>
      <c r="V3610" s="25">
        <v>1.5601873E7</v>
      </c>
      <c r="W3610" s="25" t="s">
        <v>2360</v>
      </c>
      <c r="X3610" s="25">
        <v>677.0</v>
      </c>
      <c r="Y3610" s="25" t="s">
        <v>375</v>
      </c>
      <c r="Z3610" s="25" t="s">
        <v>462</v>
      </c>
      <c r="AA3610" s="25">
        <v>36.0</v>
      </c>
      <c r="AB3610" s="25">
        <v>7.0</v>
      </c>
      <c r="AC3610" s="25">
        <v>0.0</v>
      </c>
      <c r="AD3610" s="25">
        <v>1.0</v>
      </c>
      <c r="AE3610" s="25">
        <v>1.0</v>
      </c>
      <c r="AF3610" s="25">
        <v>0.0</v>
      </c>
      <c r="AG3610" s="25">
        <v>47318.75</v>
      </c>
      <c r="AH3610" s="25">
        <v>0.0</v>
      </c>
    </row>
    <row r="3611" ht="15.75" customHeight="1">
      <c r="U3611" s="25">
        <v>3610.0</v>
      </c>
      <c r="V3611" s="25">
        <v>1.5657868E7</v>
      </c>
      <c r="W3611" s="25" t="s">
        <v>2361</v>
      </c>
      <c r="X3611" s="25">
        <v>850.0</v>
      </c>
      <c r="Y3611" s="25" t="s">
        <v>379</v>
      </c>
      <c r="Z3611" s="25" t="s">
        <v>487</v>
      </c>
      <c r="AA3611" s="25">
        <v>40.0</v>
      </c>
      <c r="AB3611" s="25">
        <v>6.0</v>
      </c>
      <c r="AC3611" s="25">
        <v>94607.08</v>
      </c>
      <c r="AD3611" s="25">
        <v>1.0</v>
      </c>
      <c r="AE3611" s="25">
        <v>1.0</v>
      </c>
      <c r="AF3611" s="25">
        <v>0.0</v>
      </c>
      <c r="AG3611" s="25">
        <v>36690.49</v>
      </c>
      <c r="AH3611" s="25">
        <v>0.0</v>
      </c>
    </row>
    <row r="3612" ht="15.75" customHeight="1">
      <c r="U3612" s="25">
        <v>3611.0</v>
      </c>
      <c r="V3612" s="25">
        <v>1.5711716E7</v>
      </c>
      <c r="W3612" s="25" t="s">
        <v>1726</v>
      </c>
      <c r="X3612" s="25">
        <v>580.0</v>
      </c>
      <c r="Y3612" s="25" t="s">
        <v>375</v>
      </c>
      <c r="Z3612" s="25" t="s">
        <v>462</v>
      </c>
      <c r="AA3612" s="25">
        <v>56.0</v>
      </c>
      <c r="AB3612" s="25">
        <v>1.0</v>
      </c>
      <c r="AC3612" s="25">
        <v>131368.3</v>
      </c>
      <c r="AD3612" s="25">
        <v>1.0</v>
      </c>
      <c r="AE3612" s="25">
        <v>1.0</v>
      </c>
      <c r="AF3612" s="25">
        <v>0.0</v>
      </c>
      <c r="AG3612" s="25">
        <v>106918.67</v>
      </c>
      <c r="AH3612" s="25">
        <v>1.0</v>
      </c>
    </row>
    <row r="3613" ht="15.75" customHeight="1">
      <c r="U3613" s="25">
        <v>3612.0</v>
      </c>
      <c r="V3613" s="25">
        <v>1.5734246E7</v>
      </c>
      <c r="W3613" s="25" t="s">
        <v>1308</v>
      </c>
      <c r="X3613" s="25">
        <v>746.0</v>
      </c>
      <c r="Y3613" s="25" t="s">
        <v>375</v>
      </c>
      <c r="Z3613" s="25" t="s">
        <v>462</v>
      </c>
      <c r="AA3613" s="25">
        <v>21.0</v>
      </c>
      <c r="AB3613" s="25">
        <v>8.0</v>
      </c>
      <c r="AC3613" s="25">
        <v>166883.07</v>
      </c>
      <c r="AD3613" s="25">
        <v>2.0</v>
      </c>
      <c r="AE3613" s="25">
        <v>0.0</v>
      </c>
      <c r="AF3613" s="25">
        <v>1.0</v>
      </c>
      <c r="AG3613" s="25">
        <v>194563.65</v>
      </c>
      <c r="AH3613" s="25">
        <v>0.0</v>
      </c>
    </row>
    <row r="3614" ht="15.75" customHeight="1">
      <c r="U3614" s="25">
        <v>3613.0</v>
      </c>
      <c r="V3614" s="25">
        <v>1.5792151E7</v>
      </c>
      <c r="W3614" s="25" t="s">
        <v>1400</v>
      </c>
      <c r="X3614" s="25">
        <v>635.0</v>
      </c>
      <c r="Y3614" s="25" t="s">
        <v>377</v>
      </c>
      <c r="Z3614" s="25" t="s">
        <v>462</v>
      </c>
      <c r="AA3614" s="25">
        <v>37.0</v>
      </c>
      <c r="AB3614" s="25">
        <v>3.0</v>
      </c>
      <c r="AC3614" s="25">
        <v>0.0</v>
      </c>
      <c r="AD3614" s="25">
        <v>2.0</v>
      </c>
      <c r="AE3614" s="25">
        <v>1.0</v>
      </c>
      <c r="AF3614" s="25">
        <v>0.0</v>
      </c>
      <c r="AG3614" s="25">
        <v>91086.73</v>
      </c>
      <c r="AH3614" s="25">
        <v>0.0</v>
      </c>
    </row>
    <row r="3615" ht="15.75" customHeight="1">
      <c r="U3615" s="25">
        <v>3614.0</v>
      </c>
      <c r="V3615" s="25">
        <v>1.5770159E7</v>
      </c>
      <c r="W3615" s="25" t="s">
        <v>2295</v>
      </c>
      <c r="X3615" s="25">
        <v>664.0</v>
      </c>
      <c r="Y3615" s="25" t="s">
        <v>379</v>
      </c>
      <c r="Z3615" s="25" t="s">
        <v>487</v>
      </c>
      <c r="AA3615" s="25">
        <v>25.0</v>
      </c>
      <c r="AB3615" s="25">
        <v>6.0</v>
      </c>
      <c r="AC3615" s="25">
        <v>172812.72</v>
      </c>
      <c r="AD3615" s="25">
        <v>2.0</v>
      </c>
      <c r="AE3615" s="25">
        <v>1.0</v>
      </c>
      <c r="AF3615" s="25">
        <v>1.0</v>
      </c>
      <c r="AG3615" s="25">
        <v>108008.65</v>
      </c>
      <c r="AH3615" s="25">
        <v>0.0</v>
      </c>
    </row>
    <row r="3616" ht="15.75" customHeight="1">
      <c r="U3616" s="25">
        <v>3615.0</v>
      </c>
      <c r="V3616" s="25">
        <v>1.5747649E7</v>
      </c>
      <c r="W3616" s="25" t="s">
        <v>2362</v>
      </c>
      <c r="X3616" s="25">
        <v>558.0</v>
      </c>
      <c r="Y3616" s="25" t="s">
        <v>379</v>
      </c>
      <c r="Z3616" s="25" t="s">
        <v>462</v>
      </c>
      <c r="AA3616" s="25">
        <v>36.0</v>
      </c>
      <c r="AB3616" s="25">
        <v>0.0</v>
      </c>
      <c r="AC3616" s="25">
        <v>126606.63</v>
      </c>
      <c r="AD3616" s="25">
        <v>2.0</v>
      </c>
      <c r="AE3616" s="25">
        <v>1.0</v>
      </c>
      <c r="AF3616" s="25">
        <v>1.0</v>
      </c>
      <c r="AG3616" s="25">
        <v>172363.52</v>
      </c>
      <c r="AH3616" s="25">
        <v>0.0</v>
      </c>
    </row>
    <row r="3617" ht="15.75" customHeight="1">
      <c r="U3617" s="25">
        <v>3616.0</v>
      </c>
      <c r="V3617" s="25">
        <v>1.5639357E7</v>
      </c>
      <c r="W3617" s="25" t="s">
        <v>2191</v>
      </c>
      <c r="X3617" s="25">
        <v>415.0</v>
      </c>
      <c r="Y3617" s="25" t="s">
        <v>375</v>
      </c>
      <c r="Z3617" s="25" t="s">
        <v>487</v>
      </c>
      <c r="AA3617" s="25">
        <v>46.0</v>
      </c>
      <c r="AB3617" s="25">
        <v>9.0</v>
      </c>
      <c r="AC3617" s="25">
        <v>134950.19</v>
      </c>
      <c r="AD3617" s="25">
        <v>3.0</v>
      </c>
      <c r="AE3617" s="25">
        <v>0.0</v>
      </c>
      <c r="AF3617" s="25">
        <v>0.0</v>
      </c>
      <c r="AG3617" s="25">
        <v>178587.36</v>
      </c>
      <c r="AH3617" s="25">
        <v>1.0</v>
      </c>
    </row>
    <row r="3618" ht="15.75" customHeight="1">
      <c r="U3618" s="25">
        <v>3617.0</v>
      </c>
      <c r="V3618" s="25">
        <v>1.5738907E7</v>
      </c>
      <c r="W3618" s="25" t="s">
        <v>2278</v>
      </c>
      <c r="X3618" s="25">
        <v>798.0</v>
      </c>
      <c r="Y3618" s="25" t="s">
        <v>375</v>
      </c>
      <c r="Z3618" s="25" t="s">
        <v>462</v>
      </c>
      <c r="AA3618" s="25">
        <v>60.0</v>
      </c>
      <c r="AB3618" s="25">
        <v>6.0</v>
      </c>
      <c r="AC3618" s="25">
        <v>96956.1</v>
      </c>
      <c r="AD3618" s="25">
        <v>1.0</v>
      </c>
      <c r="AE3618" s="25">
        <v>1.0</v>
      </c>
      <c r="AF3618" s="25">
        <v>0.0</v>
      </c>
      <c r="AG3618" s="25">
        <v>31907.44</v>
      </c>
      <c r="AH3618" s="25">
        <v>1.0</v>
      </c>
    </row>
    <row r="3619" ht="15.75" customHeight="1">
      <c r="U3619" s="25">
        <v>3618.0</v>
      </c>
      <c r="V3619" s="25">
        <v>1.5663446E7</v>
      </c>
      <c r="W3619" s="25" t="s">
        <v>1395</v>
      </c>
      <c r="X3619" s="25">
        <v>792.0</v>
      </c>
      <c r="Y3619" s="25" t="s">
        <v>379</v>
      </c>
      <c r="Z3619" s="25" t="s">
        <v>462</v>
      </c>
      <c r="AA3619" s="25">
        <v>29.0</v>
      </c>
      <c r="AB3619" s="25">
        <v>4.0</v>
      </c>
      <c r="AC3619" s="25">
        <v>107601.79</v>
      </c>
      <c r="AD3619" s="25">
        <v>1.0</v>
      </c>
      <c r="AE3619" s="25">
        <v>1.0</v>
      </c>
      <c r="AF3619" s="25">
        <v>0.0</v>
      </c>
      <c r="AG3619" s="25">
        <v>18922.18</v>
      </c>
      <c r="AH3619" s="25">
        <v>1.0</v>
      </c>
    </row>
    <row r="3620" ht="15.75" customHeight="1">
      <c r="U3620" s="25">
        <v>3619.0</v>
      </c>
      <c r="V3620" s="25">
        <v>1.5750867E7</v>
      </c>
      <c r="W3620" s="25" t="s">
        <v>1175</v>
      </c>
      <c r="X3620" s="25">
        <v>489.0</v>
      </c>
      <c r="Y3620" s="25" t="s">
        <v>379</v>
      </c>
      <c r="Z3620" s="25" t="s">
        <v>462</v>
      </c>
      <c r="AA3620" s="25">
        <v>46.0</v>
      </c>
      <c r="AB3620" s="25">
        <v>8.0</v>
      </c>
      <c r="AC3620" s="25">
        <v>92060.06</v>
      </c>
      <c r="AD3620" s="25">
        <v>1.0</v>
      </c>
      <c r="AE3620" s="25">
        <v>1.0</v>
      </c>
      <c r="AF3620" s="25">
        <v>0.0</v>
      </c>
      <c r="AG3620" s="25">
        <v>147222.95</v>
      </c>
      <c r="AH3620" s="25">
        <v>1.0</v>
      </c>
    </row>
    <row r="3621" ht="15.75" customHeight="1">
      <c r="U3621" s="25">
        <v>3620.0</v>
      </c>
      <c r="V3621" s="25">
        <v>1.5715939E7</v>
      </c>
      <c r="W3621" s="25" t="s">
        <v>1315</v>
      </c>
      <c r="X3621" s="25">
        <v>730.0</v>
      </c>
      <c r="Y3621" s="25" t="s">
        <v>375</v>
      </c>
      <c r="Z3621" s="25" t="s">
        <v>487</v>
      </c>
      <c r="AA3621" s="25">
        <v>33.0</v>
      </c>
      <c r="AB3621" s="25">
        <v>0.0</v>
      </c>
      <c r="AC3621" s="25">
        <v>0.0</v>
      </c>
      <c r="AD3621" s="25">
        <v>2.0</v>
      </c>
      <c r="AE3621" s="25">
        <v>1.0</v>
      </c>
      <c r="AF3621" s="25">
        <v>0.0</v>
      </c>
      <c r="AG3621" s="25">
        <v>1474.79</v>
      </c>
      <c r="AH3621" s="25">
        <v>0.0</v>
      </c>
    </row>
    <row r="3622" ht="15.75" customHeight="1">
      <c r="U3622" s="25">
        <v>3621.0</v>
      </c>
      <c r="V3622" s="25">
        <v>1.5763806E7</v>
      </c>
      <c r="W3622" s="25" t="s">
        <v>2363</v>
      </c>
      <c r="X3622" s="25">
        <v>773.0</v>
      </c>
      <c r="Y3622" s="25" t="s">
        <v>375</v>
      </c>
      <c r="Z3622" s="25" t="s">
        <v>487</v>
      </c>
      <c r="AA3622" s="25">
        <v>41.0</v>
      </c>
      <c r="AB3622" s="25">
        <v>4.0</v>
      </c>
      <c r="AC3622" s="25">
        <v>0.0</v>
      </c>
      <c r="AD3622" s="25">
        <v>2.0</v>
      </c>
      <c r="AE3622" s="25">
        <v>1.0</v>
      </c>
      <c r="AF3622" s="25">
        <v>1.0</v>
      </c>
      <c r="AG3622" s="25">
        <v>24924.92</v>
      </c>
      <c r="AH3622" s="25">
        <v>0.0</v>
      </c>
    </row>
    <row r="3623" ht="15.75" customHeight="1">
      <c r="U3623" s="25">
        <v>3622.0</v>
      </c>
      <c r="V3623" s="25">
        <v>1.5637993E7</v>
      </c>
      <c r="W3623" s="25" t="s">
        <v>1144</v>
      </c>
      <c r="X3623" s="25">
        <v>711.0</v>
      </c>
      <c r="Y3623" s="25" t="s">
        <v>375</v>
      </c>
      <c r="Z3623" s="25" t="s">
        <v>487</v>
      </c>
      <c r="AA3623" s="25">
        <v>36.0</v>
      </c>
      <c r="AB3623" s="25">
        <v>9.0</v>
      </c>
      <c r="AC3623" s="25">
        <v>137688.71</v>
      </c>
      <c r="AD3623" s="25">
        <v>1.0</v>
      </c>
      <c r="AE3623" s="25">
        <v>1.0</v>
      </c>
      <c r="AF3623" s="25">
        <v>1.0</v>
      </c>
      <c r="AG3623" s="25">
        <v>46884.1</v>
      </c>
      <c r="AH3623" s="25">
        <v>0.0</v>
      </c>
    </row>
    <row r="3624" ht="15.75" customHeight="1">
      <c r="U3624" s="25">
        <v>3623.0</v>
      </c>
      <c r="V3624" s="25">
        <v>1.5720338E7</v>
      </c>
      <c r="W3624" s="25" t="s">
        <v>802</v>
      </c>
      <c r="X3624" s="25">
        <v>592.0</v>
      </c>
      <c r="Y3624" s="25" t="s">
        <v>377</v>
      </c>
      <c r="Z3624" s="25" t="s">
        <v>487</v>
      </c>
      <c r="AA3624" s="25">
        <v>55.0</v>
      </c>
      <c r="AB3624" s="25">
        <v>8.0</v>
      </c>
      <c r="AC3624" s="25">
        <v>85845.43</v>
      </c>
      <c r="AD3624" s="25">
        <v>2.0</v>
      </c>
      <c r="AE3624" s="25">
        <v>1.0</v>
      </c>
      <c r="AF3624" s="25">
        <v>1.0</v>
      </c>
      <c r="AG3624" s="25">
        <v>128918.42</v>
      </c>
      <c r="AH3624" s="25">
        <v>0.0</v>
      </c>
    </row>
    <row r="3625" ht="15.75" customHeight="1">
      <c r="U3625" s="25">
        <v>3624.0</v>
      </c>
      <c r="V3625" s="25">
        <v>1.5627162E7</v>
      </c>
      <c r="W3625" s="25" t="s">
        <v>2364</v>
      </c>
      <c r="X3625" s="25">
        <v>695.0</v>
      </c>
      <c r="Y3625" s="25" t="s">
        <v>379</v>
      </c>
      <c r="Z3625" s="25" t="s">
        <v>487</v>
      </c>
      <c r="AA3625" s="25">
        <v>27.0</v>
      </c>
      <c r="AB3625" s="25">
        <v>6.0</v>
      </c>
      <c r="AC3625" s="25">
        <v>125552.96</v>
      </c>
      <c r="AD3625" s="25">
        <v>1.0</v>
      </c>
      <c r="AE3625" s="25">
        <v>1.0</v>
      </c>
      <c r="AF3625" s="25">
        <v>0.0</v>
      </c>
      <c r="AG3625" s="25">
        <v>105291.26</v>
      </c>
      <c r="AH3625" s="25">
        <v>0.0</v>
      </c>
    </row>
    <row r="3626" ht="15.75" customHeight="1">
      <c r="U3626" s="25">
        <v>3625.0</v>
      </c>
      <c r="V3626" s="25">
        <v>1.559671E7</v>
      </c>
      <c r="W3626" s="25" t="s">
        <v>700</v>
      </c>
      <c r="X3626" s="25">
        <v>640.0</v>
      </c>
      <c r="Y3626" s="25" t="s">
        <v>375</v>
      </c>
      <c r="Z3626" s="25" t="s">
        <v>462</v>
      </c>
      <c r="AA3626" s="25">
        <v>33.0</v>
      </c>
      <c r="AB3626" s="25">
        <v>1.0</v>
      </c>
      <c r="AC3626" s="25">
        <v>167298.42</v>
      </c>
      <c r="AD3626" s="25">
        <v>1.0</v>
      </c>
      <c r="AE3626" s="25">
        <v>0.0</v>
      </c>
      <c r="AF3626" s="25">
        <v>1.0</v>
      </c>
      <c r="AG3626" s="25">
        <v>145381.65</v>
      </c>
      <c r="AH3626" s="25">
        <v>0.0</v>
      </c>
    </row>
    <row r="3627" ht="15.75" customHeight="1">
      <c r="U3627" s="25">
        <v>3626.0</v>
      </c>
      <c r="V3627" s="25">
        <v>1.5781678E7</v>
      </c>
      <c r="W3627" s="25" t="s">
        <v>879</v>
      </c>
      <c r="X3627" s="25">
        <v>470.0</v>
      </c>
      <c r="Y3627" s="25" t="s">
        <v>377</v>
      </c>
      <c r="Z3627" s="25" t="s">
        <v>487</v>
      </c>
      <c r="AA3627" s="25">
        <v>31.0</v>
      </c>
      <c r="AB3627" s="25">
        <v>4.0</v>
      </c>
      <c r="AC3627" s="25">
        <v>55732.92</v>
      </c>
      <c r="AD3627" s="25">
        <v>2.0</v>
      </c>
      <c r="AE3627" s="25">
        <v>1.0</v>
      </c>
      <c r="AF3627" s="25">
        <v>1.0</v>
      </c>
      <c r="AG3627" s="25">
        <v>103792.53</v>
      </c>
      <c r="AH3627" s="25">
        <v>0.0</v>
      </c>
    </row>
    <row r="3628" ht="15.75" customHeight="1">
      <c r="U3628" s="25">
        <v>3627.0</v>
      </c>
      <c r="V3628" s="25">
        <v>1.5634968E7</v>
      </c>
      <c r="W3628" s="25" t="s">
        <v>809</v>
      </c>
      <c r="X3628" s="25">
        <v>789.0</v>
      </c>
      <c r="Y3628" s="25" t="s">
        <v>379</v>
      </c>
      <c r="Z3628" s="25" t="s">
        <v>462</v>
      </c>
      <c r="AA3628" s="25">
        <v>37.0</v>
      </c>
      <c r="AB3628" s="25">
        <v>6.0</v>
      </c>
      <c r="AC3628" s="25">
        <v>110689.07</v>
      </c>
      <c r="AD3628" s="25">
        <v>1.0</v>
      </c>
      <c r="AE3628" s="25">
        <v>1.0</v>
      </c>
      <c r="AF3628" s="25">
        <v>1.0</v>
      </c>
      <c r="AG3628" s="25">
        <v>71121.04</v>
      </c>
      <c r="AH3628" s="25">
        <v>1.0</v>
      </c>
    </row>
    <row r="3629" ht="15.75" customHeight="1">
      <c r="U3629" s="25">
        <v>3628.0</v>
      </c>
      <c r="V3629" s="25">
        <v>1.5609475E7</v>
      </c>
      <c r="W3629" s="25" t="s">
        <v>824</v>
      </c>
      <c r="X3629" s="25">
        <v>604.0</v>
      </c>
      <c r="Y3629" s="25" t="s">
        <v>377</v>
      </c>
      <c r="Z3629" s="25" t="s">
        <v>462</v>
      </c>
      <c r="AA3629" s="25">
        <v>39.0</v>
      </c>
      <c r="AB3629" s="25">
        <v>7.0</v>
      </c>
      <c r="AC3629" s="25">
        <v>98544.11</v>
      </c>
      <c r="AD3629" s="25">
        <v>1.0</v>
      </c>
      <c r="AE3629" s="25">
        <v>1.0</v>
      </c>
      <c r="AF3629" s="25">
        <v>1.0</v>
      </c>
      <c r="AG3629" s="25">
        <v>52327.57</v>
      </c>
      <c r="AH3629" s="25">
        <v>0.0</v>
      </c>
    </row>
    <row r="3630" ht="15.75" customHeight="1">
      <c r="U3630" s="25">
        <v>3629.0</v>
      </c>
      <c r="V3630" s="25">
        <v>1.5573319E7</v>
      </c>
      <c r="W3630" s="25" t="s">
        <v>1228</v>
      </c>
      <c r="X3630" s="25">
        <v>493.0</v>
      </c>
      <c r="Y3630" s="25" t="s">
        <v>379</v>
      </c>
      <c r="Z3630" s="25" t="s">
        <v>462</v>
      </c>
      <c r="AA3630" s="25">
        <v>35.0</v>
      </c>
      <c r="AB3630" s="25">
        <v>8.0</v>
      </c>
      <c r="AC3630" s="25">
        <v>178317.6</v>
      </c>
      <c r="AD3630" s="25">
        <v>1.0</v>
      </c>
      <c r="AE3630" s="25">
        <v>0.0</v>
      </c>
      <c r="AF3630" s="25">
        <v>0.0</v>
      </c>
      <c r="AG3630" s="25">
        <v>197428.64</v>
      </c>
      <c r="AH3630" s="25">
        <v>0.0</v>
      </c>
    </row>
    <row r="3631" ht="15.75" customHeight="1">
      <c r="U3631" s="25">
        <v>3630.0</v>
      </c>
      <c r="V3631" s="25">
        <v>1.5738291E7</v>
      </c>
      <c r="W3631" s="25" t="s">
        <v>2365</v>
      </c>
      <c r="X3631" s="25">
        <v>671.0</v>
      </c>
      <c r="Y3631" s="25" t="s">
        <v>375</v>
      </c>
      <c r="Z3631" s="25" t="s">
        <v>462</v>
      </c>
      <c r="AA3631" s="25">
        <v>48.0</v>
      </c>
      <c r="AB3631" s="25">
        <v>8.0</v>
      </c>
      <c r="AC3631" s="25">
        <v>115713.84</v>
      </c>
      <c r="AD3631" s="25">
        <v>2.0</v>
      </c>
      <c r="AE3631" s="25">
        <v>0.0</v>
      </c>
      <c r="AF3631" s="25">
        <v>0.0</v>
      </c>
      <c r="AG3631" s="25">
        <v>83210.84</v>
      </c>
      <c r="AH3631" s="25">
        <v>0.0</v>
      </c>
    </row>
    <row r="3632" ht="15.75" customHeight="1">
      <c r="U3632" s="25">
        <v>3631.0</v>
      </c>
      <c r="V3632" s="25">
        <v>1.5782456E7</v>
      </c>
      <c r="W3632" s="25" t="s">
        <v>1963</v>
      </c>
      <c r="X3632" s="25">
        <v>656.0</v>
      </c>
      <c r="Y3632" s="25" t="s">
        <v>375</v>
      </c>
      <c r="Z3632" s="25" t="s">
        <v>487</v>
      </c>
      <c r="AA3632" s="25">
        <v>46.0</v>
      </c>
      <c r="AB3632" s="25">
        <v>9.0</v>
      </c>
      <c r="AC3632" s="25">
        <v>143267.14</v>
      </c>
      <c r="AD3632" s="25">
        <v>2.0</v>
      </c>
      <c r="AE3632" s="25">
        <v>0.0</v>
      </c>
      <c r="AF3632" s="25">
        <v>0.0</v>
      </c>
      <c r="AG3632" s="25">
        <v>193099.43</v>
      </c>
      <c r="AH3632" s="25">
        <v>0.0</v>
      </c>
    </row>
    <row r="3633" ht="15.75" customHeight="1">
      <c r="U3633" s="25">
        <v>3632.0</v>
      </c>
      <c r="V3633" s="25">
        <v>1.5794841E7</v>
      </c>
      <c r="W3633" s="25" t="s">
        <v>1025</v>
      </c>
      <c r="X3633" s="25">
        <v>739.0</v>
      </c>
      <c r="Y3633" s="25" t="s">
        <v>377</v>
      </c>
      <c r="Z3633" s="25" t="s">
        <v>487</v>
      </c>
      <c r="AA3633" s="25">
        <v>19.0</v>
      </c>
      <c r="AB3633" s="25">
        <v>5.0</v>
      </c>
      <c r="AC3633" s="25">
        <v>89750.21</v>
      </c>
      <c r="AD3633" s="25">
        <v>1.0</v>
      </c>
      <c r="AE3633" s="25">
        <v>1.0</v>
      </c>
      <c r="AF3633" s="25">
        <v>0.0</v>
      </c>
      <c r="AG3633" s="25">
        <v>193008.52</v>
      </c>
      <c r="AH3633" s="25">
        <v>0.0</v>
      </c>
    </row>
    <row r="3634" ht="15.75" customHeight="1">
      <c r="U3634" s="25">
        <v>3633.0</v>
      </c>
      <c r="V3634" s="25">
        <v>1.5684696E7</v>
      </c>
      <c r="W3634" s="25" t="s">
        <v>1996</v>
      </c>
      <c r="X3634" s="25">
        <v>560.0</v>
      </c>
      <c r="Y3634" s="25" t="s">
        <v>377</v>
      </c>
      <c r="Z3634" s="25" t="s">
        <v>462</v>
      </c>
      <c r="AA3634" s="25">
        <v>26.0</v>
      </c>
      <c r="AB3634" s="25">
        <v>3.0</v>
      </c>
      <c r="AC3634" s="25">
        <v>116576.45</v>
      </c>
      <c r="AD3634" s="25">
        <v>1.0</v>
      </c>
      <c r="AE3634" s="25">
        <v>1.0</v>
      </c>
      <c r="AF3634" s="25">
        <v>0.0</v>
      </c>
      <c r="AG3634" s="25">
        <v>157567.37</v>
      </c>
      <c r="AH3634" s="25">
        <v>0.0</v>
      </c>
    </row>
    <row r="3635" ht="15.75" customHeight="1">
      <c r="U3635" s="25">
        <v>3634.0</v>
      </c>
      <c r="V3635" s="25">
        <v>1.5629846E7</v>
      </c>
      <c r="W3635" s="25" t="s">
        <v>2366</v>
      </c>
      <c r="X3635" s="25">
        <v>827.0</v>
      </c>
      <c r="Y3635" s="25" t="s">
        <v>379</v>
      </c>
      <c r="Z3635" s="25" t="s">
        <v>462</v>
      </c>
      <c r="AA3635" s="25">
        <v>47.0</v>
      </c>
      <c r="AB3635" s="25">
        <v>8.0</v>
      </c>
      <c r="AC3635" s="25">
        <v>143001.5</v>
      </c>
      <c r="AD3635" s="25">
        <v>2.0</v>
      </c>
      <c r="AE3635" s="25">
        <v>1.0</v>
      </c>
      <c r="AF3635" s="25">
        <v>0.0</v>
      </c>
      <c r="AG3635" s="25">
        <v>108977.5</v>
      </c>
      <c r="AH3635" s="25">
        <v>0.0</v>
      </c>
    </row>
    <row r="3636" ht="15.75" customHeight="1">
      <c r="U3636" s="25">
        <v>3635.0</v>
      </c>
      <c r="V3636" s="25">
        <v>1.5674442E7</v>
      </c>
      <c r="W3636" s="25" t="s">
        <v>1025</v>
      </c>
      <c r="X3636" s="25">
        <v>681.0</v>
      </c>
      <c r="Y3636" s="25" t="s">
        <v>375</v>
      </c>
      <c r="Z3636" s="25" t="s">
        <v>487</v>
      </c>
      <c r="AA3636" s="25">
        <v>23.0</v>
      </c>
      <c r="AB3636" s="25">
        <v>7.0</v>
      </c>
      <c r="AC3636" s="25">
        <v>157761.56</v>
      </c>
      <c r="AD3636" s="25">
        <v>1.0</v>
      </c>
      <c r="AE3636" s="25">
        <v>0.0</v>
      </c>
      <c r="AF3636" s="25">
        <v>0.0</v>
      </c>
      <c r="AG3636" s="25">
        <v>147759.84</v>
      </c>
      <c r="AH3636" s="25">
        <v>0.0</v>
      </c>
    </row>
    <row r="3637" ht="15.75" customHeight="1">
      <c r="U3637" s="25">
        <v>3636.0</v>
      </c>
      <c r="V3637" s="25">
        <v>1.5571689E7</v>
      </c>
      <c r="W3637" s="25" t="s">
        <v>1953</v>
      </c>
      <c r="X3637" s="25">
        <v>740.0</v>
      </c>
      <c r="Y3637" s="25" t="s">
        <v>375</v>
      </c>
      <c r="Z3637" s="25" t="s">
        <v>462</v>
      </c>
      <c r="AA3637" s="25">
        <v>37.0</v>
      </c>
      <c r="AB3637" s="25">
        <v>5.0</v>
      </c>
      <c r="AC3637" s="25">
        <v>0.0</v>
      </c>
      <c r="AD3637" s="25">
        <v>2.0</v>
      </c>
      <c r="AE3637" s="25">
        <v>1.0</v>
      </c>
      <c r="AF3637" s="25">
        <v>1.0</v>
      </c>
      <c r="AG3637" s="25">
        <v>27528.4</v>
      </c>
      <c r="AH3637" s="25">
        <v>0.0</v>
      </c>
    </row>
    <row r="3638" ht="15.75" customHeight="1">
      <c r="U3638" s="25">
        <v>3637.0</v>
      </c>
      <c r="V3638" s="25">
        <v>1.5730469E7</v>
      </c>
      <c r="W3638" s="25" t="s">
        <v>1156</v>
      </c>
      <c r="X3638" s="25">
        <v>663.0</v>
      </c>
      <c r="Y3638" s="25" t="s">
        <v>377</v>
      </c>
      <c r="Z3638" s="25" t="s">
        <v>487</v>
      </c>
      <c r="AA3638" s="25">
        <v>31.0</v>
      </c>
      <c r="AB3638" s="25">
        <v>4.0</v>
      </c>
      <c r="AC3638" s="25">
        <v>103430.11</v>
      </c>
      <c r="AD3638" s="25">
        <v>2.0</v>
      </c>
      <c r="AE3638" s="25">
        <v>0.0</v>
      </c>
      <c r="AF3638" s="25">
        <v>1.0</v>
      </c>
      <c r="AG3638" s="25">
        <v>36479.27</v>
      </c>
      <c r="AH3638" s="25">
        <v>0.0</v>
      </c>
    </row>
    <row r="3639" ht="15.75" customHeight="1">
      <c r="U3639" s="25">
        <v>3638.0</v>
      </c>
      <c r="V3639" s="25">
        <v>1.580932E7</v>
      </c>
      <c r="W3639" s="25" t="s">
        <v>2367</v>
      </c>
      <c r="X3639" s="25">
        <v>845.0</v>
      </c>
      <c r="Y3639" s="25" t="s">
        <v>377</v>
      </c>
      <c r="Z3639" s="25" t="s">
        <v>462</v>
      </c>
      <c r="AA3639" s="25">
        <v>52.0</v>
      </c>
      <c r="AB3639" s="25">
        <v>0.0</v>
      </c>
      <c r="AC3639" s="25">
        <v>0.0</v>
      </c>
      <c r="AD3639" s="25">
        <v>1.0</v>
      </c>
      <c r="AE3639" s="25">
        <v>1.0</v>
      </c>
      <c r="AF3639" s="25">
        <v>0.0</v>
      </c>
      <c r="AG3639" s="25">
        <v>31726.76</v>
      </c>
      <c r="AH3639" s="25">
        <v>1.0</v>
      </c>
    </row>
    <row r="3640" ht="15.75" customHeight="1">
      <c r="U3640" s="25">
        <v>3639.0</v>
      </c>
      <c r="V3640" s="25">
        <v>1.5684367E7</v>
      </c>
      <c r="W3640" s="25" t="s">
        <v>2368</v>
      </c>
      <c r="X3640" s="25">
        <v>555.0</v>
      </c>
      <c r="Y3640" s="25" t="s">
        <v>377</v>
      </c>
      <c r="Z3640" s="25" t="s">
        <v>487</v>
      </c>
      <c r="AA3640" s="25">
        <v>27.0</v>
      </c>
      <c r="AB3640" s="25">
        <v>5.0</v>
      </c>
      <c r="AC3640" s="25">
        <v>0.0</v>
      </c>
      <c r="AD3640" s="25">
        <v>2.0</v>
      </c>
      <c r="AE3640" s="25">
        <v>0.0</v>
      </c>
      <c r="AF3640" s="25">
        <v>0.0</v>
      </c>
      <c r="AG3640" s="25">
        <v>96398.51</v>
      </c>
      <c r="AH3640" s="25">
        <v>0.0</v>
      </c>
    </row>
    <row r="3641" ht="15.75" customHeight="1">
      <c r="U3641" s="25">
        <v>3640.0</v>
      </c>
      <c r="V3641" s="25">
        <v>1.5793049E7</v>
      </c>
      <c r="W3641" s="25" t="s">
        <v>944</v>
      </c>
      <c r="X3641" s="25">
        <v>680.0</v>
      </c>
      <c r="Y3641" s="25" t="s">
        <v>379</v>
      </c>
      <c r="Z3641" s="25" t="s">
        <v>462</v>
      </c>
      <c r="AA3641" s="25">
        <v>48.0</v>
      </c>
      <c r="AB3641" s="25">
        <v>8.0</v>
      </c>
      <c r="AC3641" s="25">
        <v>115115.38</v>
      </c>
      <c r="AD3641" s="25">
        <v>1.0</v>
      </c>
      <c r="AE3641" s="25">
        <v>1.0</v>
      </c>
      <c r="AF3641" s="25">
        <v>0.0</v>
      </c>
      <c r="AG3641" s="25">
        <v>139558.6</v>
      </c>
      <c r="AH3641" s="25">
        <v>1.0</v>
      </c>
    </row>
    <row r="3642" ht="15.75" customHeight="1">
      <c r="U3642" s="25">
        <v>3641.0</v>
      </c>
      <c r="V3642" s="25">
        <v>1.5603665E7</v>
      </c>
      <c r="W3642" s="25" t="s">
        <v>1732</v>
      </c>
      <c r="X3642" s="25">
        <v>638.0</v>
      </c>
      <c r="Y3642" s="25" t="s">
        <v>379</v>
      </c>
      <c r="Z3642" s="25" t="s">
        <v>462</v>
      </c>
      <c r="AA3642" s="25">
        <v>39.0</v>
      </c>
      <c r="AB3642" s="25">
        <v>0.0</v>
      </c>
      <c r="AC3642" s="25">
        <v>122501.28</v>
      </c>
      <c r="AD3642" s="25">
        <v>2.0</v>
      </c>
      <c r="AE3642" s="25">
        <v>1.0</v>
      </c>
      <c r="AF3642" s="25">
        <v>1.0</v>
      </c>
      <c r="AG3642" s="25">
        <v>95007.8</v>
      </c>
      <c r="AH3642" s="25">
        <v>0.0</v>
      </c>
    </row>
    <row r="3643" ht="15.75" customHeight="1">
      <c r="U3643" s="25">
        <v>3642.0</v>
      </c>
      <c r="V3643" s="25">
        <v>1.5613623E7</v>
      </c>
      <c r="W3643" s="25" t="s">
        <v>2369</v>
      </c>
      <c r="X3643" s="25">
        <v>640.0</v>
      </c>
      <c r="Y3643" s="25" t="s">
        <v>377</v>
      </c>
      <c r="Z3643" s="25" t="s">
        <v>487</v>
      </c>
      <c r="AA3643" s="25">
        <v>62.0</v>
      </c>
      <c r="AB3643" s="25">
        <v>3.0</v>
      </c>
      <c r="AC3643" s="25">
        <v>0.0</v>
      </c>
      <c r="AD3643" s="25">
        <v>1.0</v>
      </c>
      <c r="AE3643" s="25">
        <v>1.0</v>
      </c>
      <c r="AF3643" s="25">
        <v>1.0</v>
      </c>
      <c r="AG3643" s="25">
        <v>101663.47</v>
      </c>
      <c r="AH3643" s="25">
        <v>0.0</v>
      </c>
    </row>
    <row r="3644" ht="15.75" customHeight="1">
      <c r="U3644" s="25">
        <v>3643.0</v>
      </c>
      <c r="V3644" s="25">
        <v>1.5569572E7</v>
      </c>
      <c r="W3644" s="25" t="s">
        <v>1694</v>
      </c>
      <c r="X3644" s="25">
        <v>778.0</v>
      </c>
      <c r="Y3644" s="25" t="s">
        <v>375</v>
      </c>
      <c r="Z3644" s="25" t="s">
        <v>487</v>
      </c>
      <c r="AA3644" s="25">
        <v>42.0</v>
      </c>
      <c r="AB3644" s="25">
        <v>6.0</v>
      </c>
      <c r="AC3644" s="25">
        <v>0.0</v>
      </c>
      <c r="AD3644" s="25">
        <v>2.0</v>
      </c>
      <c r="AE3644" s="25">
        <v>1.0</v>
      </c>
      <c r="AF3644" s="25">
        <v>1.0</v>
      </c>
      <c r="AG3644" s="25">
        <v>106197.44</v>
      </c>
      <c r="AH3644" s="25">
        <v>0.0</v>
      </c>
    </row>
    <row r="3645" ht="15.75" customHeight="1">
      <c r="U3645" s="25">
        <v>3644.0</v>
      </c>
      <c r="V3645" s="25">
        <v>1.5698791E7</v>
      </c>
      <c r="W3645" s="25" t="s">
        <v>1719</v>
      </c>
      <c r="X3645" s="25">
        <v>679.0</v>
      </c>
      <c r="Y3645" s="25" t="s">
        <v>375</v>
      </c>
      <c r="Z3645" s="25" t="s">
        <v>487</v>
      </c>
      <c r="AA3645" s="25">
        <v>45.0</v>
      </c>
      <c r="AB3645" s="25">
        <v>3.0</v>
      </c>
      <c r="AC3645" s="25">
        <v>146758.24</v>
      </c>
      <c r="AD3645" s="25">
        <v>1.0</v>
      </c>
      <c r="AE3645" s="25">
        <v>1.0</v>
      </c>
      <c r="AF3645" s="25">
        <v>0.0</v>
      </c>
      <c r="AG3645" s="25">
        <v>48466.89</v>
      </c>
      <c r="AH3645" s="25">
        <v>0.0</v>
      </c>
    </row>
    <row r="3646" ht="15.75" customHeight="1">
      <c r="U3646" s="25">
        <v>3645.0</v>
      </c>
      <c r="V3646" s="25">
        <v>1.5626233E7</v>
      </c>
      <c r="W3646" s="25" t="s">
        <v>1934</v>
      </c>
      <c r="X3646" s="25">
        <v>593.0</v>
      </c>
      <c r="Y3646" s="25" t="s">
        <v>375</v>
      </c>
      <c r="Z3646" s="25" t="s">
        <v>462</v>
      </c>
      <c r="AA3646" s="25">
        <v>32.0</v>
      </c>
      <c r="AB3646" s="25">
        <v>3.0</v>
      </c>
      <c r="AC3646" s="25">
        <v>0.0</v>
      </c>
      <c r="AD3646" s="25">
        <v>2.0</v>
      </c>
      <c r="AE3646" s="25">
        <v>1.0</v>
      </c>
      <c r="AF3646" s="25">
        <v>1.0</v>
      </c>
      <c r="AG3646" s="25">
        <v>151978.36</v>
      </c>
      <c r="AH3646" s="25">
        <v>0.0</v>
      </c>
    </row>
    <row r="3647" ht="15.75" customHeight="1">
      <c r="U3647" s="25">
        <v>3646.0</v>
      </c>
      <c r="V3647" s="25">
        <v>1.5607263E7</v>
      </c>
      <c r="W3647" s="25" t="s">
        <v>2370</v>
      </c>
      <c r="X3647" s="25">
        <v>788.0</v>
      </c>
      <c r="Y3647" s="25" t="s">
        <v>375</v>
      </c>
      <c r="Z3647" s="25" t="s">
        <v>487</v>
      </c>
      <c r="AA3647" s="25">
        <v>55.0</v>
      </c>
      <c r="AB3647" s="25">
        <v>3.0</v>
      </c>
      <c r="AC3647" s="25">
        <v>0.0</v>
      </c>
      <c r="AD3647" s="25">
        <v>1.0</v>
      </c>
      <c r="AE3647" s="25">
        <v>0.0</v>
      </c>
      <c r="AF3647" s="25">
        <v>1.0</v>
      </c>
      <c r="AG3647" s="25">
        <v>13288.46</v>
      </c>
      <c r="AH3647" s="25">
        <v>1.0</v>
      </c>
    </row>
    <row r="3648" ht="15.75" customHeight="1">
      <c r="U3648" s="25">
        <v>3647.0</v>
      </c>
      <c r="V3648" s="25">
        <v>1.56109E7</v>
      </c>
      <c r="W3648" s="25" t="s">
        <v>1427</v>
      </c>
      <c r="X3648" s="25">
        <v>770.0</v>
      </c>
      <c r="Y3648" s="25" t="s">
        <v>375</v>
      </c>
      <c r="Z3648" s="25" t="s">
        <v>462</v>
      </c>
      <c r="AA3648" s="25">
        <v>70.0</v>
      </c>
      <c r="AB3648" s="25">
        <v>9.0</v>
      </c>
      <c r="AC3648" s="25">
        <v>110738.89</v>
      </c>
      <c r="AD3648" s="25">
        <v>1.0</v>
      </c>
      <c r="AE3648" s="25">
        <v>1.0</v>
      </c>
      <c r="AF3648" s="25">
        <v>0.0</v>
      </c>
      <c r="AG3648" s="25">
        <v>22666.77</v>
      </c>
      <c r="AH3648" s="25">
        <v>1.0</v>
      </c>
    </row>
    <row r="3649" ht="15.75" customHeight="1">
      <c r="U3649" s="25">
        <v>3648.0</v>
      </c>
      <c r="V3649" s="25">
        <v>1.5624775E7</v>
      </c>
      <c r="W3649" s="25" t="s">
        <v>848</v>
      </c>
      <c r="X3649" s="25">
        <v>729.0</v>
      </c>
      <c r="Y3649" s="25" t="s">
        <v>375</v>
      </c>
      <c r="Z3649" s="25" t="s">
        <v>487</v>
      </c>
      <c r="AA3649" s="25">
        <v>67.0</v>
      </c>
      <c r="AB3649" s="25">
        <v>2.0</v>
      </c>
      <c r="AC3649" s="25">
        <v>94203.8</v>
      </c>
      <c r="AD3649" s="25">
        <v>1.0</v>
      </c>
      <c r="AE3649" s="25">
        <v>0.0</v>
      </c>
      <c r="AF3649" s="25">
        <v>1.0</v>
      </c>
      <c r="AG3649" s="25">
        <v>102391.06</v>
      </c>
      <c r="AH3649" s="25">
        <v>0.0</v>
      </c>
    </row>
    <row r="3650" ht="15.75" customHeight="1">
      <c r="U3650" s="25">
        <v>3649.0</v>
      </c>
      <c r="V3650" s="25">
        <v>1.5691703E7</v>
      </c>
      <c r="W3650" s="25" t="s">
        <v>711</v>
      </c>
      <c r="X3650" s="25">
        <v>545.0</v>
      </c>
      <c r="Y3650" s="25" t="s">
        <v>375</v>
      </c>
      <c r="Z3650" s="25" t="s">
        <v>487</v>
      </c>
      <c r="AA3650" s="25">
        <v>47.0</v>
      </c>
      <c r="AB3650" s="25">
        <v>8.0</v>
      </c>
      <c r="AC3650" s="25">
        <v>105792.49</v>
      </c>
      <c r="AD3650" s="25">
        <v>1.0</v>
      </c>
      <c r="AE3650" s="25">
        <v>0.0</v>
      </c>
      <c r="AF3650" s="25">
        <v>1.0</v>
      </c>
      <c r="AG3650" s="25">
        <v>67830.2</v>
      </c>
      <c r="AH3650" s="25">
        <v>1.0</v>
      </c>
    </row>
    <row r="3651" ht="15.75" customHeight="1">
      <c r="U3651" s="25">
        <v>3650.0</v>
      </c>
      <c r="V3651" s="25">
        <v>1.5745355E7</v>
      </c>
      <c r="W3651" s="25" t="s">
        <v>1718</v>
      </c>
      <c r="X3651" s="25">
        <v>597.0</v>
      </c>
      <c r="Y3651" s="25" t="s">
        <v>375</v>
      </c>
      <c r="Z3651" s="25" t="s">
        <v>487</v>
      </c>
      <c r="AA3651" s="25">
        <v>41.0</v>
      </c>
      <c r="AB3651" s="25">
        <v>4.0</v>
      </c>
      <c r="AC3651" s="25">
        <v>153198.23</v>
      </c>
      <c r="AD3651" s="25">
        <v>1.0</v>
      </c>
      <c r="AE3651" s="25">
        <v>1.0</v>
      </c>
      <c r="AF3651" s="25">
        <v>1.0</v>
      </c>
      <c r="AG3651" s="25">
        <v>92090.36</v>
      </c>
      <c r="AH3651" s="25">
        <v>0.0</v>
      </c>
    </row>
    <row r="3652" ht="15.75" customHeight="1">
      <c r="U3652" s="25">
        <v>3651.0</v>
      </c>
      <c r="V3652" s="25">
        <v>1.5724955E7</v>
      </c>
      <c r="W3652" s="25" t="s">
        <v>1519</v>
      </c>
      <c r="X3652" s="25">
        <v>537.0</v>
      </c>
      <c r="Y3652" s="25" t="s">
        <v>375</v>
      </c>
      <c r="Z3652" s="25" t="s">
        <v>487</v>
      </c>
      <c r="AA3652" s="25">
        <v>38.0</v>
      </c>
      <c r="AB3652" s="25">
        <v>3.0</v>
      </c>
      <c r="AC3652" s="25">
        <v>0.0</v>
      </c>
      <c r="AD3652" s="25">
        <v>2.0</v>
      </c>
      <c r="AE3652" s="25">
        <v>0.0</v>
      </c>
      <c r="AF3652" s="25">
        <v>0.0</v>
      </c>
      <c r="AG3652" s="25">
        <v>141023.01</v>
      </c>
      <c r="AH3652" s="25">
        <v>0.0</v>
      </c>
    </row>
    <row r="3653" ht="15.75" customHeight="1">
      <c r="U3653" s="25">
        <v>3652.0</v>
      </c>
      <c r="V3653" s="25">
        <v>1.5628999E7</v>
      </c>
      <c r="W3653" s="25" t="s">
        <v>1739</v>
      </c>
      <c r="X3653" s="25">
        <v>732.0</v>
      </c>
      <c r="Y3653" s="25" t="s">
        <v>375</v>
      </c>
      <c r="Z3653" s="25" t="s">
        <v>487</v>
      </c>
      <c r="AA3653" s="25">
        <v>79.0</v>
      </c>
      <c r="AB3653" s="25">
        <v>10.0</v>
      </c>
      <c r="AC3653" s="25">
        <v>61811.23</v>
      </c>
      <c r="AD3653" s="25">
        <v>1.0</v>
      </c>
      <c r="AE3653" s="25">
        <v>1.0</v>
      </c>
      <c r="AF3653" s="25">
        <v>1.0</v>
      </c>
      <c r="AG3653" s="25">
        <v>104222.8</v>
      </c>
      <c r="AH3653" s="25">
        <v>0.0</v>
      </c>
    </row>
    <row r="3654" ht="15.75" customHeight="1">
      <c r="U3654" s="25">
        <v>3653.0</v>
      </c>
      <c r="V3654" s="25">
        <v>1.5654341E7</v>
      </c>
      <c r="W3654" s="25" t="s">
        <v>2136</v>
      </c>
      <c r="X3654" s="25">
        <v>542.0</v>
      </c>
      <c r="Y3654" s="25" t="s">
        <v>375</v>
      </c>
      <c r="Z3654" s="25" t="s">
        <v>487</v>
      </c>
      <c r="AA3654" s="25">
        <v>34.0</v>
      </c>
      <c r="AB3654" s="25">
        <v>8.0</v>
      </c>
      <c r="AC3654" s="25">
        <v>101116.06</v>
      </c>
      <c r="AD3654" s="25">
        <v>1.0</v>
      </c>
      <c r="AE3654" s="25">
        <v>1.0</v>
      </c>
      <c r="AF3654" s="25">
        <v>0.0</v>
      </c>
      <c r="AG3654" s="25">
        <v>196395.05</v>
      </c>
      <c r="AH3654" s="25">
        <v>0.0</v>
      </c>
    </row>
    <row r="3655" ht="15.75" customHeight="1">
      <c r="U3655" s="25">
        <v>3654.0</v>
      </c>
      <c r="V3655" s="25">
        <v>1.574424E7</v>
      </c>
      <c r="W3655" s="25" t="s">
        <v>1242</v>
      </c>
      <c r="X3655" s="25">
        <v>688.0</v>
      </c>
      <c r="Y3655" s="25" t="s">
        <v>379</v>
      </c>
      <c r="Z3655" s="25" t="s">
        <v>462</v>
      </c>
      <c r="AA3655" s="25">
        <v>46.0</v>
      </c>
      <c r="AB3655" s="25">
        <v>0.0</v>
      </c>
      <c r="AC3655" s="25">
        <v>74458.25</v>
      </c>
      <c r="AD3655" s="25">
        <v>1.0</v>
      </c>
      <c r="AE3655" s="25">
        <v>0.0</v>
      </c>
      <c r="AF3655" s="25">
        <v>1.0</v>
      </c>
      <c r="AG3655" s="25">
        <v>6866.31</v>
      </c>
      <c r="AH3655" s="25">
        <v>0.0</v>
      </c>
    </row>
    <row r="3656" ht="15.75" customHeight="1">
      <c r="U3656" s="25">
        <v>3655.0</v>
      </c>
      <c r="V3656" s="25">
        <v>1.5632365E7</v>
      </c>
      <c r="W3656" s="25" t="s">
        <v>775</v>
      </c>
      <c r="X3656" s="25">
        <v>542.0</v>
      </c>
      <c r="Y3656" s="25" t="s">
        <v>379</v>
      </c>
      <c r="Z3656" s="25" t="s">
        <v>487</v>
      </c>
      <c r="AA3656" s="25">
        <v>33.0</v>
      </c>
      <c r="AB3656" s="25">
        <v>8.0</v>
      </c>
      <c r="AC3656" s="25">
        <v>142871.27</v>
      </c>
      <c r="AD3656" s="25">
        <v>2.0</v>
      </c>
      <c r="AE3656" s="25">
        <v>0.0</v>
      </c>
      <c r="AF3656" s="25">
        <v>0.0</v>
      </c>
      <c r="AG3656" s="25">
        <v>77737.86</v>
      </c>
      <c r="AH3656" s="25">
        <v>0.0</v>
      </c>
    </row>
    <row r="3657" ht="15.75" customHeight="1">
      <c r="U3657" s="25">
        <v>3656.0</v>
      </c>
      <c r="V3657" s="25">
        <v>1.5729689E7</v>
      </c>
      <c r="W3657" s="25" t="s">
        <v>1101</v>
      </c>
      <c r="X3657" s="25">
        <v>754.0</v>
      </c>
      <c r="Y3657" s="25" t="s">
        <v>379</v>
      </c>
      <c r="Z3657" s="25" t="s">
        <v>487</v>
      </c>
      <c r="AA3657" s="25">
        <v>35.0</v>
      </c>
      <c r="AB3657" s="25">
        <v>6.0</v>
      </c>
      <c r="AC3657" s="25">
        <v>98585.94</v>
      </c>
      <c r="AD3657" s="25">
        <v>2.0</v>
      </c>
      <c r="AE3657" s="25">
        <v>0.0</v>
      </c>
      <c r="AF3657" s="25">
        <v>1.0</v>
      </c>
      <c r="AG3657" s="25">
        <v>106116.84</v>
      </c>
      <c r="AH3657" s="25">
        <v>0.0</v>
      </c>
    </row>
    <row r="3658" ht="15.75" customHeight="1">
      <c r="U3658" s="25">
        <v>3657.0</v>
      </c>
      <c r="V3658" s="25">
        <v>1.5759284E7</v>
      </c>
      <c r="W3658" s="25" t="s">
        <v>1341</v>
      </c>
      <c r="X3658" s="25">
        <v>750.0</v>
      </c>
      <c r="Y3658" s="25" t="s">
        <v>375</v>
      </c>
      <c r="Z3658" s="25" t="s">
        <v>462</v>
      </c>
      <c r="AA3658" s="25">
        <v>37.0</v>
      </c>
      <c r="AB3658" s="25">
        <v>6.0</v>
      </c>
      <c r="AC3658" s="25">
        <v>0.0</v>
      </c>
      <c r="AD3658" s="25">
        <v>1.0</v>
      </c>
      <c r="AE3658" s="25">
        <v>1.0</v>
      </c>
      <c r="AF3658" s="25">
        <v>1.0</v>
      </c>
      <c r="AG3658" s="25">
        <v>117948.0</v>
      </c>
      <c r="AH3658" s="25">
        <v>1.0</v>
      </c>
    </row>
    <row r="3659" ht="15.75" customHeight="1">
      <c r="U3659" s="25">
        <v>3658.0</v>
      </c>
      <c r="V3659" s="25">
        <v>1.5602124E7</v>
      </c>
      <c r="W3659" s="25" t="s">
        <v>2371</v>
      </c>
      <c r="X3659" s="25">
        <v>731.0</v>
      </c>
      <c r="Y3659" s="25" t="s">
        <v>375</v>
      </c>
      <c r="Z3659" s="25" t="s">
        <v>487</v>
      </c>
      <c r="AA3659" s="25">
        <v>30.0</v>
      </c>
      <c r="AB3659" s="25">
        <v>7.0</v>
      </c>
      <c r="AC3659" s="25">
        <v>0.0</v>
      </c>
      <c r="AD3659" s="25">
        <v>2.0</v>
      </c>
      <c r="AE3659" s="25">
        <v>1.0</v>
      </c>
      <c r="AF3659" s="25">
        <v>1.0</v>
      </c>
      <c r="AG3659" s="25">
        <v>184581.68</v>
      </c>
      <c r="AH3659" s="25">
        <v>0.0</v>
      </c>
    </row>
    <row r="3660" ht="15.75" customHeight="1">
      <c r="U3660" s="25">
        <v>3659.0</v>
      </c>
      <c r="V3660" s="25">
        <v>1.5661903E7</v>
      </c>
      <c r="W3660" s="25" t="s">
        <v>678</v>
      </c>
      <c r="X3660" s="25">
        <v>699.0</v>
      </c>
      <c r="Y3660" s="25" t="s">
        <v>375</v>
      </c>
      <c r="Z3660" s="25" t="s">
        <v>462</v>
      </c>
      <c r="AA3660" s="25">
        <v>43.0</v>
      </c>
      <c r="AB3660" s="25">
        <v>3.0</v>
      </c>
      <c r="AC3660" s="25">
        <v>80764.03</v>
      </c>
      <c r="AD3660" s="25">
        <v>1.0</v>
      </c>
      <c r="AE3660" s="25">
        <v>1.0</v>
      </c>
      <c r="AF3660" s="25">
        <v>0.0</v>
      </c>
      <c r="AG3660" s="25">
        <v>199378.58</v>
      </c>
      <c r="AH3660" s="25">
        <v>1.0</v>
      </c>
    </row>
    <row r="3661" ht="15.75" customHeight="1">
      <c r="U3661" s="25">
        <v>3660.0</v>
      </c>
      <c r="V3661" s="25">
        <v>1.5664668E7</v>
      </c>
      <c r="W3661" s="25" t="s">
        <v>2372</v>
      </c>
      <c r="X3661" s="25">
        <v>534.0</v>
      </c>
      <c r="Y3661" s="25" t="s">
        <v>375</v>
      </c>
      <c r="Z3661" s="25" t="s">
        <v>462</v>
      </c>
      <c r="AA3661" s="25">
        <v>42.0</v>
      </c>
      <c r="AB3661" s="25">
        <v>9.0</v>
      </c>
      <c r="AC3661" s="25">
        <v>144801.97</v>
      </c>
      <c r="AD3661" s="25">
        <v>1.0</v>
      </c>
      <c r="AE3661" s="25">
        <v>0.0</v>
      </c>
      <c r="AF3661" s="25">
        <v>1.0</v>
      </c>
      <c r="AG3661" s="25">
        <v>12483.39</v>
      </c>
      <c r="AH3661" s="25">
        <v>1.0</v>
      </c>
    </row>
    <row r="3662" ht="15.75" customHeight="1">
      <c r="U3662" s="25">
        <v>3661.0</v>
      </c>
      <c r="V3662" s="25">
        <v>1.5736431E7</v>
      </c>
      <c r="W3662" s="25" t="s">
        <v>2373</v>
      </c>
      <c r="X3662" s="25">
        <v>494.0</v>
      </c>
      <c r="Y3662" s="25" t="s">
        <v>377</v>
      </c>
      <c r="Z3662" s="25" t="s">
        <v>487</v>
      </c>
      <c r="AA3662" s="25">
        <v>27.0</v>
      </c>
      <c r="AB3662" s="25">
        <v>2.0</v>
      </c>
      <c r="AC3662" s="25">
        <v>0.0</v>
      </c>
      <c r="AD3662" s="25">
        <v>2.0</v>
      </c>
      <c r="AE3662" s="25">
        <v>1.0</v>
      </c>
      <c r="AF3662" s="25">
        <v>0.0</v>
      </c>
      <c r="AG3662" s="25">
        <v>22404.64</v>
      </c>
      <c r="AH3662" s="25">
        <v>0.0</v>
      </c>
    </row>
    <row r="3663" ht="15.75" customHeight="1">
      <c r="U3663" s="25">
        <v>3662.0</v>
      </c>
      <c r="V3663" s="25">
        <v>1.5748639E7</v>
      </c>
      <c r="W3663" s="25" t="s">
        <v>2374</v>
      </c>
      <c r="X3663" s="25">
        <v>497.0</v>
      </c>
      <c r="Y3663" s="25" t="s">
        <v>379</v>
      </c>
      <c r="Z3663" s="25" t="s">
        <v>487</v>
      </c>
      <c r="AA3663" s="25">
        <v>35.0</v>
      </c>
      <c r="AB3663" s="25">
        <v>7.0</v>
      </c>
      <c r="AC3663" s="25">
        <v>110053.62</v>
      </c>
      <c r="AD3663" s="25">
        <v>2.0</v>
      </c>
      <c r="AE3663" s="25">
        <v>1.0</v>
      </c>
      <c r="AF3663" s="25">
        <v>1.0</v>
      </c>
      <c r="AG3663" s="25">
        <v>92887.06</v>
      </c>
      <c r="AH3663" s="25">
        <v>0.0</v>
      </c>
    </row>
    <row r="3664" ht="15.75" customHeight="1">
      <c r="U3664" s="25">
        <v>3663.0</v>
      </c>
      <c r="V3664" s="25">
        <v>1.5628123E7</v>
      </c>
      <c r="W3664" s="25" t="s">
        <v>665</v>
      </c>
      <c r="X3664" s="25">
        <v>632.0</v>
      </c>
      <c r="Y3664" s="25" t="s">
        <v>375</v>
      </c>
      <c r="Z3664" s="25" t="s">
        <v>462</v>
      </c>
      <c r="AA3664" s="25">
        <v>28.0</v>
      </c>
      <c r="AB3664" s="25">
        <v>5.0</v>
      </c>
      <c r="AC3664" s="25">
        <v>118890.81</v>
      </c>
      <c r="AD3664" s="25">
        <v>1.0</v>
      </c>
      <c r="AE3664" s="25">
        <v>0.0</v>
      </c>
      <c r="AF3664" s="25">
        <v>1.0</v>
      </c>
      <c r="AG3664" s="25">
        <v>145157.97</v>
      </c>
      <c r="AH3664" s="25">
        <v>0.0</v>
      </c>
    </row>
    <row r="3665" ht="15.75" customHeight="1">
      <c r="U3665" s="25">
        <v>3664.0</v>
      </c>
      <c r="V3665" s="25">
        <v>1.5602731E7</v>
      </c>
      <c r="W3665" s="25" t="s">
        <v>1866</v>
      </c>
      <c r="X3665" s="25">
        <v>724.0</v>
      </c>
      <c r="Y3665" s="25" t="s">
        <v>375</v>
      </c>
      <c r="Z3665" s="25" t="s">
        <v>487</v>
      </c>
      <c r="AA3665" s="25">
        <v>31.0</v>
      </c>
      <c r="AB3665" s="25">
        <v>5.0</v>
      </c>
      <c r="AC3665" s="25">
        <v>0.0</v>
      </c>
      <c r="AD3665" s="25">
        <v>1.0</v>
      </c>
      <c r="AE3665" s="25">
        <v>1.0</v>
      </c>
      <c r="AF3665" s="25">
        <v>0.0</v>
      </c>
      <c r="AG3665" s="25">
        <v>134889.95</v>
      </c>
      <c r="AH3665" s="25">
        <v>1.0</v>
      </c>
    </row>
    <row r="3666" ht="15.75" customHeight="1">
      <c r="U3666" s="25">
        <v>3665.0</v>
      </c>
      <c r="V3666" s="25">
        <v>1.5794137E7</v>
      </c>
      <c r="W3666" s="25" t="s">
        <v>2365</v>
      </c>
      <c r="X3666" s="25">
        <v>751.0</v>
      </c>
      <c r="Y3666" s="25" t="s">
        <v>379</v>
      </c>
      <c r="Z3666" s="25" t="s">
        <v>462</v>
      </c>
      <c r="AA3666" s="25">
        <v>37.0</v>
      </c>
      <c r="AB3666" s="25">
        <v>0.0</v>
      </c>
      <c r="AC3666" s="25">
        <v>151218.98</v>
      </c>
      <c r="AD3666" s="25">
        <v>1.0</v>
      </c>
      <c r="AE3666" s="25">
        <v>1.0</v>
      </c>
      <c r="AF3666" s="25">
        <v>1.0</v>
      </c>
      <c r="AG3666" s="25">
        <v>109309.29</v>
      </c>
      <c r="AH3666" s="25">
        <v>0.0</v>
      </c>
    </row>
    <row r="3667" ht="15.75" customHeight="1">
      <c r="U3667" s="25">
        <v>3666.0</v>
      </c>
      <c r="V3667" s="25">
        <v>1.5748696E7</v>
      </c>
      <c r="W3667" s="25" t="s">
        <v>1305</v>
      </c>
      <c r="X3667" s="25">
        <v>733.0</v>
      </c>
      <c r="Y3667" s="25" t="s">
        <v>375</v>
      </c>
      <c r="Z3667" s="25" t="s">
        <v>487</v>
      </c>
      <c r="AA3667" s="25">
        <v>42.0</v>
      </c>
      <c r="AB3667" s="25">
        <v>9.0</v>
      </c>
      <c r="AC3667" s="25">
        <v>150507.21</v>
      </c>
      <c r="AD3667" s="25">
        <v>1.0</v>
      </c>
      <c r="AE3667" s="25">
        <v>0.0</v>
      </c>
      <c r="AF3667" s="25">
        <v>1.0</v>
      </c>
      <c r="AG3667" s="25">
        <v>169964.12</v>
      </c>
      <c r="AH3667" s="25">
        <v>0.0</v>
      </c>
    </row>
    <row r="3668" ht="15.75" customHeight="1">
      <c r="U3668" s="25">
        <v>3667.0</v>
      </c>
      <c r="V3668" s="25">
        <v>1.5725068E7</v>
      </c>
      <c r="W3668" s="25" t="s">
        <v>1304</v>
      </c>
      <c r="X3668" s="25">
        <v>701.0</v>
      </c>
      <c r="Y3668" s="25" t="s">
        <v>377</v>
      </c>
      <c r="Z3668" s="25" t="s">
        <v>462</v>
      </c>
      <c r="AA3668" s="25">
        <v>21.0</v>
      </c>
      <c r="AB3668" s="25">
        <v>9.0</v>
      </c>
      <c r="AC3668" s="25">
        <v>0.0</v>
      </c>
      <c r="AD3668" s="25">
        <v>2.0</v>
      </c>
      <c r="AE3668" s="25">
        <v>1.0</v>
      </c>
      <c r="AF3668" s="25">
        <v>1.0</v>
      </c>
      <c r="AG3668" s="25">
        <v>26327.42</v>
      </c>
      <c r="AH3668" s="25">
        <v>0.0</v>
      </c>
    </row>
    <row r="3669" ht="15.75" customHeight="1">
      <c r="U3669" s="25">
        <v>3668.0</v>
      </c>
      <c r="V3669" s="25">
        <v>1.580734E7</v>
      </c>
      <c r="W3669" s="25" t="s">
        <v>772</v>
      </c>
      <c r="X3669" s="25">
        <v>525.0</v>
      </c>
      <c r="Y3669" s="25" t="s">
        <v>379</v>
      </c>
      <c r="Z3669" s="25" t="s">
        <v>487</v>
      </c>
      <c r="AA3669" s="25">
        <v>33.0</v>
      </c>
      <c r="AB3669" s="25">
        <v>4.0</v>
      </c>
      <c r="AC3669" s="25">
        <v>131023.76</v>
      </c>
      <c r="AD3669" s="25">
        <v>2.0</v>
      </c>
      <c r="AE3669" s="25">
        <v>0.0</v>
      </c>
      <c r="AF3669" s="25">
        <v>0.0</v>
      </c>
      <c r="AG3669" s="25">
        <v>55072.93</v>
      </c>
      <c r="AH3669" s="25">
        <v>0.0</v>
      </c>
    </row>
    <row r="3670" ht="15.75" customHeight="1">
      <c r="U3670" s="25">
        <v>3669.0</v>
      </c>
      <c r="V3670" s="25">
        <v>1.5586133E7</v>
      </c>
      <c r="W3670" s="25" t="s">
        <v>575</v>
      </c>
      <c r="X3670" s="25">
        <v>666.0</v>
      </c>
      <c r="Y3670" s="25" t="s">
        <v>379</v>
      </c>
      <c r="Z3670" s="25" t="s">
        <v>462</v>
      </c>
      <c r="AA3670" s="25">
        <v>44.0</v>
      </c>
      <c r="AB3670" s="25">
        <v>2.0</v>
      </c>
      <c r="AC3670" s="25">
        <v>122314.5</v>
      </c>
      <c r="AD3670" s="25">
        <v>1.0</v>
      </c>
      <c r="AE3670" s="25">
        <v>0.0</v>
      </c>
      <c r="AF3670" s="25">
        <v>0.0</v>
      </c>
      <c r="AG3670" s="25">
        <v>68574.88</v>
      </c>
      <c r="AH3670" s="25">
        <v>1.0</v>
      </c>
    </row>
    <row r="3671" ht="15.75" customHeight="1">
      <c r="U3671" s="25">
        <v>3670.0</v>
      </c>
      <c r="V3671" s="25">
        <v>1.5576185E7</v>
      </c>
      <c r="W3671" s="25" t="s">
        <v>1360</v>
      </c>
      <c r="X3671" s="25">
        <v>653.0</v>
      </c>
      <c r="Y3671" s="25" t="s">
        <v>375</v>
      </c>
      <c r="Z3671" s="25" t="s">
        <v>487</v>
      </c>
      <c r="AA3671" s="25">
        <v>29.0</v>
      </c>
      <c r="AB3671" s="25">
        <v>2.0</v>
      </c>
      <c r="AC3671" s="25">
        <v>0.0</v>
      </c>
      <c r="AD3671" s="25">
        <v>2.0</v>
      </c>
      <c r="AE3671" s="25">
        <v>1.0</v>
      </c>
      <c r="AF3671" s="25">
        <v>1.0</v>
      </c>
      <c r="AG3671" s="25">
        <v>41671.81</v>
      </c>
      <c r="AH3671" s="25">
        <v>0.0</v>
      </c>
    </row>
    <row r="3672" ht="15.75" customHeight="1">
      <c r="U3672" s="25">
        <v>3671.0</v>
      </c>
      <c r="V3672" s="25">
        <v>1.5660809E7</v>
      </c>
      <c r="W3672" s="25" t="s">
        <v>2375</v>
      </c>
      <c r="X3672" s="25">
        <v>850.0</v>
      </c>
      <c r="Y3672" s="25" t="s">
        <v>375</v>
      </c>
      <c r="Z3672" s="25" t="s">
        <v>487</v>
      </c>
      <c r="AA3672" s="25">
        <v>28.0</v>
      </c>
      <c r="AB3672" s="25">
        <v>4.0</v>
      </c>
      <c r="AC3672" s="25">
        <v>0.0</v>
      </c>
      <c r="AD3672" s="25">
        <v>2.0</v>
      </c>
      <c r="AE3672" s="25">
        <v>1.0</v>
      </c>
      <c r="AF3672" s="25">
        <v>1.0</v>
      </c>
      <c r="AG3672" s="25">
        <v>12409.01</v>
      </c>
      <c r="AH3672" s="25">
        <v>0.0</v>
      </c>
    </row>
    <row r="3673" ht="15.75" customHeight="1">
      <c r="U3673" s="25">
        <v>3672.0</v>
      </c>
      <c r="V3673" s="25">
        <v>1.5616666E7</v>
      </c>
      <c r="W3673" s="25" t="s">
        <v>1614</v>
      </c>
      <c r="X3673" s="25">
        <v>646.0</v>
      </c>
      <c r="Y3673" s="25" t="s">
        <v>379</v>
      </c>
      <c r="Z3673" s="25" t="s">
        <v>462</v>
      </c>
      <c r="AA3673" s="25">
        <v>52.0</v>
      </c>
      <c r="AB3673" s="25">
        <v>6.0</v>
      </c>
      <c r="AC3673" s="25">
        <v>111739.4</v>
      </c>
      <c r="AD3673" s="25">
        <v>2.0</v>
      </c>
      <c r="AE3673" s="25">
        <v>0.0</v>
      </c>
      <c r="AF3673" s="25">
        <v>1.0</v>
      </c>
      <c r="AG3673" s="25">
        <v>68367.18</v>
      </c>
      <c r="AH3673" s="25">
        <v>0.0</v>
      </c>
    </row>
    <row r="3674" ht="15.75" customHeight="1">
      <c r="U3674" s="25">
        <v>3673.0</v>
      </c>
      <c r="V3674" s="25">
        <v>1.5706904E7</v>
      </c>
      <c r="W3674" s="25" t="s">
        <v>792</v>
      </c>
      <c r="X3674" s="25">
        <v>750.0</v>
      </c>
      <c r="Y3674" s="25" t="s">
        <v>375</v>
      </c>
      <c r="Z3674" s="25" t="s">
        <v>487</v>
      </c>
      <c r="AA3674" s="25">
        <v>43.0</v>
      </c>
      <c r="AB3674" s="25">
        <v>6.0</v>
      </c>
      <c r="AC3674" s="25">
        <v>113882.31</v>
      </c>
      <c r="AD3674" s="25">
        <v>1.0</v>
      </c>
      <c r="AE3674" s="25">
        <v>1.0</v>
      </c>
      <c r="AF3674" s="25">
        <v>1.0</v>
      </c>
      <c r="AG3674" s="25">
        <v>74564.41</v>
      </c>
      <c r="AH3674" s="25">
        <v>0.0</v>
      </c>
    </row>
    <row r="3675" ht="15.75" customHeight="1">
      <c r="U3675" s="25">
        <v>3674.0</v>
      </c>
      <c r="V3675" s="25">
        <v>1.5606915E7</v>
      </c>
      <c r="W3675" s="25" t="s">
        <v>886</v>
      </c>
      <c r="X3675" s="25">
        <v>764.0</v>
      </c>
      <c r="Y3675" s="25" t="s">
        <v>375</v>
      </c>
      <c r="Z3675" s="25" t="s">
        <v>487</v>
      </c>
      <c r="AA3675" s="25">
        <v>24.0</v>
      </c>
      <c r="AB3675" s="25">
        <v>7.0</v>
      </c>
      <c r="AC3675" s="25">
        <v>98148.61</v>
      </c>
      <c r="AD3675" s="25">
        <v>1.0</v>
      </c>
      <c r="AE3675" s="25">
        <v>1.0</v>
      </c>
      <c r="AF3675" s="25">
        <v>0.0</v>
      </c>
      <c r="AG3675" s="25">
        <v>26843.76</v>
      </c>
      <c r="AH3675" s="25">
        <v>0.0</v>
      </c>
    </row>
    <row r="3676" ht="15.75" customHeight="1">
      <c r="U3676" s="25">
        <v>3675.0</v>
      </c>
      <c r="V3676" s="25">
        <v>1.5749693E7</v>
      </c>
      <c r="W3676" s="25" t="s">
        <v>2376</v>
      </c>
      <c r="X3676" s="25">
        <v>658.0</v>
      </c>
      <c r="Y3676" s="25" t="s">
        <v>375</v>
      </c>
      <c r="Z3676" s="25" t="s">
        <v>462</v>
      </c>
      <c r="AA3676" s="25">
        <v>32.0</v>
      </c>
      <c r="AB3676" s="25">
        <v>9.0</v>
      </c>
      <c r="AC3676" s="25">
        <v>0.0</v>
      </c>
      <c r="AD3676" s="25">
        <v>2.0</v>
      </c>
      <c r="AE3676" s="25">
        <v>1.0</v>
      </c>
      <c r="AF3676" s="25">
        <v>0.0</v>
      </c>
      <c r="AG3676" s="25">
        <v>156774.75</v>
      </c>
      <c r="AH3676" s="25">
        <v>0.0</v>
      </c>
    </row>
    <row r="3677" ht="15.75" customHeight="1">
      <c r="U3677" s="25">
        <v>3676.0</v>
      </c>
      <c r="V3677" s="25">
        <v>1.5791743E7</v>
      </c>
      <c r="W3677" s="25" t="s">
        <v>2377</v>
      </c>
      <c r="X3677" s="25">
        <v>727.0</v>
      </c>
      <c r="Y3677" s="25" t="s">
        <v>375</v>
      </c>
      <c r="Z3677" s="25" t="s">
        <v>487</v>
      </c>
      <c r="AA3677" s="25">
        <v>32.0</v>
      </c>
      <c r="AB3677" s="25">
        <v>1.0</v>
      </c>
      <c r="AC3677" s="25">
        <v>59271.82</v>
      </c>
      <c r="AD3677" s="25">
        <v>1.0</v>
      </c>
      <c r="AE3677" s="25">
        <v>1.0</v>
      </c>
      <c r="AF3677" s="25">
        <v>1.0</v>
      </c>
      <c r="AG3677" s="25">
        <v>46019.43</v>
      </c>
      <c r="AH3677" s="25">
        <v>0.0</v>
      </c>
    </row>
    <row r="3678" ht="15.75" customHeight="1">
      <c r="U3678" s="25">
        <v>3677.0</v>
      </c>
      <c r="V3678" s="25">
        <v>1.579648E7</v>
      </c>
      <c r="W3678" s="25" t="s">
        <v>1616</v>
      </c>
      <c r="X3678" s="25">
        <v>687.0</v>
      </c>
      <c r="Y3678" s="25" t="s">
        <v>375</v>
      </c>
      <c r="Z3678" s="25" t="s">
        <v>462</v>
      </c>
      <c r="AA3678" s="25">
        <v>31.0</v>
      </c>
      <c r="AB3678" s="25">
        <v>2.0</v>
      </c>
      <c r="AC3678" s="25">
        <v>0.0</v>
      </c>
      <c r="AD3678" s="25">
        <v>2.0</v>
      </c>
      <c r="AE3678" s="25">
        <v>0.0</v>
      </c>
      <c r="AF3678" s="25">
        <v>1.0</v>
      </c>
      <c r="AG3678" s="25">
        <v>145411.39</v>
      </c>
      <c r="AH3678" s="25">
        <v>0.0</v>
      </c>
    </row>
    <row r="3679" ht="15.75" customHeight="1">
      <c r="U3679" s="25">
        <v>3678.0</v>
      </c>
      <c r="V3679" s="25">
        <v>1.5790442E7</v>
      </c>
      <c r="W3679" s="25" t="s">
        <v>1315</v>
      </c>
      <c r="X3679" s="25">
        <v>631.0</v>
      </c>
      <c r="Y3679" s="25" t="s">
        <v>377</v>
      </c>
      <c r="Z3679" s="25" t="s">
        <v>487</v>
      </c>
      <c r="AA3679" s="25">
        <v>33.0</v>
      </c>
      <c r="AB3679" s="25">
        <v>2.0</v>
      </c>
      <c r="AC3679" s="25">
        <v>0.0</v>
      </c>
      <c r="AD3679" s="25">
        <v>2.0</v>
      </c>
      <c r="AE3679" s="25">
        <v>1.0</v>
      </c>
      <c r="AF3679" s="25">
        <v>1.0</v>
      </c>
      <c r="AG3679" s="25">
        <v>158268.84</v>
      </c>
      <c r="AH3679" s="25">
        <v>0.0</v>
      </c>
    </row>
    <row r="3680" ht="15.75" customHeight="1">
      <c r="U3680" s="25">
        <v>3679.0</v>
      </c>
      <c r="V3680" s="25">
        <v>1.5609458E7</v>
      </c>
      <c r="W3680" s="25" t="s">
        <v>1646</v>
      </c>
      <c r="X3680" s="25">
        <v>797.0</v>
      </c>
      <c r="Y3680" s="25" t="s">
        <v>375</v>
      </c>
      <c r="Z3680" s="25" t="s">
        <v>487</v>
      </c>
      <c r="AA3680" s="25">
        <v>30.0</v>
      </c>
      <c r="AB3680" s="25">
        <v>10.0</v>
      </c>
      <c r="AC3680" s="25">
        <v>69413.44</v>
      </c>
      <c r="AD3680" s="25">
        <v>1.0</v>
      </c>
      <c r="AE3680" s="25">
        <v>1.0</v>
      </c>
      <c r="AF3680" s="25">
        <v>1.0</v>
      </c>
      <c r="AG3680" s="25">
        <v>74637.57</v>
      </c>
      <c r="AH3680" s="25">
        <v>0.0</v>
      </c>
    </row>
    <row r="3681" ht="15.75" customHeight="1">
      <c r="U3681" s="25">
        <v>3680.0</v>
      </c>
      <c r="V3681" s="25">
        <v>1.5593897E7</v>
      </c>
      <c r="W3681" s="25" t="s">
        <v>882</v>
      </c>
      <c r="X3681" s="25">
        <v>650.0</v>
      </c>
      <c r="Y3681" s="25" t="s">
        <v>377</v>
      </c>
      <c r="Z3681" s="25" t="s">
        <v>487</v>
      </c>
      <c r="AA3681" s="25">
        <v>25.0</v>
      </c>
      <c r="AB3681" s="25">
        <v>7.0</v>
      </c>
      <c r="AC3681" s="25">
        <v>160599.06</v>
      </c>
      <c r="AD3681" s="25">
        <v>2.0</v>
      </c>
      <c r="AE3681" s="25">
        <v>1.0</v>
      </c>
      <c r="AF3681" s="25">
        <v>1.0</v>
      </c>
      <c r="AG3681" s="25">
        <v>28391.52</v>
      </c>
      <c r="AH3681" s="25">
        <v>0.0</v>
      </c>
    </row>
    <row r="3682" ht="15.75" customHeight="1">
      <c r="U3682" s="25">
        <v>3681.0</v>
      </c>
      <c r="V3682" s="25">
        <v>1.5604576E7</v>
      </c>
      <c r="W3682" s="25" t="s">
        <v>2378</v>
      </c>
      <c r="X3682" s="25">
        <v>850.0</v>
      </c>
      <c r="Y3682" s="25" t="s">
        <v>377</v>
      </c>
      <c r="Z3682" s="25" t="s">
        <v>487</v>
      </c>
      <c r="AA3682" s="25">
        <v>22.0</v>
      </c>
      <c r="AB3682" s="25">
        <v>3.0</v>
      </c>
      <c r="AC3682" s="25">
        <v>0.0</v>
      </c>
      <c r="AD3682" s="25">
        <v>1.0</v>
      </c>
      <c r="AE3682" s="25">
        <v>1.0</v>
      </c>
      <c r="AF3682" s="25">
        <v>1.0</v>
      </c>
      <c r="AG3682" s="25">
        <v>144385.54</v>
      </c>
      <c r="AH3682" s="25">
        <v>0.0</v>
      </c>
    </row>
    <row r="3683" ht="15.75" customHeight="1">
      <c r="U3683" s="25">
        <v>3682.0</v>
      </c>
      <c r="V3683" s="25">
        <v>1.566627E7</v>
      </c>
      <c r="W3683" s="25" t="s">
        <v>1579</v>
      </c>
      <c r="X3683" s="25">
        <v>676.0</v>
      </c>
      <c r="Y3683" s="25" t="s">
        <v>375</v>
      </c>
      <c r="Z3683" s="25" t="s">
        <v>462</v>
      </c>
      <c r="AA3683" s="25">
        <v>40.0</v>
      </c>
      <c r="AB3683" s="25">
        <v>2.0</v>
      </c>
      <c r="AC3683" s="25">
        <v>147803.48</v>
      </c>
      <c r="AD3683" s="25">
        <v>1.0</v>
      </c>
      <c r="AE3683" s="25">
        <v>1.0</v>
      </c>
      <c r="AF3683" s="25">
        <v>0.0</v>
      </c>
      <c r="AG3683" s="25">
        <v>95181.06</v>
      </c>
      <c r="AH3683" s="25">
        <v>1.0</v>
      </c>
    </row>
    <row r="3684" ht="15.75" customHeight="1">
      <c r="U3684" s="25">
        <v>3683.0</v>
      </c>
      <c r="V3684" s="25">
        <v>1.5572626E7</v>
      </c>
      <c r="W3684" s="25" t="s">
        <v>1079</v>
      </c>
      <c r="X3684" s="25">
        <v>620.0</v>
      </c>
      <c r="Y3684" s="25" t="s">
        <v>377</v>
      </c>
      <c r="Z3684" s="25" t="s">
        <v>487</v>
      </c>
      <c r="AA3684" s="25">
        <v>44.0</v>
      </c>
      <c r="AB3684" s="25">
        <v>8.0</v>
      </c>
      <c r="AC3684" s="25">
        <v>0.0</v>
      </c>
      <c r="AD3684" s="25">
        <v>2.0</v>
      </c>
      <c r="AE3684" s="25">
        <v>1.0</v>
      </c>
      <c r="AF3684" s="25">
        <v>1.0</v>
      </c>
      <c r="AG3684" s="25">
        <v>15627.51</v>
      </c>
      <c r="AH3684" s="25">
        <v>0.0</v>
      </c>
    </row>
    <row r="3685" ht="15.75" customHeight="1">
      <c r="U3685" s="25">
        <v>3684.0</v>
      </c>
      <c r="V3685" s="25">
        <v>1.5727197E7</v>
      </c>
      <c r="W3685" s="25" t="s">
        <v>666</v>
      </c>
      <c r="X3685" s="25">
        <v>576.0</v>
      </c>
      <c r="Y3685" s="25" t="s">
        <v>375</v>
      </c>
      <c r="Z3685" s="25" t="s">
        <v>462</v>
      </c>
      <c r="AA3685" s="25">
        <v>52.0</v>
      </c>
      <c r="AB3685" s="25">
        <v>9.0</v>
      </c>
      <c r="AC3685" s="25">
        <v>170228.59</v>
      </c>
      <c r="AD3685" s="25">
        <v>2.0</v>
      </c>
      <c r="AE3685" s="25">
        <v>0.0</v>
      </c>
      <c r="AF3685" s="25">
        <v>0.0</v>
      </c>
      <c r="AG3685" s="25">
        <v>148477.57</v>
      </c>
      <c r="AH3685" s="25">
        <v>1.0</v>
      </c>
    </row>
    <row r="3686" ht="15.75" customHeight="1">
      <c r="U3686" s="25">
        <v>3685.0</v>
      </c>
      <c r="V3686" s="25">
        <v>1.5714006E7</v>
      </c>
      <c r="W3686" s="25" t="s">
        <v>2105</v>
      </c>
      <c r="X3686" s="25">
        <v>482.0</v>
      </c>
      <c r="Y3686" s="25" t="s">
        <v>375</v>
      </c>
      <c r="Z3686" s="25" t="s">
        <v>462</v>
      </c>
      <c r="AA3686" s="25">
        <v>35.0</v>
      </c>
      <c r="AB3686" s="25">
        <v>2.0</v>
      </c>
      <c r="AC3686" s="25">
        <v>133111.73</v>
      </c>
      <c r="AD3686" s="25">
        <v>1.0</v>
      </c>
      <c r="AE3686" s="25">
        <v>0.0</v>
      </c>
      <c r="AF3686" s="25">
        <v>1.0</v>
      </c>
      <c r="AG3686" s="25">
        <v>79957.95</v>
      </c>
      <c r="AH3686" s="25">
        <v>0.0</v>
      </c>
    </row>
    <row r="3687" ht="15.75" customHeight="1">
      <c r="U3687" s="25">
        <v>3686.0</v>
      </c>
      <c r="V3687" s="25">
        <v>1.5642137E7</v>
      </c>
      <c r="W3687" s="25" t="s">
        <v>1745</v>
      </c>
      <c r="X3687" s="25">
        <v>695.0</v>
      </c>
      <c r="Y3687" s="25" t="s">
        <v>377</v>
      </c>
      <c r="Z3687" s="25" t="s">
        <v>462</v>
      </c>
      <c r="AA3687" s="25">
        <v>39.0</v>
      </c>
      <c r="AB3687" s="25">
        <v>5.0</v>
      </c>
      <c r="AC3687" s="25">
        <v>0.0</v>
      </c>
      <c r="AD3687" s="25">
        <v>2.0</v>
      </c>
      <c r="AE3687" s="25">
        <v>0.0</v>
      </c>
      <c r="AF3687" s="25">
        <v>0.0</v>
      </c>
      <c r="AG3687" s="25">
        <v>102763.69</v>
      </c>
      <c r="AH3687" s="25">
        <v>0.0</v>
      </c>
    </row>
    <row r="3688" ht="15.75" customHeight="1">
      <c r="U3688" s="25">
        <v>3687.0</v>
      </c>
      <c r="V3688" s="25">
        <v>1.5665327E7</v>
      </c>
      <c r="W3688" s="25" t="s">
        <v>720</v>
      </c>
      <c r="X3688" s="25">
        <v>706.0</v>
      </c>
      <c r="Y3688" s="25" t="s">
        <v>375</v>
      </c>
      <c r="Z3688" s="25" t="s">
        <v>487</v>
      </c>
      <c r="AA3688" s="25">
        <v>18.0</v>
      </c>
      <c r="AB3688" s="25">
        <v>2.0</v>
      </c>
      <c r="AC3688" s="25">
        <v>176139.5</v>
      </c>
      <c r="AD3688" s="25">
        <v>2.0</v>
      </c>
      <c r="AE3688" s="25">
        <v>1.0</v>
      </c>
      <c r="AF3688" s="25">
        <v>0.0</v>
      </c>
      <c r="AG3688" s="25">
        <v>129654.22</v>
      </c>
      <c r="AH3688" s="25">
        <v>0.0</v>
      </c>
    </row>
    <row r="3689" ht="15.75" customHeight="1">
      <c r="U3689" s="25">
        <v>3688.0</v>
      </c>
      <c r="V3689" s="25">
        <v>1.5626806E7</v>
      </c>
      <c r="W3689" s="25" t="s">
        <v>2379</v>
      </c>
      <c r="X3689" s="25">
        <v>668.0</v>
      </c>
      <c r="Y3689" s="25" t="s">
        <v>375</v>
      </c>
      <c r="Z3689" s="25" t="s">
        <v>462</v>
      </c>
      <c r="AA3689" s="25">
        <v>32.0</v>
      </c>
      <c r="AB3689" s="25">
        <v>2.0</v>
      </c>
      <c r="AC3689" s="25">
        <v>0.0</v>
      </c>
      <c r="AD3689" s="25">
        <v>2.0</v>
      </c>
      <c r="AE3689" s="25">
        <v>1.0</v>
      </c>
      <c r="AF3689" s="25">
        <v>1.0</v>
      </c>
      <c r="AG3689" s="25">
        <v>40652.33</v>
      </c>
      <c r="AH3689" s="25">
        <v>0.0</v>
      </c>
    </row>
    <row r="3690" ht="15.75" customHeight="1">
      <c r="U3690" s="25">
        <v>3689.0</v>
      </c>
      <c r="V3690" s="25">
        <v>1.5662578E7</v>
      </c>
      <c r="W3690" s="25" t="s">
        <v>2380</v>
      </c>
      <c r="X3690" s="25">
        <v>679.0</v>
      </c>
      <c r="Y3690" s="25" t="s">
        <v>379</v>
      </c>
      <c r="Z3690" s="25" t="s">
        <v>487</v>
      </c>
      <c r="AA3690" s="25">
        <v>35.0</v>
      </c>
      <c r="AB3690" s="25">
        <v>1.0</v>
      </c>
      <c r="AC3690" s="25">
        <v>110245.13</v>
      </c>
      <c r="AD3690" s="25">
        <v>1.0</v>
      </c>
      <c r="AE3690" s="25">
        <v>1.0</v>
      </c>
      <c r="AF3690" s="25">
        <v>1.0</v>
      </c>
      <c r="AG3690" s="25">
        <v>178291.09</v>
      </c>
      <c r="AH3690" s="25">
        <v>0.0</v>
      </c>
    </row>
    <row r="3691" ht="15.75" customHeight="1">
      <c r="U3691" s="25">
        <v>3690.0</v>
      </c>
      <c r="V3691" s="25">
        <v>1.5790829E7</v>
      </c>
      <c r="W3691" s="25" t="s">
        <v>1410</v>
      </c>
      <c r="X3691" s="25">
        <v>703.0</v>
      </c>
      <c r="Y3691" s="25" t="s">
        <v>375</v>
      </c>
      <c r="Z3691" s="25" t="s">
        <v>462</v>
      </c>
      <c r="AA3691" s="25">
        <v>45.0</v>
      </c>
      <c r="AB3691" s="25">
        <v>5.0</v>
      </c>
      <c r="AC3691" s="25">
        <v>0.0</v>
      </c>
      <c r="AD3691" s="25">
        <v>2.0</v>
      </c>
      <c r="AE3691" s="25">
        <v>1.0</v>
      </c>
      <c r="AF3691" s="25">
        <v>0.0</v>
      </c>
      <c r="AG3691" s="25">
        <v>131906.44</v>
      </c>
      <c r="AH3691" s="25">
        <v>0.0</v>
      </c>
    </row>
    <row r="3692" ht="15.75" customHeight="1">
      <c r="U3692" s="25">
        <v>3691.0</v>
      </c>
      <c r="V3692" s="25">
        <v>1.5654959E7</v>
      </c>
      <c r="W3692" s="25" t="s">
        <v>2381</v>
      </c>
      <c r="X3692" s="25">
        <v>670.0</v>
      </c>
      <c r="Y3692" s="25" t="s">
        <v>377</v>
      </c>
      <c r="Z3692" s="25" t="s">
        <v>487</v>
      </c>
      <c r="AA3692" s="25">
        <v>67.0</v>
      </c>
      <c r="AB3692" s="25">
        <v>6.0</v>
      </c>
      <c r="AC3692" s="25">
        <v>158719.57</v>
      </c>
      <c r="AD3692" s="25">
        <v>1.0</v>
      </c>
      <c r="AE3692" s="25">
        <v>1.0</v>
      </c>
      <c r="AF3692" s="25">
        <v>1.0</v>
      </c>
      <c r="AG3692" s="25">
        <v>118607.4</v>
      </c>
      <c r="AH3692" s="25">
        <v>0.0</v>
      </c>
    </row>
    <row r="3693" ht="15.75" customHeight="1">
      <c r="U3693" s="25">
        <v>3692.0</v>
      </c>
      <c r="V3693" s="25">
        <v>1.5760244E7</v>
      </c>
      <c r="W3693" s="25" t="s">
        <v>2382</v>
      </c>
      <c r="X3693" s="25">
        <v>590.0</v>
      </c>
      <c r="Y3693" s="25" t="s">
        <v>375</v>
      </c>
      <c r="Z3693" s="25" t="s">
        <v>462</v>
      </c>
      <c r="AA3693" s="25">
        <v>76.0</v>
      </c>
      <c r="AB3693" s="25">
        <v>5.0</v>
      </c>
      <c r="AC3693" s="25">
        <v>160979.68</v>
      </c>
      <c r="AD3693" s="25">
        <v>1.0</v>
      </c>
      <c r="AE3693" s="25">
        <v>0.0</v>
      </c>
      <c r="AF3693" s="25">
        <v>1.0</v>
      </c>
      <c r="AG3693" s="25">
        <v>13848.58</v>
      </c>
      <c r="AH3693" s="25">
        <v>0.0</v>
      </c>
    </row>
    <row r="3694" ht="15.75" customHeight="1">
      <c r="U3694" s="25">
        <v>3693.0</v>
      </c>
      <c r="V3694" s="25">
        <v>1.5715394E7</v>
      </c>
      <c r="W3694" s="25" t="s">
        <v>1566</v>
      </c>
      <c r="X3694" s="25">
        <v>613.0</v>
      </c>
      <c r="Y3694" s="25" t="s">
        <v>377</v>
      </c>
      <c r="Z3694" s="25" t="s">
        <v>487</v>
      </c>
      <c r="AA3694" s="25">
        <v>35.0</v>
      </c>
      <c r="AB3694" s="25">
        <v>4.0</v>
      </c>
      <c r="AC3694" s="25">
        <v>123557.65</v>
      </c>
      <c r="AD3694" s="25">
        <v>2.0</v>
      </c>
      <c r="AE3694" s="25">
        <v>0.0</v>
      </c>
      <c r="AF3694" s="25">
        <v>1.0</v>
      </c>
      <c r="AG3694" s="25">
        <v>170903.4</v>
      </c>
      <c r="AH3694" s="25">
        <v>0.0</v>
      </c>
    </row>
    <row r="3695" ht="15.75" customHeight="1">
      <c r="U3695" s="25">
        <v>3694.0</v>
      </c>
      <c r="V3695" s="25">
        <v>1.5722246E7</v>
      </c>
      <c r="W3695" s="25" t="s">
        <v>1579</v>
      </c>
      <c r="X3695" s="25">
        <v>742.0</v>
      </c>
      <c r="Y3695" s="25" t="s">
        <v>375</v>
      </c>
      <c r="Z3695" s="25" t="s">
        <v>462</v>
      </c>
      <c r="AA3695" s="25">
        <v>60.0</v>
      </c>
      <c r="AB3695" s="25">
        <v>4.0</v>
      </c>
      <c r="AC3695" s="25">
        <v>0.0</v>
      </c>
      <c r="AD3695" s="25">
        <v>1.0</v>
      </c>
      <c r="AE3695" s="25">
        <v>1.0</v>
      </c>
      <c r="AF3695" s="25">
        <v>1.0</v>
      </c>
      <c r="AG3695" s="25">
        <v>13161.66</v>
      </c>
      <c r="AH3695" s="25">
        <v>1.0</v>
      </c>
    </row>
    <row r="3696" ht="15.75" customHeight="1">
      <c r="U3696" s="25">
        <v>3695.0</v>
      </c>
      <c r="V3696" s="25">
        <v>1.5609704E7</v>
      </c>
      <c r="W3696" s="25" t="s">
        <v>1149</v>
      </c>
      <c r="X3696" s="25">
        <v>608.0</v>
      </c>
      <c r="Y3696" s="25" t="s">
        <v>375</v>
      </c>
      <c r="Z3696" s="25" t="s">
        <v>462</v>
      </c>
      <c r="AA3696" s="25">
        <v>33.0</v>
      </c>
      <c r="AB3696" s="25">
        <v>4.0</v>
      </c>
      <c r="AC3696" s="25">
        <v>0.0</v>
      </c>
      <c r="AD3696" s="25">
        <v>1.0</v>
      </c>
      <c r="AE3696" s="25">
        <v>1.0</v>
      </c>
      <c r="AF3696" s="25">
        <v>0.0</v>
      </c>
      <c r="AG3696" s="25">
        <v>79304.38</v>
      </c>
      <c r="AH3696" s="25">
        <v>1.0</v>
      </c>
    </row>
    <row r="3697" ht="15.75" customHeight="1">
      <c r="U3697" s="25">
        <v>3696.0</v>
      </c>
      <c r="V3697" s="25">
        <v>1.5757628E7</v>
      </c>
      <c r="W3697" s="25" t="s">
        <v>1194</v>
      </c>
      <c r="X3697" s="25">
        <v>571.0</v>
      </c>
      <c r="Y3697" s="25" t="s">
        <v>375</v>
      </c>
      <c r="Z3697" s="25" t="s">
        <v>487</v>
      </c>
      <c r="AA3697" s="25">
        <v>40.0</v>
      </c>
      <c r="AB3697" s="25">
        <v>10.0</v>
      </c>
      <c r="AC3697" s="25">
        <v>112896.86</v>
      </c>
      <c r="AD3697" s="25">
        <v>1.0</v>
      </c>
      <c r="AE3697" s="25">
        <v>1.0</v>
      </c>
      <c r="AF3697" s="25">
        <v>1.0</v>
      </c>
      <c r="AG3697" s="25">
        <v>121402.53</v>
      </c>
      <c r="AH3697" s="25">
        <v>0.0</v>
      </c>
    </row>
    <row r="3698" ht="15.75" customHeight="1">
      <c r="U3698" s="25">
        <v>3697.0</v>
      </c>
      <c r="V3698" s="25">
        <v>1.5633586E7</v>
      </c>
      <c r="W3698" s="25" t="s">
        <v>2383</v>
      </c>
      <c r="X3698" s="25">
        <v>595.0</v>
      </c>
      <c r="Y3698" s="25" t="s">
        <v>375</v>
      </c>
      <c r="Z3698" s="25" t="s">
        <v>462</v>
      </c>
      <c r="AA3698" s="25">
        <v>39.0</v>
      </c>
      <c r="AB3698" s="25">
        <v>7.0</v>
      </c>
      <c r="AC3698" s="25">
        <v>120962.13</v>
      </c>
      <c r="AD3698" s="25">
        <v>1.0</v>
      </c>
      <c r="AE3698" s="25">
        <v>0.0</v>
      </c>
      <c r="AF3698" s="25">
        <v>0.0</v>
      </c>
      <c r="AG3698" s="25">
        <v>23305.01</v>
      </c>
      <c r="AH3698" s="25">
        <v>0.0</v>
      </c>
    </row>
    <row r="3699" ht="15.75" customHeight="1">
      <c r="U3699" s="25">
        <v>3698.0</v>
      </c>
      <c r="V3699" s="25">
        <v>1.5565796E7</v>
      </c>
      <c r="W3699" s="25" t="s">
        <v>1508</v>
      </c>
      <c r="X3699" s="25">
        <v>745.0</v>
      </c>
      <c r="Y3699" s="25" t="s">
        <v>379</v>
      </c>
      <c r="Z3699" s="25" t="s">
        <v>487</v>
      </c>
      <c r="AA3699" s="25">
        <v>48.0</v>
      </c>
      <c r="AB3699" s="25">
        <v>10.0</v>
      </c>
      <c r="AC3699" s="25">
        <v>96048.55</v>
      </c>
      <c r="AD3699" s="25">
        <v>1.0</v>
      </c>
      <c r="AE3699" s="25">
        <v>1.0</v>
      </c>
      <c r="AF3699" s="25">
        <v>0.0</v>
      </c>
      <c r="AG3699" s="25">
        <v>74510.65</v>
      </c>
      <c r="AH3699" s="25">
        <v>0.0</v>
      </c>
    </row>
    <row r="3700" ht="15.75" customHeight="1">
      <c r="U3700" s="25">
        <v>3699.0</v>
      </c>
      <c r="V3700" s="25">
        <v>1.5717935E7</v>
      </c>
      <c r="W3700" s="25" t="s">
        <v>522</v>
      </c>
      <c r="X3700" s="25">
        <v>589.0</v>
      </c>
      <c r="Y3700" s="25" t="s">
        <v>375</v>
      </c>
      <c r="Z3700" s="25" t="s">
        <v>462</v>
      </c>
      <c r="AA3700" s="25">
        <v>21.0</v>
      </c>
      <c r="AB3700" s="25">
        <v>3.0</v>
      </c>
      <c r="AC3700" s="25">
        <v>0.0</v>
      </c>
      <c r="AD3700" s="25">
        <v>2.0</v>
      </c>
      <c r="AE3700" s="25">
        <v>0.0</v>
      </c>
      <c r="AF3700" s="25">
        <v>1.0</v>
      </c>
      <c r="AG3700" s="25">
        <v>55601.44</v>
      </c>
      <c r="AH3700" s="25">
        <v>0.0</v>
      </c>
    </row>
    <row r="3701" ht="15.75" customHeight="1">
      <c r="U3701" s="25">
        <v>3700.0</v>
      </c>
      <c r="V3701" s="25">
        <v>1.55777E7</v>
      </c>
      <c r="W3701" s="25" t="s">
        <v>2384</v>
      </c>
      <c r="X3701" s="25">
        <v>749.0</v>
      </c>
      <c r="Y3701" s="25" t="s">
        <v>375</v>
      </c>
      <c r="Z3701" s="25" t="s">
        <v>487</v>
      </c>
      <c r="AA3701" s="25">
        <v>37.0</v>
      </c>
      <c r="AB3701" s="25">
        <v>10.0</v>
      </c>
      <c r="AC3701" s="25">
        <v>185063.7</v>
      </c>
      <c r="AD3701" s="25">
        <v>2.0</v>
      </c>
      <c r="AE3701" s="25">
        <v>1.0</v>
      </c>
      <c r="AF3701" s="25">
        <v>1.0</v>
      </c>
      <c r="AG3701" s="25">
        <v>134526.87</v>
      </c>
      <c r="AH3701" s="25">
        <v>0.0</v>
      </c>
    </row>
    <row r="3702" ht="15.75" customHeight="1">
      <c r="U3702" s="25">
        <v>3701.0</v>
      </c>
      <c r="V3702" s="25">
        <v>1.5747345E7</v>
      </c>
      <c r="W3702" s="25" t="s">
        <v>1249</v>
      </c>
      <c r="X3702" s="25">
        <v>678.0</v>
      </c>
      <c r="Y3702" s="25" t="s">
        <v>375</v>
      </c>
      <c r="Z3702" s="25" t="s">
        <v>462</v>
      </c>
      <c r="AA3702" s="25">
        <v>22.0</v>
      </c>
      <c r="AB3702" s="25">
        <v>6.0</v>
      </c>
      <c r="AC3702" s="25">
        <v>118064.93</v>
      </c>
      <c r="AD3702" s="25">
        <v>2.0</v>
      </c>
      <c r="AE3702" s="25">
        <v>1.0</v>
      </c>
      <c r="AF3702" s="25">
        <v>1.0</v>
      </c>
      <c r="AG3702" s="25">
        <v>195424.01</v>
      </c>
      <c r="AH3702" s="25">
        <v>0.0</v>
      </c>
    </row>
    <row r="3703" ht="15.75" customHeight="1">
      <c r="U3703" s="25">
        <v>3702.0</v>
      </c>
      <c r="V3703" s="25">
        <v>1.5678317E7</v>
      </c>
      <c r="W3703" s="25" t="s">
        <v>1373</v>
      </c>
      <c r="X3703" s="25">
        <v>603.0</v>
      </c>
      <c r="Y3703" s="25" t="s">
        <v>375</v>
      </c>
      <c r="Z3703" s="25" t="s">
        <v>487</v>
      </c>
      <c r="AA3703" s="25">
        <v>46.0</v>
      </c>
      <c r="AB3703" s="25">
        <v>2.0</v>
      </c>
      <c r="AC3703" s="25">
        <v>0.0</v>
      </c>
      <c r="AD3703" s="25">
        <v>2.0</v>
      </c>
      <c r="AE3703" s="25">
        <v>1.0</v>
      </c>
      <c r="AF3703" s="25">
        <v>1.0</v>
      </c>
      <c r="AG3703" s="25">
        <v>59563.49</v>
      </c>
      <c r="AH3703" s="25">
        <v>0.0</v>
      </c>
    </row>
    <row r="3704" ht="15.75" customHeight="1">
      <c r="U3704" s="25">
        <v>3703.0</v>
      </c>
      <c r="V3704" s="25">
        <v>1.5698335E7</v>
      </c>
      <c r="W3704" s="25" t="s">
        <v>1249</v>
      </c>
      <c r="X3704" s="25">
        <v>504.0</v>
      </c>
      <c r="Y3704" s="25" t="s">
        <v>375</v>
      </c>
      <c r="Z3704" s="25" t="s">
        <v>462</v>
      </c>
      <c r="AA3704" s="25">
        <v>73.0</v>
      </c>
      <c r="AB3704" s="25">
        <v>8.0</v>
      </c>
      <c r="AC3704" s="25">
        <v>0.0</v>
      </c>
      <c r="AD3704" s="25">
        <v>1.0</v>
      </c>
      <c r="AE3704" s="25">
        <v>1.0</v>
      </c>
      <c r="AF3704" s="25">
        <v>1.0</v>
      </c>
      <c r="AG3704" s="25">
        <v>34595.58</v>
      </c>
      <c r="AH3704" s="25">
        <v>0.0</v>
      </c>
    </row>
    <row r="3705" ht="15.75" customHeight="1">
      <c r="U3705" s="25">
        <v>3704.0</v>
      </c>
      <c r="V3705" s="25">
        <v>1.5768451E7</v>
      </c>
      <c r="W3705" s="25" t="s">
        <v>629</v>
      </c>
      <c r="X3705" s="25">
        <v>739.0</v>
      </c>
      <c r="Y3705" s="25" t="s">
        <v>379</v>
      </c>
      <c r="Z3705" s="25" t="s">
        <v>487</v>
      </c>
      <c r="AA3705" s="25">
        <v>40.0</v>
      </c>
      <c r="AB3705" s="25">
        <v>5.0</v>
      </c>
      <c r="AC3705" s="25">
        <v>149131.03</v>
      </c>
      <c r="AD3705" s="25">
        <v>3.0</v>
      </c>
      <c r="AE3705" s="25">
        <v>1.0</v>
      </c>
      <c r="AF3705" s="25">
        <v>1.0</v>
      </c>
      <c r="AG3705" s="25">
        <v>60036.99</v>
      </c>
      <c r="AH3705" s="25">
        <v>1.0</v>
      </c>
    </row>
    <row r="3706" ht="15.75" customHeight="1">
      <c r="U3706" s="25">
        <v>3705.0</v>
      </c>
      <c r="V3706" s="25">
        <v>1.5753213E7</v>
      </c>
      <c r="W3706" s="25" t="s">
        <v>1368</v>
      </c>
      <c r="X3706" s="25">
        <v>604.0</v>
      </c>
      <c r="Y3706" s="25" t="s">
        <v>375</v>
      </c>
      <c r="Z3706" s="25" t="s">
        <v>462</v>
      </c>
      <c r="AA3706" s="25">
        <v>34.0</v>
      </c>
      <c r="AB3706" s="25">
        <v>7.0</v>
      </c>
      <c r="AC3706" s="25">
        <v>0.0</v>
      </c>
      <c r="AD3706" s="25">
        <v>2.0</v>
      </c>
      <c r="AE3706" s="25">
        <v>1.0</v>
      </c>
      <c r="AF3706" s="25">
        <v>0.0</v>
      </c>
      <c r="AG3706" s="25">
        <v>193021.49</v>
      </c>
      <c r="AH3706" s="25">
        <v>0.0</v>
      </c>
    </row>
    <row r="3707" ht="15.75" customHeight="1">
      <c r="U3707" s="25">
        <v>3706.0</v>
      </c>
      <c r="V3707" s="25">
        <v>1.5769645E7</v>
      </c>
      <c r="W3707" s="25" t="s">
        <v>2385</v>
      </c>
      <c r="X3707" s="25">
        <v>612.0</v>
      </c>
      <c r="Y3707" s="25" t="s">
        <v>375</v>
      </c>
      <c r="Z3707" s="25" t="s">
        <v>462</v>
      </c>
      <c r="AA3707" s="25">
        <v>35.0</v>
      </c>
      <c r="AB3707" s="25">
        <v>3.0</v>
      </c>
      <c r="AC3707" s="25">
        <v>0.0</v>
      </c>
      <c r="AD3707" s="25">
        <v>1.0</v>
      </c>
      <c r="AE3707" s="25">
        <v>1.0</v>
      </c>
      <c r="AF3707" s="25">
        <v>1.0</v>
      </c>
      <c r="AG3707" s="25">
        <v>48108.72</v>
      </c>
      <c r="AH3707" s="25">
        <v>0.0</v>
      </c>
    </row>
    <row r="3708" ht="15.75" customHeight="1">
      <c r="U3708" s="25">
        <v>3707.0</v>
      </c>
      <c r="V3708" s="25">
        <v>1.5657565E7</v>
      </c>
      <c r="W3708" s="25" t="s">
        <v>1281</v>
      </c>
      <c r="X3708" s="25">
        <v>629.0</v>
      </c>
      <c r="Y3708" s="25" t="s">
        <v>377</v>
      </c>
      <c r="Z3708" s="25" t="s">
        <v>462</v>
      </c>
      <c r="AA3708" s="25">
        <v>44.0</v>
      </c>
      <c r="AB3708" s="25">
        <v>6.0</v>
      </c>
      <c r="AC3708" s="25">
        <v>125512.98</v>
      </c>
      <c r="AD3708" s="25">
        <v>2.0</v>
      </c>
      <c r="AE3708" s="25">
        <v>0.0</v>
      </c>
      <c r="AF3708" s="25">
        <v>0.0</v>
      </c>
      <c r="AG3708" s="25">
        <v>79082.76</v>
      </c>
      <c r="AH3708" s="25">
        <v>0.0</v>
      </c>
    </row>
    <row r="3709" ht="15.75" customHeight="1">
      <c r="U3709" s="25">
        <v>3708.0</v>
      </c>
      <c r="V3709" s="25">
        <v>1.5620323E7</v>
      </c>
      <c r="W3709" s="25" t="s">
        <v>2288</v>
      </c>
      <c r="X3709" s="25">
        <v>652.0</v>
      </c>
      <c r="Y3709" s="25" t="s">
        <v>377</v>
      </c>
      <c r="Z3709" s="25" t="s">
        <v>462</v>
      </c>
      <c r="AA3709" s="25">
        <v>42.0</v>
      </c>
      <c r="AB3709" s="25">
        <v>3.0</v>
      </c>
      <c r="AC3709" s="25">
        <v>83492.07</v>
      </c>
      <c r="AD3709" s="25">
        <v>2.0</v>
      </c>
      <c r="AE3709" s="25">
        <v>1.0</v>
      </c>
      <c r="AF3709" s="25">
        <v>0.0</v>
      </c>
      <c r="AG3709" s="25">
        <v>37914.12</v>
      </c>
      <c r="AH3709" s="25">
        <v>0.0</v>
      </c>
    </row>
    <row r="3710" ht="15.75" customHeight="1">
      <c r="U3710" s="25">
        <v>3709.0</v>
      </c>
      <c r="V3710" s="25">
        <v>1.5679983E7</v>
      </c>
      <c r="W3710" s="25" t="s">
        <v>2386</v>
      </c>
      <c r="X3710" s="25">
        <v>565.0</v>
      </c>
      <c r="Y3710" s="25" t="s">
        <v>375</v>
      </c>
      <c r="Z3710" s="25" t="s">
        <v>487</v>
      </c>
      <c r="AA3710" s="25">
        <v>34.0</v>
      </c>
      <c r="AB3710" s="25">
        <v>7.0</v>
      </c>
      <c r="AC3710" s="25">
        <v>0.0</v>
      </c>
      <c r="AD3710" s="25">
        <v>1.0</v>
      </c>
      <c r="AE3710" s="25">
        <v>0.0</v>
      </c>
      <c r="AF3710" s="25">
        <v>0.0</v>
      </c>
      <c r="AG3710" s="25">
        <v>74593.84</v>
      </c>
      <c r="AH3710" s="25">
        <v>0.0</v>
      </c>
    </row>
    <row r="3711" ht="15.75" customHeight="1">
      <c r="U3711" s="25">
        <v>3710.0</v>
      </c>
      <c r="V3711" s="25">
        <v>1.5812616E7</v>
      </c>
      <c r="W3711" s="25" t="s">
        <v>921</v>
      </c>
      <c r="X3711" s="25">
        <v>707.0</v>
      </c>
      <c r="Y3711" s="25" t="s">
        <v>375</v>
      </c>
      <c r="Z3711" s="25" t="s">
        <v>462</v>
      </c>
      <c r="AA3711" s="25">
        <v>49.0</v>
      </c>
      <c r="AB3711" s="25">
        <v>10.0</v>
      </c>
      <c r="AC3711" s="25">
        <v>0.0</v>
      </c>
      <c r="AD3711" s="25">
        <v>1.0</v>
      </c>
      <c r="AE3711" s="25">
        <v>1.0</v>
      </c>
      <c r="AF3711" s="25">
        <v>0.0</v>
      </c>
      <c r="AG3711" s="25">
        <v>82967.97</v>
      </c>
      <c r="AH3711" s="25">
        <v>1.0</v>
      </c>
    </row>
    <row r="3712" ht="15.75" customHeight="1">
      <c r="U3712" s="25">
        <v>3711.0</v>
      </c>
      <c r="V3712" s="25">
        <v>1.5601796E7</v>
      </c>
      <c r="W3712" s="25" t="s">
        <v>979</v>
      </c>
      <c r="X3712" s="25">
        <v>645.0</v>
      </c>
      <c r="Y3712" s="25" t="s">
        <v>375</v>
      </c>
      <c r="Z3712" s="25" t="s">
        <v>487</v>
      </c>
      <c r="AA3712" s="25">
        <v>30.0</v>
      </c>
      <c r="AB3712" s="25">
        <v>1.0</v>
      </c>
      <c r="AC3712" s="25">
        <v>125739.26</v>
      </c>
      <c r="AD3712" s="25">
        <v>1.0</v>
      </c>
      <c r="AE3712" s="25">
        <v>1.0</v>
      </c>
      <c r="AF3712" s="25">
        <v>1.0</v>
      </c>
      <c r="AG3712" s="25">
        <v>193441.23</v>
      </c>
      <c r="AH3712" s="25">
        <v>0.0</v>
      </c>
    </row>
    <row r="3713" ht="15.75" customHeight="1">
      <c r="U3713" s="25">
        <v>3712.0</v>
      </c>
      <c r="V3713" s="25">
        <v>1.5729489E7</v>
      </c>
      <c r="W3713" s="25" t="s">
        <v>2229</v>
      </c>
      <c r="X3713" s="25">
        <v>762.0</v>
      </c>
      <c r="Y3713" s="25" t="s">
        <v>379</v>
      </c>
      <c r="Z3713" s="25" t="s">
        <v>462</v>
      </c>
      <c r="AA3713" s="25">
        <v>34.0</v>
      </c>
      <c r="AB3713" s="25">
        <v>8.0</v>
      </c>
      <c r="AC3713" s="25">
        <v>98592.88</v>
      </c>
      <c r="AD3713" s="25">
        <v>1.0</v>
      </c>
      <c r="AE3713" s="25">
        <v>0.0</v>
      </c>
      <c r="AF3713" s="25">
        <v>1.0</v>
      </c>
      <c r="AG3713" s="25">
        <v>191790.29</v>
      </c>
      <c r="AH3713" s="25">
        <v>1.0</v>
      </c>
    </row>
    <row r="3714" ht="15.75" customHeight="1">
      <c r="U3714" s="25">
        <v>3713.0</v>
      </c>
      <c r="V3714" s="25">
        <v>1.5613216E7</v>
      </c>
      <c r="W3714" s="25" t="s">
        <v>544</v>
      </c>
      <c r="X3714" s="25">
        <v>639.0</v>
      </c>
      <c r="Y3714" s="25" t="s">
        <v>377</v>
      </c>
      <c r="Z3714" s="25" t="s">
        <v>462</v>
      </c>
      <c r="AA3714" s="25">
        <v>39.0</v>
      </c>
      <c r="AB3714" s="25">
        <v>1.0</v>
      </c>
      <c r="AC3714" s="25">
        <v>141789.15</v>
      </c>
      <c r="AD3714" s="25">
        <v>1.0</v>
      </c>
      <c r="AE3714" s="25">
        <v>1.0</v>
      </c>
      <c r="AF3714" s="25">
        <v>0.0</v>
      </c>
      <c r="AG3714" s="25">
        <v>92455.96</v>
      </c>
      <c r="AH3714" s="25">
        <v>0.0</v>
      </c>
    </row>
    <row r="3715" ht="15.75" customHeight="1">
      <c r="U3715" s="25">
        <v>3714.0</v>
      </c>
      <c r="V3715" s="25">
        <v>1.5657937E7</v>
      </c>
      <c r="W3715" s="25" t="s">
        <v>2082</v>
      </c>
      <c r="X3715" s="25">
        <v>709.0</v>
      </c>
      <c r="Y3715" s="25" t="s">
        <v>379</v>
      </c>
      <c r="Z3715" s="25" t="s">
        <v>487</v>
      </c>
      <c r="AA3715" s="25">
        <v>22.0</v>
      </c>
      <c r="AB3715" s="25">
        <v>0.0</v>
      </c>
      <c r="AC3715" s="25">
        <v>112949.71</v>
      </c>
      <c r="AD3715" s="25">
        <v>1.0</v>
      </c>
      <c r="AE3715" s="25">
        <v>0.0</v>
      </c>
      <c r="AF3715" s="25">
        <v>0.0</v>
      </c>
      <c r="AG3715" s="25">
        <v>155231.55</v>
      </c>
      <c r="AH3715" s="25">
        <v>0.0</v>
      </c>
    </row>
    <row r="3716" ht="15.75" customHeight="1">
      <c r="U3716" s="25">
        <v>3715.0</v>
      </c>
      <c r="V3716" s="25">
        <v>1.5815428E7</v>
      </c>
      <c r="W3716" s="25" t="s">
        <v>2387</v>
      </c>
      <c r="X3716" s="25">
        <v>823.0</v>
      </c>
      <c r="Y3716" s="25" t="s">
        <v>375</v>
      </c>
      <c r="Z3716" s="25" t="s">
        <v>487</v>
      </c>
      <c r="AA3716" s="25">
        <v>34.0</v>
      </c>
      <c r="AB3716" s="25">
        <v>3.0</v>
      </c>
      <c r="AC3716" s="25">
        <v>105057.33</v>
      </c>
      <c r="AD3716" s="25">
        <v>1.0</v>
      </c>
      <c r="AE3716" s="25">
        <v>1.0</v>
      </c>
      <c r="AF3716" s="25">
        <v>0.0</v>
      </c>
      <c r="AG3716" s="25">
        <v>9217.92</v>
      </c>
      <c r="AH3716" s="25">
        <v>0.0</v>
      </c>
    </row>
    <row r="3717" ht="15.75" customHeight="1">
      <c r="U3717" s="25">
        <v>3716.0</v>
      </c>
      <c r="V3717" s="25">
        <v>1.5640409E7</v>
      </c>
      <c r="W3717" s="25" t="s">
        <v>858</v>
      </c>
      <c r="X3717" s="25">
        <v>817.0</v>
      </c>
      <c r="Y3717" s="25" t="s">
        <v>379</v>
      </c>
      <c r="Z3717" s="25" t="s">
        <v>462</v>
      </c>
      <c r="AA3717" s="25">
        <v>46.0</v>
      </c>
      <c r="AB3717" s="25">
        <v>0.0</v>
      </c>
      <c r="AC3717" s="25">
        <v>89087.89</v>
      </c>
      <c r="AD3717" s="25">
        <v>1.0</v>
      </c>
      <c r="AE3717" s="25">
        <v>0.0</v>
      </c>
      <c r="AF3717" s="25">
        <v>1.0</v>
      </c>
      <c r="AG3717" s="25">
        <v>87941.85</v>
      </c>
      <c r="AH3717" s="25">
        <v>1.0</v>
      </c>
    </row>
    <row r="3718" ht="15.75" customHeight="1">
      <c r="U3718" s="25">
        <v>3717.0</v>
      </c>
      <c r="V3718" s="25">
        <v>1.5699492E7</v>
      </c>
      <c r="W3718" s="25" t="s">
        <v>541</v>
      </c>
      <c r="X3718" s="25">
        <v>665.0</v>
      </c>
      <c r="Y3718" s="25" t="s">
        <v>379</v>
      </c>
      <c r="Z3718" s="25" t="s">
        <v>462</v>
      </c>
      <c r="AA3718" s="25">
        <v>27.0</v>
      </c>
      <c r="AB3718" s="25">
        <v>2.0</v>
      </c>
      <c r="AC3718" s="25">
        <v>147435.96</v>
      </c>
      <c r="AD3718" s="25">
        <v>1.0</v>
      </c>
      <c r="AE3718" s="25">
        <v>0.0</v>
      </c>
      <c r="AF3718" s="25">
        <v>0.0</v>
      </c>
      <c r="AG3718" s="25">
        <v>187508.06</v>
      </c>
      <c r="AH3718" s="25">
        <v>0.0</v>
      </c>
    </row>
    <row r="3719" ht="15.75" customHeight="1">
      <c r="U3719" s="25">
        <v>3718.0</v>
      </c>
      <c r="V3719" s="25">
        <v>1.5623536E7</v>
      </c>
      <c r="W3719" s="25" t="s">
        <v>646</v>
      </c>
      <c r="X3719" s="25">
        <v>646.0</v>
      </c>
      <c r="Y3719" s="25" t="s">
        <v>379</v>
      </c>
      <c r="Z3719" s="25" t="s">
        <v>487</v>
      </c>
      <c r="AA3719" s="25">
        <v>39.0</v>
      </c>
      <c r="AB3719" s="25">
        <v>0.0</v>
      </c>
      <c r="AC3719" s="25">
        <v>154439.86</v>
      </c>
      <c r="AD3719" s="25">
        <v>1.0</v>
      </c>
      <c r="AE3719" s="25">
        <v>1.0</v>
      </c>
      <c r="AF3719" s="25">
        <v>0.0</v>
      </c>
      <c r="AG3719" s="25">
        <v>171519.06</v>
      </c>
      <c r="AH3719" s="25">
        <v>0.0</v>
      </c>
    </row>
    <row r="3720" ht="15.75" customHeight="1">
      <c r="U3720" s="25">
        <v>3719.0</v>
      </c>
      <c r="V3720" s="25">
        <v>1.5707551E7</v>
      </c>
      <c r="W3720" s="25" t="s">
        <v>2388</v>
      </c>
      <c r="X3720" s="25">
        <v>568.0</v>
      </c>
      <c r="Y3720" s="25" t="s">
        <v>375</v>
      </c>
      <c r="Z3720" s="25" t="s">
        <v>487</v>
      </c>
      <c r="AA3720" s="25">
        <v>30.0</v>
      </c>
      <c r="AB3720" s="25">
        <v>8.0</v>
      </c>
      <c r="AC3720" s="25">
        <v>73054.37</v>
      </c>
      <c r="AD3720" s="25">
        <v>2.0</v>
      </c>
      <c r="AE3720" s="25">
        <v>1.0</v>
      </c>
      <c r="AF3720" s="25">
        <v>1.0</v>
      </c>
      <c r="AG3720" s="25">
        <v>27012.0</v>
      </c>
      <c r="AH3720" s="25">
        <v>0.0</v>
      </c>
    </row>
    <row r="3721" ht="15.75" customHeight="1">
      <c r="U3721" s="25">
        <v>3720.0</v>
      </c>
      <c r="V3721" s="25">
        <v>1.5577999E7</v>
      </c>
      <c r="W3721" s="25" t="s">
        <v>1312</v>
      </c>
      <c r="X3721" s="25">
        <v>850.0</v>
      </c>
      <c r="Y3721" s="25" t="s">
        <v>375</v>
      </c>
      <c r="Z3721" s="25" t="s">
        <v>462</v>
      </c>
      <c r="AA3721" s="25">
        <v>62.0</v>
      </c>
      <c r="AB3721" s="25">
        <v>1.0</v>
      </c>
      <c r="AC3721" s="25">
        <v>124678.35</v>
      </c>
      <c r="AD3721" s="25">
        <v>1.0</v>
      </c>
      <c r="AE3721" s="25">
        <v>1.0</v>
      </c>
      <c r="AF3721" s="25">
        <v>0.0</v>
      </c>
      <c r="AG3721" s="25">
        <v>70916.0</v>
      </c>
      <c r="AH3721" s="25">
        <v>1.0</v>
      </c>
    </row>
    <row r="3722" ht="15.75" customHeight="1">
      <c r="U3722" s="25">
        <v>3721.0</v>
      </c>
      <c r="V3722" s="25">
        <v>1.5788775E7</v>
      </c>
      <c r="W3722" s="25" t="s">
        <v>655</v>
      </c>
      <c r="X3722" s="25">
        <v>473.0</v>
      </c>
      <c r="Y3722" s="25" t="s">
        <v>379</v>
      </c>
      <c r="Z3722" s="25" t="s">
        <v>487</v>
      </c>
      <c r="AA3722" s="25">
        <v>40.0</v>
      </c>
      <c r="AB3722" s="25">
        <v>8.0</v>
      </c>
      <c r="AC3722" s="25">
        <v>152576.25</v>
      </c>
      <c r="AD3722" s="25">
        <v>2.0</v>
      </c>
      <c r="AE3722" s="25">
        <v>1.0</v>
      </c>
      <c r="AF3722" s="25">
        <v>0.0</v>
      </c>
      <c r="AG3722" s="25">
        <v>73073.68</v>
      </c>
      <c r="AH3722" s="25">
        <v>0.0</v>
      </c>
    </row>
    <row r="3723" ht="15.75" customHeight="1">
      <c r="U3723" s="25">
        <v>3722.0</v>
      </c>
      <c r="V3723" s="25">
        <v>1.5758362E7</v>
      </c>
      <c r="W3723" s="25" t="s">
        <v>1234</v>
      </c>
      <c r="X3723" s="25">
        <v>731.0</v>
      </c>
      <c r="Y3723" s="25" t="s">
        <v>375</v>
      </c>
      <c r="Z3723" s="25" t="s">
        <v>462</v>
      </c>
      <c r="AA3723" s="25">
        <v>41.0</v>
      </c>
      <c r="AB3723" s="25">
        <v>9.0</v>
      </c>
      <c r="AC3723" s="25">
        <v>152243.57</v>
      </c>
      <c r="AD3723" s="25">
        <v>1.0</v>
      </c>
      <c r="AE3723" s="25">
        <v>1.0</v>
      </c>
      <c r="AF3723" s="25">
        <v>1.0</v>
      </c>
      <c r="AG3723" s="25">
        <v>88783.59</v>
      </c>
      <c r="AH3723" s="25">
        <v>0.0</v>
      </c>
    </row>
    <row r="3724" ht="15.75" customHeight="1">
      <c r="U3724" s="25">
        <v>3723.0</v>
      </c>
      <c r="V3724" s="25">
        <v>1.5807961E7</v>
      </c>
      <c r="W3724" s="25" t="s">
        <v>1630</v>
      </c>
      <c r="X3724" s="25">
        <v>619.0</v>
      </c>
      <c r="Y3724" s="25" t="s">
        <v>375</v>
      </c>
      <c r="Z3724" s="25" t="s">
        <v>487</v>
      </c>
      <c r="AA3724" s="25">
        <v>25.0</v>
      </c>
      <c r="AB3724" s="25">
        <v>4.0</v>
      </c>
      <c r="AC3724" s="25">
        <v>0.0</v>
      </c>
      <c r="AD3724" s="25">
        <v>1.0</v>
      </c>
      <c r="AE3724" s="25">
        <v>1.0</v>
      </c>
      <c r="AF3724" s="25">
        <v>0.0</v>
      </c>
      <c r="AG3724" s="25">
        <v>145524.36</v>
      </c>
      <c r="AH3724" s="25">
        <v>0.0</v>
      </c>
    </row>
    <row r="3725" ht="15.75" customHeight="1">
      <c r="U3725" s="25">
        <v>3724.0</v>
      </c>
      <c r="V3725" s="25">
        <v>1.5710978E7</v>
      </c>
      <c r="W3725" s="25" t="s">
        <v>1363</v>
      </c>
      <c r="X3725" s="25">
        <v>715.0</v>
      </c>
      <c r="Y3725" s="25" t="s">
        <v>379</v>
      </c>
      <c r="Z3725" s="25" t="s">
        <v>487</v>
      </c>
      <c r="AA3725" s="25">
        <v>42.0</v>
      </c>
      <c r="AB3725" s="25">
        <v>2.0</v>
      </c>
      <c r="AC3725" s="25">
        <v>88120.97</v>
      </c>
      <c r="AD3725" s="25">
        <v>2.0</v>
      </c>
      <c r="AE3725" s="25">
        <v>1.0</v>
      </c>
      <c r="AF3725" s="25">
        <v>1.0</v>
      </c>
      <c r="AG3725" s="25">
        <v>21333.22</v>
      </c>
      <c r="AH3725" s="25">
        <v>0.0</v>
      </c>
    </row>
    <row r="3726" ht="15.75" customHeight="1">
      <c r="U3726" s="25">
        <v>3725.0</v>
      </c>
      <c r="V3726" s="25">
        <v>1.5703541E7</v>
      </c>
      <c r="W3726" s="25" t="s">
        <v>1750</v>
      </c>
      <c r="X3726" s="25">
        <v>772.0</v>
      </c>
      <c r="Y3726" s="25" t="s">
        <v>379</v>
      </c>
      <c r="Z3726" s="25" t="s">
        <v>462</v>
      </c>
      <c r="AA3726" s="25">
        <v>51.0</v>
      </c>
      <c r="AB3726" s="25">
        <v>9.0</v>
      </c>
      <c r="AC3726" s="25">
        <v>143930.92</v>
      </c>
      <c r="AD3726" s="25">
        <v>1.0</v>
      </c>
      <c r="AE3726" s="25">
        <v>0.0</v>
      </c>
      <c r="AF3726" s="25">
        <v>1.0</v>
      </c>
      <c r="AG3726" s="25">
        <v>46675.51</v>
      </c>
      <c r="AH3726" s="25">
        <v>1.0</v>
      </c>
    </row>
    <row r="3727" ht="15.75" customHeight="1">
      <c r="U3727" s="25">
        <v>3726.0</v>
      </c>
      <c r="V3727" s="25">
        <v>1.5626474E7</v>
      </c>
      <c r="W3727" s="25" t="s">
        <v>1678</v>
      </c>
      <c r="X3727" s="25">
        <v>686.0</v>
      </c>
      <c r="Y3727" s="25" t="s">
        <v>375</v>
      </c>
      <c r="Z3727" s="25" t="s">
        <v>462</v>
      </c>
      <c r="AA3727" s="25">
        <v>31.0</v>
      </c>
      <c r="AB3727" s="25">
        <v>1.0</v>
      </c>
      <c r="AC3727" s="25">
        <v>0.0</v>
      </c>
      <c r="AD3727" s="25">
        <v>2.0</v>
      </c>
      <c r="AE3727" s="25">
        <v>1.0</v>
      </c>
      <c r="AF3727" s="25">
        <v>0.0</v>
      </c>
      <c r="AG3727" s="25">
        <v>4802.25</v>
      </c>
      <c r="AH3727" s="25">
        <v>0.0</v>
      </c>
    </row>
    <row r="3728" ht="15.75" customHeight="1">
      <c r="U3728" s="25">
        <v>3727.0</v>
      </c>
      <c r="V3728" s="25">
        <v>1.5608344E7</v>
      </c>
      <c r="W3728" s="25" t="s">
        <v>1984</v>
      </c>
      <c r="X3728" s="25">
        <v>749.0</v>
      </c>
      <c r="Y3728" s="25" t="s">
        <v>379</v>
      </c>
      <c r="Z3728" s="25" t="s">
        <v>462</v>
      </c>
      <c r="AA3728" s="25">
        <v>29.0</v>
      </c>
      <c r="AB3728" s="25">
        <v>7.0</v>
      </c>
      <c r="AC3728" s="25">
        <v>137059.05</v>
      </c>
      <c r="AD3728" s="25">
        <v>3.0</v>
      </c>
      <c r="AE3728" s="25">
        <v>1.0</v>
      </c>
      <c r="AF3728" s="25">
        <v>0.0</v>
      </c>
      <c r="AG3728" s="25">
        <v>102975.72</v>
      </c>
      <c r="AH3728" s="25">
        <v>1.0</v>
      </c>
    </row>
    <row r="3729" ht="15.75" customHeight="1">
      <c r="U3729" s="25">
        <v>3728.0</v>
      </c>
      <c r="V3729" s="25">
        <v>1.5768367E7</v>
      </c>
      <c r="W3729" s="25" t="s">
        <v>1611</v>
      </c>
      <c r="X3729" s="25">
        <v>781.0</v>
      </c>
      <c r="Y3729" s="25" t="s">
        <v>375</v>
      </c>
      <c r="Z3729" s="25" t="s">
        <v>462</v>
      </c>
      <c r="AA3729" s="25">
        <v>27.0</v>
      </c>
      <c r="AB3729" s="25">
        <v>7.0</v>
      </c>
      <c r="AC3729" s="25">
        <v>186558.55</v>
      </c>
      <c r="AD3729" s="25">
        <v>1.0</v>
      </c>
      <c r="AE3729" s="25">
        <v>1.0</v>
      </c>
      <c r="AF3729" s="25">
        <v>1.0</v>
      </c>
      <c r="AG3729" s="25">
        <v>175071.29</v>
      </c>
      <c r="AH3729" s="25">
        <v>1.0</v>
      </c>
    </row>
    <row r="3730" ht="15.75" customHeight="1">
      <c r="U3730" s="25">
        <v>3729.0</v>
      </c>
      <c r="V3730" s="25">
        <v>1.580621E7</v>
      </c>
      <c r="W3730" s="25" t="s">
        <v>2389</v>
      </c>
      <c r="X3730" s="25">
        <v>675.0</v>
      </c>
      <c r="Y3730" s="25" t="s">
        <v>377</v>
      </c>
      <c r="Z3730" s="25" t="s">
        <v>487</v>
      </c>
      <c r="AA3730" s="25">
        <v>66.0</v>
      </c>
      <c r="AB3730" s="25">
        <v>5.0</v>
      </c>
      <c r="AC3730" s="25">
        <v>115654.47</v>
      </c>
      <c r="AD3730" s="25">
        <v>2.0</v>
      </c>
      <c r="AE3730" s="25">
        <v>1.0</v>
      </c>
      <c r="AF3730" s="25">
        <v>1.0</v>
      </c>
      <c r="AG3730" s="25">
        <v>131970.86</v>
      </c>
      <c r="AH3730" s="25">
        <v>0.0</v>
      </c>
    </row>
    <row r="3731" ht="15.75" customHeight="1">
      <c r="U3731" s="25">
        <v>3730.0</v>
      </c>
      <c r="V3731" s="25">
        <v>1.5697702E7</v>
      </c>
      <c r="W3731" s="25" t="s">
        <v>2082</v>
      </c>
      <c r="X3731" s="25">
        <v>730.0</v>
      </c>
      <c r="Y3731" s="25" t="s">
        <v>377</v>
      </c>
      <c r="Z3731" s="25" t="s">
        <v>487</v>
      </c>
      <c r="AA3731" s="25">
        <v>29.0</v>
      </c>
      <c r="AB3731" s="25">
        <v>2.0</v>
      </c>
      <c r="AC3731" s="25">
        <v>0.0</v>
      </c>
      <c r="AD3731" s="25">
        <v>2.0</v>
      </c>
      <c r="AE3731" s="25">
        <v>1.0</v>
      </c>
      <c r="AF3731" s="25">
        <v>0.0</v>
      </c>
      <c r="AG3731" s="25">
        <v>14174.09</v>
      </c>
      <c r="AH3731" s="25">
        <v>0.0</v>
      </c>
    </row>
    <row r="3732" ht="15.75" customHeight="1">
      <c r="U3732" s="25">
        <v>3731.0</v>
      </c>
      <c r="V3732" s="25">
        <v>1.5689152E7</v>
      </c>
      <c r="W3732" s="25" t="s">
        <v>1120</v>
      </c>
      <c r="X3732" s="25">
        <v>683.0</v>
      </c>
      <c r="Y3732" s="25" t="s">
        <v>377</v>
      </c>
      <c r="Z3732" s="25" t="s">
        <v>487</v>
      </c>
      <c r="AA3732" s="25">
        <v>38.0</v>
      </c>
      <c r="AB3732" s="25">
        <v>3.0</v>
      </c>
      <c r="AC3732" s="25">
        <v>126152.84</v>
      </c>
      <c r="AD3732" s="25">
        <v>1.0</v>
      </c>
      <c r="AE3732" s="25">
        <v>0.0</v>
      </c>
      <c r="AF3732" s="25">
        <v>0.0</v>
      </c>
      <c r="AG3732" s="25">
        <v>15378.75</v>
      </c>
      <c r="AH3732" s="25">
        <v>0.0</v>
      </c>
    </row>
    <row r="3733" ht="15.75" customHeight="1">
      <c r="U3733" s="25">
        <v>3732.0</v>
      </c>
      <c r="V3733" s="25">
        <v>1.5568573E7</v>
      </c>
      <c r="W3733" s="25" t="s">
        <v>602</v>
      </c>
      <c r="X3733" s="25">
        <v>554.0</v>
      </c>
      <c r="Y3733" s="25" t="s">
        <v>379</v>
      </c>
      <c r="Z3733" s="25" t="s">
        <v>462</v>
      </c>
      <c r="AA3733" s="25">
        <v>51.0</v>
      </c>
      <c r="AB3733" s="25">
        <v>7.0</v>
      </c>
      <c r="AC3733" s="25">
        <v>105701.91</v>
      </c>
      <c r="AD3733" s="25">
        <v>1.0</v>
      </c>
      <c r="AE3733" s="25">
        <v>0.0</v>
      </c>
      <c r="AF3733" s="25">
        <v>1.0</v>
      </c>
      <c r="AG3733" s="25">
        <v>179797.79</v>
      </c>
      <c r="AH3733" s="25">
        <v>1.0</v>
      </c>
    </row>
    <row r="3734" ht="15.75" customHeight="1">
      <c r="U3734" s="25">
        <v>3733.0</v>
      </c>
      <c r="V3734" s="25">
        <v>1.5689598E7</v>
      </c>
      <c r="W3734" s="25" t="s">
        <v>1856</v>
      </c>
      <c r="X3734" s="25">
        <v>722.0</v>
      </c>
      <c r="Y3734" s="25" t="s">
        <v>375</v>
      </c>
      <c r="Z3734" s="25" t="s">
        <v>487</v>
      </c>
      <c r="AA3734" s="25">
        <v>46.0</v>
      </c>
      <c r="AB3734" s="25">
        <v>6.0</v>
      </c>
      <c r="AC3734" s="25">
        <v>0.0</v>
      </c>
      <c r="AD3734" s="25">
        <v>1.0</v>
      </c>
      <c r="AE3734" s="25">
        <v>1.0</v>
      </c>
      <c r="AF3734" s="25">
        <v>1.0</v>
      </c>
      <c r="AG3734" s="25">
        <v>93917.68</v>
      </c>
      <c r="AH3734" s="25">
        <v>1.0</v>
      </c>
    </row>
    <row r="3735" ht="15.75" customHeight="1">
      <c r="U3735" s="25">
        <v>3734.0</v>
      </c>
      <c r="V3735" s="25">
        <v>1.5713374E7</v>
      </c>
      <c r="W3735" s="25" t="s">
        <v>1170</v>
      </c>
      <c r="X3735" s="25">
        <v>689.0</v>
      </c>
      <c r="Y3735" s="25" t="s">
        <v>379</v>
      </c>
      <c r="Z3735" s="25" t="s">
        <v>487</v>
      </c>
      <c r="AA3735" s="25">
        <v>67.0</v>
      </c>
      <c r="AB3735" s="25">
        <v>9.0</v>
      </c>
      <c r="AC3735" s="25">
        <v>157094.78</v>
      </c>
      <c r="AD3735" s="25">
        <v>1.0</v>
      </c>
      <c r="AE3735" s="25">
        <v>1.0</v>
      </c>
      <c r="AF3735" s="25">
        <v>1.0</v>
      </c>
      <c r="AG3735" s="25">
        <v>99490.01</v>
      </c>
      <c r="AH3735" s="25">
        <v>0.0</v>
      </c>
    </row>
    <row r="3736" ht="15.75" customHeight="1">
      <c r="U3736" s="25">
        <v>3735.0</v>
      </c>
      <c r="V3736" s="25">
        <v>1.5679733E7</v>
      </c>
      <c r="W3736" s="25" t="s">
        <v>2390</v>
      </c>
      <c r="X3736" s="25">
        <v>796.0</v>
      </c>
      <c r="Y3736" s="25" t="s">
        <v>379</v>
      </c>
      <c r="Z3736" s="25" t="s">
        <v>487</v>
      </c>
      <c r="AA3736" s="25">
        <v>40.0</v>
      </c>
      <c r="AB3736" s="25">
        <v>2.0</v>
      </c>
      <c r="AC3736" s="25">
        <v>113228.38</v>
      </c>
      <c r="AD3736" s="25">
        <v>2.0</v>
      </c>
      <c r="AE3736" s="25">
        <v>1.0</v>
      </c>
      <c r="AF3736" s="25">
        <v>1.0</v>
      </c>
      <c r="AG3736" s="25">
        <v>46415.09</v>
      </c>
      <c r="AH3736" s="25">
        <v>0.0</v>
      </c>
    </row>
    <row r="3737" ht="15.75" customHeight="1">
      <c r="U3737" s="25">
        <v>3736.0</v>
      </c>
      <c r="V3737" s="25">
        <v>1.5759274E7</v>
      </c>
      <c r="W3737" s="25" t="s">
        <v>2391</v>
      </c>
      <c r="X3737" s="25">
        <v>447.0</v>
      </c>
      <c r="Y3737" s="25" t="s">
        <v>375</v>
      </c>
      <c r="Z3737" s="25" t="s">
        <v>462</v>
      </c>
      <c r="AA3737" s="25">
        <v>32.0</v>
      </c>
      <c r="AB3737" s="25">
        <v>10.0</v>
      </c>
      <c r="AC3737" s="25">
        <v>0.0</v>
      </c>
      <c r="AD3737" s="25">
        <v>1.0</v>
      </c>
      <c r="AE3737" s="25">
        <v>1.0</v>
      </c>
      <c r="AF3737" s="25">
        <v>1.0</v>
      </c>
      <c r="AG3737" s="25">
        <v>151815.76</v>
      </c>
      <c r="AH3737" s="25">
        <v>0.0</v>
      </c>
    </row>
    <row r="3738" ht="15.75" customHeight="1">
      <c r="U3738" s="25">
        <v>3737.0</v>
      </c>
      <c r="V3738" s="25">
        <v>1.5607748E7</v>
      </c>
      <c r="W3738" s="25" t="s">
        <v>1325</v>
      </c>
      <c r="X3738" s="25">
        <v>498.0</v>
      </c>
      <c r="Y3738" s="25" t="s">
        <v>379</v>
      </c>
      <c r="Z3738" s="25" t="s">
        <v>487</v>
      </c>
      <c r="AA3738" s="25">
        <v>37.0</v>
      </c>
      <c r="AB3738" s="25">
        <v>8.0</v>
      </c>
      <c r="AC3738" s="25">
        <v>108432.88</v>
      </c>
      <c r="AD3738" s="25">
        <v>2.0</v>
      </c>
      <c r="AE3738" s="25">
        <v>1.0</v>
      </c>
      <c r="AF3738" s="25">
        <v>1.0</v>
      </c>
      <c r="AG3738" s="25">
        <v>14865.05</v>
      </c>
      <c r="AH3738" s="25">
        <v>0.0</v>
      </c>
    </row>
    <row r="3739" ht="15.75" customHeight="1">
      <c r="U3739" s="25">
        <v>3738.0</v>
      </c>
      <c r="V3739" s="25">
        <v>1.5607577E7</v>
      </c>
      <c r="W3739" s="25" t="s">
        <v>1867</v>
      </c>
      <c r="X3739" s="25">
        <v>663.0</v>
      </c>
      <c r="Y3739" s="25" t="s">
        <v>377</v>
      </c>
      <c r="Z3739" s="25" t="s">
        <v>487</v>
      </c>
      <c r="AA3739" s="25">
        <v>27.0</v>
      </c>
      <c r="AB3739" s="25">
        <v>8.0</v>
      </c>
      <c r="AC3739" s="25">
        <v>0.0</v>
      </c>
      <c r="AD3739" s="25">
        <v>1.0</v>
      </c>
      <c r="AE3739" s="25">
        <v>1.0</v>
      </c>
      <c r="AF3739" s="25">
        <v>1.0</v>
      </c>
      <c r="AG3739" s="25">
        <v>188007.99</v>
      </c>
      <c r="AH3739" s="25">
        <v>0.0</v>
      </c>
    </row>
    <row r="3740" ht="15.75" customHeight="1">
      <c r="U3740" s="25">
        <v>3739.0</v>
      </c>
      <c r="V3740" s="25">
        <v>1.5813697E7</v>
      </c>
      <c r="W3740" s="25" t="s">
        <v>1800</v>
      </c>
      <c r="X3740" s="25">
        <v>498.0</v>
      </c>
      <c r="Y3740" s="25" t="s">
        <v>379</v>
      </c>
      <c r="Z3740" s="25" t="s">
        <v>462</v>
      </c>
      <c r="AA3740" s="25">
        <v>44.0</v>
      </c>
      <c r="AB3740" s="25">
        <v>2.0</v>
      </c>
      <c r="AC3740" s="25">
        <v>120702.67</v>
      </c>
      <c r="AD3740" s="25">
        <v>2.0</v>
      </c>
      <c r="AE3740" s="25">
        <v>1.0</v>
      </c>
      <c r="AF3740" s="25">
        <v>1.0</v>
      </c>
      <c r="AG3740" s="25">
        <v>98175.74</v>
      </c>
      <c r="AH3740" s="25">
        <v>0.0</v>
      </c>
    </row>
    <row r="3741" ht="15.75" customHeight="1">
      <c r="U3741" s="25">
        <v>3740.0</v>
      </c>
      <c r="V3741" s="25">
        <v>1.5801125E7</v>
      </c>
      <c r="W3741" s="25" t="s">
        <v>2392</v>
      </c>
      <c r="X3741" s="25">
        <v>627.0</v>
      </c>
      <c r="Y3741" s="25" t="s">
        <v>375</v>
      </c>
      <c r="Z3741" s="25" t="s">
        <v>462</v>
      </c>
      <c r="AA3741" s="25">
        <v>32.0</v>
      </c>
      <c r="AB3741" s="25">
        <v>1.0</v>
      </c>
      <c r="AC3741" s="25">
        <v>0.0</v>
      </c>
      <c r="AD3741" s="25">
        <v>1.0</v>
      </c>
      <c r="AE3741" s="25">
        <v>1.0</v>
      </c>
      <c r="AF3741" s="25">
        <v>0.0</v>
      </c>
      <c r="AG3741" s="25">
        <v>106851.7</v>
      </c>
      <c r="AH3741" s="25">
        <v>0.0</v>
      </c>
    </row>
    <row r="3742" ht="15.75" customHeight="1">
      <c r="U3742" s="25">
        <v>3741.0</v>
      </c>
      <c r="V3742" s="25">
        <v>1.5777855E7</v>
      </c>
      <c r="W3742" s="25" t="s">
        <v>880</v>
      </c>
      <c r="X3742" s="25">
        <v>649.0</v>
      </c>
      <c r="Y3742" s="25" t="s">
        <v>375</v>
      </c>
      <c r="Z3742" s="25" t="s">
        <v>487</v>
      </c>
      <c r="AA3742" s="25">
        <v>45.0</v>
      </c>
      <c r="AB3742" s="25">
        <v>7.0</v>
      </c>
      <c r="AC3742" s="25">
        <v>0.0</v>
      </c>
      <c r="AD3742" s="25">
        <v>2.0</v>
      </c>
      <c r="AE3742" s="25">
        <v>0.0</v>
      </c>
      <c r="AF3742" s="25">
        <v>1.0</v>
      </c>
      <c r="AG3742" s="25">
        <v>75204.21</v>
      </c>
      <c r="AH3742" s="25">
        <v>0.0</v>
      </c>
    </row>
    <row r="3743" ht="15.75" customHeight="1">
      <c r="U3743" s="25">
        <v>3742.0</v>
      </c>
      <c r="V3743" s="25">
        <v>1.5635396E7</v>
      </c>
      <c r="W3743" s="25" t="s">
        <v>1427</v>
      </c>
      <c r="X3743" s="25">
        <v>738.0</v>
      </c>
      <c r="Y3743" s="25" t="s">
        <v>379</v>
      </c>
      <c r="Z3743" s="25" t="s">
        <v>462</v>
      </c>
      <c r="AA3743" s="25">
        <v>29.0</v>
      </c>
      <c r="AB3743" s="25">
        <v>9.0</v>
      </c>
      <c r="AC3743" s="25">
        <v>139106.19</v>
      </c>
      <c r="AD3743" s="25">
        <v>1.0</v>
      </c>
      <c r="AE3743" s="25">
        <v>1.0</v>
      </c>
      <c r="AF3743" s="25">
        <v>0.0</v>
      </c>
      <c r="AG3743" s="25">
        <v>141872.05</v>
      </c>
      <c r="AH3743" s="25">
        <v>1.0</v>
      </c>
    </row>
    <row r="3744" ht="15.75" customHeight="1">
      <c r="U3744" s="25">
        <v>3743.0</v>
      </c>
      <c r="V3744" s="25">
        <v>1.5698031E7</v>
      </c>
      <c r="W3744" s="25" t="s">
        <v>1690</v>
      </c>
      <c r="X3744" s="25">
        <v>587.0</v>
      </c>
      <c r="Y3744" s="25" t="s">
        <v>379</v>
      </c>
      <c r="Z3744" s="25" t="s">
        <v>462</v>
      </c>
      <c r="AA3744" s="25">
        <v>39.0</v>
      </c>
      <c r="AB3744" s="25">
        <v>6.0</v>
      </c>
      <c r="AC3744" s="25">
        <v>101851.8</v>
      </c>
      <c r="AD3744" s="25">
        <v>2.0</v>
      </c>
      <c r="AE3744" s="25">
        <v>1.0</v>
      </c>
      <c r="AF3744" s="25">
        <v>0.0</v>
      </c>
      <c r="AG3744" s="25">
        <v>7103.71</v>
      </c>
      <c r="AH3744" s="25">
        <v>0.0</v>
      </c>
    </row>
    <row r="3745" ht="15.75" customHeight="1">
      <c r="U3745" s="25">
        <v>3744.0</v>
      </c>
      <c r="V3745" s="25">
        <v>1.5678944E7</v>
      </c>
      <c r="W3745" s="25" t="s">
        <v>814</v>
      </c>
      <c r="X3745" s="25">
        <v>655.0</v>
      </c>
      <c r="Y3745" s="25" t="s">
        <v>379</v>
      </c>
      <c r="Z3745" s="25" t="s">
        <v>462</v>
      </c>
      <c r="AA3745" s="25">
        <v>32.0</v>
      </c>
      <c r="AB3745" s="25">
        <v>6.0</v>
      </c>
      <c r="AC3745" s="25">
        <v>130935.56</v>
      </c>
      <c r="AD3745" s="25">
        <v>1.0</v>
      </c>
      <c r="AE3745" s="25">
        <v>1.0</v>
      </c>
      <c r="AF3745" s="25">
        <v>0.0</v>
      </c>
      <c r="AG3745" s="25">
        <v>9241.83</v>
      </c>
      <c r="AH3745" s="25">
        <v>1.0</v>
      </c>
    </row>
    <row r="3746" ht="15.75" customHeight="1">
      <c r="U3746" s="25">
        <v>3745.0</v>
      </c>
      <c r="V3746" s="25">
        <v>1.5718507E7</v>
      </c>
      <c r="W3746" s="25" t="s">
        <v>1401</v>
      </c>
      <c r="X3746" s="25">
        <v>647.0</v>
      </c>
      <c r="Y3746" s="25" t="s">
        <v>379</v>
      </c>
      <c r="Z3746" s="25" t="s">
        <v>487</v>
      </c>
      <c r="AA3746" s="25">
        <v>37.0</v>
      </c>
      <c r="AB3746" s="25">
        <v>3.0</v>
      </c>
      <c r="AC3746" s="25">
        <v>116509.99</v>
      </c>
      <c r="AD3746" s="25">
        <v>1.0</v>
      </c>
      <c r="AE3746" s="25">
        <v>1.0</v>
      </c>
      <c r="AF3746" s="25">
        <v>1.0</v>
      </c>
      <c r="AG3746" s="25">
        <v>149517.71</v>
      </c>
      <c r="AH3746" s="25">
        <v>1.0</v>
      </c>
    </row>
    <row r="3747" ht="15.75" customHeight="1">
      <c r="U3747" s="25">
        <v>3746.0</v>
      </c>
      <c r="V3747" s="25">
        <v>1.5808334E7</v>
      </c>
      <c r="W3747" s="25" t="s">
        <v>1424</v>
      </c>
      <c r="X3747" s="25">
        <v>776.0</v>
      </c>
      <c r="Y3747" s="25" t="s">
        <v>379</v>
      </c>
      <c r="Z3747" s="25" t="s">
        <v>462</v>
      </c>
      <c r="AA3747" s="25">
        <v>37.0</v>
      </c>
      <c r="AB3747" s="25">
        <v>1.0</v>
      </c>
      <c r="AC3747" s="25">
        <v>93124.04</v>
      </c>
      <c r="AD3747" s="25">
        <v>2.0</v>
      </c>
      <c r="AE3747" s="25">
        <v>1.0</v>
      </c>
      <c r="AF3747" s="25">
        <v>1.0</v>
      </c>
      <c r="AG3747" s="25">
        <v>196079.32</v>
      </c>
      <c r="AH3747" s="25">
        <v>0.0</v>
      </c>
    </row>
    <row r="3748" ht="15.75" customHeight="1">
      <c r="U3748" s="25">
        <v>3747.0</v>
      </c>
      <c r="V3748" s="25">
        <v>1.5804709E7</v>
      </c>
      <c r="W3748" s="25" t="s">
        <v>2158</v>
      </c>
      <c r="X3748" s="25">
        <v>688.0</v>
      </c>
      <c r="Y3748" s="25" t="s">
        <v>379</v>
      </c>
      <c r="Z3748" s="25" t="s">
        <v>487</v>
      </c>
      <c r="AA3748" s="25">
        <v>35.0</v>
      </c>
      <c r="AB3748" s="25">
        <v>5.0</v>
      </c>
      <c r="AC3748" s="25">
        <v>111578.18</v>
      </c>
      <c r="AD3748" s="25">
        <v>1.0</v>
      </c>
      <c r="AE3748" s="25">
        <v>0.0</v>
      </c>
      <c r="AF3748" s="25">
        <v>0.0</v>
      </c>
      <c r="AG3748" s="25">
        <v>166165.93</v>
      </c>
      <c r="AH3748" s="25">
        <v>1.0</v>
      </c>
    </row>
    <row r="3749" ht="15.75" customHeight="1">
      <c r="U3749" s="25">
        <v>3748.0</v>
      </c>
      <c r="V3749" s="25">
        <v>1.5645835E7</v>
      </c>
      <c r="W3749" s="25" t="s">
        <v>1214</v>
      </c>
      <c r="X3749" s="25">
        <v>605.0</v>
      </c>
      <c r="Y3749" s="25" t="s">
        <v>375</v>
      </c>
      <c r="Z3749" s="25" t="s">
        <v>487</v>
      </c>
      <c r="AA3749" s="25">
        <v>32.0</v>
      </c>
      <c r="AB3749" s="25">
        <v>9.0</v>
      </c>
      <c r="AC3749" s="25">
        <v>0.0</v>
      </c>
      <c r="AD3749" s="25">
        <v>2.0</v>
      </c>
      <c r="AE3749" s="25">
        <v>1.0</v>
      </c>
      <c r="AF3749" s="25">
        <v>1.0</v>
      </c>
      <c r="AG3749" s="25">
        <v>55724.24</v>
      </c>
      <c r="AH3749" s="25">
        <v>0.0</v>
      </c>
    </row>
    <row r="3750" ht="15.75" customHeight="1">
      <c r="U3750" s="25">
        <v>3749.0</v>
      </c>
      <c r="V3750" s="25">
        <v>1.5738166E7</v>
      </c>
      <c r="W3750" s="25" t="s">
        <v>1339</v>
      </c>
      <c r="X3750" s="25">
        <v>596.0</v>
      </c>
      <c r="Y3750" s="25" t="s">
        <v>375</v>
      </c>
      <c r="Z3750" s="25" t="s">
        <v>462</v>
      </c>
      <c r="AA3750" s="25">
        <v>39.0</v>
      </c>
      <c r="AB3750" s="25">
        <v>10.0</v>
      </c>
      <c r="AC3750" s="25">
        <v>86546.29</v>
      </c>
      <c r="AD3750" s="25">
        <v>1.0</v>
      </c>
      <c r="AE3750" s="25">
        <v>0.0</v>
      </c>
      <c r="AF3750" s="25">
        <v>1.0</v>
      </c>
      <c r="AG3750" s="25">
        <v>131768.98</v>
      </c>
      <c r="AH3750" s="25">
        <v>0.0</v>
      </c>
    </row>
    <row r="3751" ht="15.75" customHeight="1">
      <c r="U3751" s="25">
        <v>3750.0</v>
      </c>
      <c r="V3751" s="25">
        <v>1.567536E7</v>
      </c>
      <c r="W3751" s="25" t="s">
        <v>2393</v>
      </c>
      <c r="X3751" s="25">
        <v>427.0</v>
      </c>
      <c r="Y3751" s="25" t="s">
        <v>375</v>
      </c>
      <c r="Z3751" s="25" t="s">
        <v>487</v>
      </c>
      <c r="AA3751" s="25">
        <v>33.0</v>
      </c>
      <c r="AB3751" s="25">
        <v>8.0</v>
      </c>
      <c r="AC3751" s="25">
        <v>0.0</v>
      </c>
      <c r="AD3751" s="25">
        <v>1.0</v>
      </c>
      <c r="AE3751" s="25">
        <v>1.0</v>
      </c>
      <c r="AF3751" s="25">
        <v>1.0</v>
      </c>
      <c r="AG3751" s="25">
        <v>13858.95</v>
      </c>
      <c r="AH3751" s="25">
        <v>0.0</v>
      </c>
    </row>
    <row r="3752" ht="15.75" customHeight="1">
      <c r="U3752" s="25">
        <v>3751.0</v>
      </c>
      <c r="V3752" s="25">
        <v>1.5793042E7</v>
      </c>
      <c r="W3752" s="25" t="s">
        <v>1317</v>
      </c>
      <c r="X3752" s="25">
        <v>629.0</v>
      </c>
      <c r="Y3752" s="25" t="s">
        <v>375</v>
      </c>
      <c r="Z3752" s="25" t="s">
        <v>487</v>
      </c>
      <c r="AA3752" s="25">
        <v>39.0</v>
      </c>
      <c r="AB3752" s="25">
        <v>2.0</v>
      </c>
      <c r="AC3752" s="25">
        <v>129669.32</v>
      </c>
      <c r="AD3752" s="25">
        <v>2.0</v>
      </c>
      <c r="AE3752" s="25">
        <v>1.0</v>
      </c>
      <c r="AF3752" s="25">
        <v>0.0</v>
      </c>
      <c r="AG3752" s="25">
        <v>82774.07</v>
      </c>
      <c r="AH3752" s="25">
        <v>0.0</v>
      </c>
    </row>
    <row r="3753" ht="15.75" customHeight="1">
      <c r="U3753" s="25">
        <v>3752.0</v>
      </c>
      <c r="V3753" s="25">
        <v>1.5630106E7</v>
      </c>
      <c r="W3753" s="25" t="s">
        <v>991</v>
      </c>
      <c r="X3753" s="25">
        <v>496.0</v>
      </c>
      <c r="Y3753" s="25" t="s">
        <v>377</v>
      </c>
      <c r="Z3753" s="25" t="s">
        <v>487</v>
      </c>
      <c r="AA3753" s="25">
        <v>29.0</v>
      </c>
      <c r="AB3753" s="25">
        <v>2.0</v>
      </c>
      <c r="AC3753" s="25">
        <v>0.0</v>
      </c>
      <c r="AD3753" s="25">
        <v>2.0</v>
      </c>
      <c r="AE3753" s="25">
        <v>1.0</v>
      </c>
      <c r="AF3753" s="25">
        <v>0.0</v>
      </c>
      <c r="AG3753" s="25">
        <v>55389.59</v>
      </c>
      <c r="AH3753" s="25">
        <v>0.0</v>
      </c>
    </row>
    <row r="3754" ht="15.75" customHeight="1">
      <c r="U3754" s="25">
        <v>3753.0</v>
      </c>
      <c r="V3754" s="25">
        <v>1.5810385E7</v>
      </c>
      <c r="W3754" s="25" t="s">
        <v>1683</v>
      </c>
      <c r="X3754" s="25">
        <v>717.0</v>
      </c>
      <c r="Y3754" s="25" t="s">
        <v>377</v>
      </c>
      <c r="Z3754" s="25" t="s">
        <v>462</v>
      </c>
      <c r="AA3754" s="25">
        <v>36.0</v>
      </c>
      <c r="AB3754" s="25">
        <v>2.0</v>
      </c>
      <c r="AC3754" s="25">
        <v>164557.95</v>
      </c>
      <c r="AD3754" s="25">
        <v>1.0</v>
      </c>
      <c r="AE3754" s="25">
        <v>0.0</v>
      </c>
      <c r="AF3754" s="25">
        <v>1.0</v>
      </c>
      <c r="AG3754" s="25">
        <v>82336.73</v>
      </c>
      <c r="AH3754" s="25">
        <v>0.0</v>
      </c>
    </row>
    <row r="3755" ht="15.75" customHeight="1">
      <c r="U3755" s="25">
        <v>3754.0</v>
      </c>
      <c r="V3755" s="25">
        <v>1.5578211E7</v>
      </c>
      <c r="W3755" s="25" t="s">
        <v>2060</v>
      </c>
      <c r="X3755" s="25">
        <v>777.0</v>
      </c>
      <c r="Y3755" s="25" t="s">
        <v>375</v>
      </c>
      <c r="Z3755" s="25" t="s">
        <v>487</v>
      </c>
      <c r="AA3755" s="25">
        <v>23.0</v>
      </c>
      <c r="AB3755" s="25">
        <v>6.0</v>
      </c>
      <c r="AC3755" s="25">
        <v>0.0</v>
      </c>
      <c r="AD3755" s="25">
        <v>2.0</v>
      </c>
      <c r="AE3755" s="25">
        <v>1.0</v>
      </c>
      <c r="AF3755" s="25">
        <v>1.0</v>
      </c>
      <c r="AG3755" s="25">
        <v>163225.48</v>
      </c>
      <c r="AH3755" s="25">
        <v>0.0</v>
      </c>
    </row>
    <row r="3756" ht="15.75" customHeight="1">
      <c r="U3756" s="25">
        <v>3755.0</v>
      </c>
      <c r="V3756" s="25">
        <v>1.5572792E7</v>
      </c>
      <c r="W3756" s="25" t="s">
        <v>1113</v>
      </c>
      <c r="X3756" s="25">
        <v>535.0</v>
      </c>
      <c r="Y3756" s="25" t="s">
        <v>377</v>
      </c>
      <c r="Z3756" s="25" t="s">
        <v>487</v>
      </c>
      <c r="AA3756" s="25">
        <v>35.0</v>
      </c>
      <c r="AB3756" s="25">
        <v>8.0</v>
      </c>
      <c r="AC3756" s="25">
        <v>118989.92</v>
      </c>
      <c r="AD3756" s="25">
        <v>1.0</v>
      </c>
      <c r="AE3756" s="25">
        <v>1.0</v>
      </c>
      <c r="AF3756" s="25">
        <v>1.0</v>
      </c>
      <c r="AG3756" s="25">
        <v>135536.72</v>
      </c>
      <c r="AH3756" s="25">
        <v>0.0</v>
      </c>
    </row>
    <row r="3757" ht="15.75" customHeight="1">
      <c r="U3757" s="25">
        <v>3756.0</v>
      </c>
      <c r="V3757" s="25">
        <v>1.562003E7</v>
      </c>
      <c r="W3757" s="25" t="s">
        <v>1413</v>
      </c>
      <c r="X3757" s="25">
        <v>744.0</v>
      </c>
      <c r="Y3757" s="25" t="s">
        <v>375</v>
      </c>
      <c r="Z3757" s="25" t="s">
        <v>487</v>
      </c>
      <c r="AA3757" s="25">
        <v>29.0</v>
      </c>
      <c r="AB3757" s="25">
        <v>1.0</v>
      </c>
      <c r="AC3757" s="25">
        <v>0.0</v>
      </c>
      <c r="AD3757" s="25">
        <v>1.0</v>
      </c>
      <c r="AE3757" s="25">
        <v>0.0</v>
      </c>
      <c r="AF3757" s="25">
        <v>0.0</v>
      </c>
      <c r="AG3757" s="25">
        <v>82422.97</v>
      </c>
      <c r="AH3757" s="25">
        <v>0.0</v>
      </c>
    </row>
    <row r="3758" ht="15.75" customHeight="1">
      <c r="U3758" s="25">
        <v>3757.0</v>
      </c>
      <c r="V3758" s="25">
        <v>1.5783541E7</v>
      </c>
      <c r="W3758" s="25" t="s">
        <v>2394</v>
      </c>
      <c r="X3758" s="25">
        <v>755.0</v>
      </c>
      <c r="Y3758" s="25" t="s">
        <v>375</v>
      </c>
      <c r="Z3758" s="25" t="s">
        <v>487</v>
      </c>
      <c r="AA3758" s="25">
        <v>31.0</v>
      </c>
      <c r="AB3758" s="25">
        <v>5.0</v>
      </c>
      <c r="AC3758" s="25">
        <v>0.0</v>
      </c>
      <c r="AD3758" s="25">
        <v>2.0</v>
      </c>
      <c r="AE3758" s="25">
        <v>0.0</v>
      </c>
      <c r="AF3758" s="25">
        <v>1.0</v>
      </c>
      <c r="AG3758" s="25">
        <v>194660.78</v>
      </c>
      <c r="AH3758" s="25">
        <v>0.0</v>
      </c>
    </row>
    <row r="3759" ht="15.75" customHeight="1">
      <c r="U3759" s="25">
        <v>3758.0</v>
      </c>
      <c r="V3759" s="25">
        <v>1.5679284E7</v>
      </c>
      <c r="W3759" s="25" t="s">
        <v>2019</v>
      </c>
      <c r="X3759" s="25">
        <v>593.0</v>
      </c>
      <c r="Y3759" s="25" t="s">
        <v>377</v>
      </c>
      <c r="Z3759" s="25" t="s">
        <v>462</v>
      </c>
      <c r="AA3759" s="25">
        <v>45.0</v>
      </c>
      <c r="AB3759" s="25">
        <v>6.0</v>
      </c>
      <c r="AC3759" s="25">
        <v>79259.75</v>
      </c>
      <c r="AD3759" s="25">
        <v>1.0</v>
      </c>
      <c r="AE3759" s="25">
        <v>1.0</v>
      </c>
      <c r="AF3759" s="25">
        <v>0.0</v>
      </c>
      <c r="AG3759" s="25">
        <v>55347.28</v>
      </c>
      <c r="AH3759" s="25">
        <v>0.0</v>
      </c>
    </row>
    <row r="3760" ht="15.75" customHeight="1">
      <c r="U3760" s="25">
        <v>3759.0</v>
      </c>
      <c r="V3760" s="25">
        <v>1.558291E7</v>
      </c>
      <c r="W3760" s="25" t="s">
        <v>892</v>
      </c>
      <c r="X3760" s="25">
        <v>514.0</v>
      </c>
      <c r="Y3760" s="25" t="s">
        <v>375</v>
      </c>
      <c r="Z3760" s="25" t="s">
        <v>487</v>
      </c>
      <c r="AA3760" s="25">
        <v>38.0</v>
      </c>
      <c r="AB3760" s="25">
        <v>4.0</v>
      </c>
      <c r="AC3760" s="25">
        <v>112230.38</v>
      </c>
      <c r="AD3760" s="25">
        <v>1.0</v>
      </c>
      <c r="AE3760" s="25">
        <v>1.0</v>
      </c>
      <c r="AF3760" s="25">
        <v>0.0</v>
      </c>
      <c r="AG3760" s="25">
        <v>16717.11</v>
      </c>
      <c r="AH3760" s="25">
        <v>1.0</v>
      </c>
    </row>
    <row r="3761" ht="15.75" customHeight="1">
      <c r="U3761" s="25">
        <v>3760.0</v>
      </c>
      <c r="V3761" s="25">
        <v>1.5688337E7</v>
      </c>
      <c r="W3761" s="25" t="s">
        <v>2395</v>
      </c>
      <c r="X3761" s="25">
        <v>721.0</v>
      </c>
      <c r="Y3761" s="25" t="s">
        <v>375</v>
      </c>
      <c r="Z3761" s="25" t="s">
        <v>487</v>
      </c>
      <c r="AA3761" s="25">
        <v>40.0</v>
      </c>
      <c r="AB3761" s="25">
        <v>9.0</v>
      </c>
      <c r="AC3761" s="25">
        <v>118129.87</v>
      </c>
      <c r="AD3761" s="25">
        <v>1.0</v>
      </c>
      <c r="AE3761" s="25">
        <v>1.0</v>
      </c>
      <c r="AF3761" s="25">
        <v>1.0</v>
      </c>
      <c r="AG3761" s="25">
        <v>160277.65</v>
      </c>
      <c r="AH3761" s="25">
        <v>0.0</v>
      </c>
    </row>
    <row r="3762" ht="15.75" customHeight="1">
      <c r="U3762" s="25">
        <v>3761.0</v>
      </c>
      <c r="V3762" s="25">
        <v>1.573497E7</v>
      </c>
      <c r="W3762" s="25" t="s">
        <v>813</v>
      </c>
      <c r="X3762" s="25">
        <v>835.0</v>
      </c>
      <c r="Y3762" s="25" t="s">
        <v>377</v>
      </c>
      <c r="Z3762" s="25" t="s">
        <v>487</v>
      </c>
      <c r="AA3762" s="25">
        <v>38.0</v>
      </c>
      <c r="AB3762" s="25">
        <v>7.0</v>
      </c>
      <c r="AC3762" s="25">
        <v>86824.09</v>
      </c>
      <c r="AD3762" s="25">
        <v>1.0</v>
      </c>
      <c r="AE3762" s="25">
        <v>0.0</v>
      </c>
      <c r="AF3762" s="25">
        <v>0.0</v>
      </c>
      <c r="AG3762" s="25">
        <v>175905.97</v>
      </c>
      <c r="AH3762" s="25">
        <v>0.0</v>
      </c>
    </row>
    <row r="3763" ht="15.75" customHeight="1">
      <c r="U3763" s="25">
        <v>3762.0</v>
      </c>
      <c r="V3763" s="25">
        <v>1.575914E7</v>
      </c>
      <c r="W3763" s="25" t="s">
        <v>2028</v>
      </c>
      <c r="X3763" s="25">
        <v>682.0</v>
      </c>
      <c r="Y3763" s="25" t="s">
        <v>375</v>
      </c>
      <c r="Z3763" s="25" t="s">
        <v>462</v>
      </c>
      <c r="AA3763" s="25">
        <v>64.0</v>
      </c>
      <c r="AB3763" s="25">
        <v>10.0</v>
      </c>
      <c r="AC3763" s="25">
        <v>128306.7</v>
      </c>
      <c r="AD3763" s="25">
        <v>1.0</v>
      </c>
      <c r="AE3763" s="25">
        <v>0.0</v>
      </c>
      <c r="AF3763" s="25">
        <v>1.0</v>
      </c>
      <c r="AG3763" s="25">
        <v>66040.83</v>
      </c>
      <c r="AH3763" s="25">
        <v>0.0</v>
      </c>
    </row>
    <row r="3764" ht="15.75" customHeight="1">
      <c r="U3764" s="25">
        <v>3763.0</v>
      </c>
      <c r="V3764" s="25">
        <v>1.5643042E7</v>
      </c>
      <c r="W3764" s="25" t="s">
        <v>1058</v>
      </c>
      <c r="X3764" s="25">
        <v>590.0</v>
      </c>
      <c r="Y3764" s="25" t="s">
        <v>379</v>
      </c>
      <c r="Z3764" s="25" t="s">
        <v>462</v>
      </c>
      <c r="AA3764" s="25">
        <v>40.0</v>
      </c>
      <c r="AB3764" s="25">
        <v>2.0</v>
      </c>
      <c r="AC3764" s="25">
        <v>117641.43</v>
      </c>
      <c r="AD3764" s="25">
        <v>2.0</v>
      </c>
      <c r="AE3764" s="25">
        <v>0.0</v>
      </c>
      <c r="AF3764" s="25">
        <v>0.0</v>
      </c>
      <c r="AG3764" s="25">
        <v>92198.05</v>
      </c>
      <c r="AH3764" s="25">
        <v>0.0</v>
      </c>
    </row>
    <row r="3765" ht="15.75" customHeight="1">
      <c r="U3765" s="25">
        <v>3764.0</v>
      </c>
      <c r="V3765" s="25">
        <v>1.5773868E7</v>
      </c>
      <c r="W3765" s="25" t="s">
        <v>2396</v>
      </c>
      <c r="X3765" s="25">
        <v>653.0</v>
      </c>
      <c r="Y3765" s="25" t="s">
        <v>379</v>
      </c>
      <c r="Z3765" s="25" t="s">
        <v>462</v>
      </c>
      <c r="AA3765" s="25">
        <v>37.0</v>
      </c>
      <c r="AB3765" s="25">
        <v>3.0</v>
      </c>
      <c r="AC3765" s="25">
        <v>125734.2</v>
      </c>
      <c r="AD3765" s="25">
        <v>2.0</v>
      </c>
      <c r="AE3765" s="25">
        <v>1.0</v>
      </c>
      <c r="AF3765" s="25">
        <v>0.0</v>
      </c>
      <c r="AG3765" s="25">
        <v>134625.09</v>
      </c>
      <c r="AH3765" s="25">
        <v>1.0</v>
      </c>
    </row>
    <row r="3766" ht="15.75" customHeight="1">
      <c r="U3766" s="25">
        <v>3765.0</v>
      </c>
      <c r="V3766" s="25">
        <v>1.561582E7</v>
      </c>
      <c r="W3766" s="25" t="s">
        <v>629</v>
      </c>
      <c r="X3766" s="25">
        <v>837.0</v>
      </c>
      <c r="Y3766" s="25" t="s">
        <v>375</v>
      </c>
      <c r="Z3766" s="25" t="s">
        <v>487</v>
      </c>
      <c r="AA3766" s="25">
        <v>49.0</v>
      </c>
      <c r="AB3766" s="25">
        <v>8.0</v>
      </c>
      <c r="AC3766" s="25">
        <v>103302.37</v>
      </c>
      <c r="AD3766" s="25">
        <v>1.0</v>
      </c>
      <c r="AE3766" s="25">
        <v>1.0</v>
      </c>
      <c r="AF3766" s="25">
        <v>1.0</v>
      </c>
      <c r="AG3766" s="25">
        <v>50974.57</v>
      </c>
      <c r="AH3766" s="25">
        <v>0.0</v>
      </c>
    </row>
    <row r="3767" ht="15.75" customHeight="1">
      <c r="U3767" s="25">
        <v>3766.0</v>
      </c>
      <c r="V3767" s="25">
        <v>1.5730273E7</v>
      </c>
      <c r="W3767" s="25" t="s">
        <v>612</v>
      </c>
      <c r="X3767" s="25">
        <v>841.0</v>
      </c>
      <c r="Y3767" s="25" t="s">
        <v>375</v>
      </c>
      <c r="Z3767" s="25" t="s">
        <v>487</v>
      </c>
      <c r="AA3767" s="25">
        <v>27.0</v>
      </c>
      <c r="AB3767" s="25">
        <v>8.0</v>
      </c>
      <c r="AC3767" s="25">
        <v>0.0</v>
      </c>
      <c r="AD3767" s="25">
        <v>1.0</v>
      </c>
      <c r="AE3767" s="25">
        <v>1.0</v>
      </c>
      <c r="AF3767" s="25">
        <v>0.0</v>
      </c>
      <c r="AG3767" s="25">
        <v>171922.72</v>
      </c>
      <c r="AH3767" s="25">
        <v>0.0</v>
      </c>
    </row>
    <row r="3768" ht="15.75" customHeight="1">
      <c r="U3768" s="25">
        <v>3767.0</v>
      </c>
      <c r="V3768" s="25">
        <v>1.572489E7</v>
      </c>
      <c r="W3768" s="25" t="s">
        <v>2397</v>
      </c>
      <c r="X3768" s="25">
        <v>584.0</v>
      </c>
      <c r="Y3768" s="25" t="s">
        <v>377</v>
      </c>
      <c r="Z3768" s="25" t="s">
        <v>487</v>
      </c>
      <c r="AA3768" s="25">
        <v>36.0</v>
      </c>
      <c r="AB3768" s="25">
        <v>4.0</v>
      </c>
      <c r="AC3768" s="25">
        <v>82696.09</v>
      </c>
      <c r="AD3768" s="25">
        <v>2.0</v>
      </c>
      <c r="AE3768" s="25">
        <v>0.0</v>
      </c>
      <c r="AF3768" s="25">
        <v>0.0</v>
      </c>
      <c r="AG3768" s="25">
        <v>83058.14</v>
      </c>
      <c r="AH3768" s="25">
        <v>0.0</v>
      </c>
    </row>
    <row r="3769" ht="15.75" customHeight="1">
      <c r="U3769" s="25">
        <v>3768.0</v>
      </c>
      <c r="V3769" s="25">
        <v>1.5765952E7</v>
      </c>
      <c r="W3769" s="25" t="s">
        <v>1505</v>
      </c>
      <c r="X3769" s="25">
        <v>769.0</v>
      </c>
      <c r="Y3769" s="25" t="s">
        <v>375</v>
      </c>
      <c r="Z3769" s="25" t="s">
        <v>487</v>
      </c>
      <c r="AA3769" s="25">
        <v>29.0</v>
      </c>
      <c r="AB3769" s="25">
        <v>4.0</v>
      </c>
      <c r="AC3769" s="25">
        <v>145471.37</v>
      </c>
      <c r="AD3769" s="25">
        <v>1.0</v>
      </c>
      <c r="AE3769" s="25">
        <v>1.0</v>
      </c>
      <c r="AF3769" s="25">
        <v>0.0</v>
      </c>
      <c r="AG3769" s="25">
        <v>188382.77</v>
      </c>
      <c r="AH3769" s="25">
        <v>0.0</v>
      </c>
    </row>
    <row r="3770" ht="15.75" customHeight="1">
      <c r="U3770" s="25">
        <v>3769.0</v>
      </c>
      <c r="V3770" s="25">
        <v>1.568592E7</v>
      </c>
      <c r="W3770" s="25" t="s">
        <v>538</v>
      </c>
      <c r="X3770" s="25">
        <v>599.0</v>
      </c>
      <c r="Y3770" s="25" t="s">
        <v>377</v>
      </c>
      <c r="Z3770" s="25" t="s">
        <v>487</v>
      </c>
      <c r="AA3770" s="25">
        <v>34.0</v>
      </c>
      <c r="AB3770" s="25">
        <v>2.0</v>
      </c>
      <c r="AC3770" s="25">
        <v>101506.66</v>
      </c>
      <c r="AD3770" s="25">
        <v>1.0</v>
      </c>
      <c r="AE3770" s="25">
        <v>0.0</v>
      </c>
      <c r="AF3770" s="25">
        <v>0.0</v>
      </c>
      <c r="AG3770" s="25">
        <v>198030.24</v>
      </c>
      <c r="AH3770" s="25">
        <v>0.0</v>
      </c>
    </row>
    <row r="3771" ht="15.75" customHeight="1">
      <c r="U3771" s="25">
        <v>3770.0</v>
      </c>
      <c r="V3771" s="25">
        <v>1.5663263E7</v>
      </c>
      <c r="W3771" s="25" t="s">
        <v>701</v>
      </c>
      <c r="X3771" s="25">
        <v>698.0</v>
      </c>
      <c r="Y3771" s="25" t="s">
        <v>375</v>
      </c>
      <c r="Z3771" s="25" t="s">
        <v>487</v>
      </c>
      <c r="AA3771" s="25">
        <v>47.0</v>
      </c>
      <c r="AB3771" s="25">
        <v>5.0</v>
      </c>
      <c r="AC3771" s="25">
        <v>156265.31</v>
      </c>
      <c r="AD3771" s="25">
        <v>2.0</v>
      </c>
      <c r="AE3771" s="25">
        <v>0.0</v>
      </c>
      <c r="AF3771" s="25">
        <v>0.0</v>
      </c>
      <c r="AG3771" s="25">
        <v>1055.66</v>
      </c>
      <c r="AH3771" s="25">
        <v>0.0</v>
      </c>
    </row>
    <row r="3772" ht="15.75" customHeight="1">
      <c r="U3772" s="25">
        <v>3771.0</v>
      </c>
      <c r="V3772" s="25">
        <v>1.5568953E7</v>
      </c>
      <c r="W3772" s="25" t="s">
        <v>1751</v>
      </c>
      <c r="X3772" s="25">
        <v>477.0</v>
      </c>
      <c r="Y3772" s="25" t="s">
        <v>375</v>
      </c>
      <c r="Z3772" s="25" t="s">
        <v>487</v>
      </c>
      <c r="AA3772" s="25">
        <v>27.0</v>
      </c>
      <c r="AB3772" s="25">
        <v>1.0</v>
      </c>
      <c r="AC3772" s="25">
        <v>128554.98</v>
      </c>
      <c r="AD3772" s="25">
        <v>1.0</v>
      </c>
      <c r="AE3772" s="25">
        <v>1.0</v>
      </c>
      <c r="AF3772" s="25">
        <v>1.0</v>
      </c>
      <c r="AG3772" s="25">
        <v>133173.19</v>
      </c>
      <c r="AH3772" s="25">
        <v>0.0</v>
      </c>
    </row>
    <row r="3773" ht="15.75" customHeight="1">
      <c r="U3773" s="25">
        <v>3772.0</v>
      </c>
      <c r="V3773" s="25">
        <v>1.5643361E7</v>
      </c>
      <c r="W3773" s="25" t="s">
        <v>2398</v>
      </c>
      <c r="X3773" s="25">
        <v>477.0</v>
      </c>
      <c r="Y3773" s="25" t="s">
        <v>379</v>
      </c>
      <c r="Z3773" s="25" t="s">
        <v>487</v>
      </c>
      <c r="AA3773" s="25">
        <v>34.0</v>
      </c>
      <c r="AB3773" s="25">
        <v>8.0</v>
      </c>
      <c r="AC3773" s="25">
        <v>139959.55</v>
      </c>
      <c r="AD3773" s="25">
        <v>2.0</v>
      </c>
      <c r="AE3773" s="25">
        <v>1.0</v>
      </c>
      <c r="AF3773" s="25">
        <v>1.0</v>
      </c>
      <c r="AG3773" s="25">
        <v>189875.83</v>
      </c>
      <c r="AH3773" s="25">
        <v>0.0</v>
      </c>
    </row>
    <row r="3774" ht="15.75" customHeight="1">
      <c r="U3774" s="25">
        <v>3773.0</v>
      </c>
      <c r="V3774" s="25">
        <v>1.5699486E7</v>
      </c>
      <c r="W3774" s="25" t="s">
        <v>778</v>
      </c>
      <c r="X3774" s="25">
        <v>745.0</v>
      </c>
      <c r="Y3774" s="25" t="s">
        <v>377</v>
      </c>
      <c r="Z3774" s="25" t="s">
        <v>487</v>
      </c>
      <c r="AA3774" s="25">
        <v>34.0</v>
      </c>
      <c r="AB3774" s="25">
        <v>7.0</v>
      </c>
      <c r="AC3774" s="25">
        <v>132944.53</v>
      </c>
      <c r="AD3774" s="25">
        <v>1.0</v>
      </c>
      <c r="AE3774" s="25">
        <v>1.0</v>
      </c>
      <c r="AF3774" s="25">
        <v>1.0</v>
      </c>
      <c r="AG3774" s="25">
        <v>31802.92</v>
      </c>
      <c r="AH3774" s="25">
        <v>0.0</v>
      </c>
    </row>
    <row r="3775" ht="15.75" customHeight="1">
      <c r="U3775" s="25">
        <v>3774.0</v>
      </c>
      <c r="V3775" s="25">
        <v>1.5747854E7</v>
      </c>
      <c r="W3775" s="25" t="s">
        <v>2399</v>
      </c>
      <c r="X3775" s="25">
        <v>749.0</v>
      </c>
      <c r="Y3775" s="25" t="s">
        <v>375</v>
      </c>
      <c r="Z3775" s="25" t="s">
        <v>462</v>
      </c>
      <c r="AA3775" s="25">
        <v>35.0</v>
      </c>
      <c r="AB3775" s="25">
        <v>3.0</v>
      </c>
      <c r="AC3775" s="25">
        <v>0.0</v>
      </c>
      <c r="AD3775" s="25">
        <v>3.0</v>
      </c>
      <c r="AE3775" s="25">
        <v>1.0</v>
      </c>
      <c r="AF3775" s="25">
        <v>1.0</v>
      </c>
      <c r="AG3775" s="25">
        <v>132649.85</v>
      </c>
      <c r="AH3775" s="25">
        <v>0.0</v>
      </c>
    </row>
    <row r="3776" ht="15.75" customHeight="1">
      <c r="U3776" s="25">
        <v>3775.0</v>
      </c>
      <c r="V3776" s="25">
        <v>1.5691785E7</v>
      </c>
      <c r="W3776" s="25" t="s">
        <v>884</v>
      </c>
      <c r="X3776" s="25">
        <v>850.0</v>
      </c>
      <c r="Y3776" s="25" t="s">
        <v>375</v>
      </c>
      <c r="Z3776" s="25" t="s">
        <v>487</v>
      </c>
      <c r="AA3776" s="25">
        <v>61.0</v>
      </c>
      <c r="AB3776" s="25">
        <v>1.0</v>
      </c>
      <c r="AC3776" s="25">
        <v>0.0</v>
      </c>
      <c r="AD3776" s="25">
        <v>1.0</v>
      </c>
      <c r="AE3776" s="25">
        <v>1.0</v>
      </c>
      <c r="AF3776" s="25">
        <v>0.0</v>
      </c>
      <c r="AG3776" s="25">
        <v>53067.83</v>
      </c>
      <c r="AH3776" s="25">
        <v>1.0</v>
      </c>
    </row>
    <row r="3777" ht="15.75" customHeight="1">
      <c r="U3777" s="25">
        <v>3776.0</v>
      </c>
      <c r="V3777" s="25">
        <v>1.5709004E7</v>
      </c>
      <c r="W3777" s="25" t="s">
        <v>1036</v>
      </c>
      <c r="X3777" s="25">
        <v>528.0</v>
      </c>
      <c r="Y3777" s="25" t="s">
        <v>379</v>
      </c>
      <c r="Z3777" s="25" t="s">
        <v>487</v>
      </c>
      <c r="AA3777" s="25">
        <v>22.0</v>
      </c>
      <c r="AB3777" s="25">
        <v>5.0</v>
      </c>
      <c r="AC3777" s="25">
        <v>93547.23</v>
      </c>
      <c r="AD3777" s="25">
        <v>2.0</v>
      </c>
      <c r="AE3777" s="25">
        <v>0.0</v>
      </c>
      <c r="AF3777" s="25">
        <v>1.0</v>
      </c>
      <c r="AG3777" s="25">
        <v>961.57</v>
      </c>
      <c r="AH3777" s="25">
        <v>0.0</v>
      </c>
    </row>
    <row r="3778" ht="15.75" customHeight="1">
      <c r="U3778" s="25">
        <v>3777.0</v>
      </c>
      <c r="V3778" s="25">
        <v>1.5652218E7</v>
      </c>
      <c r="W3778" s="25" t="s">
        <v>742</v>
      </c>
      <c r="X3778" s="25">
        <v>750.0</v>
      </c>
      <c r="Y3778" s="25" t="s">
        <v>375</v>
      </c>
      <c r="Z3778" s="25" t="s">
        <v>487</v>
      </c>
      <c r="AA3778" s="25">
        <v>33.0</v>
      </c>
      <c r="AB3778" s="25">
        <v>2.0</v>
      </c>
      <c r="AC3778" s="25">
        <v>152302.72</v>
      </c>
      <c r="AD3778" s="25">
        <v>1.0</v>
      </c>
      <c r="AE3778" s="25">
        <v>1.0</v>
      </c>
      <c r="AF3778" s="25">
        <v>0.0</v>
      </c>
      <c r="AG3778" s="25">
        <v>71333.44</v>
      </c>
      <c r="AH3778" s="25">
        <v>0.0</v>
      </c>
    </row>
    <row r="3779" ht="15.75" customHeight="1">
      <c r="U3779" s="25">
        <v>3778.0</v>
      </c>
      <c r="V3779" s="25">
        <v>1.5697127E7</v>
      </c>
      <c r="W3779" s="25" t="s">
        <v>831</v>
      </c>
      <c r="X3779" s="25">
        <v>543.0</v>
      </c>
      <c r="Y3779" s="25" t="s">
        <v>375</v>
      </c>
      <c r="Z3779" s="25" t="s">
        <v>462</v>
      </c>
      <c r="AA3779" s="25">
        <v>31.0</v>
      </c>
      <c r="AB3779" s="25">
        <v>2.0</v>
      </c>
      <c r="AC3779" s="25">
        <v>147674.26</v>
      </c>
      <c r="AD3779" s="25">
        <v>1.0</v>
      </c>
      <c r="AE3779" s="25">
        <v>1.0</v>
      </c>
      <c r="AF3779" s="25">
        <v>1.0</v>
      </c>
      <c r="AG3779" s="25">
        <v>16658.76</v>
      </c>
      <c r="AH3779" s="25">
        <v>0.0</v>
      </c>
    </row>
    <row r="3780" ht="15.75" customHeight="1">
      <c r="U3780" s="25">
        <v>3779.0</v>
      </c>
      <c r="V3780" s="25">
        <v>1.5658486E7</v>
      </c>
      <c r="W3780" s="25" t="s">
        <v>2400</v>
      </c>
      <c r="X3780" s="25">
        <v>579.0</v>
      </c>
      <c r="Y3780" s="25" t="s">
        <v>377</v>
      </c>
      <c r="Z3780" s="25" t="s">
        <v>462</v>
      </c>
      <c r="AA3780" s="25">
        <v>59.0</v>
      </c>
      <c r="AB3780" s="25">
        <v>3.0</v>
      </c>
      <c r="AC3780" s="25">
        <v>148021.12</v>
      </c>
      <c r="AD3780" s="25">
        <v>1.0</v>
      </c>
      <c r="AE3780" s="25">
        <v>1.0</v>
      </c>
      <c r="AF3780" s="25">
        <v>1.0</v>
      </c>
      <c r="AG3780" s="25">
        <v>74878.22</v>
      </c>
      <c r="AH3780" s="25">
        <v>0.0</v>
      </c>
    </row>
    <row r="3781" ht="15.75" customHeight="1">
      <c r="U3781" s="25">
        <v>3780.0</v>
      </c>
      <c r="V3781" s="25">
        <v>1.569416E7</v>
      </c>
      <c r="W3781" s="25" t="s">
        <v>1151</v>
      </c>
      <c r="X3781" s="25">
        <v>624.0</v>
      </c>
      <c r="Y3781" s="25" t="s">
        <v>375</v>
      </c>
      <c r="Z3781" s="25" t="s">
        <v>487</v>
      </c>
      <c r="AA3781" s="25">
        <v>37.0</v>
      </c>
      <c r="AB3781" s="25">
        <v>0.0</v>
      </c>
      <c r="AC3781" s="25">
        <v>0.0</v>
      </c>
      <c r="AD3781" s="25">
        <v>2.0</v>
      </c>
      <c r="AE3781" s="25">
        <v>0.0</v>
      </c>
      <c r="AF3781" s="25">
        <v>0.0</v>
      </c>
      <c r="AG3781" s="25">
        <v>112104.55</v>
      </c>
      <c r="AH3781" s="25">
        <v>0.0</v>
      </c>
    </row>
    <row r="3782" ht="15.75" customHeight="1">
      <c r="U3782" s="25">
        <v>3781.0</v>
      </c>
      <c r="V3782" s="25">
        <v>1.568529E7</v>
      </c>
      <c r="W3782" s="25" t="s">
        <v>1345</v>
      </c>
      <c r="X3782" s="25">
        <v>595.0</v>
      </c>
      <c r="Y3782" s="25" t="s">
        <v>379</v>
      </c>
      <c r="Z3782" s="25" t="s">
        <v>487</v>
      </c>
      <c r="AA3782" s="25">
        <v>46.0</v>
      </c>
      <c r="AB3782" s="25">
        <v>5.0</v>
      </c>
      <c r="AC3782" s="25">
        <v>142360.62</v>
      </c>
      <c r="AD3782" s="25">
        <v>2.0</v>
      </c>
      <c r="AE3782" s="25">
        <v>1.0</v>
      </c>
      <c r="AF3782" s="25">
        <v>0.0</v>
      </c>
      <c r="AG3782" s="25">
        <v>48421.4</v>
      </c>
      <c r="AH3782" s="25">
        <v>1.0</v>
      </c>
    </row>
    <row r="3783" ht="15.75" customHeight="1">
      <c r="U3783" s="25">
        <v>3782.0</v>
      </c>
      <c r="V3783" s="25">
        <v>1.5701042E7</v>
      </c>
      <c r="W3783" s="25" t="s">
        <v>2401</v>
      </c>
      <c r="X3783" s="25">
        <v>596.0</v>
      </c>
      <c r="Y3783" s="25" t="s">
        <v>379</v>
      </c>
      <c r="Z3783" s="25" t="s">
        <v>462</v>
      </c>
      <c r="AA3783" s="25">
        <v>27.0</v>
      </c>
      <c r="AB3783" s="25">
        <v>2.0</v>
      </c>
      <c r="AC3783" s="25">
        <v>151027.56</v>
      </c>
      <c r="AD3783" s="25">
        <v>1.0</v>
      </c>
      <c r="AE3783" s="25">
        <v>1.0</v>
      </c>
      <c r="AF3783" s="25">
        <v>0.0</v>
      </c>
      <c r="AG3783" s="25">
        <v>170320.58</v>
      </c>
      <c r="AH3783" s="25">
        <v>0.0</v>
      </c>
    </row>
    <row r="3784" ht="15.75" customHeight="1">
      <c r="U3784" s="25">
        <v>3783.0</v>
      </c>
      <c r="V3784" s="25">
        <v>1.5680449E7</v>
      </c>
      <c r="W3784" s="25" t="s">
        <v>1370</v>
      </c>
      <c r="X3784" s="25">
        <v>431.0</v>
      </c>
      <c r="Y3784" s="25" t="s">
        <v>379</v>
      </c>
      <c r="Z3784" s="25" t="s">
        <v>462</v>
      </c>
      <c r="AA3784" s="25">
        <v>44.0</v>
      </c>
      <c r="AB3784" s="25">
        <v>2.0</v>
      </c>
      <c r="AC3784" s="25">
        <v>138843.7</v>
      </c>
      <c r="AD3784" s="25">
        <v>1.0</v>
      </c>
      <c r="AE3784" s="25">
        <v>1.0</v>
      </c>
      <c r="AF3784" s="25">
        <v>0.0</v>
      </c>
      <c r="AG3784" s="25">
        <v>37688.31</v>
      </c>
      <c r="AH3784" s="25">
        <v>1.0</v>
      </c>
    </row>
    <row r="3785" ht="15.75" customHeight="1">
      <c r="U3785" s="25">
        <v>3784.0</v>
      </c>
      <c r="V3785" s="25">
        <v>1.559986E7</v>
      </c>
      <c r="W3785" s="25" t="s">
        <v>1671</v>
      </c>
      <c r="X3785" s="25">
        <v>647.0</v>
      </c>
      <c r="Y3785" s="25" t="s">
        <v>377</v>
      </c>
      <c r="Z3785" s="25" t="s">
        <v>462</v>
      </c>
      <c r="AA3785" s="25">
        <v>26.0</v>
      </c>
      <c r="AB3785" s="25">
        <v>8.0</v>
      </c>
      <c r="AC3785" s="25">
        <v>109958.15</v>
      </c>
      <c r="AD3785" s="25">
        <v>1.0</v>
      </c>
      <c r="AE3785" s="25">
        <v>1.0</v>
      </c>
      <c r="AF3785" s="25">
        <v>1.0</v>
      </c>
      <c r="AG3785" s="25">
        <v>136592.24</v>
      </c>
      <c r="AH3785" s="25">
        <v>1.0</v>
      </c>
    </row>
    <row r="3786" ht="15.75" customHeight="1">
      <c r="U3786" s="25">
        <v>3785.0</v>
      </c>
      <c r="V3786" s="25">
        <v>1.5723169E7</v>
      </c>
      <c r="W3786" s="25" t="s">
        <v>1480</v>
      </c>
      <c r="X3786" s="25">
        <v>640.0</v>
      </c>
      <c r="Y3786" s="25" t="s">
        <v>375</v>
      </c>
      <c r="Z3786" s="25" t="s">
        <v>462</v>
      </c>
      <c r="AA3786" s="25">
        <v>31.0</v>
      </c>
      <c r="AB3786" s="25">
        <v>9.0</v>
      </c>
      <c r="AC3786" s="25">
        <v>138857.59</v>
      </c>
      <c r="AD3786" s="25">
        <v>1.0</v>
      </c>
      <c r="AE3786" s="25">
        <v>1.0</v>
      </c>
      <c r="AF3786" s="25">
        <v>0.0</v>
      </c>
      <c r="AG3786" s="25">
        <v>48640.77</v>
      </c>
      <c r="AH3786" s="25">
        <v>0.0</v>
      </c>
    </row>
    <row r="3787" ht="15.75" customHeight="1">
      <c r="U3787" s="25">
        <v>3786.0</v>
      </c>
      <c r="V3787" s="25">
        <v>1.5803842E7</v>
      </c>
      <c r="W3787" s="25" t="s">
        <v>2282</v>
      </c>
      <c r="X3787" s="25">
        <v>752.0</v>
      </c>
      <c r="Y3787" s="25" t="s">
        <v>379</v>
      </c>
      <c r="Z3787" s="25" t="s">
        <v>462</v>
      </c>
      <c r="AA3787" s="25">
        <v>45.0</v>
      </c>
      <c r="AB3787" s="25">
        <v>3.0</v>
      </c>
      <c r="AC3787" s="25">
        <v>105426.5</v>
      </c>
      <c r="AD3787" s="25">
        <v>2.0</v>
      </c>
      <c r="AE3787" s="25">
        <v>0.0</v>
      </c>
      <c r="AF3787" s="25">
        <v>1.0</v>
      </c>
      <c r="AG3787" s="25">
        <v>89773.45</v>
      </c>
      <c r="AH3787" s="25">
        <v>0.0</v>
      </c>
    </row>
    <row r="3788" ht="15.75" customHeight="1">
      <c r="U3788" s="25">
        <v>3787.0</v>
      </c>
      <c r="V3788" s="25">
        <v>1.5728224E7</v>
      </c>
      <c r="W3788" s="25" t="s">
        <v>811</v>
      </c>
      <c r="X3788" s="25">
        <v>710.0</v>
      </c>
      <c r="Y3788" s="25" t="s">
        <v>379</v>
      </c>
      <c r="Z3788" s="25" t="s">
        <v>462</v>
      </c>
      <c r="AA3788" s="25">
        <v>41.0</v>
      </c>
      <c r="AB3788" s="25">
        <v>9.0</v>
      </c>
      <c r="AC3788" s="25">
        <v>149155.53</v>
      </c>
      <c r="AD3788" s="25">
        <v>2.0</v>
      </c>
      <c r="AE3788" s="25">
        <v>1.0</v>
      </c>
      <c r="AF3788" s="25">
        <v>0.0</v>
      </c>
      <c r="AG3788" s="25">
        <v>42131.26</v>
      </c>
      <c r="AH3788" s="25">
        <v>1.0</v>
      </c>
    </row>
    <row r="3789" ht="15.75" customHeight="1">
      <c r="U3789" s="25">
        <v>3788.0</v>
      </c>
      <c r="V3789" s="25">
        <v>1.5644174E7</v>
      </c>
      <c r="W3789" s="25" t="s">
        <v>709</v>
      </c>
      <c r="X3789" s="25">
        <v>638.0</v>
      </c>
      <c r="Y3789" s="25" t="s">
        <v>379</v>
      </c>
      <c r="Z3789" s="25" t="s">
        <v>487</v>
      </c>
      <c r="AA3789" s="25">
        <v>27.0</v>
      </c>
      <c r="AB3789" s="25">
        <v>4.0</v>
      </c>
      <c r="AC3789" s="25">
        <v>135096.05</v>
      </c>
      <c r="AD3789" s="25">
        <v>1.0</v>
      </c>
      <c r="AE3789" s="25">
        <v>1.0</v>
      </c>
      <c r="AF3789" s="25">
        <v>1.0</v>
      </c>
      <c r="AG3789" s="25">
        <v>186523.72</v>
      </c>
      <c r="AH3789" s="25">
        <v>1.0</v>
      </c>
    </row>
    <row r="3790" ht="15.75" customHeight="1">
      <c r="U3790" s="25">
        <v>3789.0</v>
      </c>
      <c r="V3790" s="25">
        <v>1.570711E7</v>
      </c>
      <c r="W3790" s="25" t="s">
        <v>563</v>
      </c>
      <c r="X3790" s="25">
        <v>660.0</v>
      </c>
      <c r="Y3790" s="25" t="s">
        <v>379</v>
      </c>
      <c r="Z3790" s="25" t="s">
        <v>487</v>
      </c>
      <c r="AA3790" s="25">
        <v>28.0</v>
      </c>
      <c r="AB3790" s="25">
        <v>2.0</v>
      </c>
      <c r="AC3790" s="25">
        <v>170890.05</v>
      </c>
      <c r="AD3790" s="25">
        <v>2.0</v>
      </c>
      <c r="AE3790" s="25">
        <v>1.0</v>
      </c>
      <c r="AF3790" s="25">
        <v>0.0</v>
      </c>
      <c r="AG3790" s="25">
        <v>41758.9</v>
      </c>
      <c r="AH3790" s="25">
        <v>0.0</v>
      </c>
    </row>
    <row r="3791" ht="15.75" customHeight="1">
      <c r="U3791" s="25">
        <v>3790.0</v>
      </c>
      <c r="V3791" s="25">
        <v>1.5765415E7</v>
      </c>
      <c r="W3791" s="25" t="s">
        <v>994</v>
      </c>
      <c r="X3791" s="25">
        <v>609.0</v>
      </c>
      <c r="Y3791" s="25" t="s">
        <v>377</v>
      </c>
      <c r="Z3791" s="25" t="s">
        <v>462</v>
      </c>
      <c r="AA3791" s="25">
        <v>45.0</v>
      </c>
      <c r="AB3791" s="25">
        <v>4.0</v>
      </c>
      <c r="AC3791" s="25">
        <v>89122.3</v>
      </c>
      <c r="AD3791" s="25">
        <v>1.0</v>
      </c>
      <c r="AE3791" s="25">
        <v>1.0</v>
      </c>
      <c r="AF3791" s="25">
        <v>1.0</v>
      </c>
      <c r="AG3791" s="25">
        <v>199256.98</v>
      </c>
      <c r="AH3791" s="25">
        <v>0.0</v>
      </c>
    </row>
    <row r="3792" ht="15.75" customHeight="1">
      <c r="U3792" s="25">
        <v>3791.0</v>
      </c>
      <c r="V3792" s="25">
        <v>1.5756751E7</v>
      </c>
      <c r="W3792" s="25" t="s">
        <v>1628</v>
      </c>
      <c r="X3792" s="25">
        <v>596.0</v>
      </c>
      <c r="Y3792" s="25" t="s">
        <v>377</v>
      </c>
      <c r="Z3792" s="25" t="s">
        <v>462</v>
      </c>
      <c r="AA3792" s="25">
        <v>54.0</v>
      </c>
      <c r="AB3792" s="25">
        <v>0.0</v>
      </c>
      <c r="AC3792" s="25">
        <v>78126.28</v>
      </c>
      <c r="AD3792" s="25">
        <v>1.0</v>
      </c>
      <c r="AE3792" s="25">
        <v>1.0</v>
      </c>
      <c r="AF3792" s="25">
        <v>1.0</v>
      </c>
      <c r="AG3792" s="25">
        <v>153482.91</v>
      </c>
      <c r="AH3792" s="25">
        <v>1.0</v>
      </c>
    </row>
    <row r="3793" ht="15.75" customHeight="1">
      <c r="U3793" s="25">
        <v>3792.0</v>
      </c>
      <c r="V3793" s="25">
        <v>1.5795151E7</v>
      </c>
      <c r="W3793" s="25" t="s">
        <v>2402</v>
      </c>
      <c r="X3793" s="25">
        <v>705.0</v>
      </c>
      <c r="Y3793" s="25" t="s">
        <v>375</v>
      </c>
      <c r="Z3793" s="25" t="s">
        <v>462</v>
      </c>
      <c r="AA3793" s="25">
        <v>38.0</v>
      </c>
      <c r="AB3793" s="25">
        <v>3.0</v>
      </c>
      <c r="AC3793" s="25">
        <v>123894.43</v>
      </c>
      <c r="AD3793" s="25">
        <v>1.0</v>
      </c>
      <c r="AE3793" s="25">
        <v>1.0</v>
      </c>
      <c r="AF3793" s="25">
        <v>0.0</v>
      </c>
      <c r="AG3793" s="25">
        <v>21177.1</v>
      </c>
      <c r="AH3793" s="25">
        <v>0.0</v>
      </c>
    </row>
    <row r="3794" ht="15.75" customHeight="1">
      <c r="U3794" s="25">
        <v>3793.0</v>
      </c>
      <c r="V3794" s="25">
        <v>1.5632859E7</v>
      </c>
      <c r="W3794" s="25" t="s">
        <v>1568</v>
      </c>
      <c r="X3794" s="25">
        <v>444.0</v>
      </c>
      <c r="Y3794" s="25" t="s">
        <v>375</v>
      </c>
      <c r="Z3794" s="25" t="s">
        <v>487</v>
      </c>
      <c r="AA3794" s="25">
        <v>36.0</v>
      </c>
      <c r="AB3794" s="25">
        <v>7.0</v>
      </c>
      <c r="AC3794" s="25">
        <v>0.0</v>
      </c>
      <c r="AD3794" s="25">
        <v>2.0</v>
      </c>
      <c r="AE3794" s="25">
        <v>0.0</v>
      </c>
      <c r="AF3794" s="25">
        <v>1.0</v>
      </c>
      <c r="AG3794" s="25">
        <v>138743.86</v>
      </c>
      <c r="AH3794" s="25">
        <v>0.0</v>
      </c>
    </row>
    <row r="3795" ht="15.75" customHeight="1">
      <c r="U3795" s="25">
        <v>3794.0</v>
      </c>
      <c r="V3795" s="25">
        <v>1.5584037E7</v>
      </c>
      <c r="W3795" s="25" t="s">
        <v>1245</v>
      </c>
      <c r="X3795" s="25">
        <v>727.0</v>
      </c>
      <c r="Y3795" s="25" t="s">
        <v>379</v>
      </c>
      <c r="Z3795" s="25" t="s">
        <v>487</v>
      </c>
      <c r="AA3795" s="25">
        <v>58.0</v>
      </c>
      <c r="AB3795" s="25">
        <v>5.0</v>
      </c>
      <c r="AC3795" s="25">
        <v>106913.43</v>
      </c>
      <c r="AD3795" s="25">
        <v>1.0</v>
      </c>
      <c r="AE3795" s="25">
        <v>1.0</v>
      </c>
      <c r="AF3795" s="25">
        <v>0.0</v>
      </c>
      <c r="AG3795" s="25">
        <v>25881.0</v>
      </c>
      <c r="AH3795" s="25">
        <v>1.0</v>
      </c>
    </row>
    <row r="3796" ht="15.75" customHeight="1">
      <c r="U3796" s="25">
        <v>3795.0</v>
      </c>
      <c r="V3796" s="25">
        <v>1.5621409E7</v>
      </c>
      <c r="W3796" s="25" t="s">
        <v>563</v>
      </c>
      <c r="X3796" s="25">
        <v>496.0</v>
      </c>
      <c r="Y3796" s="25" t="s">
        <v>375</v>
      </c>
      <c r="Z3796" s="25" t="s">
        <v>487</v>
      </c>
      <c r="AA3796" s="25">
        <v>32.0</v>
      </c>
      <c r="AB3796" s="25">
        <v>4.0</v>
      </c>
      <c r="AC3796" s="25">
        <v>127845.83</v>
      </c>
      <c r="AD3796" s="25">
        <v>1.0</v>
      </c>
      <c r="AE3796" s="25">
        <v>1.0</v>
      </c>
      <c r="AF3796" s="25">
        <v>0.0</v>
      </c>
      <c r="AG3796" s="25">
        <v>66469.2</v>
      </c>
      <c r="AH3796" s="25">
        <v>0.0</v>
      </c>
    </row>
    <row r="3797" ht="15.75" customHeight="1">
      <c r="U3797" s="25">
        <v>3796.0</v>
      </c>
      <c r="V3797" s="25">
        <v>1.5581102E7</v>
      </c>
      <c r="W3797" s="25" t="s">
        <v>1292</v>
      </c>
      <c r="X3797" s="25">
        <v>554.0</v>
      </c>
      <c r="Y3797" s="25" t="s">
        <v>375</v>
      </c>
      <c r="Z3797" s="25" t="s">
        <v>462</v>
      </c>
      <c r="AA3797" s="25">
        <v>22.0</v>
      </c>
      <c r="AB3797" s="25">
        <v>8.0</v>
      </c>
      <c r="AC3797" s="25">
        <v>0.0</v>
      </c>
      <c r="AD3797" s="25">
        <v>2.0</v>
      </c>
      <c r="AE3797" s="25">
        <v>0.0</v>
      </c>
      <c r="AF3797" s="25">
        <v>1.0</v>
      </c>
      <c r="AG3797" s="25">
        <v>142670.61</v>
      </c>
      <c r="AH3797" s="25">
        <v>0.0</v>
      </c>
    </row>
    <row r="3798" ht="15.75" customHeight="1">
      <c r="U3798" s="25">
        <v>3797.0</v>
      </c>
      <c r="V3798" s="25">
        <v>1.5578096E7</v>
      </c>
      <c r="W3798" s="25" t="s">
        <v>773</v>
      </c>
      <c r="X3798" s="25">
        <v>537.0</v>
      </c>
      <c r="Y3798" s="25" t="s">
        <v>375</v>
      </c>
      <c r="Z3798" s="25" t="s">
        <v>487</v>
      </c>
      <c r="AA3798" s="25">
        <v>26.0</v>
      </c>
      <c r="AB3798" s="25">
        <v>7.0</v>
      </c>
      <c r="AC3798" s="25">
        <v>106397.75</v>
      </c>
      <c r="AD3798" s="25">
        <v>1.0</v>
      </c>
      <c r="AE3798" s="25">
        <v>0.0</v>
      </c>
      <c r="AF3798" s="25">
        <v>0.0</v>
      </c>
      <c r="AG3798" s="25">
        <v>103563.23</v>
      </c>
      <c r="AH3798" s="25">
        <v>0.0</v>
      </c>
    </row>
    <row r="3799" ht="15.75" customHeight="1">
      <c r="U3799" s="25">
        <v>3798.0</v>
      </c>
      <c r="V3799" s="25">
        <v>1.5669887E7</v>
      </c>
      <c r="W3799" s="25" t="s">
        <v>2403</v>
      </c>
      <c r="X3799" s="25">
        <v>839.0</v>
      </c>
      <c r="Y3799" s="25" t="s">
        <v>375</v>
      </c>
      <c r="Z3799" s="25" t="s">
        <v>462</v>
      </c>
      <c r="AA3799" s="25">
        <v>51.0</v>
      </c>
      <c r="AB3799" s="25">
        <v>3.0</v>
      </c>
      <c r="AC3799" s="25">
        <v>0.0</v>
      </c>
      <c r="AD3799" s="25">
        <v>1.0</v>
      </c>
      <c r="AE3799" s="25">
        <v>1.0</v>
      </c>
      <c r="AF3799" s="25">
        <v>1.0</v>
      </c>
      <c r="AG3799" s="25">
        <v>69101.23</v>
      </c>
      <c r="AH3799" s="25">
        <v>1.0</v>
      </c>
    </row>
    <row r="3800" ht="15.75" customHeight="1">
      <c r="U3800" s="25">
        <v>3799.0</v>
      </c>
      <c r="V3800" s="25">
        <v>1.5621834E7</v>
      </c>
      <c r="W3800" s="25" t="s">
        <v>2404</v>
      </c>
      <c r="X3800" s="25">
        <v>700.0</v>
      </c>
      <c r="Y3800" s="25" t="s">
        <v>377</v>
      </c>
      <c r="Z3800" s="25" t="s">
        <v>462</v>
      </c>
      <c r="AA3800" s="25">
        <v>43.0</v>
      </c>
      <c r="AB3800" s="25">
        <v>0.0</v>
      </c>
      <c r="AC3800" s="25">
        <v>0.0</v>
      </c>
      <c r="AD3800" s="25">
        <v>2.0</v>
      </c>
      <c r="AE3800" s="25">
        <v>1.0</v>
      </c>
      <c r="AF3800" s="25">
        <v>0.0</v>
      </c>
      <c r="AG3800" s="25">
        <v>59475.35</v>
      </c>
      <c r="AH3800" s="25">
        <v>0.0</v>
      </c>
    </row>
    <row r="3801" ht="15.75" customHeight="1">
      <c r="U3801" s="25">
        <v>3800.0</v>
      </c>
      <c r="V3801" s="25">
        <v>1.5655341E7</v>
      </c>
      <c r="W3801" s="25" t="s">
        <v>1187</v>
      </c>
      <c r="X3801" s="25">
        <v>458.0</v>
      </c>
      <c r="Y3801" s="25" t="s">
        <v>377</v>
      </c>
      <c r="Z3801" s="25" t="s">
        <v>462</v>
      </c>
      <c r="AA3801" s="25">
        <v>35.0</v>
      </c>
      <c r="AB3801" s="25">
        <v>5.0</v>
      </c>
      <c r="AC3801" s="25">
        <v>166492.48</v>
      </c>
      <c r="AD3801" s="25">
        <v>1.0</v>
      </c>
      <c r="AE3801" s="25">
        <v>1.0</v>
      </c>
      <c r="AF3801" s="25">
        <v>0.0</v>
      </c>
      <c r="AG3801" s="25">
        <v>135287.74</v>
      </c>
      <c r="AH3801" s="25">
        <v>0.0</v>
      </c>
    </row>
    <row r="3802" ht="15.75" customHeight="1">
      <c r="U3802" s="25">
        <v>3801.0</v>
      </c>
      <c r="V3802" s="25">
        <v>1.5685314E7</v>
      </c>
      <c r="W3802" s="25" t="s">
        <v>1504</v>
      </c>
      <c r="X3802" s="25">
        <v>850.0</v>
      </c>
      <c r="Y3802" s="25" t="s">
        <v>375</v>
      </c>
      <c r="Z3802" s="25" t="s">
        <v>462</v>
      </c>
      <c r="AA3802" s="25">
        <v>28.0</v>
      </c>
      <c r="AB3802" s="25">
        <v>2.0</v>
      </c>
      <c r="AC3802" s="25">
        <v>0.0</v>
      </c>
      <c r="AD3802" s="25">
        <v>2.0</v>
      </c>
      <c r="AE3802" s="25">
        <v>1.0</v>
      </c>
      <c r="AF3802" s="25">
        <v>1.0</v>
      </c>
      <c r="AG3802" s="25">
        <v>38773.74</v>
      </c>
      <c r="AH3802" s="25">
        <v>0.0</v>
      </c>
    </row>
    <row r="3803" ht="15.75" customHeight="1">
      <c r="U3803" s="25">
        <v>3802.0</v>
      </c>
      <c r="V3803" s="25">
        <v>1.5653997E7</v>
      </c>
      <c r="W3803" s="25" t="s">
        <v>2405</v>
      </c>
      <c r="X3803" s="25">
        <v>699.0</v>
      </c>
      <c r="Y3803" s="25" t="s">
        <v>377</v>
      </c>
      <c r="Z3803" s="25" t="s">
        <v>487</v>
      </c>
      <c r="AA3803" s="25">
        <v>31.0</v>
      </c>
      <c r="AB3803" s="25">
        <v>6.0</v>
      </c>
      <c r="AC3803" s="25">
        <v>114493.68</v>
      </c>
      <c r="AD3803" s="25">
        <v>1.0</v>
      </c>
      <c r="AE3803" s="25">
        <v>0.0</v>
      </c>
      <c r="AF3803" s="25">
        <v>0.0</v>
      </c>
      <c r="AG3803" s="25">
        <v>138396.32</v>
      </c>
      <c r="AH3803" s="25">
        <v>0.0</v>
      </c>
    </row>
    <row r="3804" ht="15.75" customHeight="1">
      <c r="U3804" s="25">
        <v>3803.0</v>
      </c>
      <c r="V3804" s="25">
        <v>1.5629551E7</v>
      </c>
      <c r="W3804" s="25" t="s">
        <v>720</v>
      </c>
      <c r="X3804" s="25">
        <v>615.0</v>
      </c>
      <c r="Y3804" s="25" t="s">
        <v>379</v>
      </c>
      <c r="Z3804" s="25" t="s">
        <v>462</v>
      </c>
      <c r="AA3804" s="25">
        <v>44.0</v>
      </c>
      <c r="AB3804" s="25">
        <v>9.0</v>
      </c>
      <c r="AC3804" s="25">
        <v>126104.98</v>
      </c>
      <c r="AD3804" s="25">
        <v>2.0</v>
      </c>
      <c r="AE3804" s="25">
        <v>0.0</v>
      </c>
      <c r="AF3804" s="25">
        <v>1.0</v>
      </c>
      <c r="AG3804" s="25">
        <v>110718.02</v>
      </c>
      <c r="AH3804" s="25">
        <v>0.0</v>
      </c>
    </row>
    <row r="3805" ht="15.75" customHeight="1">
      <c r="U3805" s="25">
        <v>3804.0</v>
      </c>
      <c r="V3805" s="25">
        <v>1.5651264E7</v>
      </c>
      <c r="W3805" s="25" t="s">
        <v>1830</v>
      </c>
      <c r="X3805" s="25">
        <v>850.0</v>
      </c>
      <c r="Y3805" s="25" t="s">
        <v>379</v>
      </c>
      <c r="Z3805" s="25" t="s">
        <v>487</v>
      </c>
      <c r="AA3805" s="25">
        <v>51.0</v>
      </c>
      <c r="AB3805" s="25">
        <v>4.0</v>
      </c>
      <c r="AC3805" s="25">
        <v>124425.99</v>
      </c>
      <c r="AD3805" s="25">
        <v>1.0</v>
      </c>
      <c r="AE3805" s="25">
        <v>0.0</v>
      </c>
      <c r="AF3805" s="25">
        <v>0.0</v>
      </c>
      <c r="AG3805" s="25">
        <v>118545.49</v>
      </c>
      <c r="AH3805" s="25">
        <v>1.0</v>
      </c>
    </row>
    <row r="3806" ht="15.75" customHeight="1">
      <c r="U3806" s="25">
        <v>3805.0</v>
      </c>
      <c r="V3806" s="25">
        <v>1.5760825E7</v>
      </c>
      <c r="W3806" s="25" t="s">
        <v>1260</v>
      </c>
      <c r="X3806" s="25">
        <v>604.0</v>
      </c>
      <c r="Y3806" s="25" t="s">
        <v>375</v>
      </c>
      <c r="Z3806" s="25" t="s">
        <v>462</v>
      </c>
      <c r="AA3806" s="25">
        <v>40.0</v>
      </c>
      <c r="AB3806" s="25">
        <v>1.0</v>
      </c>
      <c r="AC3806" s="25">
        <v>0.0</v>
      </c>
      <c r="AD3806" s="25">
        <v>2.0</v>
      </c>
      <c r="AE3806" s="25">
        <v>1.0</v>
      </c>
      <c r="AF3806" s="25">
        <v>0.0</v>
      </c>
      <c r="AG3806" s="25">
        <v>123207.17</v>
      </c>
      <c r="AH3806" s="25">
        <v>0.0</v>
      </c>
    </row>
    <row r="3807" ht="15.75" customHeight="1">
      <c r="U3807" s="25">
        <v>3806.0</v>
      </c>
      <c r="V3807" s="25">
        <v>1.5597394E7</v>
      </c>
      <c r="W3807" s="25" t="s">
        <v>1735</v>
      </c>
      <c r="X3807" s="25">
        <v>668.0</v>
      </c>
      <c r="Y3807" s="25" t="s">
        <v>377</v>
      </c>
      <c r="Z3807" s="25" t="s">
        <v>487</v>
      </c>
      <c r="AA3807" s="25">
        <v>34.0</v>
      </c>
      <c r="AB3807" s="25">
        <v>0.0</v>
      </c>
      <c r="AC3807" s="25">
        <v>0.0</v>
      </c>
      <c r="AD3807" s="25">
        <v>1.0</v>
      </c>
      <c r="AE3807" s="25">
        <v>0.0</v>
      </c>
      <c r="AF3807" s="25">
        <v>0.0</v>
      </c>
      <c r="AG3807" s="25">
        <v>99984.86</v>
      </c>
      <c r="AH3807" s="25">
        <v>0.0</v>
      </c>
    </row>
    <row r="3808" ht="15.75" customHeight="1">
      <c r="U3808" s="25">
        <v>3807.0</v>
      </c>
      <c r="V3808" s="25">
        <v>1.5740383E7</v>
      </c>
      <c r="W3808" s="25" t="s">
        <v>2406</v>
      </c>
      <c r="X3808" s="25">
        <v>594.0</v>
      </c>
      <c r="Y3808" s="25" t="s">
        <v>377</v>
      </c>
      <c r="Z3808" s="25" t="s">
        <v>462</v>
      </c>
      <c r="AA3808" s="25">
        <v>38.0</v>
      </c>
      <c r="AB3808" s="25">
        <v>10.0</v>
      </c>
      <c r="AC3808" s="25">
        <v>0.0</v>
      </c>
      <c r="AD3808" s="25">
        <v>2.0</v>
      </c>
      <c r="AE3808" s="25">
        <v>1.0</v>
      </c>
      <c r="AF3808" s="25">
        <v>0.0</v>
      </c>
      <c r="AG3808" s="25">
        <v>58332.91</v>
      </c>
      <c r="AH3808" s="25">
        <v>0.0</v>
      </c>
    </row>
    <row r="3809" ht="15.75" customHeight="1">
      <c r="U3809" s="25">
        <v>3808.0</v>
      </c>
      <c r="V3809" s="25">
        <v>1.5670562E7</v>
      </c>
      <c r="W3809" s="25" t="s">
        <v>2407</v>
      </c>
      <c r="X3809" s="25">
        <v>470.0</v>
      </c>
      <c r="Y3809" s="25" t="s">
        <v>375</v>
      </c>
      <c r="Z3809" s="25" t="s">
        <v>487</v>
      </c>
      <c r="AA3809" s="25">
        <v>30.0</v>
      </c>
      <c r="AB3809" s="25">
        <v>3.0</v>
      </c>
      <c r="AC3809" s="25">
        <v>101140.76</v>
      </c>
      <c r="AD3809" s="25">
        <v>1.0</v>
      </c>
      <c r="AE3809" s="25">
        <v>1.0</v>
      </c>
      <c r="AF3809" s="25">
        <v>1.0</v>
      </c>
      <c r="AG3809" s="25">
        <v>50906.65</v>
      </c>
      <c r="AH3809" s="25">
        <v>0.0</v>
      </c>
    </row>
    <row r="3810" ht="15.75" customHeight="1">
      <c r="U3810" s="25">
        <v>3809.0</v>
      </c>
      <c r="V3810" s="25">
        <v>1.5698117E7</v>
      </c>
      <c r="W3810" s="25" t="s">
        <v>2408</v>
      </c>
      <c r="X3810" s="25">
        <v>701.0</v>
      </c>
      <c r="Y3810" s="25" t="s">
        <v>379</v>
      </c>
      <c r="Z3810" s="25" t="s">
        <v>487</v>
      </c>
      <c r="AA3810" s="25">
        <v>41.0</v>
      </c>
      <c r="AB3810" s="25">
        <v>0.0</v>
      </c>
      <c r="AC3810" s="25">
        <v>150844.94</v>
      </c>
      <c r="AD3810" s="25">
        <v>1.0</v>
      </c>
      <c r="AE3810" s="25">
        <v>0.0</v>
      </c>
      <c r="AF3810" s="25">
        <v>1.0</v>
      </c>
      <c r="AG3810" s="25">
        <v>127623.36</v>
      </c>
      <c r="AH3810" s="25">
        <v>0.0</v>
      </c>
    </row>
    <row r="3811" ht="15.75" customHeight="1">
      <c r="U3811" s="25">
        <v>3810.0</v>
      </c>
      <c r="V3811" s="25">
        <v>1.5694805E7</v>
      </c>
      <c r="W3811" s="25" t="s">
        <v>714</v>
      </c>
      <c r="X3811" s="25">
        <v>664.0</v>
      </c>
      <c r="Y3811" s="25" t="s">
        <v>377</v>
      </c>
      <c r="Z3811" s="25" t="s">
        <v>487</v>
      </c>
      <c r="AA3811" s="25">
        <v>35.0</v>
      </c>
      <c r="AB3811" s="25">
        <v>1.0</v>
      </c>
      <c r="AC3811" s="25">
        <v>115024.5</v>
      </c>
      <c r="AD3811" s="25">
        <v>1.0</v>
      </c>
      <c r="AE3811" s="25">
        <v>0.0</v>
      </c>
      <c r="AF3811" s="25">
        <v>1.0</v>
      </c>
      <c r="AG3811" s="25">
        <v>169665.79</v>
      </c>
      <c r="AH3811" s="25">
        <v>0.0</v>
      </c>
    </row>
    <row r="3812" ht="15.75" customHeight="1">
      <c r="U3812" s="25">
        <v>3811.0</v>
      </c>
      <c r="V3812" s="25">
        <v>1.5746802E7</v>
      </c>
      <c r="W3812" s="25" t="s">
        <v>468</v>
      </c>
      <c r="X3812" s="25">
        <v>477.0</v>
      </c>
      <c r="Y3812" s="25" t="s">
        <v>375</v>
      </c>
      <c r="Z3812" s="25" t="s">
        <v>462</v>
      </c>
      <c r="AA3812" s="25">
        <v>30.0</v>
      </c>
      <c r="AB3812" s="25">
        <v>6.0</v>
      </c>
      <c r="AC3812" s="25">
        <v>131286.46</v>
      </c>
      <c r="AD3812" s="25">
        <v>1.0</v>
      </c>
      <c r="AE3812" s="25">
        <v>1.0</v>
      </c>
      <c r="AF3812" s="25">
        <v>0.0</v>
      </c>
      <c r="AG3812" s="25">
        <v>194144.45</v>
      </c>
      <c r="AH3812" s="25">
        <v>0.0</v>
      </c>
    </row>
    <row r="3813" ht="15.75" customHeight="1">
      <c r="U3813" s="25">
        <v>3812.0</v>
      </c>
      <c r="V3813" s="25">
        <v>1.5589428E7</v>
      </c>
      <c r="W3813" s="25" t="s">
        <v>2340</v>
      </c>
      <c r="X3813" s="25">
        <v>756.0</v>
      </c>
      <c r="Y3813" s="25" t="s">
        <v>375</v>
      </c>
      <c r="Z3813" s="25" t="s">
        <v>462</v>
      </c>
      <c r="AA3813" s="25">
        <v>42.0</v>
      </c>
      <c r="AB3813" s="25">
        <v>9.0</v>
      </c>
      <c r="AC3813" s="25">
        <v>0.0</v>
      </c>
      <c r="AD3813" s="25">
        <v>2.0</v>
      </c>
      <c r="AE3813" s="25">
        <v>1.0</v>
      </c>
      <c r="AF3813" s="25">
        <v>0.0</v>
      </c>
      <c r="AG3813" s="25">
        <v>35673.42</v>
      </c>
      <c r="AH3813" s="25">
        <v>0.0</v>
      </c>
    </row>
    <row r="3814" ht="15.75" customHeight="1">
      <c r="U3814" s="25">
        <v>3813.0</v>
      </c>
      <c r="V3814" s="25">
        <v>1.5790267E7</v>
      </c>
      <c r="W3814" s="25" t="s">
        <v>1225</v>
      </c>
      <c r="X3814" s="25">
        <v>625.0</v>
      </c>
      <c r="Y3814" s="25" t="s">
        <v>375</v>
      </c>
      <c r="Z3814" s="25" t="s">
        <v>462</v>
      </c>
      <c r="AA3814" s="25">
        <v>40.0</v>
      </c>
      <c r="AB3814" s="25">
        <v>7.0</v>
      </c>
      <c r="AC3814" s="25">
        <v>141267.67</v>
      </c>
      <c r="AD3814" s="25">
        <v>1.0</v>
      </c>
      <c r="AE3814" s="25">
        <v>0.0</v>
      </c>
      <c r="AF3814" s="25">
        <v>1.0</v>
      </c>
      <c r="AG3814" s="25">
        <v>177397.49</v>
      </c>
      <c r="AH3814" s="25">
        <v>0.0</v>
      </c>
    </row>
    <row r="3815" ht="15.75" customHeight="1">
      <c r="U3815" s="25">
        <v>3814.0</v>
      </c>
      <c r="V3815" s="25">
        <v>1.5665402E7</v>
      </c>
      <c r="W3815" s="25" t="s">
        <v>1597</v>
      </c>
      <c r="X3815" s="25">
        <v>703.0</v>
      </c>
      <c r="Y3815" s="25" t="s">
        <v>377</v>
      </c>
      <c r="Z3815" s="25" t="s">
        <v>487</v>
      </c>
      <c r="AA3815" s="25">
        <v>73.0</v>
      </c>
      <c r="AB3815" s="25">
        <v>5.0</v>
      </c>
      <c r="AC3815" s="25">
        <v>137761.55</v>
      </c>
      <c r="AD3815" s="25">
        <v>1.0</v>
      </c>
      <c r="AE3815" s="25">
        <v>1.0</v>
      </c>
      <c r="AF3815" s="25">
        <v>1.0</v>
      </c>
      <c r="AG3815" s="25">
        <v>159677.46</v>
      </c>
      <c r="AH3815" s="25">
        <v>0.0</v>
      </c>
    </row>
    <row r="3816" ht="15.75" customHeight="1">
      <c r="U3816" s="25">
        <v>3815.0</v>
      </c>
      <c r="V3816" s="25">
        <v>1.5642093E7</v>
      </c>
      <c r="W3816" s="25" t="s">
        <v>630</v>
      </c>
      <c r="X3816" s="25">
        <v>646.0</v>
      </c>
      <c r="Y3816" s="25" t="s">
        <v>375</v>
      </c>
      <c r="Z3816" s="25" t="s">
        <v>487</v>
      </c>
      <c r="AA3816" s="25">
        <v>30.0</v>
      </c>
      <c r="AB3816" s="25">
        <v>7.0</v>
      </c>
      <c r="AC3816" s="25">
        <v>0.0</v>
      </c>
      <c r="AD3816" s="25">
        <v>2.0</v>
      </c>
      <c r="AE3816" s="25">
        <v>1.0</v>
      </c>
      <c r="AF3816" s="25">
        <v>0.0</v>
      </c>
      <c r="AG3816" s="25">
        <v>153566.97</v>
      </c>
      <c r="AH3816" s="25">
        <v>0.0</v>
      </c>
    </row>
    <row r="3817" ht="15.75" customHeight="1">
      <c r="U3817" s="25">
        <v>3816.0</v>
      </c>
      <c r="V3817" s="25">
        <v>1.5666181E7</v>
      </c>
      <c r="W3817" s="25" t="s">
        <v>2409</v>
      </c>
      <c r="X3817" s="25">
        <v>650.0</v>
      </c>
      <c r="Y3817" s="25" t="s">
        <v>375</v>
      </c>
      <c r="Z3817" s="25" t="s">
        <v>487</v>
      </c>
      <c r="AA3817" s="25">
        <v>33.0</v>
      </c>
      <c r="AB3817" s="25">
        <v>0.0</v>
      </c>
      <c r="AC3817" s="25">
        <v>98064.97</v>
      </c>
      <c r="AD3817" s="25">
        <v>1.0</v>
      </c>
      <c r="AE3817" s="25">
        <v>1.0</v>
      </c>
      <c r="AF3817" s="25">
        <v>0.0</v>
      </c>
      <c r="AG3817" s="25">
        <v>52411.99</v>
      </c>
      <c r="AH3817" s="25">
        <v>0.0</v>
      </c>
    </row>
    <row r="3818" ht="15.75" customHeight="1">
      <c r="U3818" s="25">
        <v>3817.0</v>
      </c>
      <c r="V3818" s="25">
        <v>1.5602554E7</v>
      </c>
      <c r="W3818" s="25" t="s">
        <v>1594</v>
      </c>
      <c r="X3818" s="25">
        <v>664.0</v>
      </c>
      <c r="Y3818" s="25" t="s">
        <v>375</v>
      </c>
      <c r="Z3818" s="25" t="s">
        <v>462</v>
      </c>
      <c r="AA3818" s="25">
        <v>31.0</v>
      </c>
      <c r="AB3818" s="25">
        <v>9.0</v>
      </c>
      <c r="AC3818" s="25">
        <v>114519.57</v>
      </c>
      <c r="AD3818" s="25">
        <v>2.0</v>
      </c>
      <c r="AE3818" s="25">
        <v>0.0</v>
      </c>
      <c r="AF3818" s="25">
        <v>1.0</v>
      </c>
      <c r="AG3818" s="25">
        <v>79222.02</v>
      </c>
      <c r="AH3818" s="25">
        <v>0.0</v>
      </c>
    </row>
    <row r="3819" ht="15.75" customHeight="1">
      <c r="U3819" s="25">
        <v>3818.0</v>
      </c>
      <c r="V3819" s="25">
        <v>1.5724251E7</v>
      </c>
      <c r="W3819" s="25" t="s">
        <v>1701</v>
      </c>
      <c r="X3819" s="25">
        <v>682.0</v>
      </c>
      <c r="Y3819" s="25" t="s">
        <v>379</v>
      </c>
      <c r="Z3819" s="25" t="s">
        <v>462</v>
      </c>
      <c r="AA3819" s="25">
        <v>29.0</v>
      </c>
      <c r="AB3819" s="25">
        <v>6.0</v>
      </c>
      <c r="AC3819" s="25">
        <v>101012.77</v>
      </c>
      <c r="AD3819" s="25">
        <v>1.0</v>
      </c>
      <c r="AE3819" s="25">
        <v>0.0</v>
      </c>
      <c r="AF3819" s="25">
        <v>0.0</v>
      </c>
      <c r="AG3819" s="25">
        <v>32589.89</v>
      </c>
      <c r="AH3819" s="25">
        <v>1.0</v>
      </c>
    </row>
    <row r="3820" ht="15.75" customHeight="1">
      <c r="U3820" s="25">
        <v>3819.0</v>
      </c>
      <c r="V3820" s="25">
        <v>1.5740147E7</v>
      </c>
      <c r="W3820" s="25" t="s">
        <v>1507</v>
      </c>
      <c r="X3820" s="25">
        <v>725.0</v>
      </c>
      <c r="Y3820" s="25" t="s">
        <v>375</v>
      </c>
      <c r="Z3820" s="25" t="s">
        <v>462</v>
      </c>
      <c r="AA3820" s="25">
        <v>44.0</v>
      </c>
      <c r="AB3820" s="25">
        <v>10.0</v>
      </c>
      <c r="AC3820" s="25">
        <v>0.0</v>
      </c>
      <c r="AD3820" s="25">
        <v>1.0</v>
      </c>
      <c r="AE3820" s="25">
        <v>0.0</v>
      </c>
      <c r="AF3820" s="25">
        <v>1.0</v>
      </c>
      <c r="AG3820" s="25">
        <v>93777.61</v>
      </c>
      <c r="AH3820" s="25">
        <v>0.0</v>
      </c>
    </row>
    <row r="3821" ht="15.75" customHeight="1">
      <c r="U3821" s="25">
        <v>3820.0</v>
      </c>
      <c r="V3821" s="25">
        <v>1.5718289E7</v>
      </c>
      <c r="W3821" s="25" t="s">
        <v>608</v>
      </c>
      <c r="X3821" s="25">
        <v>553.0</v>
      </c>
      <c r="Y3821" s="25" t="s">
        <v>379</v>
      </c>
      <c r="Z3821" s="25" t="s">
        <v>487</v>
      </c>
      <c r="AA3821" s="25">
        <v>46.0</v>
      </c>
      <c r="AB3821" s="25">
        <v>3.0</v>
      </c>
      <c r="AC3821" s="25">
        <v>82291.1</v>
      </c>
      <c r="AD3821" s="25">
        <v>1.0</v>
      </c>
      <c r="AE3821" s="25">
        <v>1.0</v>
      </c>
      <c r="AF3821" s="25">
        <v>0.0</v>
      </c>
      <c r="AG3821" s="25">
        <v>112549.99</v>
      </c>
      <c r="AH3821" s="25">
        <v>1.0</v>
      </c>
    </row>
    <row r="3822" ht="15.75" customHeight="1">
      <c r="U3822" s="25">
        <v>3821.0</v>
      </c>
      <c r="V3822" s="25">
        <v>1.5763148E7</v>
      </c>
      <c r="W3822" s="25" t="s">
        <v>1306</v>
      </c>
      <c r="X3822" s="25">
        <v>576.0</v>
      </c>
      <c r="Y3822" s="25" t="s">
        <v>375</v>
      </c>
      <c r="Z3822" s="25" t="s">
        <v>487</v>
      </c>
      <c r="AA3822" s="25">
        <v>39.0</v>
      </c>
      <c r="AB3822" s="25">
        <v>9.0</v>
      </c>
      <c r="AC3822" s="25">
        <v>84719.98</v>
      </c>
      <c r="AD3822" s="25">
        <v>1.0</v>
      </c>
      <c r="AE3822" s="25">
        <v>0.0</v>
      </c>
      <c r="AF3822" s="25">
        <v>0.0</v>
      </c>
      <c r="AG3822" s="25">
        <v>191063.36</v>
      </c>
      <c r="AH3822" s="25">
        <v>0.0</v>
      </c>
    </row>
    <row r="3823" ht="15.75" customHeight="1">
      <c r="U3823" s="25">
        <v>3822.0</v>
      </c>
      <c r="V3823" s="25">
        <v>1.5685245E7</v>
      </c>
      <c r="W3823" s="25" t="s">
        <v>2410</v>
      </c>
      <c r="X3823" s="25">
        <v>608.0</v>
      </c>
      <c r="Y3823" s="25" t="s">
        <v>377</v>
      </c>
      <c r="Z3823" s="25" t="s">
        <v>462</v>
      </c>
      <c r="AA3823" s="25">
        <v>56.0</v>
      </c>
      <c r="AB3823" s="25">
        <v>5.0</v>
      </c>
      <c r="AC3823" s="25">
        <v>0.0</v>
      </c>
      <c r="AD3823" s="25">
        <v>2.0</v>
      </c>
      <c r="AE3823" s="25">
        <v>0.0</v>
      </c>
      <c r="AF3823" s="25">
        <v>1.0</v>
      </c>
      <c r="AG3823" s="25">
        <v>153810.41</v>
      </c>
      <c r="AH3823" s="25">
        <v>0.0</v>
      </c>
    </row>
    <row r="3824" ht="15.75" customHeight="1">
      <c r="U3824" s="25">
        <v>3823.0</v>
      </c>
      <c r="V3824" s="25">
        <v>1.5626985E7</v>
      </c>
      <c r="W3824" s="25" t="s">
        <v>2192</v>
      </c>
      <c r="X3824" s="25">
        <v>850.0</v>
      </c>
      <c r="Y3824" s="25" t="s">
        <v>375</v>
      </c>
      <c r="Z3824" s="25" t="s">
        <v>462</v>
      </c>
      <c r="AA3824" s="25">
        <v>39.0</v>
      </c>
      <c r="AB3824" s="25">
        <v>0.0</v>
      </c>
      <c r="AC3824" s="25">
        <v>104386.53</v>
      </c>
      <c r="AD3824" s="25">
        <v>1.0</v>
      </c>
      <c r="AE3824" s="25">
        <v>1.0</v>
      </c>
      <c r="AF3824" s="25">
        <v>0.0</v>
      </c>
      <c r="AG3824" s="25">
        <v>105886.77</v>
      </c>
      <c r="AH3824" s="25">
        <v>0.0</v>
      </c>
    </row>
    <row r="3825" ht="15.75" customHeight="1">
      <c r="U3825" s="25">
        <v>3824.0</v>
      </c>
      <c r="V3825" s="25">
        <v>1.5585823E7</v>
      </c>
      <c r="W3825" s="25" t="s">
        <v>1712</v>
      </c>
      <c r="X3825" s="25">
        <v>627.0</v>
      </c>
      <c r="Y3825" s="25" t="s">
        <v>375</v>
      </c>
      <c r="Z3825" s="25" t="s">
        <v>487</v>
      </c>
      <c r="AA3825" s="25">
        <v>31.0</v>
      </c>
      <c r="AB3825" s="25">
        <v>8.0</v>
      </c>
      <c r="AC3825" s="25">
        <v>128131.73</v>
      </c>
      <c r="AD3825" s="25">
        <v>1.0</v>
      </c>
      <c r="AE3825" s="25">
        <v>1.0</v>
      </c>
      <c r="AF3825" s="25">
        <v>0.0</v>
      </c>
      <c r="AG3825" s="25">
        <v>96131.47</v>
      </c>
      <c r="AH3825" s="25">
        <v>0.0</v>
      </c>
    </row>
    <row r="3826" ht="15.75" customHeight="1">
      <c r="U3826" s="25">
        <v>3825.0</v>
      </c>
      <c r="V3826" s="25">
        <v>1.5728167E7</v>
      </c>
      <c r="W3826" s="25" t="s">
        <v>1396</v>
      </c>
      <c r="X3826" s="25">
        <v>667.0</v>
      </c>
      <c r="Y3826" s="25" t="s">
        <v>375</v>
      </c>
      <c r="Z3826" s="25" t="s">
        <v>487</v>
      </c>
      <c r="AA3826" s="25">
        <v>44.0</v>
      </c>
      <c r="AB3826" s="25">
        <v>2.0</v>
      </c>
      <c r="AC3826" s="25">
        <v>122806.95</v>
      </c>
      <c r="AD3826" s="25">
        <v>1.0</v>
      </c>
      <c r="AE3826" s="25">
        <v>0.0</v>
      </c>
      <c r="AF3826" s="25">
        <v>0.0</v>
      </c>
      <c r="AG3826" s="25">
        <v>15120.86</v>
      </c>
      <c r="AH3826" s="25">
        <v>0.0</v>
      </c>
    </row>
    <row r="3827" ht="15.75" customHeight="1">
      <c r="U3827" s="25">
        <v>3826.0</v>
      </c>
      <c r="V3827" s="25">
        <v>1.5762928E7</v>
      </c>
      <c r="W3827" s="25" t="s">
        <v>2411</v>
      </c>
      <c r="X3827" s="25">
        <v>548.0</v>
      </c>
      <c r="Y3827" s="25" t="s">
        <v>377</v>
      </c>
      <c r="Z3827" s="25" t="s">
        <v>487</v>
      </c>
      <c r="AA3827" s="25">
        <v>44.0</v>
      </c>
      <c r="AB3827" s="25">
        <v>8.0</v>
      </c>
      <c r="AC3827" s="25">
        <v>0.0</v>
      </c>
      <c r="AD3827" s="25">
        <v>1.0</v>
      </c>
      <c r="AE3827" s="25">
        <v>1.0</v>
      </c>
      <c r="AF3827" s="25">
        <v>0.0</v>
      </c>
      <c r="AG3827" s="25">
        <v>16989.77</v>
      </c>
      <c r="AH3827" s="25">
        <v>0.0</v>
      </c>
    </row>
    <row r="3828" ht="15.75" customHeight="1">
      <c r="U3828" s="25">
        <v>3827.0</v>
      </c>
      <c r="V3828" s="25">
        <v>1.5751774E7</v>
      </c>
      <c r="W3828" s="25" t="s">
        <v>2412</v>
      </c>
      <c r="X3828" s="25">
        <v>774.0</v>
      </c>
      <c r="Y3828" s="25" t="s">
        <v>375</v>
      </c>
      <c r="Z3828" s="25" t="s">
        <v>487</v>
      </c>
      <c r="AA3828" s="25">
        <v>76.0</v>
      </c>
      <c r="AB3828" s="25">
        <v>4.0</v>
      </c>
      <c r="AC3828" s="25">
        <v>112510.89</v>
      </c>
      <c r="AD3828" s="25">
        <v>1.0</v>
      </c>
      <c r="AE3828" s="25">
        <v>1.0</v>
      </c>
      <c r="AF3828" s="25">
        <v>1.0</v>
      </c>
      <c r="AG3828" s="25">
        <v>143133.18</v>
      </c>
      <c r="AH3828" s="25">
        <v>0.0</v>
      </c>
    </row>
    <row r="3829" ht="15.75" customHeight="1">
      <c r="U3829" s="25">
        <v>3828.0</v>
      </c>
      <c r="V3829" s="25">
        <v>1.5654733E7</v>
      </c>
      <c r="W3829" s="25" t="s">
        <v>805</v>
      </c>
      <c r="X3829" s="25">
        <v>794.0</v>
      </c>
      <c r="Y3829" s="25" t="s">
        <v>379</v>
      </c>
      <c r="Z3829" s="25" t="s">
        <v>487</v>
      </c>
      <c r="AA3829" s="25">
        <v>57.0</v>
      </c>
      <c r="AB3829" s="25">
        <v>3.0</v>
      </c>
      <c r="AC3829" s="25">
        <v>117056.46</v>
      </c>
      <c r="AD3829" s="25">
        <v>1.0</v>
      </c>
      <c r="AE3829" s="25">
        <v>1.0</v>
      </c>
      <c r="AF3829" s="25">
        <v>0.0</v>
      </c>
      <c r="AG3829" s="25">
        <v>93336.93</v>
      </c>
      <c r="AH3829" s="25">
        <v>1.0</v>
      </c>
    </row>
    <row r="3830" ht="15.75" customHeight="1">
      <c r="U3830" s="25">
        <v>3829.0</v>
      </c>
      <c r="V3830" s="25">
        <v>1.5809777E7</v>
      </c>
      <c r="W3830" s="25" t="s">
        <v>2413</v>
      </c>
      <c r="X3830" s="25">
        <v>497.0</v>
      </c>
      <c r="Y3830" s="25" t="s">
        <v>379</v>
      </c>
      <c r="Z3830" s="25" t="s">
        <v>462</v>
      </c>
      <c r="AA3830" s="25">
        <v>55.0</v>
      </c>
      <c r="AB3830" s="25">
        <v>7.0</v>
      </c>
      <c r="AC3830" s="25">
        <v>131778.66</v>
      </c>
      <c r="AD3830" s="25">
        <v>1.0</v>
      </c>
      <c r="AE3830" s="25">
        <v>1.0</v>
      </c>
      <c r="AF3830" s="25">
        <v>1.0</v>
      </c>
      <c r="AG3830" s="25">
        <v>9972.64</v>
      </c>
      <c r="AH3830" s="25">
        <v>0.0</v>
      </c>
    </row>
    <row r="3831" ht="15.75" customHeight="1">
      <c r="U3831" s="25">
        <v>3830.0</v>
      </c>
      <c r="V3831" s="25">
        <v>1.57442E7</v>
      </c>
      <c r="W3831" s="25" t="s">
        <v>1268</v>
      </c>
      <c r="X3831" s="25">
        <v>587.0</v>
      </c>
      <c r="Y3831" s="25" t="s">
        <v>375</v>
      </c>
      <c r="Z3831" s="25" t="s">
        <v>462</v>
      </c>
      <c r="AA3831" s="25">
        <v>36.0</v>
      </c>
      <c r="AB3831" s="25">
        <v>1.0</v>
      </c>
      <c r="AC3831" s="25">
        <v>70784.27</v>
      </c>
      <c r="AD3831" s="25">
        <v>1.0</v>
      </c>
      <c r="AE3831" s="25">
        <v>1.0</v>
      </c>
      <c r="AF3831" s="25">
        <v>0.0</v>
      </c>
      <c r="AG3831" s="25">
        <v>30579.82</v>
      </c>
      <c r="AH3831" s="25">
        <v>0.0</v>
      </c>
    </row>
    <row r="3832" ht="15.75" customHeight="1">
      <c r="U3832" s="25">
        <v>3831.0</v>
      </c>
      <c r="V3832" s="25">
        <v>1.5720713E7</v>
      </c>
      <c r="W3832" s="25" t="s">
        <v>2047</v>
      </c>
      <c r="X3832" s="25">
        <v>850.0</v>
      </c>
      <c r="Y3832" s="25" t="s">
        <v>375</v>
      </c>
      <c r="Z3832" s="25" t="s">
        <v>462</v>
      </c>
      <c r="AA3832" s="25">
        <v>29.0</v>
      </c>
      <c r="AB3832" s="25">
        <v>10.0</v>
      </c>
      <c r="AC3832" s="25">
        <v>0.0</v>
      </c>
      <c r="AD3832" s="25">
        <v>2.0</v>
      </c>
      <c r="AE3832" s="25">
        <v>1.0</v>
      </c>
      <c r="AF3832" s="25">
        <v>1.0</v>
      </c>
      <c r="AG3832" s="25">
        <v>199775.67</v>
      </c>
      <c r="AH3832" s="25">
        <v>0.0</v>
      </c>
    </row>
    <row r="3833" ht="15.75" customHeight="1">
      <c r="U3833" s="25">
        <v>3832.0</v>
      </c>
      <c r="V3833" s="25">
        <v>1.5695356E7</v>
      </c>
      <c r="W3833" s="25" t="s">
        <v>1207</v>
      </c>
      <c r="X3833" s="25">
        <v>722.0</v>
      </c>
      <c r="Y3833" s="25" t="s">
        <v>375</v>
      </c>
      <c r="Z3833" s="25" t="s">
        <v>487</v>
      </c>
      <c r="AA3833" s="25">
        <v>46.0</v>
      </c>
      <c r="AB3833" s="25">
        <v>5.0</v>
      </c>
      <c r="AC3833" s="25">
        <v>0.0</v>
      </c>
      <c r="AD3833" s="25">
        <v>2.0</v>
      </c>
      <c r="AE3833" s="25">
        <v>1.0</v>
      </c>
      <c r="AF3833" s="25">
        <v>0.0</v>
      </c>
      <c r="AG3833" s="25">
        <v>179908.71</v>
      </c>
      <c r="AH3833" s="25">
        <v>0.0</v>
      </c>
    </row>
    <row r="3834" ht="15.75" customHeight="1">
      <c r="U3834" s="25">
        <v>3833.0</v>
      </c>
      <c r="V3834" s="25">
        <v>1.5653315E7</v>
      </c>
      <c r="W3834" s="25" t="s">
        <v>753</v>
      </c>
      <c r="X3834" s="25">
        <v>555.0</v>
      </c>
      <c r="Y3834" s="25" t="s">
        <v>377</v>
      </c>
      <c r="Z3834" s="25" t="s">
        <v>462</v>
      </c>
      <c r="AA3834" s="25">
        <v>35.0</v>
      </c>
      <c r="AB3834" s="25">
        <v>1.0</v>
      </c>
      <c r="AC3834" s="25">
        <v>0.0</v>
      </c>
      <c r="AD3834" s="25">
        <v>2.0</v>
      </c>
      <c r="AE3834" s="25">
        <v>1.0</v>
      </c>
      <c r="AF3834" s="25">
        <v>0.0</v>
      </c>
      <c r="AG3834" s="25">
        <v>101667.0</v>
      </c>
      <c r="AH3834" s="25">
        <v>0.0</v>
      </c>
    </row>
    <row r="3835" ht="15.75" customHeight="1">
      <c r="U3835" s="25">
        <v>3834.0</v>
      </c>
      <c r="V3835" s="25">
        <v>1.5604792E7</v>
      </c>
      <c r="W3835" s="25" t="s">
        <v>1271</v>
      </c>
      <c r="X3835" s="25">
        <v>609.0</v>
      </c>
      <c r="Y3835" s="25" t="s">
        <v>379</v>
      </c>
      <c r="Z3835" s="25" t="s">
        <v>487</v>
      </c>
      <c r="AA3835" s="25">
        <v>38.0</v>
      </c>
      <c r="AB3835" s="25">
        <v>6.0</v>
      </c>
      <c r="AC3835" s="25">
        <v>140752.06</v>
      </c>
      <c r="AD3835" s="25">
        <v>2.0</v>
      </c>
      <c r="AE3835" s="25">
        <v>0.0</v>
      </c>
      <c r="AF3835" s="25">
        <v>1.0</v>
      </c>
      <c r="AG3835" s="25">
        <v>171430.16</v>
      </c>
      <c r="AH3835" s="25">
        <v>0.0</v>
      </c>
    </row>
    <row r="3836" ht="15.75" customHeight="1">
      <c r="U3836" s="25">
        <v>3835.0</v>
      </c>
      <c r="V3836" s="25">
        <v>1.5704819E7</v>
      </c>
      <c r="W3836" s="25" t="s">
        <v>2247</v>
      </c>
      <c r="X3836" s="25">
        <v>734.0</v>
      </c>
      <c r="Y3836" s="25" t="s">
        <v>377</v>
      </c>
      <c r="Z3836" s="25" t="s">
        <v>462</v>
      </c>
      <c r="AA3836" s="25">
        <v>39.0</v>
      </c>
      <c r="AB3836" s="25">
        <v>6.0</v>
      </c>
      <c r="AC3836" s="25">
        <v>92126.26</v>
      </c>
      <c r="AD3836" s="25">
        <v>2.0</v>
      </c>
      <c r="AE3836" s="25">
        <v>0.0</v>
      </c>
      <c r="AF3836" s="25">
        <v>0.0</v>
      </c>
      <c r="AG3836" s="25">
        <v>112973.34</v>
      </c>
      <c r="AH3836" s="25">
        <v>0.0</v>
      </c>
    </row>
    <row r="3837" ht="15.75" customHeight="1">
      <c r="U3837" s="25">
        <v>3836.0</v>
      </c>
      <c r="V3837" s="25">
        <v>1.5670859E7</v>
      </c>
      <c r="W3837" s="25" t="s">
        <v>122</v>
      </c>
      <c r="X3837" s="25">
        <v>718.0</v>
      </c>
      <c r="Y3837" s="25" t="s">
        <v>379</v>
      </c>
      <c r="Z3837" s="25" t="s">
        <v>462</v>
      </c>
      <c r="AA3837" s="25">
        <v>39.0</v>
      </c>
      <c r="AB3837" s="25">
        <v>7.0</v>
      </c>
      <c r="AC3837" s="25">
        <v>93148.74</v>
      </c>
      <c r="AD3837" s="25">
        <v>2.0</v>
      </c>
      <c r="AE3837" s="25">
        <v>1.0</v>
      </c>
      <c r="AF3837" s="25">
        <v>1.0</v>
      </c>
      <c r="AG3837" s="25">
        <v>190746.38</v>
      </c>
      <c r="AH3837" s="25">
        <v>0.0</v>
      </c>
    </row>
    <row r="3838" ht="15.75" customHeight="1">
      <c r="U3838" s="25">
        <v>3837.0</v>
      </c>
      <c r="V3838" s="25">
        <v>1.5602797E7</v>
      </c>
      <c r="W3838" s="25" t="s">
        <v>1224</v>
      </c>
      <c r="X3838" s="25">
        <v>645.0</v>
      </c>
      <c r="Y3838" s="25" t="s">
        <v>377</v>
      </c>
      <c r="Z3838" s="25" t="s">
        <v>462</v>
      </c>
      <c r="AA3838" s="25">
        <v>49.0</v>
      </c>
      <c r="AB3838" s="25">
        <v>5.0</v>
      </c>
      <c r="AC3838" s="25">
        <v>110132.55</v>
      </c>
      <c r="AD3838" s="25">
        <v>3.0</v>
      </c>
      <c r="AE3838" s="25">
        <v>0.0</v>
      </c>
      <c r="AF3838" s="25">
        <v>1.0</v>
      </c>
      <c r="AG3838" s="25">
        <v>187689.91</v>
      </c>
      <c r="AH3838" s="25">
        <v>1.0</v>
      </c>
    </row>
    <row r="3839" ht="15.75" customHeight="1">
      <c r="U3839" s="25">
        <v>3838.0</v>
      </c>
      <c r="V3839" s="25">
        <v>1.5662533E7</v>
      </c>
      <c r="W3839" s="25" t="s">
        <v>2094</v>
      </c>
      <c r="X3839" s="25">
        <v>598.0</v>
      </c>
      <c r="Y3839" s="25" t="s">
        <v>377</v>
      </c>
      <c r="Z3839" s="25" t="s">
        <v>462</v>
      </c>
      <c r="AA3839" s="25">
        <v>23.0</v>
      </c>
      <c r="AB3839" s="25">
        <v>6.0</v>
      </c>
      <c r="AC3839" s="25">
        <v>0.0</v>
      </c>
      <c r="AD3839" s="25">
        <v>2.0</v>
      </c>
      <c r="AE3839" s="25">
        <v>1.0</v>
      </c>
      <c r="AF3839" s="25">
        <v>0.0</v>
      </c>
      <c r="AG3839" s="25">
        <v>153229.19</v>
      </c>
      <c r="AH3839" s="25">
        <v>0.0</v>
      </c>
    </row>
    <row r="3840" ht="15.75" customHeight="1">
      <c r="U3840" s="25">
        <v>3839.0</v>
      </c>
      <c r="V3840" s="25">
        <v>1.5778154E7</v>
      </c>
      <c r="W3840" s="25" t="s">
        <v>1025</v>
      </c>
      <c r="X3840" s="25">
        <v>628.0</v>
      </c>
      <c r="Y3840" s="25" t="s">
        <v>379</v>
      </c>
      <c r="Z3840" s="25" t="s">
        <v>487</v>
      </c>
      <c r="AA3840" s="25">
        <v>50.0</v>
      </c>
      <c r="AB3840" s="25">
        <v>4.0</v>
      </c>
      <c r="AC3840" s="25">
        <v>122227.71</v>
      </c>
      <c r="AD3840" s="25">
        <v>1.0</v>
      </c>
      <c r="AE3840" s="25">
        <v>0.0</v>
      </c>
      <c r="AF3840" s="25">
        <v>1.0</v>
      </c>
      <c r="AG3840" s="25">
        <v>14217.77</v>
      </c>
      <c r="AH3840" s="25">
        <v>1.0</v>
      </c>
    </row>
    <row r="3841" ht="15.75" customHeight="1">
      <c r="U3841" s="25">
        <v>3840.0</v>
      </c>
      <c r="V3841" s="25">
        <v>1.580623E7</v>
      </c>
      <c r="W3841" s="25" t="s">
        <v>704</v>
      </c>
      <c r="X3841" s="25">
        <v>629.0</v>
      </c>
      <c r="Y3841" s="25" t="s">
        <v>379</v>
      </c>
      <c r="Z3841" s="25" t="s">
        <v>487</v>
      </c>
      <c r="AA3841" s="25">
        <v>40.0</v>
      </c>
      <c r="AB3841" s="25">
        <v>2.0</v>
      </c>
      <c r="AC3841" s="25">
        <v>121647.54</v>
      </c>
      <c r="AD3841" s="25">
        <v>2.0</v>
      </c>
      <c r="AE3841" s="25">
        <v>1.0</v>
      </c>
      <c r="AF3841" s="25">
        <v>1.0</v>
      </c>
      <c r="AG3841" s="25">
        <v>64849.74</v>
      </c>
      <c r="AH3841" s="25">
        <v>1.0</v>
      </c>
    </row>
    <row r="3842" ht="15.75" customHeight="1">
      <c r="U3842" s="25">
        <v>3841.0</v>
      </c>
      <c r="V3842" s="25">
        <v>1.5662884E7</v>
      </c>
      <c r="W3842" s="25" t="s">
        <v>1389</v>
      </c>
      <c r="X3842" s="25">
        <v>739.0</v>
      </c>
      <c r="Y3842" s="25" t="s">
        <v>379</v>
      </c>
      <c r="Z3842" s="25" t="s">
        <v>487</v>
      </c>
      <c r="AA3842" s="25">
        <v>58.0</v>
      </c>
      <c r="AB3842" s="25">
        <v>1.0</v>
      </c>
      <c r="AC3842" s="25">
        <v>110597.76</v>
      </c>
      <c r="AD3842" s="25">
        <v>1.0</v>
      </c>
      <c r="AE3842" s="25">
        <v>0.0</v>
      </c>
      <c r="AF3842" s="25">
        <v>1.0</v>
      </c>
      <c r="AG3842" s="25">
        <v>160122.66</v>
      </c>
      <c r="AH3842" s="25">
        <v>1.0</v>
      </c>
    </row>
    <row r="3843" ht="15.75" customHeight="1">
      <c r="U3843" s="25">
        <v>3842.0</v>
      </c>
      <c r="V3843" s="25">
        <v>1.5750778E7</v>
      </c>
      <c r="W3843" s="25" t="s">
        <v>1213</v>
      </c>
      <c r="X3843" s="25">
        <v>653.0</v>
      </c>
      <c r="Y3843" s="25" t="s">
        <v>375</v>
      </c>
      <c r="Z3843" s="25" t="s">
        <v>462</v>
      </c>
      <c r="AA3843" s="25">
        <v>60.0</v>
      </c>
      <c r="AB3843" s="25">
        <v>2.0</v>
      </c>
      <c r="AC3843" s="25">
        <v>120731.39</v>
      </c>
      <c r="AD3843" s="25">
        <v>4.0</v>
      </c>
      <c r="AE3843" s="25">
        <v>1.0</v>
      </c>
      <c r="AF3843" s="25">
        <v>1.0</v>
      </c>
      <c r="AG3843" s="25">
        <v>138160.11</v>
      </c>
      <c r="AH3843" s="25">
        <v>1.0</v>
      </c>
    </row>
    <row r="3844" ht="15.75" customHeight="1">
      <c r="U3844" s="25">
        <v>3843.0</v>
      </c>
      <c r="V3844" s="25">
        <v>1.5717185E7</v>
      </c>
      <c r="W3844" s="25" t="s">
        <v>983</v>
      </c>
      <c r="X3844" s="25">
        <v>711.0</v>
      </c>
      <c r="Y3844" s="25" t="s">
        <v>375</v>
      </c>
      <c r="Z3844" s="25" t="s">
        <v>487</v>
      </c>
      <c r="AA3844" s="25">
        <v>28.0</v>
      </c>
      <c r="AB3844" s="25">
        <v>8.0</v>
      </c>
      <c r="AC3844" s="25">
        <v>0.0</v>
      </c>
      <c r="AD3844" s="25">
        <v>2.0</v>
      </c>
      <c r="AE3844" s="25">
        <v>1.0</v>
      </c>
      <c r="AF3844" s="25">
        <v>1.0</v>
      </c>
      <c r="AG3844" s="25">
        <v>64286.39</v>
      </c>
      <c r="AH3844" s="25">
        <v>0.0</v>
      </c>
    </row>
    <row r="3845" ht="15.75" customHeight="1">
      <c r="U3845" s="25">
        <v>3844.0</v>
      </c>
      <c r="V3845" s="25">
        <v>1.5677804E7</v>
      </c>
      <c r="W3845" s="25" t="s">
        <v>1796</v>
      </c>
      <c r="X3845" s="25">
        <v>783.0</v>
      </c>
      <c r="Y3845" s="25" t="s">
        <v>377</v>
      </c>
      <c r="Z3845" s="25" t="s">
        <v>487</v>
      </c>
      <c r="AA3845" s="25">
        <v>38.0</v>
      </c>
      <c r="AB3845" s="25">
        <v>1.0</v>
      </c>
      <c r="AC3845" s="25">
        <v>0.0</v>
      </c>
      <c r="AD3845" s="25">
        <v>3.0</v>
      </c>
      <c r="AE3845" s="25">
        <v>1.0</v>
      </c>
      <c r="AF3845" s="25">
        <v>1.0</v>
      </c>
      <c r="AG3845" s="25">
        <v>80178.54</v>
      </c>
      <c r="AH3845" s="25">
        <v>1.0</v>
      </c>
    </row>
    <row r="3846" ht="15.75" customHeight="1">
      <c r="U3846" s="25">
        <v>3845.0</v>
      </c>
      <c r="V3846" s="25">
        <v>1.5568915E7</v>
      </c>
      <c r="W3846" s="25" t="s">
        <v>1799</v>
      </c>
      <c r="X3846" s="25">
        <v>681.0</v>
      </c>
      <c r="Y3846" s="25" t="s">
        <v>375</v>
      </c>
      <c r="Z3846" s="25" t="s">
        <v>487</v>
      </c>
      <c r="AA3846" s="25">
        <v>38.0</v>
      </c>
      <c r="AB3846" s="25">
        <v>6.0</v>
      </c>
      <c r="AC3846" s="25">
        <v>153722.47</v>
      </c>
      <c r="AD3846" s="25">
        <v>1.0</v>
      </c>
      <c r="AE3846" s="25">
        <v>1.0</v>
      </c>
      <c r="AF3846" s="25">
        <v>0.0</v>
      </c>
      <c r="AG3846" s="25">
        <v>101319.76</v>
      </c>
      <c r="AH3846" s="25">
        <v>0.0</v>
      </c>
    </row>
    <row r="3847" ht="15.75" customHeight="1">
      <c r="U3847" s="25">
        <v>3846.0</v>
      </c>
      <c r="V3847" s="25">
        <v>1.5736495E7</v>
      </c>
      <c r="W3847" s="25" t="s">
        <v>570</v>
      </c>
      <c r="X3847" s="25">
        <v>712.0</v>
      </c>
      <c r="Y3847" s="25" t="s">
        <v>375</v>
      </c>
      <c r="Z3847" s="25" t="s">
        <v>487</v>
      </c>
      <c r="AA3847" s="25">
        <v>34.0</v>
      </c>
      <c r="AB3847" s="25">
        <v>8.0</v>
      </c>
      <c r="AC3847" s="25">
        <v>114088.32</v>
      </c>
      <c r="AD3847" s="25">
        <v>1.0</v>
      </c>
      <c r="AE3847" s="25">
        <v>1.0</v>
      </c>
      <c r="AF3847" s="25">
        <v>0.0</v>
      </c>
      <c r="AG3847" s="25">
        <v>92794.61</v>
      </c>
      <c r="AH3847" s="25">
        <v>0.0</v>
      </c>
    </row>
    <row r="3848" ht="15.75" customHeight="1">
      <c r="U3848" s="25">
        <v>3847.0</v>
      </c>
      <c r="V3848" s="25">
        <v>1.5737354E7</v>
      </c>
      <c r="W3848" s="25" t="s">
        <v>554</v>
      </c>
      <c r="X3848" s="25">
        <v>554.0</v>
      </c>
      <c r="Y3848" s="25" t="s">
        <v>375</v>
      </c>
      <c r="Z3848" s="25" t="s">
        <v>462</v>
      </c>
      <c r="AA3848" s="25">
        <v>48.0</v>
      </c>
      <c r="AB3848" s="25">
        <v>7.0</v>
      </c>
      <c r="AC3848" s="25">
        <v>0.0</v>
      </c>
      <c r="AD3848" s="25">
        <v>2.0</v>
      </c>
      <c r="AE3848" s="25">
        <v>1.0</v>
      </c>
      <c r="AF3848" s="25">
        <v>1.0</v>
      </c>
      <c r="AG3848" s="25">
        <v>63708.07</v>
      </c>
      <c r="AH3848" s="25">
        <v>0.0</v>
      </c>
    </row>
    <row r="3849" ht="15.75" customHeight="1">
      <c r="U3849" s="25">
        <v>3848.0</v>
      </c>
      <c r="V3849" s="25">
        <v>1.5667889E7</v>
      </c>
      <c r="W3849" s="25" t="s">
        <v>1402</v>
      </c>
      <c r="X3849" s="25">
        <v>611.0</v>
      </c>
      <c r="Y3849" s="25" t="s">
        <v>375</v>
      </c>
      <c r="Z3849" s="25" t="s">
        <v>462</v>
      </c>
      <c r="AA3849" s="25">
        <v>37.0</v>
      </c>
      <c r="AB3849" s="25">
        <v>6.0</v>
      </c>
      <c r="AC3849" s="25">
        <v>0.0</v>
      </c>
      <c r="AD3849" s="25">
        <v>2.0</v>
      </c>
      <c r="AE3849" s="25">
        <v>1.0</v>
      </c>
      <c r="AF3849" s="25">
        <v>0.0</v>
      </c>
      <c r="AG3849" s="25">
        <v>110782.88</v>
      </c>
      <c r="AH3849" s="25">
        <v>0.0</v>
      </c>
    </row>
    <row r="3850" ht="15.75" customHeight="1">
      <c r="U3850" s="25">
        <v>3849.0</v>
      </c>
      <c r="V3850" s="25">
        <v>1.5577831E7</v>
      </c>
      <c r="W3850" s="25" t="s">
        <v>1587</v>
      </c>
      <c r="X3850" s="25">
        <v>560.0</v>
      </c>
      <c r="Y3850" s="25" t="s">
        <v>379</v>
      </c>
      <c r="Z3850" s="25" t="s">
        <v>487</v>
      </c>
      <c r="AA3850" s="25">
        <v>41.0</v>
      </c>
      <c r="AB3850" s="25">
        <v>4.0</v>
      </c>
      <c r="AC3850" s="25">
        <v>152532.3</v>
      </c>
      <c r="AD3850" s="25">
        <v>1.0</v>
      </c>
      <c r="AE3850" s="25">
        <v>0.0</v>
      </c>
      <c r="AF3850" s="25">
        <v>0.0</v>
      </c>
      <c r="AG3850" s="25">
        <v>10779.69</v>
      </c>
      <c r="AH3850" s="25">
        <v>0.0</v>
      </c>
    </row>
    <row r="3851" ht="15.75" customHeight="1">
      <c r="U3851" s="25">
        <v>3850.0</v>
      </c>
      <c r="V3851" s="25">
        <v>1.5729836E7</v>
      </c>
      <c r="W3851" s="25" t="s">
        <v>665</v>
      </c>
      <c r="X3851" s="25">
        <v>646.0</v>
      </c>
      <c r="Y3851" s="25" t="s">
        <v>377</v>
      </c>
      <c r="Z3851" s="25" t="s">
        <v>487</v>
      </c>
      <c r="AA3851" s="25">
        <v>32.0</v>
      </c>
      <c r="AB3851" s="25">
        <v>1.0</v>
      </c>
      <c r="AC3851" s="25">
        <v>0.0</v>
      </c>
      <c r="AD3851" s="25">
        <v>2.0</v>
      </c>
      <c r="AE3851" s="25">
        <v>1.0</v>
      </c>
      <c r="AF3851" s="25">
        <v>0.0</v>
      </c>
      <c r="AG3851" s="25">
        <v>183289.22</v>
      </c>
      <c r="AH3851" s="25">
        <v>0.0</v>
      </c>
    </row>
    <row r="3852" ht="15.75" customHeight="1">
      <c r="U3852" s="25">
        <v>3851.0</v>
      </c>
      <c r="V3852" s="25">
        <v>1.5775293E7</v>
      </c>
      <c r="W3852" s="25" t="s">
        <v>1432</v>
      </c>
      <c r="X3852" s="25">
        <v>680.0</v>
      </c>
      <c r="Y3852" s="25" t="s">
        <v>375</v>
      </c>
      <c r="Z3852" s="25" t="s">
        <v>487</v>
      </c>
      <c r="AA3852" s="25">
        <v>34.0</v>
      </c>
      <c r="AB3852" s="25">
        <v>3.0</v>
      </c>
      <c r="AC3852" s="25">
        <v>143292.95</v>
      </c>
      <c r="AD3852" s="25">
        <v>1.0</v>
      </c>
      <c r="AE3852" s="25">
        <v>1.0</v>
      </c>
      <c r="AF3852" s="25">
        <v>0.0</v>
      </c>
      <c r="AG3852" s="25">
        <v>66526.01</v>
      </c>
      <c r="AH3852" s="25">
        <v>0.0</v>
      </c>
    </row>
    <row r="3853" ht="15.75" customHeight="1">
      <c r="U3853" s="25">
        <v>3852.0</v>
      </c>
      <c r="V3853" s="25">
        <v>1.5697597E7</v>
      </c>
      <c r="W3853" s="25" t="s">
        <v>2174</v>
      </c>
      <c r="X3853" s="25">
        <v>631.0</v>
      </c>
      <c r="Y3853" s="25" t="s">
        <v>375</v>
      </c>
      <c r="Z3853" s="25" t="s">
        <v>487</v>
      </c>
      <c r="AA3853" s="25">
        <v>26.0</v>
      </c>
      <c r="AB3853" s="25">
        <v>1.0</v>
      </c>
      <c r="AC3853" s="25">
        <v>149144.61</v>
      </c>
      <c r="AD3853" s="25">
        <v>1.0</v>
      </c>
      <c r="AE3853" s="25">
        <v>0.0</v>
      </c>
      <c r="AF3853" s="25">
        <v>1.0</v>
      </c>
      <c r="AG3853" s="25">
        <v>123697.95</v>
      </c>
      <c r="AH3853" s="25">
        <v>0.0</v>
      </c>
    </row>
    <row r="3854" ht="15.75" customHeight="1">
      <c r="U3854" s="25">
        <v>3853.0</v>
      </c>
      <c r="V3854" s="25">
        <v>1.5639669E7</v>
      </c>
      <c r="W3854" s="25" t="s">
        <v>996</v>
      </c>
      <c r="X3854" s="25">
        <v>746.0</v>
      </c>
      <c r="Y3854" s="25" t="s">
        <v>375</v>
      </c>
      <c r="Z3854" s="25" t="s">
        <v>487</v>
      </c>
      <c r="AA3854" s="25">
        <v>36.0</v>
      </c>
      <c r="AB3854" s="25">
        <v>9.0</v>
      </c>
      <c r="AC3854" s="25">
        <v>127157.04</v>
      </c>
      <c r="AD3854" s="25">
        <v>1.0</v>
      </c>
      <c r="AE3854" s="25">
        <v>1.0</v>
      </c>
      <c r="AF3854" s="25">
        <v>1.0</v>
      </c>
      <c r="AG3854" s="25">
        <v>155700.15</v>
      </c>
      <c r="AH3854" s="25">
        <v>0.0</v>
      </c>
    </row>
    <row r="3855" ht="15.75" customHeight="1">
      <c r="U3855" s="25">
        <v>3854.0</v>
      </c>
      <c r="V3855" s="25">
        <v>1.5631392E7</v>
      </c>
      <c r="W3855" s="25" t="s">
        <v>1131</v>
      </c>
      <c r="X3855" s="25">
        <v>654.0</v>
      </c>
      <c r="Y3855" s="25" t="s">
        <v>379</v>
      </c>
      <c r="Z3855" s="25" t="s">
        <v>487</v>
      </c>
      <c r="AA3855" s="25">
        <v>43.0</v>
      </c>
      <c r="AB3855" s="25">
        <v>9.0</v>
      </c>
      <c r="AC3855" s="25">
        <v>84673.17</v>
      </c>
      <c r="AD3855" s="25">
        <v>2.0</v>
      </c>
      <c r="AE3855" s="25">
        <v>0.0</v>
      </c>
      <c r="AF3855" s="25">
        <v>1.0</v>
      </c>
      <c r="AG3855" s="25">
        <v>82081.35</v>
      </c>
      <c r="AH3855" s="25">
        <v>0.0</v>
      </c>
    </row>
    <row r="3856" ht="15.75" customHeight="1">
      <c r="U3856" s="25">
        <v>3855.0</v>
      </c>
      <c r="V3856" s="25">
        <v>1.5580935E7</v>
      </c>
      <c r="W3856" s="25" t="s">
        <v>674</v>
      </c>
      <c r="X3856" s="25">
        <v>687.0</v>
      </c>
      <c r="Y3856" s="25" t="s">
        <v>379</v>
      </c>
      <c r="Z3856" s="25" t="s">
        <v>487</v>
      </c>
      <c r="AA3856" s="25">
        <v>33.0</v>
      </c>
      <c r="AB3856" s="25">
        <v>9.0</v>
      </c>
      <c r="AC3856" s="25">
        <v>135962.4</v>
      </c>
      <c r="AD3856" s="25">
        <v>2.0</v>
      </c>
      <c r="AE3856" s="25">
        <v>1.0</v>
      </c>
      <c r="AF3856" s="25">
        <v>0.0</v>
      </c>
      <c r="AG3856" s="25">
        <v>121747.96</v>
      </c>
      <c r="AH3856" s="25">
        <v>0.0</v>
      </c>
    </row>
    <row r="3857" ht="15.75" customHeight="1">
      <c r="U3857" s="25">
        <v>3856.0</v>
      </c>
      <c r="V3857" s="25">
        <v>1.5590344E7</v>
      </c>
      <c r="W3857" s="25" t="s">
        <v>815</v>
      </c>
      <c r="X3857" s="25">
        <v>708.0</v>
      </c>
      <c r="Y3857" s="25" t="s">
        <v>379</v>
      </c>
      <c r="Z3857" s="25" t="s">
        <v>487</v>
      </c>
      <c r="AA3857" s="25">
        <v>32.0</v>
      </c>
      <c r="AB3857" s="25">
        <v>3.0</v>
      </c>
      <c r="AC3857" s="25">
        <v>151691.44</v>
      </c>
      <c r="AD3857" s="25">
        <v>2.0</v>
      </c>
      <c r="AE3857" s="25">
        <v>1.0</v>
      </c>
      <c r="AF3857" s="25">
        <v>1.0</v>
      </c>
      <c r="AG3857" s="25">
        <v>172810.51</v>
      </c>
      <c r="AH3857" s="25">
        <v>0.0</v>
      </c>
    </row>
    <row r="3858" ht="15.75" customHeight="1">
      <c r="U3858" s="25">
        <v>3857.0</v>
      </c>
      <c r="V3858" s="25">
        <v>1.5653306E7</v>
      </c>
      <c r="W3858" s="25" t="s">
        <v>1676</v>
      </c>
      <c r="X3858" s="25">
        <v>679.0</v>
      </c>
      <c r="Y3858" s="25" t="s">
        <v>379</v>
      </c>
      <c r="Z3858" s="25" t="s">
        <v>462</v>
      </c>
      <c r="AA3858" s="25">
        <v>32.0</v>
      </c>
      <c r="AB3858" s="25">
        <v>0.0</v>
      </c>
      <c r="AC3858" s="25">
        <v>88335.05</v>
      </c>
      <c r="AD3858" s="25">
        <v>1.0</v>
      </c>
      <c r="AE3858" s="25">
        <v>0.0</v>
      </c>
      <c r="AF3858" s="25">
        <v>0.0</v>
      </c>
      <c r="AG3858" s="25">
        <v>159584.81</v>
      </c>
      <c r="AH3858" s="25">
        <v>0.0</v>
      </c>
    </row>
    <row r="3859" ht="15.75" customHeight="1">
      <c r="U3859" s="25">
        <v>3858.0</v>
      </c>
      <c r="V3859" s="25">
        <v>1.5805025E7</v>
      </c>
      <c r="W3859" s="25" t="s">
        <v>2414</v>
      </c>
      <c r="X3859" s="25">
        <v>636.0</v>
      </c>
      <c r="Y3859" s="25" t="s">
        <v>375</v>
      </c>
      <c r="Z3859" s="25" t="s">
        <v>462</v>
      </c>
      <c r="AA3859" s="25">
        <v>45.0</v>
      </c>
      <c r="AB3859" s="25">
        <v>7.0</v>
      </c>
      <c r="AC3859" s="25">
        <v>139859.23</v>
      </c>
      <c r="AD3859" s="25">
        <v>1.0</v>
      </c>
      <c r="AE3859" s="25">
        <v>1.0</v>
      </c>
      <c r="AF3859" s="25">
        <v>1.0</v>
      </c>
      <c r="AG3859" s="25">
        <v>108402.54</v>
      </c>
      <c r="AH3859" s="25">
        <v>0.0</v>
      </c>
    </row>
    <row r="3860" ht="15.75" customHeight="1">
      <c r="U3860" s="25">
        <v>3859.0</v>
      </c>
      <c r="V3860" s="25">
        <v>1.5658449E7</v>
      </c>
      <c r="W3860" s="25" t="s">
        <v>2415</v>
      </c>
      <c r="X3860" s="25">
        <v>695.0</v>
      </c>
      <c r="Y3860" s="25" t="s">
        <v>375</v>
      </c>
      <c r="Z3860" s="25" t="s">
        <v>487</v>
      </c>
      <c r="AA3860" s="25">
        <v>45.0</v>
      </c>
      <c r="AB3860" s="25">
        <v>9.0</v>
      </c>
      <c r="AC3860" s="25">
        <v>43134.65</v>
      </c>
      <c r="AD3860" s="25">
        <v>1.0</v>
      </c>
      <c r="AE3860" s="25">
        <v>0.0</v>
      </c>
      <c r="AF3860" s="25">
        <v>1.0</v>
      </c>
      <c r="AG3860" s="25">
        <v>77330.35</v>
      </c>
      <c r="AH3860" s="25">
        <v>0.0</v>
      </c>
    </row>
    <row r="3861" ht="15.75" customHeight="1">
      <c r="U3861" s="25">
        <v>3860.0</v>
      </c>
      <c r="V3861" s="25">
        <v>1.569445E7</v>
      </c>
      <c r="W3861" s="25" t="s">
        <v>550</v>
      </c>
      <c r="X3861" s="25">
        <v>677.0</v>
      </c>
      <c r="Y3861" s="25" t="s">
        <v>375</v>
      </c>
      <c r="Z3861" s="25" t="s">
        <v>487</v>
      </c>
      <c r="AA3861" s="25">
        <v>42.0</v>
      </c>
      <c r="AB3861" s="25">
        <v>5.0</v>
      </c>
      <c r="AC3861" s="25">
        <v>99580.13</v>
      </c>
      <c r="AD3861" s="25">
        <v>1.0</v>
      </c>
      <c r="AE3861" s="25">
        <v>1.0</v>
      </c>
      <c r="AF3861" s="25">
        <v>0.0</v>
      </c>
      <c r="AG3861" s="25">
        <v>21007.96</v>
      </c>
      <c r="AH3861" s="25">
        <v>0.0</v>
      </c>
    </row>
    <row r="3862" ht="15.75" customHeight="1">
      <c r="U3862" s="25">
        <v>3861.0</v>
      </c>
      <c r="V3862" s="25">
        <v>1.5605666E7</v>
      </c>
      <c r="W3862" s="25" t="s">
        <v>2416</v>
      </c>
      <c r="X3862" s="25">
        <v>720.0</v>
      </c>
      <c r="Y3862" s="25" t="s">
        <v>375</v>
      </c>
      <c r="Z3862" s="25" t="s">
        <v>462</v>
      </c>
      <c r="AA3862" s="25">
        <v>34.0</v>
      </c>
      <c r="AB3862" s="25">
        <v>6.0</v>
      </c>
      <c r="AC3862" s="25">
        <v>110717.38</v>
      </c>
      <c r="AD3862" s="25">
        <v>1.0</v>
      </c>
      <c r="AE3862" s="25">
        <v>1.0</v>
      </c>
      <c r="AF3862" s="25">
        <v>1.0</v>
      </c>
      <c r="AG3862" s="25">
        <v>9398.45</v>
      </c>
      <c r="AH3862" s="25">
        <v>0.0</v>
      </c>
    </row>
    <row r="3863" ht="15.75" customHeight="1">
      <c r="U3863" s="25">
        <v>3862.0</v>
      </c>
      <c r="V3863" s="25">
        <v>1.5615126E7</v>
      </c>
      <c r="W3863" s="25" t="s">
        <v>633</v>
      </c>
      <c r="X3863" s="25">
        <v>780.0</v>
      </c>
      <c r="Y3863" s="25" t="s">
        <v>375</v>
      </c>
      <c r="Z3863" s="25" t="s">
        <v>462</v>
      </c>
      <c r="AA3863" s="25">
        <v>37.0</v>
      </c>
      <c r="AB3863" s="25">
        <v>3.0</v>
      </c>
      <c r="AC3863" s="25">
        <v>0.0</v>
      </c>
      <c r="AD3863" s="25">
        <v>2.0</v>
      </c>
      <c r="AE3863" s="25">
        <v>0.0</v>
      </c>
      <c r="AF3863" s="25">
        <v>0.0</v>
      </c>
      <c r="AG3863" s="25">
        <v>182156.81</v>
      </c>
      <c r="AH3863" s="25">
        <v>1.0</v>
      </c>
    </row>
    <row r="3864" ht="15.75" customHeight="1">
      <c r="U3864" s="25">
        <v>3863.0</v>
      </c>
      <c r="V3864" s="25">
        <v>1.5726588E7</v>
      </c>
      <c r="W3864" s="25" t="s">
        <v>2417</v>
      </c>
      <c r="X3864" s="25">
        <v>653.0</v>
      </c>
      <c r="Y3864" s="25" t="s">
        <v>377</v>
      </c>
      <c r="Z3864" s="25" t="s">
        <v>462</v>
      </c>
      <c r="AA3864" s="25">
        <v>36.0</v>
      </c>
      <c r="AB3864" s="25">
        <v>3.0</v>
      </c>
      <c r="AC3864" s="25">
        <v>0.0</v>
      </c>
      <c r="AD3864" s="25">
        <v>2.0</v>
      </c>
      <c r="AE3864" s="25">
        <v>0.0</v>
      </c>
      <c r="AF3864" s="25">
        <v>0.0</v>
      </c>
      <c r="AG3864" s="25">
        <v>110525.6</v>
      </c>
      <c r="AH3864" s="25">
        <v>0.0</v>
      </c>
    </row>
    <row r="3865" ht="15.75" customHeight="1">
      <c r="U3865" s="25">
        <v>3864.0</v>
      </c>
      <c r="V3865" s="25">
        <v>1.5645095E7</v>
      </c>
      <c r="W3865" s="25" t="s">
        <v>769</v>
      </c>
      <c r="X3865" s="25">
        <v>674.0</v>
      </c>
      <c r="Y3865" s="25" t="s">
        <v>375</v>
      </c>
      <c r="Z3865" s="25" t="s">
        <v>462</v>
      </c>
      <c r="AA3865" s="25">
        <v>28.0</v>
      </c>
      <c r="AB3865" s="25">
        <v>3.0</v>
      </c>
      <c r="AC3865" s="25">
        <v>0.0</v>
      </c>
      <c r="AD3865" s="25">
        <v>1.0</v>
      </c>
      <c r="AE3865" s="25">
        <v>1.0</v>
      </c>
      <c r="AF3865" s="25">
        <v>0.0</v>
      </c>
      <c r="AG3865" s="25">
        <v>51536.99</v>
      </c>
      <c r="AH3865" s="25">
        <v>0.0</v>
      </c>
    </row>
    <row r="3866" ht="15.75" customHeight="1">
      <c r="U3866" s="25">
        <v>3865.0</v>
      </c>
      <c r="V3866" s="25">
        <v>1.580896E7</v>
      </c>
      <c r="W3866" s="25" t="s">
        <v>2418</v>
      </c>
      <c r="X3866" s="25">
        <v>620.0</v>
      </c>
      <c r="Y3866" s="25" t="s">
        <v>379</v>
      </c>
      <c r="Z3866" s="25" t="s">
        <v>487</v>
      </c>
      <c r="AA3866" s="25">
        <v>40.0</v>
      </c>
      <c r="AB3866" s="25">
        <v>5.0</v>
      </c>
      <c r="AC3866" s="25">
        <v>108197.11</v>
      </c>
      <c r="AD3866" s="25">
        <v>2.0</v>
      </c>
      <c r="AE3866" s="25">
        <v>1.0</v>
      </c>
      <c r="AF3866" s="25">
        <v>0.0</v>
      </c>
      <c r="AG3866" s="25">
        <v>49722.34</v>
      </c>
      <c r="AH3866" s="25">
        <v>0.0</v>
      </c>
    </row>
    <row r="3867" ht="15.75" customHeight="1">
      <c r="U3867" s="25">
        <v>3866.0</v>
      </c>
      <c r="V3867" s="25">
        <v>1.5729435E7</v>
      </c>
      <c r="W3867" s="25" t="s">
        <v>863</v>
      </c>
      <c r="X3867" s="25">
        <v>623.0</v>
      </c>
      <c r="Y3867" s="25" t="s">
        <v>375</v>
      </c>
      <c r="Z3867" s="25" t="s">
        <v>487</v>
      </c>
      <c r="AA3867" s="25">
        <v>40.0</v>
      </c>
      <c r="AB3867" s="25">
        <v>6.0</v>
      </c>
      <c r="AC3867" s="25">
        <v>0.0</v>
      </c>
      <c r="AD3867" s="25">
        <v>2.0</v>
      </c>
      <c r="AE3867" s="25">
        <v>1.0</v>
      </c>
      <c r="AF3867" s="25">
        <v>1.0</v>
      </c>
      <c r="AG3867" s="25">
        <v>66119.07</v>
      </c>
      <c r="AH3867" s="25">
        <v>0.0</v>
      </c>
    </row>
    <row r="3868" ht="15.75" customHeight="1">
      <c r="U3868" s="25">
        <v>3867.0</v>
      </c>
      <c r="V3868" s="25">
        <v>1.565684E7</v>
      </c>
      <c r="W3868" s="25" t="s">
        <v>2419</v>
      </c>
      <c r="X3868" s="25">
        <v>547.0</v>
      </c>
      <c r="Y3868" s="25" t="s">
        <v>375</v>
      </c>
      <c r="Z3868" s="25" t="s">
        <v>462</v>
      </c>
      <c r="AA3868" s="25">
        <v>29.0</v>
      </c>
      <c r="AB3868" s="25">
        <v>6.0</v>
      </c>
      <c r="AC3868" s="25">
        <v>104450.86</v>
      </c>
      <c r="AD3868" s="25">
        <v>1.0</v>
      </c>
      <c r="AE3868" s="25">
        <v>1.0</v>
      </c>
      <c r="AF3868" s="25">
        <v>1.0</v>
      </c>
      <c r="AG3868" s="25">
        <v>37160.28</v>
      </c>
      <c r="AH3868" s="25">
        <v>0.0</v>
      </c>
    </row>
    <row r="3869" ht="15.75" customHeight="1">
      <c r="U3869" s="25">
        <v>3868.0</v>
      </c>
      <c r="V3869" s="25">
        <v>1.5659149E7</v>
      </c>
      <c r="W3869" s="25" t="s">
        <v>994</v>
      </c>
      <c r="X3869" s="25">
        <v>530.0</v>
      </c>
      <c r="Y3869" s="25" t="s">
        <v>375</v>
      </c>
      <c r="Z3869" s="25" t="s">
        <v>487</v>
      </c>
      <c r="AA3869" s="25">
        <v>39.0</v>
      </c>
      <c r="AB3869" s="25">
        <v>2.0</v>
      </c>
      <c r="AC3869" s="25">
        <v>0.0</v>
      </c>
      <c r="AD3869" s="25">
        <v>2.0</v>
      </c>
      <c r="AE3869" s="25">
        <v>1.0</v>
      </c>
      <c r="AF3869" s="25">
        <v>0.0</v>
      </c>
      <c r="AG3869" s="25">
        <v>197923.05</v>
      </c>
      <c r="AH3869" s="25">
        <v>0.0</v>
      </c>
    </row>
    <row r="3870" ht="15.75" customHeight="1">
      <c r="U3870" s="25">
        <v>3869.0</v>
      </c>
      <c r="V3870" s="25">
        <v>1.558549E7</v>
      </c>
      <c r="W3870" s="25" t="s">
        <v>2194</v>
      </c>
      <c r="X3870" s="25">
        <v>746.0</v>
      </c>
      <c r="Y3870" s="25" t="s">
        <v>375</v>
      </c>
      <c r="Z3870" s="25" t="s">
        <v>462</v>
      </c>
      <c r="AA3870" s="25">
        <v>34.0</v>
      </c>
      <c r="AB3870" s="25">
        <v>4.0</v>
      </c>
      <c r="AC3870" s="25">
        <v>0.0</v>
      </c>
      <c r="AD3870" s="25">
        <v>1.0</v>
      </c>
      <c r="AE3870" s="25">
        <v>0.0</v>
      </c>
      <c r="AF3870" s="25">
        <v>1.0</v>
      </c>
      <c r="AG3870" s="25">
        <v>65166.6</v>
      </c>
      <c r="AH3870" s="25">
        <v>0.0</v>
      </c>
    </row>
    <row r="3871" ht="15.75" customHeight="1">
      <c r="U3871" s="25">
        <v>3870.0</v>
      </c>
      <c r="V3871" s="25">
        <v>1.5674929E7</v>
      </c>
      <c r="W3871" s="25" t="s">
        <v>1147</v>
      </c>
      <c r="X3871" s="25">
        <v>512.0</v>
      </c>
      <c r="Y3871" s="25" t="s">
        <v>375</v>
      </c>
      <c r="Z3871" s="25" t="s">
        <v>462</v>
      </c>
      <c r="AA3871" s="25">
        <v>31.0</v>
      </c>
      <c r="AB3871" s="25">
        <v>7.0</v>
      </c>
      <c r="AC3871" s="25">
        <v>0.0</v>
      </c>
      <c r="AD3871" s="25">
        <v>2.0</v>
      </c>
      <c r="AE3871" s="25">
        <v>0.0</v>
      </c>
      <c r="AF3871" s="25">
        <v>0.0</v>
      </c>
      <c r="AG3871" s="25">
        <v>49326.07</v>
      </c>
      <c r="AH3871" s="25">
        <v>0.0</v>
      </c>
    </row>
    <row r="3872" ht="15.75" customHeight="1">
      <c r="U3872" s="25">
        <v>3871.0</v>
      </c>
      <c r="V3872" s="25">
        <v>1.5746341E7</v>
      </c>
      <c r="W3872" s="25" t="s">
        <v>2420</v>
      </c>
      <c r="X3872" s="25">
        <v>630.0</v>
      </c>
      <c r="Y3872" s="25" t="s">
        <v>375</v>
      </c>
      <c r="Z3872" s="25" t="s">
        <v>487</v>
      </c>
      <c r="AA3872" s="25">
        <v>40.0</v>
      </c>
      <c r="AB3872" s="25">
        <v>8.0</v>
      </c>
      <c r="AC3872" s="25">
        <v>0.0</v>
      </c>
      <c r="AD3872" s="25">
        <v>2.0</v>
      </c>
      <c r="AE3872" s="25">
        <v>1.0</v>
      </c>
      <c r="AF3872" s="25">
        <v>1.0</v>
      </c>
      <c r="AG3872" s="25">
        <v>42495.81</v>
      </c>
      <c r="AH3872" s="25">
        <v>0.0</v>
      </c>
    </row>
    <row r="3873" ht="15.75" customHeight="1">
      <c r="U3873" s="25">
        <v>3872.0</v>
      </c>
      <c r="V3873" s="25">
        <v>1.5662091E7</v>
      </c>
      <c r="W3873" s="25" t="s">
        <v>2319</v>
      </c>
      <c r="X3873" s="25">
        <v>570.0</v>
      </c>
      <c r="Y3873" s="25" t="s">
        <v>377</v>
      </c>
      <c r="Z3873" s="25" t="s">
        <v>487</v>
      </c>
      <c r="AA3873" s="25">
        <v>21.0</v>
      </c>
      <c r="AB3873" s="25">
        <v>7.0</v>
      </c>
      <c r="AC3873" s="25">
        <v>116099.82</v>
      </c>
      <c r="AD3873" s="25">
        <v>1.0</v>
      </c>
      <c r="AE3873" s="25">
        <v>1.0</v>
      </c>
      <c r="AF3873" s="25">
        <v>1.0</v>
      </c>
      <c r="AG3873" s="25">
        <v>148087.62</v>
      </c>
      <c r="AH3873" s="25">
        <v>0.0</v>
      </c>
    </row>
    <row r="3874" ht="15.75" customHeight="1">
      <c r="U3874" s="25">
        <v>3873.0</v>
      </c>
      <c r="V3874" s="25">
        <v>1.5620123E7</v>
      </c>
      <c r="W3874" s="25" t="s">
        <v>1971</v>
      </c>
      <c r="X3874" s="25">
        <v>605.0</v>
      </c>
      <c r="Y3874" s="25" t="s">
        <v>375</v>
      </c>
      <c r="Z3874" s="25" t="s">
        <v>487</v>
      </c>
      <c r="AA3874" s="25">
        <v>39.0</v>
      </c>
      <c r="AB3874" s="25">
        <v>6.0</v>
      </c>
      <c r="AC3874" s="25">
        <v>111169.91</v>
      </c>
      <c r="AD3874" s="25">
        <v>1.0</v>
      </c>
      <c r="AE3874" s="25">
        <v>0.0</v>
      </c>
      <c r="AF3874" s="25">
        <v>0.0</v>
      </c>
      <c r="AG3874" s="25">
        <v>9641.4</v>
      </c>
      <c r="AH3874" s="25">
        <v>0.0</v>
      </c>
    </row>
    <row r="3875" ht="15.75" customHeight="1">
      <c r="U3875" s="25">
        <v>3874.0</v>
      </c>
      <c r="V3875" s="25">
        <v>1.561624E7</v>
      </c>
      <c r="W3875" s="25" t="s">
        <v>1341</v>
      </c>
      <c r="X3875" s="25">
        <v>530.0</v>
      </c>
      <c r="Y3875" s="25" t="s">
        <v>377</v>
      </c>
      <c r="Z3875" s="25" t="s">
        <v>487</v>
      </c>
      <c r="AA3875" s="25">
        <v>37.0</v>
      </c>
      <c r="AB3875" s="25">
        <v>4.0</v>
      </c>
      <c r="AC3875" s="25">
        <v>0.0</v>
      </c>
      <c r="AD3875" s="25">
        <v>2.0</v>
      </c>
      <c r="AE3875" s="25">
        <v>1.0</v>
      </c>
      <c r="AF3875" s="25">
        <v>1.0</v>
      </c>
      <c r="AG3875" s="25">
        <v>164844.37</v>
      </c>
      <c r="AH3875" s="25">
        <v>0.0</v>
      </c>
    </row>
    <row r="3876" ht="15.75" customHeight="1">
      <c r="U3876" s="25">
        <v>3875.0</v>
      </c>
      <c r="V3876" s="25">
        <v>1.5624186E7</v>
      </c>
      <c r="W3876" s="25" t="s">
        <v>1296</v>
      </c>
      <c r="X3876" s="25">
        <v>813.0</v>
      </c>
      <c r="Y3876" s="25" t="s">
        <v>379</v>
      </c>
      <c r="Z3876" s="25" t="s">
        <v>462</v>
      </c>
      <c r="AA3876" s="25">
        <v>25.0</v>
      </c>
      <c r="AB3876" s="25">
        <v>5.0</v>
      </c>
      <c r="AC3876" s="25">
        <v>123616.43</v>
      </c>
      <c r="AD3876" s="25">
        <v>1.0</v>
      </c>
      <c r="AE3876" s="25">
        <v>0.0</v>
      </c>
      <c r="AF3876" s="25">
        <v>1.0</v>
      </c>
      <c r="AG3876" s="25">
        <v>132959.33</v>
      </c>
      <c r="AH3876" s="25">
        <v>0.0</v>
      </c>
    </row>
    <row r="3877" ht="15.75" customHeight="1">
      <c r="U3877" s="25">
        <v>3876.0</v>
      </c>
      <c r="V3877" s="25">
        <v>1.5605036E7</v>
      </c>
      <c r="W3877" s="25" t="s">
        <v>575</v>
      </c>
      <c r="X3877" s="25">
        <v>704.0</v>
      </c>
      <c r="Y3877" s="25" t="s">
        <v>377</v>
      </c>
      <c r="Z3877" s="25" t="s">
        <v>462</v>
      </c>
      <c r="AA3877" s="25">
        <v>37.0</v>
      </c>
      <c r="AB3877" s="25">
        <v>9.0</v>
      </c>
      <c r="AC3877" s="25">
        <v>155619.58</v>
      </c>
      <c r="AD3877" s="25">
        <v>1.0</v>
      </c>
      <c r="AE3877" s="25">
        <v>1.0</v>
      </c>
      <c r="AF3877" s="25">
        <v>1.0</v>
      </c>
      <c r="AG3877" s="25">
        <v>135088.58</v>
      </c>
      <c r="AH3877" s="25">
        <v>0.0</v>
      </c>
    </row>
    <row r="3878" ht="15.75" customHeight="1">
      <c r="U3878" s="25">
        <v>3877.0</v>
      </c>
      <c r="V3878" s="25">
        <v>1.5805151E7</v>
      </c>
      <c r="W3878" s="25" t="s">
        <v>699</v>
      </c>
      <c r="X3878" s="25">
        <v>565.0</v>
      </c>
      <c r="Y3878" s="25" t="s">
        <v>379</v>
      </c>
      <c r="Z3878" s="25" t="s">
        <v>487</v>
      </c>
      <c r="AA3878" s="25">
        <v>31.0</v>
      </c>
      <c r="AB3878" s="25">
        <v>2.0</v>
      </c>
      <c r="AC3878" s="25">
        <v>89558.39</v>
      </c>
      <c r="AD3878" s="25">
        <v>2.0</v>
      </c>
      <c r="AE3878" s="25">
        <v>1.0</v>
      </c>
      <c r="AF3878" s="25">
        <v>1.0</v>
      </c>
      <c r="AG3878" s="25">
        <v>4441.54</v>
      </c>
      <c r="AH3878" s="25">
        <v>0.0</v>
      </c>
    </row>
    <row r="3879" ht="15.75" customHeight="1">
      <c r="U3879" s="25">
        <v>3878.0</v>
      </c>
      <c r="V3879" s="25">
        <v>1.5753847E7</v>
      </c>
      <c r="W3879" s="25" t="s">
        <v>668</v>
      </c>
      <c r="X3879" s="25">
        <v>645.0</v>
      </c>
      <c r="Y3879" s="25" t="s">
        <v>377</v>
      </c>
      <c r="Z3879" s="25" t="s">
        <v>487</v>
      </c>
      <c r="AA3879" s="25">
        <v>45.0</v>
      </c>
      <c r="AB3879" s="25">
        <v>4.0</v>
      </c>
      <c r="AC3879" s="25">
        <v>0.0</v>
      </c>
      <c r="AD3879" s="25">
        <v>1.0</v>
      </c>
      <c r="AE3879" s="25">
        <v>0.0</v>
      </c>
      <c r="AF3879" s="25">
        <v>1.0</v>
      </c>
      <c r="AG3879" s="25">
        <v>174916.85</v>
      </c>
      <c r="AH3879" s="25">
        <v>1.0</v>
      </c>
    </row>
    <row r="3880" ht="15.75" customHeight="1">
      <c r="U3880" s="25">
        <v>3879.0</v>
      </c>
      <c r="V3880" s="25">
        <v>1.5653222E7</v>
      </c>
      <c r="W3880" s="25" t="s">
        <v>1490</v>
      </c>
      <c r="X3880" s="25">
        <v>526.0</v>
      </c>
      <c r="Y3880" s="25" t="s">
        <v>379</v>
      </c>
      <c r="Z3880" s="25" t="s">
        <v>462</v>
      </c>
      <c r="AA3880" s="25">
        <v>32.0</v>
      </c>
      <c r="AB3880" s="25">
        <v>6.0</v>
      </c>
      <c r="AC3880" s="25">
        <v>131938.92</v>
      </c>
      <c r="AD3880" s="25">
        <v>2.0</v>
      </c>
      <c r="AE3880" s="25">
        <v>1.0</v>
      </c>
      <c r="AF3880" s="25">
        <v>1.0</v>
      </c>
      <c r="AG3880" s="25">
        <v>1795.93</v>
      </c>
      <c r="AH3880" s="25">
        <v>0.0</v>
      </c>
    </row>
    <row r="3881" ht="15.75" customHeight="1">
      <c r="U3881" s="25">
        <v>3880.0</v>
      </c>
      <c r="V3881" s="25">
        <v>1.5757541E7</v>
      </c>
      <c r="W3881" s="25" t="s">
        <v>2421</v>
      </c>
      <c r="X3881" s="25">
        <v>778.0</v>
      </c>
      <c r="Y3881" s="25" t="s">
        <v>375</v>
      </c>
      <c r="Z3881" s="25" t="s">
        <v>462</v>
      </c>
      <c r="AA3881" s="25">
        <v>33.0</v>
      </c>
      <c r="AB3881" s="25">
        <v>9.0</v>
      </c>
      <c r="AC3881" s="25">
        <v>151772.63</v>
      </c>
      <c r="AD3881" s="25">
        <v>2.0</v>
      </c>
      <c r="AE3881" s="25">
        <v>0.0</v>
      </c>
      <c r="AF3881" s="25">
        <v>0.0</v>
      </c>
      <c r="AG3881" s="25">
        <v>180249.94</v>
      </c>
      <c r="AH3881" s="25">
        <v>1.0</v>
      </c>
    </row>
    <row r="3882" ht="15.75" customHeight="1">
      <c r="U3882" s="25">
        <v>3881.0</v>
      </c>
      <c r="V3882" s="25">
        <v>1.5726945E7</v>
      </c>
      <c r="W3882" s="25" t="s">
        <v>2422</v>
      </c>
      <c r="X3882" s="25">
        <v>677.0</v>
      </c>
      <c r="Y3882" s="25" t="s">
        <v>375</v>
      </c>
      <c r="Z3882" s="25" t="s">
        <v>462</v>
      </c>
      <c r="AA3882" s="25">
        <v>72.0</v>
      </c>
      <c r="AB3882" s="25">
        <v>8.0</v>
      </c>
      <c r="AC3882" s="25">
        <v>0.0</v>
      </c>
      <c r="AD3882" s="25">
        <v>2.0</v>
      </c>
      <c r="AE3882" s="25">
        <v>1.0</v>
      </c>
      <c r="AF3882" s="25">
        <v>1.0</v>
      </c>
      <c r="AG3882" s="25">
        <v>153604.44</v>
      </c>
      <c r="AH3882" s="25">
        <v>0.0</v>
      </c>
    </row>
    <row r="3883" ht="15.75" customHeight="1">
      <c r="U3883" s="25">
        <v>3882.0</v>
      </c>
      <c r="V3883" s="25">
        <v>1.5794276E7</v>
      </c>
      <c r="W3883" s="25" t="s">
        <v>1191</v>
      </c>
      <c r="X3883" s="25">
        <v>588.0</v>
      </c>
      <c r="Y3883" s="25" t="s">
        <v>375</v>
      </c>
      <c r="Z3883" s="25" t="s">
        <v>462</v>
      </c>
      <c r="AA3883" s="25">
        <v>64.0</v>
      </c>
      <c r="AB3883" s="25">
        <v>3.0</v>
      </c>
      <c r="AC3883" s="25">
        <v>0.0</v>
      </c>
      <c r="AD3883" s="25">
        <v>1.0</v>
      </c>
      <c r="AE3883" s="25">
        <v>1.0</v>
      </c>
      <c r="AF3883" s="25">
        <v>1.0</v>
      </c>
      <c r="AG3883" s="25">
        <v>189703.65</v>
      </c>
      <c r="AH3883" s="25">
        <v>0.0</v>
      </c>
    </row>
    <row r="3884" ht="15.75" customHeight="1">
      <c r="U3884" s="25">
        <v>3883.0</v>
      </c>
      <c r="V3884" s="25">
        <v>1.5568328E7</v>
      </c>
      <c r="W3884" s="25" t="s">
        <v>842</v>
      </c>
      <c r="X3884" s="25">
        <v>488.0</v>
      </c>
      <c r="Y3884" s="25" t="s">
        <v>375</v>
      </c>
      <c r="Z3884" s="25" t="s">
        <v>462</v>
      </c>
      <c r="AA3884" s="25">
        <v>22.0</v>
      </c>
      <c r="AB3884" s="25">
        <v>6.0</v>
      </c>
      <c r="AC3884" s="25">
        <v>0.0</v>
      </c>
      <c r="AD3884" s="25">
        <v>2.0</v>
      </c>
      <c r="AE3884" s="25">
        <v>1.0</v>
      </c>
      <c r="AF3884" s="25">
        <v>1.0</v>
      </c>
      <c r="AG3884" s="25">
        <v>66393.89</v>
      </c>
      <c r="AH3884" s="25">
        <v>0.0</v>
      </c>
    </row>
    <row r="3885" ht="15.75" customHeight="1">
      <c r="U3885" s="25">
        <v>3884.0</v>
      </c>
      <c r="V3885" s="25">
        <v>1.5604355E7</v>
      </c>
      <c r="W3885" s="25" t="s">
        <v>2423</v>
      </c>
      <c r="X3885" s="25">
        <v>519.0</v>
      </c>
      <c r="Y3885" s="25" t="s">
        <v>375</v>
      </c>
      <c r="Z3885" s="25" t="s">
        <v>487</v>
      </c>
      <c r="AA3885" s="25">
        <v>39.0</v>
      </c>
      <c r="AB3885" s="25">
        <v>1.0</v>
      </c>
      <c r="AC3885" s="25">
        <v>97700.02</v>
      </c>
      <c r="AD3885" s="25">
        <v>1.0</v>
      </c>
      <c r="AE3885" s="25">
        <v>1.0</v>
      </c>
      <c r="AF3885" s="25">
        <v>1.0</v>
      </c>
      <c r="AG3885" s="25">
        <v>30709.03</v>
      </c>
      <c r="AH3885" s="25">
        <v>0.0</v>
      </c>
    </row>
    <row r="3886" ht="15.75" customHeight="1">
      <c r="U3886" s="25">
        <v>3885.0</v>
      </c>
      <c r="V3886" s="25">
        <v>1.5735788E7</v>
      </c>
      <c r="W3886" s="25" t="s">
        <v>1774</v>
      </c>
      <c r="X3886" s="25">
        <v>709.0</v>
      </c>
      <c r="Y3886" s="25" t="s">
        <v>375</v>
      </c>
      <c r="Z3886" s="25" t="s">
        <v>487</v>
      </c>
      <c r="AA3886" s="25">
        <v>31.0</v>
      </c>
      <c r="AB3886" s="25">
        <v>6.0</v>
      </c>
      <c r="AC3886" s="25">
        <v>0.0</v>
      </c>
      <c r="AD3886" s="25">
        <v>2.0</v>
      </c>
      <c r="AE3886" s="25">
        <v>1.0</v>
      </c>
      <c r="AF3886" s="25">
        <v>1.0</v>
      </c>
      <c r="AG3886" s="25">
        <v>71009.84</v>
      </c>
      <c r="AH3886" s="25">
        <v>0.0</v>
      </c>
    </row>
    <row r="3887" ht="15.75" customHeight="1">
      <c r="U3887" s="25">
        <v>3886.0</v>
      </c>
      <c r="V3887" s="25">
        <v>1.5618255E7</v>
      </c>
      <c r="W3887" s="25" t="s">
        <v>1569</v>
      </c>
      <c r="X3887" s="25">
        <v>642.0</v>
      </c>
      <c r="Y3887" s="25" t="s">
        <v>379</v>
      </c>
      <c r="Z3887" s="25" t="s">
        <v>462</v>
      </c>
      <c r="AA3887" s="25">
        <v>56.0</v>
      </c>
      <c r="AB3887" s="25">
        <v>6.0</v>
      </c>
      <c r="AC3887" s="25">
        <v>103244.86</v>
      </c>
      <c r="AD3887" s="25">
        <v>2.0</v>
      </c>
      <c r="AE3887" s="25">
        <v>1.0</v>
      </c>
      <c r="AF3887" s="25">
        <v>0.0</v>
      </c>
      <c r="AG3887" s="25">
        <v>143049.72</v>
      </c>
      <c r="AH3887" s="25">
        <v>1.0</v>
      </c>
    </row>
    <row r="3888" ht="15.75" customHeight="1">
      <c r="U3888" s="25">
        <v>3887.0</v>
      </c>
      <c r="V3888" s="25">
        <v>1.5720941E7</v>
      </c>
      <c r="W3888" s="25" t="s">
        <v>642</v>
      </c>
      <c r="X3888" s="25">
        <v>710.0</v>
      </c>
      <c r="Y3888" s="25" t="s">
        <v>379</v>
      </c>
      <c r="Z3888" s="25" t="s">
        <v>487</v>
      </c>
      <c r="AA3888" s="25">
        <v>34.0</v>
      </c>
      <c r="AB3888" s="25">
        <v>8.0</v>
      </c>
      <c r="AC3888" s="25">
        <v>147833.3</v>
      </c>
      <c r="AD3888" s="25">
        <v>2.0</v>
      </c>
      <c r="AE3888" s="25">
        <v>0.0</v>
      </c>
      <c r="AF3888" s="25">
        <v>1.0</v>
      </c>
      <c r="AG3888" s="25">
        <v>1561.58</v>
      </c>
      <c r="AH3888" s="25">
        <v>0.0</v>
      </c>
    </row>
    <row r="3889" ht="15.75" customHeight="1">
      <c r="U3889" s="25">
        <v>3888.0</v>
      </c>
      <c r="V3889" s="25">
        <v>1.576911E7</v>
      </c>
      <c r="W3889" s="25" t="s">
        <v>2424</v>
      </c>
      <c r="X3889" s="25">
        <v>653.0</v>
      </c>
      <c r="Y3889" s="25" t="s">
        <v>375</v>
      </c>
      <c r="Z3889" s="25" t="s">
        <v>462</v>
      </c>
      <c r="AA3889" s="25">
        <v>46.0</v>
      </c>
      <c r="AB3889" s="25">
        <v>5.0</v>
      </c>
      <c r="AC3889" s="25">
        <v>0.0</v>
      </c>
      <c r="AD3889" s="25">
        <v>2.0</v>
      </c>
      <c r="AE3889" s="25">
        <v>1.0</v>
      </c>
      <c r="AF3889" s="25">
        <v>0.0</v>
      </c>
      <c r="AG3889" s="25">
        <v>49707.85</v>
      </c>
      <c r="AH3889" s="25">
        <v>0.0</v>
      </c>
    </row>
    <row r="3890" ht="15.75" customHeight="1">
      <c r="U3890" s="25">
        <v>3889.0</v>
      </c>
      <c r="V3890" s="25">
        <v>1.5576094E7</v>
      </c>
      <c r="W3890" s="25" t="s">
        <v>1317</v>
      </c>
      <c r="X3890" s="25">
        <v>743.0</v>
      </c>
      <c r="Y3890" s="25" t="s">
        <v>375</v>
      </c>
      <c r="Z3890" s="25" t="s">
        <v>487</v>
      </c>
      <c r="AA3890" s="25">
        <v>71.0</v>
      </c>
      <c r="AB3890" s="25">
        <v>0.0</v>
      </c>
      <c r="AC3890" s="25">
        <v>0.0</v>
      </c>
      <c r="AD3890" s="25">
        <v>2.0</v>
      </c>
      <c r="AE3890" s="25">
        <v>0.0</v>
      </c>
      <c r="AF3890" s="25">
        <v>1.0</v>
      </c>
      <c r="AG3890" s="25">
        <v>29837.65</v>
      </c>
      <c r="AH3890" s="25">
        <v>0.0</v>
      </c>
    </row>
    <row r="3891" ht="15.75" customHeight="1">
      <c r="U3891" s="25">
        <v>3890.0</v>
      </c>
      <c r="V3891" s="25">
        <v>1.575615E7</v>
      </c>
      <c r="W3891" s="25" t="s">
        <v>1266</v>
      </c>
      <c r="X3891" s="25">
        <v>418.0</v>
      </c>
      <c r="Y3891" s="25" t="s">
        <v>375</v>
      </c>
      <c r="Z3891" s="25" t="s">
        <v>462</v>
      </c>
      <c r="AA3891" s="25">
        <v>39.0</v>
      </c>
      <c r="AB3891" s="25">
        <v>2.0</v>
      </c>
      <c r="AC3891" s="25">
        <v>0.0</v>
      </c>
      <c r="AD3891" s="25">
        <v>2.0</v>
      </c>
      <c r="AE3891" s="25">
        <v>0.0</v>
      </c>
      <c r="AF3891" s="25">
        <v>0.0</v>
      </c>
      <c r="AG3891" s="25">
        <v>9041.71</v>
      </c>
      <c r="AH3891" s="25">
        <v>0.0</v>
      </c>
    </row>
    <row r="3892" ht="15.75" customHeight="1">
      <c r="U3892" s="25">
        <v>3891.0</v>
      </c>
      <c r="V3892" s="25">
        <v>1.5719579E7</v>
      </c>
      <c r="W3892" s="25" t="s">
        <v>734</v>
      </c>
      <c r="X3892" s="25">
        <v>670.0</v>
      </c>
      <c r="Y3892" s="25" t="s">
        <v>379</v>
      </c>
      <c r="Z3892" s="25" t="s">
        <v>462</v>
      </c>
      <c r="AA3892" s="25">
        <v>33.0</v>
      </c>
      <c r="AB3892" s="25">
        <v>9.0</v>
      </c>
      <c r="AC3892" s="25">
        <v>84521.48</v>
      </c>
      <c r="AD3892" s="25">
        <v>2.0</v>
      </c>
      <c r="AE3892" s="25">
        <v>0.0</v>
      </c>
      <c r="AF3892" s="25">
        <v>1.0</v>
      </c>
      <c r="AG3892" s="25">
        <v>198017.05</v>
      </c>
      <c r="AH3892" s="25">
        <v>0.0</v>
      </c>
    </row>
    <row r="3893" ht="15.75" customHeight="1">
      <c r="U3893" s="25">
        <v>3892.0</v>
      </c>
      <c r="V3893" s="25">
        <v>1.5748854E7</v>
      </c>
      <c r="W3893" s="25" t="s">
        <v>1317</v>
      </c>
      <c r="X3893" s="25">
        <v>723.0</v>
      </c>
      <c r="Y3893" s="25" t="s">
        <v>379</v>
      </c>
      <c r="Z3893" s="25" t="s">
        <v>462</v>
      </c>
      <c r="AA3893" s="25">
        <v>28.0</v>
      </c>
      <c r="AB3893" s="25">
        <v>5.0</v>
      </c>
      <c r="AC3893" s="25">
        <v>91938.31</v>
      </c>
      <c r="AD3893" s="25">
        <v>1.0</v>
      </c>
      <c r="AE3893" s="25">
        <v>1.0</v>
      </c>
      <c r="AF3893" s="25">
        <v>0.0</v>
      </c>
      <c r="AG3893" s="25">
        <v>143481.85</v>
      </c>
      <c r="AH3893" s="25">
        <v>0.0</v>
      </c>
    </row>
    <row r="3894" ht="15.75" customHeight="1">
      <c r="U3894" s="25">
        <v>3893.0</v>
      </c>
      <c r="V3894" s="25">
        <v>1.5612455E7</v>
      </c>
      <c r="W3894" s="25" t="s">
        <v>745</v>
      </c>
      <c r="X3894" s="25">
        <v>549.0</v>
      </c>
      <c r="Y3894" s="25" t="s">
        <v>379</v>
      </c>
      <c r="Z3894" s="25" t="s">
        <v>487</v>
      </c>
      <c r="AA3894" s="25">
        <v>45.0</v>
      </c>
      <c r="AB3894" s="25">
        <v>6.0</v>
      </c>
      <c r="AC3894" s="25">
        <v>124240.93</v>
      </c>
      <c r="AD3894" s="25">
        <v>1.0</v>
      </c>
      <c r="AE3894" s="25">
        <v>1.0</v>
      </c>
      <c r="AF3894" s="25">
        <v>1.0</v>
      </c>
      <c r="AG3894" s="25">
        <v>146372.51</v>
      </c>
      <c r="AH3894" s="25">
        <v>0.0</v>
      </c>
    </row>
    <row r="3895" ht="15.75" customHeight="1">
      <c r="U3895" s="25">
        <v>3894.0</v>
      </c>
      <c r="V3895" s="25">
        <v>1.5664802E7</v>
      </c>
      <c r="W3895" s="25" t="s">
        <v>1923</v>
      </c>
      <c r="X3895" s="25">
        <v>543.0</v>
      </c>
      <c r="Y3895" s="25" t="s">
        <v>375</v>
      </c>
      <c r="Z3895" s="25" t="s">
        <v>462</v>
      </c>
      <c r="AA3895" s="25">
        <v>42.0</v>
      </c>
      <c r="AB3895" s="25">
        <v>5.0</v>
      </c>
      <c r="AC3895" s="25">
        <v>0.0</v>
      </c>
      <c r="AD3895" s="25">
        <v>2.0</v>
      </c>
      <c r="AE3895" s="25">
        <v>0.0</v>
      </c>
      <c r="AF3895" s="25">
        <v>0.0</v>
      </c>
      <c r="AG3895" s="25">
        <v>101905.34</v>
      </c>
      <c r="AH3895" s="25">
        <v>0.0</v>
      </c>
    </row>
    <row r="3896" ht="15.75" customHeight="1">
      <c r="U3896" s="25">
        <v>3895.0</v>
      </c>
      <c r="V3896" s="25">
        <v>1.5735687E7</v>
      </c>
      <c r="W3896" s="25" t="s">
        <v>1923</v>
      </c>
      <c r="X3896" s="25">
        <v>595.0</v>
      </c>
      <c r="Y3896" s="25" t="s">
        <v>377</v>
      </c>
      <c r="Z3896" s="25" t="s">
        <v>487</v>
      </c>
      <c r="AA3896" s="25">
        <v>37.0</v>
      </c>
      <c r="AB3896" s="25">
        <v>2.0</v>
      </c>
      <c r="AC3896" s="25">
        <v>157084.99</v>
      </c>
      <c r="AD3896" s="25">
        <v>1.0</v>
      </c>
      <c r="AE3896" s="25">
        <v>1.0</v>
      </c>
      <c r="AF3896" s="25">
        <v>0.0</v>
      </c>
      <c r="AG3896" s="25">
        <v>134767.13</v>
      </c>
      <c r="AH3896" s="25">
        <v>0.0</v>
      </c>
    </row>
    <row r="3897" ht="15.75" customHeight="1">
      <c r="U3897" s="25">
        <v>3896.0</v>
      </c>
      <c r="V3897" s="25">
        <v>1.5664734E7</v>
      </c>
      <c r="W3897" s="25" t="s">
        <v>681</v>
      </c>
      <c r="X3897" s="25">
        <v>673.0</v>
      </c>
      <c r="Y3897" s="25" t="s">
        <v>379</v>
      </c>
      <c r="Z3897" s="25" t="s">
        <v>462</v>
      </c>
      <c r="AA3897" s="25">
        <v>25.0</v>
      </c>
      <c r="AB3897" s="25">
        <v>3.0</v>
      </c>
      <c r="AC3897" s="25">
        <v>108244.82</v>
      </c>
      <c r="AD3897" s="25">
        <v>2.0</v>
      </c>
      <c r="AE3897" s="25">
        <v>1.0</v>
      </c>
      <c r="AF3897" s="25">
        <v>1.0</v>
      </c>
      <c r="AG3897" s="25">
        <v>103573.96</v>
      </c>
      <c r="AH3897" s="25">
        <v>0.0</v>
      </c>
    </row>
    <row r="3898" ht="15.75" customHeight="1">
      <c r="U3898" s="25">
        <v>3897.0</v>
      </c>
      <c r="V3898" s="25">
        <v>1.5767894E7</v>
      </c>
      <c r="W3898" s="25" t="s">
        <v>719</v>
      </c>
      <c r="X3898" s="25">
        <v>741.0</v>
      </c>
      <c r="Y3898" s="25" t="s">
        <v>375</v>
      </c>
      <c r="Z3898" s="25" t="s">
        <v>462</v>
      </c>
      <c r="AA3898" s="25">
        <v>21.0</v>
      </c>
      <c r="AB3898" s="25">
        <v>9.0</v>
      </c>
      <c r="AC3898" s="25">
        <v>0.0</v>
      </c>
      <c r="AD3898" s="25">
        <v>2.0</v>
      </c>
      <c r="AE3898" s="25">
        <v>0.0</v>
      </c>
      <c r="AF3898" s="25">
        <v>1.0</v>
      </c>
      <c r="AG3898" s="25">
        <v>139259.54</v>
      </c>
      <c r="AH3898" s="25">
        <v>0.0</v>
      </c>
    </row>
    <row r="3899" ht="15.75" customHeight="1">
      <c r="U3899" s="25">
        <v>3898.0</v>
      </c>
      <c r="V3899" s="25">
        <v>1.5666884E7</v>
      </c>
      <c r="W3899" s="25" t="s">
        <v>1401</v>
      </c>
      <c r="X3899" s="25">
        <v>508.0</v>
      </c>
      <c r="Y3899" s="25" t="s">
        <v>379</v>
      </c>
      <c r="Z3899" s="25" t="s">
        <v>462</v>
      </c>
      <c r="AA3899" s="25">
        <v>41.0</v>
      </c>
      <c r="AB3899" s="25">
        <v>5.0</v>
      </c>
      <c r="AC3899" s="25">
        <v>82161.7</v>
      </c>
      <c r="AD3899" s="25">
        <v>2.0</v>
      </c>
      <c r="AE3899" s="25">
        <v>1.0</v>
      </c>
      <c r="AF3899" s="25">
        <v>0.0</v>
      </c>
      <c r="AG3899" s="25">
        <v>187776.49</v>
      </c>
      <c r="AH3899" s="25">
        <v>0.0</v>
      </c>
    </row>
    <row r="3900" ht="15.75" customHeight="1">
      <c r="U3900" s="25">
        <v>3899.0</v>
      </c>
      <c r="V3900" s="25">
        <v>1.5750156E7</v>
      </c>
      <c r="W3900" s="25" t="s">
        <v>2227</v>
      </c>
      <c r="X3900" s="25">
        <v>662.0</v>
      </c>
      <c r="Y3900" s="25" t="s">
        <v>379</v>
      </c>
      <c r="Z3900" s="25" t="s">
        <v>487</v>
      </c>
      <c r="AA3900" s="25">
        <v>59.0</v>
      </c>
      <c r="AB3900" s="25">
        <v>2.0</v>
      </c>
      <c r="AC3900" s="25">
        <v>104568.41</v>
      </c>
      <c r="AD3900" s="25">
        <v>1.0</v>
      </c>
      <c r="AE3900" s="25">
        <v>1.0</v>
      </c>
      <c r="AF3900" s="25">
        <v>0.0</v>
      </c>
      <c r="AG3900" s="25">
        <v>8059.44</v>
      </c>
      <c r="AH3900" s="25">
        <v>1.0</v>
      </c>
    </row>
    <row r="3901" ht="15.75" customHeight="1">
      <c r="U3901" s="25">
        <v>3900.0</v>
      </c>
      <c r="V3901" s="25">
        <v>1.575112E7</v>
      </c>
      <c r="W3901" s="25" t="s">
        <v>1163</v>
      </c>
      <c r="X3901" s="25">
        <v>752.0</v>
      </c>
      <c r="Y3901" s="25" t="s">
        <v>375</v>
      </c>
      <c r="Z3901" s="25" t="s">
        <v>462</v>
      </c>
      <c r="AA3901" s="25">
        <v>36.0</v>
      </c>
      <c r="AB3901" s="25">
        <v>2.0</v>
      </c>
      <c r="AC3901" s="25">
        <v>119912.46</v>
      </c>
      <c r="AD3901" s="25">
        <v>1.0</v>
      </c>
      <c r="AE3901" s="25">
        <v>1.0</v>
      </c>
      <c r="AF3901" s="25">
        <v>0.0</v>
      </c>
      <c r="AG3901" s="25">
        <v>124354.92</v>
      </c>
      <c r="AH3901" s="25">
        <v>0.0</v>
      </c>
    </row>
    <row r="3902" ht="15.75" customHeight="1">
      <c r="U3902" s="25">
        <v>3901.0</v>
      </c>
      <c r="V3902" s="25">
        <v>1.5575748E7</v>
      </c>
      <c r="W3902" s="25" t="s">
        <v>1526</v>
      </c>
      <c r="X3902" s="25">
        <v>809.0</v>
      </c>
      <c r="Y3902" s="25" t="s">
        <v>375</v>
      </c>
      <c r="Z3902" s="25" t="s">
        <v>487</v>
      </c>
      <c r="AA3902" s="25">
        <v>36.0</v>
      </c>
      <c r="AB3902" s="25">
        <v>9.0</v>
      </c>
      <c r="AC3902" s="25">
        <v>68881.59</v>
      </c>
      <c r="AD3902" s="25">
        <v>2.0</v>
      </c>
      <c r="AE3902" s="25">
        <v>0.0</v>
      </c>
      <c r="AF3902" s="25">
        <v>1.0</v>
      </c>
      <c r="AG3902" s="25">
        <v>109135.11</v>
      </c>
      <c r="AH3902" s="25">
        <v>0.0</v>
      </c>
    </row>
    <row r="3903" ht="15.75" customHeight="1">
      <c r="U3903" s="25">
        <v>3902.0</v>
      </c>
      <c r="V3903" s="25">
        <v>1.571461E7</v>
      </c>
      <c r="W3903" s="25" t="s">
        <v>652</v>
      </c>
      <c r="X3903" s="25">
        <v>575.0</v>
      </c>
      <c r="Y3903" s="25" t="s">
        <v>377</v>
      </c>
      <c r="Z3903" s="25" t="s">
        <v>487</v>
      </c>
      <c r="AA3903" s="25">
        <v>30.0</v>
      </c>
      <c r="AB3903" s="25">
        <v>2.0</v>
      </c>
      <c r="AC3903" s="25">
        <v>0.0</v>
      </c>
      <c r="AD3903" s="25">
        <v>2.0</v>
      </c>
      <c r="AE3903" s="25">
        <v>1.0</v>
      </c>
      <c r="AF3903" s="25">
        <v>1.0</v>
      </c>
      <c r="AG3903" s="25">
        <v>82222.86</v>
      </c>
      <c r="AH3903" s="25">
        <v>0.0</v>
      </c>
    </row>
    <row r="3904" ht="15.75" customHeight="1">
      <c r="U3904" s="25">
        <v>3903.0</v>
      </c>
      <c r="V3904" s="25">
        <v>1.5720305E7</v>
      </c>
      <c r="W3904" s="25" t="s">
        <v>820</v>
      </c>
      <c r="X3904" s="25">
        <v>591.0</v>
      </c>
      <c r="Y3904" s="25" t="s">
        <v>377</v>
      </c>
      <c r="Z3904" s="25" t="s">
        <v>462</v>
      </c>
      <c r="AA3904" s="25">
        <v>40.0</v>
      </c>
      <c r="AB3904" s="25">
        <v>1.0</v>
      </c>
      <c r="AC3904" s="25">
        <v>86376.29</v>
      </c>
      <c r="AD3904" s="25">
        <v>1.0</v>
      </c>
      <c r="AE3904" s="25">
        <v>0.0</v>
      </c>
      <c r="AF3904" s="25">
        <v>1.0</v>
      </c>
      <c r="AG3904" s="25">
        <v>136767.16</v>
      </c>
      <c r="AH3904" s="25">
        <v>1.0</v>
      </c>
    </row>
    <row r="3905" ht="15.75" customHeight="1">
      <c r="U3905" s="25">
        <v>3904.0</v>
      </c>
      <c r="V3905" s="25">
        <v>1.5678129E7</v>
      </c>
      <c r="W3905" s="25" t="s">
        <v>465</v>
      </c>
      <c r="X3905" s="25">
        <v>643.0</v>
      </c>
      <c r="Y3905" s="25" t="s">
        <v>377</v>
      </c>
      <c r="Z3905" s="25" t="s">
        <v>462</v>
      </c>
      <c r="AA3905" s="25">
        <v>45.0</v>
      </c>
      <c r="AB3905" s="25">
        <v>9.0</v>
      </c>
      <c r="AC3905" s="25">
        <v>150840.03</v>
      </c>
      <c r="AD3905" s="25">
        <v>2.0</v>
      </c>
      <c r="AE3905" s="25">
        <v>1.0</v>
      </c>
      <c r="AF3905" s="25">
        <v>0.0</v>
      </c>
      <c r="AG3905" s="25">
        <v>155516.35</v>
      </c>
      <c r="AH3905" s="25">
        <v>0.0</v>
      </c>
    </row>
    <row r="3906" ht="15.75" customHeight="1">
      <c r="U3906" s="25">
        <v>3905.0</v>
      </c>
      <c r="V3906" s="25">
        <v>1.5566633E7</v>
      </c>
      <c r="W3906" s="25" t="s">
        <v>724</v>
      </c>
      <c r="X3906" s="25">
        <v>698.0</v>
      </c>
      <c r="Y3906" s="25" t="s">
        <v>379</v>
      </c>
      <c r="Z3906" s="25" t="s">
        <v>487</v>
      </c>
      <c r="AA3906" s="25">
        <v>55.0</v>
      </c>
      <c r="AB3906" s="25">
        <v>8.0</v>
      </c>
      <c r="AC3906" s="25">
        <v>155059.1</v>
      </c>
      <c r="AD3906" s="25">
        <v>2.0</v>
      </c>
      <c r="AE3906" s="25">
        <v>1.0</v>
      </c>
      <c r="AF3906" s="25">
        <v>1.0</v>
      </c>
      <c r="AG3906" s="25">
        <v>144584.29</v>
      </c>
      <c r="AH3906" s="25">
        <v>0.0</v>
      </c>
    </row>
    <row r="3907" ht="15.75" customHeight="1">
      <c r="U3907" s="25">
        <v>3906.0</v>
      </c>
      <c r="V3907" s="25">
        <v>1.5680436E7</v>
      </c>
      <c r="W3907" s="25" t="s">
        <v>1370</v>
      </c>
      <c r="X3907" s="25">
        <v>496.0</v>
      </c>
      <c r="Y3907" s="25" t="s">
        <v>375</v>
      </c>
      <c r="Z3907" s="25" t="s">
        <v>462</v>
      </c>
      <c r="AA3907" s="25">
        <v>29.0</v>
      </c>
      <c r="AB3907" s="25">
        <v>4.0</v>
      </c>
      <c r="AC3907" s="25">
        <v>0.0</v>
      </c>
      <c r="AD3907" s="25">
        <v>2.0</v>
      </c>
      <c r="AE3907" s="25">
        <v>1.0</v>
      </c>
      <c r="AF3907" s="25">
        <v>0.0</v>
      </c>
      <c r="AG3907" s="25">
        <v>164806.89</v>
      </c>
      <c r="AH3907" s="25">
        <v>0.0</v>
      </c>
    </row>
    <row r="3908" ht="15.75" customHeight="1">
      <c r="U3908" s="25">
        <v>3907.0</v>
      </c>
      <c r="V3908" s="25">
        <v>1.5674343E7</v>
      </c>
      <c r="W3908" s="25" t="s">
        <v>1283</v>
      </c>
      <c r="X3908" s="25">
        <v>597.0</v>
      </c>
      <c r="Y3908" s="25" t="s">
        <v>375</v>
      </c>
      <c r="Z3908" s="25" t="s">
        <v>487</v>
      </c>
      <c r="AA3908" s="25">
        <v>44.0</v>
      </c>
      <c r="AB3908" s="25">
        <v>8.0</v>
      </c>
      <c r="AC3908" s="25">
        <v>78128.13</v>
      </c>
      <c r="AD3908" s="25">
        <v>2.0</v>
      </c>
      <c r="AE3908" s="25">
        <v>0.0</v>
      </c>
      <c r="AF3908" s="25">
        <v>1.0</v>
      </c>
      <c r="AG3908" s="25">
        <v>109153.04</v>
      </c>
      <c r="AH3908" s="25">
        <v>0.0</v>
      </c>
    </row>
    <row r="3909" ht="15.75" customHeight="1">
      <c r="U3909" s="25">
        <v>3908.0</v>
      </c>
      <c r="V3909" s="25">
        <v>1.565889E7</v>
      </c>
      <c r="W3909" s="25" t="s">
        <v>2425</v>
      </c>
      <c r="X3909" s="25">
        <v>603.0</v>
      </c>
      <c r="Y3909" s="25" t="s">
        <v>379</v>
      </c>
      <c r="Z3909" s="25" t="s">
        <v>487</v>
      </c>
      <c r="AA3909" s="25">
        <v>46.0</v>
      </c>
      <c r="AB3909" s="25">
        <v>4.0</v>
      </c>
      <c r="AC3909" s="25">
        <v>98899.76</v>
      </c>
      <c r="AD3909" s="25">
        <v>2.0</v>
      </c>
      <c r="AE3909" s="25">
        <v>1.0</v>
      </c>
      <c r="AF3909" s="25">
        <v>1.0</v>
      </c>
      <c r="AG3909" s="25">
        <v>86190.34</v>
      </c>
      <c r="AH3909" s="25">
        <v>0.0</v>
      </c>
    </row>
    <row r="3910" ht="15.75" customHeight="1">
      <c r="U3910" s="25">
        <v>3909.0</v>
      </c>
      <c r="V3910" s="25">
        <v>1.5599004E7</v>
      </c>
      <c r="W3910" s="25" t="s">
        <v>562</v>
      </c>
      <c r="X3910" s="25">
        <v>655.0</v>
      </c>
      <c r="Y3910" s="25" t="s">
        <v>377</v>
      </c>
      <c r="Z3910" s="25" t="s">
        <v>487</v>
      </c>
      <c r="AA3910" s="25">
        <v>37.0</v>
      </c>
      <c r="AB3910" s="25">
        <v>1.0</v>
      </c>
      <c r="AC3910" s="25">
        <v>0.0</v>
      </c>
      <c r="AD3910" s="25">
        <v>1.0</v>
      </c>
      <c r="AE3910" s="25">
        <v>1.0</v>
      </c>
      <c r="AF3910" s="25">
        <v>1.0</v>
      </c>
      <c r="AG3910" s="25">
        <v>106040.97</v>
      </c>
      <c r="AH3910" s="25">
        <v>0.0</v>
      </c>
    </row>
    <row r="3911" ht="15.75" customHeight="1">
      <c r="U3911" s="25">
        <v>3910.0</v>
      </c>
      <c r="V3911" s="25">
        <v>1.5726487E7</v>
      </c>
      <c r="W3911" s="25" t="s">
        <v>1247</v>
      </c>
      <c r="X3911" s="25">
        <v>431.0</v>
      </c>
      <c r="Y3911" s="25" t="s">
        <v>375</v>
      </c>
      <c r="Z3911" s="25" t="s">
        <v>487</v>
      </c>
      <c r="AA3911" s="25">
        <v>63.0</v>
      </c>
      <c r="AB3911" s="25">
        <v>6.0</v>
      </c>
      <c r="AC3911" s="25">
        <v>160982.89</v>
      </c>
      <c r="AD3911" s="25">
        <v>1.0</v>
      </c>
      <c r="AE3911" s="25">
        <v>1.0</v>
      </c>
      <c r="AF3911" s="25">
        <v>1.0</v>
      </c>
      <c r="AG3911" s="25">
        <v>168008.17</v>
      </c>
      <c r="AH3911" s="25">
        <v>0.0</v>
      </c>
    </row>
    <row r="3912" ht="15.75" customHeight="1">
      <c r="U3912" s="25">
        <v>3911.0</v>
      </c>
      <c r="V3912" s="25">
        <v>1.5698716E7</v>
      </c>
      <c r="W3912" s="25" t="s">
        <v>2426</v>
      </c>
      <c r="X3912" s="25">
        <v>620.0</v>
      </c>
      <c r="Y3912" s="25" t="s">
        <v>375</v>
      </c>
      <c r="Z3912" s="25" t="s">
        <v>462</v>
      </c>
      <c r="AA3912" s="25">
        <v>70.0</v>
      </c>
      <c r="AB3912" s="25">
        <v>3.0</v>
      </c>
      <c r="AC3912" s="25">
        <v>87926.24</v>
      </c>
      <c r="AD3912" s="25">
        <v>2.0</v>
      </c>
      <c r="AE3912" s="25">
        <v>1.0</v>
      </c>
      <c r="AF3912" s="25">
        <v>0.0</v>
      </c>
      <c r="AG3912" s="25">
        <v>33350.26</v>
      </c>
      <c r="AH3912" s="25">
        <v>1.0</v>
      </c>
    </row>
    <row r="3913" ht="15.75" customHeight="1">
      <c r="U3913" s="25">
        <v>3912.0</v>
      </c>
      <c r="V3913" s="25">
        <v>1.5710527E7</v>
      </c>
      <c r="W3913" s="25" t="s">
        <v>1635</v>
      </c>
      <c r="X3913" s="25">
        <v>782.0</v>
      </c>
      <c r="Y3913" s="25" t="s">
        <v>375</v>
      </c>
      <c r="Z3913" s="25" t="s">
        <v>462</v>
      </c>
      <c r="AA3913" s="25">
        <v>35.0</v>
      </c>
      <c r="AB3913" s="25">
        <v>4.0</v>
      </c>
      <c r="AC3913" s="25">
        <v>0.0</v>
      </c>
      <c r="AD3913" s="25">
        <v>1.0</v>
      </c>
      <c r="AE3913" s="25">
        <v>1.0</v>
      </c>
      <c r="AF3913" s="25">
        <v>1.0</v>
      </c>
      <c r="AG3913" s="25">
        <v>119565.34</v>
      </c>
      <c r="AH3913" s="25">
        <v>0.0</v>
      </c>
    </row>
    <row r="3914" ht="15.75" customHeight="1">
      <c r="U3914" s="25">
        <v>3913.0</v>
      </c>
      <c r="V3914" s="25">
        <v>1.565559E7</v>
      </c>
      <c r="W3914" s="25" t="s">
        <v>2427</v>
      </c>
      <c r="X3914" s="25">
        <v>581.0</v>
      </c>
      <c r="Y3914" s="25" t="s">
        <v>377</v>
      </c>
      <c r="Z3914" s="25" t="s">
        <v>487</v>
      </c>
      <c r="AA3914" s="25">
        <v>46.0</v>
      </c>
      <c r="AB3914" s="25">
        <v>2.0</v>
      </c>
      <c r="AC3914" s="25">
        <v>79385.21</v>
      </c>
      <c r="AD3914" s="25">
        <v>2.0</v>
      </c>
      <c r="AE3914" s="25">
        <v>0.0</v>
      </c>
      <c r="AF3914" s="25">
        <v>0.0</v>
      </c>
      <c r="AG3914" s="25">
        <v>188492.82</v>
      </c>
      <c r="AH3914" s="25">
        <v>0.0</v>
      </c>
    </row>
    <row r="3915" ht="15.75" customHeight="1">
      <c r="U3915" s="25">
        <v>3914.0</v>
      </c>
      <c r="V3915" s="25">
        <v>1.5732266E7</v>
      </c>
      <c r="W3915" s="25" t="s">
        <v>2428</v>
      </c>
      <c r="X3915" s="25">
        <v>553.0</v>
      </c>
      <c r="Y3915" s="25" t="s">
        <v>379</v>
      </c>
      <c r="Z3915" s="25" t="s">
        <v>487</v>
      </c>
      <c r="AA3915" s="25">
        <v>53.0</v>
      </c>
      <c r="AB3915" s="25">
        <v>5.0</v>
      </c>
      <c r="AC3915" s="25">
        <v>127997.83</v>
      </c>
      <c r="AD3915" s="25">
        <v>1.0</v>
      </c>
      <c r="AE3915" s="25">
        <v>1.0</v>
      </c>
      <c r="AF3915" s="25">
        <v>0.0</v>
      </c>
      <c r="AG3915" s="25">
        <v>165378.66</v>
      </c>
      <c r="AH3915" s="25">
        <v>1.0</v>
      </c>
    </row>
    <row r="3916" ht="15.75" customHeight="1">
      <c r="U3916" s="25">
        <v>3915.0</v>
      </c>
      <c r="V3916" s="25">
        <v>1.5669326E7</v>
      </c>
      <c r="W3916" s="25" t="s">
        <v>796</v>
      </c>
      <c r="X3916" s="25">
        <v>658.0</v>
      </c>
      <c r="Y3916" s="25" t="s">
        <v>375</v>
      </c>
      <c r="Z3916" s="25" t="s">
        <v>487</v>
      </c>
      <c r="AA3916" s="25">
        <v>44.0</v>
      </c>
      <c r="AB3916" s="25">
        <v>2.0</v>
      </c>
      <c r="AC3916" s="25">
        <v>168396.34</v>
      </c>
      <c r="AD3916" s="25">
        <v>1.0</v>
      </c>
      <c r="AE3916" s="25">
        <v>1.0</v>
      </c>
      <c r="AF3916" s="25">
        <v>1.0</v>
      </c>
      <c r="AG3916" s="25">
        <v>14178.73</v>
      </c>
      <c r="AH3916" s="25">
        <v>0.0</v>
      </c>
    </row>
    <row r="3917" ht="15.75" customHeight="1">
      <c r="U3917" s="25">
        <v>3916.0</v>
      </c>
      <c r="V3917" s="25">
        <v>1.5672246E7</v>
      </c>
      <c r="W3917" s="25" t="s">
        <v>2429</v>
      </c>
      <c r="X3917" s="25">
        <v>686.0</v>
      </c>
      <c r="Y3917" s="25" t="s">
        <v>379</v>
      </c>
      <c r="Z3917" s="25" t="s">
        <v>487</v>
      </c>
      <c r="AA3917" s="25">
        <v>43.0</v>
      </c>
      <c r="AB3917" s="25">
        <v>2.0</v>
      </c>
      <c r="AC3917" s="25">
        <v>134896.03</v>
      </c>
      <c r="AD3917" s="25">
        <v>1.0</v>
      </c>
      <c r="AE3917" s="25">
        <v>1.0</v>
      </c>
      <c r="AF3917" s="25">
        <v>1.0</v>
      </c>
      <c r="AG3917" s="25">
        <v>97847.05</v>
      </c>
      <c r="AH3917" s="25">
        <v>0.0</v>
      </c>
    </row>
    <row r="3918" ht="15.75" customHeight="1">
      <c r="U3918" s="25">
        <v>3917.0</v>
      </c>
      <c r="V3918" s="25">
        <v>1.5620276E7</v>
      </c>
      <c r="W3918" s="25" t="s">
        <v>579</v>
      </c>
      <c r="X3918" s="25">
        <v>539.0</v>
      </c>
      <c r="Y3918" s="25" t="s">
        <v>377</v>
      </c>
      <c r="Z3918" s="25" t="s">
        <v>487</v>
      </c>
      <c r="AA3918" s="25">
        <v>36.0</v>
      </c>
      <c r="AB3918" s="25">
        <v>6.0</v>
      </c>
      <c r="AC3918" s="25">
        <v>0.0</v>
      </c>
      <c r="AD3918" s="25">
        <v>3.0</v>
      </c>
      <c r="AE3918" s="25">
        <v>1.0</v>
      </c>
      <c r="AF3918" s="25">
        <v>1.0</v>
      </c>
      <c r="AG3918" s="25">
        <v>118959.64</v>
      </c>
      <c r="AH3918" s="25">
        <v>0.0</v>
      </c>
    </row>
    <row r="3919" ht="15.75" customHeight="1">
      <c r="U3919" s="25">
        <v>3918.0</v>
      </c>
      <c r="V3919" s="25">
        <v>1.5640258E7</v>
      </c>
      <c r="W3919" s="25" t="s">
        <v>656</v>
      </c>
      <c r="X3919" s="25">
        <v>685.0</v>
      </c>
      <c r="Y3919" s="25" t="s">
        <v>375</v>
      </c>
      <c r="Z3919" s="25" t="s">
        <v>462</v>
      </c>
      <c r="AA3919" s="25">
        <v>50.0</v>
      </c>
      <c r="AB3919" s="25">
        <v>6.0</v>
      </c>
      <c r="AC3919" s="25">
        <v>94238.75</v>
      </c>
      <c r="AD3919" s="25">
        <v>2.0</v>
      </c>
      <c r="AE3919" s="25">
        <v>1.0</v>
      </c>
      <c r="AF3919" s="25">
        <v>1.0</v>
      </c>
      <c r="AG3919" s="25">
        <v>50664.07</v>
      </c>
      <c r="AH3919" s="25">
        <v>1.0</v>
      </c>
    </row>
    <row r="3920" ht="15.75" customHeight="1">
      <c r="U3920" s="25">
        <v>3919.0</v>
      </c>
      <c r="V3920" s="25">
        <v>1.5740283E7</v>
      </c>
      <c r="W3920" s="25" t="s">
        <v>1539</v>
      </c>
      <c r="X3920" s="25">
        <v>850.0</v>
      </c>
      <c r="Y3920" s="25" t="s">
        <v>375</v>
      </c>
      <c r="Z3920" s="25" t="s">
        <v>487</v>
      </c>
      <c r="AA3920" s="25">
        <v>29.0</v>
      </c>
      <c r="AB3920" s="25">
        <v>1.0</v>
      </c>
      <c r="AC3920" s="25">
        <v>0.0</v>
      </c>
      <c r="AD3920" s="25">
        <v>2.0</v>
      </c>
      <c r="AE3920" s="25">
        <v>0.0</v>
      </c>
      <c r="AF3920" s="25">
        <v>0.0</v>
      </c>
      <c r="AG3920" s="25">
        <v>152996.89</v>
      </c>
      <c r="AH3920" s="25">
        <v>0.0</v>
      </c>
    </row>
    <row r="3921" ht="15.75" customHeight="1">
      <c r="U3921" s="25">
        <v>3920.0</v>
      </c>
      <c r="V3921" s="25">
        <v>1.5759717E7</v>
      </c>
      <c r="W3921" s="25" t="s">
        <v>1198</v>
      </c>
      <c r="X3921" s="25">
        <v>763.0</v>
      </c>
      <c r="Y3921" s="25" t="s">
        <v>377</v>
      </c>
      <c r="Z3921" s="25" t="s">
        <v>462</v>
      </c>
      <c r="AA3921" s="25">
        <v>39.0</v>
      </c>
      <c r="AB3921" s="25">
        <v>7.0</v>
      </c>
      <c r="AC3921" s="25">
        <v>0.0</v>
      </c>
      <c r="AD3921" s="25">
        <v>2.0</v>
      </c>
      <c r="AE3921" s="25">
        <v>1.0</v>
      </c>
      <c r="AF3921" s="25">
        <v>0.0</v>
      </c>
      <c r="AG3921" s="25">
        <v>19458.75</v>
      </c>
      <c r="AH3921" s="25">
        <v>0.0</v>
      </c>
    </row>
    <row r="3922" ht="15.75" customHeight="1">
      <c r="U3922" s="25">
        <v>3921.0</v>
      </c>
      <c r="V3922" s="25">
        <v>1.5620268E7</v>
      </c>
      <c r="W3922" s="25" t="s">
        <v>1742</v>
      </c>
      <c r="X3922" s="25">
        <v>634.0</v>
      </c>
      <c r="Y3922" s="25" t="s">
        <v>379</v>
      </c>
      <c r="Z3922" s="25" t="s">
        <v>487</v>
      </c>
      <c r="AA3922" s="25">
        <v>43.0</v>
      </c>
      <c r="AB3922" s="25">
        <v>3.0</v>
      </c>
      <c r="AC3922" s="25">
        <v>212696.32</v>
      </c>
      <c r="AD3922" s="25">
        <v>1.0</v>
      </c>
      <c r="AE3922" s="25">
        <v>1.0</v>
      </c>
      <c r="AF3922" s="25">
        <v>0.0</v>
      </c>
      <c r="AG3922" s="25">
        <v>115268.86</v>
      </c>
      <c r="AH3922" s="25">
        <v>0.0</v>
      </c>
    </row>
    <row r="3923" ht="15.75" customHeight="1">
      <c r="U3923" s="25">
        <v>3922.0</v>
      </c>
      <c r="V3923" s="25">
        <v>1.5743871E7</v>
      </c>
      <c r="W3923" s="25" t="s">
        <v>2115</v>
      </c>
      <c r="X3923" s="25">
        <v>567.0</v>
      </c>
      <c r="Y3923" s="25" t="s">
        <v>375</v>
      </c>
      <c r="Z3923" s="25" t="s">
        <v>487</v>
      </c>
      <c r="AA3923" s="25">
        <v>59.0</v>
      </c>
      <c r="AB3923" s="25">
        <v>3.0</v>
      </c>
      <c r="AC3923" s="25">
        <v>0.0</v>
      </c>
      <c r="AD3923" s="25">
        <v>2.0</v>
      </c>
      <c r="AE3923" s="25">
        <v>1.0</v>
      </c>
      <c r="AF3923" s="25">
        <v>0.0</v>
      </c>
      <c r="AG3923" s="25">
        <v>25843.7</v>
      </c>
      <c r="AH3923" s="25">
        <v>1.0</v>
      </c>
    </row>
    <row r="3924" ht="15.75" customHeight="1">
      <c r="U3924" s="25">
        <v>3923.0</v>
      </c>
      <c r="V3924" s="25">
        <v>1.5614491E7</v>
      </c>
      <c r="W3924" s="25" t="s">
        <v>2430</v>
      </c>
      <c r="X3924" s="25">
        <v>539.0</v>
      </c>
      <c r="Y3924" s="25" t="s">
        <v>375</v>
      </c>
      <c r="Z3924" s="25" t="s">
        <v>487</v>
      </c>
      <c r="AA3924" s="25">
        <v>39.0</v>
      </c>
      <c r="AB3924" s="25">
        <v>3.0</v>
      </c>
      <c r="AC3924" s="25">
        <v>139153.68</v>
      </c>
      <c r="AD3924" s="25">
        <v>2.0</v>
      </c>
      <c r="AE3924" s="25">
        <v>1.0</v>
      </c>
      <c r="AF3924" s="25">
        <v>0.0</v>
      </c>
      <c r="AG3924" s="25">
        <v>147662.33</v>
      </c>
      <c r="AH3924" s="25">
        <v>0.0</v>
      </c>
    </row>
    <row r="3925" ht="15.75" customHeight="1">
      <c r="U3925" s="25">
        <v>3924.0</v>
      </c>
      <c r="V3925" s="25">
        <v>1.5595047E7</v>
      </c>
      <c r="W3925" s="25" t="s">
        <v>1488</v>
      </c>
      <c r="X3925" s="25">
        <v>764.0</v>
      </c>
      <c r="Y3925" s="25" t="s">
        <v>375</v>
      </c>
      <c r="Z3925" s="25" t="s">
        <v>487</v>
      </c>
      <c r="AA3925" s="25">
        <v>41.0</v>
      </c>
      <c r="AB3925" s="25">
        <v>7.0</v>
      </c>
      <c r="AC3925" s="25">
        <v>0.0</v>
      </c>
      <c r="AD3925" s="25">
        <v>2.0</v>
      </c>
      <c r="AE3925" s="25">
        <v>0.0</v>
      </c>
      <c r="AF3925" s="25">
        <v>0.0</v>
      </c>
      <c r="AG3925" s="25">
        <v>134878.34</v>
      </c>
      <c r="AH3925" s="25">
        <v>0.0</v>
      </c>
    </row>
    <row r="3926" ht="15.75" customHeight="1">
      <c r="U3926" s="25">
        <v>3925.0</v>
      </c>
      <c r="V3926" s="25">
        <v>1.5732334E7</v>
      </c>
      <c r="W3926" s="25" t="s">
        <v>842</v>
      </c>
      <c r="X3926" s="25">
        <v>653.0</v>
      </c>
      <c r="Y3926" s="25" t="s">
        <v>375</v>
      </c>
      <c r="Z3926" s="25" t="s">
        <v>462</v>
      </c>
      <c r="AA3926" s="25">
        <v>40.0</v>
      </c>
      <c r="AB3926" s="25">
        <v>0.0</v>
      </c>
      <c r="AC3926" s="25">
        <v>0.0</v>
      </c>
      <c r="AD3926" s="25">
        <v>2.0</v>
      </c>
      <c r="AE3926" s="25">
        <v>1.0</v>
      </c>
      <c r="AF3926" s="25">
        <v>0.0</v>
      </c>
      <c r="AG3926" s="25">
        <v>35795.85</v>
      </c>
      <c r="AH3926" s="25">
        <v>0.0</v>
      </c>
    </row>
    <row r="3927" ht="15.75" customHeight="1">
      <c r="U3927" s="25">
        <v>3926.0</v>
      </c>
      <c r="V3927" s="25">
        <v>1.5701206E7</v>
      </c>
      <c r="W3927" s="25" t="s">
        <v>2431</v>
      </c>
      <c r="X3927" s="25">
        <v>566.0</v>
      </c>
      <c r="Y3927" s="25" t="s">
        <v>377</v>
      </c>
      <c r="Z3927" s="25" t="s">
        <v>487</v>
      </c>
      <c r="AA3927" s="25">
        <v>44.0</v>
      </c>
      <c r="AB3927" s="25">
        <v>5.0</v>
      </c>
      <c r="AC3927" s="25">
        <v>0.0</v>
      </c>
      <c r="AD3927" s="25">
        <v>2.0</v>
      </c>
      <c r="AE3927" s="25">
        <v>1.0</v>
      </c>
      <c r="AF3927" s="25">
        <v>0.0</v>
      </c>
      <c r="AG3927" s="25">
        <v>66462.79</v>
      </c>
      <c r="AH3927" s="25">
        <v>0.0</v>
      </c>
    </row>
    <row r="3928" ht="15.75" customHeight="1">
      <c r="U3928" s="25">
        <v>3927.0</v>
      </c>
      <c r="V3928" s="25">
        <v>1.558128E7</v>
      </c>
      <c r="W3928" s="25" t="s">
        <v>793</v>
      </c>
      <c r="X3928" s="25">
        <v>714.0</v>
      </c>
      <c r="Y3928" s="25" t="s">
        <v>379</v>
      </c>
      <c r="Z3928" s="25" t="s">
        <v>487</v>
      </c>
      <c r="AA3928" s="25">
        <v>29.0</v>
      </c>
      <c r="AB3928" s="25">
        <v>6.0</v>
      </c>
      <c r="AC3928" s="25">
        <v>92887.13</v>
      </c>
      <c r="AD3928" s="25">
        <v>1.0</v>
      </c>
      <c r="AE3928" s="25">
        <v>1.0</v>
      </c>
      <c r="AF3928" s="25">
        <v>1.0</v>
      </c>
      <c r="AG3928" s="25">
        <v>69578.49</v>
      </c>
      <c r="AH3928" s="25">
        <v>0.0</v>
      </c>
    </row>
    <row r="3929" ht="15.75" customHeight="1">
      <c r="U3929" s="25">
        <v>3928.0</v>
      </c>
      <c r="V3929" s="25">
        <v>1.5651943E7</v>
      </c>
      <c r="W3929" s="25" t="s">
        <v>2432</v>
      </c>
      <c r="X3929" s="25">
        <v>580.0</v>
      </c>
      <c r="Y3929" s="25" t="s">
        <v>377</v>
      </c>
      <c r="Z3929" s="25" t="s">
        <v>462</v>
      </c>
      <c r="AA3929" s="25">
        <v>65.0</v>
      </c>
      <c r="AB3929" s="25">
        <v>1.0</v>
      </c>
      <c r="AC3929" s="25">
        <v>0.0</v>
      </c>
      <c r="AD3929" s="25">
        <v>2.0</v>
      </c>
      <c r="AE3929" s="25">
        <v>0.0</v>
      </c>
      <c r="AF3929" s="25">
        <v>1.0</v>
      </c>
      <c r="AG3929" s="25">
        <v>103182.46</v>
      </c>
      <c r="AH3929" s="25">
        <v>0.0</v>
      </c>
    </row>
    <row r="3930" ht="15.75" customHeight="1">
      <c r="U3930" s="25">
        <v>3929.0</v>
      </c>
      <c r="V3930" s="25">
        <v>1.5609545E7</v>
      </c>
      <c r="W3930" s="25" t="s">
        <v>1228</v>
      </c>
      <c r="X3930" s="25">
        <v>548.0</v>
      </c>
      <c r="Y3930" s="25" t="s">
        <v>375</v>
      </c>
      <c r="Z3930" s="25" t="s">
        <v>487</v>
      </c>
      <c r="AA3930" s="25">
        <v>29.0</v>
      </c>
      <c r="AB3930" s="25">
        <v>5.0</v>
      </c>
      <c r="AC3930" s="25">
        <v>83442.98</v>
      </c>
      <c r="AD3930" s="25">
        <v>1.0</v>
      </c>
      <c r="AE3930" s="25">
        <v>0.0</v>
      </c>
      <c r="AF3930" s="25">
        <v>1.0</v>
      </c>
      <c r="AG3930" s="25">
        <v>177017.39</v>
      </c>
      <c r="AH3930" s="25">
        <v>0.0</v>
      </c>
    </row>
    <row r="3931" ht="15.75" customHeight="1">
      <c r="U3931" s="25">
        <v>3930.0</v>
      </c>
      <c r="V3931" s="25">
        <v>1.5658548E7</v>
      </c>
      <c r="W3931" s="25" t="s">
        <v>2224</v>
      </c>
      <c r="X3931" s="25">
        <v>646.0</v>
      </c>
      <c r="Y3931" s="25" t="s">
        <v>379</v>
      </c>
      <c r="Z3931" s="25" t="s">
        <v>462</v>
      </c>
      <c r="AA3931" s="25">
        <v>36.0</v>
      </c>
      <c r="AB3931" s="25">
        <v>6.0</v>
      </c>
      <c r="AC3931" s="25">
        <v>144773.29</v>
      </c>
      <c r="AD3931" s="25">
        <v>2.0</v>
      </c>
      <c r="AE3931" s="25">
        <v>1.0</v>
      </c>
      <c r="AF3931" s="25">
        <v>0.0</v>
      </c>
      <c r="AG3931" s="25">
        <v>53217.3</v>
      </c>
      <c r="AH3931" s="25">
        <v>0.0</v>
      </c>
    </row>
    <row r="3932" ht="15.75" customHeight="1">
      <c r="U3932" s="25">
        <v>3931.0</v>
      </c>
      <c r="V3932" s="25">
        <v>1.5626008E7</v>
      </c>
      <c r="W3932" s="25" t="s">
        <v>707</v>
      </c>
      <c r="X3932" s="25">
        <v>622.0</v>
      </c>
      <c r="Y3932" s="25" t="s">
        <v>379</v>
      </c>
      <c r="Z3932" s="25" t="s">
        <v>462</v>
      </c>
      <c r="AA3932" s="25">
        <v>52.0</v>
      </c>
      <c r="AB3932" s="25">
        <v>9.0</v>
      </c>
      <c r="AC3932" s="25">
        <v>111973.97</v>
      </c>
      <c r="AD3932" s="25">
        <v>1.0</v>
      </c>
      <c r="AE3932" s="25">
        <v>1.0</v>
      </c>
      <c r="AF3932" s="25">
        <v>1.0</v>
      </c>
      <c r="AG3932" s="25">
        <v>162756.29</v>
      </c>
      <c r="AH3932" s="25">
        <v>1.0</v>
      </c>
    </row>
    <row r="3933" ht="15.75" customHeight="1">
      <c r="U3933" s="25">
        <v>3932.0</v>
      </c>
      <c r="V3933" s="25">
        <v>1.5774133E7</v>
      </c>
      <c r="W3933" s="25" t="s">
        <v>1264</v>
      </c>
      <c r="X3933" s="25">
        <v>706.0</v>
      </c>
      <c r="Y3933" s="25" t="s">
        <v>375</v>
      </c>
      <c r="Z3933" s="25" t="s">
        <v>462</v>
      </c>
      <c r="AA3933" s="25">
        <v>35.0</v>
      </c>
      <c r="AB3933" s="25">
        <v>8.0</v>
      </c>
      <c r="AC3933" s="25">
        <v>178032.53</v>
      </c>
      <c r="AD3933" s="25">
        <v>1.0</v>
      </c>
      <c r="AE3933" s="25">
        <v>0.0</v>
      </c>
      <c r="AF3933" s="25">
        <v>1.0</v>
      </c>
      <c r="AG3933" s="25">
        <v>42181.68</v>
      </c>
      <c r="AH3933" s="25">
        <v>0.0</v>
      </c>
    </row>
    <row r="3934" ht="15.75" customHeight="1">
      <c r="U3934" s="25">
        <v>3933.0</v>
      </c>
      <c r="V3934" s="25">
        <v>1.5763798E7</v>
      </c>
      <c r="W3934" s="25" t="s">
        <v>1128</v>
      </c>
      <c r="X3934" s="25">
        <v>680.0</v>
      </c>
      <c r="Y3934" s="25" t="s">
        <v>375</v>
      </c>
      <c r="Z3934" s="25" t="s">
        <v>487</v>
      </c>
      <c r="AA3934" s="25">
        <v>23.0</v>
      </c>
      <c r="AB3934" s="25">
        <v>5.0</v>
      </c>
      <c r="AC3934" s="25">
        <v>140007.19</v>
      </c>
      <c r="AD3934" s="25">
        <v>1.0</v>
      </c>
      <c r="AE3934" s="25">
        <v>0.0</v>
      </c>
      <c r="AF3934" s="25">
        <v>1.0</v>
      </c>
      <c r="AG3934" s="25">
        <v>31714.08</v>
      </c>
      <c r="AH3934" s="25">
        <v>0.0</v>
      </c>
    </row>
    <row r="3935" ht="15.75" customHeight="1">
      <c r="U3935" s="25">
        <v>3934.0</v>
      </c>
      <c r="V3935" s="25">
        <v>1.5758013E7</v>
      </c>
      <c r="W3935" s="25" t="s">
        <v>1188</v>
      </c>
      <c r="X3935" s="25">
        <v>698.0</v>
      </c>
      <c r="Y3935" s="25" t="s">
        <v>375</v>
      </c>
      <c r="Z3935" s="25" t="s">
        <v>487</v>
      </c>
      <c r="AA3935" s="25">
        <v>37.0</v>
      </c>
      <c r="AB3935" s="25">
        <v>5.0</v>
      </c>
      <c r="AC3935" s="25">
        <v>98400.61</v>
      </c>
      <c r="AD3935" s="25">
        <v>2.0</v>
      </c>
      <c r="AE3935" s="25">
        <v>0.0</v>
      </c>
      <c r="AF3935" s="25">
        <v>0.0</v>
      </c>
      <c r="AG3935" s="25">
        <v>25017.28</v>
      </c>
      <c r="AH3935" s="25">
        <v>0.0</v>
      </c>
    </row>
    <row r="3936" ht="15.75" customHeight="1">
      <c r="U3936" s="25">
        <v>3935.0</v>
      </c>
      <c r="V3936" s="25">
        <v>1.5705765E7</v>
      </c>
      <c r="W3936" s="25" t="s">
        <v>1948</v>
      </c>
      <c r="X3936" s="25">
        <v>581.0</v>
      </c>
      <c r="Y3936" s="25" t="s">
        <v>377</v>
      </c>
      <c r="Z3936" s="25" t="s">
        <v>462</v>
      </c>
      <c r="AA3936" s="25">
        <v>46.0</v>
      </c>
      <c r="AB3936" s="25">
        <v>1.0</v>
      </c>
      <c r="AC3936" s="25">
        <v>0.0</v>
      </c>
      <c r="AD3936" s="25">
        <v>2.0</v>
      </c>
      <c r="AE3936" s="25">
        <v>1.0</v>
      </c>
      <c r="AF3936" s="25">
        <v>0.0</v>
      </c>
      <c r="AG3936" s="25">
        <v>104272.04</v>
      </c>
      <c r="AH3936" s="25">
        <v>0.0</v>
      </c>
    </row>
    <row r="3937" ht="15.75" customHeight="1">
      <c r="U3937" s="25">
        <v>3936.0</v>
      </c>
      <c r="V3937" s="25">
        <v>1.5648362E7</v>
      </c>
      <c r="W3937" s="25" t="s">
        <v>625</v>
      </c>
      <c r="X3937" s="25">
        <v>728.0</v>
      </c>
      <c r="Y3937" s="25" t="s">
        <v>379</v>
      </c>
      <c r="Z3937" s="25" t="s">
        <v>487</v>
      </c>
      <c r="AA3937" s="25">
        <v>45.0</v>
      </c>
      <c r="AB3937" s="25">
        <v>3.0</v>
      </c>
      <c r="AC3937" s="25">
        <v>108924.33</v>
      </c>
      <c r="AD3937" s="25">
        <v>2.0</v>
      </c>
      <c r="AE3937" s="25">
        <v>1.0</v>
      </c>
      <c r="AF3937" s="25">
        <v>0.0</v>
      </c>
      <c r="AG3937" s="25">
        <v>84300.4</v>
      </c>
      <c r="AH3937" s="25">
        <v>1.0</v>
      </c>
    </row>
    <row r="3938" ht="15.75" customHeight="1">
      <c r="U3938" s="25">
        <v>3937.0</v>
      </c>
      <c r="V3938" s="25">
        <v>1.5761102E7</v>
      </c>
      <c r="W3938" s="25" t="s">
        <v>681</v>
      </c>
      <c r="X3938" s="25">
        <v>707.0</v>
      </c>
      <c r="Y3938" s="25" t="s">
        <v>377</v>
      </c>
      <c r="Z3938" s="25" t="s">
        <v>462</v>
      </c>
      <c r="AA3938" s="25">
        <v>32.0</v>
      </c>
      <c r="AB3938" s="25">
        <v>4.0</v>
      </c>
      <c r="AC3938" s="25">
        <v>132835.56</v>
      </c>
      <c r="AD3938" s="25">
        <v>1.0</v>
      </c>
      <c r="AE3938" s="25">
        <v>0.0</v>
      </c>
      <c r="AF3938" s="25">
        <v>0.0</v>
      </c>
      <c r="AG3938" s="25">
        <v>136877.24</v>
      </c>
      <c r="AH3938" s="25">
        <v>0.0</v>
      </c>
    </row>
    <row r="3939" ht="15.75" customHeight="1">
      <c r="U3939" s="25">
        <v>3938.0</v>
      </c>
      <c r="V3939" s="25">
        <v>1.5610165E7</v>
      </c>
      <c r="W3939" s="25" t="s">
        <v>868</v>
      </c>
      <c r="X3939" s="25">
        <v>761.0</v>
      </c>
      <c r="Y3939" s="25" t="s">
        <v>375</v>
      </c>
      <c r="Z3939" s="25" t="s">
        <v>462</v>
      </c>
      <c r="AA3939" s="25">
        <v>26.0</v>
      </c>
      <c r="AB3939" s="25">
        <v>1.0</v>
      </c>
      <c r="AC3939" s="25">
        <v>0.0</v>
      </c>
      <c r="AD3939" s="25">
        <v>2.0</v>
      </c>
      <c r="AE3939" s="25">
        <v>1.0</v>
      </c>
      <c r="AF3939" s="25">
        <v>1.0</v>
      </c>
      <c r="AG3939" s="25">
        <v>199409.19</v>
      </c>
      <c r="AH3939" s="25">
        <v>0.0</v>
      </c>
    </row>
    <row r="3940" ht="15.75" customHeight="1">
      <c r="U3940" s="25">
        <v>3939.0</v>
      </c>
      <c r="V3940" s="25">
        <v>1.5723717E7</v>
      </c>
      <c r="W3940" s="25" t="s">
        <v>869</v>
      </c>
      <c r="X3940" s="25">
        <v>483.0</v>
      </c>
      <c r="Y3940" s="25" t="s">
        <v>379</v>
      </c>
      <c r="Z3940" s="25" t="s">
        <v>487</v>
      </c>
      <c r="AA3940" s="25">
        <v>41.0</v>
      </c>
      <c r="AB3940" s="25">
        <v>1.0</v>
      </c>
      <c r="AC3940" s="25">
        <v>118334.44</v>
      </c>
      <c r="AD3940" s="25">
        <v>1.0</v>
      </c>
      <c r="AE3940" s="25">
        <v>0.0</v>
      </c>
      <c r="AF3940" s="25">
        <v>0.0</v>
      </c>
      <c r="AG3940" s="25">
        <v>163147.99</v>
      </c>
      <c r="AH3940" s="25">
        <v>1.0</v>
      </c>
    </row>
    <row r="3941" ht="15.75" customHeight="1">
      <c r="U3941" s="25">
        <v>3940.0</v>
      </c>
      <c r="V3941" s="25">
        <v>1.5654611E7</v>
      </c>
      <c r="W3941" s="25" t="s">
        <v>2178</v>
      </c>
      <c r="X3941" s="25">
        <v>736.0</v>
      </c>
      <c r="Y3941" s="25" t="s">
        <v>379</v>
      </c>
      <c r="Z3941" s="25" t="s">
        <v>462</v>
      </c>
      <c r="AA3941" s="25">
        <v>25.0</v>
      </c>
      <c r="AB3941" s="25">
        <v>9.0</v>
      </c>
      <c r="AC3941" s="25">
        <v>81732.88</v>
      </c>
      <c r="AD3941" s="25">
        <v>2.0</v>
      </c>
      <c r="AE3941" s="25">
        <v>1.0</v>
      </c>
      <c r="AF3941" s="25">
        <v>0.0</v>
      </c>
      <c r="AG3941" s="25">
        <v>136497.28</v>
      </c>
      <c r="AH3941" s="25">
        <v>0.0</v>
      </c>
    </row>
    <row r="3942" ht="15.75" customHeight="1">
      <c r="U3942" s="25">
        <v>3941.0</v>
      </c>
      <c r="V3942" s="25">
        <v>1.5659736E7</v>
      </c>
      <c r="W3942" s="25" t="s">
        <v>2433</v>
      </c>
      <c r="X3942" s="25">
        <v>716.0</v>
      </c>
      <c r="Y3942" s="25" t="s">
        <v>379</v>
      </c>
      <c r="Z3942" s="25" t="s">
        <v>487</v>
      </c>
      <c r="AA3942" s="25">
        <v>66.0</v>
      </c>
      <c r="AB3942" s="25">
        <v>5.0</v>
      </c>
      <c r="AC3942" s="25">
        <v>121411.9</v>
      </c>
      <c r="AD3942" s="25">
        <v>1.0</v>
      </c>
      <c r="AE3942" s="25">
        <v>0.0</v>
      </c>
      <c r="AF3942" s="25">
        <v>0.0</v>
      </c>
      <c r="AG3942" s="25">
        <v>10070.4</v>
      </c>
      <c r="AH3942" s="25">
        <v>1.0</v>
      </c>
    </row>
    <row r="3943" ht="15.75" customHeight="1">
      <c r="U3943" s="25">
        <v>3942.0</v>
      </c>
      <c r="V3943" s="25">
        <v>1.560317E7</v>
      </c>
      <c r="W3943" s="25" t="s">
        <v>753</v>
      </c>
      <c r="X3943" s="25">
        <v>654.0</v>
      </c>
      <c r="Y3943" s="25" t="s">
        <v>375</v>
      </c>
      <c r="Z3943" s="25" t="s">
        <v>487</v>
      </c>
      <c r="AA3943" s="25">
        <v>32.0</v>
      </c>
      <c r="AB3943" s="25">
        <v>9.0</v>
      </c>
      <c r="AC3943" s="25">
        <v>121455.65</v>
      </c>
      <c r="AD3943" s="25">
        <v>1.0</v>
      </c>
      <c r="AE3943" s="25">
        <v>1.0</v>
      </c>
      <c r="AF3943" s="25">
        <v>0.0</v>
      </c>
      <c r="AG3943" s="25">
        <v>190068.53</v>
      </c>
      <c r="AH3943" s="25">
        <v>1.0</v>
      </c>
    </row>
    <row r="3944" ht="15.75" customHeight="1">
      <c r="U3944" s="25">
        <v>3943.0</v>
      </c>
      <c r="V3944" s="25">
        <v>1.5786167E7</v>
      </c>
      <c r="W3944" s="25" t="s">
        <v>2434</v>
      </c>
      <c r="X3944" s="25">
        <v>649.0</v>
      </c>
      <c r="Y3944" s="25" t="s">
        <v>377</v>
      </c>
      <c r="Z3944" s="25" t="s">
        <v>487</v>
      </c>
      <c r="AA3944" s="25">
        <v>20.0</v>
      </c>
      <c r="AB3944" s="25">
        <v>5.0</v>
      </c>
      <c r="AC3944" s="25">
        <v>0.0</v>
      </c>
      <c r="AD3944" s="25">
        <v>2.0</v>
      </c>
      <c r="AE3944" s="25">
        <v>1.0</v>
      </c>
      <c r="AF3944" s="25">
        <v>1.0</v>
      </c>
      <c r="AG3944" s="25">
        <v>58309.54</v>
      </c>
      <c r="AH3944" s="25">
        <v>0.0</v>
      </c>
    </row>
    <row r="3945" ht="15.75" customHeight="1">
      <c r="U3945" s="25">
        <v>3944.0</v>
      </c>
      <c r="V3945" s="25">
        <v>1.5671915E7</v>
      </c>
      <c r="W3945" s="25" t="s">
        <v>2435</v>
      </c>
      <c r="X3945" s="25">
        <v>649.0</v>
      </c>
      <c r="Y3945" s="25" t="s">
        <v>375</v>
      </c>
      <c r="Z3945" s="25" t="s">
        <v>487</v>
      </c>
      <c r="AA3945" s="25">
        <v>46.0</v>
      </c>
      <c r="AB3945" s="25">
        <v>5.0</v>
      </c>
      <c r="AC3945" s="25">
        <v>0.0</v>
      </c>
      <c r="AD3945" s="25">
        <v>2.0</v>
      </c>
      <c r="AE3945" s="25">
        <v>1.0</v>
      </c>
      <c r="AF3945" s="25">
        <v>1.0</v>
      </c>
      <c r="AG3945" s="25">
        <v>76946.6</v>
      </c>
      <c r="AH3945" s="25">
        <v>0.0</v>
      </c>
    </row>
    <row r="3946" ht="15.75" customHeight="1">
      <c r="U3946" s="25">
        <v>3945.0</v>
      </c>
      <c r="V3946" s="25">
        <v>1.5794792E7</v>
      </c>
      <c r="W3946" s="25" t="s">
        <v>1433</v>
      </c>
      <c r="X3946" s="25">
        <v>612.0</v>
      </c>
      <c r="Y3946" s="25" t="s">
        <v>375</v>
      </c>
      <c r="Z3946" s="25" t="s">
        <v>462</v>
      </c>
      <c r="AA3946" s="25">
        <v>31.0</v>
      </c>
      <c r="AB3946" s="25">
        <v>8.0</v>
      </c>
      <c r="AC3946" s="25">
        <v>117989.76</v>
      </c>
      <c r="AD3946" s="25">
        <v>1.0</v>
      </c>
      <c r="AE3946" s="25">
        <v>1.0</v>
      </c>
      <c r="AF3946" s="25">
        <v>1.0</v>
      </c>
      <c r="AG3946" s="25">
        <v>54129.86</v>
      </c>
      <c r="AH3946" s="25">
        <v>0.0</v>
      </c>
    </row>
    <row r="3947" ht="15.75" customHeight="1">
      <c r="U3947" s="25">
        <v>3946.0</v>
      </c>
      <c r="V3947" s="25">
        <v>1.5652789E7</v>
      </c>
      <c r="W3947" s="25" t="s">
        <v>1482</v>
      </c>
      <c r="X3947" s="25">
        <v>657.0</v>
      </c>
      <c r="Y3947" s="25" t="s">
        <v>377</v>
      </c>
      <c r="Z3947" s="25" t="s">
        <v>487</v>
      </c>
      <c r="AA3947" s="25">
        <v>40.0</v>
      </c>
      <c r="AB3947" s="25">
        <v>10.0</v>
      </c>
      <c r="AC3947" s="25">
        <v>0.0</v>
      </c>
      <c r="AD3947" s="25">
        <v>2.0</v>
      </c>
      <c r="AE3947" s="25">
        <v>1.0</v>
      </c>
      <c r="AF3947" s="25">
        <v>1.0</v>
      </c>
      <c r="AG3947" s="25">
        <v>52990.7</v>
      </c>
      <c r="AH3947" s="25">
        <v>0.0</v>
      </c>
    </row>
    <row r="3948" ht="15.75" customHeight="1">
      <c r="U3948" s="25">
        <v>3947.0</v>
      </c>
      <c r="V3948" s="25">
        <v>1.5739168E7</v>
      </c>
      <c r="W3948" s="25" t="s">
        <v>2436</v>
      </c>
      <c r="X3948" s="25">
        <v>511.0</v>
      </c>
      <c r="Y3948" s="25" t="s">
        <v>375</v>
      </c>
      <c r="Z3948" s="25" t="s">
        <v>462</v>
      </c>
      <c r="AA3948" s="25">
        <v>31.0</v>
      </c>
      <c r="AB3948" s="25">
        <v>5.0</v>
      </c>
      <c r="AC3948" s="25">
        <v>137411.29</v>
      </c>
      <c r="AD3948" s="25">
        <v>1.0</v>
      </c>
      <c r="AE3948" s="25">
        <v>0.0</v>
      </c>
      <c r="AF3948" s="25">
        <v>1.0</v>
      </c>
      <c r="AG3948" s="25">
        <v>161854.98</v>
      </c>
      <c r="AH3948" s="25">
        <v>0.0</v>
      </c>
    </row>
    <row r="3949" ht="15.75" customHeight="1">
      <c r="U3949" s="25">
        <v>3948.0</v>
      </c>
      <c r="V3949" s="25">
        <v>1.571995E7</v>
      </c>
      <c r="W3949" s="25" t="s">
        <v>832</v>
      </c>
      <c r="X3949" s="25">
        <v>682.0</v>
      </c>
      <c r="Y3949" s="25" t="s">
        <v>375</v>
      </c>
      <c r="Z3949" s="25" t="s">
        <v>487</v>
      </c>
      <c r="AA3949" s="25">
        <v>61.0</v>
      </c>
      <c r="AB3949" s="25">
        <v>10.0</v>
      </c>
      <c r="AC3949" s="25">
        <v>73688.2</v>
      </c>
      <c r="AD3949" s="25">
        <v>1.0</v>
      </c>
      <c r="AE3949" s="25">
        <v>1.0</v>
      </c>
      <c r="AF3949" s="25">
        <v>1.0</v>
      </c>
      <c r="AG3949" s="25">
        <v>172141.33</v>
      </c>
      <c r="AH3949" s="25">
        <v>0.0</v>
      </c>
    </row>
    <row r="3950" ht="15.75" customHeight="1">
      <c r="U3950" s="25">
        <v>3949.0</v>
      </c>
      <c r="V3950" s="25">
        <v>1.5743818E7</v>
      </c>
      <c r="W3950" s="25" t="s">
        <v>594</v>
      </c>
      <c r="X3950" s="25">
        <v>748.0</v>
      </c>
      <c r="Y3950" s="25" t="s">
        <v>377</v>
      </c>
      <c r="Z3950" s="25" t="s">
        <v>487</v>
      </c>
      <c r="AA3950" s="25">
        <v>58.0</v>
      </c>
      <c r="AB3950" s="25">
        <v>9.0</v>
      </c>
      <c r="AC3950" s="25">
        <v>122330.7</v>
      </c>
      <c r="AD3950" s="25">
        <v>2.0</v>
      </c>
      <c r="AE3950" s="25">
        <v>0.0</v>
      </c>
      <c r="AF3950" s="25">
        <v>1.0</v>
      </c>
      <c r="AG3950" s="25">
        <v>124429.19</v>
      </c>
      <c r="AH3950" s="25">
        <v>0.0</v>
      </c>
    </row>
    <row r="3951" ht="15.75" customHeight="1">
      <c r="U3951" s="25">
        <v>3950.0</v>
      </c>
      <c r="V3951" s="25">
        <v>1.5717937E7</v>
      </c>
      <c r="W3951" s="25" t="s">
        <v>1904</v>
      </c>
      <c r="X3951" s="25">
        <v>554.0</v>
      </c>
      <c r="Y3951" s="25" t="s">
        <v>379</v>
      </c>
      <c r="Z3951" s="25" t="s">
        <v>487</v>
      </c>
      <c r="AA3951" s="25">
        <v>43.0</v>
      </c>
      <c r="AB3951" s="25">
        <v>5.0</v>
      </c>
      <c r="AC3951" s="25">
        <v>99906.89</v>
      </c>
      <c r="AD3951" s="25">
        <v>1.0</v>
      </c>
      <c r="AE3951" s="25">
        <v>0.0</v>
      </c>
      <c r="AF3951" s="25">
        <v>0.0</v>
      </c>
      <c r="AG3951" s="25">
        <v>24983.39</v>
      </c>
      <c r="AH3951" s="25">
        <v>0.0</v>
      </c>
    </row>
    <row r="3952" ht="15.75" customHeight="1">
      <c r="U3952" s="25">
        <v>3951.0</v>
      </c>
      <c r="V3952" s="25">
        <v>1.5602841E7</v>
      </c>
      <c r="W3952" s="25" t="s">
        <v>2437</v>
      </c>
      <c r="X3952" s="25">
        <v>794.0</v>
      </c>
      <c r="Y3952" s="25" t="s">
        <v>377</v>
      </c>
      <c r="Z3952" s="25" t="s">
        <v>462</v>
      </c>
      <c r="AA3952" s="25">
        <v>28.0</v>
      </c>
      <c r="AB3952" s="25">
        <v>5.0</v>
      </c>
      <c r="AC3952" s="25">
        <v>0.0</v>
      </c>
      <c r="AD3952" s="25">
        <v>2.0</v>
      </c>
      <c r="AE3952" s="25">
        <v>0.0</v>
      </c>
      <c r="AF3952" s="25">
        <v>1.0</v>
      </c>
      <c r="AG3952" s="25">
        <v>86699.98</v>
      </c>
      <c r="AH3952" s="25">
        <v>0.0</v>
      </c>
    </row>
    <row r="3953" ht="15.75" customHeight="1">
      <c r="U3953" s="25">
        <v>3952.0</v>
      </c>
      <c r="V3953" s="25">
        <v>1.5619972E7</v>
      </c>
      <c r="W3953" s="25" t="s">
        <v>1626</v>
      </c>
      <c r="X3953" s="25">
        <v>807.0</v>
      </c>
      <c r="Y3953" s="25" t="s">
        <v>375</v>
      </c>
      <c r="Z3953" s="25" t="s">
        <v>462</v>
      </c>
      <c r="AA3953" s="25">
        <v>47.0</v>
      </c>
      <c r="AB3953" s="25">
        <v>9.0</v>
      </c>
      <c r="AC3953" s="25">
        <v>167664.83</v>
      </c>
      <c r="AD3953" s="25">
        <v>1.0</v>
      </c>
      <c r="AE3953" s="25">
        <v>0.0</v>
      </c>
      <c r="AF3953" s="25">
        <v>0.0</v>
      </c>
      <c r="AG3953" s="25">
        <v>125440.11</v>
      </c>
      <c r="AH3953" s="25">
        <v>1.0</v>
      </c>
    </row>
    <row r="3954" ht="15.75" customHeight="1">
      <c r="U3954" s="25">
        <v>3953.0</v>
      </c>
      <c r="V3954" s="25">
        <v>1.5796114E7</v>
      </c>
      <c r="W3954" s="25" t="s">
        <v>2438</v>
      </c>
      <c r="X3954" s="25">
        <v>594.0</v>
      </c>
      <c r="Y3954" s="25" t="s">
        <v>375</v>
      </c>
      <c r="Z3954" s="25" t="s">
        <v>462</v>
      </c>
      <c r="AA3954" s="25">
        <v>34.0</v>
      </c>
      <c r="AB3954" s="25">
        <v>7.0</v>
      </c>
      <c r="AC3954" s="25">
        <v>141525.55</v>
      </c>
      <c r="AD3954" s="25">
        <v>1.0</v>
      </c>
      <c r="AE3954" s="25">
        <v>0.0</v>
      </c>
      <c r="AF3954" s="25">
        <v>0.0</v>
      </c>
      <c r="AG3954" s="25">
        <v>9443.15</v>
      </c>
      <c r="AH3954" s="25">
        <v>0.0</v>
      </c>
    </row>
    <row r="3955" ht="15.75" customHeight="1">
      <c r="U3955" s="25">
        <v>3954.0</v>
      </c>
      <c r="V3955" s="25">
        <v>1.5633546E7</v>
      </c>
      <c r="W3955" s="25" t="s">
        <v>2439</v>
      </c>
      <c r="X3955" s="25">
        <v>652.0</v>
      </c>
      <c r="Y3955" s="25" t="s">
        <v>377</v>
      </c>
      <c r="Z3955" s="25" t="s">
        <v>462</v>
      </c>
      <c r="AA3955" s="25">
        <v>33.0</v>
      </c>
      <c r="AB3955" s="25">
        <v>3.0</v>
      </c>
      <c r="AC3955" s="25">
        <v>124832.51</v>
      </c>
      <c r="AD3955" s="25">
        <v>1.0</v>
      </c>
      <c r="AE3955" s="25">
        <v>1.0</v>
      </c>
      <c r="AF3955" s="25">
        <v>0.0</v>
      </c>
      <c r="AG3955" s="25">
        <v>195877.06</v>
      </c>
      <c r="AH3955" s="25">
        <v>0.0</v>
      </c>
    </row>
    <row r="3956" ht="15.75" customHeight="1">
      <c r="U3956" s="25">
        <v>3955.0</v>
      </c>
      <c r="V3956" s="25">
        <v>1.5758755E7</v>
      </c>
      <c r="W3956" s="25" t="s">
        <v>1185</v>
      </c>
      <c r="X3956" s="25">
        <v>729.0</v>
      </c>
      <c r="Y3956" s="25" t="s">
        <v>375</v>
      </c>
      <c r="Z3956" s="25" t="s">
        <v>462</v>
      </c>
      <c r="AA3956" s="25">
        <v>34.0</v>
      </c>
      <c r="AB3956" s="25">
        <v>9.0</v>
      </c>
      <c r="AC3956" s="25">
        <v>132121.71</v>
      </c>
      <c r="AD3956" s="25">
        <v>1.0</v>
      </c>
      <c r="AE3956" s="25">
        <v>0.0</v>
      </c>
      <c r="AF3956" s="25">
        <v>1.0</v>
      </c>
      <c r="AG3956" s="25">
        <v>105409.31</v>
      </c>
      <c r="AH3956" s="25">
        <v>0.0</v>
      </c>
    </row>
    <row r="3957" ht="15.75" customHeight="1">
      <c r="U3957" s="25">
        <v>3956.0</v>
      </c>
      <c r="V3957" s="25">
        <v>1.5695168E7</v>
      </c>
      <c r="W3957" s="25" t="s">
        <v>1068</v>
      </c>
      <c r="X3957" s="25">
        <v>625.0</v>
      </c>
      <c r="Y3957" s="25" t="s">
        <v>375</v>
      </c>
      <c r="Z3957" s="25" t="s">
        <v>487</v>
      </c>
      <c r="AA3957" s="25">
        <v>39.0</v>
      </c>
      <c r="AB3957" s="25">
        <v>2.0</v>
      </c>
      <c r="AC3957" s="25">
        <v>0.0</v>
      </c>
      <c r="AD3957" s="25">
        <v>2.0</v>
      </c>
      <c r="AE3957" s="25">
        <v>1.0</v>
      </c>
      <c r="AF3957" s="25">
        <v>0.0</v>
      </c>
      <c r="AG3957" s="25">
        <v>100403.05</v>
      </c>
      <c r="AH3957" s="25">
        <v>0.0</v>
      </c>
    </row>
    <row r="3958" ht="15.75" customHeight="1">
      <c r="U3958" s="25">
        <v>3957.0</v>
      </c>
      <c r="V3958" s="25">
        <v>1.5754342E7</v>
      </c>
      <c r="W3958" s="25" t="s">
        <v>1722</v>
      </c>
      <c r="X3958" s="25">
        <v>597.0</v>
      </c>
      <c r="Y3958" s="25" t="s">
        <v>379</v>
      </c>
      <c r="Z3958" s="25" t="s">
        <v>462</v>
      </c>
      <c r="AA3958" s="25">
        <v>60.0</v>
      </c>
      <c r="AB3958" s="25">
        <v>0.0</v>
      </c>
      <c r="AC3958" s="25">
        <v>78539.84</v>
      </c>
      <c r="AD3958" s="25">
        <v>1.0</v>
      </c>
      <c r="AE3958" s="25">
        <v>0.0</v>
      </c>
      <c r="AF3958" s="25">
        <v>1.0</v>
      </c>
      <c r="AG3958" s="25">
        <v>48502.88</v>
      </c>
      <c r="AH3958" s="25">
        <v>0.0</v>
      </c>
    </row>
    <row r="3959" ht="15.75" customHeight="1">
      <c r="U3959" s="25">
        <v>3958.0</v>
      </c>
      <c r="V3959" s="25">
        <v>1.575661E7</v>
      </c>
      <c r="W3959" s="25" t="s">
        <v>2440</v>
      </c>
      <c r="X3959" s="25">
        <v>657.0</v>
      </c>
      <c r="Y3959" s="25" t="s">
        <v>379</v>
      </c>
      <c r="Z3959" s="25" t="s">
        <v>462</v>
      </c>
      <c r="AA3959" s="25">
        <v>38.0</v>
      </c>
      <c r="AB3959" s="25">
        <v>5.0</v>
      </c>
      <c r="AC3959" s="25">
        <v>123770.46</v>
      </c>
      <c r="AD3959" s="25">
        <v>1.0</v>
      </c>
      <c r="AE3959" s="25">
        <v>0.0</v>
      </c>
      <c r="AF3959" s="25">
        <v>0.0</v>
      </c>
      <c r="AG3959" s="25">
        <v>47019.66</v>
      </c>
      <c r="AH3959" s="25">
        <v>1.0</v>
      </c>
    </row>
    <row r="3960" ht="15.75" customHeight="1">
      <c r="U3960" s="25">
        <v>3959.0</v>
      </c>
      <c r="V3960" s="25">
        <v>1.5640917E7</v>
      </c>
      <c r="W3960" s="25" t="s">
        <v>1215</v>
      </c>
      <c r="X3960" s="25">
        <v>633.0</v>
      </c>
      <c r="Y3960" s="25" t="s">
        <v>375</v>
      </c>
      <c r="Z3960" s="25" t="s">
        <v>487</v>
      </c>
      <c r="AA3960" s="25">
        <v>43.0</v>
      </c>
      <c r="AB3960" s="25">
        <v>5.0</v>
      </c>
      <c r="AC3960" s="25">
        <v>0.0</v>
      </c>
      <c r="AD3960" s="25">
        <v>2.0</v>
      </c>
      <c r="AE3960" s="25">
        <v>1.0</v>
      </c>
      <c r="AF3960" s="25">
        <v>1.0</v>
      </c>
      <c r="AG3960" s="25">
        <v>48249.88</v>
      </c>
      <c r="AH3960" s="25">
        <v>0.0</v>
      </c>
    </row>
    <row r="3961" ht="15.75" customHeight="1">
      <c r="U3961" s="25">
        <v>3960.0</v>
      </c>
      <c r="V3961" s="25">
        <v>1.5663164E7</v>
      </c>
      <c r="W3961" s="25" t="s">
        <v>1520</v>
      </c>
      <c r="X3961" s="25">
        <v>663.0</v>
      </c>
      <c r="Y3961" s="25" t="s">
        <v>379</v>
      </c>
      <c r="Z3961" s="25" t="s">
        <v>487</v>
      </c>
      <c r="AA3961" s="25">
        <v>49.0</v>
      </c>
      <c r="AB3961" s="25">
        <v>7.0</v>
      </c>
      <c r="AC3961" s="25">
        <v>116150.65</v>
      </c>
      <c r="AD3961" s="25">
        <v>3.0</v>
      </c>
      <c r="AE3961" s="25">
        <v>1.0</v>
      </c>
      <c r="AF3961" s="25">
        <v>1.0</v>
      </c>
      <c r="AG3961" s="25">
        <v>84358.71</v>
      </c>
      <c r="AH3961" s="25">
        <v>1.0</v>
      </c>
    </row>
    <row r="3962" ht="15.75" customHeight="1">
      <c r="U3962" s="25">
        <v>3961.0</v>
      </c>
      <c r="V3962" s="25">
        <v>1.5616811E7</v>
      </c>
      <c r="W3962" s="25" t="s">
        <v>629</v>
      </c>
      <c r="X3962" s="25">
        <v>535.0</v>
      </c>
      <c r="Y3962" s="25" t="s">
        <v>375</v>
      </c>
      <c r="Z3962" s="25" t="s">
        <v>487</v>
      </c>
      <c r="AA3962" s="25">
        <v>47.0</v>
      </c>
      <c r="AB3962" s="25">
        <v>0.0</v>
      </c>
      <c r="AC3962" s="25">
        <v>160729.1</v>
      </c>
      <c r="AD3962" s="25">
        <v>1.0</v>
      </c>
      <c r="AE3962" s="25">
        <v>0.0</v>
      </c>
      <c r="AF3962" s="25">
        <v>1.0</v>
      </c>
      <c r="AG3962" s="25">
        <v>145986.35</v>
      </c>
      <c r="AH3962" s="25">
        <v>0.0</v>
      </c>
    </row>
    <row r="3963" ht="15.75" customHeight="1">
      <c r="U3963" s="25">
        <v>3962.0</v>
      </c>
      <c r="V3963" s="25">
        <v>1.5610781E7</v>
      </c>
      <c r="W3963" s="25" t="s">
        <v>2158</v>
      </c>
      <c r="X3963" s="25">
        <v>702.0</v>
      </c>
      <c r="Y3963" s="25" t="s">
        <v>375</v>
      </c>
      <c r="Z3963" s="25" t="s">
        <v>462</v>
      </c>
      <c r="AA3963" s="25">
        <v>29.0</v>
      </c>
      <c r="AB3963" s="25">
        <v>10.0</v>
      </c>
      <c r="AC3963" s="25">
        <v>88378.6</v>
      </c>
      <c r="AD3963" s="25">
        <v>1.0</v>
      </c>
      <c r="AE3963" s="25">
        <v>1.0</v>
      </c>
      <c r="AF3963" s="25">
        <v>0.0</v>
      </c>
      <c r="AG3963" s="25">
        <v>88550.28</v>
      </c>
      <c r="AH3963" s="25">
        <v>0.0</v>
      </c>
    </row>
    <row r="3964" ht="15.75" customHeight="1">
      <c r="U3964" s="25">
        <v>3963.0</v>
      </c>
      <c r="V3964" s="25">
        <v>1.5600911E7</v>
      </c>
      <c r="W3964" s="25" t="s">
        <v>2441</v>
      </c>
      <c r="X3964" s="25">
        <v>712.0</v>
      </c>
      <c r="Y3964" s="25" t="s">
        <v>375</v>
      </c>
      <c r="Z3964" s="25" t="s">
        <v>487</v>
      </c>
      <c r="AA3964" s="25">
        <v>33.0</v>
      </c>
      <c r="AB3964" s="25">
        <v>2.0</v>
      </c>
      <c r="AC3964" s="25">
        <v>182888.08</v>
      </c>
      <c r="AD3964" s="25">
        <v>1.0</v>
      </c>
      <c r="AE3964" s="25">
        <v>1.0</v>
      </c>
      <c r="AF3964" s="25">
        <v>0.0</v>
      </c>
      <c r="AG3964" s="25">
        <v>3061.0</v>
      </c>
      <c r="AH3964" s="25">
        <v>0.0</v>
      </c>
    </row>
    <row r="3965" ht="15.75" customHeight="1">
      <c r="U3965" s="25">
        <v>3964.0</v>
      </c>
      <c r="V3965" s="25">
        <v>1.5629603E7</v>
      </c>
      <c r="W3965" s="25" t="s">
        <v>776</v>
      </c>
      <c r="X3965" s="25">
        <v>607.0</v>
      </c>
      <c r="Y3965" s="25" t="s">
        <v>375</v>
      </c>
      <c r="Z3965" s="25" t="s">
        <v>487</v>
      </c>
      <c r="AA3965" s="25">
        <v>31.0</v>
      </c>
      <c r="AB3965" s="25">
        <v>8.0</v>
      </c>
      <c r="AC3965" s="25">
        <v>0.0</v>
      </c>
      <c r="AD3965" s="25">
        <v>2.0</v>
      </c>
      <c r="AE3965" s="25">
        <v>1.0</v>
      </c>
      <c r="AF3965" s="25">
        <v>1.0</v>
      </c>
      <c r="AG3965" s="25">
        <v>43196.5</v>
      </c>
      <c r="AH3965" s="25">
        <v>0.0</v>
      </c>
    </row>
    <row r="3966" ht="15.75" customHeight="1">
      <c r="U3966" s="25">
        <v>3965.0</v>
      </c>
      <c r="V3966" s="25">
        <v>1.5714981E7</v>
      </c>
      <c r="W3966" s="25" t="s">
        <v>2442</v>
      </c>
      <c r="X3966" s="25">
        <v>476.0</v>
      </c>
      <c r="Y3966" s="25" t="s">
        <v>375</v>
      </c>
      <c r="Z3966" s="25" t="s">
        <v>487</v>
      </c>
      <c r="AA3966" s="25">
        <v>37.0</v>
      </c>
      <c r="AB3966" s="25">
        <v>4.0</v>
      </c>
      <c r="AC3966" s="25">
        <v>0.0</v>
      </c>
      <c r="AD3966" s="25">
        <v>1.0</v>
      </c>
      <c r="AE3966" s="25">
        <v>1.0</v>
      </c>
      <c r="AF3966" s="25">
        <v>1.0</v>
      </c>
      <c r="AG3966" s="25">
        <v>55775.84</v>
      </c>
      <c r="AH3966" s="25">
        <v>1.0</v>
      </c>
    </row>
    <row r="3967" ht="15.75" customHeight="1">
      <c r="U3967" s="25">
        <v>3966.0</v>
      </c>
      <c r="V3967" s="25">
        <v>1.5775892E7</v>
      </c>
      <c r="W3967" s="25" t="s">
        <v>2066</v>
      </c>
      <c r="X3967" s="25">
        <v>748.0</v>
      </c>
      <c r="Y3967" s="25" t="s">
        <v>377</v>
      </c>
      <c r="Z3967" s="25" t="s">
        <v>462</v>
      </c>
      <c r="AA3967" s="25">
        <v>23.0</v>
      </c>
      <c r="AB3967" s="25">
        <v>8.0</v>
      </c>
      <c r="AC3967" s="25">
        <v>85600.08</v>
      </c>
      <c r="AD3967" s="25">
        <v>1.0</v>
      </c>
      <c r="AE3967" s="25">
        <v>0.0</v>
      </c>
      <c r="AF3967" s="25">
        <v>0.0</v>
      </c>
      <c r="AG3967" s="25">
        <v>134077.71</v>
      </c>
      <c r="AH3967" s="25">
        <v>0.0</v>
      </c>
    </row>
    <row r="3968" ht="15.75" customHeight="1">
      <c r="U3968" s="25">
        <v>3967.0</v>
      </c>
      <c r="V3968" s="25">
        <v>1.5782778E7</v>
      </c>
      <c r="W3968" s="25" t="s">
        <v>2443</v>
      </c>
      <c r="X3968" s="25">
        <v>815.0</v>
      </c>
      <c r="Y3968" s="25" t="s">
        <v>375</v>
      </c>
      <c r="Z3968" s="25" t="s">
        <v>487</v>
      </c>
      <c r="AA3968" s="25">
        <v>35.0</v>
      </c>
      <c r="AB3968" s="25">
        <v>4.0</v>
      </c>
      <c r="AC3968" s="25">
        <v>0.0</v>
      </c>
      <c r="AD3968" s="25">
        <v>2.0</v>
      </c>
      <c r="AE3968" s="25">
        <v>0.0</v>
      </c>
      <c r="AF3968" s="25">
        <v>1.0</v>
      </c>
      <c r="AG3968" s="25">
        <v>198490.33</v>
      </c>
      <c r="AH3968" s="25">
        <v>0.0</v>
      </c>
    </row>
    <row r="3969" ht="15.75" customHeight="1">
      <c r="U3969" s="25">
        <v>3968.0</v>
      </c>
      <c r="V3969" s="25">
        <v>1.5786643E7</v>
      </c>
      <c r="W3969" s="25" t="s">
        <v>562</v>
      </c>
      <c r="X3969" s="25">
        <v>602.0</v>
      </c>
      <c r="Y3969" s="25" t="s">
        <v>375</v>
      </c>
      <c r="Z3969" s="25" t="s">
        <v>487</v>
      </c>
      <c r="AA3969" s="25">
        <v>32.0</v>
      </c>
      <c r="AB3969" s="25">
        <v>10.0</v>
      </c>
      <c r="AC3969" s="25">
        <v>0.0</v>
      </c>
      <c r="AD3969" s="25">
        <v>2.0</v>
      </c>
      <c r="AE3969" s="25">
        <v>1.0</v>
      </c>
      <c r="AF3969" s="25">
        <v>1.0</v>
      </c>
      <c r="AG3969" s="25">
        <v>116052.92</v>
      </c>
      <c r="AH3969" s="25">
        <v>0.0</v>
      </c>
    </row>
    <row r="3970" ht="15.75" customHeight="1">
      <c r="U3970" s="25">
        <v>3969.0</v>
      </c>
      <c r="V3970" s="25">
        <v>1.5595657E7</v>
      </c>
      <c r="W3970" s="25" t="s">
        <v>2444</v>
      </c>
      <c r="X3970" s="25">
        <v>649.0</v>
      </c>
      <c r="Y3970" s="25" t="s">
        <v>379</v>
      </c>
      <c r="Z3970" s="25" t="s">
        <v>487</v>
      </c>
      <c r="AA3970" s="25">
        <v>40.0</v>
      </c>
      <c r="AB3970" s="25">
        <v>4.0</v>
      </c>
      <c r="AC3970" s="25">
        <v>95001.33</v>
      </c>
      <c r="AD3970" s="25">
        <v>1.0</v>
      </c>
      <c r="AE3970" s="25">
        <v>0.0</v>
      </c>
      <c r="AF3970" s="25">
        <v>1.0</v>
      </c>
      <c r="AG3970" s="25">
        <v>123202.99</v>
      </c>
      <c r="AH3970" s="25">
        <v>0.0</v>
      </c>
    </row>
    <row r="3971" ht="15.75" customHeight="1">
      <c r="U3971" s="25">
        <v>3970.0</v>
      </c>
      <c r="V3971" s="25">
        <v>1.5743673E7</v>
      </c>
      <c r="W3971" s="25" t="s">
        <v>667</v>
      </c>
      <c r="X3971" s="25">
        <v>551.0</v>
      </c>
      <c r="Y3971" s="25" t="s">
        <v>377</v>
      </c>
      <c r="Z3971" s="25" t="s">
        <v>487</v>
      </c>
      <c r="AA3971" s="25">
        <v>27.0</v>
      </c>
      <c r="AB3971" s="25">
        <v>2.0</v>
      </c>
      <c r="AC3971" s="25">
        <v>113873.22</v>
      </c>
      <c r="AD3971" s="25">
        <v>1.0</v>
      </c>
      <c r="AE3971" s="25">
        <v>1.0</v>
      </c>
      <c r="AF3971" s="25">
        <v>1.0</v>
      </c>
      <c r="AG3971" s="25">
        <v>85129.77</v>
      </c>
      <c r="AH3971" s="25">
        <v>1.0</v>
      </c>
    </row>
    <row r="3972" ht="15.75" customHeight="1">
      <c r="U3972" s="25">
        <v>3971.0</v>
      </c>
      <c r="V3972" s="25">
        <v>1.563431E7</v>
      </c>
      <c r="W3972" s="25" t="s">
        <v>619</v>
      </c>
      <c r="X3972" s="25">
        <v>509.0</v>
      </c>
      <c r="Y3972" s="25" t="s">
        <v>375</v>
      </c>
      <c r="Z3972" s="25" t="s">
        <v>487</v>
      </c>
      <c r="AA3972" s="25">
        <v>30.0</v>
      </c>
      <c r="AB3972" s="25">
        <v>6.0</v>
      </c>
      <c r="AC3972" s="25">
        <v>0.0</v>
      </c>
      <c r="AD3972" s="25">
        <v>2.0</v>
      </c>
      <c r="AE3972" s="25">
        <v>1.0</v>
      </c>
      <c r="AF3972" s="25">
        <v>0.0</v>
      </c>
      <c r="AG3972" s="25">
        <v>180598.86</v>
      </c>
      <c r="AH3972" s="25">
        <v>0.0</v>
      </c>
    </row>
    <row r="3973" ht="15.75" customHeight="1">
      <c r="U3973" s="25">
        <v>3972.0</v>
      </c>
      <c r="V3973" s="25">
        <v>1.5790809E7</v>
      </c>
      <c r="W3973" s="25" t="s">
        <v>1868</v>
      </c>
      <c r="X3973" s="25">
        <v>685.0</v>
      </c>
      <c r="Y3973" s="25" t="s">
        <v>377</v>
      </c>
      <c r="Z3973" s="25" t="s">
        <v>487</v>
      </c>
      <c r="AA3973" s="25">
        <v>40.0</v>
      </c>
      <c r="AB3973" s="25">
        <v>7.0</v>
      </c>
      <c r="AC3973" s="25">
        <v>74896.92</v>
      </c>
      <c r="AD3973" s="25">
        <v>1.0</v>
      </c>
      <c r="AE3973" s="25">
        <v>1.0</v>
      </c>
      <c r="AF3973" s="25">
        <v>0.0</v>
      </c>
      <c r="AG3973" s="25">
        <v>198694.2</v>
      </c>
      <c r="AH3973" s="25">
        <v>0.0</v>
      </c>
    </row>
    <row r="3974" ht="15.75" customHeight="1">
      <c r="U3974" s="25">
        <v>3973.0</v>
      </c>
      <c r="V3974" s="25">
        <v>1.5668695E7</v>
      </c>
      <c r="W3974" s="25" t="s">
        <v>563</v>
      </c>
      <c r="X3974" s="25">
        <v>536.0</v>
      </c>
      <c r="Y3974" s="25" t="s">
        <v>375</v>
      </c>
      <c r="Z3974" s="25" t="s">
        <v>462</v>
      </c>
      <c r="AA3974" s="25">
        <v>22.0</v>
      </c>
      <c r="AB3974" s="25">
        <v>5.0</v>
      </c>
      <c r="AC3974" s="25">
        <v>89492.62</v>
      </c>
      <c r="AD3974" s="25">
        <v>1.0</v>
      </c>
      <c r="AE3974" s="25">
        <v>0.0</v>
      </c>
      <c r="AF3974" s="25">
        <v>0.0</v>
      </c>
      <c r="AG3974" s="25">
        <v>42934.43</v>
      </c>
      <c r="AH3974" s="25">
        <v>0.0</v>
      </c>
    </row>
    <row r="3975" ht="15.75" customHeight="1">
      <c r="U3975" s="25">
        <v>3974.0</v>
      </c>
      <c r="V3975" s="25">
        <v>1.5669281E7</v>
      </c>
      <c r="W3975" s="25" t="s">
        <v>754</v>
      </c>
      <c r="X3975" s="25">
        <v>711.0</v>
      </c>
      <c r="Y3975" s="25" t="s">
        <v>377</v>
      </c>
      <c r="Z3975" s="25" t="s">
        <v>487</v>
      </c>
      <c r="AA3975" s="25">
        <v>38.0</v>
      </c>
      <c r="AB3975" s="25">
        <v>3.0</v>
      </c>
      <c r="AC3975" s="25">
        <v>128718.78</v>
      </c>
      <c r="AD3975" s="25">
        <v>1.0</v>
      </c>
      <c r="AE3975" s="25">
        <v>0.0</v>
      </c>
      <c r="AF3975" s="25">
        <v>0.0</v>
      </c>
      <c r="AG3975" s="25">
        <v>114793.45</v>
      </c>
      <c r="AH3975" s="25">
        <v>0.0</v>
      </c>
    </row>
    <row r="3976" ht="15.75" customHeight="1">
      <c r="U3976" s="25">
        <v>3975.0</v>
      </c>
      <c r="V3976" s="25">
        <v>1.5621031E7</v>
      </c>
      <c r="W3976" s="25" t="s">
        <v>2445</v>
      </c>
      <c r="X3976" s="25">
        <v>761.0</v>
      </c>
      <c r="Y3976" s="25" t="s">
        <v>377</v>
      </c>
      <c r="Z3976" s="25" t="s">
        <v>487</v>
      </c>
      <c r="AA3976" s="25">
        <v>27.0</v>
      </c>
      <c r="AB3976" s="25">
        <v>8.0</v>
      </c>
      <c r="AC3976" s="25">
        <v>0.0</v>
      </c>
      <c r="AD3976" s="25">
        <v>2.0</v>
      </c>
      <c r="AE3976" s="25">
        <v>1.0</v>
      </c>
      <c r="AF3976" s="25">
        <v>0.0</v>
      </c>
      <c r="AG3976" s="25">
        <v>63297.7</v>
      </c>
      <c r="AH3976" s="25">
        <v>0.0</v>
      </c>
    </row>
    <row r="3977" ht="15.75" customHeight="1">
      <c r="U3977" s="25">
        <v>3976.0</v>
      </c>
      <c r="V3977" s="25">
        <v>1.5720071E7</v>
      </c>
      <c r="W3977" s="25" t="s">
        <v>601</v>
      </c>
      <c r="X3977" s="25">
        <v>535.0</v>
      </c>
      <c r="Y3977" s="25" t="s">
        <v>375</v>
      </c>
      <c r="Z3977" s="25" t="s">
        <v>462</v>
      </c>
      <c r="AA3977" s="25">
        <v>49.0</v>
      </c>
      <c r="AB3977" s="25">
        <v>3.0</v>
      </c>
      <c r="AC3977" s="25">
        <v>0.0</v>
      </c>
      <c r="AD3977" s="25">
        <v>1.0</v>
      </c>
      <c r="AE3977" s="25">
        <v>0.0</v>
      </c>
      <c r="AF3977" s="25">
        <v>0.0</v>
      </c>
      <c r="AG3977" s="25">
        <v>61820.41</v>
      </c>
      <c r="AH3977" s="25">
        <v>1.0</v>
      </c>
    </row>
    <row r="3978" ht="15.75" customHeight="1">
      <c r="U3978" s="25">
        <v>3977.0</v>
      </c>
      <c r="V3978" s="25">
        <v>1.579218E7</v>
      </c>
      <c r="W3978" s="25" t="s">
        <v>2120</v>
      </c>
      <c r="X3978" s="25">
        <v>566.0</v>
      </c>
      <c r="Y3978" s="25" t="s">
        <v>379</v>
      </c>
      <c r="Z3978" s="25" t="s">
        <v>487</v>
      </c>
      <c r="AA3978" s="25">
        <v>22.0</v>
      </c>
      <c r="AB3978" s="25">
        <v>7.0</v>
      </c>
      <c r="AC3978" s="25">
        <v>144954.75</v>
      </c>
      <c r="AD3978" s="25">
        <v>2.0</v>
      </c>
      <c r="AE3978" s="25">
        <v>1.0</v>
      </c>
      <c r="AF3978" s="25">
        <v>0.0</v>
      </c>
      <c r="AG3978" s="25">
        <v>102246.0</v>
      </c>
      <c r="AH3978" s="25">
        <v>0.0</v>
      </c>
    </row>
    <row r="3979" ht="15.75" customHeight="1">
      <c r="U3979" s="25">
        <v>3978.0</v>
      </c>
      <c r="V3979" s="25">
        <v>1.5813894E7</v>
      </c>
      <c r="W3979" s="25" t="s">
        <v>1825</v>
      </c>
      <c r="X3979" s="25">
        <v>620.0</v>
      </c>
      <c r="Y3979" s="25" t="s">
        <v>377</v>
      </c>
      <c r="Z3979" s="25" t="s">
        <v>487</v>
      </c>
      <c r="AA3979" s="25">
        <v>21.0</v>
      </c>
      <c r="AB3979" s="25">
        <v>9.0</v>
      </c>
      <c r="AC3979" s="25">
        <v>0.0</v>
      </c>
      <c r="AD3979" s="25">
        <v>2.0</v>
      </c>
      <c r="AE3979" s="25">
        <v>0.0</v>
      </c>
      <c r="AF3979" s="25">
        <v>0.0</v>
      </c>
      <c r="AG3979" s="25">
        <v>154882.79</v>
      </c>
      <c r="AH3979" s="25">
        <v>0.0</v>
      </c>
    </row>
    <row r="3980" ht="15.75" customHeight="1">
      <c r="U3980" s="25">
        <v>3979.0</v>
      </c>
      <c r="V3980" s="25">
        <v>1.566949E7</v>
      </c>
      <c r="W3980" s="25" t="s">
        <v>2446</v>
      </c>
      <c r="X3980" s="25">
        <v>837.0</v>
      </c>
      <c r="Y3980" s="25" t="s">
        <v>379</v>
      </c>
      <c r="Z3980" s="25" t="s">
        <v>487</v>
      </c>
      <c r="AA3980" s="25">
        <v>37.0</v>
      </c>
      <c r="AB3980" s="25">
        <v>6.0</v>
      </c>
      <c r="AC3980" s="25">
        <v>94001.61</v>
      </c>
      <c r="AD3980" s="25">
        <v>2.0</v>
      </c>
      <c r="AE3980" s="25">
        <v>1.0</v>
      </c>
      <c r="AF3980" s="25">
        <v>0.0</v>
      </c>
      <c r="AG3980" s="25">
        <v>140723.05</v>
      </c>
      <c r="AH3980" s="25">
        <v>0.0</v>
      </c>
    </row>
    <row r="3981" ht="15.75" customHeight="1">
      <c r="U3981" s="25">
        <v>3980.0</v>
      </c>
      <c r="V3981" s="25">
        <v>1.578303E7</v>
      </c>
      <c r="W3981" s="25" t="s">
        <v>1246</v>
      </c>
      <c r="X3981" s="25">
        <v>685.0</v>
      </c>
      <c r="Y3981" s="25" t="s">
        <v>375</v>
      </c>
      <c r="Z3981" s="25" t="s">
        <v>462</v>
      </c>
      <c r="AA3981" s="25">
        <v>40.0</v>
      </c>
      <c r="AB3981" s="25">
        <v>7.0</v>
      </c>
      <c r="AC3981" s="25">
        <v>0.0</v>
      </c>
      <c r="AD3981" s="25">
        <v>1.0</v>
      </c>
      <c r="AE3981" s="25">
        <v>1.0</v>
      </c>
      <c r="AF3981" s="25">
        <v>0.0</v>
      </c>
      <c r="AG3981" s="25">
        <v>72852.74</v>
      </c>
      <c r="AH3981" s="25">
        <v>1.0</v>
      </c>
    </row>
    <row r="3982" ht="15.75" customHeight="1">
      <c r="U3982" s="25">
        <v>3981.0</v>
      </c>
      <c r="V3982" s="25">
        <v>1.5695792E7</v>
      </c>
      <c r="W3982" s="25" t="s">
        <v>719</v>
      </c>
      <c r="X3982" s="25">
        <v>673.0</v>
      </c>
      <c r="Y3982" s="25" t="s">
        <v>375</v>
      </c>
      <c r="Z3982" s="25" t="s">
        <v>487</v>
      </c>
      <c r="AA3982" s="25">
        <v>65.0</v>
      </c>
      <c r="AB3982" s="25">
        <v>0.0</v>
      </c>
      <c r="AC3982" s="25">
        <v>0.0</v>
      </c>
      <c r="AD3982" s="25">
        <v>1.0</v>
      </c>
      <c r="AE3982" s="25">
        <v>1.0</v>
      </c>
      <c r="AF3982" s="25">
        <v>1.0</v>
      </c>
      <c r="AG3982" s="25">
        <v>85733.33</v>
      </c>
      <c r="AH3982" s="25">
        <v>0.0</v>
      </c>
    </row>
    <row r="3983" ht="15.75" customHeight="1">
      <c r="U3983" s="25">
        <v>3982.0</v>
      </c>
      <c r="V3983" s="25">
        <v>1.5575676E7</v>
      </c>
      <c r="W3983" s="25" t="s">
        <v>875</v>
      </c>
      <c r="X3983" s="25">
        <v>638.0</v>
      </c>
      <c r="Y3983" s="25" t="s">
        <v>375</v>
      </c>
      <c r="Z3983" s="25" t="s">
        <v>487</v>
      </c>
      <c r="AA3983" s="25">
        <v>24.0</v>
      </c>
      <c r="AB3983" s="25">
        <v>1.0</v>
      </c>
      <c r="AC3983" s="25">
        <v>0.0</v>
      </c>
      <c r="AD3983" s="25">
        <v>2.0</v>
      </c>
      <c r="AE3983" s="25">
        <v>0.0</v>
      </c>
      <c r="AF3983" s="25">
        <v>1.0</v>
      </c>
      <c r="AG3983" s="25">
        <v>162597.15</v>
      </c>
      <c r="AH3983" s="25">
        <v>0.0</v>
      </c>
    </row>
    <row r="3984" ht="15.75" customHeight="1">
      <c r="U3984" s="25">
        <v>3983.0</v>
      </c>
      <c r="V3984" s="25">
        <v>1.5627665E7</v>
      </c>
      <c r="W3984" s="25" t="s">
        <v>1317</v>
      </c>
      <c r="X3984" s="25">
        <v>614.0</v>
      </c>
      <c r="Y3984" s="25" t="s">
        <v>375</v>
      </c>
      <c r="Z3984" s="25" t="s">
        <v>487</v>
      </c>
      <c r="AA3984" s="25">
        <v>46.0</v>
      </c>
      <c r="AB3984" s="25">
        <v>4.0</v>
      </c>
      <c r="AC3984" s="25">
        <v>0.0</v>
      </c>
      <c r="AD3984" s="25">
        <v>1.0</v>
      </c>
      <c r="AE3984" s="25">
        <v>1.0</v>
      </c>
      <c r="AF3984" s="25">
        <v>0.0</v>
      </c>
      <c r="AG3984" s="25">
        <v>74379.57</v>
      </c>
      <c r="AH3984" s="25">
        <v>1.0</v>
      </c>
    </row>
    <row r="3985" ht="15.75" customHeight="1">
      <c r="U3985" s="25">
        <v>3984.0</v>
      </c>
      <c r="V3985" s="25">
        <v>1.5814092E7</v>
      </c>
      <c r="W3985" s="25" t="s">
        <v>1750</v>
      </c>
      <c r="X3985" s="25">
        <v>626.0</v>
      </c>
      <c r="Y3985" s="25" t="s">
        <v>375</v>
      </c>
      <c r="Z3985" s="25" t="s">
        <v>462</v>
      </c>
      <c r="AA3985" s="25">
        <v>44.0</v>
      </c>
      <c r="AB3985" s="25">
        <v>2.0</v>
      </c>
      <c r="AC3985" s="25">
        <v>0.0</v>
      </c>
      <c r="AD3985" s="25">
        <v>1.0</v>
      </c>
      <c r="AE3985" s="25">
        <v>0.0</v>
      </c>
      <c r="AF3985" s="25">
        <v>1.0</v>
      </c>
      <c r="AG3985" s="25">
        <v>173117.22</v>
      </c>
      <c r="AH3985" s="25">
        <v>1.0</v>
      </c>
    </row>
    <row r="3986" ht="15.75" customHeight="1">
      <c r="U3986" s="25">
        <v>3985.0</v>
      </c>
      <c r="V3986" s="25">
        <v>1.5695225E7</v>
      </c>
      <c r="W3986" s="25" t="s">
        <v>669</v>
      </c>
      <c r="X3986" s="25">
        <v>834.0</v>
      </c>
      <c r="Y3986" s="25" t="s">
        <v>377</v>
      </c>
      <c r="Z3986" s="25" t="s">
        <v>487</v>
      </c>
      <c r="AA3986" s="25">
        <v>38.0</v>
      </c>
      <c r="AB3986" s="25">
        <v>8.0</v>
      </c>
      <c r="AC3986" s="25">
        <v>0.0</v>
      </c>
      <c r="AD3986" s="25">
        <v>2.0</v>
      </c>
      <c r="AE3986" s="25">
        <v>1.0</v>
      </c>
      <c r="AF3986" s="25">
        <v>1.0</v>
      </c>
      <c r="AG3986" s="25">
        <v>66485.26</v>
      </c>
      <c r="AH3986" s="25">
        <v>0.0</v>
      </c>
    </row>
    <row r="3987" ht="15.75" customHeight="1">
      <c r="U3987" s="25">
        <v>3986.0</v>
      </c>
      <c r="V3987" s="25">
        <v>1.5615091E7</v>
      </c>
      <c r="W3987" s="25" t="s">
        <v>2447</v>
      </c>
      <c r="X3987" s="25">
        <v>691.0</v>
      </c>
      <c r="Y3987" s="25" t="s">
        <v>375</v>
      </c>
      <c r="Z3987" s="25" t="s">
        <v>487</v>
      </c>
      <c r="AA3987" s="25">
        <v>24.0</v>
      </c>
      <c r="AB3987" s="25">
        <v>6.0</v>
      </c>
      <c r="AC3987" s="25">
        <v>0.0</v>
      </c>
      <c r="AD3987" s="25">
        <v>2.0</v>
      </c>
      <c r="AE3987" s="25">
        <v>1.0</v>
      </c>
      <c r="AF3987" s="25">
        <v>1.0</v>
      </c>
      <c r="AG3987" s="25">
        <v>92811.2</v>
      </c>
      <c r="AH3987" s="25">
        <v>0.0</v>
      </c>
    </row>
    <row r="3988" ht="15.75" customHeight="1">
      <c r="U3988" s="25">
        <v>3987.0</v>
      </c>
      <c r="V3988" s="25">
        <v>1.5794345E7</v>
      </c>
      <c r="W3988" s="25" t="s">
        <v>638</v>
      </c>
      <c r="X3988" s="25">
        <v>706.0</v>
      </c>
      <c r="Y3988" s="25" t="s">
        <v>377</v>
      </c>
      <c r="Z3988" s="25" t="s">
        <v>487</v>
      </c>
      <c r="AA3988" s="25">
        <v>38.0</v>
      </c>
      <c r="AB3988" s="25">
        <v>8.0</v>
      </c>
      <c r="AC3988" s="25">
        <v>0.0</v>
      </c>
      <c r="AD3988" s="25">
        <v>2.0</v>
      </c>
      <c r="AE3988" s="25">
        <v>0.0</v>
      </c>
      <c r="AF3988" s="25">
        <v>1.0</v>
      </c>
      <c r="AG3988" s="25">
        <v>46635.11</v>
      </c>
      <c r="AH3988" s="25">
        <v>0.0</v>
      </c>
    </row>
    <row r="3989" ht="15.75" customHeight="1">
      <c r="U3989" s="25">
        <v>3988.0</v>
      </c>
      <c r="V3989" s="25">
        <v>1.5726484E7</v>
      </c>
      <c r="W3989" s="25" t="s">
        <v>2448</v>
      </c>
      <c r="X3989" s="25">
        <v>633.0</v>
      </c>
      <c r="Y3989" s="25" t="s">
        <v>375</v>
      </c>
      <c r="Z3989" s="25" t="s">
        <v>487</v>
      </c>
      <c r="AA3989" s="25">
        <v>37.0</v>
      </c>
      <c r="AB3989" s="25">
        <v>7.0</v>
      </c>
      <c r="AC3989" s="25">
        <v>141546.35</v>
      </c>
      <c r="AD3989" s="25">
        <v>1.0</v>
      </c>
      <c r="AE3989" s="25">
        <v>1.0</v>
      </c>
      <c r="AF3989" s="25">
        <v>1.0</v>
      </c>
      <c r="AG3989" s="25">
        <v>124830.11</v>
      </c>
      <c r="AH3989" s="25">
        <v>0.0</v>
      </c>
    </row>
    <row r="3990" ht="15.75" customHeight="1">
      <c r="U3990" s="25">
        <v>3989.0</v>
      </c>
      <c r="V3990" s="25">
        <v>1.5650442E7</v>
      </c>
      <c r="W3990" s="25" t="s">
        <v>805</v>
      </c>
      <c r="X3990" s="25">
        <v>644.0</v>
      </c>
      <c r="Y3990" s="25" t="s">
        <v>379</v>
      </c>
      <c r="Z3990" s="25" t="s">
        <v>462</v>
      </c>
      <c r="AA3990" s="25">
        <v>32.0</v>
      </c>
      <c r="AB3990" s="25">
        <v>8.0</v>
      </c>
      <c r="AC3990" s="25">
        <v>141528.88</v>
      </c>
      <c r="AD3990" s="25">
        <v>1.0</v>
      </c>
      <c r="AE3990" s="25">
        <v>1.0</v>
      </c>
      <c r="AF3990" s="25">
        <v>1.0</v>
      </c>
      <c r="AG3990" s="25">
        <v>167087.34</v>
      </c>
      <c r="AH3990" s="25">
        <v>1.0</v>
      </c>
    </row>
    <row r="3991" ht="15.75" customHeight="1">
      <c r="U3991" s="25">
        <v>3990.0</v>
      </c>
      <c r="V3991" s="25">
        <v>1.5714256E7</v>
      </c>
      <c r="W3991" s="25" t="s">
        <v>524</v>
      </c>
      <c r="X3991" s="25">
        <v>666.0</v>
      </c>
      <c r="Y3991" s="25" t="s">
        <v>375</v>
      </c>
      <c r="Z3991" s="25" t="s">
        <v>487</v>
      </c>
      <c r="AA3991" s="25">
        <v>30.0</v>
      </c>
      <c r="AB3991" s="25">
        <v>7.0</v>
      </c>
      <c r="AC3991" s="25">
        <v>109805.3</v>
      </c>
      <c r="AD3991" s="25">
        <v>1.0</v>
      </c>
      <c r="AE3991" s="25">
        <v>0.0</v>
      </c>
      <c r="AF3991" s="25">
        <v>1.0</v>
      </c>
      <c r="AG3991" s="25">
        <v>163625.56</v>
      </c>
      <c r="AH3991" s="25">
        <v>0.0</v>
      </c>
    </row>
    <row r="3992" ht="15.75" customHeight="1">
      <c r="U3992" s="25">
        <v>3991.0</v>
      </c>
      <c r="V3992" s="25">
        <v>1.5778752E7</v>
      </c>
      <c r="W3992" s="25" t="s">
        <v>778</v>
      </c>
      <c r="X3992" s="25">
        <v>708.0</v>
      </c>
      <c r="Y3992" s="25" t="s">
        <v>375</v>
      </c>
      <c r="Z3992" s="25" t="s">
        <v>487</v>
      </c>
      <c r="AA3992" s="25">
        <v>32.0</v>
      </c>
      <c r="AB3992" s="25">
        <v>10.0</v>
      </c>
      <c r="AC3992" s="25">
        <v>86614.06</v>
      </c>
      <c r="AD3992" s="25">
        <v>2.0</v>
      </c>
      <c r="AE3992" s="25">
        <v>1.0</v>
      </c>
      <c r="AF3992" s="25">
        <v>1.0</v>
      </c>
      <c r="AG3992" s="25">
        <v>172129.26</v>
      </c>
      <c r="AH3992" s="25">
        <v>0.0</v>
      </c>
    </row>
    <row r="3993" ht="15.75" customHeight="1">
      <c r="U3993" s="25">
        <v>3992.0</v>
      </c>
      <c r="V3993" s="25">
        <v>1.5601659E7</v>
      </c>
      <c r="W3993" s="25" t="s">
        <v>1748</v>
      </c>
      <c r="X3993" s="25">
        <v>496.0</v>
      </c>
      <c r="Y3993" s="25" t="s">
        <v>379</v>
      </c>
      <c r="Z3993" s="25" t="s">
        <v>462</v>
      </c>
      <c r="AA3993" s="25">
        <v>59.0</v>
      </c>
      <c r="AB3993" s="25">
        <v>7.0</v>
      </c>
      <c r="AC3993" s="25">
        <v>91680.1</v>
      </c>
      <c r="AD3993" s="25">
        <v>2.0</v>
      </c>
      <c r="AE3993" s="25">
        <v>1.0</v>
      </c>
      <c r="AF3993" s="25">
        <v>0.0</v>
      </c>
      <c r="AG3993" s="25">
        <v>163141.18</v>
      </c>
      <c r="AH3993" s="25">
        <v>1.0</v>
      </c>
    </row>
    <row r="3994" ht="15.75" customHeight="1">
      <c r="U3994" s="25">
        <v>3993.0</v>
      </c>
      <c r="V3994" s="25">
        <v>1.5602811E7</v>
      </c>
      <c r="W3994" s="25" t="s">
        <v>2009</v>
      </c>
      <c r="X3994" s="25">
        <v>730.0</v>
      </c>
      <c r="Y3994" s="25" t="s">
        <v>379</v>
      </c>
      <c r="Z3994" s="25" t="s">
        <v>487</v>
      </c>
      <c r="AA3994" s="25">
        <v>38.0</v>
      </c>
      <c r="AB3994" s="25">
        <v>0.0</v>
      </c>
      <c r="AC3994" s="25">
        <v>38848.19</v>
      </c>
      <c r="AD3994" s="25">
        <v>2.0</v>
      </c>
      <c r="AE3994" s="25">
        <v>0.0</v>
      </c>
      <c r="AF3994" s="25">
        <v>0.0</v>
      </c>
      <c r="AG3994" s="25">
        <v>94003.11</v>
      </c>
      <c r="AH3994" s="25">
        <v>0.0</v>
      </c>
    </row>
    <row r="3995" ht="15.75" customHeight="1">
      <c r="U3995" s="25">
        <v>3994.0</v>
      </c>
      <c r="V3995" s="25">
        <v>1.5779414E7</v>
      </c>
      <c r="W3995" s="25" t="s">
        <v>751</v>
      </c>
      <c r="X3995" s="25">
        <v>696.0</v>
      </c>
      <c r="Y3995" s="25" t="s">
        <v>377</v>
      </c>
      <c r="Z3995" s="25" t="s">
        <v>487</v>
      </c>
      <c r="AA3995" s="25">
        <v>40.0</v>
      </c>
      <c r="AB3995" s="25">
        <v>3.0</v>
      </c>
      <c r="AC3995" s="25">
        <v>153639.11</v>
      </c>
      <c r="AD3995" s="25">
        <v>1.0</v>
      </c>
      <c r="AE3995" s="25">
        <v>1.0</v>
      </c>
      <c r="AF3995" s="25">
        <v>1.0</v>
      </c>
      <c r="AG3995" s="25">
        <v>138351.68</v>
      </c>
      <c r="AH3995" s="25">
        <v>0.0</v>
      </c>
    </row>
    <row r="3996" ht="15.75" customHeight="1">
      <c r="U3996" s="25">
        <v>3995.0</v>
      </c>
      <c r="V3996" s="25">
        <v>1.5763097E7</v>
      </c>
      <c r="W3996" s="25" t="s">
        <v>2246</v>
      </c>
      <c r="X3996" s="25">
        <v>809.0</v>
      </c>
      <c r="Y3996" s="25" t="s">
        <v>377</v>
      </c>
      <c r="Z3996" s="25" t="s">
        <v>487</v>
      </c>
      <c r="AA3996" s="25">
        <v>80.0</v>
      </c>
      <c r="AB3996" s="25">
        <v>8.0</v>
      </c>
      <c r="AC3996" s="25">
        <v>0.0</v>
      </c>
      <c r="AD3996" s="25">
        <v>2.0</v>
      </c>
      <c r="AE3996" s="25">
        <v>0.0</v>
      </c>
      <c r="AF3996" s="25">
        <v>1.0</v>
      </c>
      <c r="AG3996" s="25">
        <v>34164.05</v>
      </c>
      <c r="AH3996" s="25">
        <v>0.0</v>
      </c>
    </row>
    <row r="3997" ht="15.75" customHeight="1">
      <c r="U3997" s="25">
        <v>3996.0</v>
      </c>
      <c r="V3997" s="25">
        <v>1.5633666E7</v>
      </c>
      <c r="W3997" s="25" t="s">
        <v>780</v>
      </c>
      <c r="X3997" s="25">
        <v>701.0</v>
      </c>
      <c r="Y3997" s="25" t="s">
        <v>377</v>
      </c>
      <c r="Z3997" s="25" t="s">
        <v>462</v>
      </c>
      <c r="AA3997" s="25">
        <v>33.0</v>
      </c>
      <c r="AB3997" s="25">
        <v>7.0</v>
      </c>
      <c r="AC3997" s="25">
        <v>123870.07</v>
      </c>
      <c r="AD3997" s="25">
        <v>1.0</v>
      </c>
      <c r="AE3997" s="25">
        <v>1.0</v>
      </c>
      <c r="AF3997" s="25">
        <v>0.0</v>
      </c>
      <c r="AG3997" s="25">
        <v>97794.71</v>
      </c>
      <c r="AH3997" s="25">
        <v>0.0</v>
      </c>
    </row>
    <row r="3998" ht="15.75" customHeight="1">
      <c r="U3998" s="25">
        <v>3997.0</v>
      </c>
      <c r="V3998" s="25">
        <v>1.5718789E7</v>
      </c>
      <c r="W3998" s="25" t="s">
        <v>2449</v>
      </c>
      <c r="X3998" s="25">
        <v>604.0</v>
      </c>
      <c r="Y3998" s="25" t="s">
        <v>375</v>
      </c>
      <c r="Z3998" s="25" t="s">
        <v>487</v>
      </c>
      <c r="AA3998" s="25">
        <v>30.0</v>
      </c>
      <c r="AB3998" s="25">
        <v>5.0</v>
      </c>
      <c r="AC3998" s="25">
        <v>0.0</v>
      </c>
      <c r="AD3998" s="25">
        <v>2.0</v>
      </c>
      <c r="AE3998" s="25">
        <v>1.0</v>
      </c>
      <c r="AF3998" s="25">
        <v>0.0</v>
      </c>
      <c r="AG3998" s="25">
        <v>75786.55</v>
      </c>
      <c r="AH3998" s="25">
        <v>0.0</v>
      </c>
    </row>
    <row r="3999" ht="15.75" customHeight="1">
      <c r="U3999" s="25">
        <v>3998.0</v>
      </c>
      <c r="V3999" s="25">
        <v>1.569062E7</v>
      </c>
      <c r="W3999" s="25" t="s">
        <v>1829</v>
      </c>
      <c r="X3999" s="25">
        <v>665.0</v>
      </c>
      <c r="Y3999" s="25" t="s">
        <v>375</v>
      </c>
      <c r="Z3999" s="25" t="s">
        <v>487</v>
      </c>
      <c r="AA3999" s="25">
        <v>39.0</v>
      </c>
      <c r="AB3999" s="25">
        <v>10.0</v>
      </c>
      <c r="AC3999" s="25">
        <v>46323.57</v>
      </c>
      <c r="AD3999" s="25">
        <v>1.0</v>
      </c>
      <c r="AE3999" s="25">
        <v>1.0</v>
      </c>
      <c r="AF3999" s="25">
        <v>0.0</v>
      </c>
      <c r="AG3999" s="25">
        <v>136812.02</v>
      </c>
      <c r="AH3999" s="25">
        <v>0.0</v>
      </c>
    </row>
    <row r="4000" ht="15.75" customHeight="1">
      <c r="U4000" s="25">
        <v>3999.0</v>
      </c>
      <c r="V4000" s="25">
        <v>1.5737071E7</v>
      </c>
      <c r="W4000" s="25" t="s">
        <v>1215</v>
      </c>
      <c r="X4000" s="25">
        <v>639.0</v>
      </c>
      <c r="Y4000" s="25" t="s">
        <v>375</v>
      </c>
      <c r="Z4000" s="25" t="s">
        <v>462</v>
      </c>
      <c r="AA4000" s="25">
        <v>60.0</v>
      </c>
      <c r="AB4000" s="25">
        <v>5.0</v>
      </c>
      <c r="AC4000" s="25">
        <v>162039.78</v>
      </c>
      <c r="AD4000" s="25">
        <v>1.0</v>
      </c>
      <c r="AE4000" s="25">
        <v>1.0</v>
      </c>
      <c r="AF4000" s="25">
        <v>1.0</v>
      </c>
      <c r="AG4000" s="25">
        <v>84361.72</v>
      </c>
      <c r="AH4000" s="25">
        <v>1.0</v>
      </c>
    </row>
    <row r="4001" ht="15.75" customHeight="1">
      <c r="U4001" s="25">
        <v>4000.0</v>
      </c>
      <c r="V4001" s="25">
        <v>1.5665062E7</v>
      </c>
      <c r="W4001" s="25" t="s">
        <v>1599</v>
      </c>
      <c r="X4001" s="25">
        <v>696.0</v>
      </c>
      <c r="Y4001" s="25" t="s">
        <v>375</v>
      </c>
      <c r="Z4001" s="25" t="s">
        <v>487</v>
      </c>
      <c r="AA4001" s="25">
        <v>19.0</v>
      </c>
      <c r="AB4001" s="25">
        <v>1.0</v>
      </c>
      <c r="AC4001" s="25">
        <v>110928.51</v>
      </c>
      <c r="AD4001" s="25">
        <v>1.0</v>
      </c>
      <c r="AE4001" s="25">
        <v>1.0</v>
      </c>
      <c r="AF4001" s="25">
        <v>1.0</v>
      </c>
      <c r="AG4001" s="25">
        <v>2766.63</v>
      </c>
      <c r="AH4001" s="25">
        <v>0.0</v>
      </c>
    </row>
    <row r="4002" ht="15.75" customHeight="1">
      <c r="U4002" s="25">
        <v>4001.0</v>
      </c>
      <c r="V4002" s="25">
        <v>1.5600692E7</v>
      </c>
      <c r="W4002" s="25" t="s">
        <v>825</v>
      </c>
      <c r="X4002" s="25">
        <v>520.0</v>
      </c>
      <c r="Y4002" s="25" t="s">
        <v>375</v>
      </c>
      <c r="Z4002" s="25" t="s">
        <v>487</v>
      </c>
      <c r="AA4002" s="25">
        <v>38.0</v>
      </c>
      <c r="AB4002" s="25">
        <v>5.0</v>
      </c>
      <c r="AC4002" s="25">
        <v>0.0</v>
      </c>
      <c r="AD4002" s="25">
        <v>2.0</v>
      </c>
      <c r="AE4002" s="25">
        <v>1.0</v>
      </c>
      <c r="AF4002" s="25">
        <v>0.0</v>
      </c>
      <c r="AG4002" s="25">
        <v>163185.76</v>
      </c>
      <c r="AH4002" s="25">
        <v>0.0</v>
      </c>
    </row>
    <row r="4003" ht="15.75" customHeight="1">
      <c r="U4003" s="25">
        <v>4002.0</v>
      </c>
      <c r="V4003" s="25">
        <v>1.5792064E7</v>
      </c>
      <c r="W4003" s="25" t="s">
        <v>857</v>
      </c>
      <c r="X4003" s="25">
        <v>545.0</v>
      </c>
      <c r="Y4003" s="25" t="s">
        <v>379</v>
      </c>
      <c r="Z4003" s="25" t="s">
        <v>487</v>
      </c>
      <c r="AA4003" s="25">
        <v>53.0</v>
      </c>
      <c r="AB4003" s="25">
        <v>5.0</v>
      </c>
      <c r="AC4003" s="25">
        <v>114421.55</v>
      </c>
      <c r="AD4003" s="25">
        <v>1.0</v>
      </c>
      <c r="AE4003" s="25">
        <v>1.0</v>
      </c>
      <c r="AF4003" s="25">
        <v>0.0</v>
      </c>
      <c r="AG4003" s="25">
        <v>180598.28</v>
      </c>
      <c r="AH4003" s="25">
        <v>1.0</v>
      </c>
    </row>
    <row r="4004" ht="15.75" customHeight="1">
      <c r="U4004" s="25">
        <v>4003.0</v>
      </c>
      <c r="V4004" s="25">
        <v>1.5811486E7</v>
      </c>
      <c r="W4004" s="25" t="s">
        <v>1215</v>
      </c>
      <c r="X4004" s="25">
        <v>634.0</v>
      </c>
      <c r="Y4004" s="25" t="s">
        <v>379</v>
      </c>
      <c r="Z4004" s="25" t="s">
        <v>462</v>
      </c>
      <c r="AA4004" s="25">
        <v>29.0</v>
      </c>
      <c r="AB4004" s="25">
        <v>8.0</v>
      </c>
      <c r="AC4004" s="25">
        <v>130036.21</v>
      </c>
      <c r="AD4004" s="25">
        <v>2.0</v>
      </c>
      <c r="AE4004" s="25">
        <v>0.0</v>
      </c>
      <c r="AF4004" s="25">
        <v>1.0</v>
      </c>
      <c r="AG4004" s="25">
        <v>69849.55</v>
      </c>
      <c r="AH4004" s="25">
        <v>0.0</v>
      </c>
    </row>
    <row r="4005" ht="15.75" customHeight="1">
      <c r="U4005" s="25">
        <v>4004.0</v>
      </c>
      <c r="V4005" s="25">
        <v>1.5626141E7</v>
      </c>
      <c r="W4005" s="25" t="s">
        <v>1569</v>
      </c>
      <c r="X4005" s="25">
        <v>750.0</v>
      </c>
      <c r="Y4005" s="25" t="s">
        <v>375</v>
      </c>
      <c r="Z4005" s="25" t="s">
        <v>462</v>
      </c>
      <c r="AA4005" s="25">
        <v>26.0</v>
      </c>
      <c r="AB4005" s="25">
        <v>1.0</v>
      </c>
      <c r="AC4005" s="25">
        <v>151510.17</v>
      </c>
      <c r="AD4005" s="25">
        <v>2.0</v>
      </c>
      <c r="AE4005" s="25">
        <v>1.0</v>
      </c>
      <c r="AF4005" s="25">
        <v>1.0</v>
      </c>
      <c r="AG4005" s="25">
        <v>19921.72</v>
      </c>
      <c r="AH4005" s="25">
        <v>0.0</v>
      </c>
    </row>
    <row r="4006" ht="15.75" customHeight="1">
      <c r="U4006" s="25">
        <v>4005.0</v>
      </c>
      <c r="V4006" s="25">
        <v>1.5738546E7</v>
      </c>
      <c r="W4006" s="25" t="s">
        <v>2450</v>
      </c>
      <c r="X4006" s="25">
        <v>530.0</v>
      </c>
      <c r="Y4006" s="25" t="s">
        <v>377</v>
      </c>
      <c r="Z4006" s="25" t="s">
        <v>462</v>
      </c>
      <c r="AA4006" s="25">
        <v>41.0</v>
      </c>
      <c r="AB4006" s="25">
        <v>4.0</v>
      </c>
      <c r="AC4006" s="25">
        <v>0.0</v>
      </c>
      <c r="AD4006" s="25">
        <v>2.0</v>
      </c>
      <c r="AE4006" s="25">
        <v>0.0</v>
      </c>
      <c r="AF4006" s="25">
        <v>1.0</v>
      </c>
      <c r="AG4006" s="25">
        <v>147606.71</v>
      </c>
      <c r="AH4006" s="25">
        <v>0.0</v>
      </c>
    </row>
    <row r="4007" ht="15.75" customHeight="1">
      <c r="U4007" s="25">
        <v>4006.0</v>
      </c>
      <c r="V4007" s="25">
        <v>1.5677052E7</v>
      </c>
      <c r="W4007" s="25" t="s">
        <v>619</v>
      </c>
      <c r="X4007" s="25">
        <v>589.0</v>
      </c>
      <c r="Y4007" s="25" t="s">
        <v>375</v>
      </c>
      <c r="Z4007" s="25" t="s">
        <v>462</v>
      </c>
      <c r="AA4007" s="25">
        <v>59.0</v>
      </c>
      <c r="AB4007" s="25">
        <v>2.0</v>
      </c>
      <c r="AC4007" s="25">
        <v>0.0</v>
      </c>
      <c r="AD4007" s="25">
        <v>2.0</v>
      </c>
      <c r="AE4007" s="25">
        <v>1.0</v>
      </c>
      <c r="AF4007" s="25">
        <v>1.0</v>
      </c>
      <c r="AG4007" s="25">
        <v>126160.24</v>
      </c>
      <c r="AH4007" s="25">
        <v>1.0</v>
      </c>
    </row>
    <row r="4008" ht="15.75" customHeight="1">
      <c r="U4008" s="25">
        <v>4007.0</v>
      </c>
      <c r="V4008" s="25">
        <v>1.5656454E7</v>
      </c>
      <c r="W4008" s="25" t="s">
        <v>1969</v>
      </c>
      <c r="X4008" s="25">
        <v>654.0</v>
      </c>
      <c r="Y4008" s="25" t="s">
        <v>375</v>
      </c>
      <c r="Z4008" s="25" t="s">
        <v>487</v>
      </c>
      <c r="AA4008" s="25">
        <v>37.0</v>
      </c>
      <c r="AB4008" s="25">
        <v>6.0</v>
      </c>
      <c r="AC4008" s="25">
        <v>83568.55</v>
      </c>
      <c r="AD4008" s="25">
        <v>1.0</v>
      </c>
      <c r="AE4008" s="25">
        <v>1.0</v>
      </c>
      <c r="AF4008" s="25">
        <v>0.0</v>
      </c>
      <c r="AG4008" s="25">
        <v>47046.72</v>
      </c>
      <c r="AH4008" s="25">
        <v>0.0</v>
      </c>
    </row>
    <row r="4009" ht="15.75" customHeight="1">
      <c r="U4009" s="25">
        <v>4008.0</v>
      </c>
      <c r="V4009" s="25">
        <v>1.5645496E7</v>
      </c>
      <c r="W4009" s="25" t="s">
        <v>2451</v>
      </c>
      <c r="X4009" s="25">
        <v>648.0</v>
      </c>
      <c r="Y4009" s="25" t="s">
        <v>375</v>
      </c>
      <c r="Z4009" s="25" t="s">
        <v>462</v>
      </c>
      <c r="AA4009" s="25">
        <v>43.0</v>
      </c>
      <c r="AB4009" s="25">
        <v>7.0</v>
      </c>
      <c r="AC4009" s="25">
        <v>139972.18</v>
      </c>
      <c r="AD4009" s="25">
        <v>1.0</v>
      </c>
      <c r="AE4009" s="25">
        <v>1.0</v>
      </c>
      <c r="AF4009" s="25">
        <v>0.0</v>
      </c>
      <c r="AG4009" s="25">
        <v>143668.58</v>
      </c>
      <c r="AH4009" s="25">
        <v>0.0</v>
      </c>
    </row>
    <row r="4010" ht="15.75" customHeight="1">
      <c r="U4010" s="25">
        <v>4009.0</v>
      </c>
      <c r="V4010" s="25">
        <v>1.5612505E7</v>
      </c>
      <c r="W4010" s="25" t="s">
        <v>2452</v>
      </c>
      <c r="X4010" s="25">
        <v>835.0</v>
      </c>
      <c r="Y4010" s="25" t="s">
        <v>377</v>
      </c>
      <c r="Z4010" s="25" t="s">
        <v>487</v>
      </c>
      <c r="AA4010" s="25">
        <v>45.0</v>
      </c>
      <c r="AB4010" s="25">
        <v>3.0</v>
      </c>
      <c r="AC4010" s="25">
        <v>100212.13</v>
      </c>
      <c r="AD4010" s="25">
        <v>1.0</v>
      </c>
      <c r="AE4010" s="25">
        <v>1.0</v>
      </c>
      <c r="AF4010" s="25">
        <v>0.0</v>
      </c>
      <c r="AG4010" s="25">
        <v>152577.62</v>
      </c>
      <c r="AH4010" s="25">
        <v>0.0</v>
      </c>
    </row>
    <row r="4011" ht="15.75" customHeight="1">
      <c r="U4011" s="25">
        <v>4010.0</v>
      </c>
      <c r="V4011" s="25">
        <v>1.5708513E7</v>
      </c>
      <c r="W4011" s="25" t="s">
        <v>1510</v>
      </c>
      <c r="X4011" s="25">
        <v>446.0</v>
      </c>
      <c r="Y4011" s="25" t="s">
        <v>375</v>
      </c>
      <c r="Z4011" s="25" t="s">
        <v>462</v>
      </c>
      <c r="AA4011" s="25">
        <v>39.0</v>
      </c>
      <c r="AB4011" s="25">
        <v>1.0</v>
      </c>
      <c r="AC4011" s="25">
        <v>90217.07</v>
      </c>
      <c r="AD4011" s="25">
        <v>1.0</v>
      </c>
      <c r="AE4011" s="25">
        <v>1.0</v>
      </c>
      <c r="AF4011" s="25">
        <v>0.0</v>
      </c>
      <c r="AG4011" s="25">
        <v>191350.48</v>
      </c>
      <c r="AH4011" s="25">
        <v>0.0</v>
      </c>
    </row>
    <row r="4012" ht="15.75" customHeight="1">
      <c r="U4012" s="25">
        <v>4011.0</v>
      </c>
      <c r="V4012" s="25">
        <v>1.5685654E7</v>
      </c>
      <c r="W4012" s="25" t="s">
        <v>2191</v>
      </c>
      <c r="X4012" s="25">
        <v>514.0</v>
      </c>
      <c r="Y4012" s="25" t="s">
        <v>377</v>
      </c>
      <c r="Z4012" s="25" t="s">
        <v>487</v>
      </c>
      <c r="AA4012" s="25">
        <v>66.0</v>
      </c>
      <c r="AB4012" s="25">
        <v>9.0</v>
      </c>
      <c r="AC4012" s="25">
        <v>0.0</v>
      </c>
      <c r="AD4012" s="25">
        <v>2.0</v>
      </c>
      <c r="AE4012" s="25">
        <v>1.0</v>
      </c>
      <c r="AF4012" s="25">
        <v>1.0</v>
      </c>
      <c r="AG4012" s="25">
        <v>14234.31</v>
      </c>
      <c r="AH4012" s="25">
        <v>0.0</v>
      </c>
    </row>
    <row r="4013" ht="15.75" customHeight="1">
      <c r="U4013" s="25">
        <v>4012.0</v>
      </c>
      <c r="V4013" s="25">
        <v>1.5732307E7</v>
      </c>
      <c r="W4013" s="25" t="s">
        <v>2292</v>
      </c>
      <c r="X4013" s="25">
        <v>694.0</v>
      </c>
      <c r="Y4013" s="25" t="s">
        <v>379</v>
      </c>
      <c r="Z4013" s="25" t="s">
        <v>487</v>
      </c>
      <c r="AA4013" s="25">
        <v>33.0</v>
      </c>
      <c r="AB4013" s="25">
        <v>4.0</v>
      </c>
      <c r="AC4013" s="25">
        <v>124067.32</v>
      </c>
      <c r="AD4013" s="25">
        <v>1.0</v>
      </c>
      <c r="AE4013" s="25">
        <v>1.0</v>
      </c>
      <c r="AF4013" s="25">
        <v>1.0</v>
      </c>
      <c r="AG4013" s="25">
        <v>77906.87</v>
      </c>
      <c r="AH4013" s="25">
        <v>0.0</v>
      </c>
    </row>
    <row r="4014" ht="15.75" customHeight="1">
      <c r="U4014" s="25">
        <v>4013.0</v>
      </c>
      <c r="V4014" s="25">
        <v>1.5726814E7</v>
      </c>
      <c r="W4014" s="25" t="s">
        <v>1031</v>
      </c>
      <c r="X4014" s="25">
        <v>554.0</v>
      </c>
      <c r="Y4014" s="25" t="s">
        <v>377</v>
      </c>
      <c r="Z4014" s="25" t="s">
        <v>487</v>
      </c>
      <c r="AA4014" s="25">
        <v>46.0</v>
      </c>
      <c r="AB4014" s="25">
        <v>4.0</v>
      </c>
      <c r="AC4014" s="25">
        <v>0.0</v>
      </c>
      <c r="AD4014" s="25">
        <v>2.0</v>
      </c>
      <c r="AE4014" s="25">
        <v>0.0</v>
      </c>
      <c r="AF4014" s="25">
        <v>1.0</v>
      </c>
      <c r="AG4014" s="25">
        <v>57320.92</v>
      </c>
      <c r="AH4014" s="25">
        <v>0.0</v>
      </c>
    </row>
    <row r="4015" ht="15.75" customHeight="1">
      <c r="U4015" s="25">
        <v>4014.0</v>
      </c>
      <c r="V4015" s="25">
        <v>1.5653776E7</v>
      </c>
      <c r="W4015" s="25" t="s">
        <v>2453</v>
      </c>
      <c r="X4015" s="25">
        <v>720.0</v>
      </c>
      <c r="Y4015" s="25" t="s">
        <v>379</v>
      </c>
      <c r="Z4015" s="25" t="s">
        <v>462</v>
      </c>
      <c r="AA4015" s="25">
        <v>57.0</v>
      </c>
      <c r="AB4015" s="25">
        <v>1.0</v>
      </c>
      <c r="AC4015" s="25">
        <v>162082.31</v>
      </c>
      <c r="AD4015" s="25">
        <v>4.0</v>
      </c>
      <c r="AE4015" s="25">
        <v>0.0</v>
      </c>
      <c r="AF4015" s="25">
        <v>0.0</v>
      </c>
      <c r="AG4015" s="25">
        <v>27145.73</v>
      </c>
      <c r="AH4015" s="25">
        <v>1.0</v>
      </c>
    </row>
    <row r="4016" ht="15.75" customHeight="1">
      <c r="U4016" s="25">
        <v>4015.0</v>
      </c>
      <c r="V4016" s="25">
        <v>1.5597914E7</v>
      </c>
      <c r="W4016" s="25" t="s">
        <v>2454</v>
      </c>
      <c r="X4016" s="25">
        <v>641.0</v>
      </c>
      <c r="Y4016" s="25" t="s">
        <v>379</v>
      </c>
      <c r="Z4016" s="25" t="s">
        <v>462</v>
      </c>
      <c r="AA4016" s="25">
        <v>51.0</v>
      </c>
      <c r="AB4016" s="25">
        <v>2.0</v>
      </c>
      <c r="AC4016" s="25">
        <v>117306.69</v>
      </c>
      <c r="AD4016" s="25">
        <v>4.0</v>
      </c>
      <c r="AE4016" s="25">
        <v>1.0</v>
      </c>
      <c r="AF4016" s="25">
        <v>1.0</v>
      </c>
      <c r="AG4016" s="25">
        <v>26912.72</v>
      </c>
      <c r="AH4016" s="25">
        <v>1.0</v>
      </c>
    </row>
    <row r="4017" ht="15.75" customHeight="1">
      <c r="U4017" s="25">
        <v>4016.0</v>
      </c>
      <c r="V4017" s="25">
        <v>1.5631603E7</v>
      </c>
      <c r="W4017" s="25" t="s">
        <v>2455</v>
      </c>
      <c r="X4017" s="25">
        <v>813.0</v>
      </c>
      <c r="Y4017" s="25" t="s">
        <v>375</v>
      </c>
      <c r="Z4017" s="25" t="s">
        <v>487</v>
      </c>
      <c r="AA4017" s="25">
        <v>32.0</v>
      </c>
      <c r="AB4017" s="25">
        <v>1.0</v>
      </c>
      <c r="AC4017" s="25">
        <v>122889.88</v>
      </c>
      <c r="AD4017" s="25">
        <v>1.0</v>
      </c>
      <c r="AE4017" s="25">
        <v>1.0</v>
      </c>
      <c r="AF4017" s="25">
        <v>1.0</v>
      </c>
      <c r="AG4017" s="25">
        <v>26476.18</v>
      </c>
      <c r="AH4017" s="25">
        <v>0.0</v>
      </c>
    </row>
    <row r="4018" ht="15.75" customHeight="1">
      <c r="U4018" s="25">
        <v>4017.0</v>
      </c>
      <c r="V4018" s="25">
        <v>1.5789753E7</v>
      </c>
      <c r="W4018" s="25" t="s">
        <v>710</v>
      </c>
      <c r="X4018" s="25">
        <v>480.0</v>
      </c>
      <c r="Y4018" s="25" t="s">
        <v>375</v>
      </c>
      <c r="Z4018" s="25" t="s">
        <v>487</v>
      </c>
      <c r="AA4018" s="25">
        <v>40.0</v>
      </c>
      <c r="AB4018" s="25">
        <v>6.0</v>
      </c>
      <c r="AC4018" s="25">
        <v>148790.61</v>
      </c>
      <c r="AD4018" s="25">
        <v>1.0</v>
      </c>
      <c r="AE4018" s="25">
        <v>0.0</v>
      </c>
      <c r="AF4018" s="25">
        <v>1.0</v>
      </c>
      <c r="AG4018" s="25">
        <v>79329.7</v>
      </c>
      <c r="AH4018" s="25">
        <v>0.0</v>
      </c>
    </row>
    <row r="4019" ht="15.75" customHeight="1">
      <c r="U4019" s="25">
        <v>4018.0</v>
      </c>
      <c r="V4019" s="25">
        <v>1.5678034E7</v>
      </c>
      <c r="W4019" s="25" t="s">
        <v>2456</v>
      </c>
      <c r="X4019" s="25">
        <v>811.0</v>
      </c>
      <c r="Y4019" s="25" t="s">
        <v>375</v>
      </c>
      <c r="Z4019" s="25" t="s">
        <v>487</v>
      </c>
      <c r="AA4019" s="25">
        <v>46.0</v>
      </c>
      <c r="AB4019" s="25">
        <v>9.0</v>
      </c>
      <c r="AC4019" s="25">
        <v>180226.24</v>
      </c>
      <c r="AD4019" s="25">
        <v>1.0</v>
      </c>
      <c r="AE4019" s="25">
        <v>1.0</v>
      </c>
      <c r="AF4019" s="25">
        <v>0.0</v>
      </c>
      <c r="AG4019" s="25">
        <v>13464.64</v>
      </c>
      <c r="AH4019" s="25">
        <v>1.0</v>
      </c>
    </row>
    <row r="4020" ht="15.75" customHeight="1">
      <c r="U4020" s="25">
        <v>4019.0</v>
      </c>
      <c r="V4020" s="25">
        <v>1.5690209E7</v>
      </c>
      <c r="W4020" s="25" t="s">
        <v>545</v>
      </c>
      <c r="X4020" s="25">
        <v>715.0</v>
      </c>
      <c r="Y4020" s="25" t="s">
        <v>379</v>
      </c>
      <c r="Z4020" s="25" t="s">
        <v>462</v>
      </c>
      <c r="AA4020" s="25">
        <v>32.0</v>
      </c>
      <c r="AB4020" s="25">
        <v>3.0</v>
      </c>
      <c r="AC4020" s="25">
        <v>104857.19</v>
      </c>
      <c r="AD4020" s="25">
        <v>2.0</v>
      </c>
      <c r="AE4020" s="25">
        <v>1.0</v>
      </c>
      <c r="AF4020" s="25">
        <v>0.0</v>
      </c>
      <c r="AG4020" s="25">
        <v>114149.8</v>
      </c>
      <c r="AH4020" s="25">
        <v>0.0</v>
      </c>
    </row>
    <row r="4021" ht="15.75" customHeight="1">
      <c r="U4021" s="25">
        <v>4020.0</v>
      </c>
      <c r="V4021" s="25">
        <v>1.5592091E7</v>
      </c>
      <c r="W4021" s="25" t="s">
        <v>2457</v>
      </c>
      <c r="X4021" s="25">
        <v>620.0</v>
      </c>
      <c r="Y4021" s="25" t="s">
        <v>377</v>
      </c>
      <c r="Z4021" s="25" t="s">
        <v>487</v>
      </c>
      <c r="AA4021" s="25">
        <v>31.0</v>
      </c>
      <c r="AB4021" s="25">
        <v>2.0</v>
      </c>
      <c r="AC4021" s="25">
        <v>166833.86</v>
      </c>
      <c r="AD4021" s="25">
        <v>2.0</v>
      </c>
      <c r="AE4021" s="25">
        <v>1.0</v>
      </c>
      <c r="AF4021" s="25">
        <v>1.0</v>
      </c>
      <c r="AG4021" s="25">
        <v>135171.6</v>
      </c>
      <c r="AH4021" s="25">
        <v>0.0</v>
      </c>
    </row>
    <row r="4022" ht="15.75" customHeight="1">
      <c r="U4022" s="25">
        <v>4021.0</v>
      </c>
      <c r="V4022" s="25">
        <v>1.5647453E7</v>
      </c>
      <c r="W4022" s="25" t="s">
        <v>749</v>
      </c>
      <c r="X4022" s="25">
        <v>721.0</v>
      </c>
      <c r="Y4022" s="25" t="s">
        <v>375</v>
      </c>
      <c r="Z4022" s="25" t="s">
        <v>487</v>
      </c>
      <c r="AA4022" s="25">
        <v>42.0</v>
      </c>
      <c r="AB4022" s="25">
        <v>4.0</v>
      </c>
      <c r="AC4022" s="25">
        <v>102936.72</v>
      </c>
      <c r="AD4022" s="25">
        <v>1.0</v>
      </c>
      <c r="AE4022" s="25">
        <v>0.0</v>
      </c>
      <c r="AF4022" s="25">
        <v>0.0</v>
      </c>
      <c r="AG4022" s="25">
        <v>1187.88</v>
      </c>
      <c r="AH4022" s="25">
        <v>0.0</v>
      </c>
    </row>
    <row r="4023" ht="15.75" customHeight="1">
      <c r="U4023" s="25">
        <v>4022.0</v>
      </c>
      <c r="V4023" s="25">
        <v>1.56971E7</v>
      </c>
      <c r="W4023" s="25" t="s">
        <v>1315</v>
      </c>
      <c r="X4023" s="25">
        <v>772.0</v>
      </c>
      <c r="Y4023" s="25" t="s">
        <v>379</v>
      </c>
      <c r="Z4023" s="25" t="s">
        <v>462</v>
      </c>
      <c r="AA4023" s="25">
        <v>48.0</v>
      </c>
      <c r="AB4023" s="25">
        <v>6.0</v>
      </c>
      <c r="AC4023" s="25">
        <v>108736.52</v>
      </c>
      <c r="AD4023" s="25">
        <v>1.0</v>
      </c>
      <c r="AE4023" s="25">
        <v>1.0</v>
      </c>
      <c r="AF4023" s="25">
        <v>0.0</v>
      </c>
      <c r="AG4023" s="25">
        <v>184564.67</v>
      </c>
      <c r="AH4023" s="25">
        <v>1.0</v>
      </c>
    </row>
    <row r="4024" ht="15.75" customHeight="1">
      <c r="U4024" s="25">
        <v>4023.0</v>
      </c>
      <c r="V4024" s="25">
        <v>1.581129E7</v>
      </c>
      <c r="W4024" s="25" t="s">
        <v>2226</v>
      </c>
      <c r="X4024" s="25">
        <v>680.0</v>
      </c>
      <c r="Y4024" s="25" t="s">
        <v>379</v>
      </c>
      <c r="Z4024" s="25" t="s">
        <v>487</v>
      </c>
      <c r="AA4024" s="25">
        <v>44.0</v>
      </c>
      <c r="AB4024" s="25">
        <v>0.0</v>
      </c>
      <c r="AC4024" s="25">
        <v>129974.79</v>
      </c>
      <c r="AD4024" s="25">
        <v>2.0</v>
      </c>
      <c r="AE4024" s="25">
        <v>1.0</v>
      </c>
      <c r="AF4024" s="25">
        <v>1.0</v>
      </c>
      <c r="AG4024" s="25">
        <v>33391.38</v>
      </c>
      <c r="AH4024" s="25">
        <v>0.0</v>
      </c>
    </row>
    <row r="4025" ht="15.75" customHeight="1">
      <c r="U4025" s="25">
        <v>4024.0</v>
      </c>
      <c r="V4025" s="25">
        <v>1.5629187E7</v>
      </c>
      <c r="W4025" s="25" t="s">
        <v>2458</v>
      </c>
      <c r="X4025" s="25">
        <v>535.0</v>
      </c>
      <c r="Y4025" s="25" t="s">
        <v>375</v>
      </c>
      <c r="Z4025" s="25" t="s">
        <v>487</v>
      </c>
      <c r="AA4025" s="25">
        <v>38.0</v>
      </c>
      <c r="AB4025" s="25">
        <v>8.0</v>
      </c>
      <c r="AC4025" s="25">
        <v>85982.07</v>
      </c>
      <c r="AD4025" s="25">
        <v>1.0</v>
      </c>
      <c r="AE4025" s="25">
        <v>1.0</v>
      </c>
      <c r="AF4025" s="25">
        <v>0.0</v>
      </c>
      <c r="AG4025" s="25">
        <v>9238.35</v>
      </c>
      <c r="AH4025" s="25">
        <v>0.0</v>
      </c>
    </row>
    <row r="4026" ht="15.75" customHeight="1">
      <c r="U4026" s="25">
        <v>4025.0</v>
      </c>
      <c r="V4026" s="25">
        <v>1.5758073E7</v>
      </c>
      <c r="W4026" s="25" t="s">
        <v>523</v>
      </c>
      <c r="X4026" s="25">
        <v>655.0</v>
      </c>
      <c r="Y4026" s="25" t="s">
        <v>375</v>
      </c>
      <c r="Z4026" s="25" t="s">
        <v>462</v>
      </c>
      <c r="AA4026" s="25">
        <v>20.0</v>
      </c>
      <c r="AB4026" s="25">
        <v>7.0</v>
      </c>
      <c r="AC4026" s="25">
        <v>134397.61</v>
      </c>
      <c r="AD4026" s="25">
        <v>1.0</v>
      </c>
      <c r="AE4026" s="25">
        <v>0.0</v>
      </c>
      <c r="AF4026" s="25">
        <v>0.0</v>
      </c>
      <c r="AG4026" s="25">
        <v>28029.54</v>
      </c>
      <c r="AH4026" s="25">
        <v>0.0</v>
      </c>
    </row>
    <row r="4027" ht="15.75" customHeight="1">
      <c r="U4027" s="25">
        <v>4026.0</v>
      </c>
      <c r="V4027" s="25">
        <v>1.5640769E7</v>
      </c>
      <c r="W4027" s="25" t="s">
        <v>2459</v>
      </c>
      <c r="X4027" s="25">
        <v>660.0</v>
      </c>
      <c r="Y4027" s="25" t="s">
        <v>375</v>
      </c>
      <c r="Z4027" s="25" t="s">
        <v>487</v>
      </c>
      <c r="AA4027" s="25">
        <v>63.0</v>
      </c>
      <c r="AB4027" s="25">
        <v>8.0</v>
      </c>
      <c r="AC4027" s="25">
        <v>137841.53</v>
      </c>
      <c r="AD4027" s="25">
        <v>1.0</v>
      </c>
      <c r="AE4027" s="25">
        <v>1.0</v>
      </c>
      <c r="AF4027" s="25">
        <v>1.0</v>
      </c>
      <c r="AG4027" s="25">
        <v>42790.29</v>
      </c>
      <c r="AH4027" s="25">
        <v>0.0</v>
      </c>
    </row>
    <row r="4028" ht="15.75" customHeight="1">
      <c r="U4028" s="25">
        <v>4027.0</v>
      </c>
      <c r="V4028" s="25">
        <v>1.5606641E7</v>
      </c>
      <c r="W4028" s="25" t="s">
        <v>2460</v>
      </c>
      <c r="X4028" s="25">
        <v>762.0</v>
      </c>
      <c r="Y4028" s="25" t="s">
        <v>379</v>
      </c>
      <c r="Z4028" s="25" t="s">
        <v>487</v>
      </c>
      <c r="AA4028" s="25">
        <v>56.0</v>
      </c>
      <c r="AB4028" s="25">
        <v>10.0</v>
      </c>
      <c r="AC4028" s="25">
        <v>100260.88</v>
      </c>
      <c r="AD4028" s="25">
        <v>3.0</v>
      </c>
      <c r="AE4028" s="25">
        <v>1.0</v>
      </c>
      <c r="AF4028" s="25">
        <v>1.0</v>
      </c>
      <c r="AG4028" s="25">
        <v>77142.42</v>
      </c>
      <c r="AH4028" s="25">
        <v>1.0</v>
      </c>
    </row>
    <row r="4029" ht="15.75" customHeight="1">
      <c r="U4029" s="25">
        <v>4028.0</v>
      </c>
      <c r="V4029" s="25">
        <v>1.571828E7</v>
      </c>
      <c r="W4029" s="25" t="s">
        <v>2461</v>
      </c>
      <c r="X4029" s="25">
        <v>662.0</v>
      </c>
      <c r="Y4029" s="25" t="s">
        <v>379</v>
      </c>
      <c r="Z4029" s="25" t="s">
        <v>487</v>
      </c>
      <c r="AA4029" s="25">
        <v>39.0</v>
      </c>
      <c r="AB4029" s="25">
        <v>5.0</v>
      </c>
      <c r="AC4029" s="25">
        <v>139822.11</v>
      </c>
      <c r="AD4029" s="25">
        <v>2.0</v>
      </c>
      <c r="AE4029" s="25">
        <v>1.0</v>
      </c>
      <c r="AF4029" s="25">
        <v>1.0</v>
      </c>
      <c r="AG4029" s="25">
        <v>146219.9</v>
      </c>
      <c r="AH4029" s="25">
        <v>0.0</v>
      </c>
    </row>
    <row r="4030" ht="15.75" customHeight="1">
      <c r="U4030" s="25">
        <v>4029.0</v>
      </c>
      <c r="V4030" s="25">
        <v>1.5764335E7</v>
      </c>
      <c r="W4030" s="25" t="s">
        <v>2066</v>
      </c>
      <c r="X4030" s="25">
        <v>463.0</v>
      </c>
      <c r="Y4030" s="25" t="s">
        <v>379</v>
      </c>
      <c r="Z4030" s="25" t="s">
        <v>462</v>
      </c>
      <c r="AA4030" s="25">
        <v>41.0</v>
      </c>
      <c r="AB4030" s="25">
        <v>8.0</v>
      </c>
      <c r="AC4030" s="25">
        <v>123151.51</v>
      </c>
      <c r="AD4030" s="25">
        <v>2.0</v>
      </c>
      <c r="AE4030" s="25">
        <v>1.0</v>
      </c>
      <c r="AF4030" s="25">
        <v>0.0</v>
      </c>
      <c r="AG4030" s="25">
        <v>70127.93</v>
      </c>
      <c r="AH4030" s="25">
        <v>0.0</v>
      </c>
    </row>
    <row r="4031" ht="15.75" customHeight="1">
      <c r="U4031" s="25">
        <v>4030.0</v>
      </c>
      <c r="V4031" s="25">
        <v>1.5634218E7</v>
      </c>
      <c r="W4031" s="25" t="s">
        <v>1485</v>
      </c>
      <c r="X4031" s="25">
        <v>501.0</v>
      </c>
      <c r="Y4031" s="25" t="s">
        <v>379</v>
      </c>
      <c r="Z4031" s="25" t="s">
        <v>487</v>
      </c>
      <c r="AA4031" s="25">
        <v>27.0</v>
      </c>
      <c r="AB4031" s="25">
        <v>4.0</v>
      </c>
      <c r="AC4031" s="25">
        <v>95331.83</v>
      </c>
      <c r="AD4031" s="25">
        <v>2.0</v>
      </c>
      <c r="AE4031" s="25">
        <v>1.0</v>
      </c>
      <c r="AF4031" s="25">
        <v>0.0</v>
      </c>
      <c r="AG4031" s="25">
        <v>132104.76</v>
      </c>
      <c r="AH4031" s="25">
        <v>0.0</v>
      </c>
    </row>
    <row r="4032" ht="15.75" customHeight="1">
      <c r="U4032" s="25">
        <v>4031.0</v>
      </c>
      <c r="V4032" s="25">
        <v>1.580876E7</v>
      </c>
      <c r="W4032" s="25" t="s">
        <v>2462</v>
      </c>
      <c r="X4032" s="25">
        <v>603.0</v>
      </c>
      <c r="Y4032" s="25" t="s">
        <v>377</v>
      </c>
      <c r="Z4032" s="25" t="s">
        <v>462</v>
      </c>
      <c r="AA4032" s="25">
        <v>42.0</v>
      </c>
      <c r="AB4032" s="25">
        <v>6.0</v>
      </c>
      <c r="AC4032" s="25">
        <v>0.0</v>
      </c>
      <c r="AD4032" s="25">
        <v>1.0</v>
      </c>
      <c r="AE4032" s="25">
        <v>1.0</v>
      </c>
      <c r="AF4032" s="25">
        <v>1.0</v>
      </c>
      <c r="AG4032" s="25">
        <v>90437.87</v>
      </c>
      <c r="AH4032" s="25">
        <v>0.0</v>
      </c>
    </row>
    <row r="4033" ht="15.75" customHeight="1">
      <c r="U4033" s="25">
        <v>4032.0</v>
      </c>
      <c r="V4033" s="25">
        <v>1.5648461E7</v>
      </c>
      <c r="W4033" s="25" t="s">
        <v>2053</v>
      </c>
      <c r="X4033" s="25">
        <v>688.0</v>
      </c>
      <c r="Y4033" s="25" t="s">
        <v>377</v>
      </c>
      <c r="Z4033" s="25" t="s">
        <v>487</v>
      </c>
      <c r="AA4033" s="25">
        <v>37.0</v>
      </c>
      <c r="AB4033" s="25">
        <v>7.0</v>
      </c>
      <c r="AC4033" s="25">
        <v>138162.41</v>
      </c>
      <c r="AD4033" s="25">
        <v>2.0</v>
      </c>
      <c r="AE4033" s="25">
        <v>1.0</v>
      </c>
      <c r="AF4033" s="25">
        <v>1.0</v>
      </c>
      <c r="AG4033" s="25">
        <v>113926.31</v>
      </c>
      <c r="AH4033" s="25">
        <v>0.0</v>
      </c>
    </row>
    <row r="4034" ht="15.75" customHeight="1">
      <c r="U4034" s="25">
        <v>4033.0</v>
      </c>
      <c r="V4034" s="25">
        <v>1.5593555E7</v>
      </c>
      <c r="W4034" s="25" t="s">
        <v>1770</v>
      </c>
      <c r="X4034" s="25">
        <v>430.0</v>
      </c>
      <c r="Y4034" s="25" t="s">
        <v>375</v>
      </c>
      <c r="Z4034" s="25" t="s">
        <v>487</v>
      </c>
      <c r="AA4034" s="25">
        <v>38.0</v>
      </c>
      <c r="AB4034" s="25">
        <v>9.0</v>
      </c>
      <c r="AC4034" s="25">
        <v>0.0</v>
      </c>
      <c r="AD4034" s="25">
        <v>2.0</v>
      </c>
      <c r="AE4034" s="25">
        <v>1.0</v>
      </c>
      <c r="AF4034" s="25">
        <v>1.0</v>
      </c>
      <c r="AG4034" s="25">
        <v>12050.77</v>
      </c>
      <c r="AH4034" s="25">
        <v>0.0</v>
      </c>
    </row>
    <row r="4035" ht="15.75" customHeight="1">
      <c r="U4035" s="25">
        <v>4034.0</v>
      </c>
      <c r="V4035" s="25">
        <v>1.5569079E7</v>
      </c>
      <c r="W4035" s="25" t="s">
        <v>2463</v>
      </c>
      <c r="X4035" s="25">
        <v>632.0</v>
      </c>
      <c r="Y4035" s="25" t="s">
        <v>379</v>
      </c>
      <c r="Z4035" s="25" t="s">
        <v>487</v>
      </c>
      <c r="AA4035" s="25">
        <v>48.0</v>
      </c>
      <c r="AB4035" s="25">
        <v>6.0</v>
      </c>
      <c r="AC4035" s="25">
        <v>126066.26</v>
      </c>
      <c r="AD4035" s="25">
        <v>1.0</v>
      </c>
      <c r="AE4035" s="25">
        <v>1.0</v>
      </c>
      <c r="AF4035" s="25">
        <v>0.0</v>
      </c>
      <c r="AG4035" s="25">
        <v>64345.61</v>
      </c>
      <c r="AH4035" s="25">
        <v>1.0</v>
      </c>
    </row>
    <row r="4036" ht="15.75" customHeight="1">
      <c r="U4036" s="25">
        <v>4035.0</v>
      </c>
      <c r="V4036" s="25">
        <v>1.5800736E7</v>
      </c>
      <c r="W4036" s="25" t="s">
        <v>2464</v>
      </c>
      <c r="X4036" s="25">
        <v>601.0</v>
      </c>
      <c r="Y4036" s="25" t="s">
        <v>377</v>
      </c>
      <c r="Z4036" s="25" t="s">
        <v>462</v>
      </c>
      <c r="AA4036" s="25">
        <v>42.0</v>
      </c>
      <c r="AB4036" s="25">
        <v>4.0</v>
      </c>
      <c r="AC4036" s="25">
        <v>96763.89</v>
      </c>
      <c r="AD4036" s="25">
        <v>1.0</v>
      </c>
      <c r="AE4036" s="25">
        <v>1.0</v>
      </c>
      <c r="AF4036" s="25">
        <v>1.0</v>
      </c>
      <c r="AG4036" s="25">
        <v>199242.65</v>
      </c>
      <c r="AH4036" s="25">
        <v>0.0</v>
      </c>
    </row>
    <row r="4037" ht="15.75" customHeight="1">
      <c r="U4037" s="25">
        <v>4036.0</v>
      </c>
      <c r="V4037" s="25">
        <v>1.5792607E7</v>
      </c>
      <c r="W4037" s="25" t="s">
        <v>1053</v>
      </c>
      <c r="X4037" s="25">
        <v>769.0</v>
      </c>
      <c r="Y4037" s="25" t="s">
        <v>375</v>
      </c>
      <c r="Z4037" s="25" t="s">
        <v>462</v>
      </c>
      <c r="AA4037" s="25">
        <v>38.0</v>
      </c>
      <c r="AB4037" s="25">
        <v>2.0</v>
      </c>
      <c r="AC4037" s="25">
        <v>0.0</v>
      </c>
      <c r="AD4037" s="25">
        <v>2.0</v>
      </c>
      <c r="AE4037" s="25">
        <v>0.0</v>
      </c>
      <c r="AF4037" s="25">
        <v>0.0</v>
      </c>
      <c r="AG4037" s="25">
        <v>75578.67</v>
      </c>
      <c r="AH4037" s="25">
        <v>0.0</v>
      </c>
    </row>
    <row r="4038" ht="15.75" customHeight="1">
      <c r="U4038" s="25">
        <v>4037.0</v>
      </c>
      <c r="V4038" s="25">
        <v>1.5640034E7</v>
      </c>
      <c r="W4038" s="25" t="s">
        <v>2465</v>
      </c>
      <c r="X4038" s="25">
        <v>551.0</v>
      </c>
      <c r="Y4038" s="25" t="s">
        <v>375</v>
      </c>
      <c r="Z4038" s="25" t="s">
        <v>487</v>
      </c>
      <c r="AA4038" s="25">
        <v>42.0</v>
      </c>
      <c r="AB4038" s="25">
        <v>2.0</v>
      </c>
      <c r="AC4038" s="25">
        <v>139561.46</v>
      </c>
      <c r="AD4038" s="25">
        <v>1.0</v>
      </c>
      <c r="AE4038" s="25">
        <v>1.0</v>
      </c>
      <c r="AF4038" s="25">
        <v>0.0</v>
      </c>
      <c r="AG4038" s="25">
        <v>43435.43</v>
      </c>
      <c r="AH4038" s="25">
        <v>1.0</v>
      </c>
    </row>
    <row r="4039" ht="15.75" customHeight="1">
      <c r="U4039" s="25">
        <v>4038.0</v>
      </c>
      <c r="V4039" s="25">
        <v>1.5807563E7</v>
      </c>
      <c r="W4039" s="25" t="s">
        <v>754</v>
      </c>
      <c r="X4039" s="25">
        <v>841.0</v>
      </c>
      <c r="Y4039" s="25" t="s">
        <v>375</v>
      </c>
      <c r="Z4039" s="25" t="s">
        <v>462</v>
      </c>
      <c r="AA4039" s="25">
        <v>52.0</v>
      </c>
      <c r="AB4039" s="25">
        <v>5.0</v>
      </c>
      <c r="AC4039" s="25">
        <v>0.0</v>
      </c>
      <c r="AD4039" s="25">
        <v>1.0</v>
      </c>
      <c r="AE4039" s="25">
        <v>0.0</v>
      </c>
      <c r="AF4039" s="25">
        <v>0.0</v>
      </c>
      <c r="AG4039" s="25">
        <v>183239.71</v>
      </c>
      <c r="AH4039" s="25">
        <v>1.0</v>
      </c>
    </row>
    <row r="4040" ht="15.75" customHeight="1">
      <c r="U4040" s="25">
        <v>4039.0</v>
      </c>
      <c r="V4040" s="25">
        <v>1.5684461E7</v>
      </c>
      <c r="W4040" s="25" t="s">
        <v>134</v>
      </c>
      <c r="X4040" s="25">
        <v>469.0</v>
      </c>
      <c r="Y4040" s="25" t="s">
        <v>377</v>
      </c>
      <c r="Z4040" s="25" t="s">
        <v>462</v>
      </c>
      <c r="AA4040" s="25">
        <v>31.0</v>
      </c>
      <c r="AB4040" s="25">
        <v>6.0</v>
      </c>
      <c r="AC4040" s="25">
        <v>0.0</v>
      </c>
      <c r="AD4040" s="25">
        <v>1.0</v>
      </c>
      <c r="AE4040" s="25">
        <v>1.0</v>
      </c>
      <c r="AF4040" s="25">
        <v>0.0</v>
      </c>
      <c r="AG4040" s="25">
        <v>146213.75</v>
      </c>
      <c r="AH4040" s="25">
        <v>1.0</v>
      </c>
    </row>
    <row r="4041" ht="15.75" customHeight="1">
      <c r="U4041" s="25">
        <v>4040.0</v>
      </c>
      <c r="V4041" s="25">
        <v>1.5580134E7</v>
      </c>
      <c r="W4041" s="25" t="s">
        <v>688</v>
      </c>
      <c r="X4041" s="25">
        <v>479.0</v>
      </c>
      <c r="Y4041" s="25" t="s">
        <v>377</v>
      </c>
      <c r="Z4041" s="25" t="s">
        <v>487</v>
      </c>
      <c r="AA4041" s="25">
        <v>27.0</v>
      </c>
      <c r="AB4041" s="25">
        <v>2.0</v>
      </c>
      <c r="AC4041" s="25">
        <v>172463.45</v>
      </c>
      <c r="AD4041" s="25">
        <v>1.0</v>
      </c>
      <c r="AE4041" s="25">
        <v>1.0</v>
      </c>
      <c r="AF4041" s="25">
        <v>1.0</v>
      </c>
      <c r="AG4041" s="25">
        <v>40315.27</v>
      </c>
      <c r="AH4041" s="25">
        <v>0.0</v>
      </c>
    </row>
    <row r="4042" ht="15.75" customHeight="1">
      <c r="U4042" s="25">
        <v>4041.0</v>
      </c>
      <c r="V4042" s="25">
        <v>1.5679075E7</v>
      </c>
      <c r="W4042" s="25" t="s">
        <v>1678</v>
      </c>
      <c r="X4042" s="25">
        <v>701.0</v>
      </c>
      <c r="Y4042" s="25" t="s">
        <v>375</v>
      </c>
      <c r="Z4042" s="25" t="s">
        <v>487</v>
      </c>
      <c r="AA4042" s="25">
        <v>37.0</v>
      </c>
      <c r="AB4042" s="25">
        <v>8.0</v>
      </c>
      <c r="AC4042" s="25">
        <v>107798.85</v>
      </c>
      <c r="AD4042" s="25">
        <v>1.0</v>
      </c>
      <c r="AE4042" s="25">
        <v>1.0</v>
      </c>
      <c r="AF4042" s="25">
        <v>0.0</v>
      </c>
      <c r="AG4042" s="25">
        <v>16966.73</v>
      </c>
      <c r="AH4042" s="25">
        <v>0.0</v>
      </c>
    </row>
    <row r="4043" ht="15.75" customHeight="1">
      <c r="U4043" s="25">
        <v>4042.0</v>
      </c>
      <c r="V4043" s="25">
        <v>1.5742504E7</v>
      </c>
      <c r="W4043" s="25" t="s">
        <v>2079</v>
      </c>
      <c r="X4043" s="25">
        <v>593.0</v>
      </c>
      <c r="Y4043" s="25" t="s">
        <v>375</v>
      </c>
      <c r="Z4043" s="25" t="s">
        <v>487</v>
      </c>
      <c r="AA4043" s="25">
        <v>36.0</v>
      </c>
      <c r="AB4043" s="25">
        <v>2.0</v>
      </c>
      <c r="AC4043" s="25">
        <v>70181.48</v>
      </c>
      <c r="AD4043" s="25">
        <v>2.0</v>
      </c>
      <c r="AE4043" s="25">
        <v>1.0</v>
      </c>
      <c r="AF4043" s="25">
        <v>0.0</v>
      </c>
      <c r="AG4043" s="25">
        <v>80608.12</v>
      </c>
      <c r="AH4043" s="25">
        <v>0.0</v>
      </c>
    </row>
    <row r="4044" ht="15.75" customHeight="1">
      <c r="U4044" s="25">
        <v>4043.0</v>
      </c>
      <c r="V4044" s="25">
        <v>1.5567328E7</v>
      </c>
      <c r="W4044" s="25" t="s">
        <v>899</v>
      </c>
      <c r="X4044" s="25">
        <v>738.0</v>
      </c>
      <c r="Y4044" s="25" t="s">
        <v>377</v>
      </c>
      <c r="Z4044" s="25" t="s">
        <v>487</v>
      </c>
      <c r="AA4044" s="25">
        <v>38.0</v>
      </c>
      <c r="AB4044" s="25">
        <v>5.0</v>
      </c>
      <c r="AC4044" s="25">
        <v>177997.07</v>
      </c>
      <c r="AD4044" s="25">
        <v>1.0</v>
      </c>
      <c r="AE4044" s="25">
        <v>0.0</v>
      </c>
      <c r="AF4044" s="25">
        <v>1.0</v>
      </c>
      <c r="AG4044" s="25">
        <v>19233.41</v>
      </c>
      <c r="AH4044" s="25">
        <v>0.0</v>
      </c>
    </row>
    <row r="4045" ht="15.75" customHeight="1">
      <c r="U4045" s="25">
        <v>4044.0</v>
      </c>
      <c r="V4045" s="25">
        <v>1.5698294E7</v>
      </c>
      <c r="W4045" s="25" t="s">
        <v>2466</v>
      </c>
      <c r="X4045" s="25">
        <v>635.0</v>
      </c>
      <c r="Y4045" s="25" t="s">
        <v>377</v>
      </c>
      <c r="Z4045" s="25" t="s">
        <v>487</v>
      </c>
      <c r="AA4045" s="25">
        <v>31.0</v>
      </c>
      <c r="AB4045" s="25">
        <v>1.0</v>
      </c>
      <c r="AC4045" s="25">
        <v>0.0</v>
      </c>
      <c r="AD4045" s="25">
        <v>2.0</v>
      </c>
      <c r="AE4045" s="25">
        <v>1.0</v>
      </c>
      <c r="AF4045" s="25">
        <v>0.0</v>
      </c>
      <c r="AG4045" s="25">
        <v>135382.23</v>
      </c>
      <c r="AH4045" s="25">
        <v>0.0</v>
      </c>
    </row>
    <row r="4046" ht="15.75" customHeight="1">
      <c r="U4046" s="25">
        <v>4045.0</v>
      </c>
      <c r="V4046" s="25">
        <v>1.5607142E7</v>
      </c>
      <c r="W4046" s="25" t="s">
        <v>1506</v>
      </c>
      <c r="X4046" s="25">
        <v>658.0</v>
      </c>
      <c r="Y4046" s="25" t="s">
        <v>375</v>
      </c>
      <c r="Z4046" s="25" t="s">
        <v>487</v>
      </c>
      <c r="AA4046" s="25">
        <v>32.0</v>
      </c>
      <c r="AB4046" s="25">
        <v>8.0</v>
      </c>
      <c r="AC4046" s="25">
        <v>0.0</v>
      </c>
      <c r="AD4046" s="25">
        <v>1.0</v>
      </c>
      <c r="AE4046" s="25">
        <v>1.0</v>
      </c>
      <c r="AF4046" s="25">
        <v>1.0</v>
      </c>
      <c r="AG4046" s="25">
        <v>80410.68</v>
      </c>
      <c r="AH4046" s="25">
        <v>0.0</v>
      </c>
    </row>
    <row r="4047" ht="15.75" customHeight="1">
      <c r="U4047" s="25">
        <v>4046.0</v>
      </c>
      <c r="V4047" s="25">
        <v>1.5738516E7</v>
      </c>
      <c r="W4047" s="25" t="s">
        <v>1757</v>
      </c>
      <c r="X4047" s="25">
        <v>687.0</v>
      </c>
      <c r="Y4047" s="25" t="s">
        <v>377</v>
      </c>
      <c r="Z4047" s="25" t="s">
        <v>462</v>
      </c>
      <c r="AA4047" s="25">
        <v>36.0</v>
      </c>
      <c r="AB4047" s="25">
        <v>5.0</v>
      </c>
      <c r="AC4047" s="25">
        <v>0.0</v>
      </c>
      <c r="AD4047" s="25">
        <v>1.0</v>
      </c>
      <c r="AE4047" s="25">
        <v>1.0</v>
      </c>
      <c r="AF4047" s="25">
        <v>0.0</v>
      </c>
      <c r="AG4047" s="25">
        <v>17696.22</v>
      </c>
      <c r="AH4047" s="25">
        <v>0.0</v>
      </c>
    </row>
    <row r="4048" ht="15.75" customHeight="1">
      <c r="U4048" s="25">
        <v>4047.0</v>
      </c>
      <c r="V4048" s="25">
        <v>1.5806403E7</v>
      </c>
      <c r="W4048" s="25" t="s">
        <v>583</v>
      </c>
      <c r="X4048" s="25">
        <v>650.0</v>
      </c>
      <c r="Y4048" s="25" t="s">
        <v>375</v>
      </c>
      <c r="Z4048" s="25" t="s">
        <v>487</v>
      </c>
      <c r="AA4048" s="25">
        <v>37.0</v>
      </c>
      <c r="AB4048" s="25">
        <v>9.0</v>
      </c>
      <c r="AC4048" s="25">
        <v>0.0</v>
      </c>
      <c r="AD4048" s="25">
        <v>2.0</v>
      </c>
      <c r="AE4048" s="25">
        <v>1.0</v>
      </c>
      <c r="AF4048" s="25">
        <v>0.0</v>
      </c>
      <c r="AG4048" s="25">
        <v>17974.08</v>
      </c>
      <c r="AH4048" s="25">
        <v>0.0</v>
      </c>
    </row>
    <row r="4049" ht="15.75" customHeight="1">
      <c r="U4049" s="25">
        <v>4048.0</v>
      </c>
      <c r="V4049" s="25">
        <v>1.5656707E7</v>
      </c>
      <c r="W4049" s="25" t="s">
        <v>638</v>
      </c>
      <c r="X4049" s="25">
        <v>720.0</v>
      </c>
      <c r="Y4049" s="25" t="s">
        <v>377</v>
      </c>
      <c r="Z4049" s="25" t="s">
        <v>487</v>
      </c>
      <c r="AA4049" s="25">
        <v>21.0</v>
      </c>
      <c r="AB4049" s="25">
        <v>2.0</v>
      </c>
      <c r="AC4049" s="25">
        <v>123200.78</v>
      </c>
      <c r="AD4049" s="25">
        <v>1.0</v>
      </c>
      <c r="AE4049" s="25">
        <v>1.0</v>
      </c>
      <c r="AF4049" s="25">
        <v>1.0</v>
      </c>
      <c r="AG4049" s="25">
        <v>180712.28</v>
      </c>
      <c r="AH4049" s="25">
        <v>0.0</v>
      </c>
    </row>
    <row r="4050" ht="15.75" customHeight="1">
      <c r="U4050" s="25">
        <v>4049.0</v>
      </c>
      <c r="V4050" s="25">
        <v>1.5653715E7</v>
      </c>
      <c r="W4050" s="25" t="s">
        <v>2341</v>
      </c>
      <c r="X4050" s="25">
        <v>602.0</v>
      </c>
      <c r="Y4050" s="25" t="s">
        <v>375</v>
      </c>
      <c r="Z4050" s="25" t="s">
        <v>462</v>
      </c>
      <c r="AA4050" s="25">
        <v>63.0</v>
      </c>
      <c r="AB4050" s="25">
        <v>7.0</v>
      </c>
      <c r="AC4050" s="25">
        <v>0.0</v>
      </c>
      <c r="AD4050" s="25">
        <v>2.0</v>
      </c>
      <c r="AE4050" s="25">
        <v>1.0</v>
      </c>
      <c r="AF4050" s="25">
        <v>1.0</v>
      </c>
      <c r="AG4050" s="25">
        <v>56323.21</v>
      </c>
      <c r="AH4050" s="25">
        <v>0.0</v>
      </c>
    </row>
    <row r="4051" ht="15.75" customHeight="1">
      <c r="U4051" s="25">
        <v>4050.0</v>
      </c>
      <c r="V4051" s="25">
        <v>1.5806184E7</v>
      </c>
      <c r="W4051" s="25" t="s">
        <v>946</v>
      </c>
      <c r="X4051" s="25">
        <v>618.0</v>
      </c>
      <c r="Y4051" s="25" t="s">
        <v>377</v>
      </c>
      <c r="Z4051" s="25" t="s">
        <v>487</v>
      </c>
      <c r="AA4051" s="25">
        <v>33.0</v>
      </c>
      <c r="AB4051" s="25">
        <v>4.0</v>
      </c>
      <c r="AC4051" s="25">
        <v>0.0</v>
      </c>
      <c r="AD4051" s="25">
        <v>2.0</v>
      </c>
      <c r="AE4051" s="25">
        <v>1.0</v>
      </c>
      <c r="AF4051" s="25">
        <v>1.0</v>
      </c>
      <c r="AG4051" s="25">
        <v>77550.18</v>
      </c>
      <c r="AH4051" s="25">
        <v>0.0</v>
      </c>
    </row>
    <row r="4052" ht="15.75" customHeight="1">
      <c r="U4052" s="25">
        <v>4051.0</v>
      </c>
      <c r="V4052" s="25">
        <v>1.5585734E7</v>
      </c>
      <c r="W4052" s="25" t="s">
        <v>2467</v>
      </c>
      <c r="X4052" s="25">
        <v>803.0</v>
      </c>
      <c r="Y4052" s="25" t="s">
        <v>379</v>
      </c>
      <c r="Z4052" s="25" t="s">
        <v>487</v>
      </c>
      <c r="AA4052" s="25">
        <v>41.0</v>
      </c>
      <c r="AB4052" s="25">
        <v>9.0</v>
      </c>
      <c r="AC4052" s="25">
        <v>137742.9</v>
      </c>
      <c r="AD4052" s="25">
        <v>2.0</v>
      </c>
      <c r="AE4052" s="25">
        <v>1.0</v>
      </c>
      <c r="AF4052" s="25">
        <v>1.0</v>
      </c>
      <c r="AG4052" s="25">
        <v>166957.82</v>
      </c>
      <c r="AH4052" s="25">
        <v>0.0</v>
      </c>
    </row>
    <row r="4053" ht="15.75" customHeight="1">
      <c r="U4053" s="25">
        <v>4052.0</v>
      </c>
      <c r="V4053" s="25">
        <v>1.5725639E7</v>
      </c>
      <c r="W4053" s="25" t="s">
        <v>2468</v>
      </c>
      <c r="X4053" s="25">
        <v>793.0</v>
      </c>
      <c r="Y4053" s="25" t="s">
        <v>375</v>
      </c>
      <c r="Z4053" s="25" t="s">
        <v>462</v>
      </c>
      <c r="AA4053" s="25">
        <v>63.0</v>
      </c>
      <c r="AB4053" s="25">
        <v>9.0</v>
      </c>
      <c r="AC4053" s="25">
        <v>116270.72</v>
      </c>
      <c r="AD4053" s="25">
        <v>1.0</v>
      </c>
      <c r="AE4053" s="25">
        <v>1.0</v>
      </c>
      <c r="AF4053" s="25">
        <v>1.0</v>
      </c>
      <c r="AG4053" s="25">
        <v>184243.25</v>
      </c>
      <c r="AH4053" s="25">
        <v>0.0</v>
      </c>
    </row>
    <row r="4054" ht="15.75" customHeight="1">
      <c r="U4054" s="25">
        <v>4053.0</v>
      </c>
      <c r="V4054" s="25">
        <v>1.5618401E7</v>
      </c>
      <c r="W4054" s="25" t="s">
        <v>1131</v>
      </c>
      <c r="X4054" s="25">
        <v>616.0</v>
      </c>
      <c r="Y4054" s="25" t="s">
        <v>379</v>
      </c>
      <c r="Z4054" s="25" t="s">
        <v>487</v>
      </c>
      <c r="AA4054" s="25">
        <v>41.0</v>
      </c>
      <c r="AB4054" s="25">
        <v>10.0</v>
      </c>
      <c r="AC4054" s="25">
        <v>113220.2</v>
      </c>
      <c r="AD4054" s="25">
        <v>2.0</v>
      </c>
      <c r="AE4054" s="25">
        <v>1.0</v>
      </c>
      <c r="AF4054" s="25">
        <v>1.0</v>
      </c>
      <c r="AG4054" s="25">
        <v>114072.91</v>
      </c>
      <c r="AH4054" s="25">
        <v>0.0</v>
      </c>
    </row>
    <row r="4055" ht="15.75" customHeight="1">
      <c r="U4055" s="25">
        <v>4054.0</v>
      </c>
      <c r="V4055" s="25">
        <v>1.5785385E7</v>
      </c>
      <c r="W4055" s="25" t="s">
        <v>1748</v>
      </c>
      <c r="X4055" s="25">
        <v>550.0</v>
      </c>
      <c r="Y4055" s="25" t="s">
        <v>377</v>
      </c>
      <c r="Z4055" s="25" t="s">
        <v>487</v>
      </c>
      <c r="AA4055" s="25">
        <v>51.0</v>
      </c>
      <c r="AB4055" s="25">
        <v>5.0</v>
      </c>
      <c r="AC4055" s="25">
        <v>0.0</v>
      </c>
      <c r="AD4055" s="25">
        <v>2.0</v>
      </c>
      <c r="AE4055" s="25">
        <v>1.0</v>
      </c>
      <c r="AF4055" s="25">
        <v>0.0</v>
      </c>
      <c r="AG4055" s="25">
        <v>153917.41</v>
      </c>
      <c r="AH4055" s="25">
        <v>0.0</v>
      </c>
    </row>
    <row r="4056" ht="15.75" customHeight="1">
      <c r="U4056" s="25">
        <v>4055.0</v>
      </c>
      <c r="V4056" s="25">
        <v>1.5734762E7</v>
      </c>
      <c r="W4056" s="25" t="s">
        <v>2224</v>
      </c>
      <c r="X4056" s="25">
        <v>602.0</v>
      </c>
      <c r="Y4056" s="25" t="s">
        <v>375</v>
      </c>
      <c r="Z4056" s="25" t="s">
        <v>462</v>
      </c>
      <c r="AA4056" s="25">
        <v>56.0</v>
      </c>
      <c r="AB4056" s="25">
        <v>3.0</v>
      </c>
      <c r="AC4056" s="25">
        <v>115895.22</v>
      </c>
      <c r="AD4056" s="25">
        <v>3.0</v>
      </c>
      <c r="AE4056" s="25">
        <v>1.0</v>
      </c>
      <c r="AF4056" s="25">
        <v>0.0</v>
      </c>
      <c r="AG4056" s="25">
        <v>4176.17</v>
      </c>
      <c r="AH4056" s="25">
        <v>1.0</v>
      </c>
    </row>
    <row r="4057" ht="15.75" customHeight="1">
      <c r="U4057" s="25">
        <v>4056.0</v>
      </c>
      <c r="V4057" s="25">
        <v>1.5767129E7</v>
      </c>
      <c r="W4057" s="25" t="s">
        <v>2469</v>
      </c>
      <c r="X4057" s="25">
        <v>452.0</v>
      </c>
      <c r="Y4057" s="25" t="s">
        <v>375</v>
      </c>
      <c r="Z4057" s="25" t="s">
        <v>462</v>
      </c>
      <c r="AA4057" s="25">
        <v>60.0</v>
      </c>
      <c r="AB4057" s="25">
        <v>6.0</v>
      </c>
      <c r="AC4057" s="25">
        <v>121730.49</v>
      </c>
      <c r="AD4057" s="25">
        <v>1.0</v>
      </c>
      <c r="AE4057" s="25">
        <v>1.0</v>
      </c>
      <c r="AF4057" s="25">
        <v>1.0</v>
      </c>
      <c r="AG4057" s="25">
        <v>142963.29</v>
      </c>
      <c r="AH4057" s="25">
        <v>0.0</v>
      </c>
    </row>
    <row r="4058" ht="15.75" customHeight="1">
      <c r="U4058" s="25">
        <v>4057.0</v>
      </c>
      <c r="V4058" s="25">
        <v>1.5797204E7</v>
      </c>
      <c r="W4058" s="25" t="s">
        <v>2470</v>
      </c>
      <c r="X4058" s="25">
        <v>655.0</v>
      </c>
      <c r="Y4058" s="25" t="s">
        <v>377</v>
      </c>
      <c r="Z4058" s="25" t="s">
        <v>462</v>
      </c>
      <c r="AA4058" s="25">
        <v>28.0</v>
      </c>
      <c r="AB4058" s="25">
        <v>3.0</v>
      </c>
      <c r="AC4058" s="25">
        <v>113811.85</v>
      </c>
      <c r="AD4058" s="25">
        <v>2.0</v>
      </c>
      <c r="AE4058" s="25">
        <v>0.0</v>
      </c>
      <c r="AF4058" s="25">
        <v>1.0</v>
      </c>
      <c r="AG4058" s="25">
        <v>76844.23</v>
      </c>
      <c r="AH4058" s="25">
        <v>0.0</v>
      </c>
    </row>
    <row r="4059" ht="15.75" customHeight="1">
      <c r="U4059" s="25">
        <v>4058.0</v>
      </c>
      <c r="V4059" s="25">
        <v>1.5769272E7</v>
      </c>
      <c r="W4059" s="25" t="s">
        <v>567</v>
      </c>
      <c r="X4059" s="25">
        <v>510.0</v>
      </c>
      <c r="Y4059" s="25" t="s">
        <v>375</v>
      </c>
      <c r="Z4059" s="25" t="s">
        <v>462</v>
      </c>
      <c r="AA4059" s="25">
        <v>26.0</v>
      </c>
      <c r="AB4059" s="25">
        <v>6.0</v>
      </c>
      <c r="AC4059" s="25">
        <v>136214.08</v>
      </c>
      <c r="AD4059" s="25">
        <v>1.0</v>
      </c>
      <c r="AE4059" s="25">
        <v>0.0</v>
      </c>
      <c r="AF4059" s="25">
        <v>0.0</v>
      </c>
      <c r="AG4059" s="25">
        <v>159742.33</v>
      </c>
      <c r="AH4059" s="25">
        <v>0.0</v>
      </c>
    </row>
    <row r="4060" ht="15.75" customHeight="1">
      <c r="U4060" s="25">
        <v>4059.0</v>
      </c>
      <c r="V4060" s="25">
        <v>1.5771966E7</v>
      </c>
      <c r="W4060" s="25" t="s">
        <v>1402</v>
      </c>
      <c r="X4060" s="25">
        <v>557.0</v>
      </c>
      <c r="Y4060" s="25" t="s">
        <v>375</v>
      </c>
      <c r="Z4060" s="25" t="s">
        <v>487</v>
      </c>
      <c r="AA4060" s="25">
        <v>39.0</v>
      </c>
      <c r="AB4060" s="25">
        <v>8.0</v>
      </c>
      <c r="AC4060" s="25">
        <v>146200.01</v>
      </c>
      <c r="AD4060" s="25">
        <v>1.0</v>
      </c>
      <c r="AE4060" s="25">
        <v>1.0</v>
      </c>
      <c r="AF4060" s="25">
        <v>0.0</v>
      </c>
      <c r="AG4060" s="25">
        <v>177944.64</v>
      </c>
      <c r="AH4060" s="25">
        <v>0.0</v>
      </c>
    </row>
    <row r="4061" ht="15.75" customHeight="1">
      <c r="U4061" s="25">
        <v>4060.0</v>
      </c>
      <c r="V4061" s="25">
        <v>1.5691952E7</v>
      </c>
      <c r="W4061" s="25" t="s">
        <v>605</v>
      </c>
      <c r="X4061" s="25">
        <v>676.0</v>
      </c>
      <c r="Y4061" s="25" t="s">
        <v>375</v>
      </c>
      <c r="Z4061" s="25" t="s">
        <v>487</v>
      </c>
      <c r="AA4061" s="25">
        <v>37.0</v>
      </c>
      <c r="AB4061" s="25">
        <v>10.0</v>
      </c>
      <c r="AC4061" s="25">
        <v>106242.67</v>
      </c>
      <c r="AD4061" s="25">
        <v>1.0</v>
      </c>
      <c r="AE4061" s="25">
        <v>1.0</v>
      </c>
      <c r="AF4061" s="25">
        <v>1.0</v>
      </c>
      <c r="AG4061" s="25">
        <v>166678.28</v>
      </c>
      <c r="AH4061" s="25">
        <v>0.0</v>
      </c>
    </row>
    <row r="4062" ht="15.75" customHeight="1">
      <c r="U4062" s="25">
        <v>4061.0</v>
      </c>
      <c r="V4062" s="25">
        <v>1.559325E7</v>
      </c>
      <c r="W4062" s="25" t="s">
        <v>545</v>
      </c>
      <c r="X4062" s="25">
        <v>640.0</v>
      </c>
      <c r="Y4062" s="25" t="s">
        <v>375</v>
      </c>
      <c r="Z4062" s="25" t="s">
        <v>462</v>
      </c>
      <c r="AA4062" s="25">
        <v>29.0</v>
      </c>
      <c r="AB4062" s="25">
        <v>4.0</v>
      </c>
      <c r="AC4062" s="25">
        <v>0.0</v>
      </c>
      <c r="AD4062" s="25">
        <v>2.0</v>
      </c>
      <c r="AE4062" s="25">
        <v>1.0</v>
      </c>
      <c r="AF4062" s="25">
        <v>0.0</v>
      </c>
      <c r="AG4062" s="25">
        <v>44904.26</v>
      </c>
      <c r="AH4062" s="25">
        <v>0.0</v>
      </c>
    </row>
    <row r="4063" ht="15.75" customHeight="1">
      <c r="U4063" s="25">
        <v>4062.0</v>
      </c>
      <c r="V4063" s="25">
        <v>1.5605333E7</v>
      </c>
      <c r="W4063" s="25" t="s">
        <v>2471</v>
      </c>
      <c r="X4063" s="25">
        <v>529.0</v>
      </c>
      <c r="Y4063" s="25" t="s">
        <v>377</v>
      </c>
      <c r="Z4063" s="25" t="s">
        <v>487</v>
      </c>
      <c r="AA4063" s="25">
        <v>31.0</v>
      </c>
      <c r="AB4063" s="25">
        <v>6.0</v>
      </c>
      <c r="AC4063" s="25">
        <v>0.0</v>
      </c>
      <c r="AD4063" s="25">
        <v>1.0</v>
      </c>
      <c r="AE4063" s="25">
        <v>1.0</v>
      </c>
      <c r="AF4063" s="25">
        <v>0.0</v>
      </c>
      <c r="AG4063" s="25">
        <v>10625.91</v>
      </c>
      <c r="AH4063" s="25">
        <v>0.0</v>
      </c>
    </row>
    <row r="4064" ht="15.75" customHeight="1">
      <c r="U4064" s="25">
        <v>4063.0</v>
      </c>
      <c r="V4064" s="25">
        <v>1.5800083E7</v>
      </c>
      <c r="W4064" s="25" t="s">
        <v>2119</v>
      </c>
      <c r="X4064" s="25">
        <v>559.0</v>
      </c>
      <c r="Y4064" s="25" t="s">
        <v>375</v>
      </c>
      <c r="Z4064" s="25" t="s">
        <v>487</v>
      </c>
      <c r="AA4064" s="25">
        <v>45.0</v>
      </c>
      <c r="AB4064" s="25">
        <v>8.0</v>
      </c>
      <c r="AC4064" s="25">
        <v>24043.45</v>
      </c>
      <c r="AD4064" s="25">
        <v>1.0</v>
      </c>
      <c r="AE4064" s="25">
        <v>0.0</v>
      </c>
      <c r="AF4064" s="25">
        <v>1.0</v>
      </c>
      <c r="AG4064" s="25">
        <v>169781.45</v>
      </c>
      <c r="AH4064" s="25">
        <v>1.0</v>
      </c>
    </row>
    <row r="4065" ht="15.75" customHeight="1">
      <c r="U4065" s="25">
        <v>4064.0</v>
      </c>
      <c r="V4065" s="25">
        <v>1.5575691E7</v>
      </c>
      <c r="W4065" s="25" t="s">
        <v>1363</v>
      </c>
      <c r="X4065" s="25">
        <v>689.0</v>
      </c>
      <c r="Y4065" s="25" t="s">
        <v>375</v>
      </c>
      <c r="Z4065" s="25" t="s">
        <v>462</v>
      </c>
      <c r="AA4065" s="25">
        <v>58.0</v>
      </c>
      <c r="AB4065" s="25">
        <v>5.0</v>
      </c>
      <c r="AC4065" s="25">
        <v>0.0</v>
      </c>
      <c r="AD4065" s="25">
        <v>2.0</v>
      </c>
      <c r="AE4065" s="25">
        <v>0.0</v>
      </c>
      <c r="AF4065" s="25">
        <v>1.0</v>
      </c>
      <c r="AG4065" s="25">
        <v>49848.86</v>
      </c>
      <c r="AH4065" s="25">
        <v>0.0</v>
      </c>
    </row>
    <row r="4066" ht="15.75" customHeight="1">
      <c r="U4066" s="25">
        <v>4065.0</v>
      </c>
      <c r="V4066" s="25">
        <v>1.5689886E7</v>
      </c>
      <c r="W4066" s="25" t="s">
        <v>1453</v>
      </c>
      <c r="X4066" s="25">
        <v>626.0</v>
      </c>
      <c r="Y4066" s="25" t="s">
        <v>379</v>
      </c>
      <c r="Z4066" s="25" t="s">
        <v>487</v>
      </c>
      <c r="AA4066" s="25">
        <v>39.0</v>
      </c>
      <c r="AB4066" s="25">
        <v>10.0</v>
      </c>
      <c r="AC4066" s="25">
        <v>132287.92</v>
      </c>
      <c r="AD4066" s="25">
        <v>3.0</v>
      </c>
      <c r="AE4066" s="25">
        <v>1.0</v>
      </c>
      <c r="AF4066" s="25">
        <v>1.0</v>
      </c>
      <c r="AG4066" s="25">
        <v>51467.92</v>
      </c>
      <c r="AH4066" s="25">
        <v>1.0</v>
      </c>
    </row>
    <row r="4067" ht="15.75" customHeight="1">
      <c r="U4067" s="25">
        <v>4066.0</v>
      </c>
      <c r="V4067" s="25">
        <v>1.5809838E7</v>
      </c>
      <c r="W4067" s="25" t="s">
        <v>1316</v>
      </c>
      <c r="X4067" s="25">
        <v>697.0</v>
      </c>
      <c r="Y4067" s="25" t="s">
        <v>377</v>
      </c>
      <c r="Z4067" s="25" t="s">
        <v>487</v>
      </c>
      <c r="AA4067" s="25">
        <v>30.0</v>
      </c>
      <c r="AB4067" s="25">
        <v>1.0</v>
      </c>
      <c r="AC4067" s="25">
        <v>0.0</v>
      </c>
      <c r="AD4067" s="25">
        <v>2.0</v>
      </c>
      <c r="AE4067" s="25">
        <v>0.0</v>
      </c>
      <c r="AF4067" s="25">
        <v>0.0</v>
      </c>
      <c r="AG4067" s="25">
        <v>735.79</v>
      </c>
      <c r="AH4067" s="25">
        <v>0.0</v>
      </c>
    </row>
    <row r="4068" ht="15.75" customHeight="1">
      <c r="U4068" s="25">
        <v>4067.0</v>
      </c>
      <c r="V4068" s="25">
        <v>1.5736154E7</v>
      </c>
      <c r="W4068" s="25" t="s">
        <v>1666</v>
      </c>
      <c r="X4068" s="25">
        <v>823.0</v>
      </c>
      <c r="Y4068" s="25" t="s">
        <v>375</v>
      </c>
      <c r="Z4068" s="25" t="s">
        <v>462</v>
      </c>
      <c r="AA4068" s="25">
        <v>44.0</v>
      </c>
      <c r="AB4068" s="25">
        <v>1.0</v>
      </c>
      <c r="AC4068" s="25">
        <v>0.0</v>
      </c>
      <c r="AD4068" s="25">
        <v>2.0</v>
      </c>
      <c r="AE4068" s="25">
        <v>0.0</v>
      </c>
      <c r="AF4068" s="25">
        <v>1.0</v>
      </c>
      <c r="AG4068" s="25">
        <v>182495.7</v>
      </c>
      <c r="AH4068" s="25">
        <v>0.0</v>
      </c>
    </row>
    <row r="4069" ht="15.75" customHeight="1">
      <c r="U4069" s="25">
        <v>4068.0</v>
      </c>
      <c r="V4069" s="25">
        <v>1.5767391E7</v>
      </c>
      <c r="W4069" s="25" t="s">
        <v>1244</v>
      </c>
      <c r="X4069" s="25">
        <v>565.0</v>
      </c>
      <c r="Y4069" s="25" t="s">
        <v>379</v>
      </c>
      <c r="Z4069" s="25" t="s">
        <v>462</v>
      </c>
      <c r="AA4069" s="25">
        <v>32.0</v>
      </c>
      <c r="AB4069" s="25">
        <v>4.0</v>
      </c>
      <c r="AC4069" s="25">
        <v>90322.99</v>
      </c>
      <c r="AD4069" s="25">
        <v>2.0</v>
      </c>
      <c r="AE4069" s="25">
        <v>0.0</v>
      </c>
      <c r="AF4069" s="25">
        <v>1.0</v>
      </c>
      <c r="AG4069" s="25">
        <v>118740.37</v>
      </c>
      <c r="AH4069" s="25">
        <v>0.0</v>
      </c>
    </row>
    <row r="4070" ht="15.75" customHeight="1">
      <c r="U4070" s="25">
        <v>4069.0</v>
      </c>
      <c r="V4070" s="25">
        <v>1.570491E7</v>
      </c>
      <c r="W4070" s="25" t="s">
        <v>2472</v>
      </c>
      <c r="X4070" s="25">
        <v>631.0</v>
      </c>
      <c r="Y4070" s="25" t="s">
        <v>377</v>
      </c>
      <c r="Z4070" s="25" t="s">
        <v>487</v>
      </c>
      <c r="AA4070" s="25">
        <v>23.0</v>
      </c>
      <c r="AB4070" s="25">
        <v>3.0</v>
      </c>
      <c r="AC4070" s="25">
        <v>0.0</v>
      </c>
      <c r="AD4070" s="25">
        <v>2.0</v>
      </c>
      <c r="AE4070" s="25">
        <v>1.0</v>
      </c>
      <c r="AF4070" s="25">
        <v>0.0</v>
      </c>
      <c r="AG4070" s="25">
        <v>13813.24</v>
      </c>
      <c r="AH4070" s="25">
        <v>0.0</v>
      </c>
    </row>
    <row r="4071" ht="15.75" customHeight="1">
      <c r="U4071" s="25">
        <v>4070.0</v>
      </c>
      <c r="V4071" s="25">
        <v>1.5656613E7</v>
      </c>
      <c r="W4071" s="25" t="s">
        <v>1296</v>
      </c>
      <c r="X4071" s="25">
        <v>646.0</v>
      </c>
      <c r="Y4071" s="25" t="s">
        <v>375</v>
      </c>
      <c r="Z4071" s="25" t="s">
        <v>462</v>
      </c>
      <c r="AA4071" s="25">
        <v>34.0</v>
      </c>
      <c r="AB4071" s="25">
        <v>3.0</v>
      </c>
      <c r="AC4071" s="25">
        <v>131283.11</v>
      </c>
      <c r="AD4071" s="25">
        <v>1.0</v>
      </c>
      <c r="AE4071" s="25">
        <v>0.0</v>
      </c>
      <c r="AF4071" s="25">
        <v>0.0</v>
      </c>
      <c r="AG4071" s="25">
        <v>130500.65</v>
      </c>
      <c r="AH4071" s="25">
        <v>0.0</v>
      </c>
    </row>
    <row r="4072" ht="15.75" customHeight="1">
      <c r="U4072" s="25">
        <v>4071.0</v>
      </c>
      <c r="V4072" s="25">
        <v>1.5611551E7</v>
      </c>
      <c r="W4072" s="25" t="s">
        <v>465</v>
      </c>
      <c r="X4072" s="25">
        <v>676.0</v>
      </c>
      <c r="Y4072" s="25" t="s">
        <v>377</v>
      </c>
      <c r="Z4072" s="25" t="s">
        <v>487</v>
      </c>
      <c r="AA4072" s="25">
        <v>48.0</v>
      </c>
      <c r="AB4072" s="25">
        <v>1.0</v>
      </c>
      <c r="AC4072" s="25">
        <v>131659.59</v>
      </c>
      <c r="AD4072" s="25">
        <v>2.0</v>
      </c>
      <c r="AE4072" s="25">
        <v>0.0</v>
      </c>
      <c r="AF4072" s="25">
        <v>1.0</v>
      </c>
      <c r="AG4072" s="25">
        <v>14152.15</v>
      </c>
      <c r="AH4072" s="25">
        <v>0.0</v>
      </c>
    </row>
    <row r="4073" ht="15.75" customHeight="1">
      <c r="U4073" s="25">
        <v>4072.0</v>
      </c>
      <c r="V4073" s="25">
        <v>1.573243E7</v>
      </c>
      <c r="W4073" s="25" t="s">
        <v>497</v>
      </c>
      <c r="X4073" s="25">
        <v>850.0</v>
      </c>
      <c r="Y4073" s="25" t="s">
        <v>377</v>
      </c>
      <c r="Z4073" s="25" t="s">
        <v>462</v>
      </c>
      <c r="AA4073" s="25">
        <v>54.0</v>
      </c>
      <c r="AB4073" s="25">
        <v>4.0</v>
      </c>
      <c r="AC4073" s="25">
        <v>120952.74</v>
      </c>
      <c r="AD4073" s="25">
        <v>1.0</v>
      </c>
      <c r="AE4073" s="25">
        <v>1.0</v>
      </c>
      <c r="AF4073" s="25">
        <v>0.0</v>
      </c>
      <c r="AG4073" s="25">
        <v>66963.15</v>
      </c>
      <c r="AH4073" s="25">
        <v>0.0</v>
      </c>
    </row>
    <row r="4074" ht="15.75" customHeight="1">
      <c r="U4074" s="25">
        <v>4073.0</v>
      </c>
      <c r="V4074" s="25">
        <v>1.5741865E7</v>
      </c>
      <c r="W4074" s="25" t="s">
        <v>1449</v>
      </c>
      <c r="X4074" s="25">
        <v>810.0</v>
      </c>
      <c r="Y4074" s="25" t="s">
        <v>375</v>
      </c>
      <c r="Z4074" s="25" t="s">
        <v>462</v>
      </c>
      <c r="AA4074" s="25">
        <v>38.0</v>
      </c>
      <c r="AB4074" s="25">
        <v>9.0</v>
      </c>
      <c r="AC4074" s="25">
        <v>153166.17</v>
      </c>
      <c r="AD4074" s="25">
        <v>1.0</v>
      </c>
      <c r="AE4074" s="25">
        <v>1.0</v>
      </c>
      <c r="AF4074" s="25">
        <v>1.0</v>
      </c>
      <c r="AG4074" s="25">
        <v>93261.69</v>
      </c>
      <c r="AH4074" s="25">
        <v>0.0</v>
      </c>
    </row>
    <row r="4075" ht="15.75" customHeight="1">
      <c r="U4075" s="25">
        <v>4074.0</v>
      </c>
      <c r="V4075" s="25">
        <v>1.5634143E7</v>
      </c>
      <c r="W4075" s="25" t="s">
        <v>2473</v>
      </c>
      <c r="X4075" s="25">
        <v>581.0</v>
      </c>
      <c r="Y4075" s="25" t="s">
        <v>377</v>
      </c>
      <c r="Z4075" s="25" t="s">
        <v>487</v>
      </c>
      <c r="AA4075" s="25">
        <v>30.0</v>
      </c>
      <c r="AB4075" s="25">
        <v>0.0</v>
      </c>
      <c r="AC4075" s="25">
        <v>53291.86</v>
      </c>
      <c r="AD4075" s="25">
        <v>1.0</v>
      </c>
      <c r="AE4075" s="25">
        <v>0.0</v>
      </c>
      <c r="AF4075" s="25">
        <v>0.0</v>
      </c>
      <c r="AG4075" s="25">
        <v>196582.28</v>
      </c>
      <c r="AH4075" s="25">
        <v>0.0</v>
      </c>
    </row>
    <row r="4076" ht="15.75" customHeight="1">
      <c r="U4076" s="25">
        <v>4075.0</v>
      </c>
      <c r="V4076" s="25">
        <v>1.5609676E7</v>
      </c>
      <c r="W4076" s="25" t="s">
        <v>2474</v>
      </c>
      <c r="X4076" s="25">
        <v>718.0</v>
      </c>
      <c r="Y4076" s="25" t="s">
        <v>375</v>
      </c>
      <c r="Z4076" s="25" t="s">
        <v>462</v>
      </c>
      <c r="AA4076" s="25">
        <v>35.0</v>
      </c>
      <c r="AB4076" s="25">
        <v>2.0</v>
      </c>
      <c r="AC4076" s="25">
        <v>167924.95</v>
      </c>
      <c r="AD4076" s="25">
        <v>1.0</v>
      </c>
      <c r="AE4076" s="25">
        <v>1.0</v>
      </c>
      <c r="AF4076" s="25">
        <v>0.0</v>
      </c>
      <c r="AG4076" s="25">
        <v>43024.64</v>
      </c>
      <c r="AH4076" s="25">
        <v>0.0</v>
      </c>
    </row>
    <row r="4077" ht="15.75" customHeight="1">
      <c r="U4077" s="25">
        <v>4076.0</v>
      </c>
      <c r="V4077" s="25">
        <v>1.57616E7</v>
      </c>
      <c r="W4077" s="25" t="s">
        <v>813</v>
      </c>
      <c r="X4077" s="25">
        <v>713.0</v>
      </c>
      <c r="Y4077" s="25" t="s">
        <v>375</v>
      </c>
      <c r="Z4077" s="25" t="s">
        <v>487</v>
      </c>
      <c r="AA4077" s="25">
        <v>43.0</v>
      </c>
      <c r="AB4077" s="25">
        <v>5.0</v>
      </c>
      <c r="AC4077" s="25">
        <v>86394.14</v>
      </c>
      <c r="AD4077" s="25">
        <v>1.0</v>
      </c>
      <c r="AE4077" s="25">
        <v>1.0</v>
      </c>
      <c r="AF4077" s="25">
        <v>1.0</v>
      </c>
      <c r="AG4077" s="25">
        <v>130001.13</v>
      </c>
      <c r="AH4077" s="25">
        <v>0.0</v>
      </c>
    </row>
    <row r="4078" ht="15.75" customHeight="1">
      <c r="U4078" s="25">
        <v>4077.0</v>
      </c>
      <c r="V4078" s="25">
        <v>1.5676404E7</v>
      </c>
      <c r="W4078" s="25" t="s">
        <v>2475</v>
      </c>
      <c r="X4078" s="25">
        <v>672.0</v>
      </c>
      <c r="Y4078" s="25" t="s">
        <v>375</v>
      </c>
      <c r="Z4078" s="25" t="s">
        <v>462</v>
      </c>
      <c r="AA4078" s="25">
        <v>50.0</v>
      </c>
      <c r="AB4078" s="25">
        <v>1.0</v>
      </c>
      <c r="AC4078" s="25">
        <v>0.0</v>
      </c>
      <c r="AD4078" s="25">
        <v>1.0</v>
      </c>
      <c r="AE4078" s="25">
        <v>1.0</v>
      </c>
      <c r="AF4078" s="25">
        <v>0.0</v>
      </c>
      <c r="AG4078" s="25">
        <v>12106.82</v>
      </c>
      <c r="AH4078" s="25">
        <v>1.0</v>
      </c>
    </row>
    <row r="4079" ht="15.75" customHeight="1">
      <c r="U4079" s="25">
        <v>4078.0</v>
      </c>
      <c r="V4079" s="25">
        <v>1.5659236E7</v>
      </c>
      <c r="W4079" s="25" t="s">
        <v>1411</v>
      </c>
      <c r="X4079" s="25">
        <v>781.0</v>
      </c>
      <c r="Y4079" s="25" t="s">
        <v>377</v>
      </c>
      <c r="Z4079" s="25" t="s">
        <v>487</v>
      </c>
      <c r="AA4079" s="25">
        <v>33.0</v>
      </c>
      <c r="AB4079" s="25">
        <v>3.0</v>
      </c>
      <c r="AC4079" s="25">
        <v>0.0</v>
      </c>
      <c r="AD4079" s="25">
        <v>2.0</v>
      </c>
      <c r="AE4079" s="25">
        <v>1.0</v>
      </c>
      <c r="AF4079" s="25">
        <v>1.0</v>
      </c>
      <c r="AG4079" s="25">
        <v>42556.33</v>
      </c>
      <c r="AH4079" s="25">
        <v>0.0</v>
      </c>
    </row>
    <row r="4080" ht="15.75" customHeight="1">
      <c r="U4080" s="25">
        <v>4079.0</v>
      </c>
      <c r="V4080" s="25">
        <v>1.569044E7</v>
      </c>
      <c r="W4080" s="25" t="s">
        <v>2476</v>
      </c>
      <c r="X4080" s="25">
        <v>656.0</v>
      </c>
      <c r="Y4080" s="25" t="s">
        <v>377</v>
      </c>
      <c r="Z4080" s="25" t="s">
        <v>487</v>
      </c>
      <c r="AA4080" s="25">
        <v>47.0</v>
      </c>
      <c r="AB4080" s="25">
        <v>1.0</v>
      </c>
      <c r="AC4080" s="25">
        <v>0.0</v>
      </c>
      <c r="AD4080" s="25">
        <v>2.0</v>
      </c>
      <c r="AE4080" s="25">
        <v>1.0</v>
      </c>
      <c r="AF4080" s="25">
        <v>1.0</v>
      </c>
      <c r="AG4080" s="25">
        <v>197961.93</v>
      </c>
      <c r="AH4080" s="25">
        <v>0.0</v>
      </c>
    </row>
    <row r="4081" ht="15.75" customHeight="1">
      <c r="U4081" s="25">
        <v>4080.0</v>
      </c>
      <c r="V4081" s="25">
        <v>1.5694601E7</v>
      </c>
      <c r="W4081" s="25" t="s">
        <v>939</v>
      </c>
      <c r="X4081" s="25">
        <v>583.0</v>
      </c>
      <c r="Y4081" s="25" t="s">
        <v>375</v>
      </c>
      <c r="Z4081" s="25" t="s">
        <v>462</v>
      </c>
      <c r="AA4081" s="25">
        <v>31.0</v>
      </c>
      <c r="AB4081" s="25">
        <v>4.0</v>
      </c>
      <c r="AC4081" s="25">
        <v>158978.79</v>
      </c>
      <c r="AD4081" s="25">
        <v>1.0</v>
      </c>
      <c r="AE4081" s="25">
        <v>1.0</v>
      </c>
      <c r="AF4081" s="25">
        <v>0.0</v>
      </c>
      <c r="AG4081" s="25">
        <v>12538.92</v>
      </c>
      <c r="AH4081" s="25">
        <v>0.0</v>
      </c>
    </row>
    <row r="4082" ht="15.75" customHeight="1">
      <c r="U4082" s="25">
        <v>4081.0</v>
      </c>
      <c r="V4082" s="25">
        <v>1.5812262E7</v>
      </c>
      <c r="W4082" s="25" t="s">
        <v>2477</v>
      </c>
      <c r="X4082" s="25">
        <v>808.0</v>
      </c>
      <c r="Y4082" s="25" t="s">
        <v>379</v>
      </c>
      <c r="Z4082" s="25" t="s">
        <v>462</v>
      </c>
      <c r="AA4082" s="25">
        <v>37.0</v>
      </c>
      <c r="AB4082" s="25">
        <v>2.0</v>
      </c>
      <c r="AC4082" s="25">
        <v>100431.84</v>
      </c>
      <c r="AD4082" s="25">
        <v>1.0</v>
      </c>
      <c r="AE4082" s="25">
        <v>1.0</v>
      </c>
      <c r="AF4082" s="25">
        <v>0.0</v>
      </c>
      <c r="AG4082" s="25">
        <v>35140.49</v>
      </c>
      <c r="AH4082" s="25">
        <v>1.0</v>
      </c>
    </row>
    <row r="4083" ht="15.75" customHeight="1">
      <c r="U4083" s="25">
        <v>4082.0</v>
      </c>
      <c r="V4083" s="25">
        <v>1.5762821E7</v>
      </c>
      <c r="W4083" s="25" t="s">
        <v>983</v>
      </c>
      <c r="X4083" s="25">
        <v>721.0</v>
      </c>
      <c r="Y4083" s="25" t="s">
        <v>377</v>
      </c>
      <c r="Z4083" s="25" t="s">
        <v>487</v>
      </c>
      <c r="AA4083" s="25">
        <v>33.0</v>
      </c>
      <c r="AB4083" s="25">
        <v>5.0</v>
      </c>
      <c r="AC4083" s="25">
        <v>0.0</v>
      </c>
      <c r="AD4083" s="25">
        <v>2.0</v>
      </c>
      <c r="AE4083" s="25">
        <v>0.0</v>
      </c>
      <c r="AF4083" s="25">
        <v>1.0</v>
      </c>
      <c r="AG4083" s="25">
        <v>117626.9</v>
      </c>
      <c r="AH4083" s="25">
        <v>0.0</v>
      </c>
    </row>
    <row r="4084" ht="15.75" customHeight="1">
      <c r="U4084" s="25">
        <v>4083.0</v>
      </c>
      <c r="V4084" s="25">
        <v>1.5669301E7</v>
      </c>
      <c r="W4084" s="25" t="s">
        <v>1216</v>
      </c>
      <c r="X4084" s="25">
        <v>778.0</v>
      </c>
      <c r="Y4084" s="25" t="s">
        <v>379</v>
      </c>
      <c r="Z4084" s="25" t="s">
        <v>462</v>
      </c>
      <c r="AA4084" s="25">
        <v>29.0</v>
      </c>
      <c r="AB4084" s="25">
        <v>6.0</v>
      </c>
      <c r="AC4084" s="25">
        <v>150358.97</v>
      </c>
      <c r="AD4084" s="25">
        <v>1.0</v>
      </c>
      <c r="AE4084" s="25">
        <v>1.0</v>
      </c>
      <c r="AF4084" s="25">
        <v>0.0</v>
      </c>
      <c r="AG4084" s="25">
        <v>62454.01</v>
      </c>
      <c r="AH4084" s="25">
        <v>1.0</v>
      </c>
    </row>
    <row r="4085" ht="15.75" customHeight="1">
      <c r="U4085" s="25">
        <v>4084.0</v>
      </c>
      <c r="V4085" s="25">
        <v>1.567264E7</v>
      </c>
      <c r="W4085" s="25" t="s">
        <v>1206</v>
      </c>
      <c r="X4085" s="25">
        <v>850.0</v>
      </c>
      <c r="Y4085" s="25" t="s">
        <v>377</v>
      </c>
      <c r="Z4085" s="25" t="s">
        <v>462</v>
      </c>
      <c r="AA4085" s="25">
        <v>45.0</v>
      </c>
      <c r="AB4085" s="25">
        <v>4.0</v>
      </c>
      <c r="AC4085" s="25">
        <v>114347.85</v>
      </c>
      <c r="AD4085" s="25">
        <v>2.0</v>
      </c>
      <c r="AE4085" s="25">
        <v>1.0</v>
      </c>
      <c r="AF4085" s="25">
        <v>1.0</v>
      </c>
      <c r="AG4085" s="25">
        <v>109089.04</v>
      </c>
      <c r="AH4085" s="25">
        <v>0.0</v>
      </c>
    </row>
    <row r="4086" ht="15.75" customHeight="1">
      <c r="U4086" s="25">
        <v>4085.0</v>
      </c>
      <c r="V4086" s="25">
        <v>1.5750458E7</v>
      </c>
      <c r="W4086" s="25" t="s">
        <v>668</v>
      </c>
      <c r="X4086" s="25">
        <v>693.0</v>
      </c>
      <c r="Y4086" s="25" t="s">
        <v>375</v>
      </c>
      <c r="Z4086" s="25" t="s">
        <v>462</v>
      </c>
      <c r="AA4086" s="25">
        <v>39.0</v>
      </c>
      <c r="AB4086" s="25">
        <v>4.0</v>
      </c>
      <c r="AC4086" s="25">
        <v>0.0</v>
      </c>
      <c r="AD4086" s="25">
        <v>2.0</v>
      </c>
      <c r="AE4086" s="25">
        <v>0.0</v>
      </c>
      <c r="AF4086" s="25">
        <v>1.0</v>
      </c>
      <c r="AG4086" s="25">
        <v>142331.39</v>
      </c>
      <c r="AH4086" s="25">
        <v>0.0</v>
      </c>
    </row>
    <row r="4087" ht="15.75" customHeight="1">
      <c r="U4087" s="25">
        <v>4086.0</v>
      </c>
      <c r="V4087" s="25">
        <v>1.5627251E7</v>
      </c>
      <c r="W4087" s="25" t="s">
        <v>2478</v>
      </c>
      <c r="X4087" s="25">
        <v>520.0</v>
      </c>
      <c r="Y4087" s="25" t="s">
        <v>375</v>
      </c>
      <c r="Z4087" s="25" t="s">
        <v>487</v>
      </c>
      <c r="AA4087" s="25">
        <v>34.0</v>
      </c>
      <c r="AB4087" s="25">
        <v>4.0</v>
      </c>
      <c r="AC4087" s="25">
        <v>134007.9</v>
      </c>
      <c r="AD4087" s="25">
        <v>1.0</v>
      </c>
      <c r="AE4087" s="25">
        <v>1.0</v>
      </c>
      <c r="AF4087" s="25">
        <v>1.0</v>
      </c>
      <c r="AG4087" s="25">
        <v>193209.11</v>
      </c>
      <c r="AH4087" s="25">
        <v>0.0</v>
      </c>
    </row>
    <row r="4088" ht="15.75" customHeight="1">
      <c r="U4088" s="25">
        <v>4087.0</v>
      </c>
      <c r="V4088" s="25">
        <v>1.5764294E7</v>
      </c>
      <c r="W4088" s="25" t="s">
        <v>1672</v>
      </c>
      <c r="X4088" s="25">
        <v>759.0</v>
      </c>
      <c r="Y4088" s="25" t="s">
        <v>379</v>
      </c>
      <c r="Z4088" s="25" t="s">
        <v>487</v>
      </c>
      <c r="AA4088" s="25">
        <v>31.0</v>
      </c>
      <c r="AB4088" s="25">
        <v>4.0</v>
      </c>
      <c r="AC4088" s="25">
        <v>98899.91</v>
      </c>
      <c r="AD4088" s="25">
        <v>1.0</v>
      </c>
      <c r="AE4088" s="25">
        <v>1.0</v>
      </c>
      <c r="AF4088" s="25">
        <v>1.0</v>
      </c>
      <c r="AG4088" s="25">
        <v>47832.82</v>
      </c>
      <c r="AH4088" s="25">
        <v>0.0</v>
      </c>
    </row>
    <row r="4089" ht="15.75" customHeight="1">
      <c r="U4089" s="25">
        <v>4088.0</v>
      </c>
      <c r="V4089" s="25">
        <v>1.5659962E7</v>
      </c>
      <c r="W4089" s="25" t="s">
        <v>734</v>
      </c>
      <c r="X4089" s="25">
        <v>637.0</v>
      </c>
      <c r="Y4089" s="25" t="s">
        <v>375</v>
      </c>
      <c r="Z4089" s="25" t="s">
        <v>487</v>
      </c>
      <c r="AA4089" s="25">
        <v>60.0</v>
      </c>
      <c r="AB4089" s="25">
        <v>3.0</v>
      </c>
      <c r="AC4089" s="25">
        <v>0.0</v>
      </c>
      <c r="AD4089" s="25">
        <v>2.0</v>
      </c>
      <c r="AE4089" s="25">
        <v>1.0</v>
      </c>
      <c r="AF4089" s="25">
        <v>1.0</v>
      </c>
      <c r="AG4089" s="25">
        <v>70174.03</v>
      </c>
      <c r="AH4089" s="25">
        <v>0.0</v>
      </c>
    </row>
    <row r="4090" ht="15.75" customHeight="1">
      <c r="U4090" s="25">
        <v>4089.0</v>
      </c>
      <c r="V4090" s="25">
        <v>1.5788536E7</v>
      </c>
      <c r="W4090" s="25" t="s">
        <v>2479</v>
      </c>
      <c r="X4090" s="25">
        <v>755.0</v>
      </c>
      <c r="Y4090" s="25" t="s">
        <v>379</v>
      </c>
      <c r="Z4090" s="25" t="s">
        <v>487</v>
      </c>
      <c r="AA4090" s="25">
        <v>40.0</v>
      </c>
      <c r="AB4090" s="25">
        <v>2.0</v>
      </c>
      <c r="AC4090" s="25">
        <v>137430.82</v>
      </c>
      <c r="AD4090" s="25">
        <v>2.0</v>
      </c>
      <c r="AE4090" s="25">
        <v>0.0</v>
      </c>
      <c r="AF4090" s="25">
        <v>0.0</v>
      </c>
      <c r="AG4090" s="25">
        <v>176768.59</v>
      </c>
      <c r="AH4090" s="25">
        <v>0.0</v>
      </c>
    </row>
    <row r="4091" ht="15.75" customHeight="1">
      <c r="U4091" s="25">
        <v>4090.0</v>
      </c>
      <c r="V4091" s="25">
        <v>1.5596979E7</v>
      </c>
      <c r="W4091" s="25" t="s">
        <v>1745</v>
      </c>
      <c r="X4091" s="25">
        <v>662.0</v>
      </c>
      <c r="Y4091" s="25" t="s">
        <v>375</v>
      </c>
      <c r="Z4091" s="25" t="s">
        <v>462</v>
      </c>
      <c r="AA4091" s="25">
        <v>47.0</v>
      </c>
      <c r="AB4091" s="25">
        <v>6.0</v>
      </c>
      <c r="AC4091" s="25">
        <v>0.0</v>
      </c>
      <c r="AD4091" s="25">
        <v>2.0</v>
      </c>
      <c r="AE4091" s="25">
        <v>1.0</v>
      </c>
      <c r="AF4091" s="25">
        <v>1.0</v>
      </c>
      <c r="AG4091" s="25">
        <v>129392.75</v>
      </c>
      <c r="AH4091" s="25">
        <v>0.0</v>
      </c>
    </row>
    <row r="4092" ht="15.75" customHeight="1">
      <c r="U4092" s="25">
        <v>4091.0</v>
      </c>
      <c r="V4092" s="25">
        <v>1.568122E7</v>
      </c>
      <c r="W4092" s="25" t="s">
        <v>656</v>
      </c>
      <c r="X4092" s="25">
        <v>503.0</v>
      </c>
      <c r="Y4092" s="25" t="s">
        <v>375</v>
      </c>
      <c r="Z4092" s="25" t="s">
        <v>462</v>
      </c>
      <c r="AA4092" s="25">
        <v>37.0</v>
      </c>
      <c r="AB4092" s="25">
        <v>8.0</v>
      </c>
      <c r="AC4092" s="25">
        <v>0.0</v>
      </c>
      <c r="AD4092" s="25">
        <v>2.0</v>
      </c>
      <c r="AE4092" s="25">
        <v>1.0</v>
      </c>
      <c r="AF4092" s="25">
        <v>1.0</v>
      </c>
      <c r="AG4092" s="25">
        <v>97893.32</v>
      </c>
      <c r="AH4092" s="25">
        <v>0.0</v>
      </c>
    </row>
    <row r="4093" ht="15.75" customHeight="1">
      <c r="U4093" s="25">
        <v>4092.0</v>
      </c>
      <c r="V4093" s="25">
        <v>1.5635097E7</v>
      </c>
      <c r="W4093" s="25" t="s">
        <v>1609</v>
      </c>
      <c r="X4093" s="25">
        <v>599.0</v>
      </c>
      <c r="Y4093" s="25" t="s">
        <v>379</v>
      </c>
      <c r="Z4093" s="25" t="s">
        <v>487</v>
      </c>
      <c r="AA4093" s="25">
        <v>39.0</v>
      </c>
      <c r="AB4093" s="25">
        <v>2.0</v>
      </c>
      <c r="AC4093" s="25">
        <v>188976.89</v>
      </c>
      <c r="AD4093" s="25">
        <v>2.0</v>
      </c>
      <c r="AE4093" s="25">
        <v>0.0</v>
      </c>
      <c r="AF4093" s="25">
        <v>1.0</v>
      </c>
      <c r="AG4093" s="25">
        <v>176142.09</v>
      </c>
      <c r="AH4093" s="25">
        <v>0.0</v>
      </c>
    </row>
    <row r="4094" ht="15.75" customHeight="1">
      <c r="U4094" s="25">
        <v>4093.0</v>
      </c>
      <c r="V4094" s="25">
        <v>1.5780779E7</v>
      </c>
      <c r="W4094" s="25" t="s">
        <v>2480</v>
      </c>
      <c r="X4094" s="25">
        <v>583.0</v>
      </c>
      <c r="Y4094" s="25" t="s">
        <v>377</v>
      </c>
      <c r="Z4094" s="25" t="s">
        <v>462</v>
      </c>
      <c r="AA4094" s="25">
        <v>40.0</v>
      </c>
      <c r="AB4094" s="25">
        <v>4.0</v>
      </c>
      <c r="AC4094" s="25">
        <v>0.0</v>
      </c>
      <c r="AD4094" s="25">
        <v>2.0</v>
      </c>
      <c r="AE4094" s="25">
        <v>1.0</v>
      </c>
      <c r="AF4094" s="25">
        <v>0.0</v>
      </c>
      <c r="AG4094" s="25">
        <v>114093.73</v>
      </c>
      <c r="AH4094" s="25">
        <v>0.0</v>
      </c>
    </row>
    <row r="4095" ht="15.75" customHeight="1">
      <c r="U4095" s="25">
        <v>4094.0</v>
      </c>
      <c r="V4095" s="25">
        <v>1.579847E7</v>
      </c>
      <c r="W4095" s="25" t="s">
        <v>2481</v>
      </c>
      <c r="X4095" s="25">
        <v>764.0</v>
      </c>
      <c r="Y4095" s="25" t="s">
        <v>377</v>
      </c>
      <c r="Z4095" s="25" t="s">
        <v>462</v>
      </c>
      <c r="AA4095" s="25">
        <v>48.0</v>
      </c>
      <c r="AB4095" s="25">
        <v>1.0</v>
      </c>
      <c r="AC4095" s="25">
        <v>75990.97</v>
      </c>
      <c r="AD4095" s="25">
        <v>1.0</v>
      </c>
      <c r="AE4095" s="25">
        <v>1.0</v>
      </c>
      <c r="AF4095" s="25">
        <v>0.0</v>
      </c>
      <c r="AG4095" s="25">
        <v>158323.81</v>
      </c>
      <c r="AH4095" s="25">
        <v>1.0</v>
      </c>
    </row>
    <row r="4096" ht="15.75" customHeight="1">
      <c r="U4096" s="25">
        <v>4095.0</v>
      </c>
      <c r="V4096" s="25">
        <v>1.576088E7</v>
      </c>
      <c r="W4096" s="25" t="s">
        <v>2482</v>
      </c>
      <c r="X4096" s="25">
        <v>513.0</v>
      </c>
      <c r="Y4096" s="25" t="s">
        <v>375</v>
      </c>
      <c r="Z4096" s="25" t="s">
        <v>487</v>
      </c>
      <c r="AA4096" s="25">
        <v>29.0</v>
      </c>
      <c r="AB4096" s="25">
        <v>10.0</v>
      </c>
      <c r="AC4096" s="25">
        <v>0.0</v>
      </c>
      <c r="AD4096" s="25">
        <v>2.0</v>
      </c>
      <c r="AE4096" s="25">
        <v>0.0</v>
      </c>
      <c r="AF4096" s="25">
        <v>1.0</v>
      </c>
      <c r="AG4096" s="25">
        <v>25514.77</v>
      </c>
      <c r="AH4096" s="25">
        <v>0.0</v>
      </c>
    </row>
    <row r="4097" ht="15.75" customHeight="1">
      <c r="U4097" s="25">
        <v>4096.0</v>
      </c>
      <c r="V4097" s="25">
        <v>1.5616929E7</v>
      </c>
      <c r="W4097" s="25" t="s">
        <v>1046</v>
      </c>
      <c r="X4097" s="25">
        <v>730.0</v>
      </c>
      <c r="Y4097" s="25" t="s">
        <v>377</v>
      </c>
      <c r="Z4097" s="25" t="s">
        <v>487</v>
      </c>
      <c r="AA4097" s="25">
        <v>62.0</v>
      </c>
      <c r="AB4097" s="25">
        <v>5.0</v>
      </c>
      <c r="AC4097" s="25">
        <v>112181.08</v>
      </c>
      <c r="AD4097" s="25">
        <v>1.0</v>
      </c>
      <c r="AE4097" s="25">
        <v>0.0</v>
      </c>
      <c r="AF4097" s="25">
        <v>1.0</v>
      </c>
      <c r="AG4097" s="25">
        <v>61513.87</v>
      </c>
      <c r="AH4097" s="25">
        <v>0.0</v>
      </c>
    </row>
    <row r="4098" ht="15.75" customHeight="1">
      <c r="U4098" s="25">
        <v>4097.0</v>
      </c>
      <c r="V4098" s="25">
        <v>1.5758775E7</v>
      </c>
      <c r="W4098" s="25" t="s">
        <v>2283</v>
      </c>
      <c r="X4098" s="25">
        <v>820.0</v>
      </c>
      <c r="Y4098" s="25" t="s">
        <v>377</v>
      </c>
      <c r="Z4098" s="25" t="s">
        <v>487</v>
      </c>
      <c r="AA4098" s="25">
        <v>34.0</v>
      </c>
      <c r="AB4098" s="25">
        <v>10.0</v>
      </c>
      <c r="AC4098" s="25">
        <v>97208.46</v>
      </c>
      <c r="AD4098" s="25">
        <v>1.0</v>
      </c>
      <c r="AE4098" s="25">
        <v>1.0</v>
      </c>
      <c r="AF4098" s="25">
        <v>1.0</v>
      </c>
      <c r="AG4098" s="25">
        <v>59553.34</v>
      </c>
      <c r="AH4098" s="25">
        <v>0.0</v>
      </c>
    </row>
    <row r="4099" ht="15.75" customHeight="1">
      <c r="U4099" s="25">
        <v>4098.0</v>
      </c>
      <c r="V4099" s="25">
        <v>1.5663386E7</v>
      </c>
      <c r="W4099" s="25" t="s">
        <v>1584</v>
      </c>
      <c r="X4099" s="25">
        <v>597.0</v>
      </c>
      <c r="Y4099" s="25" t="s">
        <v>377</v>
      </c>
      <c r="Z4099" s="25" t="s">
        <v>462</v>
      </c>
      <c r="AA4099" s="25">
        <v>26.0</v>
      </c>
      <c r="AB4099" s="25">
        <v>7.0</v>
      </c>
      <c r="AC4099" s="25">
        <v>0.0</v>
      </c>
      <c r="AD4099" s="25">
        <v>2.0</v>
      </c>
      <c r="AE4099" s="25">
        <v>1.0</v>
      </c>
      <c r="AF4099" s="25">
        <v>0.0</v>
      </c>
      <c r="AG4099" s="25">
        <v>110253.2</v>
      </c>
      <c r="AH4099" s="25">
        <v>0.0</v>
      </c>
    </row>
    <row r="4100" ht="15.75" customHeight="1">
      <c r="U4100" s="25">
        <v>4099.0</v>
      </c>
      <c r="V4100" s="25">
        <v>1.5621267E7</v>
      </c>
      <c r="W4100" s="25" t="s">
        <v>1142</v>
      </c>
      <c r="X4100" s="25">
        <v>637.0</v>
      </c>
      <c r="Y4100" s="25" t="s">
        <v>375</v>
      </c>
      <c r="Z4100" s="25" t="s">
        <v>487</v>
      </c>
      <c r="AA4100" s="25">
        <v>32.0</v>
      </c>
      <c r="AB4100" s="25">
        <v>5.0</v>
      </c>
      <c r="AC4100" s="25">
        <v>0.0</v>
      </c>
      <c r="AD4100" s="25">
        <v>1.0</v>
      </c>
      <c r="AE4100" s="25">
        <v>0.0</v>
      </c>
      <c r="AF4100" s="25">
        <v>0.0</v>
      </c>
      <c r="AG4100" s="25">
        <v>148769.08</v>
      </c>
      <c r="AH4100" s="25">
        <v>0.0</v>
      </c>
    </row>
    <row r="4101" ht="15.75" customHeight="1">
      <c r="U4101" s="25">
        <v>4100.0</v>
      </c>
      <c r="V4101" s="25">
        <v>1.5720509E7</v>
      </c>
      <c r="W4101" s="25" t="s">
        <v>883</v>
      </c>
      <c r="X4101" s="25">
        <v>696.0</v>
      </c>
      <c r="Y4101" s="25" t="s">
        <v>375</v>
      </c>
      <c r="Z4101" s="25" t="s">
        <v>487</v>
      </c>
      <c r="AA4101" s="25">
        <v>34.0</v>
      </c>
      <c r="AB4101" s="25">
        <v>9.0</v>
      </c>
      <c r="AC4101" s="25">
        <v>150856.79</v>
      </c>
      <c r="AD4101" s="25">
        <v>1.0</v>
      </c>
      <c r="AE4101" s="25">
        <v>0.0</v>
      </c>
      <c r="AF4101" s="25">
        <v>1.0</v>
      </c>
      <c r="AG4101" s="25">
        <v>8236.78</v>
      </c>
      <c r="AH4101" s="25">
        <v>0.0</v>
      </c>
    </row>
    <row r="4102" ht="15.75" customHeight="1">
      <c r="U4102" s="25">
        <v>4101.0</v>
      </c>
      <c r="V4102" s="25">
        <v>1.5693322E7</v>
      </c>
      <c r="W4102" s="25" t="s">
        <v>2483</v>
      </c>
      <c r="X4102" s="25">
        <v>635.0</v>
      </c>
      <c r="Y4102" s="25" t="s">
        <v>379</v>
      </c>
      <c r="Z4102" s="25" t="s">
        <v>462</v>
      </c>
      <c r="AA4102" s="25">
        <v>37.0</v>
      </c>
      <c r="AB4102" s="25">
        <v>9.0</v>
      </c>
      <c r="AC4102" s="25">
        <v>146748.07</v>
      </c>
      <c r="AD4102" s="25">
        <v>1.0</v>
      </c>
      <c r="AE4102" s="25">
        <v>0.0</v>
      </c>
      <c r="AF4102" s="25">
        <v>1.0</v>
      </c>
      <c r="AG4102" s="25">
        <v>11407.58</v>
      </c>
      <c r="AH4102" s="25">
        <v>0.0</v>
      </c>
    </row>
    <row r="4103" ht="15.75" customHeight="1">
      <c r="U4103" s="25">
        <v>4102.0</v>
      </c>
      <c r="V4103" s="25">
        <v>1.5589544E7</v>
      </c>
      <c r="W4103" s="25" t="s">
        <v>755</v>
      </c>
      <c r="X4103" s="25">
        <v>673.0</v>
      </c>
      <c r="Y4103" s="25" t="s">
        <v>377</v>
      </c>
      <c r="Z4103" s="25" t="s">
        <v>462</v>
      </c>
      <c r="AA4103" s="25">
        <v>57.0</v>
      </c>
      <c r="AB4103" s="25">
        <v>4.0</v>
      </c>
      <c r="AC4103" s="25">
        <v>0.0</v>
      </c>
      <c r="AD4103" s="25">
        <v>2.0</v>
      </c>
      <c r="AE4103" s="25">
        <v>1.0</v>
      </c>
      <c r="AF4103" s="25">
        <v>1.0</v>
      </c>
      <c r="AG4103" s="25">
        <v>49684.09</v>
      </c>
      <c r="AH4103" s="25">
        <v>0.0</v>
      </c>
    </row>
    <row r="4104" ht="15.75" customHeight="1">
      <c r="U4104" s="25">
        <v>4103.0</v>
      </c>
      <c r="V4104" s="25">
        <v>1.577203E7</v>
      </c>
      <c r="W4104" s="25" t="s">
        <v>2484</v>
      </c>
      <c r="X4104" s="25">
        <v>662.0</v>
      </c>
      <c r="Y4104" s="25" t="s">
        <v>377</v>
      </c>
      <c r="Z4104" s="25" t="s">
        <v>487</v>
      </c>
      <c r="AA4104" s="25">
        <v>33.0</v>
      </c>
      <c r="AB4104" s="25">
        <v>3.0</v>
      </c>
      <c r="AC4104" s="25">
        <v>0.0</v>
      </c>
      <c r="AD4104" s="25">
        <v>2.0</v>
      </c>
      <c r="AE4104" s="25">
        <v>0.0</v>
      </c>
      <c r="AF4104" s="25">
        <v>1.0</v>
      </c>
      <c r="AG4104" s="25">
        <v>68064.83</v>
      </c>
      <c r="AH4104" s="25">
        <v>0.0</v>
      </c>
    </row>
    <row r="4105" ht="15.75" customHeight="1">
      <c r="U4105" s="25">
        <v>4104.0</v>
      </c>
      <c r="V4105" s="25">
        <v>1.5693337E7</v>
      </c>
      <c r="W4105" s="25" t="s">
        <v>1422</v>
      </c>
      <c r="X4105" s="25">
        <v>683.0</v>
      </c>
      <c r="Y4105" s="25" t="s">
        <v>377</v>
      </c>
      <c r="Z4105" s="25" t="s">
        <v>487</v>
      </c>
      <c r="AA4105" s="25">
        <v>41.0</v>
      </c>
      <c r="AB4105" s="25">
        <v>0.0</v>
      </c>
      <c r="AC4105" s="25">
        <v>148863.17</v>
      </c>
      <c r="AD4105" s="25">
        <v>1.0</v>
      </c>
      <c r="AE4105" s="25">
        <v>1.0</v>
      </c>
      <c r="AF4105" s="25">
        <v>1.0</v>
      </c>
      <c r="AG4105" s="25">
        <v>163911.32</v>
      </c>
      <c r="AH4105" s="25">
        <v>0.0</v>
      </c>
    </row>
    <row r="4106" ht="15.75" customHeight="1">
      <c r="U4106" s="25">
        <v>4105.0</v>
      </c>
      <c r="V4106" s="25">
        <v>1.5676571E7</v>
      </c>
      <c r="W4106" s="25" t="s">
        <v>2485</v>
      </c>
      <c r="X4106" s="25">
        <v>850.0</v>
      </c>
      <c r="Y4106" s="25" t="s">
        <v>375</v>
      </c>
      <c r="Z4106" s="25" t="s">
        <v>487</v>
      </c>
      <c r="AA4106" s="25">
        <v>55.0</v>
      </c>
      <c r="AB4106" s="25">
        <v>6.0</v>
      </c>
      <c r="AC4106" s="25">
        <v>0.0</v>
      </c>
      <c r="AD4106" s="25">
        <v>1.0</v>
      </c>
      <c r="AE4106" s="25">
        <v>1.0</v>
      </c>
      <c r="AF4106" s="25">
        <v>0.0</v>
      </c>
      <c r="AG4106" s="25">
        <v>944.41</v>
      </c>
      <c r="AH4106" s="25">
        <v>1.0</v>
      </c>
    </row>
    <row r="4107" ht="15.75" customHeight="1">
      <c r="U4107" s="25">
        <v>4106.0</v>
      </c>
      <c r="V4107" s="25">
        <v>1.5701392E7</v>
      </c>
      <c r="W4107" s="25" t="s">
        <v>532</v>
      </c>
      <c r="X4107" s="25">
        <v>815.0</v>
      </c>
      <c r="Y4107" s="25" t="s">
        <v>377</v>
      </c>
      <c r="Z4107" s="25" t="s">
        <v>487</v>
      </c>
      <c r="AA4107" s="25">
        <v>28.0</v>
      </c>
      <c r="AB4107" s="25">
        <v>6.0</v>
      </c>
      <c r="AC4107" s="25">
        <v>0.0</v>
      </c>
      <c r="AD4107" s="25">
        <v>2.0</v>
      </c>
      <c r="AE4107" s="25">
        <v>0.0</v>
      </c>
      <c r="AF4107" s="25">
        <v>1.0</v>
      </c>
      <c r="AG4107" s="25">
        <v>185547.71</v>
      </c>
      <c r="AH4107" s="25">
        <v>0.0</v>
      </c>
    </row>
    <row r="4108" ht="15.75" customHeight="1">
      <c r="U4108" s="25">
        <v>4107.0</v>
      </c>
      <c r="V4108" s="25">
        <v>1.5741092E7</v>
      </c>
      <c r="W4108" s="25" t="s">
        <v>1408</v>
      </c>
      <c r="X4108" s="25">
        <v>671.0</v>
      </c>
      <c r="Y4108" s="25" t="s">
        <v>377</v>
      </c>
      <c r="Z4108" s="25" t="s">
        <v>487</v>
      </c>
      <c r="AA4108" s="25">
        <v>34.0</v>
      </c>
      <c r="AB4108" s="25">
        <v>10.0</v>
      </c>
      <c r="AC4108" s="25">
        <v>153360.02</v>
      </c>
      <c r="AD4108" s="25">
        <v>1.0</v>
      </c>
      <c r="AE4108" s="25">
        <v>1.0</v>
      </c>
      <c r="AF4108" s="25">
        <v>0.0</v>
      </c>
      <c r="AG4108" s="25">
        <v>140509.86</v>
      </c>
      <c r="AH4108" s="25">
        <v>0.0</v>
      </c>
    </row>
    <row r="4109" ht="15.75" customHeight="1">
      <c r="U4109" s="25">
        <v>4108.0</v>
      </c>
      <c r="V4109" s="25">
        <v>1.5643865E7</v>
      </c>
      <c r="W4109" s="25" t="s">
        <v>1868</v>
      </c>
      <c r="X4109" s="25">
        <v>601.0</v>
      </c>
      <c r="Y4109" s="25" t="s">
        <v>375</v>
      </c>
      <c r="Z4109" s="25" t="s">
        <v>462</v>
      </c>
      <c r="AA4109" s="25">
        <v>40.0</v>
      </c>
      <c r="AB4109" s="25">
        <v>3.0</v>
      </c>
      <c r="AC4109" s="25">
        <v>92055.36</v>
      </c>
      <c r="AD4109" s="25">
        <v>1.0</v>
      </c>
      <c r="AE4109" s="25">
        <v>0.0</v>
      </c>
      <c r="AF4109" s="25">
        <v>1.0</v>
      </c>
      <c r="AG4109" s="25">
        <v>164652.02</v>
      </c>
      <c r="AH4109" s="25">
        <v>1.0</v>
      </c>
    </row>
    <row r="4110" ht="15.75" customHeight="1">
      <c r="U4110" s="25">
        <v>4109.0</v>
      </c>
      <c r="V4110" s="25">
        <v>1.5769389E7</v>
      </c>
      <c r="W4110" s="25" t="s">
        <v>1290</v>
      </c>
      <c r="X4110" s="25">
        <v>709.0</v>
      </c>
      <c r="Y4110" s="25" t="s">
        <v>379</v>
      </c>
      <c r="Z4110" s="25" t="s">
        <v>462</v>
      </c>
      <c r="AA4110" s="25">
        <v>39.0</v>
      </c>
      <c r="AB4110" s="25">
        <v>9.0</v>
      </c>
      <c r="AC4110" s="25">
        <v>124723.92</v>
      </c>
      <c r="AD4110" s="25">
        <v>1.0</v>
      </c>
      <c r="AE4110" s="25">
        <v>1.0</v>
      </c>
      <c r="AF4110" s="25">
        <v>0.0</v>
      </c>
      <c r="AG4110" s="25">
        <v>73641.86</v>
      </c>
      <c r="AH4110" s="25">
        <v>0.0</v>
      </c>
    </row>
    <row r="4111" ht="15.75" customHeight="1">
      <c r="U4111" s="25">
        <v>4110.0</v>
      </c>
      <c r="V4111" s="25">
        <v>1.5807768E7</v>
      </c>
      <c r="W4111" s="25" t="s">
        <v>2486</v>
      </c>
      <c r="X4111" s="25">
        <v>702.0</v>
      </c>
      <c r="Y4111" s="25" t="s">
        <v>379</v>
      </c>
      <c r="Z4111" s="25" t="s">
        <v>487</v>
      </c>
      <c r="AA4111" s="25">
        <v>28.0</v>
      </c>
      <c r="AB4111" s="25">
        <v>1.0</v>
      </c>
      <c r="AC4111" s="25">
        <v>103033.83</v>
      </c>
      <c r="AD4111" s="25">
        <v>1.0</v>
      </c>
      <c r="AE4111" s="25">
        <v>1.0</v>
      </c>
      <c r="AF4111" s="25">
        <v>1.0</v>
      </c>
      <c r="AG4111" s="25">
        <v>40321.87</v>
      </c>
      <c r="AH4111" s="25">
        <v>0.0</v>
      </c>
    </row>
    <row r="4112" ht="15.75" customHeight="1">
      <c r="U4112" s="25">
        <v>4111.0</v>
      </c>
      <c r="V4112" s="25">
        <v>1.580163E7</v>
      </c>
      <c r="W4112" s="25" t="s">
        <v>526</v>
      </c>
      <c r="X4112" s="25">
        <v>558.0</v>
      </c>
      <c r="Y4112" s="25" t="s">
        <v>375</v>
      </c>
      <c r="Z4112" s="25" t="s">
        <v>487</v>
      </c>
      <c r="AA4112" s="25">
        <v>40.0</v>
      </c>
      <c r="AB4112" s="25">
        <v>6.0</v>
      </c>
      <c r="AC4112" s="25">
        <v>0.0</v>
      </c>
      <c r="AD4112" s="25">
        <v>2.0</v>
      </c>
      <c r="AE4112" s="25">
        <v>1.0</v>
      </c>
      <c r="AF4112" s="25">
        <v>0.0</v>
      </c>
      <c r="AG4112" s="25">
        <v>173844.89</v>
      </c>
      <c r="AH4112" s="25">
        <v>0.0</v>
      </c>
    </row>
    <row r="4113" ht="15.75" customHeight="1">
      <c r="U4113" s="25">
        <v>4112.0</v>
      </c>
      <c r="V4113" s="25">
        <v>1.5705034E7</v>
      </c>
      <c r="W4113" s="25" t="s">
        <v>1532</v>
      </c>
      <c r="X4113" s="25">
        <v>691.0</v>
      </c>
      <c r="Y4113" s="25" t="s">
        <v>377</v>
      </c>
      <c r="Z4113" s="25" t="s">
        <v>487</v>
      </c>
      <c r="AA4113" s="25">
        <v>40.0</v>
      </c>
      <c r="AB4113" s="25">
        <v>1.0</v>
      </c>
      <c r="AC4113" s="25">
        <v>0.0</v>
      </c>
      <c r="AD4113" s="25">
        <v>2.0</v>
      </c>
      <c r="AE4113" s="25">
        <v>1.0</v>
      </c>
      <c r="AF4113" s="25">
        <v>1.0</v>
      </c>
      <c r="AG4113" s="25">
        <v>145613.17</v>
      </c>
      <c r="AH4113" s="25">
        <v>0.0</v>
      </c>
    </row>
    <row r="4114" ht="15.75" customHeight="1">
      <c r="U4114" s="25">
        <v>4113.0</v>
      </c>
      <c r="V4114" s="25">
        <v>1.5763107E7</v>
      </c>
      <c r="W4114" s="25" t="s">
        <v>1053</v>
      </c>
      <c r="X4114" s="25">
        <v>700.0</v>
      </c>
      <c r="Y4114" s="25" t="s">
        <v>375</v>
      </c>
      <c r="Z4114" s="25" t="s">
        <v>462</v>
      </c>
      <c r="AA4114" s="25">
        <v>30.0</v>
      </c>
      <c r="AB4114" s="25">
        <v>9.0</v>
      </c>
      <c r="AC4114" s="25">
        <v>0.0</v>
      </c>
      <c r="AD4114" s="25">
        <v>1.0</v>
      </c>
      <c r="AE4114" s="25">
        <v>1.0</v>
      </c>
      <c r="AF4114" s="25">
        <v>1.0</v>
      </c>
      <c r="AG4114" s="25">
        <v>174971.64</v>
      </c>
      <c r="AH4114" s="25">
        <v>0.0</v>
      </c>
    </row>
    <row r="4115" ht="15.75" customHeight="1">
      <c r="U4115" s="25">
        <v>4114.0</v>
      </c>
      <c r="V4115" s="25">
        <v>1.5667085E7</v>
      </c>
      <c r="W4115" s="25" t="s">
        <v>2020</v>
      </c>
      <c r="X4115" s="25">
        <v>667.0</v>
      </c>
      <c r="Y4115" s="25" t="s">
        <v>375</v>
      </c>
      <c r="Z4115" s="25" t="s">
        <v>487</v>
      </c>
      <c r="AA4115" s="25">
        <v>33.0</v>
      </c>
      <c r="AB4115" s="25">
        <v>4.0</v>
      </c>
      <c r="AC4115" s="25">
        <v>0.0</v>
      </c>
      <c r="AD4115" s="25">
        <v>2.0</v>
      </c>
      <c r="AE4115" s="25">
        <v>1.0</v>
      </c>
      <c r="AF4115" s="25">
        <v>1.0</v>
      </c>
      <c r="AG4115" s="25">
        <v>131834.75</v>
      </c>
      <c r="AH4115" s="25">
        <v>0.0</v>
      </c>
    </row>
    <row r="4116" ht="15.75" customHeight="1">
      <c r="U4116" s="25">
        <v>4115.0</v>
      </c>
      <c r="V4116" s="25">
        <v>1.5647008E7</v>
      </c>
      <c r="W4116" s="25" t="s">
        <v>2319</v>
      </c>
      <c r="X4116" s="25">
        <v>624.0</v>
      </c>
      <c r="Y4116" s="25" t="s">
        <v>379</v>
      </c>
      <c r="Z4116" s="25" t="s">
        <v>487</v>
      </c>
      <c r="AA4116" s="25">
        <v>54.0</v>
      </c>
      <c r="AB4116" s="25">
        <v>3.0</v>
      </c>
      <c r="AC4116" s="25">
        <v>116726.22</v>
      </c>
      <c r="AD4116" s="25">
        <v>1.0</v>
      </c>
      <c r="AE4116" s="25">
        <v>1.0</v>
      </c>
      <c r="AF4116" s="25">
        <v>0.0</v>
      </c>
      <c r="AG4116" s="25">
        <v>110498.1</v>
      </c>
      <c r="AH4116" s="25">
        <v>1.0</v>
      </c>
    </row>
    <row r="4117" ht="15.75" customHeight="1">
      <c r="U4117" s="25">
        <v>4116.0</v>
      </c>
      <c r="V4117" s="25">
        <v>1.5584505E7</v>
      </c>
      <c r="W4117" s="25" t="s">
        <v>465</v>
      </c>
      <c r="X4117" s="25">
        <v>580.0</v>
      </c>
      <c r="Y4117" s="25" t="s">
        <v>375</v>
      </c>
      <c r="Z4117" s="25" t="s">
        <v>462</v>
      </c>
      <c r="AA4117" s="25">
        <v>23.0</v>
      </c>
      <c r="AB4117" s="25">
        <v>5.0</v>
      </c>
      <c r="AC4117" s="25">
        <v>113923.81</v>
      </c>
      <c r="AD4117" s="25">
        <v>2.0</v>
      </c>
      <c r="AE4117" s="25">
        <v>0.0</v>
      </c>
      <c r="AF4117" s="25">
        <v>0.0</v>
      </c>
      <c r="AG4117" s="25">
        <v>196241.43</v>
      </c>
      <c r="AH4117" s="25">
        <v>0.0</v>
      </c>
    </row>
    <row r="4118" ht="15.75" customHeight="1">
      <c r="U4118" s="25">
        <v>4117.0</v>
      </c>
      <c r="V4118" s="25">
        <v>1.5748068E7</v>
      </c>
      <c r="W4118" s="25" t="s">
        <v>759</v>
      </c>
      <c r="X4118" s="25">
        <v>571.0</v>
      </c>
      <c r="Y4118" s="25" t="s">
        <v>377</v>
      </c>
      <c r="Z4118" s="25" t="s">
        <v>462</v>
      </c>
      <c r="AA4118" s="25">
        <v>31.0</v>
      </c>
      <c r="AB4118" s="25">
        <v>3.0</v>
      </c>
      <c r="AC4118" s="25">
        <v>0.0</v>
      </c>
      <c r="AD4118" s="25">
        <v>2.0</v>
      </c>
      <c r="AE4118" s="25">
        <v>1.0</v>
      </c>
      <c r="AF4118" s="25">
        <v>1.0</v>
      </c>
      <c r="AG4118" s="25">
        <v>194667.92</v>
      </c>
      <c r="AH4118" s="25">
        <v>0.0</v>
      </c>
    </row>
    <row r="4119" ht="15.75" customHeight="1">
      <c r="U4119" s="25">
        <v>4118.0</v>
      </c>
      <c r="V4119" s="25">
        <v>1.5663964E7</v>
      </c>
      <c r="W4119" s="25" t="s">
        <v>1135</v>
      </c>
      <c r="X4119" s="25">
        <v>561.0</v>
      </c>
      <c r="Y4119" s="25" t="s">
        <v>375</v>
      </c>
      <c r="Z4119" s="25" t="s">
        <v>487</v>
      </c>
      <c r="AA4119" s="25">
        <v>37.0</v>
      </c>
      <c r="AB4119" s="25">
        <v>5.0</v>
      </c>
      <c r="AC4119" s="25">
        <v>0.0</v>
      </c>
      <c r="AD4119" s="25">
        <v>2.0</v>
      </c>
      <c r="AE4119" s="25">
        <v>1.0</v>
      </c>
      <c r="AF4119" s="25">
        <v>0.0</v>
      </c>
      <c r="AG4119" s="25">
        <v>83093.25</v>
      </c>
      <c r="AH4119" s="25">
        <v>0.0</v>
      </c>
    </row>
    <row r="4120" ht="15.75" customHeight="1">
      <c r="U4120" s="25">
        <v>4119.0</v>
      </c>
      <c r="V4120" s="25">
        <v>1.5782311E7</v>
      </c>
      <c r="W4120" s="25" t="s">
        <v>1136</v>
      </c>
      <c r="X4120" s="25">
        <v>529.0</v>
      </c>
      <c r="Y4120" s="25" t="s">
        <v>375</v>
      </c>
      <c r="Z4120" s="25" t="s">
        <v>487</v>
      </c>
      <c r="AA4120" s="25">
        <v>28.0</v>
      </c>
      <c r="AB4120" s="25">
        <v>9.0</v>
      </c>
      <c r="AC4120" s="25">
        <v>0.0</v>
      </c>
      <c r="AD4120" s="25">
        <v>2.0</v>
      </c>
      <c r="AE4120" s="25">
        <v>1.0</v>
      </c>
      <c r="AF4120" s="25">
        <v>1.0</v>
      </c>
      <c r="AG4120" s="25">
        <v>52545.24</v>
      </c>
      <c r="AH4120" s="25">
        <v>0.0</v>
      </c>
    </row>
    <row r="4121" ht="15.75" customHeight="1">
      <c r="U4121" s="25">
        <v>4120.0</v>
      </c>
      <c r="V4121" s="25">
        <v>1.5588197E7</v>
      </c>
      <c r="W4121" s="25" t="s">
        <v>563</v>
      </c>
      <c r="X4121" s="25">
        <v>670.0</v>
      </c>
      <c r="Y4121" s="25" t="s">
        <v>375</v>
      </c>
      <c r="Z4121" s="25" t="s">
        <v>487</v>
      </c>
      <c r="AA4121" s="25">
        <v>36.0</v>
      </c>
      <c r="AB4121" s="25">
        <v>7.0</v>
      </c>
      <c r="AC4121" s="25">
        <v>0.0</v>
      </c>
      <c r="AD4121" s="25">
        <v>2.0</v>
      </c>
      <c r="AE4121" s="25">
        <v>0.0</v>
      </c>
      <c r="AF4121" s="25">
        <v>0.0</v>
      </c>
      <c r="AG4121" s="25">
        <v>59571.5</v>
      </c>
      <c r="AH4121" s="25">
        <v>0.0</v>
      </c>
    </row>
    <row r="4122" ht="15.75" customHeight="1">
      <c r="U4122" s="25">
        <v>4121.0</v>
      </c>
      <c r="V4122" s="25">
        <v>1.5610105E7</v>
      </c>
      <c r="W4122" s="25" t="s">
        <v>1242</v>
      </c>
      <c r="X4122" s="25">
        <v>666.0</v>
      </c>
      <c r="Y4122" s="25" t="s">
        <v>379</v>
      </c>
      <c r="Z4122" s="25" t="s">
        <v>462</v>
      </c>
      <c r="AA4122" s="25">
        <v>21.0</v>
      </c>
      <c r="AB4122" s="25">
        <v>1.0</v>
      </c>
      <c r="AC4122" s="25">
        <v>121827.43</v>
      </c>
      <c r="AD4122" s="25">
        <v>2.0</v>
      </c>
      <c r="AE4122" s="25">
        <v>1.0</v>
      </c>
      <c r="AF4122" s="25">
        <v>1.0</v>
      </c>
      <c r="AG4122" s="25">
        <v>99818.31</v>
      </c>
      <c r="AH4122" s="25">
        <v>0.0</v>
      </c>
    </row>
    <row r="4123" ht="15.75" customHeight="1">
      <c r="U4123" s="25">
        <v>4122.0</v>
      </c>
      <c r="V4123" s="25">
        <v>1.5606133E7</v>
      </c>
      <c r="W4123" s="25" t="s">
        <v>2487</v>
      </c>
      <c r="X4123" s="25">
        <v>628.0</v>
      </c>
      <c r="Y4123" s="25" t="s">
        <v>377</v>
      </c>
      <c r="Z4123" s="25" t="s">
        <v>487</v>
      </c>
      <c r="AA4123" s="25">
        <v>42.0</v>
      </c>
      <c r="AB4123" s="25">
        <v>7.0</v>
      </c>
      <c r="AC4123" s="25">
        <v>0.0</v>
      </c>
      <c r="AD4123" s="25">
        <v>2.0</v>
      </c>
      <c r="AE4123" s="25">
        <v>0.0</v>
      </c>
      <c r="AF4123" s="25">
        <v>1.0</v>
      </c>
      <c r="AG4123" s="25">
        <v>172967.87</v>
      </c>
      <c r="AH4123" s="25">
        <v>0.0</v>
      </c>
    </row>
    <row r="4124" ht="15.75" customHeight="1">
      <c r="U4124" s="25">
        <v>4123.0</v>
      </c>
      <c r="V4124" s="25">
        <v>1.5599403E7</v>
      </c>
      <c r="W4124" s="25" t="s">
        <v>623</v>
      </c>
      <c r="X4124" s="25">
        <v>577.0</v>
      </c>
      <c r="Y4124" s="25" t="s">
        <v>375</v>
      </c>
      <c r="Z4124" s="25" t="s">
        <v>487</v>
      </c>
      <c r="AA4124" s="25">
        <v>60.0</v>
      </c>
      <c r="AB4124" s="25">
        <v>10.0</v>
      </c>
      <c r="AC4124" s="25">
        <v>125389.7</v>
      </c>
      <c r="AD4124" s="25">
        <v>2.0</v>
      </c>
      <c r="AE4124" s="25">
        <v>1.0</v>
      </c>
      <c r="AF4124" s="25">
        <v>1.0</v>
      </c>
      <c r="AG4124" s="25">
        <v>178616.73</v>
      </c>
      <c r="AH4124" s="25">
        <v>0.0</v>
      </c>
    </row>
    <row r="4125" ht="15.75" customHeight="1">
      <c r="U4125" s="25">
        <v>4124.0</v>
      </c>
      <c r="V4125" s="25">
        <v>1.5648225E7</v>
      </c>
      <c r="W4125" s="25" t="s">
        <v>1337</v>
      </c>
      <c r="X4125" s="25">
        <v>652.0</v>
      </c>
      <c r="Y4125" s="25" t="s">
        <v>377</v>
      </c>
      <c r="Z4125" s="25" t="s">
        <v>462</v>
      </c>
      <c r="AA4125" s="25">
        <v>38.0</v>
      </c>
      <c r="AB4125" s="25">
        <v>1.0</v>
      </c>
      <c r="AC4125" s="25">
        <v>103895.31</v>
      </c>
      <c r="AD4125" s="25">
        <v>1.0</v>
      </c>
      <c r="AE4125" s="25">
        <v>0.0</v>
      </c>
      <c r="AF4125" s="25">
        <v>1.0</v>
      </c>
      <c r="AG4125" s="25">
        <v>159649.44</v>
      </c>
      <c r="AH4125" s="25">
        <v>0.0</v>
      </c>
    </row>
    <row r="4126" ht="15.75" customHeight="1">
      <c r="U4126" s="25">
        <v>4125.0</v>
      </c>
      <c r="V4126" s="25">
        <v>1.5608406E7</v>
      </c>
      <c r="W4126" s="25" t="s">
        <v>2488</v>
      </c>
      <c r="X4126" s="25">
        <v>678.0</v>
      </c>
      <c r="Y4126" s="25" t="s">
        <v>375</v>
      </c>
      <c r="Z4126" s="25" t="s">
        <v>487</v>
      </c>
      <c r="AA4126" s="25">
        <v>26.0</v>
      </c>
      <c r="AB4126" s="25">
        <v>5.0</v>
      </c>
      <c r="AC4126" s="25">
        <v>111128.04</v>
      </c>
      <c r="AD4126" s="25">
        <v>1.0</v>
      </c>
      <c r="AE4126" s="25">
        <v>1.0</v>
      </c>
      <c r="AF4126" s="25">
        <v>0.0</v>
      </c>
      <c r="AG4126" s="25">
        <v>60941.27</v>
      </c>
      <c r="AH4126" s="25">
        <v>1.0</v>
      </c>
    </row>
    <row r="4127" ht="15.75" customHeight="1">
      <c r="U4127" s="25">
        <v>4126.0</v>
      </c>
      <c r="V4127" s="25">
        <v>1.5633378E7</v>
      </c>
      <c r="W4127" s="25" t="s">
        <v>771</v>
      </c>
      <c r="X4127" s="25">
        <v>692.0</v>
      </c>
      <c r="Y4127" s="25" t="s">
        <v>377</v>
      </c>
      <c r="Z4127" s="25" t="s">
        <v>462</v>
      </c>
      <c r="AA4127" s="25">
        <v>49.0</v>
      </c>
      <c r="AB4127" s="25">
        <v>9.0</v>
      </c>
      <c r="AC4127" s="25">
        <v>0.0</v>
      </c>
      <c r="AD4127" s="25">
        <v>2.0</v>
      </c>
      <c r="AE4127" s="25">
        <v>1.0</v>
      </c>
      <c r="AF4127" s="25">
        <v>0.0</v>
      </c>
      <c r="AG4127" s="25">
        <v>178342.63</v>
      </c>
      <c r="AH4127" s="25">
        <v>0.0</v>
      </c>
    </row>
    <row r="4128" ht="15.75" customHeight="1">
      <c r="U4128" s="25">
        <v>4127.0</v>
      </c>
      <c r="V4128" s="25">
        <v>1.5664759E7</v>
      </c>
      <c r="W4128" s="25" t="s">
        <v>1330</v>
      </c>
      <c r="X4128" s="25">
        <v>675.0</v>
      </c>
      <c r="Y4128" s="25" t="s">
        <v>377</v>
      </c>
      <c r="Z4128" s="25" t="s">
        <v>487</v>
      </c>
      <c r="AA4128" s="25">
        <v>32.0</v>
      </c>
      <c r="AB4128" s="25">
        <v>10.0</v>
      </c>
      <c r="AC4128" s="25">
        <v>0.0</v>
      </c>
      <c r="AD4128" s="25">
        <v>2.0</v>
      </c>
      <c r="AE4128" s="25">
        <v>1.0</v>
      </c>
      <c r="AF4128" s="25">
        <v>0.0</v>
      </c>
      <c r="AG4128" s="25">
        <v>191545.65</v>
      </c>
      <c r="AH4128" s="25">
        <v>0.0</v>
      </c>
    </row>
    <row r="4129" ht="15.75" customHeight="1">
      <c r="U4129" s="25">
        <v>4128.0</v>
      </c>
      <c r="V4129" s="25">
        <v>1.5625545E7</v>
      </c>
      <c r="W4129" s="25" t="s">
        <v>2489</v>
      </c>
      <c r="X4129" s="25">
        <v>712.0</v>
      </c>
      <c r="Y4129" s="25" t="s">
        <v>377</v>
      </c>
      <c r="Z4129" s="25" t="s">
        <v>487</v>
      </c>
      <c r="AA4129" s="25">
        <v>52.0</v>
      </c>
      <c r="AB4129" s="25">
        <v>9.0</v>
      </c>
      <c r="AC4129" s="25">
        <v>0.0</v>
      </c>
      <c r="AD4129" s="25">
        <v>1.0</v>
      </c>
      <c r="AE4129" s="25">
        <v>1.0</v>
      </c>
      <c r="AF4129" s="25">
        <v>1.0</v>
      </c>
      <c r="AG4129" s="25">
        <v>117977.45</v>
      </c>
      <c r="AH4129" s="25">
        <v>1.0</v>
      </c>
    </row>
    <row r="4130" ht="15.75" customHeight="1">
      <c r="U4130" s="25">
        <v>4129.0</v>
      </c>
      <c r="V4130" s="25">
        <v>1.5772148E7</v>
      </c>
      <c r="W4130" s="25" t="s">
        <v>1449</v>
      </c>
      <c r="X4130" s="25">
        <v>639.0</v>
      </c>
      <c r="Y4130" s="25" t="s">
        <v>379</v>
      </c>
      <c r="Z4130" s="25" t="s">
        <v>462</v>
      </c>
      <c r="AA4130" s="25">
        <v>37.0</v>
      </c>
      <c r="AB4130" s="25">
        <v>5.0</v>
      </c>
      <c r="AC4130" s="25">
        <v>151242.48</v>
      </c>
      <c r="AD4130" s="25">
        <v>1.0</v>
      </c>
      <c r="AE4130" s="25">
        <v>0.0</v>
      </c>
      <c r="AF4130" s="25">
        <v>1.0</v>
      </c>
      <c r="AG4130" s="25">
        <v>49637.65</v>
      </c>
      <c r="AH4130" s="25">
        <v>0.0</v>
      </c>
    </row>
    <row r="4131" ht="15.75" customHeight="1">
      <c r="U4131" s="25">
        <v>4130.0</v>
      </c>
      <c r="V4131" s="25">
        <v>1.5810829E7</v>
      </c>
      <c r="W4131" s="25" t="s">
        <v>2490</v>
      </c>
      <c r="X4131" s="25">
        <v>618.0</v>
      </c>
      <c r="Y4131" s="25" t="s">
        <v>375</v>
      </c>
      <c r="Z4131" s="25" t="s">
        <v>487</v>
      </c>
      <c r="AA4131" s="25">
        <v>48.0</v>
      </c>
      <c r="AB4131" s="25">
        <v>7.0</v>
      </c>
      <c r="AC4131" s="25">
        <v>0.0</v>
      </c>
      <c r="AD4131" s="25">
        <v>1.0</v>
      </c>
      <c r="AE4131" s="25">
        <v>1.0</v>
      </c>
      <c r="AF4131" s="25">
        <v>0.0</v>
      </c>
      <c r="AG4131" s="25">
        <v>13921.82</v>
      </c>
      <c r="AH4131" s="25">
        <v>1.0</v>
      </c>
    </row>
    <row r="4132" ht="15.75" customHeight="1">
      <c r="U4132" s="25">
        <v>4131.0</v>
      </c>
      <c r="V4132" s="25">
        <v>1.5731669E7</v>
      </c>
      <c r="W4132" s="25" t="s">
        <v>2491</v>
      </c>
      <c r="X4132" s="25">
        <v>554.0</v>
      </c>
      <c r="Y4132" s="25" t="s">
        <v>375</v>
      </c>
      <c r="Z4132" s="25" t="s">
        <v>487</v>
      </c>
      <c r="AA4132" s="25">
        <v>39.0</v>
      </c>
      <c r="AB4132" s="25">
        <v>2.0</v>
      </c>
      <c r="AC4132" s="25">
        <v>129709.62</v>
      </c>
      <c r="AD4132" s="25">
        <v>1.0</v>
      </c>
      <c r="AE4132" s="25">
        <v>1.0</v>
      </c>
      <c r="AF4132" s="25">
        <v>0.0</v>
      </c>
      <c r="AG4132" s="25">
        <v>173197.12</v>
      </c>
      <c r="AH4132" s="25">
        <v>0.0</v>
      </c>
    </row>
    <row r="4133" ht="15.75" customHeight="1">
      <c r="U4133" s="25">
        <v>4132.0</v>
      </c>
      <c r="V4133" s="25">
        <v>1.5738634E7</v>
      </c>
      <c r="W4133" s="25" t="s">
        <v>799</v>
      </c>
      <c r="X4133" s="25">
        <v>533.0</v>
      </c>
      <c r="Y4133" s="25" t="s">
        <v>375</v>
      </c>
      <c r="Z4133" s="25" t="s">
        <v>487</v>
      </c>
      <c r="AA4133" s="25">
        <v>47.0</v>
      </c>
      <c r="AB4133" s="25">
        <v>9.0</v>
      </c>
      <c r="AC4133" s="25">
        <v>83347.25</v>
      </c>
      <c r="AD4133" s="25">
        <v>1.0</v>
      </c>
      <c r="AE4133" s="25">
        <v>1.0</v>
      </c>
      <c r="AF4133" s="25">
        <v>1.0</v>
      </c>
      <c r="AG4133" s="25">
        <v>137696.25</v>
      </c>
      <c r="AH4133" s="25">
        <v>0.0</v>
      </c>
    </row>
    <row r="4134" ht="15.75" customHeight="1">
      <c r="U4134" s="25">
        <v>4133.0</v>
      </c>
      <c r="V4134" s="25">
        <v>1.5737571E7</v>
      </c>
      <c r="W4134" s="25" t="s">
        <v>2114</v>
      </c>
      <c r="X4134" s="25">
        <v>540.0</v>
      </c>
      <c r="Y4134" s="25" t="s">
        <v>377</v>
      </c>
      <c r="Z4134" s="25" t="s">
        <v>462</v>
      </c>
      <c r="AA4134" s="25">
        <v>28.0</v>
      </c>
      <c r="AB4134" s="25">
        <v>6.0</v>
      </c>
      <c r="AC4134" s="25">
        <v>84121.04</v>
      </c>
      <c r="AD4134" s="25">
        <v>1.0</v>
      </c>
      <c r="AE4134" s="25">
        <v>0.0</v>
      </c>
      <c r="AF4134" s="25">
        <v>1.0</v>
      </c>
      <c r="AG4134" s="25">
        <v>80698.54</v>
      </c>
      <c r="AH4134" s="25">
        <v>0.0</v>
      </c>
    </row>
    <row r="4135" ht="15.75" customHeight="1">
      <c r="U4135" s="25">
        <v>4134.0</v>
      </c>
      <c r="V4135" s="25">
        <v>1.5667602E7</v>
      </c>
      <c r="W4135" s="25" t="s">
        <v>852</v>
      </c>
      <c r="X4135" s="25">
        <v>704.0</v>
      </c>
      <c r="Y4135" s="25" t="s">
        <v>377</v>
      </c>
      <c r="Z4135" s="25" t="s">
        <v>487</v>
      </c>
      <c r="AA4135" s="25">
        <v>33.0</v>
      </c>
      <c r="AB4135" s="25">
        <v>3.0</v>
      </c>
      <c r="AC4135" s="25">
        <v>0.0</v>
      </c>
      <c r="AD4135" s="25">
        <v>2.0</v>
      </c>
      <c r="AE4135" s="25">
        <v>1.0</v>
      </c>
      <c r="AF4135" s="25">
        <v>0.0</v>
      </c>
      <c r="AG4135" s="25">
        <v>73018.74</v>
      </c>
      <c r="AH4135" s="25">
        <v>0.0</v>
      </c>
    </row>
    <row r="4136" ht="15.75" customHeight="1">
      <c r="U4136" s="25">
        <v>4135.0</v>
      </c>
      <c r="V4136" s="25">
        <v>1.5684147E7</v>
      </c>
      <c r="W4136" s="25" t="s">
        <v>1363</v>
      </c>
      <c r="X4136" s="25">
        <v>678.0</v>
      </c>
      <c r="Y4136" s="25" t="s">
        <v>375</v>
      </c>
      <c r="Z4136" s="25" t="s">
        <v>487</v>
      </c>
      <c r="AA4136" s="25">
        <v>43.0</v>
      </c>
      <c r="AB4136" s="25">
        <v>5.0</v>
      </c>
      <c r="AC4136" s="25">
        <v>102338.19</v>
      </c>
      <c r="AD4136" s="25">
        <v>1.0</v>
      </c>
      <c r="AE4136" s="25">
        <v>1.0</v>
      </c>
      <c r="AF4136" s="25">
        <v>1.0</v>
      </c>
      <c r="AG4136" s="25">
        <v>79649.62</v>
      </c>
      <c r="AH4136" s="25">
        <v>0.0</v>
      </c>
    </row>
    <row r="4137" ht="15.75" customHeight="1">
      <c r="U4137" s="25">
        <v>4136.0</v>
      </c>
      <c r="V4137" s="25">
        <v>1.5789874E7</v>
      </c>
      <c r="W4137" s="25" t="s">
        <v>1750</v>
      </c>
      <c r="X4137" s="25">
        <v>712.0</v>
      </c>
      <c r="Y4137" s="25" t="s">
        <v>375</v>
      </c>
      <c r="Z4137" s="25" t="s">
        <v>462</v>
      </c>
      <c r="AA4137" s="25">
        <v>29.0</v>
      </c>
      <c r="AB4137" s="25">
        <v>3.0</v>
      </c>
      <c r="AC4137" s="25">
        <v>87375.78</v>
      </c>
      <c r="AD4137" s="25">
        <v>2.0</v>
      </c>
      <c r="AE4137" s="25">
        <v>0.0</v>
      </c>
      <c r="AF4137" s="25">
        <v>0.0</v>
      </c>
      <c r="AG4137" s="25">
        <v>166194.53</v>
      </c>
      <c r="AH4137" s="25">
        <v>0.0</v>
      </c>
    </row>
    <row r="4138" ht="15.75" customHeight="1">
      <c r="U4138" s="25">
        <v>4137.0</v>
      </c>
      <c r="V4138" s="25">
        <v>1.5757952E7</v>
      </c>
      <c r="W4138" s="25" t="s">
        <v>1084</v>
      </c>
      <c r="X4138" s="25">
        <v>651.0</v>
      </c>
      <c r="Y4138" s="25" t="s">
        <v>375</v>
      </c>
      <c r="Z4138" s="25" t="s">
        <v>487</v>
      </c>
      <c r="AA4138" s="25">
        <v>44.0</v>
      </c>
      <c r="AB4138" s="25">
        <v>2.0</v>
      </c>
      <c r="AC4138" s="25">
        <v>0.0</v>
      </c>
      <c r="AD4138" s="25">
        <v>3.0</v>
      </c>
      <c r="AE4138" s="25">
        <v>1.0</v>
      </c>
      <c r="AF4138" s="25">
        <v>0.0</v>
      </c>
      <c r="AG4138" s="25">
        <v>102530.35</v>
      </c>
      <c r="AH4138" s="25">
        <v>1.0</v>
      </c>
    </row>
    <row r="4139" ht="15.75" customHeight="1">
      <c r="U4139" s="25">
        <v>4138.0</v>
      </c>
      <c r="V4139" s="25">
        <v>1.5698732E7</v>
      </c>
      <c r="W4139" s="25" t="s">
        <v>766</v>
      </c>
      <c r="X4139" s="25">
        <v>789.0</v>
      </c>
      <c r="Y4139" s="25" t="s">
        <v>379</v>
      </c>
      <c r="Z4139" s="25" t="s">
        <v>487</v>
      </c>
      <c r="AA4139" s="25">
        <v>51.0</v>
      </c>
      <c r="AB4139" s="25">
        <v>3.0</v>
      </c>
      <c r="AC4139" s="25">
        <v>104677.09</v>
      </c>
      <c r="AD4139" s="25">
        <v>1.0</v>
      </c>
      <c r="AE4139" s="25">
        <v>1.0</v>
      </c>
      <c r="AF4139" s="25">
        <v>0.0</v>
      </c>
      <c r="AG4139" s="25">
        <v>74265.38</v>
      </c>
      <c r="AH4139" s="25">
        <v>0.0</v>
      </c>
    </row>
    <row r="4140" ht="15.75" customHeight="1">
      <c r="U4140" s="25">
        <v>4139.0</v>
      </c>
      <c r="V4140" s="25">
        <v>1.5714355E7</v>
      </c>
      <c r="W4140" s="25" t="s">
        <v>1360</v>
      </c>
      <c r="X4140" s="25">
        <v>775.0</v>
      </c>
      <c r="Y4140" s="25" t="s">
        <v>379</v>
      </c>
      <c r="Z4140" s="25" t="s">
        <v>487</v>
      </c>
      <c r="AA4140" s="25">
        <v>32.0</v>
      </c>
      <c r="AB4140" s="25">
        <v>8.0</v>
      </c>
      <c r="AC4140" s="25">
        <v>121669.23</v>
      </c>
      <c r="AD4140" s="25">
        <v>1.0</v>
      </c>
      <c r="AE4140" s="25">
        <v>0.0</v>
      </c>
      <c r="AF4140" s="25">
        <v>1.0</v>
      </c>
      <c r="AG4140" s="25">
        <v>125898.39</v>
      </c>
      <c r="AH4140" s="25">
        <v>0.0</v>
      </c>
    </row>
    <row r="4141" ht="15.75" customHeight="1">
      <c r="U4141" s="25">
        <v>4140.0</v>
      </c>
      <c r="V4141" s="25">
        <v>1.559909E7</v>
      </c>
      <c r="W4141" s="25" t="s">
        <v>2492</v>
      </c>
      <c r="X4141" s="25">
        <v>564.0</v>
      </c>
      <c r="Y4141" s="25" t="s">
        <v>379</v>
      </c>
      <c r="Z4141" s="25" t="s">
        <v>487</v>
      </c>
      <c r="AA4141" s="25">
        <v>40.0</v>
      </c>
      <c r="AB4141" s="25">
        <v>7.0</v>
      </c>
      <c r="AC4141" s="25">
        <v>108407.34</v>
      </c>
      <c r="AD4141" s="25">
        <v>1.0</v>
      </c>
      <c r="AE4141" s="25">
        <v>1.0</v>
      </c>
      <c r="AF4141" s="25">
        <v>1.0</v>
      </c>
      <c r="AG4141" s="25">
        <v>83681.2</v>
      </c>
      <c r="AH4141" s="25">
        <v>0.0</v>
      </c>
    </row>
    <row r="4142" ht="15.75" customHeight="1">
      <c r="U4142" s="25">
        <v>4141.0</v>
      </c>
      <c r="V4142" s="25">
        <v>1.5762048E7</v>
      </c>
      <c r="W4142" s="25" t="s">
        <v>799</v>
      </c>
      <c r="X4142" s="25">
        <v>841.0</v>
      </c>
      <c r="Y4142" s="25" t="s">
        <v>379</v>
      </c>
      <c r="Z4142" s="25" t="s">
        <v>462</v>
      </c>
      <c r="AA4142" s="25">
        <v>33.0</v>
      </c>
      <c r="AB4142" s="25">
        <v>7.0</v>
      </c>
      <c r="AC4142" s="25">
        <v>154969.79</v>
      </c>
      <c r="AD4142" s="25">
        <v>2.0</v>
      </c>
      <c r="AE4142" s="25">
        <v>1.0</v>
      </c>
      <c r="AF4142" s="25">
        <v>1.0</v>
      </c>
      <c r="AG4142" s="25">
        <v>99505.75</v>
      </c>
      <c r="AH4142" s="25">
        <v>0.0</v>
      </c>
    </row>
    <row r="4143" ht="15.75" customHeight="1">
      <c r="U4143" s="25">
        <v>4142.0</v>
      </c>
      <c r="V4143" s="25">
        <v>1.5790596E7</v>
      </c>
      <c r="W4143" s="25" t="s">
        <v>690</v>
      </c>
      <c r="X4143" s="25">
        <v>850.0</v>
      </c>
      <c r="Y4143" s="25" t="s">
        <v>377</v>
      </c>
      <c r="Z4143" s="25" t="s">
        <v>487</v>
      </c>
      <c r="AA4143" s="25">
        <v>39.0</v>
      </c>
      <c r="AB4143" s="25">
        <v>0.0</v>
      </c>
      <c r="AC4143" s="25">
        <v>141829.67</v>
      </c>
      <c r="AD4143" s="25">
        <v>1.0</v>
      </c>
      <c r="AE4143" s="25">
        <v>1.0</v>
      </c>
      <c r="AF4143" s="25">
        <v>1.0</v>
      </c>
      <c r="AG4143" s="25">
        <v>92748.16</v>
      </c>
      <c r="AH4143" s="25">
        <v>0.0</v>
      </c>
    </row>
    <row r="4144" ht="15.75" customHeight="1">
      <c r="U4144" s="25">
        <v>4143.0</v>
      </c>
      <c r="V4144" s="25">
        <v>1.5609623E7</v>
      </c>
      <c r="W4144" s="25" t="s">
        <v>2493</v>
      </c>
      <c r="X4144" s="25">
        <v>637.0</v>
      </c>
      <c r="Y4144" s="25" t="s">
        <v>375</v>
      </c>
      <c r="Z4144" s="25" t="s">
        <v>462</v>
      </c>
      <c r="AA4144" s="25">
        <v>63.0</v>
      </c>
      <c r="AB4144" s="25">
        <v>5.0</v>
      </c>
      <c r="AC4144" s="25">
        <v>0.0</v>
      </c>
      <c r="AD4144" s="25">
        <v>1.0</v>
      </c>
      <c r="AE4144" s="25">
        <v>1.0</v>
      </c>
      <c r="AF4144" s="25">
        <v>0.0</v>
      </c>
      <c r="AG4144" s="25">
        <v>28092.77</v>
      </c>
      <c r="AH4144" s="25">
        <v>1.0</v>
      </c>
    </row>
    <row r="4145" ht="15.75" customHeight="1">
      <c r="U4145" s="25">
        <v>4144.0</v>
      </c>
      <c r="V4145" s="25">
        <v>1.5711901E7</v>
      </c>
      <c r="W4145" s="25" t="s">
        <v>2494</v>
      </c>
      <c r="X4145" s="25">
        <v>500.0</v>
      </c>
      <c r="Y4145" s="25" t="s">
        <v>375</v>
      </c>
      <c r="Z4145" s="25" t="s">
        <v>487</v>
      </c>
      <c r="AA4145" s="25">
        <v>45.0</v>
      </c>
      <c r="AB4145" s="25">
        <v>2.0</v>
      </c>
      <c r="AC4145" s="25">
        <v>109162.82</v>
      </c>
      <c r="AD4145" s="25">
        <v>1.0</v>
      </c>
      <c r="AE4145" s="25">
        <v>1.0</v>
      </c>
      <c r="AF4145" s="25">
        <v>1.0</v>
      </c>
      <c r="AG4145" s="25">
        <v>126145.08</v>
      </c>
      <c r="AH4145" s="25">
        <v>0.0</v>
      </c>
    </row>
    <row r="4146" ht="15.75" customHeight="1">
      <c r="U4146" s="25">
        <v>4145.0</v>
      </c>
      <c r="V4146" s="25">
        <v>1.5779809E7</v>
      </c>
      <c r="W4146" s="25" t="s">
        <v>1683</v>
      </c>
      <c r="X4146" s="25">
        <v>655.0</v>
      </c>
      <c r="Y4146" s="25" t="s">
        <v>375</v>
      </c>
      <c r="Z4146" s="25" t="s">
        <v>487</v>
      </c>
      <c r="AA4146" s="25">
        <v>44.0</v>
      </c>
      <c r="AB4146" s="25">
        <v>8.0</v>
      </c>
      <c r="AC4146" s="25">
        <v>87471.63</v>
      </c>
      <c r="AD4146" s="25">
        <v>1.0</v>
      </c>
      <c r="AE4146" s="25">
        <v>0.0</v>
      </c>
      <c r="AF4146" s="25">
        <v>1.0</v>
      </c>
      <c r="AG4146" s="25">
        <v>188593.98</v>
      </c>
      <c r="AH4146" s="25">
        <v>0.0</v>
      </c>
    </row>
    <row r="4147" ht="15.75" customHeight="1">
      <c r="U4147" s="25">
        <v>4146.0</v>
      </c>
      <c r="V4147" s="25">
        <v>1.5729018E7</v>
      </c>
      <c r="W4147" s="25" t="s">
        <v>1266</v>
      </c>
      <c r="X4147" s="25">
        <v>666.0</v>
      </c>
      <c r="Y4147" s="25" t="s">
        <v>375</v>
      </c>
      <c r="Z4147" s="25" t="s">
        <v>462</v>
      </c>
      <c r="AA4147" s="25">
        <v>33.0</v>
      </c>
      <c r="AB4147" s="25">
        <v>2.0</v>
      </c>
      <c r="AC4147" s="25">
        <v>147229.65</v>
      </c>
      <c r="AD4147" s="25">
        <v>1.0</v>
      </c>
      <c r="AE4147" s="25">
        <v>1.0</v>
      </c>
      <c r="AF4147" s="25">
        <v>1.0</v>
      </c>
      <c r="AG4147" s="25">
        <v>56410.17</v>
      </c>
      <c r="AH4147" s="25">
        <v>0.0</v>
      </c>
    </row>
    <row r="4148" ht="15.75" customHeight="1">
      <c r="U4148" s="25">
        <v>4147.0</v>
      </c>
      <c r="V4148" s="25">
        <v>1.5698246E7</v>
      </c>
      <c r="W4148" s="25" t="s">
        <v>796</v>
      </c>
      <c r="X4148" s="25">
        <v>658.0</v>
      </c>
      <c r="Y4148" s="25" t="s">
        <v>375</v>
      </c>
      <c r="Z4148" s="25" t="s">
        <v>462</v>
      </c>
      <c r="AA4148" s="25">
        <v>24.0</v>
      </c>
      <c r="AB4148" s="25">
        <v>2.0</v>
      </c>
      <c r="AC4148" s="25">
        <v>0.0</v>
      </c>
      <c r="AD4148" s="25">
        <v>2.0</v>
      </c>
      <c r="AE4148" s="25">
        <v>1.0</v>
      </c>
      <c r="AF4148" s="25">
        <v>1.0</v>
      </c>
      <c r="AG4148" s="25">
        <v>84694.49</v>
      </c>
      <c r="AH4148" s="25">
        <v>0.0</v>
      </c>
    </row>
    <row r="4149" ht="15.75" customHeight="1">
      <c r="U4149" s="25">
        <v>4148.0</v>
      </c>
      <c r="V4149" s="25">
        <v>1.5712409E7</v>
      </c>
      <c r="W4149" s="25" t="s">
        <v>1215</v>
      </c>
      <c r="X4149" s="25">
        <v>749.0</v>
      </c>
      <c r="Y4149" s="25" t="s">
        <v>379</v>
      </c>
      <c r="Z4149" s="25" t="s">
        <v>487</v>
      </c>
      <c r="AA4149" s="25">
        <v>66.0</v>
      </c>
      <c r="AB4149" s="25">
        <v>6.0</v>
      </c>
      <c r="AC4149" s="25">
        <v>182532.23</v>
      </c>
      <c r="AD4149" s="25">
        <v>2.0</v>
      </c>
      <c r="AE4149" s="25">
        <v>1.0</v>
      </c>
      <c r="AF4149" s="25">
        <v>1.0</v>
      </c>
      <c r="AG4149" s="25">
        <v>195429.92</v>
      </c>
      <c r="AH4149" s="25">
        <v>0.0</v>
      </c>
    </row>
    <row r="4150" ht="15.75" customHeight="1">
      <c r="U4150" s="25">
        <v>4149.0</v>
      </c>
      <c r="V4150" s="25">
        <v>1.5758306E7</v>
      </c>
      <c r="W4150" s="25" t="s">
        <v>1560</v>
      </c>
      <c r="X4150" s="25">
        <v>654.0</v>
      </c>
      <c r="Y4150" s="25" t="s">
        <v>375</v>
      </c>
      <c r="Z4150" s="25" t="s">
        <v>487</v>
      </c>
      <c r="AA4150" s="25">
        <v>32.0</v>
      </c>
      <c r="AB4150" s="25">
        <v>6.0</v>
      </c>
      <c r="AC4150" s="25">
        <v>0.0</v>
      </c>
      <c r="AD4150" s="25">
        <v>2.0</v>
      </c>
      <c r="AE4150" s="25">
        <v>1.0</v>
      </c>
      <c r="AF4150" s="25">
        <v>1.0</v>
      </c>
      <c r="AG4150" s="25">
        <v>137898.57</v>
      </c>
      <c r="AH4150" s="25">
        <v>0.0</v>
      </c>
    </row>
    <row r="4151" ht="15.75" customHeight="1">
      <c r="U4151" s="25">
        <v>4150.0</v>
      </c>
      <c r="V4151" s="25">
        <v>1.5621435E7</v>
      </c>
      <c r="W4151" s="25" t="s">
        <v>2355</v>
      </c>
      <c r="X4151" s="25">
        <v>623.0</v>
      </c>
      <c r="Y4151" s="25" t="s">
        <v>375</v>
      </c>
      <c r="Z4151" s="25" t="s">
        <v>462</v>
      </c>
      <c r="AA4151" s="25">
        <v>39.0</v>
      </c>
      <c r="AB4151" s="25">
        <v>1.0</v>
      </c>
      <c r="AC4151" s="25">
        <v>160903.2</v>
      </c>
      <c r="AD4151" s="25">
        <v>1.0</v>
      </c>
      <c r="AE4151" s="25">
        <v>0.0</v>
      </c>
      <c r="AF4151" s="25">
        <v>0.0</v>
      </c>
      <c r="AG4151" s="25">
        <v>78774.36</v>
      </c>
      <c r="AH4151" s="25">
        <v>0.0</v>
      </c>
    </row>
    <row r="4152" ht="15.75" customHeight="1">
      <c r="U4152" s="25">
        <v>4151.0</v>
      </c>
      <c r="V4152" s="25">
        <v>1.5566295E7</v>
      </c>
      <c r="W4152" s="25" t="s">
        <v>1382</v>
      </c>
      <c r="X4152" s="25">
        <v>761.0</v>
      </c>
      <c r="Y4152" s="25" t="s">
        <v>375</v>
      </c>
      <c r="Z4152" s="25" t="s">
        <v>462</v>
      </c>
      <c r="AA4152" s="25">
        <v>33.0</v>
      </c>
      <c r="AB4152" s="25">
        <v>6.0</v>
      </c>
      <c r="AC4152" s="25">
        <v>138053.79</v>
      </c>
      <c r="AD4152" s="25">
        <v>2.0</v>
      </c>
      <c r="AE4152" s="25">
        <v>1.0</v>
      </c>
      <c r="AF4152" s="25">
        <v>0.0</v>
      </c>
      <c r="AG4152" s="25">
        <v>148779.41</v>
      </c>
      <c r="AH4152" s="25">
        <v>0.0</v>
      </c>
    </row>
    <row r="4153" ht="15.75" customHeight="1">
      <c r="U4153" s="25">
        <v>4152.0</v>
      </c>
      <c r="V4153" s="25">
        <v>1.5569098E7</v>
      </c>
      <c r="W4153" s="25" t="s">
        <v>2495</v>
      </c>
      <c r="X4153" s="25">
        <v>627.0</v>
      </c>
      <c r="Y4153" s="25" t="s">
        <v>375</v>
      </c>
      <c r="Z4153" s="25" t="s">
        <v>487</v>
      </c>
      <c r="AA4153" s="25">
        <v>44.0</v>
      </c>
      <c r="AB4153" s="25">
        <v>6.0</v>
      </c>
      <c r="AC4153" s="25">
        <v>153548.12</v>
      </c>
      <c r="AD4153" s="25">
        <v>1.0</v>
      </c>
      <c r="AE4153" s="25">
        <v>0.0</v>
      </c>
      <c r="AF4153" s="25">
        <v>0.0</v>
      </c>
      <c r="AG4153" s="25">
        <v>35300.08</v>
      </c>
      <c r="AH4153" s="25">
        <v>1.0</v>
      </c>
    </row>
    <row r="4154" ht="15.75" customHeight="1">
      <c r="U4154" s="25">
        <v>4153.0</v>
      </c>
      <c r="V4154" s="25">
        <v>1.5662532E7</v>
      </c>
      <c r="W4154" s="25" t="s">
        <v>2496</v>
      </c>
      <c r="X4154" s="25">
        <v>757.0</v>
      </c>
      <c r="Y4154" s="25" t="s">
        <v>379</v>
      </c>
      <c r="Z4154" s="25" t="s">
        <v>487</v>
      </c>
      <c r="AA4154" s="25">
        <v>31.0</v>
      </c>
      <c r="AB4154" s="25">
        <v>8.0</v>
      </c>
      <c r="AC4154" s="25">
        <v>149085.9</v>
      </c>
      <c r="AD4154" s="25">
        <v>2.0</v>
      </c>
      <c r="AE4154" s="25">
        <v>1.0</v>
      </c>
      <c r="AF4154" s="25">
        <v>1.0</v>
      </c>
      <c r="AG4154" s="25">
        <v>197077.36</v>
      </c>
      <c r="AH4154" s="25">
        <v>0.0</v>
      </c>
    </row>
    <row r="4155" ht="15.75" customHeight="1">
      <c r="U4155" s="25">
        <v>4154.0</v>
      </c>
      <c r="V4155" s="25">
        <v>1.5664001E7</v>
      </c>
      <c r="W4155" s="25" t="s">
        <v>2497</v>
      </c>
      <c r="X4155" s="25">
        <v>695.0</v>
      </c>
      <c r="Y4155" s="25" t="s">
        <v>379</v>
      </c>
      <c r="Z4155" s="25" t="s">
        <v>462</v>
      </c>
      <c r="AA4155" s="25">
        <v>53.0</v>
      </c>
      <c r="AB4155" s="25">
        <v>8.0</v>
      </c>
      <c r="AC4155" s="25">
        <v>95231.91</v>
      </c>
      <c r="AD4155" s="25">
        <v>1.0</v>
      </c>
      <c r="AE4155" s="25">
        <v>0.0</v>
      </c>
      <c r="AF4155" s="25">
        <v>0.0</v>
      </c>
      <c r="AG4155" s="25">
        <v>70140.8</v>
      </c>
      <c r="AH4155" s="25">
        <v>1.0</v>
      </c>
    </row>
    <row r="4156" ht="15.75" customHeight="1">
      <c r="U4156" s="25">
        <v>4155.0</v>
      </c>
      <c r="V4156" s="25">
        <v>1.5703437E7</v>
      </c>
      <c r="W4156" s="25" t="s">
        <v>1770</v>
      </c>
      <c r="X4156" s="25">
        <v>726.0</v>
      </c>
      <c r="Y4156" s="25" t="s">
        <v>375</v>
      </c>
      <c r="Z4156" s="25" t="s">
        <v>487</v>
      </c>
      <c r="AA4156" s="25">
        <v>34.0</v>
      </c>
      <c r="AB4156" s="25">
        <v>3.0</v>
      </c>
      <c r="AC4156" s="25">
        <v>0.0</v>
      </c>
      <c r="AD4156" s="25">
        <v>2.0</v>
      </c>
      <c r="AE4156" s="25">
        <v>1.0</v>
      </c>
      <c r="AF4156" s="25">
        <v>0.0</v>
      </c>
      <c r="AG4156" s="25">
        <v>196288.46</v>
      </c>
      <c r="AH4156" s="25">
        <v>0.0</v>
      </c>
    </row>
    <row r="4157" ht="15.75" customHeight="1">
      <c r="U4157" s="25">
        <v>4156.0</v>
      </c>
      <c r="V4157" s="25">
        <v>1.5708003E7</v>
      </c>
      <c r="W4157" s="25" t="s">
        <v>1627</v>
      </c>
      <c r="X4157" s="25">
        <v>587.0</v>
      </c>
      <c r="Y4157" s="25" t="s">
        <v>377</v>
      </c>
      <c r="Z4157" s="25" t="s">
        <v>487</v>
      </c>
      <c r="AA4157" s="25">
        <v>41.0</v>
      </c>
      <c r="AB4157" s="25">
        <v>8.0</v>
      </c>
      <c r="AC4157" s="25">
        <v>85109.21</v>
      </c>
      <c r="AD4157" s="25">
        <v>1.0</v>
      </c>
      <c r="AE4157" s="25">
        <v>1.0</v>
      </c>
      <c r="AF4157" s="25">
        <v>0.0</v>
      </c>
      <c r="AG4157" s="25">
        <v>1557.82</v>
      </c>
      <c r="AH4157" s="25">
        <v>0.0</v>
      </c>
    </row>
    <row r="4158" ht="15.75" customHeight="1">
      <c r="U4158" s="25">
        <v>4157.0</v>
      </c>
      <c r="V4158" s="25">
        <v>1.5599452E7</v>
      </c>
      <c r="W4158" s="25" t="s">
        <v>1526</v>
      </c>
      <c r="X4158" s="25">
        <v>605.0</v>
      </c>
      <c r="Y4158" s="25" t="s">
        <v>379</v>
      </c>
      <c r="Z4158" s="25" t="s">
        <v>462</v>
      </c>
      <c r="AA4158" s="25">
        <v>43.0</v>
      </c>
      <c r="AB4158" s="25">
        <v>8.0</v>
      </c>
      <c r="AC4158" s="25">
        <v>125338.8</v>
      </c>
      <c r="AD4158" s="25">
        <v>2.0</v>
      </c>
      <c r="AE4158" s="25">
        <v>1.0</v>
      </c>
      <c r="AF4158" s="25">
        <v>0.0</v>
      </c>
      <c r="AG4158" s="25">
        <v>23970.13</v>
      </c>
      <c r="AH4158" s="25">
        <v>0.0</v>
      </c>
    </row>
    <row r="4159" ht="15.75" customHeight="1">
      <c r="U4159" s="25">
        <v>4158.0</v>
      </c>
      <c r="V4159" s="25">
        <v>1.5719793E7</v>
      </c>
      <c r="W4159" s="25" t="s">
        <v>540</v>
      </c>
      <c r="X4159" s="25">
        <v>850.0</v>
      </c>
      <c r="Y4159" s="25" t="s">
        <v>377</v>
      </c>
      <c r="Z4159" s="25" t="s">
        <v>487</v>
      </c>
      <c r="AA4159" s="25">
        <v>62.0</v>
      </c>
      <c r="AB4159" s="25">
        <v>5.0</v>
      </c>
      <c r="AC4159" s="25">
        <v>0.0</v>
      </c>
      <c r="AD4159" s="25">
        <v>2.0</v>
      </c>
      <c r="AE4159" s="25">
        <v>1.0</v>
      </c>
      <c r="AF4159" s="25">
        <v>1.0</v>
      </c>
      <c r="AG4159" s="25">
        <v>180243.56</v>
      </c>
      <c r="AH4159" s="25">
        <v>0.0</v>
      </c>
    </row>
    <row r="4160" ht="15.75" customHeight="1">
      <c r="U4160" s="25">
        <v>4159.0</v>
      </c>
      <c r="V4160" s="25">
        <v>1.577158E7</v>
      </c>
      <c r="W4160" s="25" t="s">
        <v>1407</v>
      </c>
      <c r="X4160" s="25">
        <v>850.0</v>
      </c>
      <c r="Y4160" s="25" t="s">
        <v>375</v>
      </c>
      <c r="Z4160" s="25" t="s">
        <v>462</v>
      </c>
      <c r="AA4160" s="25">
        <v>38.0</v>
      </c>
      <c r="AB4160" s="25">
        <v>0.0</v>
      </c>
      <c r="AC4160" s="25">
        <v>106831.69</v>
      </c>
      <c r="AD4160" s="25">
        <v>1.0</v>
      </c>
      <c r="AE4160" s="25">
        <v>0.0</v>
      </c>
      <c r="AF4160" s="25">
        <v>1.0</v>
      </c>
      <c r="AG4160" s="25">
        <v>148977.72</v>
      </c>
      <c r="AH4160" s="25">
        <v>0.0</v>
      </c>
    </row>
    <row r="4161" ht="15.75" customHeight="1">
      <c r="U4161" s="25">
        <v>4160.0</v>
      </c>
      <c r="V4161" s="25">
        <v>1.5732268E7</v>
      </c>
      <c r="W4161" s="25" t="s">
        <v>894</v>
      </c>
      <c r="X4161" s="25">
        <v>751.0</v>
      </c>
      <c r="Y4161" s="25" t="s">
        <v>375</v>
      </c>
      <c r="Z4161" s="25" t="s">
        <v>487</v>
      </c>
      <c r="AA4161" s="25">
        <v>29.0</v>
      </c>
      <c r="AB4161" s="25">
        <v>3.0</v>
      </c>
      <c r="AC4161" s="25">
        <v>159597.45</v>
      </c>
      <c r="AD4161" s="25">
        <v>1.0</v>
      </c>
      <c r="AE4161" s="25">
        <v>1.0</v>
      </c>
      <c r="AF4161" s="25">
        <v>0.0</v>
      </c>
      <c r="AG4161" s="25">
        <v>39934.41</v>
      </c>
      <c r="AH4161" s="25">
        <v>0.0</v>
      </c>
    </row>
    <row r="4162" ht="15.75" customHeight="1">
      <c r="U4162" s="25">
        <v>4161.0</v>
      </c>
      <c r="V4162" s="25">
        <v>1.572235E7</v>
      </c>
      <c r="W4162" s="25" t="s">
        <v>1719</v>
      </c>
      <c r="X4162" s="25">
        <v>627.0</v>
      </c>
      <c r="Y4162" s="25" t="s">
        <v>379</v>
      </c>
      <c r="Z4162" s="25" t="s">
        <v>462</v>
      </c>
      <c r="AA4162" s="25">
        <v>37.0</v>
      </c>
      <c r="AB4162" s="25">
        <v>7.0</v>
      </c>
      <c r="AC4162" s="25">
        <v>147361.57</v>
      </c>
      <c r="AD4162" s="25">
        <v>1.0</v>
      </c>
      <c r="AE4162" s="25">
        <v>1.0</v>
      </c>
      <c r="AF4162" s="25">
        <v>1.0</v>
      </c>
      <c r="AG4162" s="25">
        <v>133031.96</v>
      </c>
      <c r="AH4162" s="25">
        <v>0.0</v>
      </c>
    </row>
    <row r="4163" ht="15.75" customHeight="1">
      <c r="U4163" s="25">
        <v>4162.0</v>
      </c>
      <c r="V4163" s="25">
        <v>1.5611371E7</v>
      </c>
      <c r="W4163" s="25" t="s">
        <v>1598</v>
      </c>
      <c r="X4163" s="25">
        <v>736.0</v>
      </c>
      <c r="Y4163" s="25" t="s">
        <v>375</v>
      </c>
      <c r="Z4163" s="25" t="s">
        <v>487</v>
      </c>
      <c r="AA4163" s="25">
        <v>43.0</v>
      </c>
      <c r="AB4163" s="25">
        <v>4.0</v>
      </c>
      <c r="AC4163" s="25">
        <v>176134.54</v>
      </c>
      <c r="AD4163" s="25">
        <v>1.0</v>
      </c>
      <c r="AE4163" s="25">
        <v>1.0</v>
      </c>
      <c r="AF4163" s="25">
        <v>1.0</v>
      </c>
      <c r="AG4163" s="25">
        <v>52856.88</v>
      </c>
      <c r="AH4163" s="25">
        <v>0.0</v>
      </c>
    </row>
    <row r="4164" ht="15.75" customHeight="1">
      <c r="U4164" s="25">
        <v>4163.0</v>
      </c>
      <c r="V4164" s="25">
        <v>1.5673584E7</v>
      </c>
      <c r="W4164" s="25" t="s">
        <v>1133</v>
      </c>
      <c r="X4164" s="25">
        <v>652.0</v>
      </c>
      <c r="Y4164" s="25" t="s">
        <v>375</v>
      </c>
      <c r="Z4164" s="25" t="s">
        <v>462</v>
      </c>
      <c r="AA4164" s="25">
        <v>74.0</v>
      </c>
      <c r="AB4164" s="25">
        <v>5.0</v>
      </c>
      <c r="AC4164" s="25">
        <v>0.0</v>
      </c>
      <c r="AD4164" s="25">
        <v>2.0</v>
      </c>
      <c r="AE4164" s="25">
        <v>1.0</v>
      </c>
      <c r="AF4164" s="25">
        <v>1.0</v>
      </c>
      <c r="AG4164" s="25">
        <v>937.15</v>
      </c>
      <c r="AH4164" s="25">
        <v>0.0</v>
      </c>
    </row>
    <row r="4165" ht="15.75" customHeight="1">
      <c r="U4165" s="25">
        <v>4164.0</v>
      </c>
      <c r="V4165" s="25">
        <v>1.5636396E7</v>
      </c>
      <c r="W4165" s="25" t="s">
        <v>570</v>
      </c>
      <c r="X4165" s="25">
        <v>627.0</v>
      </c>
      <c r="Y4165" s="25" t="s">
        <v>375</v>
      </c>
      <c r="Z4165" s="25" t="s">
        <v>462</v>
      </c>
      <c r="AA4165" s="25">
        <v>35.0</v>
      </c>
      <c r="AB4165" s="25">
        <v>7.0</v>
      </c>
      <c r="AC4165" s="25">
        <v>0.0</v>
      </c>
      <c r="AD4165" s="25">
        <v>2.0</v>
      </c>
      <c r="AE4165" s="25">
        <v>0.0</v>
      </c>
      <c r="AF4165" s="25">
        <v>1.0</v>
      </c>
      <c r="AG4165" s="25">
        <v>193022.44</v>
      </c>
      <c r="AH4165" s="25">
        <v>0.0</v>
      </c>
    </row>
    <row r="4166" ht="15.75" customHeight="1">
      <c r="U4166" s="25">
        <v>4165.0</v>
      </c>
      <c r="V4166" s="25">
        <v>1.570617E7</v>
      </c>
      <c r="W4166" s="25" t="s">
        <v>1678</v>
      </c>
      <c r="X4166" s="25">
        <v>636.0</v>
      </c>
      <c r="Y4166" s="25" t="s">
        <v>375</v>
      </c>
      <c r="Z4166" s="25" t="s">
        <v>487</v>
      </c>
      <c r="AA4166" s="25">
        <v>34.0</v>
      </c>
      <c r="AB4166" s="25">
        <v>1.0</v>
      </c>
      <c r="AC4166" s="25">
        <v>84055.43</v>
      </c>
      <c r="AD4166" s="25">
        <v>1.0</v>
      </c>
      <c r="AE4166" s="25">
        <v>0.0</v>
      </c>
      <c r="AF4166" s="25">
        <v>0.0</v>
      </c>
      <c r="AG4166" s="25">
        <v>37490.84</v>
      </c>
      <c r="AH4166" s="25">
        <v>0.0</v>
      </c>
    </row>
    <row r="4167" ht="15.75" customHeight="1">
      <c r="U4167" s="25">
        <v>4166.0</v>
      </c>
      <c r="V4167" s="25">
        <v>1.5725478E7</v>
      </c>
      <c r="W4167" s="25" t="s">
        <v>2498</v>
      </c>
      <c r="X4167" s="25">
        <v>775.0</v>
      </c>
      <c r="Y4167" s="25" t="s">
        <v>375</v>
      </c>
      <c r="Z4167" s="25" t="s">
        <v>487</v>
      </c>
      <c r="AA4167" s="25">
        <v>60.0</v>
      </c>
      <c r="AB4167" s="25">
        <v>7.0</v>
      </c>
      <c r="AC4167" s="25">
        <v>0.0</v>
      </c>
      <c r="AD4167" s="25">
        <v>2.0</v>
      </c>
      <c r="AE4167" s="25">
        <v>1.0</v>
      </c>
      <c r="AF4167" s="25">
        <v>1.0</v>
      </c>
      <c r="AG4167" s="25">
        <v>111558.7</v>
      </c>
      <c r="AH4167" s="25">
        <v>0.0</v>
      </c>
    </row>
    <row r="4168" ht="15.75" customHeight="1">
      <c r="U4168" s="25">
        <v>4167.0</v>
      </c>
      <c r="V4168" s="25">
        <v>1.5654562E7</v>
      </c>
      <c r="W4168" s="25" t="s">
        <v>638</v>
      </c>
      <c r="X4168" s="25">
        <v>850.0</v>
      </c>
      <c r="Y4168" s="25" t="s">
        <v>377</v>
      </c>
      <c r="Z4168" s="25" t="s">
        <v>462</v>
      </c>
      <c r="AA4168" s="25">
        <v>45.0</v>
      </c>
      <c r="AB4168" s="25">
        <v>5.0</v>
      </c>
      <c r="AC4168" s="25">
        <v>174088.3</v>
      </c>
      <c r="AD4168" s="25">
        <v>4.0</v>
      </c>
      <c r="AE4168" s="25">
        <v>1.0</v>
      </c>
      <c r="AF4168" s="25">
        <v>0.0</v>
      </c>
      <c r="AG4168" s="25">
        <v>5669.31</v>
      </c>
      <c r="AH4168" s="25">
        <v>1.0</v>
      </c>
    </row>
    <row r="4169" ht="15.75" customHeight="1">
      <c r="U4169" s="25">
        <v>4168.0</v>
      </c>
      <c r="V4169" s="25">
        <v>1.5737509E7</v>
      </c>
      <c r="W4169" s="25" t="s">
        <v>742</v>
      </c>
      <c r="X4169" s="25">
        <v>850.0</v>
      </c>
      <c r="Y4169" s="25" t="s">
        <v>377</v>
      </c>
      <c r="Z4169" s="25" t="s">
        <v>487</v>
      </c>
      <c r="AA4169" s="25">
        <v>34.0</v>
      </c>
      <c r="AB4169" s="25">
        <v>8.0</v>
      </c>
      <c r="AC4169" s="25">
        <v>199229.14</v>
      </c>
      <c r="AD4169" s="25">
        <v>1.0</v>
      </c>
      <c r="AE4169" s="25">
        <v>0.0</v>
      </c>
      <c r="AF4169" s="25">
        <v>0.0</v>
      </c>
      <c r="AG4169" s="25">
        <v>68106.29</v>
      </c>
      <c r="AH4169" s="25">
        <v>0.0</v>
      </c>
    </row>
    <row r="4170" ht="15.75" customHeight="1">
      <c r="U4170" s="25">
        <v>4169.0</v>
      </c>
      <c r="V4170" s="25">
        <v>1.5690796E7</v>
      </c>
      <c r="W4170" s="25" t="s">
        <v>1139</v>
      </c>
      <c r="X4170" s="25">
        <v>516.0</v>
      </c>
      <c r="Y4170" s="25" t="s">
        <v>375</v>
      </c>
      <c r="Z4170" s="25" t="s">
        <v>487</v>
      </c>
      <c r="AA4170" s="25">
        <v>37.0</v>
      </c>
      <c r="AB4170" s="25">
        <v>8.0</v>
      </c>
      <c r="AC4170" s="25">
        <v>0.0</v>
      </c>
      <c r="AD4170" s="25">
        <v>1.0</v>
      </c>
      <c r="AE4170" s="25">
        <v>1.0</v>
      </c>
      <c r="AF4170" s="25">
        <v>0.0</v>
      </c>
      <c r="AG4170" s="25">
        <v>101834.58</v>
      </c>
      <c r="AH4170" s="25">
        <v>0.0</v>
      </c>
    </row>
    <row r="4171" ht="15.75" customHeight="1">
      <c r="U4171" s="25">
        <v>4170.0</v>
      </c>
      <c r="V4171" s="25">
        <v>1.5716728E7</v>
      </c>
      <c r="W4171" s="25" t="s">
        <v>2499</v>
      </c>
      <c r="X4171" s="25">
        <v>513.0</v>
      </c>
      <c r="Y4171" s="25" t="s">
        <v>377</v>
      </c>
      <c r="Z4171" s="25" t="s">
        <v>462</v>
      </c>
      <c r="AA4171" s="25">
        <v>42.0</v>
      </c>
      <c r="AB4171" s="25">
        <v>10.0</v>
      </c>
      <c r="AC4171" s="25">
        <v>0.0</v>
      </c>
      <c r="AD4171" s="25">
        <v>2.0</v>
      </c>
      <c r="AE4171" s="25">
        <v>0.0</v>
      </c>
      <c r="AF4171" s="25">
        <v>1.0</v>
      </c>
      <c r="AG4171" s="25">
        <v>73151.25</v>
      </c>
      <c r="AH4171" s="25">
        <v>0.0</v>
      </c>
    </row>
    <row r="4172" ht="15.75" customHeight="1">
      <c r="U4172" s="25">
        <v>4171.0</v>
      </c>
      <c r="V4172" s="25">
        <v>1.5605665E7</v>
      </c>
      <c r="W4172" s="25" t="s">
        <v>2500</v>
      </c>
      <c r="X4172" s="25">
        <v>673.0</v>
      </c>
      <c r="Y4172" s="25" t="s">
        <v>379</v>
      </c>
      <c r="Z4172" s="25" t="s">
        <v>462</v>
      </c>
      <c r="AA4172" s="25">
        <v>69.0</v>
      </c>
      <c r="AB4172" s="25">
        <v>3.0</v>
      </c>
      <c r="AC4172" s="25">
        <v>78833.15</v>
      </c>
      <c r="AD4172" s="25">
        <v>2.0</v>
      </c>
      <c r="AE4172" s="25">
        <v>1.0</v>
      </c>
      <c r="AF4172" s="25">
        <v>1.0</v>
      </c>
      <c r="AG4172" s="25">
        <v>37196.15</v>
      </c>
      <c r="AH4172" s="25">
        <v>0.0</v>
      </c>
    </row>
    <row r="4173" ht="15.75" customHeight="1">
      <c r="U4173" s="25">
        <v>4172.0</v>
      </c>
      <c r="V4173" s="25">
        <v>1.5748481E7</v>
      </c>
      <c r="W4173" s="25" t="s">
        <v>2501</v>
      </c>
      <c r="X4173" s="25">
        <v>564.0</v>
      </c>
      <c r="Y4173" s="25" t="s">
        <v>375</v>
      </c>
      <c r="Z4173" s="25" t="s">
        <v>462</v>
      </c>
      <c r="AA4173" s="25">
        <v>27.0</v>
      </c>
      <c r="AB4173" s="25">
        <v>6.0</v>
      </c>
      <c r="AC4173" s="25">
        <v>0.0</v>
      </c>
      <c r="AD4173" s="25">
        <v>1.0</v>
      </c>
      <c r="AE4173" s="25">
        <v>0.0</v>
      </c>
      <c r="AF4173" s="25">
        <v>0.0</v>
      </c>
      <c r="AG4173" s="25">
        <v>7819.76</v>
      </c>
      <c r="AH4173" s="25">
        <v>0.0</v>
      </c>
    </row>
    <row r="4174" ht="15.75" customHeight="1">
      <c r="U4174" s="25">
        <v>4173.0</v>
      </c>
      <c r="V4174" s="25">
        <v>1.5757777E7</v>
      </c>
      <c r="W4174" s="25" t="s">
        <v>857</v>
      </c>
      <c r="X4174" s="25">
        <v>636.0</v>
      </c>
      <c r="Y4174" s="25" t="s">
        <v>375</v>
      </c>
      <c r="Z4174" s="25" t="s">
        <v>462</v>
      </c>
      <c r="AA4174" s="25">
        <v>35.0</v>
      </c>
      <c r="AB4174" s="25">
        <v>2.0</v>
      </c>
      <c r="AC4174" s="25">
        <v>0.0</v>
      </c>
      <c r="AD4174" s="25">
        <v>2.0</v>
      </c>
      <c r="AE4174" s="25">
        <v>1.0</v>
      </c>
      <c r="AF4174" s="25">
        <v>1.0</v>
      </c>
      <c r="AG4174" s="25">
        <v>23129.46</v>
      </c>
      <c r="AH4174" s="25">
        <v>0.0</v>
      </c>
    </row>
    <row r="4175" ht="15.75" customHeight="1">
      <c r="U4175" s="25">
        <v>4174.0</v>
      </c>
      <c r="V4175" s="25">
        <v>1.5747808E7</v>
      </c>
      <c r="W4175" s="25" t="s">
        <v>1268</v>
      </c>
      <c r="X4175" s="25">
        <v>712.0</v>
      </c>
      <c r="Y4175" s="25" t="s">
        <v>375</v>
      </c>
      <c r="Z4175" s="25" t="s">
        <v>487</v>
      </c>
      <c r="AA4175" s="25">
        <v>29.0</v>
      </c>
      <c r="AB4175" s="25">
        <v>3.0</v>
      </c>
      <c r="AC4175" s="25">
        <v>102540.61</v>
      </c>
      <c r="AD4175" s="25">
        <v>1.0</v>
      </c>
      <c r="AE4175" s="25">
        <v>1.0</v>
      </c>
      <c r="AF4175" s="25">
        <v>1.0</v>
      </c>
      <c r="AG4175" s="25">
        <v>189680.79</v>
      </c>
      <c r="AH4175" s="25">
        <v>0.0</v>
      </c>
    </row>
    <row r="4176" ht="15.75" customHeight="1">
      <c r="U4176" s="25">
        <v>4175.0</v>
      </c>
      <c r="V4176" s="25">
        <v>1.5810593E7</v>
      </c>
      <c r="W4176" s="25" t="s">
        <v>996</v>
      </c>
      <c r="X4176" s="25">
        <v>568.0</v>
      </c>
      <c r="Y4176" s="25" t="s">
        <v>375</v>
      </c>
      <c r="Z4176" s="25" t="s">
        <v>487</v>
      </c>
      <c r="AA4176" s="25">
        <v>51.0</v>
      </c>
      <c r="AB4176" s="25">
        <v>4.0</v>
      </c>
      <c r="AC4176" s="25">
        <v>0.0</v>
      </c>
      <c r="AD4176" s="25">
        <v>3.0</v>
      </c>
      <c r="AE4176" s="25">
        <v>1.0</v>
      </c>
      <c r="AF4176" s="25">
        <v>1.0</v>
      </c>
      <c r="AG4176" s="25">
        <v>66586.56</v>
      </c>
      <c r="AH4176" s="25">
        <v>0.0</v>
      </c>
    </row>
    <row r="4177" ht="15.75" customHeight="1">
      <c r="U4177" s="25">
        <v>4176.0</v>
      </c>
      <c r="V4177" s="25">
        <v>1.5693376E7</v>
      </c>
      <c r="W4177" s="25" t="s">
        <v>1336</v>
      </c>
      <c r="X4177" s="25">
        <v>741.0</v>
      </c>
      <c r="Y4177" s="25" t="s">
        <v>377</v>
      </c>
      <c r="Z4177" s="25" t="s">
        <v>487</v>
      </c>
      <c r="AA4177" s="25">
        <v>43.0</v>
      </c>
      <c r="AB4177" s="25">
        <v>0.0</v>
      </c>
      <c r="AC4177" s="25">
        <v>0.0</v>
      </c>
      <c r="AD4177" s="25">
        <v>2.0</v>
      </c>
      <c r="AE4177" s="25">
        <v>1.0</v>
      </c>
      <c r="AF4177" s="25">
        <v>1.0</v>
      </c>
      <c r="AG4177" s="25">
        <v>2920.63</v>
      </c>
      <c r="AH4177" s="25">
        <v>1.0</v>
      </c>
    </row>
    <row r="4178" ht="15.75" customHeight="1">
      <c r="U4178" s="25">
        <v>4177.0</v>
      </c>
      <c r="V4178" s="25">
        <v>1.5579808E7</v>
      </c>
      <c r="W4178" s="25" t="s">
        <v>2502</v>
      </c>
      <c r="X4178" s="25">
        <v>754.0</v>
      </c>
      <c r="Y4178" s="25" t="s">
        <v>379</v>
      </c>
      <c r="Z4178" s="25" t="s">
        <v>462</v>
      </c>
      <c r="AA4178" s="25">
        <v>39.0</v>
      </c>
      <c r="AB4178" s="25">
        <v>8.0</v>
      </c>
      <c r="AC4178" s="25">
        <v>129401.87</v>
      </c>
      <c r="AD4178" s="25">
        <v>1.0</v>
      </c>
      <c r="AE4178" s="25">
        <v>1.0</v>
      </c>
      <c r="AF4178" s="25">
        <v>1.0</v>
      </c>
      <c r="AG4178" s="25">
        <v>87684.93</v>
      </c>
      <c r="AH4178" s="25">
        <v>0.0</v>
      </c>
    </row>
    <row r="4179" ht="15.75" customHeight="1">
      <c r="U4179" s="25">
        <v>4178.0</v>
      </c>
      <c r="V4179" s="25">
        <v>1.5598275E7</v>
      </c>
      <c r="W4179" s="25" t="s">
        <v>2148</v>
      </c>
      <c r="X4179" s="25">
        <v>709.0</v>
      </c>
      <c r="Y4179" s="25" t="s">
        <v>375</v>
      </c>
      <c r="Z4179" s="25" t="s">
        <v>462</v>
      </c>
      <c r="AA4179" s="25">
        <v>32.0</v>
      </c>
      <c r="AB4179" s="25">
        <v>7.0</v>
      </c>
      <c r="AC4179" s="25">
        <v>0.0</v>
      </c>
      <c r="AD4179" s="25">
        <v>2.0</v>
      </c>
      <c r="AE4179" s="25">
        <v>1.0</v>
      </c>
      <c r="AF4179" s="25">
        <v>1.0</v>
      </c>
      <c r="AG4179" s="25">
        <v>199418.02</v>
      </c>
      <c r="AH4179" s="25">
        <v>0.0</v>
      </c>
    </row>
    <row r="4180" ht="15.75" customHeight="1">
      <c r="U4180" s="25">
        <v>4179.0</v>
      </c>
      <c r="V4180" s="25">
        <v>1.573708E7</v>
      </c>
      <c r="W4180" s="25" t="s">
        <v>709</v>
      </c>
      <c r="X4180" s="25">
        <v>510.0</v>
      </c>
      <c r="Y4180" s="25" t="s">
        <v>375</v>
      </c>
      <c r="Z4180" s="25" t="s">
        <v>462</v>
      </c>
      <c r="AA4180" s="25">
        <v>32.0</v>
      </c>
      <c r="AB4180" s="25">
        <v>1.0</v>
      </c>
      <c r="AC4180" s="25">
        <v>0.0</v>
      </c>
      <c r="AD4180" s="25">
        <v>2.0</v>
      </c>
      <c r="AE4180" s="25">
        <v>0.0</v>
      </c>
      <c r="AF4180" s="25">
        <v>1.0</v>
      </c>
      <c r="AG4180" s="25">
        <v>28515.17</v>
      </c>
      <c r="AH4180" s="25">
        <v>0.0</v>
      </c>
    </row>
    <row r="4181" ht="15.75" customHeight="1">
      <c r="U4181" s="25">
        <v>4180.0</v>
      </c>
      <c r="V4181" s="25">
        <v>1.566858E7</v>
      </c>
      <c r="W4181" s="25" t="s">
        <v>1701</v>
      </c>
      <c r="X4181" s="25">
        <v>716.0</v>
      </c>
      <c r="Y4181" s="25" t="s">
        <v>377</v>
      </c>
      <c r="Z4181" s="25" t="s">
        <v>487</v>
      </c>
      <c r="AA4181" s="25">
        <v>33.0</v>
      </c>
      <c r="AB4181" s="25">
        <v>2.0</v>
      </c>
      <c r="AC4181" s="25">
        <v>0.0</v>
      </c>
      <c r="AD4181" s="25">
        <v>2.0</v>
      </c>
      <c r="AE4181" s="25">
        <v>1.0</v>
      </c>
      <c r="AF4181" s="25">
        <v>1.0</v>
      </c>
      <c r="AG4181" s="25">
        <v>92916.53</v>
      </c>
      <c r="AH4181" s="25">
        <v>0.0</v>
      </c>
    </row>
    <row r="4182" ht="15.75" customHeight="1">
      <c r="U4182" s="25">
        <v>4181.0</v>
      </c>
      <c r="V4182" s="25">
        <v>1.5569438E7</v>
      </c>
      <c r="W4182" s="25" t="s">
        <v>1036</v>
      </c>
      <c r="X4182" s="25">
        <v>607.0</v>
      </c>
      <c r="Y4182" s="25" t="s">
        <v>379</v>
      </c>
      <c r="Z4182" s="25" t="s">
        <v>487</v>
      </c>
      <c r="AA4182" s="25">
        <v>36.0</v>
      </c>
      <c r="AB4182" s="25">
        <v>10.0</v>
      </c>
      <c r="AC4182" s="25">
        <v>106702.94</v>
      </c>
      <c r="AD4182" s="25">
        <v>2.0</v>
      </c>
      <c r="AE4182" s="25">
        <v>0.0</v>
      </c>
      <c r="AF4182" s="25">
        <v>0.0</v>
      </c>
      <c r="AG4182" s="25">
        <v>198313.69</v>
      </c>
      <c r="AH4182" s="25">
        <v>0.0</v>
      </c>
    </row>
    <row r="4183" ht="15.75" customHeight="1">
      <c r="U4183" s="25">
        <v>4182.0</v>
      </c>
      <c r="V4183" s="25">
        <v>1.5675842E7</v>
      </c>
      <c r="W4183" s="25" t="s">
        <v>666</v>
      </c>
      <c r="X4183" s="25">
        <v>656.0</v>
      </c>
      <c r="Y4183" s="25" t="s">
        <v>377</v>
      </c>
      <c r="Z4183" s="25" t="s">
        <v>487</v>
      </c>
      <c r="AA4183" s="25">
        <v>26.0</v>
      </c>
      <c r="AB4183" s="25">
        <v>4.0</v>
      </c>
      <c r="AC4183" s="25">
        <v>139584.57</v>
      </c>
      <c r="AD4183" s="25">
        <v>1.0</v>
      </c>
      <c r="AE4183" s="25">
        <v>1.0</v>
      </c>
      <c r="AF4183" s="25">
        <v>0.0</v>
      </c>
      <c r="AG4183" s="25">
        <v>36308.93</v>
      </c>
      <c r="AH4183" s="25">
        <v>0.0</v>
      </c>
    </row>
    <row r="4184" ht="15.75" customHeight="1">
      <c r="U4184" s="25">
        <v>4183.0</v>
      </c>
      <c r="V4184" s="25">
        <v>1.5577587E7</v>
      </c>
      <c r="W4184" s="25" t="s">
        <v>2503</v>
      </c>
      <c r="X4184" s="25">
        <v>550.0</v>
      </c>
      <c r="Y4184" s="25" t="s">
        <v>379</v>
      </c>
      <c r="Z4184" s="25" t="s">
        <v>487</v>
      </c>
      <c r="AA4184" s="25">
        <v>52.0</v>
      </c>
      <c r="AB4184" s="25">
        <v>5.0</v>
      </c>
      <c r="AC4184" s="25">
        <v>121016.23</v>
      </c>
      <c r="AD4184" s="25">
        <v>1.0</v>
      </c>
      <c r="AE4184" s="25">
        <v>1.0</v>
      </c>
      <c r="AF4184" s="25">
        <v>1.0</v>
      </c>
      <c r="AG4184" s="25">
        <v>41730.37</v>
      </c>
      <c r="AH4184" s="25">
        <v>1.0</v>
      </c>
    </row>
    <row r="4185" ht="15.75" customHeight="1">
      <c r="U4185" s="25">
        <v>4184.0</v>
      </c>
      <c r="V4185" s="25">
        <v>1.5625592E7</v>
      </c>
      <c r="W4185" s="25" t="s">
        <v>904</v>
      </c>
      <c r="X4185" s="25">
        <v>486.0</v>
      </c>
      <c r="Y4185" s="25" t="s">
        <v>375</v>
      </c>
      <c r="Z4185" s="25" t="s">
        <v>487</v>
      </c>
      <c r="AA4185" s="25">
        <v>26.0</v>
      </c>
      <c r="AB4185" s="25">
        <v>2.0</v>
      </c>
      <c r="AC4185" s="25">
        <v>0.0</v>
      </c>
      <c r="AD4185" s="25">
        <v>2.0</v>
      </c>
      <c r="AE4185" s="25">
        <v>1.0</v>
      </c>
      <c r="AF4185" s="25">
        <v>1.0</v>
      </c>
      <c r="AG4185" s="25">
        <v>31399.4</v>
      </c>
      <c r="AH4185" s="25">
        <v>0.0</v>
      </c>
    </row>
    <row r="4186" ht="15.75" customHeight="1">
      <c r="U4186" s="25">
        <v>4185.0</v>
      </c>
      <c r="V4186" s="25">
        <v>1.5635141E7</v>
      </c>
      <c r="W4186" s="25" t="s">
        <v>707</v>
      </c>
      <c r="X4186" s="25">
        <v>598.0</v>
      </c>
      <c r="Y4186" s="25" t="s">
        <v>379</v>
      </c>
      <c r="Z4186" s="25" t="s">
        <v>487</v>
      </c>
      <c r="AA4186" s="25">
        <v>59.0</v>
      </c>
      <c r="AB4186" s="25">
        <v>8.0</v>
      </c>
      <c r="AC4186" s="25">
        <v>118210.42</v>
      </c>
      <c r="AD4186" s="25">
        <v>2.0</v>
      </c>
      <c r="AE4186" s="25">
        <v>0.0</v>
      </c>
      <c r="AF4186" s="25">
        <v>0.0</v>
      </c>
      <c r="AG4186" s="25">
        <v>60192.14</v>
      </c>
      <c r="AH4186" s="25">
        <v>1.0</v>
      </c>
    </row>
    <row r="4187" ht="15.75" customHeight="1">
      <c r="U4187" s="25">
        <v>4186.0</v>
      </c>
      <c r="V4187" s="25">
        <v>1.564257E7</v>
      </c>
      <c r="W4187" s="25" t="s">
        <v>510</v>
      </c>
      <c r="X4187" s="25">
        <v>675.0</v>
      </c>
      <c r="Y4187" s="25" t="s">
        <v>377</v>
      </c>
      <c r="Z4187" s="25" t="s">
        <v>487</v>
      </c>
      <c r="AA4187" s="25">
        <v>35.0</v>
      </c>
      <c r="AB4187" s="25">
        <v>8.0</v>
      </c>
      <c r="AC4187" s="25">
        <v>0.0</v>
      </c>
      <c r="AD4187" s="25">
        <v>2.0</v>
      </c>
      <c r="AE4187" s="25">
        <v>1.0</v>
      </c>
      <c r="AF4187" s="25">
        <v>0.0</v>
      </c>
      <c r="AG4187" s="25">
        <v>29062.25</v>
      </c>
      <c r="AH4187" s="25">
        <v>0.0</v>
      </c>
    </row>
    <row r="4188" ht="15.75" customHeight="1">
      <c r="U4188" s="25">
        <v>4187.0</v>
      </c>
      <c r="V4188" s="25">
        <v>1.5702175E7</v>
      </c>
      <c r="W4188" s="25" t="s">
        <v>2504</v>
      </c>
      <c r="X4188" s="25">
        <v>755.0</v>
      </c>
      <c r="Y4188" s="25" t="s">
        <v>375</v>
      </c>
      <c r="Z4188" s="25" t="s">
        <v>462</v>
      </c>
      <c r="AA4188" s="25">
        <v>29.0</v>
      </c>
      <c r="AB4188" s="25">
        <v>4.0</v>
      </c>
      <c r="AC4188" s="25">
        <v>148654.84</v>
      </c>
      <c r="AD4188" s="25">
        <v>2.0</v>
      </c>
      <c r="AE4188" s="25">
        <v>1.0</v>
      </c>
      <c r="AF4188" s="25">
        <v>1.0</v>
      </c>
      <c r="AG4188" s="25">
        <v>28805.09</v>
      </c>
      <c r="AH4188" s="25">
        <v>0.0</v>
      </c>
    </row>
    <row r="4189" ht="15.75" customHeight="1">
      <c r="U4189" s="25">
        <v>4188.0</v>
      </c>
      <c r="V4189" s="25">
        <v>1.5677785E7</v>
      </c>
      <c r="W4189" s="25" t="s">
        <v>715</v>
      </c>
      <c r="X4189" s="25">
        <v>656.0</v>
      </c>
      <c r="Y4189" s="25" t="s">
        <v>377</v>
      </c>
      <c r="Z4189" s="25" t="s">
        <v>487</v>
      </c>
      <c r="AA4189" s="25">
        <v>32.0</v>
      </c>
      <c r="AB4189" s="25">
        <v>5.0</v>
      </c>
      <c r="AC4189" s="25">
        <v>136963.12</v>
      </c>
      <c r="AD4189" s="25">
        <v>1.0</v>
      </c>
      <c r="AE4189" s="25">
        <v>1.0</v>
      </c>
      <c r="AF4189" s="25">
        <v>0.0</v>
      </c>
      <c r="AG4189" s="25">
        <v>133814.28</v>
      </c>
      <c r="AH4189" s="25">
        <v>0.0</v>
      </c>
    </row>
    <row r="4190" ht="15.75" customHeight="1">
      <c r="U4190" s="25">
        <v>4189.0</v>
      </c>
      <c r="V4190" s="25">
        <v>1.5786153E7</v>
      </c>
      <c r="W4190" s="25" t="s">
        <v>863</v>
      </c>
      <c r="X4190" s="25">
        <v>644.0</v>
      </c>
      <c r="Y4190" s="25" t="s">
        <v>379</v>
      </c>
      <c r="Z4190" s="25" t="s">
        <v>487</v>
      </c>
      <c r="AA4190" s="25">
        <v>47.0</v>
      </c>
      <c r="AB4190" s="25">
        <v>9.0</v>
      </c>
      <c r="AC4190" s="25">
        <v>137774.11</v>
      </c>
      <c r="AD4190" s="25">
        <v>2.0</v>
      </c>
      <c r="AE4190" s="25">
        <v>1.0</v>
      </c>
      <c r="AF4190" s="25">
        <v>0.0</v>
      </c>
      <c r="AG4190" s="25">
        <v>151902.78</v>
      </c>
      <c r="AH4190" s="25">
        <v>0.0</v>
      </c>
    </row>
    <row r="4191" ht="15.75" customHeight="1">
      <c r="U4191" s="25">
        <v>4190.0</v>
      </c>
      <c r="V4191" s="25">
        <v>1.5759499E7</v>
      </c>
      <c r="W4191" s="25" t="s">
        <v>836</v>
      </c>
      <c r="X4191" s="25">
        <v>598.0</v>
      </c>
      <c r="Y4191" s="25" t="s">
        <v>375</v>
      </c>
      <c r="Z4191" s="25" t="s">
        <v>462</v>
      </c>
      <c r="AA4191" s="25">
        <v>32.0</v>
      </c>
      <c r="AB4191" s="25">
        <v>4.0</v>
      </c>
      <c r="AC4191" s="25">
        <v>111156.52</v>
      </c>
      <c r="AD4191" s="25">
        <v>1.0</v>
      </c>
      <c r="AE4191" s="25">
        <v>1.0</v>
      </c>
      <c r="AF4191" s="25">
        <v>1.0</v>
      </c>
      <c r="AG4191" s="25">
        <v>167376.26</v>
      </c>
      <c r="AH4191" s="25">
        <v>0.0</v>
      </c>
    </row>
    <row r="4192" ht="15.75" customHeight="1">
      <c r="U4192" s="25">
        <v>4191.0</v>
      </c>
      <c r="V4192" s="25">
        <v>1.5659568E7</v>
      </c>
      <c r="W4192" s="25" t="s">
        <v>793</v>
      </c>
      <c r="X4192" s="25">
        <v>850.0</v>
      </c>
      <c r="Y4192" s="25" t="s">
        <v>377</v>
      </c>
      <c r="Z4192" s="25" t="s">
        <v>462</v>
      </c>
      <c r="AA4192" s="25">
        <v>31.0</v>
      </c>
      <c r="AB4192" s="25">
        <v>3.0</v>
      </c>
      <c r="AC4192" s="25">
        <v>121237.65</v>
      </c>
      <c r="AD4192" s="25">
        <v>1.0</v>
      </c>
      <c r="AE4192" s="25">
        <v>1.0</v>
      </c>
      <c r="AF4192" s="25">
        <v>1.0</v>
      </c>
      <c r="AG4192" s="25">
        <v>31022.56</v>
      </c>
      <c r="AH4192" s="25">
        <v>0.0</v>
      </c>
    </row>
    <row r="4193" ht="15.75" customHeight="1">
      <c r="U4193" s="25">
        <v>4192.0</v>
      </c>
      <c r="V4193" s="25">
        <v>1.5715597E7</v>
      </c>
      <c r="W4193" s="25" t="s">
        <v>2473</v>
      </c>
      <c r="X4193" s="25">
        <v>679.0</v>
      </c>
      <c r="Y4193" s="25" t="s">
        <v>375</v>
      </c>
      <c r="Z4193" s="25" t="s">
        <v>487</v>
      </c>
      <c r="AA4193" s="25">
        <v>36.0</v>
      </c>
      <c r="AB4193" s="25">
        <v>1.0</v>
      </c>
      <c r="AC4193" s="25">
        <v>97234.58</v>
      </c>
      <c r="AD4193" s="25">
        <v>1.0</v>
      </c>
      <c r="AE4193" s="25">
        <v>1.0</v>
      </c>
      <c r="AF4193" s="25">
        <v>0.0</v>
      </c>
      <c r="AG4193" s="25">
        <v>188997.08</v>
      </c>
      <c r="AH4193" s="25">
        <v>0.0</v>
      </c>
    </row>
    <row r="4194" ht="15.75" customHeight="1">
      <c r="U4194" s="25">
        <v>4193.0</v>
      </c>
      <c r="V4194" s="25">
        <v>1.5610147E7</v>
      </c>
      <c r="W4194" s="25" t="s">
        <v>890</v>
      </c>
      <c r="X4194" s="25">
        <v>632.0</v>
      </c>
      <c r="Y4194" s="25" t="s">
        <v>375</v>
      </c>
      <c r="Z4194" s="25" t="s">
        <v>487</v>
      </c>
      <c r="AA4194" s="25">
        <v>60.0</v>
      </c>
      <c r="AB4194" s="25">
        <v>2.0</v>
      </c>
      <c r="AC4194" s="25">
        <v>0.0</v>
      </c>
      <c r="AD4194" s="25">
        <v>2.0</v>
      </c>
      <c r="AE4194" s="25">
        <v>0.0</v>
      </c>
      <c r="AF4194" s="25">
        <v>1.0</v>
      </c>
      <c r="AG4194" s="25">
        <v>2085.32</v>
      </c>
      <c r="AH4194" s="25">
        <v>0.0</v>
      </c>
    </row>
    <row r="4195" ht="15.75" customHeight="1">
      <c r="U4195" s="25">
        <v>4194.0</v>
      </c>
      <c r="V4195" s="25">
        <v>1.5802362E7</v>
      </c>
      <c r="W4195" s="25" t="s">
        <v>2505</v>
      </c>
      <c r="X4195" s="25">
        <v>550.0</v>
      </c>
      <c r="Y4195" s="25" t="s">
        <v>377</v>
      </c>
      <c r="Z4195" s="25" t="s">
        <v>487</v>
      </c>
      <c r="AA4195" s="25">
        <v>45.0</v>
      </c>
      <c r="AB4195" s="25">
        <v>0.0</v>
      </c>
      <c r="AC4195" s="25">
        <v>0.0</v>
      </c>
      <c r="AD4195" s="25">
        <v>2.0</v>
      </c>
      <c r="AE4195" s="25">
        <v>0.0</v>
      </c>
      <c r="AF4195" s="25">
        <v>1.0</v>
      </c>
      <c r="AG4195" s="25">
        <v>70399.71</v>
      </c>
      <c r="AH4195" s="25">
        <v>0.0</v>
      </c>
    </row>
    <row r="4196" ht="15.75" customHeight="1">
      <c r="U4196" s="25">
        <v>4195.0</v>
      </c>
      <c r="V4196" s="25">
        <v>1.5660524E7</v>
      </c>
      <c r="W4196" s="25" t="s">
        <v>583</v>
      </c>
      <c r="X4196" s="25">
        <v>572.0</v>
      </c>
      <c r="Y4196" s="25" t="s">
        <v>379</v>
      </c>
      <c r="Z4196" s="25" t="s">
        <v>462</v>
      </c>
      <c r="AA4196" s="25">
        <v>54.0</v>
      </c>
      <c r="AB4196" s="25">
        <v>9.0</v>
      </c>
      <c r="AC4196" s="25">
        <v>97382.53</v>
      </c>
      <c r="AD4196" s="25">
        <v>1.0</v>
      </c>
      <c r="AE4196" s="25">
        <v>1.0</v>
      </c>
      <c r="AF4196" s="25">
        <v>1.0</v>
      </c>
      <c r="AG4196" s="25">
        <v>195771.95</v>
      </c>
      <c r="AH4196" s="25">
        <v>0.0</v>
      </c>
    </row>
    <row r="4197" ht="15.75" customHeight="1">
      <c r="U4197" s="25">
        <v>4196.0</v>
      </c>
      <c r="V4197" s="25">
        <v>1.5747168E7</v>
      </c>
      <c r="W4197" s="25" t="s">
        <v>1382</v>
      </c>
      <c r="X4197" s="25">
        <v>626.0</v>
      </c>
      <c r="Y4197" s="25" t="s">
        <v>379</v>
      </c>
      <c r="Z4197" s="25" t="s">
        <v>462</v>
      </c>
      <c r="AA4197" s="25">
        <v>47.0</v>
      </c>
      <c r="AB4197" s="25">
        <v>2.0</v>
      </c>
      <c r="AC4197" s="25">
        <v>103108.8</v>
      </c>
      <c r="AD4197" s="25">
        <v>1.0</v>
      </c>
      <c r="AE4197" s="25">
        <v>0.0</v>
      </c>
      <c r="AF4197" s="25">
        <v>1.0</v>
      </c>
      <c r="AG4197" s="25">
        <v>166475.44</v>
      </c>
      <c r="AH4197" s="25">
        <v>1.0</v>
      </c>
    </row>
    <row r="4198" ht="15.75" customHeight="1">
      <c r="U4198" s="25">
        <v>4197.0</v>
      </c>
      <c r="V4198" s="25">
        <v>1.579691E7</v>
      </c>
      <c r="W4198" s="25" t="s">
        <v>2478</v>
      </c>
      <c r="X4198" s="25">
        <v>625.0</v>
      </c>
      <c r="Y4198" s="25" t="s">
        <v>377</v>
      </c>
      <c r="Z4198" s="25" t="s">
        <v>462</v>
      </c>
      <c r="AA4198" s="25">
        <v>57.0</v>
      </c>
      <c r="AB4198" s="25">
        <v>7.0</v>
      </c>
      <c r="AC4198" s="25">
        <v>0.0</v>
      </c>
      <c r="AD4198" s="25">
        <v>1.0</v>
      </c>
      <c r="AE4198" s="25">
        <v>0.0</v>
      </c>
      <c r="AF4198" s="25">
        <v>0.0</v>
      </c>
      <c r="AG4198" s="25">
        <v>84106.17</v>
      </c>
      <c r="AH4198" s="25">
        <v>1.0</v>
      </c>
    </row>
    <row r="4199" ht="15.75" customHeight="1">
      <c r="U4199" s="25">
        <v>4198.0</v>
      </c>
      <c r="V4199" s="25">
        <v>1.5707674E7</v>
      </c>
      <c r="W4199" s="25" t="s">
        <v>1677</v>
      </c>
      <c r="X4199" s="25">
        <v>515.0</v>
      </c>
      <c r="Y4199" s="25" t="s">
        <v>375</v>
      </c>
      <c r="Z4199" s="25" t="s">
        <v>462</v>
      </c>
      <c r="AA4199" s="25">
        <v>58.0</v>
      </c>
      <c r="AB4199" s="25">
        <v>2.0</v>
      </c>
      <c r="AC4199" s="25">
        <v>131852.81</v>
      </c>
      <c r="AD4199" s="25">
        <v>1.0</v>
      </c>
      <c r="AE4199" s="25">
        <v>1.0</v>
      </c>
      <c r="AF4199" s="25">
        <v>0.0</v>
      </c>
      <c r="AG4199" s="25">
        <v>81436.68</v>
      </c>
      <c r="AH4199" s="25">
        <v>1.0</v>
      </c>
    </row>
    <row r="4200" ht="15.75" customHeight="1">
      <c r="U4200" s="25">
        <v>4199.0</v>
      </c>
      <c r="V4200" s="25">
        <v>1.5565706E7</v>
      </c>
      <c r="W4200" s="25" t="s">
        <v>1402</v>
      </c>
      <c r="X4200" s="25">
        <v>612.0</v>
      </c>
      <c r="Y4200" s="25" t="s">
        <v>377</v>
      </c>
      <c r="Z4200" s="25" t="s">
        <v>487</v>
      </c>
      <c r="AA4200" s="25">
        <v>35.0</v>
      </c>
      <c r="AB4200" s="25">
        <v>1.0</v>
      </c>
      <c r="AC4200" s="25">
        <v>0.0</v>
      </c>
      <c r="AD4200" s="25">
        <v>1.0</v>
      </c>
      <c r="AE4200" s="25">
        <v>1.0</v>
      </c>
      <c r="AF4200" s="25">
        <v>1.0</v>
      </c>
      <c r="AG4200" s="25">
        <v>83256.26</v>
      </c>
      <c r="AH4200" s="25">
        <v>1.0</v>
      </c>
    </row>
    <row r="4201" ht="15.75" customHeight="1">
      <c r="U4201" s="25">
        <v>4200.0</v>
      </c>
      <c r="V4201" s="25">
        <v>1.5587596E7</v>
      </c>
      <c r="W4201" s="25" t="s">
        <v>742</v>
      </c>
      <c r="X4201" s="25">
        <v>628.0</v>
      </c>
      <c r="Y4201" s="25" t="s">
        <v>377</v>
      </c>
      <c r="Z4201" s="25" t="s">
        <v>462</v>
      </c>
      <c r="AA4201" s="25">
        <v>39.0</v>
      </c>
      <c r="AB4201" s="25">
        <v>8.0</v>
      </c>
      <c r="AC4201" s="25">
        <v>107553.33</v>
      </c>
      <c r="AD4201" s="25">
        <v>1.0</v>
      </c>
      <c r="AE4201" s="25">
        <v>1.0</v>
      </c>
      <c r="AF4201" s="25">
        <v>0.0</v>
      </c>
      <c r="AG4201" s="25">
        <v>117523.41</v>
      </c>
      <c r="AH4201" s="25">
        <v>0.0</v>
      </c>
    </row>
    <row r="4202" ht="15.75" customHeight="1">
      <c r="U4202" s="25">
        <v>4201.0</v>
      </c>
      <c r="V4202" s="25">
        <v>1.5751943E7</v>
      </c>
      <c r="W4202" s="25" t="s">
        <v>1036</v>
      </c>
      <c r="X4202" s="25">
        <v>529.0</v>
      </c>
      <c r="Y4202" s="25" t="s">
        <v>377</v>
      </c>
      <c r="Z4202" s="25" t="s">
        <v>462</v>
      </c>
      <c r="AA4202" s="25">
        <v>43.0</v>
      </c>
      <c r="AB4202" s="25">
        <v>5.0</v>
      </c>
      <c r="AC4202" s="25">
        <v>0.0</v>
      </c>
      <c r="AD4202" s="25">
        <v>2.0</v>
      </c>
      <c r="AE4202" s="25">
        <v>0.0</v>
      </c>
      <c r="AF4202" s="25">
        <v>0.0</v>
      </c>
      <c r="AG4202" s="25">
        <v>79476.63</v>
      </c>
      <c r="AH4202" s="25">
        <v>0.0</v>
      </c>
    </row>
    <row r="4203" ht="15.75" customHeight="1">
      <c r="U4203" s="25">
        <v>4202.0</v>
      </c>
      <c r="V4203" s="25">
        <v>1.5621227E7</v>
      </c>
      <c r="W4203" s="25" t="s">
        <v>2053</v>
      </c>
      <c r="X4203" s="25">
        <v>668.0</v>
      </c>
      <c r="Y4203" s="25" t="s">
        <v>379</v>
      </c>
      <c r="Z4203" s="25" t="s">
        <v>462</v>
      </c>
      <c r="AA4203" s="25">
        <v>46.0</v>
      </c>
      <c r="AB4203" s="25">
        <v>7.0</v>
      </c>
      <c r="AC4203" s="25">
        <v>161806.09</v>
      </c>
      <c r="AD4203" s="25">
        <v>1.0</v>
      </c>
      <c r="AE4203" s="25">
        <v>1.0</v>
      </c>
      <c r="AF4203" s="25">
        <v>1.0</v>
      </c>
      <c r="AG4203" s="25">
        <v>173052.19</v>
      </c>
      <c r="AH4203" s="25">
        <v>0.0</v>
      </c>
    </row>
    <row r="4204" ht="15.75" customHeight="1">
      <c r="U4204" s="25">
        <v>4203.0</v>
      </c>
      <c r="V4204" s="25">
        <v>1.5757588E7</v>
      </c>
      <c r="W4204" s="25" t="s">
        <v>1315</v>
      </c>
      <c r="X4204" s="25">
        <v>526.0</v>
      </c>
      <c r="Y4204" s="25" t="s">
        <v>375</v>
      </c>
      <c r="Z4204" s="25" t="s">
        <v>487</v>
      </c>
      <c r="AA4204" s="25">
        <v>30.0</v>
      </c>
      <c r="AB4204" s="25">
        <v>9.0</v>
      </c>
      <c r="AC4204" s="25">
        <v>0.0</v>
      </c>
      <c r="AD4204" s="25">
        <v>2.0</v>
      </c>
      <c r="AE4204" s="25">
        <v>0.0</v>
      </c>
      <c r="AF4204" s="25">
        <v>0.0</v>
      </c>
      <c r="AG4204" s="25">
        <v>100995.68</v>
      </c>
      <c r="AH4204" s="25">
        <v>0.0</v>
      </c>
    </row>
    <row r="4205" ht="15.75" customHeight="1">
      <c r="U4205" s="25">
        <v>4204.0</v>
      </c>
      <c r="V4205" s="25">
        <v>1.5640922E7</v>
      </c>
      <c r="W4205" s="25" t="s">
        <v>2506</v>
      </c>
      <c r="X4205" s="25">
        <v>791.0</v>
      </c>
      <c r="Y4205" s="25" t="s">
        <v>375</v>
      </c>
      <c r="Z4205" s="25" t="s">
        <v>462</v>
      </c>
      <c r="AA4205" s="25">
        <v>52.0</v>
      </c>
      <c r="AB4205" s="25">
        <v>7.0</v>
      </c>
      <c r="AC4205" s="25">
        <v>0.0</v>
      </c>
      <c r="AD4205" s="25">
        <v>1.0</v>
      </c>
      <c r="AE4205" s="25">
        <v>1.0</v>
      </c>
      <c r="AF4205" s="25">
        <v>1.0</v>
      </c>
      <c r="AG4205" s="25">
        <v>122782.5</v>
      </c>
      <c r="AH4205" s="25">
        <v>0.0</v>
      </c>
    </row>
    <row r="4206" ht="15.75" customHeight="1">
      <c r="U4206" s="25">
        <v>4205.0</v>
      </c>
      <c r="V4206" s="25">
        <v>1.5567557E7</v>
      </c>
      <c r="W4206" s="25" t="s">
        <v>1397</v>
      </c>
      <c r="X4206" s="25">
        <v>573.0</v>
      </c>
      <c r="Y4206" s="25" t="s">
        <v>375</v>
      </c>
      <c r="Z4206" s="25" t="s">
        <v>487</v>
      </c>
      <c r="AA4206" s="25">
        <v>27.0</v>
      </c>
      <c r="AB4206" s="25">
        <v>2.0</v>
      </c>
      <c r="AC4206" s="25">
        <v>128243.03</v>
      </c>
      <c r="AD4206" s="25">
        <v>1.0</v>
      </c>
      <c r="AE4206" s="25">
        <v>1.0</v>
      </c>
      <c r="AF4206" s="25">
        <v>1.0</v>
      </c>
      <c r="AG4206" s="25">
        <v>11631.34</v>
      </c>
      <c r="AH4206" s="25">
        <v>0.0</v>
      </c>
    </row>
    <row r="4207" ht="15.75" customHeight="1">
      <c r="U4207" s="25">
        <v>4206.0</v>
      </c>
      <c r="V4207" s="25">
        <v>1.5670103E7</v>
      </c>
      <c r="W4207" s="25" t="s">
        <v>2181</v>
      </c>
      <c r="X4207" s="25">
        <v>565.0</v>
      </c>
      <c r="Y4207" s="25" t="s">
        <v>375</v>
      </c>
      <c r="Z4207" s="25" t="s">
        <v>462</v>
      </c>
      <c r="AA4207" s="25">
        <v>38.0</v>
      </c>
      <c r="AB4207" s="25">
        <v>5.0</v>
      </c>
      <c r="AC4207" s="25">
        <v>126645.13</v>
      </c>
      <c r="AD4207" s="25">
        <v>1.0</v>
      </c>
      <c r="AE4207" s="25">
        <v>1.0</v>
      </c>
      <c r="AF4207" s="25">
        <v>1.0</v>
      </c>
      <c r="AG4207" s="25">
        <v>168303.55</v>
      </c>
      <c r="AH4207" s="25">
        <v>0.0</v>
      </c>
    </row>
    <row r="4208" ht="15.75" customHeight="1">
      <c r="U4208" s="25">
        <v>4207.0</v>
      </c>
      <c r="V4208" s="25">
        <v>1.5720929E7</v>
      </c>
      <c r="W4208" s="25" t="s">
        <v>2055</v>
      </c>
      <c r="X4208" s="25">
        <v>604.0</v>
      </c>
      <c r="Y4208" s="25" t="s">
        <v>375</v>
      </c>
      <c r="Z4208" s="25" t="s">
        <v>462</v>
      </c>
      <c r="AA4208" s="25">
        <v>47.0</v>
      </c>
      <c r="AB4208" s="25">
        <v>8.0</v>
      </c>
      <c r="AC4208" s="25">
        <v>62094.71</v>
      </c>
      <c r="AD4208" s="25">
        <v>3.0</v>
      </c>
      <c r="AE4208" s="25">
        <v>0.0</v>
      </c>
      <c r="AF4208" s="25">
        <v>0.0</v>
      </c>
      <c r="AG4208" s="25">
        <v>9308.1</v>
      </c>
      <c r="AH4208" s="25">
        <v>1.0</v>
      </c>
    </row>
    <row r="4209" ht="15.75" customHeight="1">
      <c r="U4209" s="25">
        <v>4208.0</v>
      </c>
      <c r="V4209" s="25">
        <v>1.5732774E7</v>
      </c>
      <c r="W4209" s="25" t="s">
        <v>709</v>
      </c>
      <c r="X4209" s="25">
        <v>656.0</v>
      </c>
      <c r="Y4209" s="25" t="s">
        <v>375</v>
      </c>
      <c r="Z4209" s="25" t="s">
        <v>487</v>
      </c>
      <c r="AA4209" s="25">
        <v>37.0</v>
      </c>
      <c r="AB4209" s="25">
        <v>7.0</v>
      </c>
      <c r="AC4209" s="25">
        <v>112291.34</v>
      </c>
      <c r="AD4209" s="25">
        <v>1.0</v>
      </c>
      <c r="AE4209" s="25">
        <v>1.0</v>
      </c>
      <c r="AF4209" s="25">
        <v>0.0</v>
      </c>
      <c r="AG4209" s="25">
        <v>153157.97</v>
      </c>
      <c r="AH4209" s="25">
        <v>0.0</v>
      </c>
    </row>
    <row r="4210" ht="15.75" customHeight="1">
      <c r="U4210" s="25">
        <v>4209.0</v>
      </c>
      <c r="V4210" s="25">
        <v>1.5628558E7</v>
      </c>
      <c r="W4210" s="25" t="s">
        <v>1365</v>
      </c>
      <c r="X4210" s="25">
        <v>447.0</v>
      </c>
      <c r="Y4210" s="25" t="s">
        <v>375</v>
      </c>
      <c r="Z4210" s="25" t="s">
        <v>462</v>
      </c>
      <c r="AA4210" s="25">
        <v>44.0</v>
      </c>
      <c r="AB4210" s="25">
        <v>5.0</v>
      </c>
      <c r="AC4210" s="25">
        <v>89188.83</v>
      </c>
      <c r="AD4210" s="25">
        <v>1.0</v>
      </c>
      <c r="AE4210" s="25">
        <v>1.0</v>
      </c>
      <c r="AF4210" s="25">
        <v>1.0</v>
      </c>
      <c r="AG4210" s="25">
        <v>75408.24</v>
      </c>
      <c r="AH4210" s="25">
        <v>0.0</v>
      </c>
    </row>
    <row r="4211" ht="15.75" customHeight="1">
      <c r="U4211" s="25">
        <v>4210.0</v>
      </c>
      <c r="V4211" s="25">
        <v>1.5729201E7</v>
      </c>
      <c r="W4211" s="25" t="s">
        <v>2507</v>
      </c>
      <c r="X4211" s="25">
        <v>682.0</v>
      </c>
      <c r="Y4211" s="25" t="s">
        <v>375</v>
      </c>
      <c r="Z4211" s="25" t="s">
        <v>487</v>
      </c>
      <c r="AA4211" s="25">
        <v>55.0</v>
      </c>
      <c r="AB4211" s="25">
        <v>9.0</v>
      </c>
      <c r="AC4211" s="25">
        <v>0.0</v>
      </c>
      <c r="AD4211" s="25">
        <v>1.0</v>
      </c>
      <c r="AE4211" s="25">
        <v>1.0</v>
      </c>
      <c r="AF4211" s="25">
        <v>0.0</v>
      </c>
      <c r="AG4211" s="25">
        <v>153356.8</v>
      </c>
      <c r="AH4211" s="25">
        <v>1.0</v>
      </c>
    </row>
    <row r="4212" ht="15.75" customHeight="1">
      <c r="U4212" s="25">
        <v>4211.0</v>
      </c>
      <c r="V4212" s="25">
        <v>1.5731117E7</v>
      </c>
      <c r="W4212" s="25" t="s">
        <v>1166</v>
      </c>
      <c r="X4212" s="25">
        <v>437.0</v>
      </c>
      <c r="Y4212" s="25" t="s">
        <v>377</v>
      </c>
      <c r="Z4212" s="25" t="s">
        <v>487</v>
      </c>
      <c r="AA4212" s="25">
        <v>28.0</v>
      </c>
      <c r="AB4212" s="25">
        <v>2.0</v>
      </c>
      <c r="AC4212" s="25">
        <v>109161.25</v>
      </c>
      <c r="AD4212" s="25">
        <v>1.0</v>
      </c>
      <c r="AE4212" s="25">
        <v>1.0</v>
      </c>
      <c r="AF4212" s="25">
        <v>0.0</v>
      </c>
      <c r="AG4212" s="25">
        <v>152987.42</v>
      </c>
      <c r="AH4212" s="25">
        <v>0.0</v>
      </c>
    </row>
    <row r="4213" ht="15.75" customHeight="1">
      <c r="U4213" s="25">
        <v>4212.0</v>
      </c>
      <c r="V4213" s="25">
        <v>1.5615207E7</v>
      </c>
      <c r="W4213" s="25" t="s">
        <v>1341</v>
      </c>
      <c r="X4213" s="25">
        <v>792.0</v>
      </c>
      <c r="Y4213" s="25" t="s">
        <v>377</v>
      </c>
      <c r="Z4213" s="25" t="s">
        <v>487</v>
      </c>
      <c r="AA4213" s="25">
        <v>47.0</v>
      </c>
      <c r="AB4213" s="25">
        <v>0.0</v>
      </c>
      <c r="AC4213" s="25">
        <v>0.0</v>
      </c>
      <c r="AD4213" s="25">
        <v>1.0</v>
      </c>
      <c r="AE4213" s="25">
        <v>1.0</v>
      </c>
      <c r="AF4213" s="25">
        <v>1.0</v>
      </c>
      <c r="AG4213" s="25">
        <v>5557.88</v>
      </c>
      <c r="AH4213" s="25">
        <v>1.0</v>
      </c>
    </row>
    <row r="4214" ht="15.75" customHeight="1">
      <c r="U4214" s="25">
        <v>4213.0</v>
      </c>
      <c r="V4214" s="25">
        <v>1.5773512E7</v>
      </c>
      <c r="W4214" s="25" t="s">
        <v>2508</v>
      </c>
      <c r="X4214" s="25">
        <v>627.0</v>
      </c>
      <c r="Y4214" s="25" t="s">
        <v>377</v>
      </c>
      <c r="Z4214" s="25" t="s">
        <v>462</v>
      </c>
      <c r="AA4214" s="25">
        <v>25.0</v>
      </c>
      <c r="AB4214" s="25">
        <v>4.0</v>
      </c>
      <c r="AC4214" s="25">
        <v>0.0</v>
      </c>
      <c r="AD4214" s="25">
        <v>1.0</v>
      </c>
      <c r="AE4214" s="25">
        <v>1.0</v>
      </c>
      <c r="AF4214" s="25">
        <v>1.0</v>
      </c>
      <c r="AG4214" s="25">
        <v>194313.93</v>
      </c>
      <c r="AH4214" s="25">
        <v>0.0</v>
      </c>
    </row>
    <row r="4215" ht="15.75" customHeight="1">
      <c r="U4215" s="25">
        <v>4214.0</v>
      </c>
      <c r="V4215" s="25">
        <v>1.5572145E7</v>
      </c>
      <c r="W4215" s="25" t="s">
        <v>1869</v>
      </c>
      <c r="X4215" s="25">
        <v>767.0</v>
      </c>
      <c r="Y4215" s="25" t="s">
        <v>375</v>
      </c>
      <c r="Z4215" s="25" t="s">
        <v>462</v>
      </c>
      <c r="AA4215" s="25">
        <v>34.0</v>
      </c>
      <c r="AB4215" s="25">
        <v>8.0</v>
      </c>
      <c r="AC4215" s="25">
        <v>0.0</v>
      </c>
      <c r="AD4215" s="25">
        <v>2.0</v>
      </c>
      <c r="AE4215" s="25">
        <v>1.0</v>
      </c>
      <c r="AF4215" s="25">
        <v>0.0</v>
      </c>
      <c r="AG4215" s="25">
        <v>94767.77</v>
      </c>
      <c r="AH4215" s="25">
        <v>0.0</v>
      </c>
    </row>
    <row r="4216" ht="15.75" customHeight="1">
      <c r="U4216" s="25">
        <v>4215.0</v>
      </c>
      <c r="V4216" s="25">
        <v>1.564271E7</v>
      </c>
      <c r="W4216" s="25" t="s">
        <v>1155</v>
      </c>
      <c r="X4216" s="25">
        <v>686.0</v>
      </c>
      <c r="Y4216" s="25" t="s">
        <v>375</v>
      </c>
      <c r="Z4216" s="25" t="s">
        <v>487</v>
      </c>
      <c r="AA4216" s="25">
        <v>26.0</v>
      </c>
      <c r="AB4216" s="25">
        <v>7.0</v>
      </c>
      <c r="AC4216" s="25">
        <v>0.0</v>
      </c>
      <c r="AD4216" s="25">
        <v>2.0</v>
      </c>
      <c r="AE4216" s="25">
        <v>1.0</v>
      </c>
      <c r="AF4216" s="25">
        <v>0.0</v>
      </c>
      <c r="AG4216" s="25">
        <v>1540.89</v>
      </c>
      <c r="AH4216" s="25">
        <v>0.0</v>
      </c>
    </row>
    <row r="4217" ht="15.75" customHeight="1">
      <c r="U4217" s="25">
        <v>4216.0</v>
      </c>
      <c r="V4217" s="25">
        <v>1.5574213E7</v>
      </c>
      <c r="W4217" s="25" t="s">
        <v>1712</v>
      </c>
      <c r="X4217" s="25">
        <v>789.0</v>
      </c>
      <c r="Y4217" s="25" t="s">
        <v>375</v>
      </c>
      <c r="Z4217" s="25" t="s">
        <v>462</v>
      </c>
      <c r="AA4217" s="25">
        <v>53.0</v>
      </c>
      <c r="AB4217" s="25">
        <v>1.0</v>
      </c>
      <c r="AC4217" s="25">
        <v>158271.74</v>
      </c>
      <c r="AD4217" s="25">
        <v>1.0</v>
      </c>
      <c r="AE4217" s="25">
        <v>1.0</v>
      </c>
      <c r="AF4217" s="25">
        <v>1.0</v>
      </c>
      <c r="AG4217" s="25">
        <v>5036.39</v>
      </c>
      <c r="AH4217" s="25">
        <v>1.0</v>
      </c>
    </row>
    <row r="4218" ht="15.75" customHeight="1">
      <c r="U4218" s="25">
        <v>4217.0</v>
      </c>
      <c r="V4218" s="25">
        <v>1.5718852E7</v>
      </c>
      <c r="W4218" s="25" t="s">
        <v>2509</v>
      </c>
      <c r="X4218" s="25">
        <v>794.0</v>
      </c>
      <c r="Y4218" s="25" t="s">
        <v>375</v>
      </c>
      <c r="Z4218" s="25" t="s">
        <v>487</v>
      </c>
      <c r="AA4218" s="25">
        <v>56.0</v>
      </c>
      <c r="AB4218" s="25">
        <v>9.0</v>
      </c>
      <c r="AC4218" s="25">
        <v>96951.21</v>
      </c>
      <c r="AD4218" s="25">
        <v>1.0</v>
      </c>
      <c r="AE4218" s="25">
        <v>1.0</v>
      </c>
      <c r="AF4218" s="25">
        <v>1.0</v>
      </c>
      <c r="AG4218" s="25">
        <v>71776.76</v>
      </c>
      <c r="AH4218" s="25">
        <v>0.0</v>
      </c>
    </row>
    <row r="4219" ht="15.75" customHeight="1">
      <c r="U4219" s="25">
        <v>4218.0</v>
      </c>
      <c r="V4219" s="25">
        <v>1.558384E7</v>
      </c>
      <c r="W4219" s="25" t="s">
        <v>674</v>
      </c>
      <c r="X4219" s="25">
        <v>587.0</v>
      </c>
      <c r="Y4219" s="25" t="s">
        <v>379</v>
      </c>
      <c r="Z4219" s="25" t="s">
        <v>487</v>
      </c>
      <c r="AA4219" s="25">
        <v>35.0</v>
      </c>
      <c r="AB4219" s="25">
        <v>5.0</v>
      </c>
      <c r="AC4219" s="25">
        <v>121863.61</v>
      </c>
      <c r="AD4219" s="25">
        <v>1.0</v>
      </c>
      <c r="AE4219" s="25">
        <v>1.0</v>
      </c>
      <c r="AF4219" s="25">
        <v>1.0</v>
      </c>
      <c r="AG4219" s="25">
        <v>23481.69</v>
      </c>
      <c r="AH4219" s="25">
        <v>1.0</v>
      </c>
    </row>
    <row r="4220" ht="15.75" customHeight="1">
      <c r="U4220" s="25">
        <v>4219.0</v>
      </c>
      <c r="V4220" s="25">
        <v>1.5782418E7</v>
      </c>
      <c r="W4220" s="25" t="s">
        <v>700</v>
      </c>
      <c r="X4220" s="25">
        <v>589.0</v>
      </c>
      <c r="Y4220" s="25" t="s">
        <v>379</v>
      </c>
      <c r="Z4220" s="25" t="s">
        <v>462</v>
      </c>
      <c r="AA4220" s="25">
        <v>19.0</v>
      </c>
      <c r="AB4220" s="25">
        <v>9.0</v>
      </c>
      <c r="AC4220" s="25">
        <v>83495.11</v>
      </c>
      <c r="AD4220" s="25">
        <v>1.0</v>
      </c>
      <c r="AE4220" s="25">
        <v>1.0</v>
      </c>
      <c r="AF4220" s="25">
        <v>1.0</v>
      </c>
      <c r="AG4220" s="25">
        <v>143022.31</v>
      </c>
      <c r="AH4220" s="25">
        <v>1.0</v>
      </c>
    </row>
    <row r="4221" ht="15.75" customHeight="1">
      <c r="U4221" s="25">
        <v>4220.0</v>
      </c>
      <c r="V4221" s="25">
        <v>1.5813504E7</v>
      </c>
      <c r="W4221" s="25" t="s">
        <v>1667</v>
      </c>
      <c r="X4221" s="25">
        <v>543.0</v>
      </c>
      <c r="Y4221" s="25" t="s">
        <v>379</v>
      </c>
      <c r="Z4221" s="25" t="s">
        <v>462</v>
      </c>
      <c r="AA4221" s="25">
        <v>25.0</v>
      </c>
      <c r="AB4221" s="25">
        <v>1.0</v>
      </c>
      <c r="AC4221" s="25">
        <v>146566.01</v>
      </c>
      <c r="AD4221" s="25">
        <v>1.0</v>
      </c>
      <c r="AE4221" s="25">
        <v>0.0</v>
      </c>
      <c r="AF4221" s="25">
        <v>1.0</v>
      </c>
      <c r="AG4221" s="25">
        <v>161407.48</v>
      </c>
      <c r="AH4221" s="25">
        <v>0.0</v>
      </c>
    </row>
    <row r="4222" ht="15.75" customHeight="1">
      <c r="U4222" s="25">
        <v>4221.0</v>
      </c>
      <c r="V4222" s="25">
        <v>1.5711314E7</v>
      </c>
      <c r="W4222" s="25" t="s">
        <v>1166</v>
      </c>
      <c r="X4222" s="25">
        <v>589.0</v>
      </c>
      <c r="Y4222" s="25" t="s">
        <v>377</v>
      </c>
      <c r="Z4222" s="25" t="s">
        <v>462</v>
      </c>
      <c r="AA4222" s="25">
        <v>45.0</v>
      </c>
      <c r="AB4222" s="25">
        <v>1.0</v>
      </c>
      <c r="AC4222" s="25">
        <v>0.0</v>
      </c>
      <c r="AD4222" s="25">
        <v>1.0</v>
      </c>
      <c r="AE4222" s="25">
        <v>0.0</v>
      </c>
      <c r="AF4222" s="25">
        <v>0.0</v>
      </c>
      <c r="AG4222" s="25">
        <v>125939.22</v>
      </c>
      <c r="AH4222" s="25">
        <v>1.0</v>
      </c>
    </row>
    <row r="4223" ht="15.75" customHeight="1">
      <c r="U4223" s="25">
        <v>4222.0</v>
      </c>
      <c r="V4223" s="25">
        <v>1.5621064E7</v>
      </c>
      <c r="W4223" s="25" t="s">
        <v>815</v>
      </c>
      <c r="X4223" s="25">
        <v>701.0</v>
      </c>
      <c r="Y4223" s="25" t="s">
        <v>379</v>
      </c>
      <c r="Z4223" s="25" t="s">
        <v>487</v>
      </c>
      <c r="AA4223" s="25">
        <v>23.0</v>
      </c>
      <c r="AB4223" s="25">
        <v>5.0</v>
      </c>
      <c r="AC4223" s="25">
        <v>186101.18</v>
      </c>
      <c r="AD4223" s="25">
        <v>2.0</v>
      </c>
      <c r="AE4223" s="25">
        <v>1.0</v>
      </c>
      <c r="AF4223" s="25">
        <v>1.0</v>
      </c>
      <c r="AG4223" s="25">
        <v>76611.33</v>
      </c>
      <c r="AH4223" s="25">
        <v>0.0</v>
      </c>
    </row>
    <row r="4224" ht="15.75" customHeight="1">
      <c r="U4224" s="25">
        <v>4223.0</v>
      </c>
      <c r="V4224" s="25">
        <v>1.5627847E7</v>
      </c>
      <c r="W4224" s="25" t="s">
        <v>2071</v>
      </c>
      <c r="X4224" s="25">
        <v>850.0</v>
      </c>
      <c r="Y4224" s="25" t="s">
        <v>375</v>
      </c>
      <c r="Z4224" s="25" t="s">
        <v>487</v>
      </c>
      <c r="AA4224" s="25">
        <v>40.0</v>
      </c>
      <c r="AB4224" s="25">
        <v>6.0</v>
      </c>
      <c r="AC4224" s="25">
        <v>0.0</v>
      </c>
      <c r="AD4224" s="25">
        <v>1.0</v>
      </c>
      <c r="AE4224" s="25">
        <v>1.0</v>
      </c>
      <c r="AF4224" s="25">
        <v>0.0</v>
      </c>
      <c r="AG4224" s="25">
        <v>136985.08</v>
      </c>
      <c r="AH4224" s="25">
        <v>1.0</v>
      </c>
    </row>
    <row r="4225" ht="15.75" customHeight="1">
      <c r="U4225" s="25">
        <v>4224.0</v>
      </c>
      <c r="V4225" s="25">
        <v>1.558809E7</v>
      </c>
      <c r="W4225" s="25" t="s">
        <v>1544</v>
      </c>
      <c r="X4225" s="25">
        <v>726.0</v>
      </c>
      <c r="Y4225" s="25" t="s">
        <v>379</v>
      </c>
      <c r="Z4225" s="25" t="s">
        <v>462</v>
      </c>
      <c r="AA4225" s="25">
        <v>51.0</v>
      </c>
      <c r="AB4225" s="25">
        <v>8.0</v>
      </c>
      <c r="AC4225" s="25">
        <v>107494.86</v>
      </c>
      <c r="AD4225" s="25">
        <v>2.0</v>
      </c>
      <c r="AE4225" s="25">
        <v>1.0</v>
      </c>
      <c r="AF4225" s="25">
        <v>0.0</v>
      </c>
      <c r="AG4225" s="25">
        <v>140937.91</v>
      </c>
      <c r="AH4225" s="25">
        <v>1.0</v>
      </c>
    </row>
    <row r="4226" ht="15.75" customHeight="1">
      <c r="U4226" s="25">
        <v>4225.0</v>
      </c>
      <c r="V4226" s="25">
        <v>1.573527E7</v>
      </c>
      <c r="W4226" s="25" t="s">
        <v>2510</v>
      </c>
      <c r="X4226" s="25">
        <v>767.0</v>
      </c>
      <c r="Y4226" s="25" t="s">
        <v>377</v>
      </c>
      <c r="Z4226" s="25" t="s">
        <v>487</v>
      </c>
      <c r="AA4226" s="25">
        <v>47.0</v>
      </c>
      <c r="AB4226" s="25">
        <v>2.0</v>
      </c>
      <c r="AC4226" s="25">
        <v>0.0</v>
      </c>
      <c r="AD4226" s="25">
        <v>1.0</v>
      </c>
      <c r="AE4226" s="25">
        <v>1.0</v>
      </c>
      <c r="AF4226" s="25">
        <v>0.0</v>
      </c>
      <c r="AG4226" s="25">
        <v>48161.18</v>
      </c>
      <c r="AH4226" s="25">
        <v>1.0</v>
      </c>
    </row>
    <row r="4227" ht="15.75" customHeight="1">
      <c r="U4227" s="25">
        <v>4226.0</v>
      </c>
      <c r="V4227" s="25">
        <v>1.5671804E7</v>
      </c>
      <c r="W4227" s="25" t="s">
        <v>2511</v>
      </c>
      <c r="X4227" s="25">
        <v>648.0</v>
      </c>
      <c r="Y4227" s="25" t="s">
        <v>377</v>
      </c>
      <c r="Z4227" s="25" t="s">
        <v>487</v>
      </c>
      <c r="AA4227" s="25">
        <v>36.0</v>
      </c>
      <c r="AB4227" s="25">
        <v>8.0</v>
      </c>
      <c r="AC4227" s="25">
        <v>146943.38</v>
      </c>
      <c r="AD4227" s="25">
        <v>2.0</v>
      </c>
      <c r="AE4227" s="25">
        <v>1.0</v>
      </c>
      <c r="AF4227" s="25">
        <v>1.0</v>
      </c>
      <c r="AG4227" s="25">
        <v>130041.45</v>
      </c>
      <c r="AH4227" s="25">
        <v>0.0</v>
      </c>
    </row>
    <row r="4228" ht="15.75" customHeight="1">
      <c r="U4228" s="25">
        <v>4227.0</v>
      </c>
      <c r="V4228" s="25">
        <v>1.5753215E7</v>
      </c>
      <c r="W4228" s="25" t="s">
        <v>2512</v>
      </c>
      <c r="X4228" s="25">
        <v>651.0</v>
      </c>
      <c r="Y4228" s="25" t="s">
        <v>377</v>
      </c>
      <c r="Z4228" s="25" t="s">
        <v>462</v>
      </c>
      <c r="AA4228" s="25">
        <v>36.0</v>
      </c>
      <c r="AB4228" s="25">
        <v>8.0</v>
      </c>
      <c r="AC4228" s="25">
        <v>0.0</v>
      </c>
      <c r="AD4228" s="25">
        <v>2.0</v>
      </c>
      <c r="AE4228" s="25">
        <v>1.0</v>
      </c>
      <c r="AF4228" s="25">
        <v>0.0</v>
      </c>
      <c r="AG4228" s="25">
        <v>91652.43</v>
      </c>
      <c r="AH4228" s="25">
        <v>0.0</v>
      </c>
    </row>
    <row r="4229" ht="15.75" customHeight="1">
      <c r="U4229" s="25">
        <v>4228.0</v>
      </c>
      <c r="V4229" s="25">
        <v>1.5789941E7</v>
      </c>
      <c r="W4229" s="25" t="s">
        <v>2513</v>
      </c>
      <c r="X4229" s="25">
        <v>633.0</v>
      </c>
      <c r="Y4229" s="25" t="s">
        <v>375</v>
      </c>
      <c r="Z4229" s="25" t="s">
        <v>462</v>
      </c>
      <c r="AA4229" s="25">
        <v>36.0</v>
      </c>
      <c r="AB4229" s="25">
        <v>6.0</v>
      </c>
      <c r="AC4229" s="25">
        <v>125130.28</v>
      </c>
      <c r="AD4229" s="25">
        <v>1.0</v>
      </c>
      <c r="AE4229" s="25">
        <v>0.0</v>
      </c>
      <c r="AF4229" s="25">
        <v>0.0</v>
      </c>
      <c r="AG4229" s="25">
        <v>125961.48</v>
      </c>
      <c r="AH4229" s="25">
        <v>0.0</v>
      </c>
    </row>
    <row r="4230" ht="15.75" customHeight="1">
      <c r="U4230" s="25">
        <v>4229.0</v>
      </c>
      <c r="V4230" s="25">
        <v>1.5691061E7</v>
      </c>
      <c r="W4230" s="25" t="s">
        <v>2384</v>
      </c>
      <c r="X4230" s="25">
        <v>740.0</v>
      </c>
      <c r="Y4230" s="25" t="s">
        <v>375</v>
      </c>
      <c r="Z4230" s="25" t="s">
        <v>462</v>
      </c>
      <c r="AA4230" s="25">
        <v>37.0</v>
      </c>
      <c r="AB4230" s="25">
        <v>9.0</v>
      </c>
      <c r="AC4230" s="25">
        <v>0.0</v>
      </c>
      <c r="AD4230" s="25">
        <v>2.0</v>
      </c>
      <c r="AE4230" s="25">
        <v>1.0</v>
      </c>
      <c r="AF4230" s="25">
        <v>1.0</v>
      </c>
      <c r="AG4230" s="25">
        <v>73225.31</v>
      </c>
      <c r="AH4230" s="25">
        <v>0.0</v>
      </c>
    </row>
    <row r="4231" ht="15.75" customHeight="1">
      <c r="U4231" s="25">
        <v>4230.0</v>
      </c>
      <c r="V4231" s="25">
        <v>1.5808326E7</v>
      </c>
      <c r="W4231" s="25" t="s">
        <v>2514</v>
      </c>
      <c r="X4231" s="25">
        <v>592.0</v>
      </c>
      <c r="Y4231" s="25" t="s">
        <v>375</v>
      </c>
      <c r="Z4231" s="25" t="s">
        <v>462</v>
      </c>
      <c r="AA4231" s="25">
        <v>34.0</v>
      </c>
      <c r="AB4231" s="25">
        <v>9.0</v>
      </c>
      <c r="AC4231" s="25">
        <v>0.0</v>
      </c>
      <c r="AD4231" s="25">
        <v>2.0</v>
      </c>
      <c r="AE4231" s="25">
        <v>1.0</v>
      </c>
      <c r="AF4231" s="25">
        <v>1.0</v>
      </c>
      <c r="AG4231" s="25">
        <v>20460.2</v>
      </c>
      <c r="AH4231" s="25">
        <v>0.0</v>
      </c>
    </row>
    <row r="4232" ht="15.75" customHeight="1">
      <c r="U4232" s="25">
        <v>4231.0</v>
      </c>
      <c r="V4232" s="25">
        <v>1.556666E7</v>
      </c>
      <c r="W4232" s="25" t="s">
        <v>598</v>
      </c>
      <c r="X4232" s="25">
        <v>670.0</v>
      </c>
      <c r="Y4232" s="25" t="s">
        <v>375</v>
      </c>
      <c r="Z4232" s="25" t="s">
        <v>462</v>
      </c>
      <c r="AA4232" s="25">
        <v>41.0</v>
      </c>
      <c r="AB4232" s="25">
        <v>10.0</v>
      </c>
      <c r="AC4232" s="25">
        <v>0.0</v>
      </c>
      <c r="AD4232" s="25">
        <v>3.0</v>
      </c>
      <c r="AE4232" s="25">
        <v>1.0</v>
      </c>
      <c r="AF4232" s="25">
        <v>0.0</v>
      </c>
      <c r="AG4232" s="25">
        <v>81602.02</v>
      </c>
      <c r="AH4232" s="25">
        <v>0.0</v>
      </c>
    </row>
    <row r="4233" ht="15.75" customHeight="1">
      <c r="U4233" s="25">
        <v>4232.0</v>
      </c>
      <c r="V4233" s="25">
        <v>1.5778947E7</v>
      </c>
      <c r="W4233" s="25" t="s">
        <v>2515</v>
      </c>
      <c r="X4233" s="25">
        <v>628.0</v>
      </c>
      <c r="Y4233" s="25" t="s">
        <v>375</v>
      </c>
      <c r="Z4233" s="25" t="s">
        <v>487</v>
      </c>
      <c r="AA4233" s="25">
        <v>36.0</v>
      </c>
      <c r="AB4233" s="25">
        <v>3.0</v>
      </c>
      <c r="AC4233" s="25">
        <v>0.0</v>
      </c>
      <c r="AD4233" s="25">
        <v>2.0</v>
      </c>
      <c r="AE4233" s="25">
        <v>1.0</v>
      </c>
      <c r="AF4233" s="25">
        <v>1.0</v>
      </c>
      <c r="AG4233" s="25">
        <v>8742.91</v>
      </c>
      <c r="AH4233" s="25">
        <v>0.0</v>
      </c>
    </row>
    <row r="4234" ht="15.75" customHeight="1">
      <c r="U4234" s="25">
        <v>4233.0</v>
      </c>
      <c r="V4234" s="25">
        <v>1.5632977E7</v>
      </c>
      <c r="W4234" s="25" t="s">
        <v>545</v>
      </c>
      <c r="X4234" s="25">
        <v>745.0</v>
      </c>
      <c r="Y4234" s="25" t="s">
        <v>375</v>
      </c>
      <c r="Z4234" s="25" t="s">
        <v>487</v>
      </c>
      <c r="AA4234" s="25">
        <v>47.0</v>
      </c>
      <c r="AB4234" s="25">
        <v>5.0</v>
      </c>
      <c r="AC4234" s="25">
        <v>0.0</v>
      </c>
      <c r="AD4234" s="25">
        <v>2.0</v>
      </c>
      <c r="AE4234" s="25">
        <v>0.0</v>
      </c>
      <c r="AF4234" s="25">
        <v>0.0</v>
      </c>
      <c r="AG4234" s="25">
        <v>145789.71</v>
      </c>
      <c r="AH4234" s="25">
        <v>0.0</v>
      </c>
    </row>
    <row r="4235" ht="15.75" customHeight="1">
      <c r="U4235" s="25">
        <v>4234.0</v>
      </c>
      <c r="V4235" s="25">
        <v>1.5591747E7</v>
      </c>
      <c r="W4235" s="25" t="s">
        <v>751</v>
      </c>
      <c r="X4235" s="25">
        <v>705.0</v>
      </c>
      <c r="Y4235" s="25" t="s">
        <v>375</v>
      </c>
      <c r="Z4235" s="25" t="s">
        <v>487</v>
      </c>
      <c r="AA4235" s="25">
        <v>32.0</v>
      </c>
      <c r="AB4235" s="25">
        <v>3.0</v>
      </c>
      <c r="AC4235" s="25">
        <v>0.0</v>
      </c>
      <c r="AD4235" s="25">
        <v>2.0</v>
      </c>
      <c r="AE4235" s="25">
        <v>0.0</v>
      </c>
      <c r="AF4235" s="25">
        <v>0.0</v>
      </c>
      <c r="AG4235" s="25">
        <v>129576.99</v>
      </c>
      <c r="AH4235" s="25">
        <v>0.0</v>
      </c>
    </row>
    <row r="4236" ht="15.75" customHeight="1">
      <c r="U4236" s="25">
        <v>4235.0</v>
      </c>
      <c r="V4236" s="25">
        <v>1.5567335E7</v>
      </c>
      <c r="W4236" s="25" t="s">
        <v>2516</v>
      </c>
      <c r="X4236" s="25">
        <v>559.0</v>
      </c>
      <c r="Y4236" s="25" t="s">
        <v>375</v>
      </c>
      <c r="Z4236" s="25" t="s">
        <v>462</v>
      </c>
      <c r="AA4236" s="25">
        <v>42.0</v>
      </c>
      <c r="AB4236" s="25">
        <v>7.0</v>
      </c>
      <c r="AC4236" s="25">
        <v>0.0</v>
      </c>
      <c r="AD4236" s="25">
        <v>2.0</v>
      </c>
      <c r="AE4236" s="25">
        <v>1.0</v>
      </c>
      <c r="AF4236" s="25">
        <v>1.0</v>
      </c>
      <c r="AG4236" s="25">
        <v>190040.29</v>
      </c>
      <c r="AH4236" s="25">
        <v>0.0</v>
      </c>
    </row>
    <row r="4237" ht="15.75" customHeight="1">
      <c r="U4237" s="25">
        <v>4236.0</v>
      </c>
      <c r="V4237" s="25">
        <v>1.5609299E7</v>
      </c>
      <c r="W4237" s="25" t="s">
        <v>2062</v>
      </c>
      <c r="X4237" s="25">
        <v>595.0</v>
      </c>
      <c r="Y4237" s="25" t="s">
        <v>375</v>
      </c>
      <c r="Z4237" s="25" t="s">
        <v>487</v>
      </c>
      <c r="AA4237" s="25">
        <v>29.0</v>
      </c>
      <c r="AB4237" s="25">
        <v>6.0</v>
      </c>
      <c r="AC4237" s="25">
        <v>150685.79</v>
      </c>
      <c r="AD4237" s="25">
        <v>1.0</v>
      </c>
      <c r="AE4237" s="25">
        <v>1.0</v>
      </c>
      <c r="AF4237" s="25">
        <v>0.0</v>
      </c>
      <c r="AG4237" s="25">
        <v>87771.06</v>
      </c>
      <c r="AH4237" s="25">
        <v>0.0</v>
      </c>
    </row>
    <row r="4238" ht="15.75" customHeight="1">
      <c r="U4238" s="25">
        <v>4237.0</v>
      </c>
      <c r="V4238" s="25">
        <v>1.5669945E7</v>
      </c>
      <c r="W4238" s="25" t="s">
        <v>570</v>
      </c>
      <c r="X4238" s="25">
        <v>492.0</v>
      </c>
      <c r="Y4238" s="25" t="s">
        <v>375</v>
      </c>
      <c r="Z4238" s="25" t="s">
        <v>487</v>
      </c>
      <c r="AA4238" s="25">
        <v>35.0</v>
      </c>
      <c r="AB4238" s="25">
        <v>4.0</v>
      </c>
      <c r="AC4238" s="25">
        <v>141359.37</v>
      </c>
      <c r="AD4238" s="25">
        <v>2.0</v>
      </c>
      <c r="AE4238" s="25">
        <v>1.0</v>
      </c>
      <c r="AF4238" s="25">
        <v>0.0</v>
      </c>
      <c r="AG4238" s="25">
        <v>39519.53</v>
      </c>
      <c r="AH4238" s="25">
        <v>0.0</v>
      </c>
    </row>
    <row r="4239" ht="15.75" customHeight="1">
      <c r="U4239" s="25">
        <v>4238.0</v>
      </c>
      <c r="V4239" s="25">
        <v>1.5736271E7</v>
      </c>
      <c r="W4239" s="25" t="s">
        <v>727</v>
      </c>
      <c r="X4239" s="25">
        <v>498.0</v>
      </c>
      <c r="Y4239" s="25" t="s">
        <v>375</v>
      </c>
      <c r="Z4239" s="25" t="s">
        <v>462</v>
      </c>
      <c r="AA4239" s="25">
        <v>29.0</v>
      </c>
      <c r="AB4239" s="25">
        <v>9.0</v>
      </c>
      <c r="AC4239" s="25">
        <v>0.0</v>
      </c>
      <c r="AD4239" s="25">
        <v>1.0</v>
      </c>
      <c r="AE4239" s="25">
        <v>1.0</v>
      </c>
      <c r="AF4239" s="25">
        <v>0.0</v>
      </c>
      <c r="AG4239" s="25">
        <v>190035.83</v>
      </c>
      <c r="AH4239" s="25">
        <v>0.0</v>
      </c>
    </row>
    <row r="4240" ht="15.75" customHeight="1">
      <c r="U4240" s="25">
        <v>4239.0</v>
      </c>
      <c r="V4240" s="25">
        <v>1.571039E7</v>
      </c>
      <c r="W4240" s="25" t="s">
        <v>893</v>
      </c>
      <c r="X4240" s="25">
        <v>655.0</v>
      </c>
      <c r="Y4240" s="25" t="s">
        <v>375</v>
      </c>
      <c r="Z4240" s="25" t="s">
        <v>462</v>
      </c>
      <c r="AA4240" s="25">
        <v>39.0</v>
      </c>
      <c r="AB4240" s="25">
        <v>6.0</v>
      </c>
      <c r="AC4240" s="25">
        <v>94631.26</v>
      </c>
      <c r="AD4240" s="25">
        <v>2.0</v>
      </c>
      <c r="AE4240" s="25">
        <v>1.0</v>
      </c>
      <c r="AF4240" s="25">
        <v>1.0</v>
      </c>
      <c r="AG4240" s="25">
        <v>148948.52</v>
      </c>
      <c r="AH4240" s="25">
        <v>0.0</v>
      </c>
    </row>
    <row r="4241" ht="15.75" customHeight="1">
      <c r="U4241" s="25">
        <v>4240.0</v>
      </c>
      <c r="V4241" s="25">
        <v>1.5756481E7</v>
      </c>
      <c r="W4241" s="25" t="s">
        <v>2427</v>
      </c>
      <c r="X4241" s="25">
        <v>636.0</v>
      </c>
      <c r="Y4241" s="25" t="s">
        <v>375</v>
      </c>
      <c r="Z4241" s="25" t="s">
        <v>462</v>
      </c>
      <c r="AA4241" s="25">
        <v>39.0</v>
      </c>
      <c r="AB4241" s="25">
        <v>3.0</v>
      </c>
      <c r="AC4241" s="25">
        <v>118336.14</v>
      </c>
      <c r="AD4241" s="25">
        <v>1.0</v>
      </c>
      <c r="AE4241" s="25">
        <v>1.0</v>
      </c>
      <c r="AF4241" s="25">
        <v>0.0</v>
      </c>
      <c r="AG4241" s="25">
        <v>184691.77</v>
      </c>
      <c r="AH4241" s="25">
        <v>0.0</v>
      </c>
    </row>
    <row r="4242" ht="15.75" customHeight="1">
      <c r="U4242" s="25">
        <v>4241.0</v>
      </c>
      <c r="V4242" s="25">
        <v>1.573673E7</v>
      </c>
      <c r="W4242" s="25" t="s">
        <v>1824</v>
      </c>
      <c r="X4242" s="25">
        <v>634.0</v>
      </c>
      <c r="Y4242" s="25" t="s">
        <v>375</v>
      </c>
      <c r="Z4242" s="25" t="s">
        <v>462</v>
      </c>
      <c r="AA4242" s="25">
        <v>45.0</v>
      </c>
      <c r="AB4242" s="25">
        <v>2.0</v>
      </c>
      <c r="AC4242" s="25">
        <v>0.0</v>
      </c>
      <c r="AD4242" s="25">
        <v>1.0</v>
      </c>
      <c r="AE4242" s="25">
        <v>1.0</v>
      </c>
      <c r="AF4242" s="25">
        <v>1.0</v>
      </c>
      <c r="AG4242" s="25">
        <v>143458.31</v>
      </c>
      <c r="AH4242" s="25">
        <v>0.0</v>
      </c>
    </row>
    <row r="4243" ht="15.75" customHeight="1">
      <c r="U4243" s="25">
        <v>4242.0</v>
      </c>
      <c r="V4243" s="25">
        <v>1.562604E7</v>
      </c>
      <c r="W4243" s="25" t="s">
        <v>522</v>
      </c>
      <c r="X4243" s="25">
        <v>793.0</v>
      </c>
      <c r="Y4243" s="25" t="s">
        <v>377</v>
      </c>
      <c r="Z4243" s="25" t="s">
        <v>487</v>
      </c>
      <c r="AA4243" s="25">
        <v>63.0</v>
      </c>
      <c r="AB4243" s="25">
        <v>0.0</v>
      </c>
      <c r="AC4243" s="25">
        <v>0.0</v>
      </c>
      <c r="AD4243" s="25">
        <v>2.0</v>
      </c>
      <c r="AE4243" s="25">
        <v>0.0</v>
      </c>
      <c r="AF4243" s="25">
        <v>1.0</v>
      </c>
      <c r="AG4243" s="25">
        <v>27166.75</v>
      </c>
      <c r="AH4243" s="25">
        <v>0.0</v>
      </c>
    </row>
    <row r="4244" ht="15.75" customHeight="1">
      <c r="U4244" s="25">
        <v>4243.0</v>
      </c>
      <c r="V4244" s="25">
        <v>1.5746553E7</v>
      </c>
      <c r="W4244" s="25" t="s">
        <v>2517</v>
      </c>
      <c r="X4244" s="25">
        <v>526.0</v>
      </c>
      <c r="Y4244" s="25" t="s">
        <v>379</v>
      </c>
      <c r="Z4244" s="25" t="s">
        <v>487</v>
      </c>
      <c r="AA4244" s="25">
        <v>50.0</v>
      </c>
      <c r="AB4244" s="25">
        <v>5.0</v>
      </c>
      <c r="AC4244" s="25">
        <v>124233.24</v>
      </c>
      <c r="AD4244" s="25">
        <v>1.0</v>
      </c>
      <c r="AE4244" s="25">
        <v>0.0</v>
      </c>
      <c r="AF4244" s="25">
        <v>1.0</v>
      </c>
      <c r="AG4244" s="25">
        <v>159456.87</v>
      </c>
      <c r="AH4244" s="25">
        <v>1.0</v>
      </c>
    </row>
    <row r="4245" ht="15.75" customHeight="1">
      <c r="U4245" s="25">
        <v>4244.0</v>
      </c>
      <c r="V4245" s="25">
        <v>1.5622518E7</v>
      </c>
      <c r="W4245" s="25" t="s">
        <v>1432</v>
      </c>
      <c r="X4245" s="25">
        <v>768.0</v>
      </c>
      <c r="Y4245" s="25" t="s">
        <v>375</v>
      </c>
      <c r="Z4245" s="25" t="s">
        <v>462</v>
      </c>
      <c r="AA4245" s="25">
        <v>26.0</v>
      </c>
      <c r="AB4245" s="25">
        <v>5.0</v>
      </c>
      <c r="AC4245" s="25">
        <v>51116.26</v>
      </c>
      <c r="AD4245" s="25">
        <v>1.0</v>
      </c>
      <c r="AE4245" s="25">
        <v>1.0</v>
      </c>
      <c r="AF4245" s="25">
        <v>1.0</v>
      </c>
      <c r="AG4245" s="25">
        <v>70454.79</v>
      </c>
      <c r="AH4245" s="25">
        <v>1.0</v>
      </c>
    </row>
    <row r="4246" ht="15.75" customHeight="1">
      <c r="U4246" s="25">
        <v>4245.0</v>
      </c>
      <c r="V4246" s="25">
        <v>1.5684908E7</v>
      </c>
      <c r="W4246" s="25" t="s">
        <v>771</v>
      </c>
      <c r="X4246" s="25">
        <v>540.0</v>
      </c>
      <c r="Y4246" s="25" t="s">
        <v>379</v>
      </c>
      <c r="Z4246" s="25" t="s">
        <v>487</v>
      </c>
      <c r="AA4246" s="25">
        <v>64.0</v>
      </c>
      <c r="AB4246" s="25">
        <v>1.0</v>
      </c>
      <c r="AC4246" s="25">
        <v>91869.69</v>
      </c>
      <c r="AD4246" s="25">
        <v>1.0</v>
      </c>
      <c r="AE4246" s="25">
        <v>0.0</v>
      </c>
      <c r="AF4246" s="25">
        <v>1.0</v>
      </c>
      <c r="AG4246" s="25">
        <v>95421.0</v>
      </c>
      <c r="AH4246" s="25">
        <v>0.0</v>
      </c>
    </row>
    <row r="4247" ht="15.75" customHeight="1">
      <c r="U4247" s="25">
        <v>4246.0</v>
      </c>
      <c r="V4247" s="25">
        <v>1.5569446E7</v>
      </c>
      <c r="W4247" s="25" t="s">
        <v>1689</v>
      </c>
      <c r="X4247" s="25">
        <v>732.0</v>
      </c>
      <c r="Y4247" s="25" t="s">
        <v>375</v>
      </c>
      <c r="Z4247" s="25" t="s">
        <v>462</v>
      </c>
      <c r="AA4247" s="25">
        <v>34.0</v>
      </c>
      <c r="AB4247" s="25">
        <v>8.0</v>
      </c>
      <c r="AC4247" s="25">
        <v>122338.43</v>
      </c>
      <c r="AD4247" s="25">
        <v>2.0</v>
      </c>
      <c r="AE4247" s="25">
        <v>1.0</v>
      </c>
      <c r="AF4247" s="25">
        <v>0.0</v>
      </c>
      <c r="AG4247" s="25">
        <v>187985.85</v>
      </c>
      <c r="AH4247" s="25">
        <v>0.0</v>
      </c>
    </row>
    <row r="4248" ht="15.75" customHeight="1">
      <c r="U4248" s="25">
        <v>4247.0</v>
      </c>
      <c r="V4248" s="25">
        <v>1.5777504E7</v>
      </c>
      <c r="W4248" s="25" t="s">
        <v>2518</v>
      </c>
      <c r="X4248" s="25">
        <v>617.0</v>
      </c>
      <c r="Y4248" s="25" t="s">
        <v>375</v>
      </c>
      <c r="Z4248" s="25" t="s">
        <v>462</v>
      </c>
      <c r="AA4248" s="25">
        <v>30.0</v>
      </c>
      <c r="AB4248" s="25">
        <v>8.0</v>
      </c>
      <c r="AC4248" s="25">
        <v>0.0</v>
      </c>
      <c r="AD4248" s="25">
        <v>1.0</v>
      </c>
      <c r="AE4248" s="25">
        <v>1.0</v>
      </c>
      <c r="AF4248" s="25">
        <v>1.0</v>
      </c>
      <c r="AG4248" s="25">
        <v>92621.9</v>
      </c>
      <c r="AH4248" s="25">
        <v>0.0</v>
      </c>
    </row>
    <row r="4249" ht="15.75" customHeight="1">
      <c r="U4249" s="25">
        <v>4248.0</v>
      </c>
      <c r="V4249" s="25">
        <v>1.5677906E7</v>
      </c>
      <c r="W4249" s="25" t="s">
        <v>1246</v>
      </c>
      <c r="X4249" s="25">
        <v>637.0</v>
      </c>
      <c r="Y4249" s="25" t="s">
        <v>377</v>
      </c>
      <c r="Z4249" s="25" t="s">
        <v>462</v>
      </c>
      <c r="AA4249" s="25">
        <v>54.0</v>
      </c>
      <c r="AB4249" s="25">
        <v>5.0</v>
      </c>
      <c r="AC4249" s="25">
        <v>0.0</v>
      </c>
      <c r="AD4249" s="25">
        <v>1.0</v>
      </c>
      <c r="AE4249" s="25">
        <v>0.0</v>
      </c>
      <c r="AF4249" s="25">
        <v>1.0</v>
      </c>
      <c r="AG4249" s="25">
        <v>150836.98</v>
      </c>
      <c r="AH4249" s="25">
        <v>0.0</v>
      </c>
    </row>
    <row r="4250" ht="15.75" customHeight="1">
      <c r="U4250" s="25">
        <v>4249.0</v>
      </c>
      <c r="V4250" s="25">
        <v>1.5703292E7</v>
      </c>
      <c r="W4250" s="25" t="s">
        <v>2519</v>
      </c>
      <c r="X4250" s="25">
        <v>573.0</v>
      </c>
      <c r="Y4250" s="25" t="s">
        <v>375</v>
      </c>
      <c r="Z4250" s="25" t="s">
        <v>487</v>
      </c>
      <c r="AA4250" s="25">
        <v>26.0</v>
      </c>
      <c r="AB4250" s="25">
        <v>8.0</v>
      </c>
      <c r="AC4250" s="25">
        <v>86270.93</v>
      </c>
      <c r="AD4250" s="25">
        <v>2.0</v>
      </c>
      <c r="AE4250" s="25">
        <v>1.0</v>
      </c>
      <c r="AF4250" s="25">
        <v>1.0</v>
      </c>
      <c r="AG4250" s="25">
        <v>90177.3</v>
      </c>
      <c r="AH4250" s="25">
        <v>0.0</v>
      </c>
    </row>
    <row r="4251" ht="15.75" customHeight="1">
      <c r="U4251" s="25">
        <v>4250.0</v>
      </c>
      <c r="V4251" s="25">
        <v>1.5712938E7</v>
      </c>
      <c r="W4251" s="25" t="s">
        <v>886</v>
      </c>
      <c r="X4251" s="25">
        <v>531.0</v>
      </c>
      <c r="Y4251" s="25" t="s">
        <v>375</v>
      </c>
      <c r="Z4251" s="25" t="s">
        <v>487</v>
      </c>
      <c r="AA4251" s="25">
        <v>44.0</v>
      </c>
      <c r="AB4251" s="25">
        <v>3.0</v>
      </c>
      <c r="AC4251" s="25">
        <v>0.0</v>
      </c>
      <c r="AD4251" s="25">
        <v>2.0</v>
      </c>
      <c r="AE4251" s="25">
        <v>1.0</v>
      </c>
      <c r="AF4251" s="25">
        <v>1.0</v>
      </c>
      <c r="AG4251" s="25">
        <v>34416.79</v>
      </c>
      <c r="AH4251" s="25">
        <v>0.0</v>
      </c>
    </row>
    <row r="4252" ht="15.75" customHeight="1">
      <c r="U4252" s="25">
        <v>4251.0</v>
      </c>
      <c r="V4252" s="25">
        <v>1.5631359E7</v>
      </c>
      <c r="W4252" s="25" t="s">
        <v>2520</v>
      </c>
      <c r="X4252" s="25">
        <v>489.0</v>
      </c>
      <c r="Y4252" s="25" t="s">
        <v>375</v>
      </c>
      <c r="Z4252" s="25" t="s">
        <v>462</v>
      </c>
      <c r="AA4252" s="25">
        <v>38.0</v>
      </c>
      <c r="AB4252" s="25">
        <v>5.0</v>
      </c>
      <c r="AC4252" s="25">
        <v>117289.92</v>
      </c>
      <c r="AD4252" s="25">
        <v>1.0</v>
      </c>
      <c r="AE4252" s="25">
        <v>0.0</v>
      </c>
      <c r="AF4252" s="25">
        <v>0.0</v>
      </c>
      <c r="AG4252" s="25">
        <v>85231.88</v>
      </c>
      <c r="AH4252" s="25">
        <v>0.0</v>
      </c>
    </row>
    <row r="4253" ht="15.75" customHeight="1">
      <c r="U4253" s="25">
        <v>4252.0</v>
      </c>
      <c r="V4253" s="25">
        <v>1.5720847E7</v>
      </c>
      <c r="W4253" s="25" t="s">
        <v>2521</v>
      </c>
      <c r="X4253" s="25">
        <v>601.0</v>
      </c>
      <c r="Y4253" s="25" t="s">
        <v>375</v>
      </c>
      <c r="Z4253" s="25" t="s">
        <v>487</v>
      </c>
      <c r="AA4253" s="25">
        <v>35.0</v>
      </c>
      <c r="AB4253" s="25">
        <v>2.0</v>
      </c>
      <c r="AC4253" s="25">
        <v>0.0</v>
      </c>
      <c r="AD4253" s="25">
        <v>2.0</v>
      </c>
      <c r="AE4253" s="25">
        <v>1.0</v>
      </c>
      <c r="AF4253" s="25">
        <v>1.0</v>
      </c>
      <c r="AG4253" s="25">
        <v>118983.18</v>
      </c>
      <c r="AH4253" s="25">
        <v>0.0</v>
      </c>
    </row>
    <row r="4254" ht="15.75" customHeight="1">
      <c r="U4254" s="25">
        <v>4253.0</v>
      </c>
      <c r="V4254" s="25">
        <v>1.578783E7</v>
      </c>
      <c r="W4254" s="25" t="s">
        <v>1799</v>
      </c>
      <c r="X4254" s="25">
        <v>452.0</v>
      </c>
      <c r="Y4254" s="25" t="s">
        <v>379</v>
      </c>
      <c r="Z4254" s="25" t="s">
        <v>487</v>
      </c>
      <c r="AA4254" s="25">
        <v>33.0</v>
      </c>
      <c r="AB4254" s="25">
        <v>7.0</v>
      </c>
      <c r="AC4254" s="25">
        <v>153663.27</v>
      </c>
      <c r="AD4254" s="25">
        <v>1.0</v>
      </c>
      <c r="AE4254" s="25">
        <v>1.0</v>
      </c>
      <c r="AF4254" s="25">
        <v>0.0</v>
      </c>
      <c r="AG4254" s="25">
        <v>111868.23</v>
      </c>
      <c r="AH4254" s="25">
        <v>0.0</v>
      </c>
    </row>
    <row r="4255" ht="15.75" customHeight="1">
      <c r="U4255" s="25">
        <v>4254.0</v>
      </c>
      <c r="V4255" s="25">
        <v>1.5599869E7</v>
      </c>
      <c r="W4255" s="25" t="s">
        <v>2522</v>
      </c>
      <c r="X4255" s="25">
        <v>728.0</v>
      </c>
      <c r="Y4255" s="25" t="s">
        <v>377</v>
      </c>
      <c r="Z4255" s="25" t="s">
        <v>462</v>
      </c>
      <c r="AA4255" s="25">
        <v>29.0</v>
      </c>
      <c r="AB4255" s="25">
        <v>1.0</v>
      </c>
      <c r="AC4255" s="25">
        <v>0.0</v>
      </c>
      <c r="AD4255" s="25">
        <v>1.0</v>
      </c>
      <c r="AE4255" s="25">
        <v>1.0</v>
      </c>
      <c r="AF4255" s="25">
        <v>1.0</v>
      </c>
      <c r="AG4255" s="25">
        <v>83056.22</v>
      </c>
      <c r="AH4255" s="25">
        <v>0.0</v>
      </c>
    </row>
    <row r="4256" ht="15.75" customHeight="1">
      <c r="U4256" s="25">
        <v>4255.0</v>
      </c>
      <c r="V4256" s="25">
        <v>1.5592078E7</v>
      </c>
      <c r="W4256" s="25" t="s">
        <v>1049</v>
      </c>
      <c r="X4256" s="25">
        <v>590.0</v>
      </c>
      <c r="Y4256" s="25" t="s">
        <v>379</v>
      </c>
      <c r="Z4256" s="25" t="s">
        <v>462</v>
      </c>
      <c r="AA4256" s="25">
        <v>27.0</v>
      </c>
      <c r="AB4256" s="25">
        <v>8.0</v>
      </c>
      <c r="AC4256" s="25">
        <v>123599.49</v>
      </c>
      <c r="AD4256" s="25">
        <v>2.0</v>
      </c>
      <c r="AE4256" s="25">
        <v>1.0</v>
      </c>
      <c r="AF4256" s="25">
        <v>0.0</v>
      </c>
      <c r="AG4256" s="25">
        <v>1676.92</v>
      </c>
      <c r="AH4256" s="25">
        <v>0.0</v>
      </c>
    </row>
    <row r="4257" ht="15.75" customHeight="1">
      <c r="U4257" s="25">
        <v>4256.0</v>
      </c>
      <c r="V4257" s="25">
        <v>1.5596228E7</v>
      </c>
      <c r="W4257" s="25" t="s">
        <v>1162</v>
      </c>
      <c r="X4257" s="25">
        <v>490.0</v>
      </c>
      <c r="Y4257" s="25" t="s">
        <v>375</v>
      </c>
      <c r="Z4257" s="25" t="s">
        <v>487</v>
      </c>
      <c r="AA4257" s="25">
        <v>29.0</v>
      </c>
      <c r="AB4257" s="25">
        <v>4.0</v>
      </c>
      <c r="AC4257" s="25">
        <v>0.0</v>
      </c>
      <c r="AD4257" s="25">
        <v>2.0</v>
      </c>
      <c r="AE4257" s="25">
        <v>1.0</v>
      </c>
      <c r="AF4257" s="25">
        <v>0.0</v>
      </c>
      <c r="AG4257" s="25">
        <v>32089.57</v>
      </c>
      <c r="AH4257" s="25">
        <v>0.0</v>
      </c>
    </row>
    <row r="4258" ht="15.75" customHeight="1">
      <c r="U4258" s="25">
        <v>4257.0</v>
      </c>
      <c r="V4258" s="25">
        <v>1.5578462E7</v>
      </c>
      <c r="W4258" s="25" t="s">
        <v>883</v>
      </c>
      <c r="X4258" s="25">
        <v>596.0</v>
      </c>
      <c r="Y4258" s="25" t="s">
        <v>377</v>
      </c>
      <c r="Z4258" s="25" t="s">
        <v>462</v>
      </c>
      <c r="AA4258" s="25">
        <v>76.0</v>
      </c>
      <c r="AB4258" s="25">
        <v>9.0</v>
      </c>
      <c r="AC4258" s="25">
        <v>134208.25</v>
      </c>
      <c r="AD4258" s="25">
        <v>1.0</v>
      </c>
      <c r="AE4258" s="25">
        <v>1.0</v>
      </c>
      <c r="AF4258" s="25">
        <v>1.0</v>
      </c>
      <c r="AG4258" s="25">
        <v>13455.43</v>
      </c>
      <c r="AH4258" s="25">
        <v>0.0</v>
      </c>
    </row>
    <row r="4259" ht="15.75" customHeight="1">
      <c r="U4259" s="25">
        <v>4258.0</v>
      </c>
      <c r="V4259" s="25">
        <v>1.5756894E7</v>
      </c>
      <c r="W4259" s="25" t="s">
        <v>2523</v>
      </c>
      <c r="X4259" s="25">
        <v>635.0</v>
      </c>
      <c r="Y4259" s="25" t="s">
        <v>375</v>
      </c>
      <c r="Z4259" s="25" t="s">
        <v>487</v>
      </c>
      <c r="AA4259" s="25">
        <v>29.0</v>
      </c>
      <c r="AB4259" s="25">
        <v>1.0</v>
      </c>
      <c r="AC4259" s="25">
        <v>0.0</v>
      </c>
      <c r="AD4259" s="25">
        <v>1.0</v>
      </c>
      <c r="AE4259" s="25">
        <v>0.0</v>
      </c>
      <c r="AF4259" s="25">
        <v>1.0</v>
      </c>
      <c r="AG4259" s="25">
        <v>24865.54</v>
      </c>
      <c r="AH4259" s="25">
        <v>0.0</v>
      </c>
    </row>
    <row r="4260" ht="15.75" customHeight="1">
      <c r="U4260" s="25">
        <v>4259.0</v>
      </c>
      <c r="V4260" s="25">
        <v>1.5796167E7</v>
      </c>
      <c r="W4260" s="25" t="s">
        <v>2524</v>
      </c>
      <c r="X4260" s="25">
        <v>782.0</v>
      </c>
      <c r="Y4260" s="25" t="s">
        <v>379</v>
      </c>
      <c r="Z4260" s="25" t="s">
        <v>487</v>
      </c>
      <c r="AA4260" s="25">
        <v>35.0</v>
      </c>
      <c r="AB4260" s="25">
        <v>7.0</v>
      </c>
      <c r="AC4260" s="25">
        <v>98556.89</v>
      </c>
      <c r="AD4260" s="25">
        <v>2.0</v>
      </c>
      <c r="AE4260" s="25">
        <v>1.0</v>
      </c>
      <c r="AF4260" s="25">
        <v>0.0</v>
      </c>
      <c r="AG4260" s="25">
        <v>117644.36</v>
      </c>
      <c r="AH4260" s="25">
        <v>0.0</v>
      </c>
    </row>
    <row r="4261" ht="15.75" customHeight="1">
      <c r="U4261" s="25">
        <v>4260.0</v>
      </c>
      <c r="V4261" s="25">
        <v>1.5664808E7</v>
      </c>
      <c r="W4261" s="25" t="s">
        <v>2525</v>
      </c>
      <c r="X4261" s="25">
        <v>790.0</v>
      </c>
      <c r="Y4261" s="25" t="s">
        <v>377</v>
      </c>
      <c r="Z4261" s="25" t="s">
        <v>462</v>
      </c>
      <c r="AA4261" s="25">
        <v>37.0</v>
      </c>
      <c r="AB4261" s="25">
        <v>3.0</v>
      </c>
      <c r="AC4261" s="25">
        <v>0.0</v>
      </c>
      <c r="AD4261" s="25">
        <v>3.0</v>
      </c>
      <c r="AE4261" s="25">
        <v>0.0</v>
      </c>
      <c r="AF4261" s="25">
        <v>0.0</v>
      </c>
      <c r="AG4261" s="25">
        <v>98897.32</v>
      </c>
      <c r="AH4261" s="25">
        <v>0.0</v>
      </c>
    </row>
    <row r="4262" ht="15.75" customHeight="1">
      <c r="U4262" s="25">
        <v>4261.0</v>
      </c>
      <c r="V4262" s="25">
        <v>1.5664555E7</v>
      </c>
      <c r="W4262" s="25" t="s">
        <v>741</v>
      </c>
      <c r="X4262" s="25">
        <v>587.0</v>
      </c>
      <c r="Y4262" s="25" t="s">
        <v>375</v>
      </c>
      <c r="Z4262" s="25" t="s">
        <v>487</v>
      </c>
      <c r="AA4262" s="25">
        <v>40.0</v>
      </c>
      <c r="AB4262" s="25">
        <v>2.0</v>
      </c>
      <c r="AC4262" s="25">
        <v>0.0</v>
      </c>
      <c r="AD4262" s="25">
        <v>4.0</v>
      </c>
      <c r="AE4262" s="25">
        <v>0.0</v>
      </c>
      <c r="AF4262" s="25">
        <v>1.0</v>
      </c>
      <c r="AG4262" s="25">
        <v>106174.7</v>
      </c>
      <c r="AH4262" s="25">
        <v>1.0</v>
      </c>
    </row>
    <row r="4263" ht="15.75" customHeight="1">
      <c r="U4263" s="25">
        <v>4262.0</v>
      </c>
      <c r="V4263" s="25">
        <v>1.5607278E7</v>
      </c>
      <c r="W4263" s="25" t="s">
        <v>1690</v>
      </c>
      <c r="X4263" s="25">
        <v>794.0</v>
      </c>
      <c r="Y4263" s="25" t="s">
        <v>377</v>
      </c>
      <c r="Z4263" s="25" t="s">
        <v>462</v>
      </c>
      <c r="AA4263" s="25">
        <v>46.0</v>
      </c>
      <c r="AB4263" s="25">
        <v>8.0</v>
      </c>
      <c r="AC4263" s="25">
        <v>134593.79</v>
      </c>
      <c r="AD4263" s="25">
        <v>1.0</v>
      </c>
      <c r="AE4263" s="25">
        <v>1.0</v>
      </c>
      <c r="AF4263" s="25">
        <v>1.0</v>
      </c>
      <c r="AG4263" s="25">
        <v>46386.37</v>
      </c>
      <c r="AH4263" s="25">
        <v>0.0</v>
      </c>
    </row>
    <row r="4264" ht="15.75" customHeight="1">
      <c r="U4264" s="25">
        <v>4263.0</v>
      </c>
      <c r="V4264" s="25">
        <v>1.5585222E7</v>
      </c>
      <c r="W4264" s="25" t="s">
        <v>1567</v>
      </c>
      <c r="X4264" s="25">
        <v>515.0</v>
      </c>
      <c r="Y4264" s="25" t="s">
        <v>375</v>
      </c>
      <c r="Z4264" s="25" t="s">
        <v>487</v>
      </c>
      <c r="AA4264" s="25">
        <v>41.0</v>
      </c>
      <c r="AB4264" s="25">
        <v>8.0</v>
      </c>
      <c r="AC4264" s="25">
        <v>0.0</v>
      </c>
      <c r="AD4264" s="25">
        <v>2.0</v>
      </c>
      <c r="AE4264" s="25">
        <v>1.0</v>
      </c>
      <c r="AF4264" s="25">
        <v>1.0</v>
      </c>
      <c r="AG4264" s="25">
        <v>185054.14</v>
      </c>
      <c r="AH4264" s="25">
        <v>0.0</v>
      </c>
    </row>
    <row r="4265" ht="15.75" customHeight="1">
      <c r="U4265" s="25">
        <v>4264.0</v>
      </c>
      <c r="V4265" s="25">
        <v>1.5750299E7</v>
      </c>
      <c r="W4265" s="25" t="s">
        <v>1407</v>
      </c>
      <c r="X4265" s="25">
        <v>746.0</v>
      </c>
      <c r="Y4265" s="25" t="s">
        <v>377</v>
      </c>
      <c r="Z4265" s="25" t="s">
        <v>487</v>
      </c>
      <c r="AA4265" s="25">
        <v>24.0</v>
      </c>
      <c r="AB4265" s="25">
        <v>10.0</v>
      </c>
      <c r="AC4265" s="25">
        <v>68781.82</v>
      </c>
      <c r="AD4265" s="25">
        <v>1.0</v>
      </c>
      <c r="AE4265" s="25">
        <v>0.0</v>
      </c>
      <c r="AF4265" s="25">
        <v>1.0</v>
      </c>
      <c r="AG4265" s="25">
        <v>47997.39</v>
      </c>
      <c r="AH4265" s="25">
        <v>0.0</v>
      </c>
    </row>
    <row r="4266" ht="15.75" customHeight="1">
      <c r="U4266" s="25">
        <v>4265.0</v>
      </c>
      <c r="V4266" s="25">
        <v>1.5761294E7</v>
      </c>
      <c r="W4266" s="25" t="s">
        <v>880</v>
      </c>
      <c r="X4266" s="25">
        <v>667.0</v>
      </c>
      <c r="Y4266" s="25" t="s">
        <v>379</v>
      </c>
      <c r="Z4266" s="25" t="s">
        <v>462</v>
      </c>
      <c r="AA4266" s="25">
        <v>56.0</v>
      </c>
      <c r="AB4266" s="25">
        <v>8.0</v>
      </c>
      <c r="AC4266" s="25">
        <v>137464.04</v>
      </c>
      <c r="AD4266" s="25">
        <v>1.0</v>
      </c>
      <c r="AE4266" s="25">
        <v>1.0</v>
      </c>
      <c r="AF4266" s="25">
        <v>0.0</v>
      </c>
      <c r="AG4266" s="25">
        <v>130846.79</v>
      </c>
      <c r="AH4266" s="25">
        <v>1.0</v>
      </c>
    </row>
    <row r="4267" ht="15.75" customHeight="1">
      <c r="U4267" s="25">
        <v>4266.0</v>
      </c>
      <c r="V4267" s="25">
        <v>1.5810454E7</v>
      </c>
      <c r="W4267" s="25" t="s">
        <v>822</v>
      </c>
      <c r="X4267" s="25">
        <v>709.0</v>
      </c>
      <c r="Y4267" s="25" t="s">
        <v>375</v>
      </c>
      <c r="Z4267" s="25" t="s">
        <v>487</v>
      </c>
      <c r="AA4267" s="25">
        <v>32.0</v>
      </c>
      <c r="AB4267" s="25">
        <v>4.0</v>
      </c>
      <c r="AC4267" s="25">
        <v>147307.91</v>
      </c>
      <c r="AD4267" s="25">
        <v>1.0</v>
      </c>
      <c r="AE4267" s="25">
        <v>0.0</v>
      </c>
      <c r="AF4267" s="25">
        <v>1.0</v>
      </c>
      <c r="AG4267" s="25">
        <v>40861.55</v>
      </c>
      <c r="AH4267" s="25">
        <v>0.0</v>
      </c>
    </row>
    <row r="4268" ht="15.75" customHeight="1">
      <c r="U4268" s="25">
        <v>4267.0</v>
      </c>
      <c r="V4268" s="25">
        <v>1.5673984E7</v>
      </c>
      <c r="W4268" s="25" t="s">
        <v>2173</v>
      </c>
      <c r="X4268" s="25">
        <v>536.0</v>
      </c>
      <c r="Y4268" s="25" t="s">
        <v>375</v>
      </c>
      <c r="Z4268" s="25" t="s">
        <v>462</v>
      </c>
      <c r="AA4268" s="25">
        <v>35.0</v>
      </c>
      <c r="AB4268" s="25">
        <v>8.0</v>
      </c>
      <c r="AC4268" s="25">
        <v>0.0</v>
      </c>
      <c r="AD4268" s="25">
        <v>1.0</v>
      </c>
      <c r="AE4268" s="25">
        <v>1.0</v>
      </c>
      <c r="AF4268" s="25">
        <v>0.0</v>
      </c>
      <c r="AG4268" s="25">
        <v>171840.24</v>
      </c>
      <c r="AH4268" s="25">
        <v>1.0</v>
      </c>
    </row>
    <row r="4269" ht="15.75" customHeight="1">
      <c r="U4269" s="25">
        <v>4268.0</v>
      </c>
      <c r="V4269" s="25">
        <v>1.5609319E7</v>
      </c>
      <c r="W4269" s="25" t="s">
        <v>1957</v>
      </c>
      <c r="X4269" s="25">
        <v>711.0</v>
      </c>
      <c r="Y4269" s="25" t="s">
        <v>375</v>
      </c>
      <c r="Z4269" s="25" t="s">
        <v>462</v>
      </c>
      <c r="AA4269" s="25">
        <v>41.0</v>
      </c>
      <c r="AB4269" s="25">
        <v>3.0</v>
      </c>
      <c r="AC4269" s="25">
        <v>145754.91</v>
      </c>
      <c r="AD4269" s="25">
        <v>1.0</v>
      </c>
      <c r="AE4269" s="25">
        <v>1.0</v>
      </c>
      <c r="AF4269" s="25">
        <v>1.0</v>
      </c>
      <c r="AG4269" s="25">
        <v>101455.07</v>
      </c>
      <c r="AH4269" s="25">
        <v>0.0</v>
      </c>
    </row>
    <row r="4270" ht="15.75" customHeight="1">
      <c r="U4270" s="25">
        <v>4269.0</v>
      </c>
      <c r="V4270" s="25">
        <v>1.5709941E7</v>
      </c>
      <c r="W4270" s="25" t="s">
        <v>1136</v>
      </c>
      <c r="X4270" s="25">
        <v>753.0</v>
      </c>
      <c r="Y4270" s="25" t="s">
        <v>375</v>
      </c>
      <c r="Z4270" s="25" t="s">
        <v>487</v>
      </c>
      <c r="AA4270" s="25">
        <v>46.0</v>
      </c>
      <c r="AB4270" s="25">
        <v>8.0</v>
      </c>
      <c r="AC4270" s="25">
        <v>0.0</v>
      </c>
      <c r="AD4270" s="25">
        <v>3.0</v>
      </c>
      <c r="AE4270" s="25">
        <v>1.0</v>
      </c>
      <c r="AF4270" s="25">
        <v>0.0</v>
      </c>
      <c r="AG4270" s="25">
        <v>90747.94</v>
      </c>
      <c r="AH4270" s="25">
        <v>1.0</v>
      </c>
    </row>
    <row r="4271" ht="15.75" customHeight="1">
      <c r="U4271" s="25">
        <v>4270.0</v>
      </c>
      <c r="V4271" s="25">
        <v>1.5580252E7</v>
      </c>
      <c r="W4271" s="25" t="s">
        <v>2526</v>
      </c>
      <c r="X4271" s="25">
        <v>748.0</v>
      </c>
      <c r="Y4271" s="25" t="s">
        <v>375</v>
      </c>
      <c r="Z4271" s="25" t="s">
        <v>487</v>
      </c>
      <c r="AA4271" s="25">
        <v>44.0</v>
      </c>
      <c r="AB4271" s="25">
        <v>4.0</v>
      </c>
      <c r="AC4271" s="25">
        <v>112610.77</v>
      </c>
      <c r="AD4271" s="25">
        <v>1.0</v>
      </c>
      <c r="AE4271" s="25">
        <v>0.0</v>
      </c>
      <c r="AF4271" s="25">
        <v>1.0</v>
      </c>
      <c r="AG4271" s="25">
        <v>2048.55</v>
      </c>
      <c r="AH4271" s="25">
        <v>0.0</v>
      </c>
    </row>
    <row r="4272" ht="15.75" customHeight="1">
      <c r="U4272" s="25">
        <v>4271.0</v>
      </c>
      <c r="V4272" s="25">
        <v>1.5741275E7</v>
      </c>
      <c r="W4272" s="25" t="s">
        <v>799</v>
      </c>
      <c r="X4272" s="25">
        <v>623.0</v>
      </c>
      <c r="Y4272" s="25" t="s">
        <v>375</v>
      </c>
      <c r="Z4272" s="25" t="s">
        <v>462</v>
      </c>
      <c r="AA4272" s="25">
        <v>57.0</v>
      </c>
      <c r="AB4272" s="25">
        <v>7.0</v>
      </c>
      <c r="AC4272" s="25">
        <v>71481.79</v>
      </c>
      <c r="AD4272" s="25">
        <v>2.0</v>
      </c>
      <c r="AE4272" s="25">
        <v>1.0</v>
      </c>
      <c r="AF4272" s="25">
        <v>1.0</v>
      </c>
      <c r="AG4272" s="25">
        <v>84421.34</v>
      </c>
      <c r="AH4272" s="25">
        <v>0.0</v>
      </c>
    </row>
    <row r="4273" ht="15.75" customHeight="1">
      <c r="U4273" s="25">
        <v>4272.0</v>
      </c>
      <c r="V4273" s="25">
        <v>1.5707132E7</v>
      </c>
      <c r="W4273" s="25" t="s">
        <v>1520</v>
      </c>
      <c r="X4273" s="25">
        <v>465.0</v>
      </c>
      <c r="Y4273" s="25" t="s">
        <v>375</v>
      </c>
      <c r="Z4273" s="25" t="s">
        <v>487</v>
      </c>
      <c r="AA4273" s="25">
        <v>33.0</v>
      </c>
      <c r="AB4273" s="25">
        <v>5.0</v>
      </c>
      <c r="AC4273" s="25">
        <v>0.0</v>
      </c>
      <c r="AD4273" s="25">
        <v>2.0</v>
      </c>
      <c r="AE4273" s="25">
        <v>0.0</v>
      </c>
      <c r="AF4273" s="25">
        <v>1.0</v>
      </c>
      <c r="AG4273" s="25">
        <v>78698.09</v>
      </c>
      <c r="AH4273" s="25">
        <v>0.0</v>
      </c>
    </row>
    <row r="4274" ht="15.75" customHeight="1">
      <c r="U4274" s="25">
        <v>4273.0</v>
      </c>
      <c r="V4274" s="25">
        <v>1.5600708E7</v>
      </c>
      <c r="W4274" s="25" t="s">
        <v>626</v>
      </c>
      <c r="X4274" s="25">
        <v>640.0</v>
      </c>
      <c r="Y4274" s="25" t="s">
        <v>377</v>
      </c>
      <c r="Z4274" s="25" t="s">
        <v>462</v>
      </c>
      <c r="AA4274" s="25">
        <v>34.0</v>
      </c>
      <c r="AB4274" s="25">
        <v>3.0</v>
      </c>
      <c r="AC4274" s="25">
        <v>77826.8</v>
      </c>
      <c r="AD4274" s="25">
        <v>1.0</v>
      </c>
      <c r="AE4274" s="25">
        <v>1.0</v>
      </c>
      <c r="AF4274" s="25">
        <v>1.0</v>
      </c>
      <c r="AG4274" s="25">
        <v>168544.85</v>
      </c>
      <c r="AH4274" s="25">
        <v>0.0</v>
      </c>
    </row>
    <row r="4275" ht="15.75" customHeight="1">
      <c r="U4275" s="25">
        <v>4274.0</v>
      </c>
      <c r="V4275" s="25">
        <v>1.5804787E7</v>
      </c>
      <c r="W4275" s="25" t="s">
        <v>1218</v>
      </c>
      <c r="X4275" s="25">
        <v>562.0</v>
      </c>
      <c r="Y4275" s="25" t="s">
        <v>375</v>
      </c>
      <c r="Z4275" s="25" t="s">
        <v>487</v>
      </c>
      <c r="AA4275" s="25">
        <v>75.0</v>
      </c>
      <c r="AB4275" s="25">
        <v>5.0</v>
      </c>
      <c r="AC4275" s="25">
        <v>87140.85</v>
      </c>
      <c r="AD4275" s="25">
        <v>1.0</v>
      </c>
      <c r="AE4275" s="25">
        <v>1.0</v>
      </c>
      <c r="AF4275" s="25">
        <v>1.0</v>
      </c>
      <c r="AG4275" s="25">
        <v>39351.64</v>
      </c>
      <c r="AH4275" s="25">
        <v>0.0</v>
      </c>
    </row>
    <row r="4276" ht="15.75" customHeight="1">
      <c r="U4276" s="25">
        <v>4275.0</v>
      </c>
      <c r="V4276" s="25">
        <v>1.5690021E7</v>
      </c>
      <c r="W4276" s="25" t="s">
        <v>552</v>
      </c>
      <c r="X4276" s="25">
        <v>502.0</v>
      </c>
      <c r="Y4276" s="25" t="s">
        <v>379</v>
      </c>
      <c r="Z4276" s="25" t="s">
        <v>462</v>
      </c>
      <c r="AA4276" s="25">
        <v>42.0</v>
      </c>
      <c r="AB4276" s="25">
        <v>0.0</v>
      </c>
      <c r="AC4276" s="25">
        <v>132002.7</v>
      </c>
      <c r="AD4276" s="25">
        <v>1.0</v>
      </c>
      <c r="AE4276" s="25">
        <v>0.0</v>
      </c>
      <c r="AF4276" s="25">
        <v>1.0</v>
      </c>
      <c r="AG4276" s="25">
        <v>28204.98</v>
      </c>
      <c r="AH4276" s="25">
        <v>1.0</v>
      </c>
    </row>
    <row r="4277" ht="15.75" customHeight="1">
      <c r="U4277" s="25">
        <v>4276.0</v>
      </c>
      <c r="V4277" s="25">
        <v>1.5763895E7</v>
      </c>
      <c r="W4277" s="25" t="s">
        <v>607</v>
      </c>
      <c r="X4277" s="25">
        <v>536.0</v>
      </c>
      <c r="Y4277" s="25" t="s">
        <v>375</v>
      </c>
      <c r="Z4277" s="25" t="s">
        <v>487</v>
      </c>
      <c r="AA4277" s="25">
        <v>32.0</v>
      </c>
      <c r="AB4277" s="25">
        <v>7.0</v>
      </c>
      <c r="AC4277" s="25">
        <v>178011.5</v>
      </c>
      <c r="AD4277" s="25">
        <v>2.0</v>
      </c>
      <c r="AE4277" s="25">
        <v>1.0</v>
      </c>
      <c r="AF4277" s="25">
        <v>0.0</v>
      </c>
      <c r="AG4277" s="25">
        <v>22375.14</v>
      </c>
      <c r="AH4277" s="25">
        <v>0.0</v>
      </c>
    </row>
    <row r="4278" ht="15.75" customHeight="1">
      <c r="U4278" s="25">
        <v>4277.0</v>
      </c>
      <c r="V4278" s="25">
        <v>1.5623478E7</v>
      </c>
      <c r="W4278" s="25" t="s">
        <v>1425</v>
      </c>
      <c r="X4278" s="25">
        <v>670.0</v>
      </c>
      <c r="Y4278" s="25" t="s">
        <v>379</v>
      </c>
      <c r="Z4278" s="25" t="s">
        <v>462</v>
      </c>
      <c r="AA4278" s="25">
        <v>32.0</v>
      </c>
      <c r="AB4278" s="25">
        <v>4.0</v>
      </c>
      <c r="AC4278" s="25">
        <v>102954.68</v>
      </c>
      <c r="AD4278" s="25">
        <v>2.0</v>
      </c>
      <c r="AE4278" s="25">
        <v>0.0</v>
      </c>
      <c r="AF4278" s="25">
        <v>1.0</v>
      </c>
      <c r="AG4278" s="25">
        <v>134942.45</v>
      </c>
      <c r="AH4278" s="25">
        <v>0.0</v>
      </c>
    </row>
    <row r="4279" ht="15.75" customHeight="1">
      <c r="U4279" s="25">
        <v>4278.0</v>
      </c>
      <c r="V4279" s="25">
        <v>1.579791E7</v>
      </c>
      <c r="W4279" s="25" t="s">
        <v>627</v>
      </c>
      <c r="X4279" s="25">
        <v>775.0</v>
      </c>
      <c r="Y4279" s="25" t="s">
        <v>379</v>
      </c>
      <c r="Z4279" s="25" t="s">
        <v>487</v>
      </c>
      <c r="AA4279" s="25">
        <v>51.0</v>
      </c>
      <c r="AB4279" s="25">
        <v>2.0</v>
      </c>
      <c r="AC4279" s="25">
        <v>123783.25</v>
      </c>
      <c r="AD4279" s="25">
        <v>1.0</v>
      </c>
      <c r="AE4279" s="25">
        <v>1.0</v>
      </c>
      <c r="AF4279" s="25">
        <v>1.0</v>
      </c>
      <c r="AG4279" s="25">
        <v>134901.57</v>
      </c>
      <c r="AH4279" s="25">
        <v>0.0</v>
      </c>
    </row>
    <row r="4280" ht="15.75" customHeight="1">
      <c r="U4280" s="25">
        <v>4279.0</v>
      </c>
      <c r="V4280" s="25">
        <v>1.5577751E7</v>
      </c>
      <c r="W4280" s="25" t="s">
        <v>575</v>
      </c>
      <c r="X4280" s="25">
        <v>759.0</v>
      </c>
      <c r="Y4280" s="25" t="s">
        <v>379</v>
      </c>
      <c r="Z4280" s="25" t="s">
        <v>487</v>
      </c>
      <c r="AA4280" s="25">
        <v>30.0</v>
      </c>
      <c r="AB4280" s="25">
        <v>4.0</v>
      </c>
      <c r="AC4280" s="25">
        <v>101802.67</v>
      </c>
      <c r="AD4280" s="25">
        <v>1.0</v>
      </c>
      <c r="AE4280" s="25">
        <v>0.0</v>
      </c>
      <c r="AF4280" s="25">
        <v>0.0</v>
      </c>
      <c r="AG4280" s="25">
        <v>8693.8</v>
      </c>
      <c r="AH4280" s="25">
        <v>0.0</v>
      </c>
    </row>
    <row r="4281" ht="15.75" customHeight="1">
      <c r="U4281" s="25">
        <v>4280.0</v>
      </c>
      <c r="V4281" s="25">
        <v>1.5781777E7</v>
      </c>
      <c r="W4281" s="25" t="s">
        <v>832</v>
      </c>
      <c r="X4281" s="25">
        <v>604.0</v>
      </c>
      <c r="Y4281" s="25" t="s">
        <v>375</v>
      </c>
      <c r="Z4281" s="25" t="s">
        <v>487</v>
      </c>
      <c r="AA4281" s="25">
        <v>33.0</v>
      </c>
      <c r="AB4281" s="25">
        <v>3.0</v>
      </c>
      <c r="AC4281" s="25">
        <v>148659.48</v>
      </c>
      <c r="AD4281" s="25">
        <v>1.0</v>
      </c>
      <c r="AE4281" s="25">
        <v>0.0</v>
      </c>
      <c r="AF4281" s="25">
        <v>0.0</v>
      </c>
      <c r="AG4281" s="25">
        <v>42437.75</v>
      </c>
      <c r="AH4281" s="25">
        <v>0.0</v>
      </c>
    </row>
    <row r="4282" ht="15.75" customHeight="1">
      <c r="U4282" s="25">
        <v>4281.0</v>
      </c>
      <c r="V4282" s="25">
        <v>1.5740527E7</v>
      </c>
      <c r="W4282" s="25" t="s">
        <v>1536</v>
      </c>
      <c r="X4282" s="25">
        <v>766.0</v>
      </c>
      <c r="Y4282" s="25" t="s">
        <v>379</v>
      </c>
      <c r="Z4282" s="25" t="s">
        <v>462</v>
      </c>
      <c r="AA4282" s="25">
        <v>62.0</v>
      </c>
      <c r="AB4282" s="25">
        <v>7.0</v>
      </c>
      <c r="AC4282" s="25">
        <v>142724.48</v>
      </c>
      <c r="AD4282" s="25">
        <v>1.0</v>
      </c>
      <c r="AE4282" s="25">
        <v>0.0</v>
      </c>
      <c r="AF4282" s="25">
        <v>1.0</v>
      </c>
      <c r="AG4282" s="25">
        <v>5893.23</v>
      </c>
      <c r="AH4282" s="25">
        <v>1.0</v>
      </c>
    </row>
    <row r="4283" ht="15.75" customHeight="1">
      <c r="U4283" s="25">
        <v>4282.0</v>
      </c>
      <c r="V4283" s="25">
        <v>1.5721251E7</v>
      </c>
      <c r="W4283" s="25" t="s">
        <v>540</v>
      </c>
      <c r="X4283" s="25">
        <v>554.0</v>
      </c>
      <c r="Y4283" s="25" t="s">
        <v>377</v>
      </c>
      <c r="Z4283" s="25" t="s">
        <v>462</v>
      </c>
      <c r="AA4283" s="25">
        <v>41.0</v>
      </c>
      <c r="AB4283" s="25">
        <v>4.0</v>
      </c>
      <c r="AC4283" s="25">
        <v>112152.89</v>
      </c>
      <c r="AD4283" s="25">
        <v>1.0</v>
      </c>
      <c r="AE4283" s="25">
        <v>0.0</v>
      </c>
      <c r="AF4283" s="25">
        <v>1.0</v>
      </c>
      <c r="AG4283" s="25">
        <v>36242.19</v>
      </c>
      <c r="AH4283" s="25">
        <v>0.0</v>
      </c>
    </row>
    <row r="4284" ht="15.75" customHeight="1">
      <c r="U4284" s="25">
        <v>4283.0</v>
      </c>
      <c r="V4284" s="25">
        <v>1.5602994E7</v>
      </c>
      <c r="W4284" s="25" t="s">
        <v>1848</v>
      </c>
      <c r="X4284" s="25">
        <v>487.0</v>
      </c>
      <c r="Y4284" s="25" t="s">
        <v>375</v>
      </c>
      <c r="Z4284" s="25" t="s">
        <v>462</v>
      </c>
      <c r="AA4284" s="25">
        <v>53.0</v>
      </c>
      <c r="AB4284" s="25">
        <v>10.0</v>
      </c>
      <c r="AC4284" s="25">
        <v>89550.85</v>
      </c>
      <c r="AD4284" s="25">
        <v>1.0</v>
      </c>
      <c r="AE4284" s="25">
        <v>0.0</v>
      </c>
      <c r="AF4284" s="25">
        <v>1.0</v>
      </c>
      <c r="AG4284" s="25">
        <v>90076.85</v>
      </c>
      <c r="AH4284" s="25">
        <v>0.0</v>
      </c>
    </row>
    <row r="4285" ht="15.75" customHeight="1">
      <c r="U4285" s="25">
        <v>4284.0</v>
      </c>
      <c r="V4285" s="25">
        <v>1.5750769E7</v>
      </c>
      <c r="W4285" s="25" t="s">
        <v>926</v>
      </c>
      <c r="X4285" s="25">
        <v>725.0</v>
      </c>
      <c r="Y4285" s="25" t="s">
        <v>375</v>
      </c>
      <c r="Z4285" s="25" t="s">
        <v>487</v>
      </c>
      <c r="AA4285" s="25">
        <v>35.0</v>
      </c>
      <c r="AB4285" s="25">
        <v>7.0</v>
      </c>
      <c r="AC4285" s="25">
        <v>75915.75</v>
      </c>
      <c r="AD4285" s="25">
        <v>1.0</v>
      </c>
      <c r="AE4285" s="25">
        <v>1.0</v>
      </c>
      <c r="AF4285" s="25">
        <v>0.0</v>
      </c>
      <c r="AG4285" s="25">
        <v>150507.43</v>
      </c>
      <c r="AH4285" s="25">
        <v>0.0</v>
      </c>
    </row>
    <row r="4286" ht="15.75" customHeight="1">
      <c r="U4286" s="25">
        <v>4285.0</v>
      </c>
      <c r="V4286" s="25">
        <v>1.5740175E7</v>
      </c>
      <c r="W4286" s="25" t="s">
        <v>2527</v>
      </c>
      <c r="X4286" s="25">
        <v>732.0</v>
      </c>
      <c r="Y4286" s="25" t="s">
        <v>379</v>
      </c>
      <c r="Z4286" s="25" t="s">
        <v>462</v>
      </c>
      <c r="AA4286" s="25">
        <v>42.0</v>
      </c>
      <c r="AB4286" s="25">
        <v>2.0</v>
      </c>
      <c r="AC4286" s="25">
        <v>118889.66</v>
      </c>
      <c r="AD4286" s="25">
        <v>2.0</v>
      </c>
      <c r="AE4286" s="25">
        <v>0.0</v>
      </c>
      <c r="AF4286" s="25">
        <v>0.0</v>
      </c>
      <c r="AG4286" s="25">
        <v>87422.15</v>
      </c>
      <c r="AH4286" s="25">
        <v>0.0</v>
      </c>
    </row>
    <row r="4287" ht="15.75" customHeight="1">
      <c r="U4287" s="25">
        <v>4286.0</v>
      </c>
      <c r="V4287" s="25">
        <v>1.5679968E7</v>
      </c>
      <c r="W4287" s="25" t="s">
        <v>671</v>
      </c>
      <c r="X4287" s="25">
        <v>623.0</v>
      </c>
      <c r="Y4287" s="25" t="s">
        <v>375</v>
      </c>
      <c r="Z4287" s="25" t="s">
        <v>487</v>
      </c>
      <c r="AA4287" s="25">
        <v>40.0</v>
      </c>
      <c r="AB4287" s="25">
        <v>5.0</v>
      </c>
      <c r="AC4287" s="25">
        <v>118788.57</v>
      </c>
      <c r="AD4287" s="25">
        <v>1.0</v>
      </c>
      <c r="AE4287" s="25">
        <v>1.0</v>
      </c>
      <c r="AF4287" s="25">
        <v>0.0</v>
      </c>
      <c r="AG4287" s="25">
        <v>192867.4</v>
      </c>
      <c r="AH4287" s="25">
        <v>0.0</v>
      </c>
    </row>
    <row r="4288" ht="15.75" customHeight="1">
      <c r="U4288" s="25">
        <v>4287.0</v>
      </c>
      <c r="V4288" s="25">
        <v>1.5694404E7</v>
      </c>
      <c r="W4288" s="25" t="s">
        <v>2528</v>
      </c>
      <c r="X4288" s="25">
        <v>781.0</v>
      </c>
      <c r="Y4288" s="25" t="s">
        <v>375</v>
      </c>
      <c r="Z4288" s="25" t="s">
        <v>462</v>
      </c>
      <c r="AA4288" s="25">
        <v>42.0</v>
      </c>
      <c r="AB4288" s="25">
        <v>3.0</v>
      </c>
      <c r="AC4288" s="25">
        <v>156555.54</v>
      </c>
      <c r="AD4288" s="25">
        <v>1.0</v>
      </c>
      <c r="AE4288" s="25">
        <v>1.0</v>
      </c>
      <c r="AF4288" s="25">
        <v>1.0</v>
      </c>
      <c r="AG4288" s="25">
        <v>175674.01</v>
      </c>
      <c r="AH4288" s="25">
        <v>0.0</v>
      </c>
    </row>
    <row r="4289" ht="15.75" customHeight="1">
      <c r="U4289" s="25">
        <v>4288.0</v>
      </c>
      <c r="V4289" s="25">
        <v>1.5657529E7</v>
      </c>
      <c r="W4289" s="25" t="s">
        <v>508</v>
      </c>
      <c r="X4289" s="25">
        <v>714.0</v>
      </c>
      <c r="Y4289" s="25" t="s">
        <v>379</v>
      </c>
      <c r="Z4289" s="25" t="s">
        <v>487</v>
      </c>
      <c r="AA4289" s="25">
        <v>53.0</v>
      </c>
      <c r="AB4289" s="25">
        <v>1.0</v>
      </c>
      <c r="AC4289" s="25">
        <v>99141.86</v>
      </c>
      <c r="AD4289" s="25">
        <v>1.0</v>
      </c>
      <c r="AE4289" s="25">
        <v>1.0</v>
      </c>
      <c r="AF4289" s="25">
        <v>1.0</v>
      </c>
      <c r="AG4289" s="25">
        <v>72496.05</v>
      </c>
      <c r="AH4289" s="25">
        <v>1.0</v>
      </c>
    </row>
    <row r="4290" ht="15.75" customHeight="1">
      <c r="U4290" s="25">
        <v>4289.0</v>
      </c>
      <c r="V4290" s="25">
        <v>1.5762882E7</v>
      </c>
      <c r="W4290" s="25" t="s">
        <v>880</v>
      </c>
      <c r="X4290" s="25">
        <v>577.0</v>
      </c>
      <c r="Y4290" s="25" t="s">
        <v>379</v>
      </c>
      <c r="Z4290" s="25" t="s">
        <v>462</v>
      </c>
      <c r="AA4290" s="25">
        <v>31.0</v>
      </c>
      <c r="AB4290" s="25">
        <v>4.0</v>
      </c>
      <c r="AC4290" s="25">
        <v>61211.18</v>
      </c>
      <c r="AD4290" s="25">
        <v>1.0</v>
      </c>
      <c r="AE4290" s="25">
        <v>1.0</v>
      </c>
      <c r="AF4290" s="25">
        <v>1.0</v>
      </c>
      <c r="AG4290" s="25">
        <v>145250.43</v>
      </c>
      <c r="AH4290" s="25">
        <v>0.0</v>
      </c>
    </row>
    <row r="4291" ht="15.75" customHeight="1">
      <c r="U4291" s="25">
        <v>4290.0</v>
      </c>
      <c r="V4291" s="25">
        <v>1.5642579E7</v>
      </c>
      <c r="W4291" s="25" t="s">
        <v>680</v>
      </c>
      <c r="X4291" s="25">
        <v>731.0</v>
      </c>
      <c r="Y4291" s="25" t="s">
        <v>377</v>
      </c>
      <c r="Z4291" s="25" t="s">
        <v>462</v>
      </c>
      <c r="AA4291" s="25">
        <v>37.0</v>
      </c>
      <c r="AB4291" s="25">
        <v>1.0</v>
      </c>
      <c r="AC4291" s="25">
        <v>128932.4</v>
      </c>
      <c r="AD4291" s="25">
        <v>1.0</v>
      </c>
      <c r="AE4291" s="25">
        <v>1.0</v>
      </c>
      <c r="AF4291" s="25">
        <v>1.0</v>
      </c>
      <c r="AG4291" s="25">
        <v>180712.52</v>
      </c>
      <c r="AH4291" s="25">
        <v>0.0</v>
      </c>
    </row>
    <row r="4292" ht="15.75" customHeight="1">
      <c r="U4292" s="25">
        <v>4291.0</v>
      </c>
      <c r="V4292" s="25">
        <v>1.5598884E7</v>
      </c>
      <c r="W4292" s="25" t="s">
        <v>1196</v>
      </c>
      <c r="X4292" s="25">
        <v>650.0</v>
      </c>
      <c r="Y4292" s="25" t="s">
        <v>377</v>
      </c>
      <c r="Z4292" s="25" t="s">
        <v>462</v>
      </c>
      <c r="AA4292" s="25">
        <v>23.0</v>
      </c>
      <c r="AB4292" s="25">
        <v>5.0</v>
      </c>
      <c r="AC4292" s="25">
        <v>0.0</v>
      </c>
      <c r="AD4292" s="25">
        <v>1.0</v>
      </c>
      <c r="AE4292" s="25">
        <v>1.0</v>
      </c>
      <c r="AF4292" s="25">
        <v>1.0</v>
      </c>
      <c r="AG4292" s="25">
        <v>180622.43</v>
      </c>
      <c r="AH4292" s="25">
        <v>0.0</v>
      </c>
    </row>
    <row r="4293" ht="15.75" customHeight="1">
      <c r="U4293" s="25">
        <v>4292.0</v>
      </c>
      <c r="V4293" s="25">
        <v>1.5770185E7</v>
      </c>
      <c r="W4293" s="25" t="s">
        <v>2220</v>
      </c>
      <c r="X4293" s="25">
        <v>779.0</v>
      </c>
      <c r="Y4293" s="25" t="s">
        <v>375</v>
      </c>
      <c r="Z4293" s="25" t="s">
        <v>487</v>
      </c>
      <c r="AA4293" s="25">
        <v>32.0</v>
      </c>
      <c r="AB4293" s="25">
        <v>10.0</v>
      </c>
      <c r="AC4293" s="25">
        <v>80728.15</v>
      </c>
      <c r="AD4293" s="25">
        <v>1.0</v>
      </c>
      <c r="AE4293" s="25">
        <v>1.0</v>
      </c>
      <c r="AF4293" s="25">
        <v>0.0</v>
      </c>
      <c r="AG4293" s="25">
        <v>86306.75</v>
      </c>
      <c r="AH4293" s="25">
        <v>0.0</v>
      </c>
    </row>
    <row r="4294" ht="15.75" customHeight="1">
      <c r="U4294" s="25">
        <v>4293.0</v>
      </c>
      <c r="V4294" s="25">
        <v>1.5800287E7</v>
      </c>
      <c r="W4294" s="25" t="s">
        <v>2529</v>
      </c>
      <c r="X4294" s="25">
        <v>706.0</v>
      </c>
      <c r="Y4294" s="25" t="s">
        <v>377</v>
      </c>
      <c r="Z4294" s="25" t="s">
        <v>462</v>
      </c>
      <c r="AA4294" s="25">
        <v>46.0</v>
      </c>
      <c r="AB4294" s="25">
        <v>2.0</v>
      </c>
      <c r="AC4294" s="25">
        <v>127660.46</v>
      </c>
      <c r="AD4294" s="25">
        <v>2.0</v>
      </c>
      <c r="AE4294" s="25">
        <v>1.0</v>
      </c>
      <c r="AF4294" s="25">
        <v>0.0</v>
      </c>
      <c r="AG4294" s="25">
        <v>150156.82</v>
      </c>
      <c r="AH4294" s="25">
        <v>1.0</v>
      </c>
    </row>
    <row r="4295" ht="15.75" customHeight="1">
      <c r="U4295" s="25">
        <v>4294.0</v>
      </c>
      <c r="V4295" s="25">
        <v>1.5665861E7</v>
      </c>
      <c r="W4295" s="25" t="s">
        <v>2530</v>
      </c>
      <c r="X4295" s="25">
        <v>733.0</v>
      </c>
      <c r="Y4295" s="25" t="s">
        <v>377</v>
      </c>
      <c r="Z4295" s="25" t="s">
        <v>487</v>
      </c>
      <c r="AA4295" s="25">
        <v>44.0</v>
      </c>
      <c r="AB4295" s="25">
        <v>3.0</v>
      </c>
      <c r="AC4295" s="25">
        <v>106070.89</v>
      </c>
      <c r="AD4295" s="25">
        <v>1.0</v>
      </c>
      <c r="AE4295" s="25">
        <v>0.0</v>
      </c>
      <c r="AF4295" s="25">
        <v>1.0</v>
      </c>
      <c r="AG4295" s="25">
        <v>101617.43</v>
      </c>
      <c r="AH4295" s="25">
        <v>0.0</v>
      </c>
    </row>
    <row r="4296" ht="15.75" customHeight="1">
      <c r="U4296" s="25">
        <v>4295.0</v>
      </c>
      <c r="V4296" s="25">
        <v>1.5662203E7</v>
      </c>
      <c r="W4296" s="25" t="s">
        <v>2531</v>
      </c>
      <c r="X4296" s="25">
        <v>579.0</v>
      </c>
      <c r="Y4296" s="25" t="s">
        <v>379</v>
      </c>
      <c r="Z4296" s="25" t="s">
        <v>462</v>
      </c>
      <c r="AA4296" s="25">
        <v>42.0</v>
      </c>
      <c r="AB4296" s="25">
        <v>3.0</v>
      </c>
      <c r="AC4296" s="25">
        <v>137560.38</v>
      </c>
      <c r="AD4296" s="25">
        <v>2.0</v>
      </c>
      <c r="AE4296" s="25">
        <v>1.0</v>
      </c>
      <c r="AF4296" s="25">
        <v>1.0</v>
      </c>
      <c r="AG4296" s="25">
        <v>85424.34</v>
      </c>
      <c r="AH4296" s="25">
        <v>0.0</v>
      </c>
    </row>
    <row r="4297" ht="15.75" customHeight="1">
      <c r="U4297" s="25">
        <v>4296.0</v>
      </c>
      <c r="V4297" s="25">
        <v>1.5616454E7</v>
      </c>
      <c r="W4297" s="25" t="s">
        <v>771</v>
      </c>
      <c r="X4297" s="25">
        <v>476.0</v>
      </c>
      <c r="Y4297" s="25" t="s">
        <v>379</v>
      </c>
      <c r="Z4297" s="25" t="s">
        <v>462</v>
      </c>
      <c r="AA4297" s="25">
        <v>34.0</v>
      </c>
      <c r="AB4297" s="25">
        <v>8.0</v>
      </c>
      <c r="AC4297" s="25">
        <v>111905.43</v>
      </c>
      <c r="AD4297" s="25">
        <v>1.0</v>
      </c>
      <c r="AE4297" s="25">
        <v>0.0</v>
      </c>
      <c r="AF4297" s="25">
        <v>1.0</v>
      </c>
      <c r="AG4297" s="25">
        <v>197221.81</v>
      </c>
      <c r="AH4297" s="25">
        <v>1.0</v>
      </c>
    </row>
    <row r="4298" ht="15.75" customHeight="1">
      <c r="U4298" s="25">
        <v>4297.0</v>
      </c>
      <c r="V4298" s="25">
        <v>1.5702788E7</v>
      </c>
      <c r="W4298" s="25" t="s">
        <v>2532</v>
      </c>
      <c r="X4298" s="25">
        <v>775.0</v>
      </c>
      <c r="Y4298" s="25" t="s">
        <v>375</v>
      </c>
      <c r="Z4298" s="25" t="s">
        <v>487</v>
      </c>
      <c r="AA4298" s="25">
        <v>40.0</v>
      </c>
      <c r="AB4298" s="25">
        <v>9.0</v>
      </c>
      <c r="AC4298" s="25">
        <v>126212.64</v>
      </c>
      <c r="AD4298" s="25">
        <v>1.0</v>
      </c>
      <c r="AE4298" s="25">
        <v>1.0</v>
      </c>
      <c r="AF4298" s="25">
        <v>0.0</v>
      </c>
      <c r="AG4298" s="25">
        <v>70196.57</v>
      </c>
      <c r="AH4298" s="25">
        <v>0.0</v>
      </c>
    </row>
    <row r="4299" ht="15.75" customHeight="1">
      <c r="U4299" s="25">
        <v>4298.0</v>
      </c>
      <c r="V4299" s="25">
        <v>1.5778149E7</v>
      </c>
      <c r="W4299" s="25" t="s">
        <v>2060</v>
      </c>
      <c r="X4299" s="25">
        <v>538.0</v>
      </c>
      <c r="Y4299" s="25" t="s">
        <v>377</v>
      </c>
      <c r="Z4299" s="25" t="s">
        <v>487</v>
      </c>
      <c r="AA4299" s="25">
        <v>68.0</v>
      </c>
      <c r="AB4299" s="25">
        <v>9.0</v>
      </c>
      <c r="AC4299" s="25">
        <v>0.0</v>
      </c>
      <c r="AD4299" s="25">
        <v>2.0</v>
      </c>
      <c r="AE4299" s="25">
        <v>1.0</v>
      </c>
      <c r="AF4299" s="25">
        <v>0.0</v>
      </c>
      <c r="AG4299" s="25">
        <v>110440.5</v>
      </c>
      <c r="AH4299" s="25">
        <v>1.0</v>
      </c>
    </row>
    <row r="4300" ht="15.75" customHeight="1">
      <c r="U4300" s="25">
        <v>4299.0</v>
      </c>
      <c r="V4300" s="25">
        <v>1.5680001E7</v>
      </c>
      <c r="W4300" s="25" t="s">
        <v>522</v>
      </c>
      <c r="X4300" s="25">
        <v>602.0</v>
      </c>
      <c r="Y4300" s="25" t="s">
        <v>375</v>
      </c>
      <c r="Z4300" s="25" t="s">
        <v>487</v>
      </c>
      <c r="AA4300" s="25">
        <v>38.0</v>
      </c>
      <c r="AB4300" s="25">
        <v>7.0</v>
      </c>
      <c r="AC4300" s="25">
        <v>111835.94</v>
      </c>
      <c r="AD4300" s="25">
        <v>2.0</v>
      </c>
      <c r="AE4300" s="25">
        <v>1.0</v>
      </c>
      <c r="AF4300" s="25">
        <v>0.0</v>
      </c>
      <c r="AG4300" s="25">
        <v>124389.61</v>
      </c>
      <c r="AH4300" s="25">
        <v>0.0</v>
      </c>
    </row>
    <row r="4301" ht="15.75" customHeight="1">
      <c r="U4301" s="25">
        <v>4300.0</v>
      </c>
      <c r="V4301" s="25">
        <v>1.5711991E7</v>
      </c>
      <c r="W4301" s="25" t="s">
        <v>1332</v>
      </c>
      <c r="X4301" s="25">
        <v>615.0</v>
      </c>
      <c r="Y4301" s="25" t="s">
        <v>375</v>
      </c>
      <c r="Z4301" s="25" t="s">
        <v>487</v>
      </c>
      <c r="AA4301" s="25">
        <v>30.0</v>
      </c>
      <c r="AB4301" s="25">
        <v>8.0</v>
      </c>
      <c r="AC4301" s="25">
        <v>0.0</v>
      </c>
      <c r="AD4301" s="25">
        <v>2.0</v>
      </c>
      <c r="AE4301" s="25">
        <v>0.0</v>
      </c>
      <c r="AF4301" s="25">
        <v>0.0</v>
      </c>
      <c r="AG4301" s="25">
        <v>3183.15</v>
      </c>
      <c r="AH4301" s="25">
        <v>0.0</v>
      </c>
    </row>
    <row r="4302" ht="15.75" customHeight="1">
      <c r="U4302" s="25">
        <v>4301.0</v>
      </c>
      <c r="V4302" s="25">
        <v>1.5633834E7</v>
      </c>
      <c r="W4302" s="25" t="s">
        <v>655</v>
      </c>
      <c r="X4302" s="25">
        <v>700.0</v>
      </c>
      <c r="Y4302" s="25" t="s">
        <v>379</v>
      </c>
      <c r="Z4302" s="25" t="s">
        <v>462</v>
      </c>
      <c r="AA4302" s="25">
        <v>28.0</v>
      </c>
      <c r="AB4302" s="25">
        <v>3.0</v>
      </c>
      <c r="AC4302" s="25">
        <v>99705.69</v>
      </c>
      <c r="AD4302" s="25">
        <v>2.0</v>
      </c>
      <c r="AE4302" s="25">
        <v>0.0</v>
      </c>
      <c r="AF4302" s="25">
        <v>0.0</v>
      </c>
      <c r="AG4302" s="25">
        <v>146723.72</v>
      </c>
      <c r="AH4302" s="25">
        <v>0.0</v>
      </c>
    </row>
    <row r="4303" ht="15.75" customHeight="1">
      <c r="U4303" s="25">
        <v>4302.0</v>
      </c>
      <c r="V4303" s="25">
        <v>1.5765266E7</v>
      </c>
      <c r="W4303" s="25" t="s">
        <v>1152</v>
      </c>
      <c r="X4303" s="25">
        <v>615.0</v>
      </c>
      <c r="Y4303" s="25" t="s">
        <v>375</v>
      </c>
      <c r="Z4303" s="25" t="s">
        <v>487</v>
      </c>
      <c r="AA4303" s="25">
        <v>32.0</v>
      </c>
      <c r="AB4303" s="25">
        <v>1.0</v>
      </c>
      <c r="AC4303" s="25">
        <v>0.0</v>
      </c>
      <c r="AD4303" s="25">
        <v>2.0</v>
      </c>
      <c r="AE4303" s="25">
        <v>0.0</v>
      </c>
      <c r="AF4303" s="25">
        <v>0.0</v>
      </c>
      <c r="AG4303" s="25">
        <v>2139.25</v>
      </c>
      <c r="AH4303" s="25">
        <v>0.0</v>
      </c>
    </row>
    <row r="4304" ht="15.75" customHeight="1">
      <c r="U4304" s="25">
        <v>4303.0</v>
      </c>
      <c r="V4304" s="25">
        <v>1.5791867E7</v>
      </c>
      <c r="W4304" s="25" t="s">
        <v>2533</v>
      </c>
      <c r="X4304" s="25">
        <v>544.0</v>
      </c>
      <c r="Y4304" s="25" t="s">
        <v>379</v>
      </c>
      <c r="Z4304" s="25" t="s">
        <v>487</v>
      </c>
      <c r="AA4304" s="25">
        <v>44.0</v>
      </c>
      <c r="AB4304" s="25">
        <v>2.0</v>
      </c>
      <c r="AC4304" s="25">
        <v>108895.93</v>
      </c>
      <c r="AD4304" s="25">
        <v>1.0</v>
      </c>
      <c r="AE4304" s="25">
        <v>0.0</v>
      </c>
      <c r="AF4304" s="25">
        <v>0.0</v>
      </c>
      <c r="AG4304" s="25">
        <v>69228.2</v>
      </c>
      <c r="AH4304" s="25">
        <v>1.0</v>
      </c>
    </row>
    <row r="4305" ht="15.75" customHeight="1">
      <c r="U4305" s="25">
        <v>4304.0</v>
      </c>
      <c r="V4305" s="25">
        <v>1.567538E7</v>
      </c>
      <c r="W4305" s="25" t="s">
        <v>2534</v>
      </c>
      <c r="X4305" s="25">
        <v>573.0</v>
      </c>
      <c r="Y4305" s="25" t="s">
        <v>377</v>
      </c>
      <c r="Z4305" s="25" t="s">
        <v>487</v>
      </c>
      <c r="AA4305" s="25">
        <v>56.0</v>
      </c>
      <c r="AB4305" s="25">
        <v>3.0</v>
      </c>
      <c r="AC4305" s="25">
        <v>154669.77</v>
      </c>
      <c r="AD4305" s="25">
        <v>1.0</v>
      </c>
      <c r="AE4305" s="25">
        <v>0.0</v>
      </c>
      <c r="AF4305" s="25">
        <v>1.0</v>
      </c>
      <c r="AG4305" s="25">
        <v>115462.27</v>
      </c>
      <c r="AH4305" s="25">
        <v>1.0</v>
      </c>
    </row>
    <row r="4306" ht="15.75" customHeight="1">
      <c r="U4306" s="25">
        <v>4305.0</v>
      </c>
      <c r="V4306" s="25">
        <v>1.5770576E7</v>
      </c>
      <c r="W4306" s="25" t="s">
        <v>571</v>
      </c>
      <c r="X4306" s="25">
        <v>555.0</v>
      </c>
      <c r="Y4306" s="25" t="s">
        <v>377</v>
      </c>
      <c r="Z4306" s="25" t="s">
        <v>487</v>
      </c>
      <c r="AA4306" s="25">
        <v>50.0</v>
      </c>
      <c r="AB4306" s="25">
        <v>7.0</v>
      </c>
      <c r="AC4306" s="25">
        <v>128061.0</v>
      </c>
      <c r="AD4306" s="25">
        <v>2.0</v>
      </c>
      <c r="AE4306" s="25">
        <v>1.0</v>
      </c>
      <c r="AF4306" s="25">
        <v>1.0</v>
      </c>
      <c r="AG4306" s="25">
        <v>62375.1</v>
      </c>
      <c r="AH4306" s="25">
        <v>0.0</v>
      </c>
    </row>
    <row r="4307" ht="15.75" customHeight="1">
      <c r="U4307" s="25">
        <v>4306.0</v>
      </c>
      <c r="V4307" s="25">
        <v>1.5775294E7</v>
      </c>
      <c r="W4307" s="25" t="s">
        <v>2535</v>
      </c>
      <c r="X4307" s="25">
        <v>692.0</v>
      </c>
      <c r="Y4307" s="25" t="s">
        <v>375</v>
      </c>
      <c r="Z4307" s="25" t="s">
        <v>462</v>
      </c>
      <c r="AA4307" s="25">
        <v>31.0</v>
      </c>
      <c r="AB4307" s="25">
        <v>2.0</v>
      </c>
      <c r="AC4307" s="25">
        <v>0.0</v>
      </c>
      <c r="AD4307" s="25">
        <v>2.0</v>
      </c>
      <c r="AE4307" s="25">
        <v>1.0</v>
      </c>
      <c r="AF4307" s="25">
        <v>0.0</v>
      </c>
      <c r="AG4307" s="25">
        <v>91829.17</v>
      </c>
      <c r="AH4307" s="25">
        <v>1.0</v>
      </c>
    </row>
    <row r="4308" ht="15.75" customHeight="1">
      <c r="U4308" s="25">
        <v>4307.0</v>
      </c>
      <c r="V4308" s="25">
        <v>1.5727059E7</v>
      </c>
      <c r="W4308" s="25" t="s">
        <v>911</v>
      </c>
      <c r="X4308" s="25">
        <v>476.0</v>
      </c>
      <c r="Y4308" s="25" t="s">
        <v>375</v>
      </c>
      <c r="Z4308" s="25" t="s">
        <v>462</v>
      </c>
      <c r="AA4308" s="25">
        <v>40.0</v>
      </c>
      <c r="AB4308" s="25">
        <v>4.0</v>
      </c>
      <c r="AC4308" s="25">
        <v>0.0</v>
      </c>
      <c r="AD4308" s="25">
        <v>2.0</v>
      </c>
      <c r="AE4308" s="25">
        <v>0.0</v>
      </c>
      <c r="AF4308" s="25">
        <v>0.0</v>
      </c>
      <c r="AG4308" s="25">
        <v>182547.04</v>
      </c>
      <c r="AH4308" s="25">
        <v>0.0</v>
      </c>
    </row>
    <row r="4309" ht="15.75" customHeight="1">
      <c r="U4309" s="25">
        <v>4308.0</v>
      </c>
      <c r="V4309" s="25">
        <v>1.5702499E7</v>
      </c>
      <c r="W4309" s="25" t="s">
        <v>2536</v>
      </c>
      <c r="X4309" s="25">
        <v>770.0</v>
      </c>
      <c r="Y4309" s="25" t="s">
        <v>377</v>
      </c>
      <c r="Z4309" s="25" t="s">
        <v>487</v>
      </c>
      <c r="AA4309" s="25">
        <v>46.0</v>
      </c>
      <c r="AB4309" s="25">
        <v>9.0</v>
      </c>
      <c r="AC4309" s="25">
        <v>190678.02</v>
      </c>
      <c r="AD4309" s="25">
        <v>1.0</v>
      </c>
      <c r="AE4309" s="25">
        <v>1.0</v>
      </c>
      <c r="AF4309" s="25">
        <v>1.0</v>
      </c>
      <c r="AG4309" s="25">
        <v>14725.36</v>
      </c>
      <c r="AH4309" s="25">
        <v>0.0</v>
      </c>
    </row>
    <row r="4310" ht="15.75" customHeight="1">
      <c r="U4310" s="25">
        <v>4309.0</v>
      </c>
      <c r="V4310" s="25">
        <v>1.5611699E7</v>
      </c>
      <c r="W4310" s="25" t="s">
        <v>1258</v>
      </c>
      <c r="X4310" s="25">
        <v>641.0</v>
      </c>
      <c r="Y4310" s="25" t="s">
        <v>375</v>
      </c>
      <c r="Z4310" s="25" t="s">
        <v>462</v>
      </c>
      <c r="AA4310" s="25">
        <v>40.0</v>
      </c>
      <c r="AB4310" s="25">
        <v>7.0</v>
      </c>
      <c r="AC4310" s="25">
        <v>0.0</v>
      </c>
      <c r="AD4310" s="25">
        <v>1.0</v>
      </c>
      <c r="AE4310" s="25">
        <v>1.0</v>
      </c>
      <c r="AF4310" s="25">
        <v>0.0</v>
      </c>
      <c r="AG4310" s="25">
        <v>126996.67</v>
      </c>
      <c r="AH4310" s="25">
        <v>0.0</v>
      </c>
    </row>
    <row r="4311" ht="15.75" customHeight="1">
      <c r="U4311" s="25">
        <v>4310.0</v>
      </c>
      <c r="V4311" s="25">
        <v>1.5654E7</v>
      </c>
      <c r="W4311" s="25" t="s">
        <v>2537</v>
      </c>
      <c r="X4311" s="25">
        <v>705.0</v>
      </c>
      <c r="Y4311" s="25" t="s">
        <v>375</v>
      </c>
      <c r="Z4311" s="25" t="s">
        <v>462</v>
      </c>
      <c r="AA4311" s="25">
        <v>35.0</v>
      </c>
      <c r="AB4311" s="25">
        <v>5.0</v>
      </c>
      <c r="AC4311" s="25">
        <v>0.0</v>
      </c>
      <c r="AD4311" s="25">
        <v>1.0</v>
      </c>
      <c r="AE4311" s="25">
        <v>1.0</v>
      </c>
      <c r="AF4311" s="25">
        <v>0.0</v>
      </c>
      <c r="AG4311" s="25">
        <v>133991.11</v>
      </c>
      <c r="AH4311" s="25">
        <v>1.0</v>
      </c>
    </row>
    <row r="4312" ht="15.75" customHeight="1">
      <c r="U4312" s="25">
        <v>4311.0</v>
      </c>
      <c r="V4312" s="25">
        <v>1.5657881E7</v>
      </c>
      <c r="W4312" s="25" t="s">
        <v>1678</v>
      </c>
      <c r="X4312" s="25">
        <v>784.0</v>
      </c>
      <c r="Y4312" s="25" t="s">
        <v>375</v>
      </c>
      <c r="Z4312" s="25" t="s">
        <v>487</v>
      </c>
      <c r="AA4312" s="25">
        <v>38.0</v>
      </c>
      <c r="AB4312" s="25">
        <v>5.0</v>
      </c>
      <c r="AC4312" s="25">
        <v>136712.91</v>
      </c>
      <c r="AD4312" s="25">
        <v>1.0</v>
      </c>
      <c r="AE4312" s="25">
        <v>0.0</v>
      </c>
      <c r="AF4312" s="25">
        <v>1.0</v>
      </c>
      <c r="AG4312" s="25">
        <v>169920.92</v>
      </c>
      <c r="AH4312" s="25">
        <v>0.0</v>
      </c>
    </row>
    <row r="4313" ht="15.75" customHeight="1">
      <c r="U4313" s="25">
        <v>4312.0</v>
      </c>
      <c r="V4313" s="25">
        <v>1.5719991E7</v>
      </c>
      <c r="W4313" s="25" t="s">
        <v>2160</v>
      </c>
      <c r="X4313" s="25">
        <v>727.0</v>
      </c>
      <c r="Y4313" s="25" t="s">
        <v>377</v>
      </c>
      <c r="Z4313" s="25" t="s">
        <v>462</v>
      </c>
      <c r="AA4313" s="25">
        <v>52.0</v>
      </c>
      <c r="AB4313" s="25">
        <v>1.0</v>
      </c>
      <c r="AC4313" s="25">
        <v>154733.97</v>
      </c>
      <c r="AD4313" s="25">
        <v>1.0</v>
      </c>
      <c r="AE4313" s="25">
        <v>1.0</v>
      </c>
      <c r="AF4313" s="25">
        <v>0.0</v>
      </c>
      <c r="AG4313" s="25">
        <v>80259.67</v>
      </c>
      <c r="AH4313" s="25">
        <v>1.0</v>
      </c>
    </row>
    <row r="4314" ht="15.75" customHeight="1">
      <c r="U4314" s="25">
        <v>4313.0</v>
      </c>
      <c r="V4314" s="25">
        <v>1.5720687E7</v>
      </c>
      <c r="W4314" s="25" t="s">
        <v>2041</v>
      </c>
      <c r="X4314" s="25">
        <v>576.0</v>
      </c>
      <c r="Y4314" s="25" t="s">
        <v>375</v>
      </c>
      <c r="Z4314" s="25" t="s">
        <v>462</v>
      </c>
      <c r="AA4314" s="25">
        <v>41.0</v>
      </c>
      <c r="AB4314" s="25">
        <v>4.0</v>
      </c>
      <c r="AC4314" s="25">
        <v>112609.91</v>
      </c>
      <c r="AD4314" s="25">
        <v>1.0</v>
      </c>
      <c r="AE4314" s="25">
        <v>0.0</v>
      </c>
      <c r="AF4314" s="25">
        <v>0.0</v>
      </c>
      <c r="AG4314" s="25">
        <v>191035.18</v>
      </c>
      <c r="AH4314" s="25">
        <v>1.0</v>
      </c>
    </row>
    <row r="4315" ht="15.75" customHeight="1">
      <c r="U4315" s="25">
        <v>4314.0</v>
      </c>
      <c r="V4315" s="25">
        <v>1.5687079E7</v>
      </c>
      <c r="W4315" s="25" t="s">
        <v>994</v>
      </c>
      <c r="X4315" s="25">
        <v>646.0</v>
      </c>
      <c r="Y4315" s="25" t="s">
        <v>377</v>
      </c>
      <c r="Z4315" s="25" t="s">
        <v>487</v>
      </c>
      <c r="AA4315" s="25">
        <v>69.0</v>
      </c>
      <c r="AB4315" s="25">
        <v>10.0</v>
      </c>
      <c r="AC4315" s="25">
        <v>115462.44</v>
      </c>
      <c r="AD4315" s="25">
        <v>1.0</v>
      </c>
      <c r="AE4315" s="25">
        <v>1.0</v>
      </c>
      <c r="AF4315" s="25">
        <v>0.0</v>
      </c>
      <c r="AG4315" s="25">
        <v>40421.87</v>
      </c>
      <c r="AH4315" s="25">
        <v>0.0</v>
      </c>
    </row>
    <row r="4316" ht="15.75" customHeight="1">
      <c r="U4316" s="25">
        <v>4315.0</v>
      </c>
      <c r="V4316" s="25">
        <v>1.5582276E7</v>
      </c>
      <c r="W4316" s="25" t="s">
        <v>845</v>
      </c>
      <c r="X4316" s="25">
        <v>638.0</v>
      </c>
      <c r="Y4316" s="25" t="s">
        <v>375</v>
      </c>
      <c r="Z4316" s="25" t="s">
        <v>487</v>
      </c>
      <c r="AA4316" s="25">
        <v>34.0</v>
      </c>
      <c r="AB4316" s="25">
        <v>5.0</v>
      </c>
      <c r="AC4316" s="25">
        <v>133501.36</v>
      </c>
      <c r="AD4316" s="25">
        <v>1.0</v>
      </c>
      <c r="AE4316" s="25">
        <v>0.0</v>
      </c>
      <c r="AF4316" s="25">
        <v>1.0</v>
      </c>
      <c r="AG4316" s="25">
        <v>155643.04</v>
      </c>
      <c r="AH4316" s="25">
        <v>0.0</v>
      </c>
    </row>
    <row r="4317" ht="15.75" customHeight="1">
      <c r="U4317" s="25">
        <v>4316.0</v>
      </c>
      <c r="V4317" s="25">
        <v>1.576398E7</v>
      </c>
      <c r="W4317" s="25" t="s">
        <v>1185</v>
      </c>
      <c r="X4317" s="25">
        <v>632.0</v>
      </c>
      <c r="Y4317" s="25" t="s">
        <v>379</v>
      </c>
      <c r="Z4317" s="25" t="s">
        <v>487</v>
      </c>
      <c r="AA4317" s="25">
        <v>30.0</v>
      </c>
      <c r="AB4317" s="25">
        <v>1.0</v>
      </c>
      <c r="AC4317" s="25">
        <v>58668.02</v>
      </c>
      <c r="AD4317" s="25">
        <v>1.0</v>
      </c>
      <c r="AE4317" s="25">
        <v>1.0</v>
      </c>
      <c r="AF4317" s="25">
        <v>1.0</v>
      </c>
      <c r="AG4317" s="25">
        <v>78670.52</v>
      </c>
      <c r="AH4317" s="25">
        <v>0.0</v>
      </c>
    </row>
    <row r="4318" ht="15.75" customHeight="1">
      <c r="U4318" s="25">
        <v>4317.0</v>
      </c>
      <c r="V4318" s="25">
        <v>1.5720774E7</v>
      </c>
      <c r="W4318" s="25" t="s">
        <v>1247</v>
      </c>
      <c r="X4318" s="25">
        <v>850.0</v>
      </c>
      <c r="Y4318" s="25" t="s">
        <v>377</v>
      </c>
      <c r="Z4318" s="25" t="s">
        <v>487</v>
      </c>
      <c r="AA4318" s="25">
        <v>44.0</v>
      </c>
      <c r="AB4318" s="25">
        <v>7.0</v>
      </c>
      <c r="AC4318" s="25">
        <v>89118.26</v>
      </c>
      <c r="AD4318" s="25">
        <v>1.0</v>
      </c>
      <c r="AE4318" s="25">
        <v>1.0</v>
      </c>
      <c r="AF4318" s="25">
        <v>0.0</v>
      </c>
      <c r="AG4318" s="25">
        <v>104240.77</v>
      </c>
      <c r="AH4318" s="25">
        <v>1.0</v>
      </c>
    </row>
    <row r="4319" ht="15.75" customHeight="1">
      <c r="U4319" s="25">
        <v>4318.0</v>
      </c>
      <c r="V4319" s="25">
        <v>1.5592194E7</v>
      </c>
      <c r="W4319" s="25" t="s">
        <v>2538</v>
      </c>
      <c r="X4319" s="25">
        <v>492.0</v>
      </c>
      <c r="Y4319" s="25" t="s">
        <v>375</v>
      </c>
      <c r="Z4319" s="25" t="s">
        <v>462</v>
      </c>
      <c r="AA4319" s="25">
        <v>28.0</v>
      </c>
      <c r="AB4319" s="25">
        <v>9.0</v>
      </c>
      <c r="AC4319" s="25">
        <v>0.0</v>
      </c>
      <c r="AD4319" s="25">
        <v>2.0</v>
      </c>
      <c r="AE4319" s="25">
        <v>1.0</v>
      </c>
      <c r="AF4319" s="25">
        <v>0.0</v>
      </c>
      <c r="AG4319" s="25">
        <v>95957.09</v>
      </c>
      <c r="AH4319" s="25">
        <v>0.0</v>
      </c>
    </row>
    <row r="4320" ht="15.75" customHeight="1">
      <c r="U4320" s="25">
        <v>4319.0</v>
      </c>
      <c r="V4320" s="25">
        <v>1.5803685E7</v>
      </c>
      <c r="W4320" s="25" t="s">
        <v>845</v>
      </c>
      <c r="X4320" s="25">
        <v>673.0</v>
      </c>
      <c r="Y4320" s="25" t="s">
        <v>379</v>
      </c>
      <c r="Z4320" s="25" t="s">
        <v>462</v>
      </c>
      <c r="AA4320" s="25">
        <v>77.0</v>
      </c>
      <c r="AB4320" s="25">
        <v>10.0</v>
      </c>
      <c r="AC4320" s="25">
        <v>76510.52</v>
      </c>
      <c r="AD4320" s="25">
        <v>2.0</v>
      </c>
      <c r="AE4320" s="25">
        <v>0.0</v>
      </c>
      <c r="AF4320" s="25">
        <v>1.0</v>
      </c>
      <c r="AG4320" s="25">
        <v>59595.66</v>
      </c>
      <c r="AH4320" s="25">
        <v>0.0</v>
      </c>
    </row>
    <row r="4321" ht="15.75" customHeight="1">
      <c r="U4321" s="25">
        <v>4320.0</v>
      </c>
      <c r="V4321" s="25">
        <v>1.5759456E7</v>
      </c>
      <c r="W4321" s="25" t="s">
        <v>2539</v>
      </c>
      <c r="X4321" s="25">
        <v>609.0</v>
      </c>
      <c r="Y4321" s="25" t="s">
        <v>377</v>
      </c>
      <c r="Z4321" s="25" t="s">
        <v>487</v>
      </c>
      <c r="AA4321" s="25">
        <v>34.0</v>
      </c>
      <c r="AB4321" s="25">
        <v>7.0</v>
      </c>
      <c r="AC4321" s="25">
        <v>140694.78</v>
      </c>
      <c r="AD4321" s="25">
        <v>2.0</v>
      </c>
      <c r="AE4321" s="25">
        <v>1.0</v>
      </c>
      <c r="AF4321" s="25">
        <v>0.0</v>
      </c>
      <c r="AG4321" s="25">
        <v>46266.63</v>
      </c>
      <c r="AH4321" s="25">
        <v>0.0</v>
      </c>
    </row>
    <row r="4322" ht="15.75" customHeight="1">
      <c r="U4322" s="25">
        <v>4321.0</v>
      </c>
      <c r="V4322" s="25">
        <v>1.5611544E7</v>
      </c>
      <c r="W4322" s="25" t="s">
        <v>2540</v>
      </c>
      <c r="X4322" s="25">
        <v>701.0</v>
      </c>
      <c r="Y4322" s="25" t="s">
        <v>379</v>
      </c>
      <c r="Z4322" s="25" t="s">
        <v>487</v>
      </c>
      <c r="AA4322" s="25">
        <v>36.0</v>
      </c>
      <c r="AB4322" s="25">
        <v>7.0</v>
      </c>
      <c r="AC4322" s="25">
        <v>95448.32</v>
      </c>
      <c r="AD4322" s="25">
        <v>2.0</v>
      </c>
      <c r="AE4322" s="25">
        <v>1.0</v>
      </c>
      <c r="AF4322" s="25">
        <v>0.0</v>
      </c>
      <c r="AG4322" s="25">
        <v>189085.07</v>
      </c>
      <c r="AH4322" s="25">
        <v>0.0</v>
      </c>
    </row>
    <row r="4323" ht="15.75" customHeight="1">
      <c r="U4323" s="25">
        <v>4322.0</v>
      </c>
      <c r="V4323" s="25">
        <v>1.5794257E7</v>
      </c>
      <c r="W4323" s="25" t="s">
        <v>868</v>
      </c>
      <c r="X4323" s="25">
        <v>651.0</v>
      </c>
      <c r="Y4323" s="25" t="s">
        <v>375</v>
      </c>
      <c r="Z4323" s="25" t="s">
        <v>487</v>
      </c>
      <c r="AA4323" s="25">
        <v>34.0</v>
      </c>
      <c r="AB4323" s="25">
        <v>4.0</v>
      </c>
      <c r="AC4323" s="25">
        <v>91562.99</v>
      </c>
      <c r="AD4323" s="25">
        <v>1.0</v>
      </c>
      <c r="AE4323" s="25">
        <v>1.0</v>
      </c>
      <c r="AF4323" s="25">
        <v>1.0</v>
      </c>
      <c r="AG4323" s="25">
        <v>123954.15</v>
      </c>
      <c r="AH4323" s="25">
        <v>0.0</v>
      </c>
    </row>
    <row r="4324" ht="15.75" customHeight="1">
      <c r="U4324" s="25">
        <v>4323.0</v>
      </c>
      <c r="V4324" s="25">
        <v>1.5681697E7</v>
      </c>
      <c r="W4324" s="25" t="s">
        <v>2541</v>
      </c>
      <c r="X4324" s="25">
        <v>508.0</v>
      </c>
      <c r="Y4324" s="25" t="s">
        <v>375</v>
      </c>
      <c r="Z4324" s="25" t="s">
        <v>487</v>
      </c>
      <c r="AA4324" s="25">
        <v>31.0</v>
      </c>
      <c r="AB4324" s="25">
        <v>8.0</v>
      </c>
      <c r="AC4324" s="25">
        <v>72541.48</v>
      </c>
      <c r="AD4324" s="25">
        <v>1.0</v>
      </c>
      <c r="AE4324" s="25">
        <v>1.0</v>
      </c>
      <c r="AF4324" s="25">
        <v>0.0</v>
      </c>
      <c r="AG4324" s="25">
        <v>129803.08</v>
      </c>
      <c r="AH4324" s="25">
        <v>0.0</v>
      </c>
    </row>
    <row r="4325" ht="15.75" customHeight="1">
      <c r="U4325" s="25">
        <v>4324.0</v>
      </c>
      <c r="V4325" s="25">
        <v>1.5579566E7</v>
      </c>
      <c r="W4325" s="25" t="s">
        <v>1477</v>
      </c>
      <c r="X4325" s="25">
        <v>616.0</v>
      </c>
      <c r="Y4325" s="25" t="s">
        <v>377</v>
      </c>
      <c r="Z4325" s="25" t="s">
        <v>462</v>
      </c>
      <c r="AA4325" s="25">
        <v>43.0</v>
      </c>
      <c r="AB4325" s="25">
        <v>3.0</v>
      </c>
      <c r="AC4325" s="25">
        <v>120867.18</v>
      </c>
      <c r="AD4325" s="25">
        <v>1.0</v>
      </c>
      <c r="AE4325" s="25">
        <v>1.0</v>
      </c>
      <c r="AF4325" s="25">
        <v>0.0</v>
      </c>
      <c r="AG4325" s="25">
        <v>18761.92</v>
      </c>
      <c r="AH4325" s="25">
        <v>1.0</v>
      </c>
    </row>
    <row r="4326" ht="15.75" customHeight="1">
      <c r="U4326" s="25">
        <v>4325.0</v>
      </c>
      <c r="V4326" s="25">
        <v>1.557797E7</v>
      </c>
      <c r="W4326" s="25" t="s">
        <v>652</v>
      </c>
      <c r="X4326" s="25">
        <v>489.0</v>
      </c>
      <c r="Y4326" s="25" t="s">
        <v>375</v>
      </c>
      <c r="Z4326" s="25" t="s">
        <v>487</v>
      </c>
      <c r="AA4326" s="25">
        <v>34.0</v>
      </c>
      <c r="AB4326" s="25">
        <v>5.0</v>
      </c>
      <c r="AC4326" s="25">
        <v>0.0</v>
      </c>
      <c r="AD4326" s="25">
        <v>1.0</v>
      </c>
      <c r="AE4326" s="25">
        <v>0.0</v>
      </c>
      <c r="AF4326" s="25">
        <v>0.0</v>
      </c>
      <c r="AG4326" s="25">
        <v>43540.59</v>
      </c>
      <c r="AH4326" s="25">
        <v>0.0</v>
      </c>
    </row>
    <row r="4327" ht="15.75" customHeight="1">
      <c r="U4327" s="25">
        <v>4326.0</v>
      </c>
      <c r="V4327" s="25">
        <v>1.5727489E7</v>
      </c>
      <c r="W4327" s="25" t="s">
        <v>2542</v>
      </c>
      <c r="X4327" s="25">
        <v>567.0</v>
      </c>
      <c r="Y4327" s="25" t="s">
        <v>377</v>
      </c>
      <c r="Z4327" s="25" t="s">
        <v>462</v>
      </c>
      <c r="AA4327" s="25">
        <v>45.0</v>
      </c>
      <c r="AB4327" s="25">
        <v>1.0</v>
      </c>
      <c r="AC4327" s="25">
        <v>157320.51</v>
      </c>
      <c r="AD4327" s="25">
        <v>1.0</v>
      </c>
      <c r="AE4327" s="25">
        <v>1.0</v>
      </c>
      <c r="AF4327" s="25">
        <v>0.0</v>
      </c>
      <c r="AG4327" s="25">
        <v>62193.92</v>
      </c>
      <c r="AH4327" s="25">
        <v>0.0</v>
      </c>
    </row>
    <row r="4328" ht="15.75" customHeight="1">
      <c r="U4328" s="25">
        <v>4327.0</v>
      </c>
      <c r="V4328" s="25">
        <v>1.5764284E7</v>
      </c>
      <c r="W4328" s="25" t="s">
        <v>2543</v>
      </c>
      <c r="X4328" s="25">
        <v>714.0</v>
      </c>
      <c r="Y4328" s="25" t="s">
        <v>377</v>
      </c>
      <c r="Z4328" s="25" t="s">
        <v>487</v>
      </c>
      <c r="AA4328" s="25">
        <v>27.0</v>
      </c>
      <c r="AB4328" s="25">
        <v>3.0</v>
      </c>
      <c r="AC4328" s="25">
        <v>0.0</v>
      </c>
      <c r="AD4328" s="25">
        <v>3.0</v>
      </c>
      <c r="AE4328" s="25">
        <v>1.0</v>
      </c>
      <c r="AF4328" s="25">
        <v>1.0</v>
      </c>
      <c r="AG4328" s="25">
        <v>129130.09</v>
      </c>
      <c r="AH4328" s="25">
        <v>0.0</v>
      </c>
    </row>
    <row r="4329" ht="15.75" customHeight="1">
      <c r="U4329" s="25">
        <v>4328.0</v>
      </c>
      <c r="V4329" s="25">
        <v>1.5581811E7</v>
      </c>
      <c r="W4329" s="25" t="s">
        <v>2544</v>
      </c>
      <c r="X4329" s="25">
        <v>678.0</v>
      </c>
      <c r="Y4329" s="25" t="s">
        <v>379</v>
      </c>
      <c r="Z4329" s="25" t="s">
        <v>462</v>
      </c>
      <c r="AA4329" s="25">
        <v>30.0</v>
      </c>
      <c r="AB4329" s="25">
        <v>1.0</v>
      </c>
      <c r="AC4329" s="25">
        <v>139676.95</v>
      </c>
      <c r="AD4329" s="25">
        <v>2.0</v>
      </c>
      <c r="AE4329" s="25">
        <v>0.0</v>
      </c>
      <c r="AF4329" s="25">
        <v>1.0</v>
      </c>
      <c r="AG4329" s="25">
        <v>16146.0</v>
      </c>
      <c r="AH4329" s="25">
        <v>0.0</v>
      </c>
    </row>
    <row r="4330" ht="15.75" customHeight="1">
      <c r="U4330" s="25">
        <v>4329.0</v>
      </c>
      <c r="V4330" s="25">
        <v>1.5622527E7</v>
      </c>
      <c r="W4330" s="25" t="s">
        <v>2045</v>
      </c>
      <c r="X4330" s="25">
        <v>581.0</v>
      </c>
      <c r="Y4330" s="25" t="s">
        <v>375</v>
      </c>
      <c r="Z4330" s="25" t="s">
        <v>462</v>
      </c>
      <c r="AA4330" s="25">
        <v>55.0</v>
      </c>
      <c r="AB4330" s="25">
        <v>6.0</v>
      </c>
      <c r="AC4330" s="25">
        <v>0.0</v>
      </c>
      <c r="AD4330" s="25">
        <v>1.0</v>
      </c>
      <c r="AE4330" s="25">
        <v>1.0</v>
      </c>
      <c r="AF4330" s="25">
        <v>1.0</v>
      </c>
      <c r="AG4330" s="25">
        <v>22442.13</v>
      </c>
      <c r="AH4330" s="25">
        <v>0.0</v>
      </c>
    </row>
    <row r="4331" ht="15.75" customHeight="1">
      <c r="U4331" s="25">
        <v>4330.0</v>
      </c>
      <c r="V4331" s="25">
        <v>1.5753362E7</v>
      </c>
      <c r="W4331" s="25" t="s">
        <v>2454</v>
      </c>
      <c r="X4331" s="25">
        <v>748.0</v>
      </c>
      <c r="Y4331" s="25" t="s">
        <v>377</v>
      </c>
      <c r="Z4331" s="25" t="s">
        <v>487</v>
      </c>
      <c r="AA4331" s="25">
        <v>60.0</v>
      </c>
      <c r="AB4331" s="25">
        <v>3.0</v>
      </c>
      <c r="AC4331" s="25">
        <v>0.0</v>
      </c>
      <c r="AD4331" s="25">
        <v>2.0</v>
      </c>
      <c r="AE4331" s="25">
        <v>1.0</v>
      </c>
      <c r="AF4331" s="25">
        <v>1.0</v>
      </c>
      <c r="AG4331" s="25">
        <v>78194.37</v>
      </c>
      <c r="AH4331" s="25">
        <v>0.0</v>
      </c>
    </row>
    <row r="4332" ht="15.75" customHeight="1">
      <c r="U4332" s="25">
        <v>4331.0</v>
      </c>
      <c r="V4332" s="25">
        <v>1.5666652E7</v>
      </c>
      <c r="W4332" s="25" t="s">
        <v>1944</v>
      </c>
      <c r="X4332" s="25">
        <v>781.0</v>
      </c>
      <c r="Y4332" s="25" t="s">
        <v>375</v>
      </c>
      <c r="Z4332" s="25" t="s">
        <v>462</v>
      </c>
      <c r="AA4332" s="25">
        <v>19.0</v>
      </c>
      <c r="AB4332" s="25">
        <v>3.0</v>
      </c>
      <c r="AC4332" s="25">
        <v>0.0</v>
      </c>
      <c r="AD4332" s="25">
        <v>2.0</v>
      </c>
      <c r="AE4332" s="25">
        <v>1.0</v>
      </c>
      <c r="AF4332" s="25">
        <v>1.0</v>
      </c>
      <c r="AG4332" s="25">
        <v>124297.32</v>
      </c>
      <c r="AH4332" s="25">
        <v>0.0</v>
      </c>
    </row>
    <row r="4333" ht="15.75" customHeight="1">
      <c r="U4333" s="25">
        <v>4332.0</v>
      </c>
      <c r="V4333" s="25">
        <v>1.5789714E7</v>
      </c>
      <c r="W4333" s="25" t="s">
        <v>2545</v>
      </c>
      <c r="X4333" s="25">
        <v>691.0</v>
      </c>
      <c r="Y4333" s="25" t="s">
        <v>377</v>
      </c>
      <c r="Z4333" s="25" t="s">
        <v>487</v>
      </c>
      <c r="AA4333" s="25">
        <v>21.0</v>
      </c>
      <c r="AB4333" s="25">
        <v>3.0</v>
      </c>
      <c r="AC4333" s="25">
        <v>103000.94</v>
      </c>
      <c r="AD4333" s="25">
        <v>1.0</v>
      </c>
      <c r="AE4333" s="25">
        <v>1.0</v>
      </c>
      <c r="AF4333" s="25">
        <v>1.0</v>
      </c>
      <c r="AG4333" s="25">
        <v>104648.58</v>
      </c>
      <c r="AH4333" s="25">
        <v>0.0</v>
      </c>
    </row>
    <row r="4334" ht="15.75" customHeight="1">
      <c r="U4334" s="25">
        <v>4333.0</v>
      </c>
      <c r="V4334" s="25">
        <v>1.5771543E7</v>
      </c>
      <c r="W4334" s="25" t="s">
        <v>1689</v>
      </c>
      <c r="X4334" s="25">
        <v>507.0</v>
      </c>
      <c r="Y4334" s="25" t="s">
        <v>379</v>
      </c>
      <c r="Z4334" s="25" t="s">
        <v>487</v>
      </c>
      <c r="AA4334" s="25">
        <v>31.0</v>
      </c>
      <c r="AB4334" s="25">
        <v>2.0</v>
      </c>
      <c r="AC4334" s="25">
        <v>134237.07</v>
      </c>
      <c r="AD4334" s="25">
        <v>1.0</v>
      </c>
      <c r="AE4334" s="25">
        <v>1.0</v>
      </c>
      <c r="AF4334" s="25">
        <v>1.0</v>
      </c>
      <c r="AG4334" s="25">
        <v>166423.66</v>
      </c>
      <c r="AH4334" s="25">
        <v>1.0</v>
      </c>
    </row>
    <row r="4335" ht="15.75" customHeight="1">
      <c r="U4335" s="25">
        <v>4334.0</v>
      </c>
      <c r="V4335" s="25">
        <v>1.5748327E7</v>
      </c>
      <c r="W4335" s="25" t="s">
        <v>1147</v>
      </c>
      <c r="X4335" s="25">
        <v>724.0</v>
      </c>
      <c r="Y4335" s="25" t="s">
        <v>379</v>
      </c>
      <c r="Z4335" s="25" t="s">
        <v>487</v>
      </c>
      <c r="AA4335" s="25">
        <v>34.0</v>
      </c>
      <c r="AB4335" s="25">
        <v>6.0</v>
      </c>
      <c r="AC4335" s="25">
        <v>118235.7</v>
      </c>
      <c r="AD4335" s="25">
        <v>2.0</v>
      </c>
      <c r="AE4335" s="25">
        <v>0.0</v>
      </c>
      <c r="AF4335" s="25">
        <v>0.0</v>
      </c>
      <c r="AG4335" s="25">
        <v>157137.23</v>
      </c>
      <c r="AH4335" s="25">
        <v>0.0</v>
      </c>
    </row>
    <row r="4336" ht="15.75" customHeight="1">
      <c r="U4336" s="25">
        <v>4335.0</v>
      </c>
      <c r="V4336" s="25">
        <v>1.5754649E7</v>
      </c>
      <c r="W4336" s="25" t="s">
        <v>1745</v>
      </c>
      <c r="X4336" s="25">
        <v>705.0</v>
      </c>
      <c r="Y4336" s="25" t="s">
        <v>377</v>
      </c>
      <c r="Z4336" s="25" t="s">
        <v>462</v>
      </c>
      <c r="AA4336" s="25">
        <v>57.0</v>
      </c>
      <c r="AB4336" s="25">
        <v>3.0</v>
      </c>
      <c r="AC4336" s="25">
        <v>0.0</v>
      </c>
      <c r="AD4336" s="25">
        <v>2.0</v>
      </c>
      <c r="AE4336" s="25">
        <v>1.0</v>
      </c>
      <c r="AF4336" s="25">
        <v>1.0</v>
      </c>
      <c r="AG4336" s="25">
        <v>34134.14</v>
      </c>
      <c r="AH4336" s="25">
        <v>0.0</v>
      </c>
    </row>
    <row r="4337" ht="15.75" customHeight="1">
      <c r="U4337" s="25">
        <v>4336.0</v>
      </c>
      <c r="V4337" s="25">
        <v>1.581046E7</v>
      </c>
      <c r="W4337" s="25" t="s">
        <v>605</v>
      </c>
      <c r="X4337" s="25">
        <v>708.0</v>
      </c>
      <c r="Y4337" s="25" t="s">
        <v>377</v>
      </c>
      <c r="Z4337" s="25" t="s">
        <v>462</v>
      </c>
      <c r="AA4337" s="25">
        <v>64.0</v>
      </c>
      <c r="AB4337" s="25">
        <v>5.0</v>
      </c>
      <c r="AC4337" s="25">
        <v>0.0</v>
      </c>
      <c r="AD4337" s="25">
        <v>3.0</v>
      </c>
      <c r="AE4337" s="25">
        <v>0.0</v>
      </c>
      <c r="AF4337" s="25">
        <v>1.0</v>
      </c>
      <c r="AG4337" s="25">
        <v>112520.07</v>
      </c>
      <c r="AH4337" s="25">
        <v>1.0</v>
      </c>
    </row>
    <row r="4338" ht="15.75" customHeight="1">
      <c r="U4338" s="25">
        <v>4337.0</v>
      </c>
      <c r="V4338" s="25">
        <v>1.5771742E7</v>
      </c>
      <c r="W4338" s="25" t="s">
        <v>759</v>
      </c>
      <c r="X4338" s="25">
        <v>580.0</v>
      </c>
      <c r="Y4338" s="25" t="s">
        <v>379</v>
      </c>
      <c r="Z4338" s="25" t="s">
        <v>487</v>
      </c>
      <c r="AA4338" s="25">
        <v>38.0</v>
      </c>
      <c r="AB4338" s="25">
        <v>9.0</v>
      </c>
      <c r="AC4338" s="25">
        <v>115442.19</v>
      </c>
      <c r="AD4338" s="25">
        <v>2.0</v>
      </c>
      <c r="AE4338" s="25">
        <v>1.0</v>
      </c>
      <c r="AF4338" s="25">
        <v>0.0</v>
      </c>
      <c r="AG4338" s="25">
        <v>128481.5</v>
      </c>
      <c r="AH4338" s="25">
        <v>1.0</v>
      </c>
    </row>
    <row r="4339" ht="15.75" customHeight="1">
      <c r="U4339" s="25">
        <v>4338.0</v>
      </c>
      <c r="V4339" s="25">
        <v>1.564216E7</v>
      </c>
      <c r="W4339" s="25" t="s">
        <v>1505</v>
      </c>
      <c r="X4339" s="25">
        <v>850.0</v>
      </c>
      <c r="Y4339" s="25" t="s">
        <v>375</v>
      </c>
      <c r="Z4339" s="25" t="s">
        <v>487</v>
      </c>
      <c r="AA4339" s="25">
        <v>38.0</v>
      </c>
      <c r="AB4339" s="25">
        <v>5.0</v>
      </c>
      <c r="AC4339" s="25">
        <v>0.0</v>
      </c>
      <c r="AD4339" s="25">
        <v>2.0</v>
      </c>
      <c r="AE4339" s="25">
        <v>1.0</v>
      </c>
      <c r="AF4339" s="25">
        <v>0.0</v>
      </c>
      <c r="AG4339" s="25">
        <v>16491.64</v>
      </c>
      <c r="AH4339" s="25">
        <v>0.0</v>
      </c>
    </row>
    <row r="4340" ht="15.75" customHeight="1">
      <c r="U4340" s="25">
        <v>4339.0</v>
      </c>
      <c r="V4340" s="25">
        <v>1.5798439E7</v>
      </c>
      <c r="W4340" s="25" t="s">
        <v>771</v>
      </c>
      <c r="X4340" s="25">
        <v>714.0</v>
      </c>
      <c r="Y4340" s="25" t="s">
        <v>377</v>
      </c>
      <c r="Z4340" s="25" t="s">
        <v>487</v>
      </c>
      <c r="AA4340" s="25">
        <v>25.0</v>
      </c>
      <c r="AB4340" s="25">
        <v>2.0</v>
      </c>
      <c r="AC4340" s="25">
        <v>0.0</v>
      </c>
      <c r="AD4340" s="25">
        <v>1.0</v>
      </c>
      <c r="AE4340" s="25">
        <v>1.0</v>
      </c>
      <c r="AF4340" s="25">
        <v>1.0</v>
      </c>
      <c r="AG4340" s="25">
        <v>132979.43</v>
      </c>
      <c r="AH4340" s="25">
        <v>0.0</v>
      </c>
    </row>
    <row r="4341" ht="15.75" customHeight="1">
      <c r="U4341" s="25">
        <v>4340.0</v>
      </c>
      <c r="V4341" s="25">
        <v>1.5605293E7</v>
      </c>
      <c r="W4341" s="25" t="s">
        <v>134</v>
      </c>
      <c r="X4341" s="25">
        <v>559.0</v>
      </c>
      <c r="Y4341" s="25" t="s">
        <v>375</v>
      </c>
      <c r="Z4341" s="25" t="s">
        <v>462</v>
      </c>
      <c r="AA4341" s="25">
        <v>43.0</v>
      </c>
      <c r="AB4341" s="25">
        <v>1.0</v>
      </c>
      <c r="AC4341" s="25">
        <v>0.0</v>
      </c>
      <c r="AD4341" s="25">
        <v>2.0</v>
      </c>
      <c r="AE4341" s="25">
        <v>1.0</v>
      </c>
      <c r="AF4341" s="25">
        <v>1.0</v>
      </c>
      <c r="AG4341" s="25">
        <v>196645.87</v>
      </c>
      <c r="AH4341" s="25">
        <v>0.0</v>
      </c>
    </row>
    <row r="4342" ht="15.75" customHeight="1">
      <c r="U4342" s="25">
        <v>4341.0</v>
      </c>
      <c r="V4342" s="25">
        <v>1.5692631E7</v>
      </c>
      <c r="W4342" s="25" t="s">
        <v>2546</v>
      </c>
      <c r="X4342" s="25">
        <v>577.0</v>
      </c>
      <c r="Y4342" s="25" t="s">
        <v>377</v>
      </c>
      <c r="Z4342" s="25" t="s">
        <v>462</v>
      </c>
      <c r="AA4342" s="25">
        <v>44.0</v>
      </c>
      <c r="AB4342" s="25">
        <v>8.0</v>
      </c>
      <c r="AC4342" s="25">
        <v>115557.0</v>
      </c>
      <c r="AD4342" s="25">
        <v>1.0</v>
      </c>
      <c r="AE4342" s="25">
        <v>0.0</v>
      </c>
      <c r="AF4342" s="25">
        <v>1.0</v>
      </c>
      <c r="AG4342" s="25">
        <v>127506.76</v>
      </c>
      <c r="AH4342" s="25">
        <v>0.0</v>
      </c>
    </row>
    <row r="4343" ht="15.75" customHeight="1">
      <c r="U4343" s="25">
        <v>4342.0</v>
      </c>
      <c r="V4343" s="25">
        <v>1.5665376E7</v>
      </c>
      <c r="W4343" s="25" t="s">
        <v>2292</v>
      </c>
      <c r="X4343" s="25">
        <v>647.0</v>
      </c>
      <c r="Y4343" s="25" t="s">
        <v>379</v>
      </c>
      <c r="Z4343" s="25" t="s">
        <v>462</v>
      </c>
      <c r="AA4343" s="25">
        <v>35.0</v>
      </c>
      <c r="AB4343" s="25">
        <v>3.0</v>
      </c>
      <c r="AC4343" s="25">
        <v>166518.63</v>
      </c>
      <c r="AD4343" s="25">
        <v>2.0</v>
      </c>
      <c r="AE4343" s="25">
        <v>1.0</v>
      </c>
      <c r="AF4343" s="25">
        <v>0.0</v>
      </c>
      <c r="AG4343" s="25">
        <v>147930.46</v>
      </c>
      <c r="AH4343" s="25">
        <v>0.0</v>
      </c>
    </row>
    <row r="4344" ht="15.75" customHeight="1">
      <c r="U4344" s="25">
        <v>4343.0</v>
      </c>
      <c r="V4344" s="25">
        <v>1.5772412E7</v>
      </c>
      <c r="W4344" s="25" t="s">
        <v>2547</v>
      </c>
      <c r="X4344" s="25">
        <v>554.0</v>
      </c>
      <c r="Y4344" s="25" t="s">
        <v>377</v>
      </c>
      <c r="Z4344" s="25" t="s">
        <v>487</v>
      </c>
      <c r="AA4344" s="25">
        <v>30.0</v>
      </c>
      <c r="AB4344" s="25">
        <v>6.0</v>
      </c>
      <c r="AC4344" s="25">
        <v>135370.12</v>
      </c>
      <c r="AD4344" s="25">
        <v>1.0</v>
      </c>
      <c r="AE4344" s="25">
        <v>1.0</v>
      </c>
      <c r="AF4344" s="25">
        <v>1.0</v>
      </c>
      <c r="AG4344" s="25">
        <v>179689.05</v>
      </c>
      <c r="AH4344" s="25">
        <v>1.0</v>
      </c>
    </row>
    <row r="4345" ht="15.75" customHeight="1">
      <c r="U4345" s="25">
        <v>4344.0</v>
      </c>
      <c r="V4345" s="25">
        <v>1.5654577E7</v>
      </c>
      <c r="W4345" s="25" t="s">
        <v>652</v>
      </c>
      <c r="X4345" s="25">
        <v>549.0</v>
      </c>
      <c r="Y4345" s="25" t="s">
        <v>379</v>
      </c>
      <c r="Z4345" s="25" t="s">
        <v>487</v>
      </c>
      <c r="AA4345" s="25">
        <v>54.0</v>
      </c>
      <c r="AB4345" s="25">
        <v>5.0</v>
      </c>
      <c r="AC4345" s="25">
        <v>92877.33</v>
      </c>
      <c r="AD4345" s="25">
        <v>1.0</v>
      </c>
      <c r="AE4345" s="25">
        <v>1.0</v>
      </c>
      <c r="AF4345" s="25">
        <v>0.0</v>
      </c>
      <c r="AG4345" s="25">
        <v>2619.64</v>
      </c>
      <c r="AH4345" s="25">
        <v>1.0</v>
      </c>
    </row>
    <row r="4346" ht="15.75" customHeight="1">
      <c r="U4346" s="25">
        <v>4345.0</v>
      </c>
      <c r="V4346" s="25">
        <v>1.5585427E7</v>
      </c>
      <c r="W4346" s="25" t="s">
        <v>2542</v>
      </c>
      <c r="X4346" s="25">
        <v>528.0</v>
      </c>
      <c r="Y4346" s="25" t="s">
        <v>375</v>
      </c>
      <c r="Z4346" s="25" t="s">
        <v>462</v>
      </c>
      <c r="AA4346" s="25">
        <v>26.0</v>
      </c>
      <c r="AB4346" s="25">
        <v>10.0</v>
      </c>
      <c r="AC4346" s="25">
        <v>102073.67</v>
      </c>
      <c r="AD4346" s="25">
        <v>2.0</v>
      </c>
      <c r="AE4346" s="25">
        <v>0.0</v>
      </c>
      <c r="AF4346" s="25">
        <v>0.0</v>
      </c>
      <c r="AG4346" s="25">
        <v>166799.93</v>
      </c>
      <c r="AH4346" s="25">
        <v>0.0</v>
      </c>
    </row>
    <row r="4347" ht="15.75" customHeight="1">
      <c r="U4347" s="25">
        <v>4346.0</v>
      </c>
      <c r="V4347" s="25">
        <v>1.5584536E7</v>
      </c>
      <c r="W4347" s="25" t="s">
        <v>2063</v>
      </c>
      <c r="X4347" s="25">
        <v>720.0</v>
      </c>
      <c r="Y4347" s="25" t="s">
        <v>379</v>
      </c>
      <c r="Z4347" s="25" t="s">
        <v>487</v>
      </c>
      <c r="AA4347" s="25">
        <v>46.0</v>
      </c>
      <c r="AB4347" s="25">
        <v>3.0</v>
      </c>
      <c r="AC4347" s="25">
        <v>97042.6</v>
      </c>
      <c r="AD4347" s="25">
        <v>1.0</v>
      </c>
      <c r="AE4347" s="25">
        <v>1.0</v>
      </c>
      <c r="AF4347" s="25">
        <v>1.0</v>
      </c>
      <c r="AG4347" s="25">
        <v>133516.51</v>
      </c>
      <c r="AH4347" s="25">
        <v>1.0</v>
      </c>
    </row>
    <row r="4348" ht="15.75" customHeight="1">
      <c r="U4348" s="25">
        <v>4347.0</v>
      </c>
      <c r="V4348" s="25">
        <v>1.5585853E7</v>
      </c>
      <c r="W4348" s="25" t="s">
        <v>2548</v>
      </c>
      <c r="X4348" s="25">
        <v>743.0</v>
      </c>
      <c r="Y4348" s="25" t="s">
        <v>377</v>
      </c>
      <c r="Z4348" s="25" t="s">
        <v>487</v>
      </c>
      <c r="AA4348" s="25">
        <v>41.0</v>
      </c>
      <c r="AB4348" s="25">
        <v>7.0</v>
      </c>
      <c r="AC4348" s="25">
        <v>0.0</v>
      </c>
      <c r="AD4348" s="25">
        <v>1.0</v>
      </c>
      <c r="AE4348" s="25">
        <v>1.0</v>
      </c>
      <c r="AF4348" s="25">
        <v>0.0</v>
      </c>
      <c r="AG4348" s="25">
        <v>163736.09</v>
      </c>
      <c r="AH4348" s="25">
        <v>1.0</v>
      </c>
    </row>
    <row r="4349" ht="15.75" customHeight="1">
      <c r="U4349" s="25">
        <v>4348.0</v>
      </c>
      <c r="V4349" s="25">
        <v>1.5645271E7</v>
      </c>
      <c r="W4349" s="25" t="s">
        <v>2549</v>
      </c>
      <c r="X4349" s="25">
        <v>615.0</v>
      </c>
      <c r="Y4349" s="25" t="s">
        <v>379</v>
      </c>
      <c r="Z4349" s="25" t="s">
        <v>487</v>
      </c>
      <c r="AA4349" s="25">
        <v>24.0</v>
      </c>
      <c r="AB4349" s="25">
        <v>8.0</v>
      </c>
      <c r="AC4349" s="25">
        <v>108528.07</v>
      </c>
      <c r="AD4349" s="25">
        <v>2.0</v>
      </c>
      <c r="AE4349" s="25">
        <v>0.0</v>
      </c>
      <c r="AF4349" s="25">
        <v>0.0</v>
      </c>
      <c r="AG4349" s="25">
        <v>179488.41</v>
      </c>
      <c r="AH4349" s="25">
        <v>1.0</v>
      </c>
    </row>
    <row r="4350" ht="15.75" customHeight="1">
      <c r="U4350" s="25">
        <v>4349.0</v>
      </c>
      <c r="V4350" s="25">
        <v>1.5579387E7</v>
      </c>
      <c r="W4350" s="25" t="s">
        <v>1268</v>
      </c>
      <c r="X4350" s="25">
        <v>635.0</v>
      </c>
      <c r="Y4350" s="25" t="s">
        <v>379</v>
      </c>
      <c r="Z4350" s="25" t="s">
        <v>462</v>
      </c>
      <c r="AA4350" s="25">
        <v>44.0</v>
      </c>
      <c r="AB4350" s="25">
        <v>2.0</v>
      </c>
      <c r="AC4350" s="25">
        <v>79064.85</v>
      </c>
      <c r="AD4350" s="25">
        <v>2.0</v>
      </c>
      <c r="AE4350" s="25">
        <v>0.0</v>
      </c>
      <c r="AF4350" s="25">
        <v>1.0</v>
      </c>
      <c r="AG4350" s="25">
        <v>113291.75</v>
      </c>
      <c r="AH4350" s="25">
        <v>0.0</v>
      </c>
    </row>
    <row r="4351" ht="15.75" customHeight="1">
      <c r="U4351" s="25">
        <v>4350.0</v>
      </c>
      <c r="V4351" s="25">
        <v>1.5623107E7</v>
      </c>
      <c r="W4351" s="25" t="s">
        <v>2550</v>
      </c>
      <c r="X4351" s="25">
        <v>686.0</v>
      </c>
      <c r="Y4351" s="25" t="s">
        <v>377</v>
      </c>
      <c r="Z4351" s="25" t="s">
        <v>487</v>
      </c>
      <c r="AA4351" s="25">
        <v>45.0</v>
      </c>
      <c r="AB4351" s="25">
        <v>3.0</v>
      </c>
      <c r="AC4351" s="25">
        <v>74274.87</v>
      </c>
      <c r="AD4351" s="25">
        <v>3.0</v>
      </c>
      <c r="AE4351" s="25">
        <v>1.0</v>
      </c>
      <c r="AF4351" s="25">
        <v>0.0</v>
      </c>
      <c r="AG4351" s="25">
        <v>64907.48</v>
      </c>
      <c r="AH4351" s="25">
        <v>1.0</v>
      </c>
    </row>
    <row r="4352" ht="15.75" customHeight="1">
      <c r="U4352" s="25">
        <v>4351.0</v>
      </c>
      <c r="V4352" s="25">
        <v>1.5754072E7</v>
      </c>
      <c r="W4352" s="25" t="s">
        <v>2145</v>
      </c>
      <c r="X4352" s="25">
        <v>840.0</v>
      </c>
      <c r="Y4352" s="25" t="s">
        <v>377</v>
      </c>
      <c r="Z4352" s="25" t="s">
        <v>462</v>
      </c>
      <c r="AA4352" s="25">
        <v>36.0</v>
      </c>
      <c r="AB4352" s="25">
        <v>6.0</v>
      </c>
      <c r="AC4352" s="25">
        <v>0.0</v>
      </c>
      <c r="AD4352" s="25">
        <v>2.0</v>
      </c>
      <c r="AE4352" s="25">
        <v>1.0</v>
      </c>
      <c r="AF4352" s="25">
        <v>0.0</v>
      </c>
      <c r="AG4352" s="25">
        <v>141364.27</v>
      </c>
      <c r="AH4352" s="25">
        <v>0.0</v>
      </c>
    </row>
    <row r="4353" ht="15.75" customHeight="1">
      <c r="U4353" s="25">
        <v>4352.0</v>
      </c>
      <c r="V4353" s="25">
        <v>1.5666163E7</v>
      </c>
      <c r="W4353" s="25" t="s">
        <v>1564</v>
      </c>
      <c r="X4353" s="25">
        <v>695.0</v>
      </c>
      <c r="Y4353" s="25" t="s">
        <v>375</v>
      </c>
      <c r="Z4353" s="25" t="s">
        <v>487</v>
      </c>
      <c r="AA4353" s="25">
        <v>43.0</v>
      </c>
      <c r="AB4353" s="25">
        <v>1.0</v>
      </c>
      <c r="AC4353" s="25">
        <v>100421.1</v>
      </c>
      <c r="AD4353" s="25">
        <v>1.0</v>
      </c>
      <c r="AE4353" s="25">
        <v>1.0</v>
      </c>
      <c r="AF4353" s="25">
        <v>1.0</v>
      </c>
      <c r="AG4353" s="25">
        <v>101141.28</v>
      </c>
      <c r="AH4353" s="25">
        <v>0.0</v>
      </c>
    </row>
    <row r="4354" ht="15.75" customHeight="1">
      <c r="U4354" s="25">
        <v>4353.0</v>
      </c>
      <c r="V4354" s="25">
        <v>1.5765192E7</v>
      </c>
      <c r="W4354" s="25" t="s">
        <v>131</v>
      </c>
      <c r="X4354" s="25">
        <v>564.0</v>
      </c>
      <c r="Y4354" s="25" t="s">
        <v>375</v>
      </c>
      <c r="Z4354" s="25" t="s">
        <v>487</v>
      </c>
      <c r="AA4354" s="25">
        <v>26.0</v>
      </c>
      <c r="AB4354" s="25">
        <v>7.0</v>
      </c>
      <c r="AC4354" s="25">
        <v>84006.88</v>
      </c>
      <c r="AD4354" s="25">
        <v>2.0</v>
      </c>
      <c r="AE4354" s="25">
        <v>0.0</v>
      </c>
      <c r="AF4354" s="25">
        <v>0.0</v>
      </c>
      <c r="AG4354" s="25">
        <v>183490.99</v>
      </c>
      <c r="AH4354" s="25">
        <v>0.0</v>
      </c>
    </row>
    <row r="4355" ht="15.75" customHeight="1">
      <c r="U4355" s="25">
        <v>4354.0</v>
      </c>
      <c r="V4355" s="25">
        <v>1.5804822E7</v>
      </c>
      <c r="W4355" s="25" t="s">
        <v>803</v>
      </c>
      <c r="X4355" s="25">
        <v>805.0</v>
      </c>
      <c r="Y4355" s="25" t="s">
        <v>375</v>
      </c>
      <c r="Z4355" s="25" t="s">
        <v>462</v>
      </c>
      <c r="AA4355" s="25">
        <v>31.0</v>
      </c>
      <c r="AB4355" s="25">
        <v>4.0</v>
      </c>
      <c r="AC4355" s="25">
        <v>0.0</v>
      </c>
      <c r="AD4355" s="25">
        <v>2.0</v>
      </c>
      <c r="AE4355" s="25">
        <v>1.0</v>
      </c>
      <c r="AF4355" s="25">
        <v>0.0</v>
      </c>
      <c r="AG4355" s="25">
        <v>4798.12</v>
      </c>
      <c r="AH4355" s="25">
        <v>0.0</v>
      </c>
    </row>
    <row r="4356" ht="15.75" customHeight="1">
      <c r="U4356" s="25">
        <v>4355.0</v>
      </c>
      <c r="V4356" s="25">
        <v>1.5612893E7</v>
      </c>
      <c r="W4356" s="25" t="s">
        <v>2029</v>
      </c>
      <c r="X4356" s="25">
        <v>558.0</v>
      </c>
      <c r="Y4356" s="25" t="s">
        <v>377</v>
      </c>
      <c r="Z4356" s="25" t="s">
        <v>487</v>
      </c>
      <c r="AA4356" s="25">
        <v>45.0</v>
      </c>
      <c r="AB4356" s="25">
        <v>4.0</v>
      </c>
      <c r="AC4356" s="25">
        <v>0.0</v>
      </c>
      <c r="AD4356" s="25">
        <v>1.0</v>
      </c>
      <c r="AE4356" s="25">
        <v>1.0</v>
      </c>
      <c r="AF4356" s="25">
        <v>0.0</v>
      </c>
      <c r="AG4356" s="25">
        <v>131807.14</v>
      </c>
      <c r="AH4356" s="25">
        <v>0.0</v>
      </c>
    </row>
    <row r="4357" ht="15.75" customHeight="1">
      <c r="U4357" s="25">
        <v>4356.0</v>
      </c>
      <c r="V4357" s="25">
        <v>1.5593636E7</v>
      </c>
      <c r="W4357" s="25" t="s">
        <v>2551</v>
      </c>
      <c r="X4357" s="25">
        <v>657.0</v>
      </c>
      <c r="Y4357" s="25" t="s">
        <v>375</v>
      </c>
      <c r="Z4357" s="25" t="s">
        <v>462</v>
      </c>
      <c r="AA4357" s="25">
        <v>39.0</v>
      </c>
      <c r="AB4357" s="25">
        <v>4.0</v>
      </c>
      <c r="AC4357" s="25">
        <v>80293.81</v>
      </c>
      <c r="AD4357" s="25">
        <v>1.0</v>
      </c>
      <c r="AE4357" s="25">
        <v>1.0</v>
      </c>
      <c r="AF4357" s="25">
        <v>0.0</v>
      </c>
      <c r="AG4357" s="25">
        <v>97192.76</v>
      </c>
      <c r="AH4357" s="25">
        <v>0.0</v>
      </c>
    </row>
    <row r="4358" ht="15.75" customHeight="1">
      <c r="U4358" s="25">
        <v>4357.0</v>
      </c>
      <c r="V4358" s="25">
        <v>1.5693326E7</v>
      </c>
      <c r="W4358" s="25" t="s">
        <v>2552</v>
      </c>
      <c r="X4358" s="25">
        <v>641.0</v>
      </c>
      <c r="Y4358" s="25" t="s">
        <v>375</v>
      </c>
      <c r="Z4358" s="25" t="s">
        <v>462</v>
      </c>
      <c r="AA4358" s="25">
        <v>42.0</v>
      </c>
      <c r="AB4358" s="25">
        <v>7.0</v>
      </c>
      <c r="AC4358" s="25">
        <v>125437.14</v>
      </c>
      <c r="AD4358" s="25">
        <v>2.0</v>
      </c>
      <c r="AE4358" s="25">
        <v>0.0</v>
      </c>
      <c r="AF4358" s="25">
        <v>0.0</v>
      </c>
      <c r="AG4358" s="25">
        <v>164128.58</v>
      </c>
      <c r="AH4358" s="25">
        <v>0.0</v>
      </c>
    </row>
    <row r="4359" ht="15.75" customHeight="1">
      <c r="U4359" s="25">
        <v>4358.0</v>
      </c>
      <c r="V4359" s="25">
        <v>1.5809901E7</v>
      </c>
      <c r="W4359" s="25" t="s">
        <v>1239</v>
      </c>
      <c r="X4359" s="25">
        <v>755.0</v>
      </c>
      <c r="Y4359" s="25" t="s">
        <v>375</v>
      </c>
      <c r="Z4359" s="25" t="s">
        <v>487</v>
      </c>
      <c r="AA4359" s="25">
        <v>36.0</v>
      </c>
      <c r="AB4359" s="25">
        <v>8.0</v>
      </c>
      <c r="AC4359" s="25">
        <v>0.0</v>
      </c>
      <c r="AD4359" s="25">
        <v>2.0</v>
      </c>
      <c r="AE4359" s="25">
        <v>1.0</v>
      </c>
      <c r="AF4359" s="25">
        <v>0.0</v>
      </c>
      <c r="AG4359" s="25">
        <v>176809.87</v>
      </c>
      <c r="AH4359" s="25">
        <v>0.0</v>
      </c>
    </row>
    <row r="4360" ht="15.75" customHeight="1">
      <c r="U4360" s="25">
        <v>4359.0</v>
      </c>
      <c r="V4360" s="25">
        <v>1.5759751E7</v>
      </c>
      <c r="W4360" s="25" t="s">
        <v>2478</v>
      </c>
      <c r="X4360" s="25">
        <v>483.0</v>
      </c>
      <c r="Y4360" s="25" t="s">
        <v>375</v>
      </c>
      <c r="Z4360" s="25" t="s">
        <v>487</v>
      </c>
      <c r="AA4360" s="25">
        <v>48.0</v>
      </c>
      <c r="AB4360" s="25">
        <v>1.0</v>
      </c>
      <c r="AC4360" s="25">
        <v>0.0</v>
      </c>
      <c r="AD4360" s="25">
        <v>2.0</v>
      </c>
      <c r="AE4360" s="25">
        <v>1.0</v>
      </c>
      <c r="AF4360" s="25">
        <v>1.0</v>
      </c>
      <c r="AG4360" s="25">
        <v>110059.38</v>
      </c>
      <c r="AH4360" s="25">
        <v>0.0</v>
      </c>
    </row>
    <row r="4361" ht="15.75" customHeight="1">
      <c r="U4361" s="25">
        <v>4360.0</v>
      </c>
      <c r="V4361" s="25">
        <v>1.5605425E7</v>
      </c>
      <c r="W4361" s="25" t="s">
        <v>639</v>
      </c>
      <c r="X4361" s="25">
        <v>545.0</v>
      </c>
      <c r="Y4361" s="25" t="s">
        <v>379</v>
      </c>
      <c r="Z4361" s="25" t="s">
        <v>462</v>
      </c>
      <c r="AA4361" s="25">
        <v>44.0</v>
      </c>
      <c r="AB4361" s="25">
        <v>2.0</v>
      </c>
      <c r="AC4361" s="25">
        <v>127536.44</v>
      </c>
      <c r="AD4361" s="25">
        <v>1.0</v>
      </c>
      <c r="AE4361" s="25">
        <v>1.0</v>
      </c>
      <c r="AF4361" s="25">
        <v>0.0</v>
      </c>
      <c r="AG4361" s="25">
        <v>108398.63</v>
      </c>
      <c r="AH4361" s="25">
        <v>0.0</v>
      </c>
    </row>
    <row r="4362" ht="15.75" customHeight="1">
      <c r="U4362" s="25">
        <v>4361.0</v>
      </c>
      <c r="V4362" s="25">
        <v>1.5801934E7</v>
      </c>
      <c r="W4362" s="25" t="s">
        <v>1401</v>
      </c>
      <c r="X4362" s="25">
        <v>678.0</v>
      </c>
      <c r="Y4362" s="25" t="s">
        <v>375</v>
      </c>
      <c r="Z4362" s="25" t="s">
        <v>487</v>
      </c>
      <c r="AA4362" s="25">
        <v>66.0</v>
      </c>
      <c r="AB4362" s="25">
        <v>8.0</v>
      </c>
      <c r="AC4362" s="25">
        <v>0.0</v>
      </c>
      <c r="AD4362" s="25">
        <v>2.0</v>
      </c>
      <c r="AE4362" s="25">
        <v>1.0</v>
      </c>
      <c r="AF4362" s="25">
        <v>1.0</v>
      </c>
      <c r="AG4362" s="25">
        <v>47117.03</v>
      </c>
      <c r="AH4362" s="25">
        <v>0.0</v>
      </c>
    </row>
    <row r="4363" ht="15.75" customHeight="1">
      <c r="U4363" s="25">
        <v>4362.0</v>
      </c>
      <c r="V4363" s="25">
        <v>1.5592E7</v>
      </c>
      <c r="W4363" s="25" t="s">
        <v>626</v>
      </c>
      <c r="X4363" s="25">
        <v>781.0</v>
      </c>
      <c r="Y4363" s="25" t="s">
        <v>379</v>
      </c>
      <c r="Z4363" s="25" t="s">
        <v>462</v>
      </c>
      <c r="AA4363" s="25">
        <v>48.0</v>
      </c>
      <c r="AB4363" s="25">
        <v>9.0</v>
      </c>
      <c r="AC4363" s="25">
        <v>82794.18</v>
      </c>
      <c r="AD4363" s="25">
        <v>1.0</v>
      </c>
      <c r="AE4363" s="25">
        <v>1.0</v>
      </c>
      <c r="AF4363" s="25">
        <v>0.0</v>
      </c>
      <c r="AG4363" s="25">
        <v>124720.68</v>
      </c>
      <c r="AH4363" s="25">
        <v>1.0</v>
      </c>
    </row>
    <row r="4364" ht="15.75" customHeight="1">
      <c r="U4364" s="25">
        <v>4363.0</v>
      </c>
      <c r="V4364" s="25">
        <v>1.5618695E7</v>
      </c>
      <c r="W4364" s="25" t="s">
        <v>1231</v>
      </c>
      <c r="X4364" s="25">
        <v>571.0</v>
      </c>
      <c r="Y4364" s="25" t="s">
        <v>377</v>
      </c>
      <c r="Z4364" s="25" t="s">
        <v>462</v>
      </c>
      <c r="AA4364" s="25">
        <v>22.0</v>
      </c>
      <c r="AB4364" s="25">
        <v>3.0</v>
      </c>
      <c r="AC4364" s="25">
        <v>108117.1</v>
      </c>
      <c r="AD4364" s="25">
        <v>1.0</v>
      </c>
      <c r="AE4364" s="25">
        <v>0.0</v>
      </c>
      <c r="AF4364" s="25">
        <v>1.0</v>
      </c>
      <c r="AG4364" s="25">
        <v>53328.7</v>
      </c>
      <c r="AH4364" s="25">
        <v>0.0</v>
      </c>
    </row>
    <row r="4365" ht="15.75" customHeight="1">
      <c r="U4365" s="25">
        <v>4364.0</v>
      </c>
      <c r="V4365" s="25">
        <v>1.563711E7</v>
      </c>
      <c r="W4365" s="25" t="s">
        <v>2553</v>
      </c>
      <c r="X4365" s="25">
        <v>634.0</v>
      </c>
      <c r="Y4365" s="25" t="s">
        <v>377</v>
      </c>
      <c r="Z4365" s="25" t="s">
        <v>462</v>
      </c>
      <c r="AA4365" s="25">
        <v>35.0</v>
      </c>
      <c r="AB4365" s="25">
        <v>10.0</v>
      </c>
      <c r="AC4365" s="25">
        <v>0.0</v>
      </c>
      <c r="AD4365" s="25">
        <v>1.0</v>
      </c>
      <c r="AE4365" s="25">
        <v>1.0</v>
      </c>
      <c r="AF4365" s="25">
        <v>0.0</v>
      </c>
      <c r="AG4365" s="25">
        <v>82634.41</v>
      </c>
      <c r="AH4365" s="25">
        <v>0.0</v>
      </c>
    </row>
    <row r="4366" ht="15.75" customHeight="1">
      <c r="U4366" s="25">
        <v>4365.0</v>
      </c>
      <c r="V4366" s="25">
        <v>1.5727408E7</v>
      </c>
      <c r="W4366" s="25" t="s">
        <v>2554</v>
      </c>
      <c r="X4366" s="25">
        <v>523.0</v>
      </c>
      <c r="Y4366" s="25" t="s">
        <v>379</v>
      </c>
      <c r="Z4366" s="25" t="s">
        <v>487</v>
      </c>
      <c r="AA4366" s="25">
        <v>27.0</v>
      </c>
      <c r="AB4366" s="25">
        <v>8.0</v>
      </c>
      <c r="AC4366" s="25">
        <v>61688.61</v>
      </c>
      <c r="AD4366" s="25">
        <v>2.0</v>
      </c>
      <c r="AE4366" s="25">
        <v>1.0</v>
      </c>
      <c r="AF4366" s="25">
        <v>0.0</v>
      </c>
      <c r="AG4366" s="25">
        <v>147059.16</v>
      </c>
      <c r="AH4366" s="25">
        <v>0.0</v>
      </c>
    </row>
    <row r="4367" ht="15.75" customHeight="1">
      <c r="U4367" s="25">
        <v>4366.0</v>
      </c>
      <c r="V4367" s="25">
        <v>1.5716328E7</v>
      </c>
      <c r="W4367" s="25" t="s">
        <v>707</v>
      </c>
      <c r="X4367" s="25">
        <v>501.0</v>
      </c>
      <c r="Y4367" s="25" t="s">
        <v>375</v>
      </c>
      <c r="Z4367" s="25" t="s">
        <v>462</v>
      </c>
      <c r="AA4367" s="25">
        <v>40.0</v>
      </c>
      <c r="AB4367" s="25">
        <v>2.0</v>
      </c>
      <c r="AC4367" s="25">
        <v>0.0</v>
      </c>
      <c r="AD4367" s="25">
        <v>2.0</v>
      </c>
      <c r="AE4367" s="25">
        <v>0.0</v>
      </c>
      <c r="AF4367" s="25">
        <v>0.0</v>
      </c>
      <c r="AG4367" s="25">
        <v>141946.92</v>
      </c>
      <c r="AH4367" s="25">
        <v>0.0</v>
      </c>
    </row>
    <row r="4368" ht="15.75" customHeight="1">
      <c r="U4368" s="25">
        <v>4367.0</v>
      </c>
      <c r="V4368" s="25">
        <v>1.566906E7</v>
      </c>
      <c r="W4368" s="25" t="s">
        <v>2555</v>
      </c>
      <c r="X4368" s="25">
        <v>662.0</v>
      </c>
      <c r="Y4368" s="25" t="s">
        <v>375</v>
      </c>
      <c r="Z4368" s="25" t="s">
        <v>487</v>
      </c>
      <c r="AA4368" s="25">
        <v>74.0</v>
      </c>
      <c r="AB4368" s="25">
        <v>6.0</v>
      </c>
      <c r="AC4368" s="25">
        <v>0.0</v>
      </c>
      <c r="AD4368" s="25">
        <v>2.0</v>
      </c>
      <c r="AE4368" s="25">
        <v>1.0</v>
      </c>
      <c r="AF4368" s="25">
        <v>0.0</v>
      </c>
      <c r="AG4368" s="25">
        <v>123583.85</v>
      </c>
      <c r="AH4368" s="25">
        <v>0.0</v>
      </c>
    </row>
    <row r="4369" ht="15.75" customHeight="1">
      <c r="U4369" s="25">
        <v>4368.0</v>
      </c>
      <c r="V4369" s="25">
        <v>1.5675854E7</v>
      </c>
      <c r="W4369" s="25" t="s">
        <v>1131</v>
      </c>
      <c r="X4369" s="25">
        <v>573.0</v>
      </c>
      <c r="Y4369" s="25" t="s">
        <v>377</v>
      </c>
      <c r="Z4369" s="25" t="s">
        <v>487</v>
      </c>
      <c r="AA4369" s="25">
        <v>50.0</v>
      </c>
      <c r="AB4369" s="25">
        <v>0.0</v>
      </c>
      <c r="AC4369" s="25">
        <v>159304.07</v>
      </c>
      <c r="AD4369" s="25">
        <v>1.0</v>
      </c>
      <c r="AE4369" s="25">
        <v>0.0</v>
      </c>
      <c r="AF4369" s="25">
        <v>1.0</v>
      </c>
      <c r="AG4369" s="25">
        <v>155915.24</v>
      </c>
      <c r="AH4369" s="25">
        <v>1.0</v>
      </c>
    </row>
    <row r="4370" ht="15.75" customHeight="1">
      <c r="U4370" s="25">
        <v>4369.0</v>
      </c>
      <c r="V4370" s="25">
        <v>1.5621116E7</v>
      </c>
      <c r="W4370" s="25" t="s">
        <v>1745</v>
      </c>
      <c r="X4370" s="25">
        <v>648.0</v>
      </c>
      <c r="Y4370" s="25" t="s">
        <v>379</v>
      </c>
      <c r="Z4370" s="25" t="s">
        <v>487</v>
      </c>
      <c r="AA4370" s="25">
        <v>33.0</v>
      </c>
      <c r="AB4370" s="25">
        <v>5.0</v>
      </c>
      <c r="AC4370" s="25">
        <v>138664.24</v>
      </c>
      <c r="AD4370" s="25">
        <v>1.0</v>
      </c>
      <c r="AE4370" s="25">
        <v>1.0</v>
      </c>
      <c r="AF4370" s="25">
        <v>0.0</v>
      </c>
      <c r="AG4370" s="25">
        <v>29076.27</v>
      </c>
      <c r="AH4370" s="25">
        <v>0.0</v>
      </c>
    </row>
    <row r="4371" ht="15.75" customHeight="1">
      <c r="U4371" s="25">
        <v>4370.0</v>
      </c>
      <c r="V4371" s="25">
        <v>1.5781495E7</v>
      </c>
      <c r="W4371" s="25" t="s">
        <v>1255</v>
      </c>
      <c r="X4371" s="25">
        <v>662.0</v>
      </c>
      <c r="Y4371" s="25" t="s">
        <v>375</v>
      </c>
      <c r="Z4371" s="25" t="s">
        <v>462</v>
      </c>
      <c r="AA4371" s="25">
        <v>22.0</v>
      </c>
      <c r="AB4371" s="25">
        <v>2.0</v>
      </c>
      <c r="AC4371" s="25">
        <v>126362.57</v>
      </c>
      <c r="AD4371" s="25">
        <v>2.0</v>
      </c>
      <c r="AE4371" s="25">
        <v>1.0</v>
      </c>
      <c r="AF4371" s="25">
        <v>1.0</v>
      </c>
      <c r="AG4371" s="25">
        <v>97382.8</v>
      </c>
      <c r="AH4371" s="25">
        <v>0.0</v>
      </c>
    </row>
    <row r="4372" ht="15.75" customHeight="1">
      <c r="U4372" s="25">
        <v>4371.0</v>
      </c>
      <c r="V4372" s="25">
        <v>1.574047E7</v>
      </c>
      <c r="W4372" s="25" t="s">
        <v>2556</v>
      </c>
      <c r="X4372" s="25">
        <v>725.0</v>
      </c>
      <c r="Y4372" s="25" t="s">
        <v>375</v>
      </c>
      <c r="Z4372" s="25" t="s">
        <v>487</v>
      </c>
      <c r="AA4372" s="25">
        <v>39.0</v>
      </c>
      <c r="AB4372" s="25">
        <v>4.0</v>
      </c>
      <c r="AC4372" s="25">
        <v>160652.45</v>
      </c>
      <c r="AD4372" s="25">
        <v>2.0</v>
      </c>
      <c r="AE4372" s="25">
        <v>1.0</v>
      </c>
      <c r="AF4372" s="25">
        <v>0.0</v>
      </c>
      <c r="AG4372" s="25">
        <v>57643.55</v>
      </c>
      <c r="AH4372" s="25">
        <v>0.0</v>
      </c>
    </row>
    <row r="4373" ht="15.75" customHeight="1">
      <c r="U4373" s="25">
        <v>4372.0</v>
      </c>
      <c r="V4373" s="25">
        <v>1.5714391E7</v>
      </c>
      <c r="W4373" s="25" t="s">
        <v>1536</v>
      </c>
      <c r="X4373" s="25">
        <v>563.0</v>
      </c>
      <c r="Y4373" s="25" t="s">
        <v>375</v>
      </c>
      <c r="Z4373" s="25" t="s">
        <v>462</v>
      </c>
      <c r="AA4373" s="25">
        <v>35.0</v>
      </c>
      <c r="AB4373" s="25">
        <v>2.0</v>
      </c>
      <c r="AC4373" s="25">
        <v>183572.84</v>
      </c>
      <c r="AD4373" s="25">
        <v>1.0</v>
      </c>
      <c r="AE4373" s="25">
        <v>1.0</v>
      </c>
      <c r="AF4373" s="25">
        <v>1.0</v>
      </c>
      <c r="AG4373" s="25">
        <v>66006.75</v>
      </c>
      <c r="AH4373" s="25">
        <v>1.0</v>
      </c>
    </row>
    <row r="4374" ht="15.75" customHeight="1">
      <c r="U4374" s="25">
        <v>4373.0</v>
      </c>
      <c r="V4374" s="25">
        <v>1.5730137E7</v>
      </c>
      <c r="W4374" s="25" t="s">
        <v>2036</v>
      </c>
      <c r="X4374" s="25">
        <v>628.0</v>
      </c>
      <c r="Y4374" s="25" t="s">
        <v>375</v>
      </c>
      <c r="Z4374" s="25" t="s">
        <v>487</v>
      </c>
      <c r="AA4374" s="25">
        <v>31.0</v>
      </c>
      <c r="AB4374" s="25">
        <v>0.0</v>
      </c>
      <c r="AC4374" s="25">
        <v>88421.81</v>
      </c>
      <c r="AD4374" s="25">
        <v>1.0</v>
      </c>
      <c r="AE4374" s="25">
        <v>0.0</v>
      </c>
      <c r="AF4374" s="25">
        <v>0.0</v>
      </c>
      <c r="AG4374" s="25">
        <v>72350.47</v>
      </c>
      <c r="AH4374" s="25">
        <v>0.0</v>
      </c>
    </row>
    <row r="4375" ht="15.75" customHeight="1">
      <c r="U4375" s="25">
        <v>4374.0</v>
      </c>
      <c r="V4375" s="25">
        <v>1.5596455E7</v>
      </c>
      <c r="W4375" s="25" t="s">
        <v>1149</v>
      </c>
      <c r="X4375" s="25">
        <v>546.0</v>
      </c>
      <c r="Y4375" s="25" t="s">
        <v>377</v>
      </c>
      <c r="Z4375" s="25" t="s">
        <v>462</v>
      </c>
      <c r="AA4375" s="25">
        <v>45.0</v>
      </c>
      <c r="AB4375" s="25">
        <v>2.0</v>
      </c>
      <c r="AC4375" s="25">
        <v>0.0</v>
      </c>
      <c r="AD4375" s="25">
        <v>1.0</v>
      </c>
      <c r="AE4375" s="25">
        <v>0.0</v>
      </c>
      <c r="AF4375" s="25">
        <v>0.0</v>
      </c>
      <c r="AG4375" s="25">
        <v>197789.83</v>
      </c>
      <c r="AH4375" s="25">
        <v>1.0</v>
      </c>
    </row>
    <row r="4376" ht="15.75" customHeight="1">
      <c r="U4376" s="25">
        <v>4375.0</v>
      </c>
      <c r="V4376" s="25">
        <v>1.571729E7</v>
      </c>
      <c r="W4376" s="25" t="s">
        <v>1800</v>
      </c>
      <c r="X4376" s="25">
        <v>688.0</v>
      </c>
      <c r="Y4376" s="25" t="s">
        <v>379</v>
      </c>
      <c r="Z4376" s="25" t="s">
        <v>487</v>
      </c>
      <c r="AA4376" s="25">
        <v>41.0</v>
      </c>
      <c r="AB4376" s="25">
        <v>2.0</v>
      </c>
      <c r="AC4376" s="25">
        <v>112871.19</v>
      </c>
      <c r="AD4376" s="25">
        <v>2.0</v>
      </c>
      <c r="AE4376" s="25">
        <v>0.0</v>
      </c>
      <c r="AF4376" s="25">
        <v>1.0</v>
      </c>
      <c r="AG4376" s="25">
        <v>65520.74</v>
      </c>
      <c r="AH4376" s="25">
        <v>0.0</v>
      </c>
    </row>
    <row r="4377" ht="15.75" customHeight="1">
      <c r="U4377" s="25">
        <v>4376.0</v>
      </c>
      <c r="V4377" s="25">
        <v>1.5616555E7</v>
      </c>
      <c r="W4377" s="25" t="s">
        <v>606</v>
      </c>
      <c r="X4377" s="25">
        <v>850.0</v>
      </c>
      <c r="Y4377" s="25" t="s">
        <v>379</v>
      </c>
      <c r="Z4377" s="25" t="s">
        <v>487</v>
      </c>
      <c r="AA4377" s="25">
        <v>41.0</v>
      </c>
      <c r="AB4377" s="25">
        <v>8.0</v>
      </c>
      <c r="AC4377" s="25">
        <v>60880.68</v>
      </c>
      <c r="AD4377" s="25">
        <v>1.0</v>
      </c>
      <c r="AE4377" s="25">
        <v>1.0</v>
      </c>
      <c r="AF4377" s="25">
        <v>0.0</v>
      </c>
      <c r="AG4377" s="25">
        <v>31825.84</v>
      </c>
      <c r="AH4377" s="25">
        <v>0.0</v>
      </c>
    </row>
    <row r="4378" ht="15.75" customHeight="1">
      <c r="U4378" s="25">
        <v>4377.0</v>
      </c>
      <c r="V4378" s="25">
        <v>1.565982E7</v>
      </c>
      <c r="W4378" s="25" t="s">
        <v>2397</v>
      </c>
      <c r="X4378" s="25">
        <v>614.0</v>
      </c>
      <c r="Y4378" s="25" t="s">
        <v>375</v>
      </c>
      <c r="Z4378" s="25" t="s">
        <v>462</v>
      </c>
      <c r="AA4378" s="25">
        <v>34.0</v>
      </c>
      <c r="AB4378" s="25">
        <v>5.0</v>
      </c>
      <c r="AC4378" s="25">
        <v>0.0</v>
      </c>
      <c r="AD4378" s="25">
        <v>2.0</v>
      </c>
      <c r="AE4378" s="25">
        <v>1.0</v>
      </c>
      <c r="AF4378" s="25">
        <v>0.0</v>
      </c>
      <c r="AG4378" s="25">
        <v>185561.89</v>
      </c>
      <c r="AH4378" s="25">
        <v>0.0</v>
      </c>
    </row>
    <row r="4379" ht="15.75" customHeight="1">
      <c r="U4379" s="25">
        <v>4378.0</v>
      </c>
      <c r="V4379" s="25">
        <v>1.5696301E7</v>
      </c>
      <c r="W4379" s="25" t="s">
        <v>2557</v>
      </c>
      <c r="X4379" s="25">
        <v>719.0</v>
      </c>
      <c r="Y4379" s="25" t="s">
        <v>375</v>
      </c>
      <c r="Z4379" s="25" t="s">
        <v>462</v>
      </c>
      <c r="AA4379" s="25">
        <v>37.0</v>
      </c>
      <c r="AB4379" s="25">
        <v>9.0</v>
      </c>
      <c r="AC4379" s="25">
        <v>101455.7</v>
      </c>
      <c r="AD4379" s="25">
        <v>1.0</v>
      </c>
      <c r="AE4379" s="25">
        <v>1.0</v>
      </c>
      <c r="AF4379" s="25">
        <v>0.0</v>
      </c>
      <c r="AG4379" s="25">
        <v>25803.59</v>
      </c>
      <c r="AH4379" s="25">
        <v>1.0</v>
      </c>
    </row>
    <row r="4380" ht="15.75" customHeight="1">
      <c r="U4380" s="25">
        <v>4379.0</v>
      </c>
      <c r="V4380" s="25">
        <v>1.5771087E7</v>
      </c>
      <c r="W4380" s="25" t="s">
        <v>1928</v>
      </c>
      <c r="X4380" s="25">
        <v>757.0</v>
      </c>
      <c r="Y4380" s="25" t="s">
        <v>375</v>
      </c>
      <c r="Z4380" s="25" t="s">
        <v>462</v>
      </c>
      <c r="AA4380" s="25">
        <v>71.0</v>
      </c>
      <c r="AB4380" s="25">
        <v>0.0</v>
      </c>
      <c r="AC4380" s="25">
        <v>88084.13</v>
      </c>
      <c r="AD4380" s="25">
        <v>2.0</v>
      </c>
      <c r="AE4380" s="25">
        <v>1.0</v>
      </c>
      <c r="AF4380" s="25">
        <v>1.0</v>
      </c>
      <c r="AG4380" s="25">
        <v>154337.47</v>
      </c>
      <c r="AH4380" s="25">
        <v>0.0</v>
      </c>
    </row>
    <row r="4381" ht="15.75" customHeight="1">
      <c r="U4381" s="25">
        <v>4380.0</v>
      </c>
      <c r="V4381" s="25">
        <v>1.5808831E7</v>
      </c>
      <c r="W4381" s="25" t="s">
        <v>1143</v>
      </c>
      <c r="X4381" s="25">
        <v>669.0</v>
      </c>
      <c r="Y4381" s="25" t="s">
        <v>375</v>
      </c>
      <c r="Z4381" s="25" t="s">
        <v>487</v>
      </c>
      <c r="AA4381" s="25">
        <v>29.0</v>
      </c>
      <c r="AB4381" s="25">
        <v>7.0</v>
      </c>
      <c r="AC4381" s="25">
        <v>0.0</v>
      </c>
      <c r="AD4381" s="25">
        <v>2.0</v>
      </c>
      <c r="AE4381" s="25">
        <v>1.0</v>
      </c>
      <c r="AF4381" s="25">
        <v>1.0</v>
      </c>
      <c r="AG4381" s="25">
        <v>138145.62</v>
      </c>
      <c r="AH4381" s="25">
        <v>0.0</v>
      </c>
    </row>
    <row r="4382" ht="15.75" customHeight="1">
      <c r="U4382" s="25">
        <v>4381.0</v>
      </c>
      <c r="V4382" s="25">
        <v>1.5812241E7</v>
      </c>
      <c r="W4382" s="25" t="s">
        <v>983</v>
      </c>
      <c r="X4382" s="25">
        <v>438.0</v>
      </c>
      <c r="Y4382" s="25" t="s">
        <v>379</v>
      </c>
      <c r="Z4382" s="25" t="s">
        <v>487</v>
      </c>
      <c r="AA4382" s="25">
        <v>59.0</v>
      </c>
      <c r="AB4382" s="25">
        <v>7.0</v>
      </c>
      <c r="AC4382" s="25">
        <v>127197.14</v>
      </c>
      <c r="AD4382" s="25">
        <v>1.0</v>
      </c>
      <c r="AE4382" s="25">
        <v>1.0</v>
      </c>
      <c r="AF4382" s="25">
        <v>0.0</v>
      </c>
      <c r="AG4382" s="25">
        <v>51565.98</v>
      </c>
      <c r="AH4382" s="25">
        <v>1.0</v>
      </c>
    </row>
    <row r="4383" ht="15.75" customHeight="1">
      <c r="U4383" s="25">
        <v>4382.0</v>
      </c>
      <c r="V4383" s="25">
        <v>1.568037E7</v>
      </c>
      <c r="W4383" s="25" t="s">
        <v>1873</v>
      </c>
      <c r="X4383" s="25">
        <v>492.0</v>
      </c>
      <c r="Y4383" s="25" t="s">
        <v>375</v>
      </c>
      <c r="Z4383" s="25" t="s">
        <v>487</v>
      </c>
      <c r="AA4383" s="25">
        <v>39.0</v>
      </c>
      <c r="AB4383" s="25">
        <v>7.0</v>
      </c>
      <c r="AC4383" s="25">
        <v>0.0</v>
      </c>
      <c r="AD4383" s="25">
        <v>2.0</v>
      </c>
      <c r="AE4383" s="25">
        <v>0.0</v>
      </c>
      <c r="AF4383" s="25">
        <v>1.0</v>
      </c>
      <c r="AG4383" s="25">
        <v>71323.23</v>
      </c>
      <c r="AH4383" s="25">
        <v>0.0</v>
      </c>
    </row>
    <row r="4384" ht="15.75" customHeight="1">
      <c r="U4384" s="25">
        <v>4383.0</v>
      </c>
      <c r="V4384" s="25">
        <v>1.5780561E7</v>
      </c>
      <c r="W4384" s="25" t="s">
        <v>712</v>
      </c>
      <c r="X4384" s="25">
        <v>622.0</v>
      </c>
      <c r="Y4384" s="25" t="s">
        <v>375</v>
      </c>
      <c r="Z4384" s="25" t="s">
        <v>462</v>
      </c>
      <c r="AA4384" s="25">
        <v>39.0</v>
      </c>
      <c r="AB4384" s="25">
        <v>9.0</v>
      </c>
      <c r="AC4384" s="25">
        <v>83456.79</v>
      </c>
      <c r="AD4384" s="25">
        <v>2.0</v>
      </c>
      <c r="AE4384" s="25">
        <v>0.0</v>
      </c>
      <c r="AF4384" s="25">
        <v>0.0</v>
      </c>
      <c r="AG4384" s="25">
        <v>38882.34</v>
      </c>
      <c r="AH4384" s="25">
        <v>0.0</v>
      </c>
    </row>
    <row r="4385" ht="15.75" customHeight="1">
      <c r="U4385" s="25">
        <v>4384.0</v>
      </c>
      <c r="V4385" s="25">
        <v>1.5800784E7</v>
      </c>
      <c r="W4385" s="25" t="s">
        <v>1068</v>
      </c>
      <c r="X4385" s="25">
        <v>645.0</v>
      </c>
      <c r="Y4385" s="25" t="s">
        <v>375</v>
      </c>
      <c r="Z4385" s="25" t="s">
        <v>487</v>
      </c>
      <c r="AA4385" s="25">
        <v>42.0</v>
      </c>
      <c r="AB4385" s="25">
        <v>4.0</v>
      </c>
      <c r="AC4385" s="25">
        <v>98298.18</v>
      </c>
      <c r="AD4385" s="25">
        <v>1.0</v>
      </c>
      <c r="AE4385" s="25">
        <v>1.0</v>
      </c>
      <c r="AF4385" s="25">
        <v>1.0</v>
      </c>
      <c r="AG4385" s="25">
        <v>676.06</v>
      </c>
      <c r="AH4385" s="25">
        <v>0.0</v>
      </c>
    </row>
    <row r="4386" ht="15.75" customHeight="1">
      <c r="U4386" s="25">
        <v>4385.0</v>
      </c>
      <c r="V4386" s="25">
        <v>1.5715796E7</v>
      </c>
      <c r="W4386" s="25" t="s">
        <v>1216</v>
      </c>
      <c r="X4386" s="25">
        <v>728.0</v>
      </c>
      <c r="Y4386" s="25" t="s">
        <v>375</v>
      </c>
      <c r="Z4386" s="25" t="s">
        <v>487</v>
      </c>
      <c r="AA4386" s="25">
        <v>37.0</v>
      </c>
      <c r="AB4386" s="25">
        <v>0.0</v>
      </c>
      <c r="AC4386" s="25">
        <v>0.0</v>
      </c>
      <c r="AD4386" s="25">
        <v>2.0</v>
      </c>
      <c r="AE4386" s="25">
        <v>1.0</v>
      </c>
      <c r="AF4386" s="25">
        <v>1.0</v>
      </c>
      <c r="AG4386" s="25">
        <v>72203.8</v>
      </c>
      <c r="AH4386" s="25">
        <v>0.0</v>
      </c>
    </row>
    <row r="4387" ht="15.75" customHeight="1">
      <c r="U4387" s="25">
        <v>4386.0</v>
      </c>
      <c r="V4387" s="25">
        <v>1.5605375E7</v>
      </c>
      <c r="W4387" s="25" t="s">
        <v>1981</v>
      </c>
      <c r="X4387" s="25">
        <v>651.0</v>
      </c>
      <c r="Y4387" s="25" t="s">
        <v>375</v>
      </c>
      <c r="Z4387" s="25" t="s">
        <v>487</v>
      </c>
      <c r="AA4387" s="25">
        <v>35.0</v>
      </c>
      <c r="AB4387" s="25">
        <v>2.0</v>
      </c>
      <c r="AC4387" s="25">
        <v>86911.8</v>
      </c>
      <c r="AD4387" s="25">
        <v>1.0</v>
      </c>
      <c r="AE4387" s="25">
        <v>1.0</v>
      </c>
      <c r="AF4387" s="25">
        <v>0.0</v>
      </c>
      <c r="AG4387" s="25">
        <v>174094.24</v>
      </c>
      <c r="AH4387" s="25">
        <v>0.0</v>
      </c>
    </row>
    <row r="4388" ht="15.75" customHeight="1">
      <c r="U4388" s="25">
        <v>4387.0</v>
      </c>
      <c r="V4388" s="25">
        <v>1.562152E7</v>
      </c>
      <c r="W4388" s="25" t="s">
        <v>1215</v>
      </c>
      <c r="X4388" s="25">
        <v>783.0</v>
      </c>
      <c r="Y4388" s="25" t="s">
        <v>379</v>
      </c>
      <c r="Z4388" s="25" t="s">
        <v>462</v>
      </c>
      <c r="AA4388" s="25">
        <v>42.0</v>
      </c>
      <c r="AB4388" s="25">
        <v>2.0</v>
      </c>
      <c r="AC4388" s="25">
        <v>139707.28</v>
      </c>
      <c r="AD4388" s="25">
        <v>1.0</v>
      </c>
      <c r="AE4388" s="25">
        <v>1.0</v>
      </c>
      <c r="AF4388" s="25">
        <v>0.0</v>
      </c>
      <c r="AG4388" s="25">
        <v>2150.22</v>
      </c>
      <c r="AH4388" s="25">
        <v>0.0</v>
      </c>
    </row>
    <row r="4389" ht="15.75" customHeight="1">
      <c r="U4389" s="25">
        <v>4388.0</v>
      </c>
      <c r="V4389" s="25">
        <v>1.566546E7</v>
      </c>
      <c r="W4389" s="25" t="s">
        <v>2558</v>
      </c>
      <c r="X4389" s="25">
        <v>732.0</v>
      </c>
      <c r="Y4389" s="25" t="s">
        <v>377</v>
      </c>
      <c r="Z4389" s="25" t="s">
        <v>462</v>
      </c>
      <c r="AA4389" s="25">
        <v>67.0</v>
      </c>
      <c r="AB4389" s="25">
        <v>1.0</v>
      </c>
      <c r="AC4389" s="25">
        <v>0.0</v>
      </c>
      <c r="AD4389" s="25">
        <v>2.0</v>
      </c>
      <c r="AE4389" s="25">
        <v>1.0</v>
      </c>
      <c r="AF4389" s="25">
        <v>1.0</v>
      </c>
      <c r="AG4389" s="25">
        <v>177783.04</v>
      </c>
      <c r="AH4389" s="25">
        <v>0.0</v>
      </c>
    </row>
    <row r="4390" ht="15.75" customHeight="1">
      <c r="U4390" s="25">
        <v>4389.0</v>
      </c>
      <c r="V4390" s="25">
        <v>1.5801152E7</v>
      </c>
      <c r="W4390" s="25" t="s">
        <v>465</v>
      </c>
      <c r="X4390" s="25">
        <v>553.0</v>
      </c>
      <c r="Y4390" s="25" t="s">
        <v>377</v>
      </c>
      <c r="Z4390" s="25" t="s">
        <v>462</v>
      </c>
      <c r="AA4390" s="25">
        <v>39.0</v>
      </c>
      <c r="AB4390" s="25">
        <v>1.0</v>
      </c>
      <c r="AC4390" s="25">
        <v>142876.98</v>
      </c>
      <c r="AD4390" s="25">
        <v>2.0</v>
      </c>
      <c r="AE4390" s="25">
        <v>1.0</v>
      </c>
      <c r="AF4390" s="25">
        <v>0.0</v>
      </c>
      <c r="AG4390" s="25">
        <v>44363.42</v>
      </c>
      <c r="AH4390" s="25">
        <v>0.0</v>
      </c>
    </row>
    <row r="4391" ht="15.75" customHeight="1">
      <c r="U4391" s="25">
        <v>4390.0</v>
      </c>
      <c r="V4391" s="25">
        <v>1.5756425E7</v>
      </c>
      <c r="W4391" s="25" t="s">
        <v>733</v>
      </c>
      <c r="X4391" s="25">
        <v>660.0</v>
      </c>
      <c r="Y4391" s="25" t="s">
        <v>375</v>
      </c>
      <c r="Z4391" s="25" t="s">
        <v>487</v>
      </c>
      <c r="AA4391" s="25">
        <v>30.0</v>
      </c>
      <c r="AB4391" s="25">
        <v>7.0</v>
      </c>
      <c r="AC4391" s="25">
        <v>146301.31</v>
      </c>
      <c r="AD4391" s="25">
        <v>1.0</v>
      </c>
      <c r="AE4391" s="25">
        <v>0.0</v>
      </c>
      <c r="AF4391" s="25">
        <v>0.0</v>
      </c>
      <c r="AG4391" s="25">
        <v>96847.91</v>
      </c>
      <c r="AH4391" s="25">
        <v>0.0</v>
      </c>
    </row>
    <row r="4392" ht="15.75" customHeight="1">
      <c r="U4392" s="25">
        <v>4391.0</v>
      </c>
      <c r="V4392" s="25">
        <v>1.5674328E7</v>
      </c>
      <c r="W4392" s="25" t="s">
        <v>2559</v>
      </c>
      <c r="X4392" s="25">
        <v>670.0</v>
      </c>
      <c r="Y4392" s="25" t="s">
        <v>375</v>
      </c>
      <c r="Z4392" s="25" t="s">
        <v>462</v>
      </c>
      <c r="AA4392" s="25">
        <v>40.0</v>
      </c>
      <c r="AB4392" s="25">
        <v>3.0</v>
      </c>
      <c r="AC4392" s="25">
        <v>47364.45</v>
      </c>
      <c r="AD4392" s="25">
        <v>1.0</v>
      </c>
      <c r="AE4392" s="25">
        <v>1.0</v>
      </c>
      <c r="AF4392" s="25">
        <v>1.0</v>
      </c>
      <c r="AG4392" s="25">
        <v>148579.43</v>
      </c>
      <c r="AH4392" s="25">
        <v>1.0</v>
      </c>
    </row>
    <row r="4393" ht="15.75" customHeight="1">
      <c r="U4393" s="25">
        <v>4392.0</v>
      </c>
      <c r="V4393" s="25">
        <v>1.5742404E7</v>
      </c>
      <c r="W4393" s="25" t="s">
        <v>1296</v>
      </c>
      <c r="X4393" s="25">
        <v>718.0</v>
      </c>
      <c r="Y4393" s="25" t="s">
        <v>375</v>
      </c>
      <c r="Z4393" s="25" t="s">
        <v>487</v>
      </c>
      <c r="AA4393" s="25">
        <v>38.0</v>
      </c>
      <c r="AB4393" s="25">
        <v>7.0</v>
      </c>
      <c r="AC4393" s="25">
        <v>0.0</v>
      </c>
      <c r="AD4393" s="25">
        <v>2.0</v>
      </c>
      <c r="AE4393" s="25">
        <v>1.0</v>
      </c>
      <c r="AF4393" s="25">
        <v>0.0</v>
      </c>
      <c r="AG4393" s="25">
        <v>38308.34</v>
      </c>
      <c r="AH4393" s="25">
        <v>0.0</v>
      </c>
    </row>
    <row r="4394" ht="15.75" customHeight="1">
      <c r="U4394" s="25">
        <v>4393.0</v>
      </c>
      <c r="V4394" s="25">
        <v>1.575714E7</v>
      </c>
      <c r="W4394" s="25" t="s">
        <v>886</v>
      </c>
      <c r="X4394" s="25">
        <v>787.0</v>
      </c>
      <c r="Y4394" s="25" t="s">
        <v>375</v>
      </c>
      <c r="Z4394" s="25" t="s">
        <v>487</v>
      </c>
      <c r="AA4394" s="25">
        <v>51.0</v>
      </c>
      <c r="AB4394" s="25">
        <v>0.0</v>
      </c>
      <c r="AC4394" s="25">
        <v>58137.08</v>
      </c>
      <c r="AD4394" s="25">
        <v>1.0</v>
      </c>
      <c r="AE4394" s="25">
        <v>0.0</v>
      </c>
      <c r="AF4394" s="25">
        <v>1.0</v>
      </c>
      <c r="AG4394" s="25">
        <v>142538.31</v>
      </c>
      <c r="AH4394" s="25">
        <v>0.0</v>
      </c>
    </row>
    <row r="4395" ht="15.75" customHeight="1">
      <c r="U4395" s="25">
        <v>4394.0</v>
      </c>
      <c r="V4395" s="25">
        <v>1.5570051E7</v>
      </c>
      <c r="W4395" s="25" t="s">
        <v>2560</v>
      </c>
      <c r="X4395" s="25">
        <v>775.0</v>
      </c>
      <c r="Y4395" s="25" t="s">
        <v>379</v>
      </c>
      <c r="Z4395" s="25" t="s">
        <v>462</v>
      </c>
      <c r="AA4395" s="25">
        <v>38.0</v>
      </c>
      <c r="AB4395" s="25">
        <v>6.0</v>
      </c>
      <c r="AC4395" s="25">
        <v>179886.41</v>
      </c>
      <c r="AD4395" s="25">
        <v>2.0</v>
      </c>
      <c r="AE4395" s="25">
        <v>0.0</v>
      </c>
      <c r="AF4395" s="25">
        <v>0.0</v>
      </c>
      <c r="AG4395" s="25">
        <v>153122.58</v>
      </c>
      <c r="AH4395" s="25">
        <v>0.0</v>
      </c>
    </row>
    <row r="4396" ht="15.75" customHeight="1">
      <c r="U4396" s="25">
        <v>4395.0</v>
      </c>
      <c r="V4396" s="25">
        <v>1.5669175E7</v>
      </c>
      <c r="W4396" s="25" t="s">
        <v>797</v>
      </c>
      <c r="X4396" s="25">
        <v>479.0</v>
      </c>
      <c r="Y4396" s="25" t="s">
        <v>379</v>
      </c>
      <c r="Z4396" s="25" t="s">
        <v>487</v>
      </c>
      <c r="AA4396" s="25">
        <v>24.0</v>
      </c>
      <c r="AB4396" s="25">
        <v>6.0</v>
      </c>
      <c r="AC4396" s="25">
        <v>107637.97</v>
      </c>
      <c r="AD4396" s="25">
        <v>2.0</v>
      </c>
      <c r="AE4396" s="25">
        <v>0.0</v>
      </c>
      <c r="AF4396" s="25">
        <v>1.0</v>
      </c>
      <c r="AG4396" s="25">
        <v>169505.83</v>
      </c>
      <c r="AH4396" s="25">
        <v>0.0</v>
      </c>
    </row>
    <row r="4397" ht="15.75" customHeight="1">
      <c r="U4397" s="25">
        <v>4396.0</v>
      </c>
      <c r="V4397" s="25">
        <v>1.5790324E7</v>
      </c>
      <c r="W4397" s="25" t="s">
        <v>1722</v>
      </c>
      <c r="X4397" s="25">
        <v>660.0</v>
      </c>
      <c r="Y4397" s="25" t="s">
        <v>375</v>
      </c>
      <c r="Z4397" s="25" t="s">
        <v>462</v>
      </c>
      <c r="AA4397" s="25">
        <v>20.0</v>
      </c>
      <c r="AB4397" s="25">
        <v>6.0</v>
      </c>
      <c r="AC4397" s="25">
        <v>167685.56</v>
      </c>
      <c r="AD4397" s="25">
        <v>1.0</v>
      </c>
      <c r="AE4397" s="25">
        <v>1.0</v>
      </c>
      <c r="AF4397" s="25">
        <v>0.0</v>
      </c>
      <c r="AG4397" s="25">
        <v>57929.9</v>
      </c>
      <c r="AH4397" s="25">
        <v>0.0</v>
      </c>
    </row>
    <row r="4398" ht="15.75" customHeight="1">
      <c r="U4398" s="25">
        <v>4397.0</v>
      </c>
      <c r="V4398" s="25">
        <v>1.5691119E7</v>
      </c>
      <c r="W4398" s="25" t="s">
        <v>552</v>
      </c>
      <c r="X4398" s="25">
        <v>721.0</v>
      </c>
      <c r="Y4398" s="25" t="s">
        <v>379</v>
      </c>
      <c r="Z4398" s="25" t="s">
        <v>487</v>
      </c>
      <c r="AA4398" s="25">
        <v>68.0</v>
      </c>
      <c r="AB4398" s="25">
        <v>4.0</v>
      </c>
      <c r="AC4398" s="25">
        <v>136525.99</v>
      </c>
      <c r="AD4398" s="25">
        <v>1.0</v>
      </c>
      <c r="AE4398" s="25">
        <v>0.0</v>
      </c>
      <c r="AF4398" s="25">
        <v>0.0</v>
      </c>
      <c r="AG4398" s="25">
        <v>175399.14</v>
      </c>
      <c r="AH4398" s="25">
        <v>0.0</v>
      </c>
    </row>
    <row r="4399" ht="15.75" customHeight="1">
      <c r="U4399" s="25">
        <v>4398.0</v>
      </c>
      <c r="V4399" s="25">
        <v>1.5743478E7</v>
      </c>
      <c r="W4399" s="25" t="s">
        <v>778</v>
      </c>
      <c r="X4399" s="25">
        <v>659.0</v>
      </c>
      <c r="Y4399" s="25" t="s">
        <v>379</v>
      </c>
      <c r="Z4399" s="25" t="s">
        <v>487</v>
      </c>
      <c r="AA4399" s="25">
        <v>39.0</v>
      </c>
      <c r="AB4399" s="25">
        <v>8.0</v>
      </c>
      <c r="AC4399" s="25">
        <v>52106.33</v>
      </c>
      <c r="AD4399" s="25">
        <v>2.0</v>
      </c>
      <c r="AE4399" s="25">
        <v>1.0</v>
      </c>
      <c r="AF4399" s="25">
        <v>1.0</v>
      </c>
      <c r="AG4399" s="25">
        <v>107964.36</v>
      </c>
      <c r="AH4399" s="25">
        <v>0.0</v>
      </c>
    </row>
    <row r="4400" ht="15.75" customHeight="1">
      <c r="U4400" s="25">
        <v>4399.0</v>
      </c>
      <c r="V4400" s="25">
        <v>1.5707007E7</v>
      </c>
      <c r="W4400" s="25" t="s">
        <v>468</v>
      </c>
      <c r="X4400" s="25">
        <v>743.0</v>
      </c>
      <c r="Y4400" s="25" t="s">
        <v>375</v>
      </c>
      <c r="Z4400" s="25" t="s">
        <v>462</v>
      </c>
      <c r="AA4400" s="25">
        <v>39.0</v>
      </c>
      <c r="AB4400" s="25">
        <v>8.0</v>
      </c>
      <c r="AC4400" s="25">
        <v>0.0</v>
      </c>
      <c r="AD4400" s="25">
        <v>1.0</v>
      </c>
      <c r="AE4400" s="25">
        <v>1.0</v>
      </c>
      <c r="AF4400" s="25">
        <v>0.0</v>
      </c>
      <c r="AG4400" s="25">
        <v>94263.44</v>
      </c>
      <c r="AH4400" s="25">
        <v>0.0</v>
      </c>
    </row>
    <row r="4401" ht="15.75" customHeight="1">
      <c r="U4401" s="25">
        <v>4400.0</v>
      </c>
      <c r="V4401" s="25">
        <v>1.5572547E7</v>
      </c>
      <c r="W4401" s="25" t="s">
        <v>2561</v>
      </c>
      <c r="X4401" s="25">
        <v>670.0</v>
      </c>
      <c r="Y4401" s="25" t="s">
        <v>375</v>
      </c>
      <c r="Z4401" s="25" t="s">
        <v>462</v>
      </c>
      <c r="AA4401" s="25">
        <v>45.0</v>
      </c>
      <c r="AB4401" s="25">
        <v>9.0</v>
      </c>
      <c r="AC4401" s="25">
        <v>104930.38</v>
      </c>
      <c r="AD4401" s="25">
        <v>1.0</v>
      </c>
      <c r="AE4401" s="25">
        <v>1.0</v>
      </c>
      <c r="AF4401" s="25">
        <v>0.0</v>
      </c>
      <c r="AG4401" s="25">
        <v>155921.81</v>
      </c>
      <c r="AH4401" s="25">
        <v>1.0</v>
      </c>
    </row>
    <row r="4402" ht="15.75" customHeight="1">
      <c r="U4402" s="25">
        <v>4401.0</v>
      </c>
      <c r="V4402" s="25">
        <v>1.5567063E7</v>
      </c>
      <c r="W4402" s="25" t="s">
        <v>880</v>
      </c>
      <c r="X4402" s="25">
        <v>766.0</v>
      </c>
      <c r="Y4402" s="25" t="s">
        <v>379</v>
      </c>
      <c r="Z4402" s="25" t="s">
        <v>462</v>
      </c>
      <c r="AA4402" s="25">
        <v>34.0</v>
      </c>
      <c r="AB4402" s="25">
        <v>6.0</v>
      </c>
      <c r="AC4402" s="25">
        <v>106434.94</v>
      </c>
      <c r="AD4402" s="25">
        <v>1.0</v>
      </c>
      <c r="AE4402" s="25">
        <v>0.0</v>
      </c>
      <c r="AF4402" s="25">
        <v>1.0</v>
      </c>
      <c r="AG4402" s="25">
        <v>137995.66</v>
      </c>
      <c r="AH4402" s="25">
        <v>1.0</v>
      </c>
    </row>
    <row r="4403" ht="15.75" customHeight="1">
      <c r="U4403" s="25">
        <v>4402.0</v>
      </c>
      <c r="V4403" s="25">
        <v>1.5689633E7</v>
      </c>
      <c r="W4403" s="25" t="s">
        <v>2562</v>
      </c>
      <c r="X4403" s="25">
        <v>845.0</v>
      </c>
      <c r="Y4403" s="25" t="s">
        <v>377</v>
      </c>
      <c r="Z4403" s="25" t="s">
        <v>462</v>
      </c>
      <c r="AA4403" s="25">
        <v>38.0</v>
      </c>
      <c r="AB4403" s="25">
        <v>2.0</v>
      </c>
      <c r="AC4403" s="25">
        <v>112803.92</v>
      </c>
      <c r="AD4403" s="25">
        <v>1.0</v>
      </c>
      <c r="AE4403" s="25">
        <v>1.0</v>
      </c>
      <c r="AF4403" s="25">
        <v>0.0</v>
      </c>
      <c r="AG4403" s="25">
        <v>179631.85</v>
      </c>
      <c r="AH4403" s="25">
        <v>0.0</v>
      </c>
    </row>
    <row r="4404" ht="15.75" customHeight="1">
      <c r="U4404" s="25">
        <v>4403.0</v>
      </c>
      <c r="V4404" s="25">
        <v>1.5720637E7</v>
      </c>
      <c r="W4404" s="25" t="s">
        <v>1133</v>
      </c>
      <c r="X4404" s="25">
        <v>710.0</v>
      </c>
      <c r="Y4404" s="25" t="s">
        <v>379</v>
      </c>
      <c r="Z4404" s="25" t="s">
        <v>462</v>
      </c>
      <c r="AA4404" s="25">
        <v>46.0</v>
      </c>
      <c r="AB4404" s="25">
        <v>10.0</v>
      </c>
      <c r="AC4404" s="25">
        <v>120530.34</v>
      </c>
      <c r="AD4404" s="25">
        <v>1.0</v>
      </c>
      <c r="AE4404" s="25">
        <v>1.0</v>
      </c>
      <c r="AF4404" s="25">
        <v>0.0</v>
      </c>
      <c r="AG4404" s="25">
        <v>166586.99</v>
      </c>
      <c r="AH4404" s="25">
        <v>1.0</v>
      </c>
    </row>
    <row r="4405" ht="15.75" customHeight="1">
      <c r="U4405" s="25">
        <v>4404.0</v>
      </c>
      <c r="V4405" s="25">
        <v>1.5616859E7</v>
      </c>
      <c r="W4405" s="25" t="s">
        <v>2563</v>
      </c>
      <c r="X4405" s="25">
        <v>602.0</v>
      </c>
      <c r="Y4405" s="25" t="s">
        <v>379</v>
      </c>
      <c r="Z4405" s="25" t="s">
        <v>462</v>
      </c>
      <c r="AA4405" s="25">
        <v>43.0</v>
      </c>
      <c r="AB4405" s="25">
        <v>2.0</v>
      </c>
      <c r="AC4405" s="25">
        <v>113641.49</v>
      </c>
      <c r="AD4405" s="25">
        <v>4.0</v>
      </c>
      <c r="AE4405" s="25">
        <v>1.0</v>
      </c>
      <c r="AF4405" s="25">
        <v>0.0</v>
      </c>
      <c r="AG4405" s="25">
        <v>115116.35</v>
      </c>
      <c r="AH4405" s="25">
        <v>1.0</v>
      </c>
    </row>
    <row r="4406" ht="15.75" customHeight="1">
      <c r="U4406" s="25">
        <v>4405.0</v>
      </c>
      <c r="V4406" s="25">
        <v>1.5766166E7</v>
      </c>
      <c r="W4406" s="25" t="s">
        <v>2221</v>
      </c>
      <c r="X4406" s="25">
        <v>604.0</v>
      </c>
      <c r="Y4406" s="25" t="s">
        <v>377</v>
      </c>
      <c r="Z4406" s="25" t="s">
        <v>487</v>
      </c>
      <c r="AA4406" s="25">
        <v>43.0</v>
      </c>
      <c r="AB4406" s="25">
        <v>2.0</v>
      </c>
      <c r="AC4406" s="25">
        <v>145081.72</v>
      </c>
      <c r="AD4406" s="25">
        <v>1.0</v>
      </c>
      <c r="AE4406" s="25">
        <v>1.0</v>
      </c>
      <c r="AF4406" s="25">
        <v>1.0</v>
      </c>
      <c r="AG4406" s="25">
        <v>23881.62</v>
      </c>
      <c r="AH4406" s="25">
        <v>0.0</v>
      </c>
    </row>
    <row r="4407" ht="15.75" customHeight="1">
      <c r="U4407" s="25">
        <v>4406.0</v>
      </c>
      <c r="V4407" s="25">
        <v>1.5617655E7</v>
      </c>
      <c r="W4407" s="25" t="s">
        <v>1760</v>
      </c>
      <c r="X4407" s="25">
        <v>564.0</v>
      </c>
      <c r="Y4407" s="25" t="s">
        <v>377</v>
      </c>
      <c r="Z4407" s="25" t="s">
        <v>462</v>
      </c>
      <c r="AA4407" s="25">
        <v>35.0</v>
      </c>
      <c r="AB4407" s="25">
        <v>9.0</v>
      </c>
      <c r="AC4407" s="25">
        <v>0.0</v>
      </c>
      <c r="AD4407" s="25">
        <v>2.0</v>
      </c>
      <c r="AE4407" s="25">
        <v>1.0</v>
      </c>
      <c r="AF4407" s="25">
        <v>1.0</v>
      </c>
      <c r="AG4407" s="25">
        <v>105837.38</v>
      </c>
      <c r="AH4407" s="25">
        <v>0.0</v>
      </c>
    </row>
    <row r="4408" ht="15.75" customHeight="1">
      <c r="U4408" s="25">
        <v>4407.0</v>
      </c>
      <c r="V4408" s="25">
        <v>1.562345E7</v>
      </c>
      <c r="W4408" s="25" t="s">
        <v>814</v>
      </c>
      <c r="X4408" s="25">
        <v>637.0</v>
      </c>
      <c r="Y4408" s="25" t="s">
        <v>379</v>
      </c>
      <c r="Z4408" s="25" t="s">
        <v>462</v>
      </c>
      <c r="AA4408" s="25">
        <v>27.0</v>
      </c>
      <c r="AB4408" s="25">
        <v>7.0</v>
      </c>
      <c r="AC4408" s="25">
        <v>135842.89</v>
      </c>
      <c r="AD4408" s="25">
        <v>1.0</v>
      </c>
      <c r="AE4408" s="25">
        <v>1.0</v>
      </c>
      <c r="AF4408" s="25">
        <v>1.0</v>
      </c>
      <c r="AG4408" s="25">
        <v>101418.05</v>
      </c>
      <c r="AH4408" s="25">
        <v>0.0</v>
      </c>
    </row>
    <row r="4409" ht="15.75" customHeight="1">
      <c r="U4409" s="25">
        <v>4408.0</v>
      </c>
      <c r="V4409" s="25">
        <v>1.5796612E7</v>
      </c>
      <c r="W4409" s="25" t="s">
        <v>1088</v>
      </c>
      <c r="X4409" s="25">
        <v>527.0</v>
      </c>
      <c r="Y4409" s="25" t="s">
        <v>375</v>
      </c>
      <c r="Z4409" s="25" t="s">
        <v>462</v>
      </c>
      <c r="AA4409" s="25">
        <v>31.0</v>
      </c>
      <c r="AB4409" s="25">
        <v>1.0</v>
      </c>
      <c r="AC4409" s="25">
        <v>112203.25</v>
      </c>
      <c r="AD4409" s="25">
        <v>1.0</v>
      </c>
      <c r="AE4409" s="25">
        <v>1.0</v>
      </c>
      <c r="AF4409" s="25">
        <v>0.0</v>
      </c>
      <c r="AG4409" s="25">
        <v>182266.01</v>
      </c>
      <c r="AH4409" s="25">
        <v>0.0</v>
      </c>
    </row>
    <row r="4410" ht="15.75" customHeight="1">
      <c r="U4410" s="25">
        <v>4409.0</v>
      </c>
      <c r="V4410" s="25">
        <v>1.5795963E7</v>
      </c>
      <c r="W4410" s="25" t="s">
        <v>601</v>
      </c>
      <c r="X4410" s="25">
        <v>687.0</v>
      </c>
      <c r="Y4410" s="25" t="s">
        <v>375</v>
      </c>
      <c r="Z4410" s="25" t="s">
        <v>487</v>
      </c>
      <c r="AA4410" s="25">
        <v>34.0</v>
      </c>
      <c r="AB4410" s="25">
        <v>7.0</v>
      </c>
      <c r="AC4410" s="25">
        <v>129895.19</v>
      </c>
      <c r="AD4410" s="25">
        <v>1.0</v>
      </c>
      <c r="AE4410" s="25">
        <v>0.0</v>
      </c>
      <c r="AF4410" s="25">
        <v>1.0</v>
      </c>
      <c r="AG4410" s="25">
        <v>28698.17</v>
      </c>
      <c r="AH4410" s="25">
        <v>0.0</v>
      </c>
    </row>
    <row r="4411" ht="15.75" customHeight="1">
      <c r="U4411" s="25">
        <v>4410.0</v>
      </c>
      <c r="V4411" s="25">
        <v>1.5781598E7</v>
      </c>
      <c r="W4411" s="25" t="s">
        <v>2564</v>
      </c>
      <c r="X4411" s="25">
        <v>756.0</v>
      </c>
      <c r="Y4411" s="25" t="s">
        <v>379</v>
      </c>
      <c r="Z4411" s="25" t="s">
        <v>487</v>
      </c>
      <c r="AA4411" s="25">
        <v>41.0</v>
      </c>
      <c r="AB4411" s="25">
        <v>6.0</v>
      </c>
      <c r="AC4411" s="25">
        <v>149049.92</v>
      </c>
      <c r="AD4411" s="25">
        <v>1.0</v>
      </c>
      <c r="AE4411" s="25">
        <v>0.0</v>
      </c>
      <c r="AF4411" s="25">
        <v>1.0</v>
      </c>
      <c r="AG4411" s="25">
        <v>50422.36</v>
      </c>
      <c r="AH4411" s="25">
        <v>1.0</v>
      </c>
    </row>
    <row r="4412" ht="15.75" customHeight="1">
      <c r="U4412" s="25">
        <v>4411.0</v>
      </c>
      <c r="V4412" s="25">
        <v>1.5691871E7</v>
      </c>
      <c r="W4412" s="25" t="s">
        <v>710</v>
      </c>
      <c r="X4412" s="25">
        <v>503.0</v>
      </c>
      <c r="Y4412" s="25" t="s">
        <v>379</v>
      </c>
      <c r="Z4412" s="25" t="s">
        <v>487</v>
      </c>
      <c r="AA4412" s="25">
        <v>42.0</v>
      </c>
      <c r="AB4412" s="25">
        <v>9.0</v>
      </c>
      <c r="AC4412" s="25">
        <v>153279.39</v>
      </c>
      <c r="AD4412" s="25">
        <v>1.0</v>
      </c>
      <c r="AE4412" s="25">
        <v>1.0</v>
      </c>
      <c r="AF4412" s="25">
        <v>1.0</v>
      </c>
      <c r="AG4412" s="25">
        <v>151336.96</v>
      </c>
      <c r="AH4412" s="25">
        <v>0.0</v>
      </c>
    </row>
    <row r="4413" ht="15.75" customHeight="1">
      <c r="U4413" s="25">
        <v>4412.0</v>
      </c>
      <c r="V4413" s="25">
        <v>1.5740345E7</v>
      </c>
      <c r="W4413" s="25" t="s">
        <v>547</v>
      </c>
      <c r="X4413" s="25">
        <v>657.0</v>
      </c>
      <c r="Y4413" s="25" t="s">
        <v>377</v>
      </c>
      <c r="Z4413" s="25" t="s">
        <v>487</v>
      </c>
      <c r="AA4413" s="25">
        <v>42.0</v>
      </c>
      <c r="AB4413" s="25">
        <v>5.0</v>
      </c>
      <c r="AC4413" s="25">
        <v>41473.33</v>
      </c>
      <c r="AD4413" s="25">
        <v>1.0</v>
      </c>
      <c r="AE4413" s="25">
        <v>1.0</v>
      </c>
      <c r="AF4413" s="25">
        <v>0.0</v>
      </c>
      <c r="AG4413" s="25">
        <v>112979.6</v>
      </c>
      <c r="AH4413" s="25">
        <v>1.0</v>
      </c>
    </row>
    <row r="4414" ht="15.75" customHeight="1">
      <c r="U4414" s="25">
        <v>4413.0</v>
      </c>
      <c r="V4414" s="25">
        <v>1.5662626E7</v>
      </c>
      <c r="W4414" s="25" t="s">
        <v>1136</v>
      </c>
      <c r="X4414" s="25">
        <v>666.0</v>
      </c>
      <c r="Y4414" s="25" t="s">
        <v>375</v>
      </c>
      <c r="Z4414" s="25" t="s">
        <v>462</v>
      </c>
      <c r="AA4414" s="25">
        <v>40.0</v>
      </c>
      <c r="AB4414" s="25">
        <v>2.0</v>
      </c>
      <c r="AC4414" s="25">
        <v>0.0</v>
      </c>
      <c r="AD4414" s="25">
        <v>2.0</v>
      </c>
      <c r="AE4414" s="25">
        <v>0.0</v>
      </c>
      <c r="AF4414" s="25">
        <v>0.0</v>
      </c>
      <c r="AG4414" s="25">
        <v>36371.27</v>
      </c>
      <c r="AH4414" s="25">
        <v>0.0</v>
      </c>
    </row>
    <row r="4415" ht="15.75" customHeight="1">
      <c r="U4415" s="25">
        <v>4414.0</v>
      </c>
      <c r="V4415" s="25">
        <v>1.5596575E7</v>
      </c>
      <c r="W4415" s="25" t="s">
        <v>2565</v>
      </c>
      <c r="X4415" s="25">
        <v>615.0</v>
      </c>
      <c r="Y4415" s="25" t="s">
        <v>379</v>
      </c>
      <c r="Z4415" s="25" t="s">
        <v>487</v>
      </c>
      <c r="AA4415" s="25">
        <v>39.0</v>
      </c>
      <c r="AB4415" s="25">
        <v>5.0</v>
      </c>
      <c r="AC4415" s="25">
        <v>113193.51</v>
      </c>
      <c r="AD4415" s="25">
        <v>2.0</v>
      </c>
      <c r="AE4415" s="25">
        <v>1.0</v>
      </c>
      <c r="AF4415" s="25">
        <v>1.0</v>
      </c>
      <c r="AG4415" s="25">
        <v>52166.25</v>
      </c>
      <c r="AH4415" s="25">
        <v>0.0</v>
      </c>
    </row>
    <row r="4416" ht="15.75" customHeight="1">
      <c r="U4416" s="25">
        <v>4415.0</v>
      </c>
      <c r="V4416" s="25">
        <v>1.5657321E7</v>
      </c>
      <c r="W4416" s="25" t="s">
        <v>2566</v>
      </c>
      <c r="X4416" s="25">
        <v>712.0</v>
      </c>
      <c r="Y4416" s="25" t="s">
        <v>379</v>
      </c>
      <c r="Z4416" s="25" t="s">
        <v>487</v>
      </c>
      <c r="AA4416" s="25">
        <v>27.0</v>
      </c>
      <c r="AB4416" s="25">
        <v>8.0</v>
      </c>
      <c r="AC4416" s="25">
        <v>113174.21</v>
      </c>
      <c r="AD4416" s="25">
        <v>2.0</v>
      </c>
      <c r="AE4416" s="25">
        <v>1.0</v>
      </c>
      <c r="AF4416" s="25">
        <v>0.0</v>
      </c>
      <c r="AG4416" s="25">
        <v>147261.58</v>
      </c>
      <c r="AH4416" s="25">
        <v>0.0</v>
      </c>
    </row>
    <row r="4417" ht="15.75" customHeight="1">
      <c r="U4417" s="25">
        <v>4416.0</v>
      </c>
      <c r="V4417" s="25">
        <v>1.5575955E7</v>
      </c>
      <c r="W4417" s="25" t="s">
        <v>2567</v>
      </c>
      <c r="X4417" s="25">
        <v>764.0</v>
      </c>
      <c r="Y4417" s="25" t="s">
        <v>375</v>
      </c>
      <c r="Z4417" s="25" t="s">
        <v>462</v>
      </c>
      <c r="AA4417" s="25">
        <v>24.0</v>
      </c>
      <c r="AB4417" s="25">
        <v>0.0</v>
      </c>
      <c r="AC4417" s="25">
        <v>0.0</v>
      </c>
      <c r="AD4417" s="25">
        <v>2.0</v>
      </c>
      <c r="AE4417" s="25">
        <v>1.0</v>
      </c>
      <c r="AF4417" s="25">
        <v>0.0</v>
      </c>
      <c r="AG4417" s="25">
        <v>88724.49</v>
      </c>
      <c r="AH4417" s="25">
        <v>0.0</v>
      </c>
    </row>
    <row r="4418" ht="15.75" customHeight="1">
      <c r="U4418" s="25">
        <v>4417.0</v>
      </c>
      <c r="V4418" s="25">
        <v>1.5743893E7</v>
      </c>
      <c r="W4418" s="25" t="s">
        <v>1606</v>
      </c>
      <c r="X4418" s="25">
        <v>471.0</v>
      </c>
      <c r="Y4418" s="25" t="s">
        <v>375</v>
      </c>
      <c r="Z4418" s="25" t="s">
        <v>487</v>
      </c>
      <c r="AA4418" s="25">
        <v>42.0</v>
      </c>
      <c r="AB4418" s="25">
        <v>3.0</v>
      </c>
      <c r="AC4418" s="25">
        <v>164951.56</v>
      </c>
      <c r="AD4418" s="25">
        <v>1.0</v>
      </c>
      <c r="AE4418" s="25">
        <v>1.0</v>
      </c>
      <c r="AF4418" s="25">
        <v>0.0</v>
      </c>
      <c r="AG4418" s="25">
        <v>190531.77</v>
      </c>
      <c r="AH4418" s="25">
        <v>0.0</v>
      </c>
    </row>
    <row r="4419" ht="15.75" customHeight="1">
      <c r="U4419" s="25">
        <v>4418.0</v>
      </c>
      <c r="V4419" s="25">
        <v>1.569727E7</v>
      </c>
      <c r="W4419" s="25" t="s">
        <v>2568</v>
      </c>
      <c r="X4419" s="25">
        <v>608.0</v>
      </c>
      <c r="Y4419" s="25" t="s">
        <v>377</v>
      </c>
      <c r="Z4419" s="25" t="s">
        <v>487</v>
      </c>
      <c r="AA4419" s="25">
        <v>27.0</v>
      </c>
      <c r="AB4419" s="25">
        <v>4.0</v>
      </c>
      <c r="AC4419" s="25">
        <v>153325.1</v>
      </c>
      <c r="AD4419" s="25">
        <v>1.0</v>
      </c>
      <c r="AE4419" s="25">
        <v>1.0</v>
      </c>
      <c r="AF4419" s="25">
        <v>1.0</v>
      </c>
      <c r="AG4419" s="25">
        <v>199953.33</v>
      </c>
      <c r="AH4419" s="25">
        <v>0.0</v>
      </c>
    </row>
    <row r="4420" ht="15.75" customHeight="1">
      <c r="U4420" s="25">
        <v>4419.0</v>
      </c>
      <c r="V4420" s="25">
        <v>1.5644356E7</v>
      </c>
      <c r="W4420" s="25" t="s">
        <v>2075</v>
      </c>
      <c r="X4420" s="25">
        <v>682.0</v>
      </c>
      <c r="Y4420" s="25" t="s">
        <v>377</v>
      </c>
      <c r="Z4420" s="25" t="s">
        <v>462</v>
      </c>
      <c r="AA4420" s="25">
        <v>47.0</v>
      </c>
      <c r="AB4420" s="25">
        <v>10.0</v>
      </c>
      <c r="AC4420" s="25">
        <v>134032.01</v>
      </c>
      <c r="AD4420" s="25">
        <v>1.0</v>
      </c>
      <c r="AE4420" s="25">
        <v>1.0</v>
      </c>
      <c r="AF4420" s="25">
        <v>0.0</v>
      </c>
      <c r="AG4420" s="25">
        <v>144290.97</v>
      </c>
      <c r="AH4420" s="25">
        <v>0.0</v>
      </c>
    </row>
    <row r="4421" ht="15.75" customHeight="1">
      <c r="U4421" s="25">
        <v>4420.0</v>
      </c>
      <c r="V4421" s="25">
        <v>1.5677586E7</v>
      </c>
      <c r="W4421" s="25" t="s">
        <v>2569</v>
      </c>
      <c r="X4421" s="25">
        <v>587.0</v>
      </c>
      <c r="Y4421" s="25" t="s">
        <v>379</v>
      </c>
      <c r="Z4421" s="25" t="s">
        <v>462</v>
      </c>
      <c r="AA4421" s="25">
        <v>32.0</v>
      </c>
      <c r="AB4421" s="25">
        <v>3.0</v>
      </c>
      <c r="AC4421" s="25">
        <v>125445.04</v>
      </c>
      <c r="AD4421" s="25">
        <v>2.0</v>
      </c>
      <c r="AE4421" s="25">
        <v>1.0</v>
      </c>
      <c r="AF4421" s="25">
        <v>1.0</v>
      </c>
      <c r="AG4421" s="25">
        <v>130514.78</v>
      </c>
      <c r="AH4421" s="25">
        <v>0.0</v>
      </c>
    </row>
    <row r="4422" ht="15.75" customHeight="1">
      <c r="U4422" s="25">
        <v>4421.0</v>
      </c>
      <c r="V4422" s="25">
        <v>1.5571261E7</v>
      </c>
      <c r="W4422" s="25" t="s">
        <v>763</v>
      </c>
      <c r="X4422" s="25">
        <v>714.0</v>
      </c>
      <c r="Y4422" s="25" t="s">
        <v>379</v>
      </c>
      <c r="Z4422" s="25" t="s">
        <v>462</v>
      </c>
      <c r="AA4422" s="25">
        <v>35.0</v>
      </c>
      <c r="AB4422" s="25">
        <v>6.0</v>
      </c>
      <c r="AC4422" s="25">
        <v>126077.43</v>
      </c>
      <c r="AD4422" s="25">
        <v>2.0</v>
      </c>
      <c r="AE4422" s="25">
        <v>1.0</v>
      </c>
      <c r="AF4422" s="25">
        <v>1.0</v>
      </c>
      <c r="AG4422" s="25">
        <v>53954.24</v>
      </c>
      <c r="AH4422" s="25">
        <v>0.0</v>
      </c>
    </row>
    <row r="4423" ht="15.75" customHeight="1">
      <c r="U4423" s="25">
        <v>4422.0</v>
      </c>
      <c r="V4423" s="25">
        <v>1.5698758E7</v>
      </c>
      <c r="W4423" s="25" t="s">
        <v>2570</v>
      </c>
      <c r="X4423" s="25">
        <v>630.0</v>
      </c>
      <c r="Y4423" s="25" t="s">
        <v>377</v>
      </c>
      <c r="Z4423" s="25" t="s">
        <v>462</v>
      </c>
      <c r="AA4423" s="25">
        <v>31.0</v>
      </c>
      <c r="AB4423" s="25">
        <v>1.0</v>
      </c>
      <c r="AC4423" s="25">
        <v>0.0</v>
      </c>
      <c r="AD4423" s="25">
        <v>2.0</v>
      </c>
      <c r="AE4423" s="25">
        <v>1.0</v>
      </c>
      <c r="AF4423" s="25">
        <v>1.0</v>
      </c>
      <c r="AG4423" s="25">
        <v>169802.73</v>
      </c>
      <c r="AH4423" s="25">
        <v>0.0</v>
      </c>
    </row>
    <row r="4424" ht="15.75" customHeight="1">
      <c r="U4424" s="25">
        <v>4423.0</v>
      </c>
      <c r="V4424" s="25">
        <v>1.5787014E7</v>
      </c>
      <c r="W4424" s="25" t="s">
        <v>994</v>
      </c>
      <c r="X4424" s="25">
        <v>648.0</v>
      </c>
      <c r="Y4424" s="25" t="s">
        <v>379</v>
      </c>
      <c r="Z4424" s="25" t="s">
        <v>462</v>
      </c>
      <c r="AA4424" s="25">
        <v>28.0</v>
      </c>
      <c r="AB4424" s="25">
        <v>8.0</v>
      </c>
      <c r="AC4424" s="25">
        <v>90371.09</v>
      </c>
      <c r="AD4424" s="25">
        <v>1.0</v>
      </c>
      <c r="AE4424" s="25">
        <v>1.0</v>
      </c>
      <c r="AF4424" s="25">
        <v>1.0</v>
      </c>
      <c r="AG4424" s="25">
        <v>146851.73</v>
      </c>
      <c r="AH4424" s="25">
        <v>0.0</v>
      </c>
    </row>
    <row r="4425" ht="15.75" customHeight="1">
      <c r="U4425" s="25">
        <v>4424.0</v>
      </c>
      <c r="V4425" s="25">
        <v>1.5739857E7</v>
      </c>
      <c r="W4425" s="25" t="s">
        <v>1494</v>
      </c>
      <c r="X4425" s="25">
        <v>785.0</v>
      </c>
      <c r="Y4425" s="25" t="s">
        <v>375</v>
      </c>
      <c r="Z4425" s="25" t="s">
        <v>462</v>
      </c>
      <c r="AA4425" s="25">
        <v>40.0</v>
      </c>
      <c r="AB4425" s="25">
        <v>3.0</v>
      </c>
      <c r="AC4425" s="25">
        <v>0.0</v>
      </c>
      <c r="AD4425" s="25">
        <v>2.0</v>
      </c>
      <c r="AE4425" s="25">
        <v>1.0</v>
      </c>
      <c r="AF4425" s="25">
        <v>1.0</v>
      </c>
      <c r="AG4425" s="25">
        <v>96832.82</v>
      </c>
      <c r="AH4425" s="25">
        <v>0.0</v>
      </c>
    </row>
    <row r="4426" ht="15.75" customHeight="1">
      <c r="U4426" s="25">
        <v>4425.0</v>
      </c>
      <c r="V4426" s="25">
        <v>1.577463E7</v>
      </c>
      <c r="W4426" s="25" t="s">
        <v>2571</v>
      </c>
      <c r="X4426" s="25">
        <v>601.0</v>
      </c>
      <c r="Y4426" s="25" t="s">
        <v>379</v>
      </c>
      <c r="Z4426" s="25" t="s">
        <v>462</v>
      </c>
      <c r="AA4426" s="25">
        <v>47.0</v>
      </c>
      <c r="AB4426" s="25">
        <v>1.0</v>
      </c>
      <c r="AC4426" s="25">
        <v>142802.02</v>
      </c>
      <c r="AD4426" s="25">
        <v>1.0</v>
      </c>
      <c r="AE4426" s="25">
        <v>1.0</v>
      </c>
      <c r="AF4426" s="25">
        <v>1.0</v>
      </c>
      <c r="AG4426" s="25">
        <v>57553.02</v>
      </c>
      <c r="AH4426" s="25">
        <v>0.0</v>
      </c>
    </row>
    <row r="4427" ht="15.75" customHeight="1">
      <c r="U4427" s="25">
        <v>4426.0</v>
      </c>
      <c r="V4427" s="25">
        <v>1.5805523E7</v>
      </c>
      <c r="W4427" s="25" t="s">
        <v>1885</v>
      </c>
      <c r="X4427" s="25">
        <v>717.0</v>
      </c>
      <c r="Y4427" s="25" t="s">
        <v>375</v>
      </c>
      <c r="Z4427" s="25" t="s">
        <v>462</v>
      </c>
      <c r="AA4427" s="25">
        <v>28.0</v>
      </c>
      <c r="AB4427" s="25">
        <v>1.0</v>
      </c>
      <c r="AC4427" s="25">
        <v>90537.16</v>
      </c>
      <c r="AD4427" s="25">
        <v>1.0</v>
      </c>
      <c r="AE4427" s="25">
        <v>0.0</v>
      </c>
      <c r="AF4427" s="25">
        <v>1.0</v>
      </c>
      <c r="AG4427" s="25">
        <v>74800.99</v>
      </c>
      <c r="AH4427" s="25">
        <v>0.0</v>
      </c>
    </row>
    <row r="4428" ht="15.75" customHeight="1">
      <c r="U4428" s="25">
        <v>4427.0</v>
      </c>
      <c r="V4428" s="25">
        <v>1.5749557E7</v>
      </c>
      <c r="W4428" s="25" t="s">
        <v>2136</v>
      </c>
      <c r="X4428" s="25">
        <v>707.0</v>
      </c>
      <c r="Y4428" s="25" t="s">
        <v>375</v>
      </c>
      <c r="Z4428" s="25" t="s">
        <v>462</v>
      </c>
      <c r="AA4428" s="25">
        <v>44.0</v>
      </c>
      <c r="AB4428" s="25">
        <v>6.0</v>
      </c>
      <c r="AC4428" s="25">
        <v>0.0</v>
      </c>
      <c r="AD4428" s="25">
        <v>2.0</v>
      </c>
      <c r="AE4428" s="25">
        <v>1.0</v>
      </c>
      <c r="AF4428" s="25">
        <v>1.0</v>
      </c>
      <c r="AG4428" s="25">
        <v>192542.17</v>
      </c>
      <c r="AH4428" s="25">
        <v>0.0</v>
      </c>
    </row>
    <row r="4429" ht="15.75" customHeight="1">
      <c r="U4429" s="25">
        <v>4428.0</v>
      </c>
      <c r="V4429" s="25">
        <v>1.568118E7</v>
      </c>
      <c r="W4429" s="25" t="s">
        <v>2572</v>
      </c>
      <c r="X4429" s="25">
        <v>771.0</v>
      </c>
      <c r="Y4429" s="25" t="s">
        <v>375</v>
      </c>
      <c r="Z4429" s="25" t="s">
        <v>462</v>
      </c>
      <c r="AA4429" s="25">
        <v>23.0</v>
      </c>
      <c r="AB4429" s="25">
        <v>7.0</v>
      </c>
      <c r="AC4429" s="25">
        <v>156123.73</v>
      </c>
      <c r="AD4429" s="25">
        <v>1.0</v>
      </c>
      <c r="AE4429" s="25">
        <v>1.0</v>
      </c>
      <c r="AF4429" s="25">
        <v>0.0</v>
      </c>
      <c r="AG4429" s="25">
        <v>72990.62</v>
      </c>
      <c r="AH4429" s="25">
        <v>0.0</v>
      </c>
    </row>
    <row r="4430" ht="15.75" customHeight="1">
      <c r="U4430" s="25">
        <v>4429.0</v>
      </c>
      <c r="V4430" s="25">
        <v>1.5742028E7</v>
      </c>
      <c r="W4430" s="25" t="s">
        <v>2036</v>
      </c>
      <c r="X4430" s="25">
        <v>602.0</v>
      </c>
      <c r="Y4430" s="25" t="s">
        <v>375</v>
      </c>
      <c r="Z4430" s="25" t="s">
        <v>462</v>
      </c>
      <c r="AA4430" s="25">
        <v>35.0</v>
      </c>
      <c r="AB4430" s="25">
        <v>5.0</v>
      </c>
      <c r="AC4430" s="25">
        <v>0.0</v>
      </c>
      <c r="AD4430" s="25">
        <v>2.0</v>
      </c>
      <c r="AE4430" s="25">
        <v>1.0</v>
      </c>
      <c r="AF4430" s="25">
        <v>0.0</v>
      </c>
      <c r="AG4430" s="25">
        <v>31050.02</v>
      </c>
      <c r="AH4430" s="25">
        <v>0.0</v>
      </c>
    </row>
    <row r="4431" ht="15.75" customHeight="1">
      <c r="U4431" s="25">
        <v>4430.0</v>
      </c>
      <c r="V4431" s="25">
        <v>1.5686463E7</v>
      </c>
      <c r="W4431" s="25" t="s">
        <v>606</v>
      </c>
      <c r="X4431" s="25">
        <v>626.0</v>
      </c>
      <c r="Y4431" s="25" t="s">
        <v>375</v>
      </c>
      <c r="Z4431" s="25" t="s">
        <v>487</v>
      </c>
      <c r="AA4431" s="25">
        <v>38.0</v>
      </c>
      <c r="AB4431" s="25">
        <v>7.0</v>
      </c>
      <c r="AC4431" s="25">
        <v>141074.59</v>
      </c>
      <c r="AD4431" s="25">
        <v>1.0</v>
      </c>
      <c r="AE4431" s="25">
        <v>1.0</v>
      </c>
      <c r="AF4431" s="25">
        <v>0.0</v>
      </c>
      <c r="AG4431" s="25">
        <v>52795.56</v>
      </c>
      <c r="AH4431" s="25">
        <v>1.0</v>
      </c>
    </row>
    <row r="4432" ht="15.75" customHeight="1">
      <c r="U4432" s="25">
        <v>4431.0</v>
      </c>
      <c r="V4432" s="25">
        <v>1.5654379E7</v>
      </c>
      <c r="W4432" s="25" t="s">
        <v>785</v>
      </c>
      <c r="X4432" s="25">
        <v>588.0</v>
      </c>
      <c r="Y4432" s="25" t="s">
        <v>377</v>
      </c>
      <c r="Z4432" s="25" t="s">
        <v>487</v>
      </c>
      <c r="AA4432" s="25">
        <v>59.0</v>
      </c>
      <c r="AB4432" s="25">
        <v>4.0</v>
      </c>
      <c r="AC4432" s="25">
        <v>0.0</v>
      </c>
      <c r="AD4432" s="25">
        <v>2.0</v>
      </c>
      <c r="AE4432" s="25">
        <v>1.0</v>
      </c>
      <c r="AF4432" s="25">
        <v>1.0</v>
      </c>
      <c r="AG4432" s="25">
        <v>27435.41</v>
      </c>
      <c r="AH4432" s="25">
        <v>0.0</v>
      </c>
    </row>
    <row r="4433" ht="15.75" customHeight="1">
      <c r="U4433" s="25">
        <v>4432.0</v>
      </c>
      <c r="V4433" s="25">
        <v>1.5783629E7</v>
      </c>
      <c r="W4433" s="25" t="s">
        <v>2204</v>
      </c>
      <c r="X4433" s="25">
        <v>616.0</v>
      </c>
      <c r="Y4433" s="25" t="s">
        <v>379</v>
      </c>
      <c r="Z4433" s="25" t="s">
        <v>462</v>
      </c>
      <c r="AA4433" s="25">
        <v>42.0</v>
      </c>
      <c r="AB4433" s="25">
        <v>6.0</v>
      </c>
      <c r="AC4433" s="25">
        <v>117899.95</v>
      </c>
      <c r="AD4433" s="25">
        <v>2.0</v>
      </c>
      <c r="AE4433" s="25">
        <v>0.0</v>
      </c>
      <c r="AF4433" s="25">
        <v>0.0</v>
      </c>
      <c r="AG4433" s="25">
        <v>150266.81</v>
      </c>
      <c r="AH4433" s="25">
        <v>0.0</v>
      </c>
    </row>
    <row r="4434" ht="15.75" customHeight="1">
      <c r="U4434" s="25">
        <v>4433.0</v>
      </c>
      <c r="V4434" s="25">
        <v>1.5751193E7</v>
      </c>
      <c r="W4434" s="25" t="s">
        <v>2573</v>
      </c>
      <c r="X4434" s="25">
        <v>621.0</v>
      </c>
      <c r="Y4434" s="25" t="s">
        <v>377</v>
      </c>
      <c r="Z4434" s="25" t="s">
        <v>487</v>
      </c>
      <c r="AA4434" s="25">
        <v>33.0</v>
      </c>
      <c r="AB4434" s="25">
        <v>4.0</v>
      </c>
      <c r="AC4434" s="25">
        <v>0.0</v>
      </c>
      <c r="AD4434" s="25">
        <v>2.0</v>
      </c>
      <c r="AE4434" s="25">
        <v>1.0</v>
      </c>
      <c r="AF4434" s="25">
        <v>1.0</v>
      </c>
      <c r="AG4434" s="25">
        <v>40299.23</v>
      </c>
      <c r="AH4434" s="25">
        <v>0.0</v>
      </c>
    </row>
    <row r="4435" ht="15.75" customHeight="1">
      <c r="U4435" s="25">
        <v>4434.0</v>
      </c>
      <c r="V4435" s="25">
        <v>1.5724099E7</v>
      </c>
      <c r="W4435" s="25" t="s">
        <v>983</v>
      </c>
      <c r="X4435" s="25">
        <v>674.0</v>
      </c>
      <c r="Y4435" s="25" t="s">
        <v>375</v>
      </c>
      <c r="Z4435" s="25" t="s">
        <v>487</v>
      </c>
      <c r="AA4435" s="25">
        <v>26.0</v>
      </c>
      <c r="AB4435" s="25">
        <v>6.0</v>
      </c>
      <c r="AC4435" s="25">
        <v>166257.96</v>
      </c>
      <c r="AD4435" s="25">
        <v>1.0</v>
      </c>
      <c r="AE4435" s="25">
        <v>1.0</v>
      </c>
      <c r="AF4435" s="25">
        <v>1.0</v>
      </c>
      <c r="AG4435" s="25">
        <v>149369.41</v>
      </c>
      <c r="AH4435" s="25">
        <v>0.0</v>
      </c>
    </row>
    <row r="4436" ht="15.75" customHeight="1">
      <c r="U4436" s="25">
        <v>4435.0</v>
      </c>
      <c r="V4436" s="25">
        <v>1.5568429E7</v>
      </c>
      <c r="W4436" s="25" t="s">
        <v>482</v>
      </c>
      <c r="X4436" s="25">
        <v>633.0</v>
      </c>
      <c r="Y4436" s="25" t="s">
        <v>377</v>
      </c>
      <c r="Z4436" s="25" t="s">
        <v>462</v>
      </c>
      <c r="AA4436" s="25">
        <v>46.0</v>
      </c>
      <c r="AB4436" s="25">
        <v>3.0</v>
      </c>
      <c r="AC4436" s="25">
        <v>0.0</v>
      </c>
      <c r="AD4436" s="25">
        <v>2.0</v>
      </c>
      <c r="AE4436" s="25">
        <v>1.0</v>
      </c>
      <c r="AF4436" s="25">
        <v>0.0</v>
      </c>
      <c r="AG4436" s="25">
        <v>120250.58</v>
      </c>
      <c r="AH4436" s="25">
        <v>0.0</v>
      </c>
    </row>
    <row r="4437" ht="15.75" customHeight="1">
      <c r="U4437" s="25">
        <v>4436.0</v>
      </c>
      <c r="V4437" s="25">
        <v>1.5648967E7</v>
      </c>
      <c r="W4437" s="25" t="s">
        <v>899</v>
      </c>
      <c r="X4437" s="25">
        <v>698.0</v>
      </c>
      <c r="Y4437" s="25" t="s">
        <v>379</v>
      </c>
      <c r="Z4437" s="25" t="s">
        <v>462</v>
      </c>
      <c r="AA4437" s="25">
        <v>64.0</v>
      </c>
      <c r="AB4437" s="25">
        <v>1.0</v>
      </c>
      <c r="AC4437" s="25">
        <v>169362.43</v>
      </c>
      <c r="AD4437" s="25">
        <v>1.0</v>
      </c>
      <c r="AE4437" s="25">
        <v>1.0</v>
      </c>
      <c r="AF4437" s="25">
        <v>0.0</v>
      </c>
      <c r="AG4437" s="25">
        <v>84760.32</v>
      </c>
      <c r="AH4437" s="25">
        <v>1.0</v>
      </c>
    </row>
    <row r="4438" ht="15.75" customHeight="1">
      <c r="U4438" s="25">
        <v>4437.0</v>
      </c>
      <c r="V4438" s="25">
        <v>1.5664498E7</v>
      </c>
      <c r="W4438" s="25" t="s">
        <v>686</v>
      </c>
      <c r="X4438" s="25">
        <v>508.0</v>
      </c>
      <c r="Y4438" s="25" t="s">
        <v>375</v>
      </c>
      <c r="Z4438" s="25" t="s">
        <v>487</v>
      </c>
      <c r="AA4438" s="25">
        <v>26.0</v>
      </c>
      <c r="AB4438" s="25">
        <v>7.0</v>
      </c>
      <c r="AC4438" s="25">
        <v>205962.0</v>
      </c>
      <c r="AD4438" s="25">
        <v>1.0</v>
      </c>
      <c r="AE4438" s="25">
        <v>1.0</v>
      </c>
      <c r="AF4438" s="25">
        <v>0.0</v>
      </c>
      <c r="AG4438" s="25">
        <v>156424.4</v>
      </c>
      <c r="AH4438" s="25">
        <v>0.0</v>
      </c>
    </row>
    <row r="4439" ht="15.75" customHeight="1">
      <c r="U4439" s="25">
        <v>4438.0</v>
      </c>
      <c r="V4439" s="25">
        <v>1.5779522E7</v>
      </c>
      <c r="W4439" s="25" t="s">
        <v>2574</v>
      </c>
      <c r="X4439" s="25">
        <v>736.0</v>
      </c>
      <c r="Y4439" s="25" t="s">
        <v>375</v>
      </c>
      <c r="Z4439" s="25" t="s">
        <v>462</v>
      </c>
      <c r="AA4439" s="25">
        <v>24.0</v>
      </c>
      <c r="AB4439" s="25">
        <v>0.0</v>
      </c>
      <c r="AC4439" s="25">
        <v>0.0</v>
      </c>
      <c r="AD4439" s="25">
        <v>2.0</v>
      </c>
      <c r="AE4439" s="25">
        <v>1.0</v>
      </c>
      <c r="AF4439" s="25">
        <v>0.0</v>
      </c>
      <c r="AG4439" s="25">
        <v>109355.73</v>
      </c>
      <c r="AH4439" s="25">
        <v>1.0</v>
      </c>
    </row>
    <row r="4440" ht="15.75" customHeight="1">
      <c r="U4440" s="25">
        <v>4439.0</v>
      </c>
      <c r="V4440" s="25">
        <v>1.558385E7</v>
      </c>
      <c r="W4440" s="25" t="s">
        <v>771</v>
      </c>
      <c r="X4440" s="25">
        <v>672.0</v>
      </c>
      <c r="Y4440" s="25" t="s">
        <v>379</v>
      </c>
      <c r="Z4440" s="25" t="s">
        <v>487</v>
      </c>
      <c r="AA4440" s="25">
        <v>68.0</v>
      </c>
      <c r="AB4440" s="25">
        <v>0.0</v>
      </c>
      <c r="AC4440" s="25">
        <v>126061.51</v>
      </c>
      <c r="AD4440" s="25">
        <v>2.0</v>
      </c>
      <c r="AE4440" s="25">
        <v>1.0</v>
      </c>
      <c r="AF4440" s="25">
        <v>1.0</v>
      </c>
      <c r="AG4440" s="25">
        <v>184936.77</v>
      </c>
      <c r="AH4440" s="25">
        <v>0.0</v>
      </c>
    </row>
    <row r="4441" ht="15.75" customHeight="1">
      <c r="U4441" s="25">
        <v>4440.0</v>
      </c>
      <c r="V4441" s="25">
        <v>1.5696539E7</v>
      </c>
      <c r="W4441" s="25" t="s">
        <v>1521</v>
      </c>
      <c r="X4441" s="25">
        <v>613.0</v>
      </c>
      <c r="Y4441" s="25" t="s">
        <v>375</v>
      </c>
      <c r="Z4441" s="25" t="s">
        <v>462</v>
      </c>
      <c r="AA4441" s="25">
        <v>21.0</v>
      </c>
      <c r="AB4441" s="25">
        <v>7.0</v>
      </c>
      <c r="AC4441" s="25">
        <v>105627.95</v>
      </c>
      <c r="AD4441" s="25">
        <v>1.0</v>
      </c>
      <c r="AE4441" s="25">
        <v>1.0</v>
      </c>
      <c r="AF4441" s="25">
        <v>1.0</v>
      </c>
      <c r="AG4441" s="25">
        <v>36560.51</v>
      </c>
      <c r="AH4441" s="25">
        <v>0.0</v>
      </c>
    </row>
    <row r="4442" ht="15.75" customHeight="1">
      <c r="U4442" s="25">
        <v>4441.0</v>
      </c>
      <c r="V4442" s="25">
        <v>1.5760121E7</v>
      </c>
      <c r="W4442" s="25" t="s">
        <v>2575</v>
      </c>
      <c r="X4442" s="25">
        <v>712.0</v>
      </c>
      <c r="Y4442" s="25" t="s">
        <v>375</v>
      </c>
      <c r="Z4442" s="25" t="s">
        <v>487</v>
      </c>
      <c r="AA4442" s="25">
        <v>32.0</v>
      </c>
      <c r="AB4442" s="25">
        <v>9.0</v>
      </c>
      <c r="AC4442" s="25">
        <v>100606.02</v>
      </c>
      <c r="AD4442" s="25">
        <v>1.0</v>
      </c>
      <c r="AE4442" s="25">
        <v>1.0</v>
      </c>
      <c r="AF4442" s="25">
        <v>0.0</v>
      </c>
      <c r="AG4442" s="25">
        <v>165693.06</v>
      </c>
      <c r="AH4442" s="25">
        <v>0.0</v>
      </c>
    </row>
    <row r="4443" ht="15.75" customHeight="1">
      <c r="U4443" s="25">
        <v>4442.0</v>
      </c>
      <c r="V4443" s="25">
        <v>1.5628279E7</v>
      </c>
      <c r="W4443" s="25" t="s">
        <v>1379</v>
      </c>
      <c r="X4443" s="25">
        <v>624.0</v>
      </c>
      <c r="Y4443" s="25" t="s">
        <v>375</v>
      </c>
      <c r="Z4443" s="25" t="s">
        <v>462</v>
      </c>
      <c r="AA4443" s="25">
        <v>38.0</v>
      </c>
      <c r="AB4443" s="25">
        <v>3.0</v>
      </c>
      <c r="AC4443" s="25">
        <v>0.0</v>
      </c>
      <c r="AD4443" s="25">
        <v>2.0</v>
      </c>
      <c r="AE4443" s="25">
        <v>1.0</v>
      </c>
      <c r="AF4443" s="25">
        <v>1.0</v>
      </c>
      <c r="AG4443" s="25">
        <v>163666.85</v>
      </c>
      <c r="AH4443" s="25">
        <v>0.0</v>
      </c>
    </row>
    <row r="4444" ht="15.75" customHeight="1">
      <c r="U4444" s="25">
        <v>4443.0</v>
      </c>
      <c r="V4444" s="25">
        <v>1.5766163E7</v>
      </c>
      <c r="W4444" s="25" t="s">
        <v>2576</v>
      </c>
      <c r="X4444" s="25">
        <v>676.0</v>
      </c>
      <c r="Y4444" s="25" t="s">
        <v>375</v>
      </c>
      <c r="Z4444" s="25" t="s">
        <v>487</v>
      </c>
      <c r="AA4444" s="25">
        <v>38.0</v>
      </c>
      <c r="AB4444" s="25">
        <v>1.0</v>
      </c>
      <c r="AC4444" s="25">
        <v>0.0</v>
      </c>
      <c r="AD4444" s="25">
        <v>2.0</v>
      </c>
      <c r="AE4444" s="25">
        <v>0.0</v>
      </c>
      <c r="AF4444" s="25">
        <v>1.0</v>
      </c>
      <c r="AG4444" s="25">
        <v>35644.79</v>
      </c>
      <c r="AH4444" s="25">
        <v>0.0</v>
      </c>
    </row>
    <row r="4445" ht="15.75" customHeight="1">
      <c r="U4445" s="25">
        <v>4444.0</v>
      </c>
      <c r="V4445" s="25">
        <v>1.5566467E7</v>
      </c>
      <c r="W4445" s="25" t="s">
        <v>2577</v>
      </c>
      <c r="X4445" s="25">
        <v>683.0</v>
      </c>
      <c r="Y4445" s="25" t="s">
        <v>379</v>
      </c>
      <c r="Z4445" s="25" t="s">
        <v>462</v>
      </c>
      <c r="AA4445" s="25">
        <v>32.0</v>
      </c>
      <c r="AB4445" s="25">
        <v>0.0</v>
      </c>
      <c r="AC4445" s="25">
        <v>138171.1</v>
      </c>
      <c r="AD4445" s="25">
        <v>2.0</v>
      </c>
      <c r="AE4445" s="25">
        <v>1.0</v>
      </c>
      <c r="AF4445" s="25">
        <v>1.0</v>
      </c>
      <c r="AG4445" s="25">
        <v>188203.58</v>
      </c>
      <c r="AH4445" s="25">
        <v>0.0</v>
      </c>
    </row>
    <row r="4446" ht="15.75" customHeight="1">
      <c r="U4446" s="25">
        <v>4445.0</v>
      </c>
      <c r="V4446" s="25">
        <v>1.5639049E7</v>
      </c>
      <c r="W4446" s="25" t="s">
        <v>2578</v>
      </c>
      <c r="X4446" s="25">
        <v>489.0</v>
      </c>
      <c r="Y4446" s="25" t="s">
        <v>375</v>
      </c>
      <c r="Z4446" s="25" t="s">
        <v>462</v>
      </c>
      <c r="AA4446" s="25">
        <v>31.0</v>
      </c>
      <c r="AB4446" s="25">
        <v>7.0</v>
      </c>
      <c r="AC4446" s="25">
        <v>139395.08</v>
      </c>
      <c r="AD4446" s="25">
        <v>1.0</v>
      </c>
      <c r="AE4446" s="25">
        <v>0.0</v>
      </c>
      <c r="AF4446" s="25">
        <v>1.0</v>
      </c>
      <c r="AG4446" s="25">
        <v>6120.84</v>
      </c>
      <c r="AH4446" s="25">
        <v>0.0</v>
      </c>
    </row>
    <row r="4447" ht="15.75" customHeight="1">
      <c r="U4447" s="25">
        <v>4446.0</v>
      </c>
      <c r="V4447" s="25">
        <v>1.5736413E7</v>
      </c>
      <c r="W4447" s="25" t="s">
        <v>1951</v>
      </c>
      <c r="X4447" s="25">
        <v>739.0</v>
      </c>
      <c r="Y4447" s="25" t="s">
        <v>375</v>
      </c>
      <c r="Z4447" s="25" t="s">
        <v>487</v>
      </c>
      <c r="AA4447" s="25">
        <v>29.0</v>
      </c>
      <c r="AB4447" s="25">
        <v>1.0</v>
      </c>
      <c r="AC4447" s="25">
        <v>0.0</v>
      </c>
      <c r="AD4447" s="25">
        <v>2.0</v>
      </c>
      <c r="AE4447" s="25">
        <v>1.0</v>
      </c>
      <c r="AF4447" s="25">
        <v>1.0</v>
      </c>
      <c r="AG4447" s="25">
        <v>164484.78</v>
      </c>
      <c r="AH4447" s="25">
        <v>0.0</v>
      </c>
    </row>
    <row r="4448" ht="15.75" customHeight="1">
      <c r="U4448" s="25">
        <v>4447.0</v>
      </c>
      <c r="V4448" s="25">
        <v>1.5634815E7</v>
      </c>
      <c r="W4448" s="25" t="s">
        <v>1957</v>
      </c>
      <c r="X4448" s="25">
        <v>701.0</v>
      </c>
      <c r="Y4448" s="25" t="s">
        <v>375</v>
      </c>
      <c r="Z4448" s="25" t="s">
        <v>462</v>
      </c>
      <c r="AA4448" s="25">
        <v>37.0</v>
      </c>
      <c r="AB4448" s="25">
        <v>3.0</v>
      </c>
      <c r="AC4448" s="25">
        <v>0.0</v>
      </c>
      <c r="AD4448" s="25">
        <v>2.0</v>
      </c>
      <c r="AE4448" s="25">
        <v>1.0</v>
      </c>
      <c r="AF4448" s="25">
        <v>1.0</v>
      </c>
      <c r="AG4448" s="25">
        <v>164268.28</v>
      </c>
      <c r="AH4448" s="25">
        <v>0.0</v>
      </c>
    </row>
    <row r="4449" ht="15.75" customHeight="1">
      <c r="U4449" s="25">
        <v>4448.0</v>
      </c>
      <c r="V4449" s="25">
        <v>1.5716381E7</v>
      </c>
      <c r="W4449" s="25" t="s">
        <v>1566</v>
      </c>
      <c r="X4449" s="25">
        <v>666.0</v>
      </c>
      <c r="Y4449" s="25" t="s">
        <v>379</v>
      </c>
      <c r="Z4449" s="25" t="s">
        <v>462</v>
      </c>
      <c r="AA4449" s="25">
        <v>50.0</v>
      </c>
      <c r="AB4449" s="25">
        <v>7.0</v>
      </c>
      <c r="AC4449" s="25">
        <v>109062.28</v>
      </c>
      <c r="AD4449" s="25">
        <v>1.0</v>
      </c>
      <c r="AE4449" s="25">
        <v>1.0</v>
      </c>
      <c r="AF4449" s="25">
        <v>1.0</v>
      </c>
      <c r="AG4449" s="25">
        <v>140136.1</v>
      </c>
      <c r="AH4449" s="25">
        <v>1.0</v>
      </c>
    </row>
    <row r="4450" ht="15.75" customHeight="1">
      <c r="U4450" s="25">
        <v>4449.0</v>
      </c>
      <c r="V4450" s="25">
        <v>1.5708162E7</v>
      </c>
      <c r="W4450" s="25" t="s">
        <v>1742</v>
      </c>
      <c r="X4450" s="25">
        <v>565.0</v>
      </c>
      <c r="Y4450" s="25" t="s">
        <v>379</v>
      </c>
      <c r="Z4450" s="25" t="s">
        <v>462</v>
      </c>
      <c r="AA4450" s="25">
        <v>40.0</v>
      </c>
      <c r="AB4450" s="25">
        <v>1.0</v>
      </c>
      <c r="AC4450" s="25">
        <v>89994.71</v>
      </c>
      <c r="AD4450" s="25">
        <v>2.0</v>
      </c>
      <c r="AE4450" s="25">
        <v>0.0</v>
      </c>
      <c r="AF4450" s="25">
        <v>1.0</v>
      </c>
      <c r="AG4450" s="25">
        <v>121084.27</v>
      </c>
      <c r="AH4450" s="25">
        <v>0.0</v>
      </c>
    </row>
    <row r="4451" ht="15.75" customHeight="1">
      <c r="U4451" s="25">
        <v>4450.0</v>
      </c>
      <c r="V4451" s="25">
        <v>1.5569364E7</v>
      </c>
      <c r="W4451" s="25" t="s">
        <v>2579</v>
      </c>
      <c r="X4451" s="25">
        <v>666.0</v>
      </c>
      <c r="Y4451" s="25" t="s">
        <v>375</v>
      </c>
      <c r="Z4451" s="25" t="s">
        <v>487</v>
      </c>
      <c r="AA4451" s="25">
        <v>36.0</v>
      </c>
      <c r="AB4451" s="25">
        <v>3.0</v>
      </c>
      <c r="AC4451" s="25">
        <v>0.0</v>
      </c>
      <c r="AD4451" s="25">
        <v>2.0</v>
      </c>
      <c r="AE4451" s="25">
        <v>1.0</v>
      </c>
      <c r="AF4451" s="25">
        <v>0.0</v>
      </c>
      <c r="AG4451" s="25">
        <v>35156.54</v>
      </c>
      <c r="AH4451" s="25">
        <v>0.0</v>
      </c>
    </row>
    <row r="4452" ht="15.75" customHeight="1">
      <c r="U4452" s="25">
        <v>4451.0</v>
      </c>
      <c r="V4452" s="25">
        <v>1.5791191E7</v>
      </c>
      <c r="W4452" s="25" t="s">
        <v>482</v>
      </c>
      <c r="X4452" s="25">
        <v>633.0</v>
      </c>
      <c r="Y4452" s="25" t="s">
        <v>375</v>
      </c>
      <c r="Z4452" s="25" t="s">
        <v>487</v>
      </c>
      <c r="AA4452" s="25">
        <v>59.0</v>
      </c>
      <c r="AB4452" s="25">
        <v>2.0</v>
      </c>
      <c r="AC4452" s="25">
        <v>103996.74</v>
      </c>
      <c r="AD4452" s="25">
        <v>1.0</v>
      </c>
      <c r="AE4452" s="25">
        <v>1.0</v>
      </c>
      <c r="AF4452" s="25">
        <v>1.0</v>
      </c>
      <c r="AG4452" s="25">
        <v>103159.11</v>
      </c>
      <c r="AH4452" s="25">
        <v>0.0</v>
      </c>
    </row>
    <row r="4453" ht="15.75" customHeight="1">
      <c r="U4453" s="25">
        <v>4452.0</v>
      </c>
      <c r="V4453" s="25">
        <v>1.5621205E7</v>
      </c>
      <c r="W4453" s="25" t="s">
        <v>1829</v>
      </c>
      <c r="X4453" s="25">
        <v>578.0</v>
      </c>
      <c r="Y4453" s="25" t="s">
        <v>375</v>
      </c>
      <c r="Z4453" s="25" t="s">
        <v>487</v>
      </c>
      <c r="AA4453" s="25">
        <v>34.0</v>
      </c>
      <c r="AB4453" s="25">
        <v>4.0</v>
      </c>
      <c r="AC4453" s="25">
        <v>175111.11</v>
      </c>
      <c r="AD4453" s="25">
        <v>1.0</v>
      </c>
      <c r="AE4453" s="25">
        <v>1.0</v>
      </c>
      <c r="AF4453" s="25">
        <v>1.0</v>
      </c>
      <c r="AG4453" s="25">
        <v>74858.3</v>
      </c>
      <c r="AH4453" s="25">
        <v>0.0</v>
      </c>
    </row>
    <row r="4454" ht="15.75" customHeight="1">
      <c r="U4454" s="25">
        <v>4453.0</v>
      </c>
      <c r="V4454" s="25">
        <v>1.5704788E7</v>
      </c>
      <c r="W4454" s="25" t="s">
        <v>2580</v>
      </c>
      <c r="X4454" s="25">
        <v>812.0</v>
      </c>
      <c r="Y4454" s="25" t="s">
        <v>377</v>
      </c>
      <c r="Z4454" s="25" t="s">
        <v>462</v>
      </c>
      <c r="AA4454" s="25">
        <v>49.0</v>
      </c>
      <c r="AB4454" s="25">
        <v>8.0</v>
      </c>
      <c r="AC4454" s="25">
        <v>66079.45</v>
      </c>
      <c r="AD4454" s="25">
        <v>2.0</v>
      </c>
      <c r="AE4454" s="25">
        <v>0.0</v>
      </c>
      <c r="AF4454" s="25">
        <v>0.0</v>
      </c>
      <c r="AG4454" s="25">
        <v>91556.57</v>
      </c>
      <c r="AH4454" s="25">
        <v>1.0</v>
      </c>
    </row>
    <row r="4455" ht="15.75" customHeight="1">
      <c r="U4455" s="25">
        <v>4454.0</v>
      </c>
      <c r="V4455" s="25">
        <v>1.5775756E7</v>
      </c>
      <c r="W4455" s="25" t="s">
        <v>1106</v>
      </c>
      <c r="X4455" s="25">
        <v>809.0</v>
      </c>
      <c r="Y4455" s="25" t="s">
        <v>379</v>
      </c>
      <c r="Z4455" s="25" t="s">
        <v>487</v>
      </c>
      <c r="AA4455" s="25">
        <v>33.0</v>
      </c>
      <c r="AB4455" s="25">
        <v>8.0</v>
      </c>
      <c r="AC4455" s="25">
        <v>148055.74</v>
      </c>
      <c r="AD4455" s="25">
        <v>1.0</v>
      </c>
      <c r="AE4455" s="25">
        <v>0.0</v>
      </c>
      <c r="AF4455" s="25">
        <v>0.0</v>
      </c>
      <c r="AG4455" s="25">
        <v>199203.21</v>
      </c>
      <c r="AH4455" s="25">
        <v>0.0</v>
      </c>
    </row>
    <row r="4456" ht="15.75" customHeight="1">
      <c r="U4456" s="25">
        <v>4455.0</v>
      </c>
      <c r="V4456" s="25">
        <v>1.5641312E7</v>
      </c>
      <c r="W4456" s="25" t="s">
        <v>1056</v>
      </c>
      <c r="X4456" s="25">
        <v>615.0</v>
      </c>
      <c r="Y4456" s="25" t="s">
        <v>375</v>
      </c>
      <c r="Z4456" s="25" t="s">
        <v>487</v>
      </c>
      <c r="AA4456" s="25">
        <v>36.0</v>
      </c>
      <c r="AB4456" s="25">
        <v>6.0</v>
      </c>
      <c r="AC4456" s="25">
        <v>0.0</v>
      </c>
      <c r="AD4456" s="25">
        <v>1.0</v>
      </c>
      <c r="AE4456" s="25">
        <v>1.0</v>
      </c>
      <c r="AF4456" s="25">
        <v>1.0</v>
      </c>
      <c r="AG4456" s="25">
        <v>27011.8</v>
      </c>
      <c r="AH4456" s="25">
        <v>1.0</v>
      </c>
    </row>
    <row r="4457" ht="15.75" customHeight="1">
      <c r="U4457" s="25">
        <v>4456.0</v>
      </c>
      <c r="V4457" s="25">
        <v>1.5782531E7</v>
      </c>
      <c r="W4457" s="25" t="s">
        <v>656</v>
      </c>
      <c r="X4457" s="25">
        <v>684.0</v>
      </c>
      <c r="Y4457" s="25" t="s">
        <v>377</v>
      </c>
      <c r="Z4457" s="25" t="s">
        <v>462</v>
      </c>
      <c r="AA4457" s="25">
        <v>31.0</v>
      </c>
      <c r="AB4457" s="25">
        <v>8.0</v>
      </c>
      <c r="AC4457" s="25">
        <v>0.0</v>
      </c>
      <c r="AD4457" s="25">
        <v>2.0</v>
      </c>
      <c r="AE4457" s="25">
        <v>1.0</v>
      </c>
      <c r="AF4457" s="25">
        <v>0.0</v>
      </c>
      <c r="AG4457" s="25">
        <v>188637.05</v>
      </c>
      <c r="AH4457" s="25">
        <v>0.0</v>
      </c>
    </row>
    <row r="4458" ht="15.75" customHeight="1">
      <c r="U4458" s="25">
        <v>4457.0</v>
      </c>
      <c r="V4458" s="25">
        <v>1.5724428E7</v>
      </c>
      <c r="W4458" s="25" t="s">
        <v>2581</v>
      </c>
      <c r="X4458" s="25">
        <v>544.0</v>
      </c>
      <c r="Y4458" s="25" t="s">
        <v>375</v>
      </c>
      <c r="Z4458" s="25" t="s">
        <v>487</v>
      </c>
      <c r="AA4458" s="25">
        <v>40.0</v>
      </c>
      <c r="AB4458" s="25">
        <v>8.0</v>
      </c>
      <c r="AC4458" s="25">
        <v>0.0</v>
      </c>
      <c r="AD4458" s="25">
        <v>2.0</v>
      </c>
      <c r="AE4458" s="25">
        <v>1.0</v>
      </c>
      <c r="AF4458" s="25">
        <v>0.0</v>
      </c>
      <c r="AG4458" s="25">
        <v>61581.2</v>
      </c>
      <c r="AH4458" s="25">
        <v>0.0</v>
      </c>
    </row>
    <row r="4459" ht="15.75" customHeight="1">
      <c r="U4459" s="25">
        <v>4458.0</v>
      </c>
      <c r="V4459" s="25">
        <v>1.5743617E7</v>
      </c>
      <c r="W4459" s="25" t="s">
        <v>1023</v>
      </c>
      <c r="X4459" s="25">
        <v>713.0</v>
      </c>
      <c r="Y4459" s="25" t="s">
        <v>379</v>
      </c>
      <c r="Z4459" s="25" t="s">
        <v>487</v>
      </c>
      <c r="AA4459" s="25">
        <v>47.0</v>
      </c>
      <c r="AB4459" s="25">
        <v>1.0</v>
      </c>
      <c r="AC4459" s="25">
        <v>95994.98</v>
      </c>
      <c r="AD4459" s="25">
        <v>1.0</v>
      </c>
      <c r="AE4459" s="25">
        <v>1.0</v>
      </c>
      <c r="AF4459" s="25">
        <v>0.0</v>
      </c>
      <c r="AG4459" s="25">
        <v>197529.23</v>
      </c>
      <c r="AH4459" s="25">
        <v>0.0</v>
      </c>
    </row>
    <row r="4460" ht="15.75" customHeight="1">
      <c r="U4460" s="25">
        <v>4459.0</v>
      </c>
      <c r="V4460" s="25">
        <v>1.5585839E7</v>
      </c>
      <c r="W4460" s="25" t="s">
        <v>1324</v>
      </c>
      <c r="X4460" s="25">
        <v>633.0</v>
      </c>
      <c r="Y4460" s="25" t="s">
        <v>375</v>
      </c>
      <c r="Z4460" s="25" t="s">
        <v>487</v>
      </c>
      <c r="AA4460" s="25">
        <v>37.0</v>
      </c>
      <c r="AB4460" s="25">
        <v>2.0</v>
      </c>
      <c r="AC4460" s="25">
        <v>0.0</v>
      </c>
      <c r="AD4460" s="25">
        <v>2.0</v>
      </c>
      <c r="AE4460" s="25">
        <v>1.0</v>
      </c>
      <c r="AF4460" s="25">
        <v>0.0</v>
      </c>
      <c r="AG4460" s="25">
        <v>182258.17</v>
      </c>
      <c r="AH4460" s="25">
        <v>0.0</v>
      </c>
    </row>
    <row r="4461" ht="15.75" customHeight="1">
      <c r="U4461" s="25">
        <v>4460.0</v>
      </c>
      <c r="V4461" s="25">
        <v>1.5658158E7</v>
      </c>
      <c r="W4461" s="25" t="s">
        <v>2515</v>
      </c>
      <c r="X4461" s="25">
        <v>672.0</v>
      </c>
      <c r="Y4461" s="25" t="s">
        <v>379</v>
      </c>
      <c r="Z4461" s="25" t="s">
        <v>462</v>
      </c>
      <c r="AA4461" s="25">
        <v>23.0</v>
      </c>
      <c r="AB4461" s="25">
        <v>10.0</v>
      </c>
      <c r="AC4461" s="25">
        <v>110741.56</v>
      </c>
      <c r="AD4461" s="25">
        <v>1.0</v>
      </c>
      <c r="AE4461" s="25">
        <v>1.0</v>
      </c>
      <c r="AF4461" s="25">
        <v>0.0</v>
      </c>
      <c r="AG4461" s="25">
        <v>80778.5</v>
      </c>
      <c r="AH4461" s="25">
        <v>0.0</v>
      </c>
    </row>
    <row r="4462" ht="15.75" customHeight="1">
      <c r="U4462" s="25">
        <v>4461.0</v>
      </c>
      <c r="V4462" s="25">
        <v>1.5637678E7</v>
      </c>
      <c r="W4462" s="25" t="s">
        <v>638</v>
      </c>
      <c r="X4462" s="25">
        <v>661.0</v>
      </c>
      <c r="Y4462" s="25" t="s">
        <v>375</v>
      </c>
      <c r="Z4462" s="25" t="s">
        <v>487</v>
      </c>
      <c r="AA4462" s="25">
        <v>35.0</v>
      </c>
      <c r="AB4462" s="25">
        <v>5.0</v>
      </c>
      <c r="AC4462" s="25">
        <v>0.0</v>
      </c>
      <c r="AD4462" s="25">
        <v>1.0</v>
      </c>
      <c r="AE4462" s="25">
        <v>1.0</v>
      </c>
      <c r="AF4462" s="25">
        <v>0.0</v>
      </c>
      <c r="AG4462" s="25">
        <v>155394.52</v>
      </c>
      <c r="AH4462" s="25">
        <v>0.0</v>
      </c>
    </row>
    <row r="4463" ht="15.75" customHeight="1">
      <c r="U4463" s="25">
        <v>4462.0</v>
      </c>
      <c r="V4463" s="25">
        <v>1.5701809E7</v>
      </c>
      <c r="W4463" s="25" t="s">
        <v>2582</v>
      </c>
      <c r="X4463" s="25">
        <v>749.0</v>
      </c>
      <c r="Y4463" s="25" t="s">
        <v>377</v>
      </c>
      <c r="Z4463" s="25" t="s">
        <v>462</v>
      </c>
      <c r="AA4463" s="25">
        <v>28.0</v>
      </c>
      <c r="AB4463" s="25">
        <v>3.0</v>
      </c>
      <c r="AC4463" s="25">
        <v>0.0</v>
      </c>
      <c r="AD4463" s="25">
        <v>1.0</v>
      </c>
      <c r="AE4463" s="25">
        <v>1.0</v>
      </c>
      <c r="AF4463" s="25">
        <v>0.0</v>
      </c>
      <c r="AG4463" s="25">
        <v>3408.7</v>
      </c>
      <c r="AH4463" s="25">
        <v>0.0</v>
      </c>
    </row>
    <row r="4464" ht="15.75" customHeight="1">
      <c r="U4464" s="25">
        <v>4463.0</v>
      </c>
      <c r="V4464" s="25">
        <v>1.5676937E7</v>
      </c>
      <c r="W4464" s="25" t="s">
        <v>1202</v>
      </c>
      <c r="X4464" s="25">
        <v>635.0</v>
      </c>
      <c r="Y4464" s="25" t="s">
        <v>377</v>
      </c>
      <c r="Z4464" s="25" t="s">
        <v>462</v>
      </c>
      <c r="AA4464" s="25">
        <v>32.0</v>
      </c>
      <c r="AB4464" s="25">
        <v>8.0</v>
      </c>
      <c r="AC4464" s="25">
        <v>0.0</v>
      </c>
      <c r="AD4464" s="25">
        <v>2.0</v>
      </c>
      <c r="AE4464" s="25">
        <v>1.0</v>
      </c>
      <c r="AF4464" s="25">
        <v>1.0</v>
      </c>
      <c r="AG4464" s="25">
        <v>19367.98</v>
      </c>
      <c r="AH4464" s="25">
        <v>1.0</v>
      </c>
    </row>
    <row r="4465" ht="15.75" customHeight="1">
      <c r="U4465" s="25">
        <v>4464.0</v>
      </c>
      <c r="V4465" s="25">
        <v>1.5778975E7</v>
      </c>
      <c r="W4465" s="25" t="s">
        <v>1229</v>
      </c>
      <c r="X4465" s="25">
        <v>850.0</v>
      </c>
      <c r="Y4465" s="25" t="s">
        <v>379</v>
      </c>
      <c r="Z4465" s="25" t="s">
        <v>462</v>
      </c>
      <c r="AA4465" s="25">
        <v>70.0</v>
      </c>
      <c r="AB4465" s="25">
        <v>1.0</v>
      </c>
      <c r="AC4465" s="25">
        <v>96947.58</v>
      </c>
      <c r="AD4465" s="25">
        <v>3.0</v>
      </c>
      <c r="AE4465" s="25">
        <v>1.0</v>
      </c>
      <c r="AF4465" s="25">
        <v>0.0</v>
      </c>
      <c r="AG4465" s="25">
        <v>62282.99</v>
      </c>
      <c r="AH4465" s="25">
        <v>1.0</v>
      </c>
    </row>
    <row r="4466" ht="15.75" customHeight="1">
      <c r="U4466" s="25">
        <v>4465.0</v>
      </c>
      <c r="V4466" s="25">
        <v>1.5710375E7</v>
      </c>
      <c r="W4466" s="25" t="s">
        <v>1410</v>
      </c>
      <c r="X4466" s="25">
        <v>641.0</v>
      </c>
      <c r="Y4466" s="25" t="s">
        <v>375</v>
      </c>
      <c r="Z4466" s="25" t="s">
        <v>487</v>
      </c>
      <c r="AA4466" s="25">
        <v>41.0</v>
      </c>
      <c r="AB4466" s="25">
        <v>6.0</v>
      </c>
      <c r="AC4466" s="25">
        <v>0.0</v>
      </c>
      <c r="AD4466" s="25">
        <v>2.0</v>
      </c>
      <c r="AE4466" s="25">
        <v>1.0</v>
      </c>
      <c r="AF4466" s="25">
        <v>0.0</v>
      </c>
      <c r="AG4466" s="25">
        <v>65396.79</v>
      </c>
      <c r="AH4466" s="25">
        <v>0.0</v>
      </c>
    </row>
    <row r="4467" ht="15.75" customHeight="1">
      <c r="U4467" s="25">
        <v>4466.0</v>
      </c>
      <c r="V4467" s="25">
        <v>1.5579914E7</v>
      </c>
      <c r="W4467" s="25" t="s">
        <v>2427</v>
      </c>
      <c r="X4467" s="25">
        <v>633.0</v>
      </c>
      <c r="Y4467" s="25" t="s">
        <v>379</v>
      </c>
      <c r="Z4467" s="25" t="s">
        <v>487</v>
      </c>
      <c r="AA4467" s="25">
        <v>30.0</v>
      </c>
      <c r="AB4467" s="25">
        <v>2.0</v>
      </c>
      <c r="AC4467" s="25">
        <v>109786.82</v>
      </c>
      <c r="AD4467" s="25">
        <v>2.0</v>
      </c>
      <c r="AE4467" s="25">
        <v>1.0</v>
      </c>
      <c r="AF4467" s="25">
        <v>1.0</v>
      </c>
      <c r="AG4467" s="25">
        <v>139712.81</v>
      </c>
      <c r="AH4467" s="25">
        <v>0.0</v>
      </c>
    </row>
    <row r="4468" ht="15.75" customHeight="1">
      <c r="U4468" s="25">
        <v>4467.0</v>
      </c>
      <c r="V4468" s="25">
        <v>1.559516E7</v>
      </c>
      <c r="W4468" s="25" t="s">
        <v>2583</v>
      </c>
      <c r="X4468" s="25">
        <v>413.0</v>
      </c>
      <c r="Y4468" s="25" t="s">
        <v>377</v>
      </c>
      <c r="Z4468" s="25" t="s">
        <v>487</v>
      </c>
      <c r="AA4468" s="25">
        <v>35.0</v>
      </c>
      <c r="AB4468" s="25">
        <v>2.0</v>
      </c>
      <c r="AC4468" s="25">
        <v>0.0</v>
      </c>
      <c r="AD4468" s="25">
        <v>2.0</v>
      </c>
      <c r="AE4468" s="25">
        <v>1.0</v>
      </c>
      <c r="AF4468" s="25">
        <v>1.0</v>
      </c>
      <c r="AG4468" s="25">
        <v>60972.84</v>
      </c>
      <c r="AH4468" s="25">
        <v>0.0</v>
      </c>
    </row>
    <row r="4469" ht="15.75" customHeight="1">
      <c r="U4469" s="25">
        <v>4468.0</v>
      </c>
      <c r="V4469" s="25">
        <v>1.5595391E7</v>
      </c>
      <c r="W4469" s="25" t="s">
        <v>2296</v>
      </c>
      <c r="X4469" s="25">
        <v>538.0</v>
      </c>
      <c r="Y4469" s="25" t="s">
        <v>375</v>
      </c>
      <c r="Z4469" s="25" t="s">
        <v>487</v>
      </c>
      <c r="AA4469" s="25">
        <v>31.0</v>
      </c>
      <c r="AB4469" s="25">
        <v>1.0</v>
      </c>
      <c r="AC4469" s="25">
        <v>0.0</v>
      </c>
      <c r="AD4469" s="25">
        <v>2.0</v>
      </c>
      <c r="AE4469" s="25">
        <v>1.0</v>
      </c>
      <c r="AF4469" s="25">
        <v>0.0</v>
      </c>
      <c r="AG4469" s="25">
        <v>1375.46</v>
      </c>
      <c r="AH4469" s="25">
        <v>0.0</v>
      </c>
    </row>
    <row r="4470" ht="15.75" customHeight="1">
      <c r="U4470" s="25">
        <v>4469.0</v>
      </c>
      <c r="V4470" s="25">
        <v>1.5630363E7</v>
      </c>
      <c r="W4470" s="25" t="s">
        <v>2474</v>
      </c>
      <c r="X4470" s="25">
        <v>437.0</v>
      </c>
      <c r="Y4470" s="25" t="s">
        <v>375</v>
      </c>
      <c r="Z4470" s="25" t="s">
        <v>462</v>
      </c>
      <c r="AA4470" s="25">
        <v>39.0</v>
      </c>
      <c r="AB4470" s="25">
        <v>0.0</v>
      </c>
      <c r="AC4470" s="25">
        <v>102721.49</v>
      </c>
      <c r="AD4470" s="25">
        <v>1.0</v>
      </c>
      <c r="AE4470" s="25">
        <v>0.0</v>
      </c>
      <c r="AF4470" s="25">
        <v>0.0</v>
      </c>
      <c r="AG4470" s="25">
        <v>22191.82</v>
      </c>
      <c r="AH4470" s="25">
        <v>0.0</v>
      </c>
    </row>
    <row r="4471" ht="15.75" customHeight="1">
      <c r="U4471" s="25">
        <v>4470.0</v>
      </c>
      <c r="V4471" s="25">
        <v>1.5692443E7</v>
      </c>
      <c r="W4471" s="25" t="s">
        <v>630</v>
      </c>
      <c r="X4471" s="25">
        <v>612.0</v>
      </c>
      <c r="Y4471" s="25" t="s">
        <v>377</v>
      </c>
      <c r="Z4471" s="25" t="s">
        <v>487</v>
      </c>
      <c r="AA4471" s="25">
        <v>33.0</v>
      </c>
      <c r="AB4471" s="25">
        <v>5.0</v>
      </c>
      <c r="AC4471" s="25">
        <v>69478.57</v>
      </c>
      <c r="AD4471" s="25">
        <v>1.0</v>
      </c>
      <c r="AE4471" s="25">
        <v>1.0</v>
      </c>
      <c r="AF4471" s="25">
        <v>0.0</v>
      </c>
      <c r="AG4471" s="25">
        <v>8973.67</v>
      </c>
      <c r="AH4471" s="25">
        <v>1.0</v>
      </c>
    </row>
    <row r="4472" ht="15.75" customHeight="1">
      <c r="U4472" s="25">
        <v>4471.0</v>
      </c>
      <c r="V4472" s="25">
        <v>1.5593795E7</v>
      </c>
      <c r="W4472" s="25" t="s">
        <v>2584</v>
      </c>
      <c r="X4472" s="25">
        <v>516.0</v>
      </c>
      <c r="Y4472" s="25" t="s">
        <v>379</v>
      </c>
      <c r="Z4472" s="25" t="s">
        <v>462</v>
      </c>
      <c r="AA4472" s="25">
        <v>53.0</v>
      </c>
      <c r="AB4472" s="25">
        <v>1.0</v>
      </c>
      <c r="AC4472" s="25">
        <v>156674.2</v>
      </c>
      <c r="AD4472" s="25">
        <v>1.0</v>
      </c>
      <c r="AE4472" s="25">
        <v>1.0</v>
      </c>
      <c r="AF4472" s="25">
        <v>0.0</v>
      </c>
      <c r="AG4472" s="25">
        <v>118502.34</v>
      </c>
      <c r="AH4472" s="25">
        <v>1.0</v>
      </c>
    </row>
    <row r="4473" ht="15.75" customHeight="1">
      <c r="U4473" s="25">
        <v>4472.0</v>
      </c>
      <c r="V4473" s="25">
        <v>1.5642824E7</v>
      </c>
      <c r="W4473" s="25" t="s">
        <v>1800</v>
      </c>
      <c r="X4473" s="25">
        <v>826.0</v>
      </c>
      <c r="Y4473" s="25" t="s">
        <v>377</v>
      </c>
      <c r="Z4473" s="25" t="s">
        <v>462</v>
      </c>
      <c r="AA4473" s="25">
        <v>56.0</v>
      </c>
      <c r="AB4473" s="25">
        <v>8.0</v>
      </c>
      <c r="AC4473" s="25">
        <v>174506.1</v>
      </c>
      <c r="AD4473" s="25">
        <v>2.0</v>
      </c>
      <c r="AE4473" s="25">
        <v>0.0</v>
      </c>
      <c r="AF4473" s="25">
        <v>1.0</v>
      </c>
      <c r="AG4473" s="25">
        <v>161802.82</v>
      </c>
      <c r="AH4473" s="25">
        <v>1.0</v>
      </c>
    </row>
    <row r="4474" ht="15.75" customHeight="1">
      <c r="U4474" s="25">
        <v>4473.0</v>
      </c>
      <c r="V4474" s="25">
        <v>1.5683524E7</v>
      </c>
      <c r="W4474" s="25" t="s">
        <v>2278</v>
      </c>
      <c r="X4474" s="25">
        <v>660.0</v>
      </c>
      <c r="Y4474" s="25" t="s">
        <v>379</v>
      </c>
      <c r="Z4474" s="25" t="s">
        <v>462</v>
      </c>
      <c r="AA4474" s="25">
        <v>23.0</v>
      </c>
      <c r="AB4474" s="25">
        <v>6.0</v>
      </c>
      <c r="AC4474" s="25">
        <v>166070.48</v>
      </c>
      <c r="AD4474" s="25">
        <v>2.0</v>
      </c>
      <c r="AE4474" s="25">
        <v>0.0</v>
      </c>
      <c r="AF4474" s="25">
        <v>0.0</v>
      </c>
      <c r="AG4474" s="25">
        <v>90494.72</v>
      </c>
      <c r="AH4474" s="25">
        <v>0.0</v>
      </c>
    </row>
    <row r="4475" ht="15.75" customHeight="1">
      <c r="U4475" s="25">
        <v>4474.0</v>
      </c>
      <c r="V4475" s="25">
        <v>1.5713532E7</v>
      </c>
      <c r="W4475" s="25" t="s">
        <v>1750</v>
      </c>
      <c r="X4475" s="25">
        <v>646.0</v>
      </c>
      <c r="Y4475" s="25" t="s">
        <v>379</v>
      </c>
      <c r="Z4475" s="25" t="s">
        <v>462</v>
      </c>
      <c r="AA4475" s="25">
        <v>29.0</v>
      </c>
      <c r="AB4475" s="25">
        <v>4.0</v>
      </c>
      <c r="AC4475" s="25">
        <v>105957.44</v>
      </c>
      <c r="AD4475" s="25">
        <v>1.0</v>
      </c>
      <c r="AE4475" s="25">
        <v>1.0</v>
      </c>
      <c r="AF4475" s="25">
        <v>0.0</v>
      </c>
      <c r="AG4475" s="25">
        <v>15470.91</v>
      </c>
      <c r="AH4475" s="25">
        <v>0.0</v>
      </c>
    </row>
    <row r="4476" ht="15.75" customHeight="1">
      <c r="U4476" s="25">
        <v>4475.0</v>
      </c>
      <c r="V4476" s="25">
        <v>1.5719827E7</v>
      </c>
      <c r="W4476" s="25" t="s">
        <v>772</v>
      </c>
      <c r="X4476" s="25">
        <v>767.0</v>
      </c>
      <c r="Y4476" s="25" t="s">
        <v>375</v>
      </c>
      <c r="Z4476" s="25" t="s">
        <v>487</v>
      </c>
      <c r="AA4476" s="25">
        <v>36.0</v>
      </c>
      <c r="AB4476" s="25">
        <v>3.0</v>
      </c>
      <c r="AC4476" s="25">
        <v>0.0</v>
      </c>
      <c r="AD4476" s="25">
        <v>1.0</v>
      </c>
      <c r="AE4476" s="25">
        <v>0.0</v>
      </c>
      <c r="AF4476" s="25">
        <v>0.0</v>
      </c>
      <c r="AG4476" s="25">
        <v>65147.27</v>
      </c>
      <c r="AH4476" s="25">
        <v>0.0</v>
      </c>
    </row>
    <row r="4477" ht="15.75" customHeight="1">
      <c r="U4477" s="25">
        <v>4476.0</v>
      </c>
      <c r="V4477" s="25">
        <v>1.5578435E7</v>
      </c>
      <c r="W4477" s="25" t="s">
        <v>2585</v>
      </c>
      <c r="X4477" s="25">
        <v>640.0</v>
      </c>
      <c r="Y4477" s="25" t="s">
        <v>375</v>
      </c>
      <c r="Z4477" s="25" t="s">
        <v>487</v>
      </c>
      <c r="AA4477" s="25">
        <v>40.0</v>
      </c>
      <c r="AB4477" s="25">
        <v>8.0</v>
      </c>
      <c r="AC4477" s="25">
        <v>110340.68</v>
      </c>
      <c r="AD4477" s="25">
        <v>1.0</v>
      </c>
      <c r="AE4477" s="25">
        <v>1.0</v>
      </c>
      <c r="AF4477" s="25">
        <v>1.0</v>
      </c>
      <c r="AG4477" s="25">
        <v>157886.6</v>
      </c>
      <c r="AH4477" s="25">
        <v>0.0</v>
      </c>
    </row>
    <row r="4478" ht="15.75" customHeight="1">
      <c r="U4478" s="25">
        <v>4477.0</v>
      </c>
      <c r="V4478" s="25">
        <v>1.5723028E7</v>
      </c>
      <c r="W4478" s="25" t="s">
        <v>122</v>
      </c>
      <c r="X4478" s="25">
        <v>778.0</v>
      </c>
      <c r="Y4478" s="25" t="s">
        <v>375</v>
      </c>
      <c r="Z4478" s="25" t="s">
        <v>487</v>
      </c>
      <c r="AA4478" s="25">
        <v>33.0</v>
      </c>
      <c r="AB4478" s="25">
        <v>1.0</v>
      </c>
      <c r="AC4478" s="25">
        <v>0.0</v>
      </c>
      <c r="AD4478" s="25">
        <v>2.0</v>
      </c>
      <c r="AE4478" s="25">
        <v>1.0</v>
      </c>
      <c r="AF4478" s="25">
        <v>0.0</v>
      </c>
      <c r="AG4478" s="25">
        <v>85439.73</v>
      </c>
      <c r="AH4478" s="25">
        <v>0.0</v>
      </c>
    </row>
    <row r="4479" ht="15.75" customHeight="1">
      <c r="U4479" s="25">
        <v>4478.0</v>
      </c>
      <c r="V4479" s="25">
        <v>1.5595609E7</v>
      </c>
      <c r="W4479" s="25" t="s">
        <v>2586</v>
      </c>
      <c r="X4479" s="25">
        <v>679.0</v>
      </c>
      <c r="Y4479" s="25" t="s">
        <v>379</v>
      </c>
      <c r="Z4479" s="25" t="s">
        <v>487</v>
      </c>
      <c r="AA4479" s="25">
        <v>52.0</v>
      </c>
      <c r="AB4479" s="25">
        <v>9.0</v>
      </c>
      <c r="AC4479" s="25">
        <v>135870.01</v>
      </c>
      <c r="AD4479" s="25">
        <v>2.0</v>
      </c>
      <c r="AE4479" s="25">
        <v>0.0</v>
      </c>
      <c r="AF4479" s="25">
        <v>0.0</v>
      </c>
      <c r="AG4479" s="25">
        <v>54038.62</v>
      </c>
      <c r="AH4479" s="25">
        <v>0.0</v>
      </c>
    </row>
    <row r="4480" ht="15.75" customHeight="1">
      <c r="U4480" s="25">
        <v>4479.0</v>
      </c>
      <c r="V4480" s="25">
        <v>1.5622443E7</v>
      </c>
      <c r="W4480" s="25" t="s">
        <v>683</v>
      </c>
      <c r="X4480" s="25">
        <v>549.0</v>
      </c>
      <c r="Y4480" s="25" t="s">
        <v>375</v>
      </c>
      <c r="Z4480" s="25" t="s">
        <v>487</v>
      </c>
      <c r="AA4480" s="25">
        <v>31.0</v>
      </c>
      <c r="AB4480" s="25">
        <v>4.0</v>
      </c>
      <c r="AC4480" s="25">
        <v>0.0</v>
      </c>
      <c r="AD4480" s="25">
        <v>2.0</v>
      </c>
      <c r="AE4480" s="25">
        <v>0.0</v>
      </c>
      <c r="AF4480" s="25">
        <v>1.0</v>
      </c>
      <c r="AG4480" s="25">
        <v>25684.85</v>
      </c>
      <c r="AH4480" s="25">
        <v>0.0</v>
      </c>
    </row>
    <row r="4481" ht="15.75" customHeight="1">
      <c r="U4481" s="25">
        <v>4480.0</v>
      </c>
      <c r="V4481" s="25">
        <v>1.5579112E7</v>
      </c>
      <c r="W4481" s="25" t="s">
        <v>1410</v>
      </c>
      <c r="X4481" s="25">
        <v>598.0</v>
      </c>
      <c r="Y4481" s="25" t="s">
        <v>375</v>
      </c>
      <c r="Z4481" s="25" t="s">
        <v>487</v>
      </c>
      <c r="AA4481" s="25">
        <v>47.0</v>
      </c>
      <c r="AB4481" s="25">
        <v>2.0</v>
      </c>
      <c r="AC4481" s="25">
        <v>0.0</v>
      </c>
      <c r="AD4481" s="25">
        <v>2.0</v>
      </c>
      <c r="AE4481" s="25">
        <v>1.0</v>
      </c>
      <c r="AF4481" s="25">
        <v>1.0</v>
      </c>
      <c r="AG4481" s="25">
        <v>186116.54</v>
      </c>
      <c r="AH4481" s="25">
        <v>0.0</v>
      </c>
    </row>
    <row r="4482" ht="15.75" customHeight="1">
      <c r="U4482" s="25">
        <v>4481.0</v>
      </c>
      <c r="V4482" s="25">
        <v>1.5648479E7</v>
      </c>
      <c r="W4482" s="25" t="s">
        <v>1432</v>
      </c>
      <c r="X4482" s="25">
        <v>655.0</v>
      </c>
      <c r="Y4482" s="25" t="s">
        <v>375</v>
      </c>
      <c r="Z4482" s="25" t="s">
        <v>462</v>
      </c>
      <c r="AA4482" s="25">
        <v>45.0</v>
      </c>
      <c r="AB4482" s="25">
        <v>0.0</v>
      </c>
      <c r="AC4482" s="25">
        <v>0.0</v>
      </c>
      <c r="AD4482" s="25">
        <v>2.0</v>
      </c>
      <c r="AE4482" s="25">
        <v>1.0</v>
      </c>
      <c r="AF4482" s="25">
        <v>0.0</v>
      </c>
      <c r="AG4482" s="25">
        <v>166830.71</v>
      </c>
      <c r="AH4482" s="25">
        <v>0.0</v>
      </c>
    </row>
    <row r="4483" ht="15.75" customHeight="1">
      <c r="U4483" s="25">
        <v>4482.0</v>
      </c>
      <c r="V4483" s="25">
        <v>1.5659234E7</v>
      </c>
      <c r="W4483" s="25" t="s">
        <v>1736</v>
      </c>
      <c r="X4483" s="25">
        <v>494.0</v>
      </c>
      <c r="Y4483" s="25" t="s">
        <v>375</v>
      </c>
      <c r="Z4483" s="25" t="s">
        <v>487</v>
      </c>
      <c r="AA4483" s="25">
        <v>30.0</v>
      </c>
      <c r="AB4483" s="25">
        <v>3.0</v>
      </c>
      <c r="AC4483" s="25">
        <v>85704.95</v>
      </c>
      <c r="AD4483" s="25">
        <v>1.0</v>
      </c>
      <c r="AE4483" s="25">
        <v>0.0</v>
      </c>
      <c r="AF4483" s="25">
        <v>1.0</v>
      </c>
      <c r="AG4483" s="25">
        <v>27886.06</v>
      </c>
      <c r="AH4483" s="25">
        <v>0.0</v>
      </c>
    </row>
    <row r="4484" ht="15.75" customHeight="1">
      <c r="U4484" s="25">
        <v>4483.0</v>
      </c>
      <c r="V4484" s="25">
        <v>1.581197E7</v>
      </c>
      <c r="W4484" s="25" t="s">
        <v>753</v>
      </c>
      <c r="X4484" s="25">
        <v>653.0</v>
      </c>
      <c r="Y4484" s="25" t="s">
        <v>375</v>
      </c>
      <c r="Z4484" s="25" t="s">
        <v>462</v>
      </c>
      <c r="AA4484" s="25">
        <v>42.0</v>
      </c>
      <c r="AB4484" s="25">
        <v>1.0</v>
      </c>
      <c r="AC4484" s="25">
        <v>0.0</v>
      </c>
      <c r="AD4484" s="25">
        <v>2.0</v>
      </c>
      <c r="AE4484" s="25">
        <v>1.0</v>
      </c>
      <c r="AF4484" s="25">
        <v>1.0</v>
      </c>
      <c r="AG4484" s="25">
        <v>5768.32</v>
      </c>
      <c r="AH4484" s="25">
        <v>0.0</v>
      </c>
    </row>
    <row r="4485" ht="15.75" customHeight="1">
      <c r="U4485" s="25">
        <v>4484.0</v>
      </c>
      <c r="V4485" s="25">
        <v>1.5774192E7</v>
      </c>
      <c r="W4485" s="25" t="s">
        <v>707</v>
      </c>
      <c r="X4485" s="25">
        <v>539.0</v>
      </c>
      <c r="Y4485" s="25" t="s">
        <v>379</v>
      </c>
      <c r="Z4485" s="25" t="s">
        <v>462</v>
      </c>
      <c r="AA4485" s="25">
        <v>38.0</v>
      </c>
      <c r="AB4485" s="25">
        <v>8.0</v>
      </c>
      <c r="AC4485" s="25">
        <v>105435.74</v>
      </c>
      <c r="AD4485" s="25">
        <v>1.0</v>
      </c>
      <c r="AE4485" s="25">
        <v>0.0</v>
      </c>
      <c r="AF4485" s="25">
        <v>0.0</v>
      </c>
      <c r="AG4485" s="25">
        <v>80575.44</v>
      </c>
      <c r="AH4485" s="25">
        <v>1.0</v>
      </c>
    </row>
    <row r="4486" ht="15.75" customHeight="1">
      <c r="U4486" s="25">
        <v>4485.0</v>
      </c>
      <c r="V4486" s="25">
        <v>1.5595136E7</v>
      </c>
      <c r="W4486" s="25" t="s">
        <v>2587</v>
      </c>
      <c r="X4486" s="25">
        <v>645.0</v>
      </c>
      <c r="Y4486" s="25" t="s">
        <v>375</v>
      </c>
      <c r="Z4486" s="25" t="s">
        <v>462</v>
      </c>
      <c r="AA4486" s="25">
        <v>37.0</v>
      </c>
      <c r="AB4486" s="25">
        <v>1.0</v>
      </c>
      <c r="AC4486" s="25">
        <v>0.0</v>
      </c>
      <c r="AD4486" s="25">
        <v>2.0</v>
      </c>
      <c r="AE4486" s="25">
        <v>1.0</v>
      </c>
      <c r="AF4486" s="25">
        <v>1.0</v>
      </c>
      <c r="AG4486" s="25">
        <v>68987.55</v>
      </c>
      <c r="AH4486" s="25">
        <v>0.0</v>
      </c>
    </row>
    <row r="4487" ht="15.75" customHeight="1">
      <c r="U4487" s="25">
        <v>4486.0</v>
      </c>
      <c r="V4487" s="25">
        <v>1.563058E7</v>
      </c>
      <c r="W4487" s="25" t="s">
        <v>1736</v>
      </c>
      <c r="X4487" s="25">
        <v>751.0</v>
      </c>
      <c r="Y4487" s="25" t="s">
        <v>379</v>
      </c>
      <c r="Z4487" s="25" t="s">
        <v>487</v>
      </c>
      <c r="AA4487" s="25">
        <v>34.0</v>
      </c>
      <c r="AB4487" s="25">
        <v>9.0</v>
      </c>
      <c r="AC4487" s="25">
        <v>108513.25</v>
      </c>
      <c r="AD4487" s="25">
        <v>2.0</v>
      </c>
      <c r="AE4487" s="25">
        <v>1.0</v>
      </c>
      <c r="AF4487" s="25">
        <v>1.0</v>
      </c>
      <c r="AG4487" s="25">
        <v>27097.82</v>
      </c>
      <c r="AH4487" s="25">
        <v>0.0</v>
      </c>
    </row>
    <row r="4488" ht="15.75" customHeight="1">
      <c r="U4488" s="25">
        <v>4487.0</v>
      </c>
      <c r="V4488" s="25">
        <v>1.5660646E7</v>
      </c>
      <c r="W4488" s="25" t="s">
        <v>605</v>
      </c>
      <c r="X4488" s="25">
        <v>528.0</v>
      </c>
      <c r="Y4488" s="25" t="s">
        <v>375</v>
      </c>
      <c r="Z4488" s="25" t="s">
        <v>487</v>
      </c>
      <c r="AA4488" s="25">
        <v>35.0</v>
      </c>
      <c r="AB4488" s="25">
        <v>3.0</v>
      </c>
      <c r="AC4488" s="25">
        <v>156687.1</v>
      </c>
      <c r="AD4488" s="25">
        <v>1.0</v>
      </c>
      <c r="AE4488" s="25">
        <v>1.0</v>
      </c>
      <c r="AF4488" s="25">
        <v>0.0</v>
      </c>
      <c r="AG4488" s="25">
        <v>199320.77</v>
      </c>
      <c r="AH4488" s="25">
        <v>0.0</v>
      </c>
    </row>
    <row r="4489" ht="15.75" customHeight="1">
      <c r="U4489" s="25">
        <v>4488.0</v>
      </c>
      <c r="V4489" s="25">
        <v>1.5614365E7</v>
      </c>
      <c r="W4489" s="25" t="s">
        <v>1103</v>
      </c>
      <c r="X4489" s="25">
        <v>696.0</v>
      </c>
      <c r="Y4489" s="25" t="s">
        <v>379</v>
      </c>
      <c r="Z4489" s="25" t="s">
        <v>487</v>
      </c>
      <c r="AA4489" s="25">
        <v>31.0</v>
      </c>
      <c r="AB4489" s="25">
        <v>3.0</v>
      </c>
      <c r="AC4489" s="25">
        <v>150604.52</v>
      </c>
      <c r="AD4489" s="25">
        <v>1.0</v>
      </c>
      <c r="AE4489" s="25">
        <v>0.0</v>
      </c>
      <c r="AF4489" s="25">
        <v>0.0</v>
      </c>
      <c r="AG4489" s="25">
        <v>5566.6</v>
      </c>
      <c r="AH4489" s="25">
        <v>0.0</v>
      </c>
    </row>
    <row r="4490" ht="15.75" customHeight="1">
      <c r="U4490" s="25">
        <v>4489.0</v>
      </c>
      <c r="V4490" s="25">
        <v>1.5776128E7</v>
      </c>
      <c r="W4490" s="25" t="s">
        <v>883</v>
      </c>
      <c r="X4490" s="25">
        <v>716.0</v>
      </c>
      <c r="Y4490" s="25" t="s">
        <v>375</v>
      </c>
      <c r="Z4490" s="25" t="s">
        <v>462</v>
      </c>
      <c r="AA4490" s="25">
        <v>44.0</v>
      </c>
      <c r="AB4490" s="25">
        <v>6.0</v>
      </c>
      <c r="AC4490" s="25">
        <v>155114.9</v>
      </c>
      <c r="AD4490" s="25">
        <v>1.0</v>
      </c>
      <c r="AE4490" s="25">
        <v>0.0</v>
      </c>
      <c r="AF4490" s="25">
        <v>0.0</v>
      </c>
      <c r="AG4490" s="25">
        <v>133871.83</v>
      </c>
      <c r="AH4490" s="25">
        <v>0.0</v>
      </c>
    </row>
    <row r="4491" ht="15.75" customHeight="1">
      <c r="U4491" s="25">
        <v>4490.0</v>
      </c>
      <c r="V4491" s="25">
        <v>1.5787035E7</v>
      </c>
      <c r="W4491" s="25" t="s">
        <v>1147</v>
      </c>
      <c r="X4491" s="25">
        <v>602.0</v>
      </c>
      <c r="Y4491" s="25" t="s">
        <v>375</v>
      </c>
      <c r="Z4491" s="25" t="s">
        <v>462</v>
      </c>
      <c r="AA4491" s="25">
        <v>35.0</v>
      </c>
      <c r="AB4491" s="25">
        <v>8.0</v>
      </c>
      <c r="AC4491" s="25">
        <v>0.0</v>
      </c>
      <c r="AD4491" s="25">
        <v>2.0</v>
      </c>
      <c r="AE4491" s="25">
        <v>1.0</v>
      </c>
      <c r="AF4491" s="25">
        <v>1.0</v>
      </c>
      <c r="AG4491" s="25">
        <v>152843.53</v>
      </c>
      <c r="AH4491" s="25">
        <v>0.0</v>
      </c>
    </row>
    <row r="4492" ht="15.75" customHeight="1">
      <c r="U4492" s="25">
        <v>4491.0</v>
      </c>
      <c r="V4492" s="25">
        <v>1.5792646E7</v>
      </c>
      <c r="W4492" s="25" t="s">
        <v>1494</v>
      </c>
      <c r="X4492" s="25">
        <v>647.0</v>
      </c>
      <c r="Y4492" s="25" t="s">
        <v>377</v>
      </c>
      <c r="Z4492" s="25" t="s">
        <v>462</v>
      </c>
      <c r="AA4492" s="25">
        <v>64.0</v>
      </c>
      <c r="AB4492" s="25">
        <v>1.0</v>
      </c>
      <c r="AC4492" s="25">
        <v>91216.0</v>
      </c>
      <c r="AD4492" s="25">
        <v>1.0</v>
      </c>
      <c r="AE4492" s="25">
        <v>1.0</v>
      </c>
      <c r="AF4492" s="25">
        <v>1.0</v>
      </c>
      <c r="AG4492" s="25">
        <v>41800.18</v>
      </c>
      <c r="AH4492" s="25">
        <v>0.0</v>
      </c>
    </row>
    <row r="4493" ht="15.75" customHeight="1">
      <c r="U4493" s="25">
        <v>4492.0</v>
      </c>
      <c r="V4493" s="25">
        <v>1.5726832E7</v>
      </c>
      <c r="W4493" s="25" t="s">
        <v>2588</v>
      </c>
      <c r="X4493" s="25">
        <v>850.0</v>
      </c>
      <c r="Y4493" s="25" t="s">
        <v>379</v>
      </c>
      <c r="Z4493" s="25" t="s">
        <v>487</v>
      </c>
      <c r="AA4493" s="25">
        <v>61.0</v>
      </c>
      <c r="AB4493" s="25">
        <v>3.0</v>
      </c>
      <c r="AC4493" s="25">
        <v>141784.02</v>
      </c>
      <c r="AD4493" s="25">
        <v>1.0</v>
      </c>
      <c r="AE4493" s="25">
        <v>1.0</v>
      </c>
      <c r="AF4493" s="25">
        <v>1.0</v>
      </c>
      <c r="AG4493" s="25">
        <v>92053.75</v>
      </c>
      <c r="AH4493" s="25">
        <v>0.0</v>
      </c>
    </row>
    <row r="4494" ht="15.75" customHeight="1">
      <c r="U4494" s="25">
        <v>4493.0</v>
      </c>
      <c r="V4494" s="25">
        <v>1.577326E7</v>
      </c>
      <c r="W4494" s="25" t="s">
        <v>1540</v>
      </c>
      <c r="X4494" s="25">
        <v>590.0</v>
      </c>
      <c r="Y4494" s="25" t="s">
        <v>375</v>
      </c>
      <c r="Z4494" s="25" t="s">
        <v>462</v>
      </c>
      <c r="AA4494" s="25">
        <v>32.0</v>
      </c>
      <c r="AB4494" s="25">
        <v>0.0</v>
      </c>
      <c r="AC4494" s="25">
        <v>127763.24</v>
      </c>
      <c r="AD4494" s="25">
        <v>1.0</v>
      </c>
      <c r="AE4494" s="25">
        <v>1.0</v>
      </c>
      <c r="AF4494" s="25">
        <v>0.0</v>
      </c>
      <c r="AG4494" s="25">
        <v>100717.54</v>
      </c>
      <c r="AH4494" s="25">
        <v>0.0</v>
      </c>
    </row>
    <row r="4495" ht="15.75" customHeight="1">
      <c r="U4495" s="25">
        <v>4494.0</v>
      </c>
      <c r="V4495" s="25">
        <v>1.5624437E7</v>
      </c>
      <c r="W4495" s="25" t="s">
        <v>778</v>
      </c>
      <c r="X4495" s="25">
        <v>825.0</v>
      </c>
      <c r="Y4495" s="25" t="s">
        <v>377</v>
      </c>
      <c r="Z4495" s="25" t="s">
        <v>462</v>
      </c>
      <c r="AA4495" s="25">
        <v>32.0</v>
      </c>
      <c r="AB4495" s="25">
        <v>1.0</v>
      </c>
      <c r="AC4495" s="25">
        <v>0.0</v>
      </c>
      <c r="AD4495" s="25">
        <v>2.0</v>
      </c>
      <c r="AE4495" s="25">
        <v>1.0</v>
      </c>
      <c r="AF4495" s="25">
        <v>1.0</v>
      </c>
      <c r="AG4495" s="25">
        <v>42935.15</v>
      </c>
      <c r="AH4495" s="25">
        <v>0.0</v>
      </c>
    </row>
    <row r="4496" ht="15.75" customHeight="1">
      <c r="U4496" s="25">
        <v>4495.0</v>
      </c>
      <c r="V4496" s="25">
        <v>1.5717138E7</v>
      </c>
      <c r="W4496" s="25" t="s">
        <v>540</v>
      </c>
      <c r="X4496" s="25">
        <v>850.0</v>
      </c>
      <c r="Y4496" s="25" t="s">
        <v>377</v>
      </c>
      <c r="Z4496" s="25" t="s">
        <v>487</v>
      </c>
      <c r="AA4496" s="25">
        <v>31.0</v>
      </c>
      <c r="AB4496" s="25">
        <v>6.0</v>
      </c>
      <c r="AC4496" s="25">
        <v>82613.56</v>
      </c>
      <c r="AD4496" s="25">
        <v>2.0</v>
      </c>
      <c r="AE4496" s="25">
        <v>1.0</v>
      </c>
      <c r="AF4496" s="25">
        <v>0.0</v>
      </c>
      <c r="AG4496" s="25">
        <v>149170.92</v>
      </c>
      <c r="AH4496" s="25">
        <v>0.0</v>
      </c>
    </row>
    <row r="4497" ht="15.75" customHeight="1">
      <c r="U4497" s="25">
        <v>4496.0</v>
      </c>
      <c r="V4497" s="25">
        <v>1.5657317E7</v>
      </c>
      <c r="W4497" s="25" t="s">
        <v>2191</v>
      </c>
      <c r="X4497" s="25">
        <v>789.0</v>
      </c>
      <c r="Y4497" s="25" t="s">
        <v>375</v>
      </c>
      <c r="Z4497" s="25" t="s">
        <v>462</v>
      </c>
      <c r="AA4497" s="25">
        <v>32.0</v>
      </c>
      <c r="AB4497" s="25">
        <v>7.0</v>
      </c>
      <c r="AC4497" s="25">
        <v>69423.52</v>
      </c>
      <c r="AD4497" s="25">
        <v>1.0</v>
      </c>
      <c r="AE4497" s="25">
        <v>1.0</v>
      </c>
      <c r="AF4497" s="25">
        <v>0.0</v>
      </c>
      <c r="AG4497" s="25">
        <v>107499.39</v>
      </c>
      <c r="AH4497" s="25">
        <v>0.0</v>
      </c>
    </row>
    <row r="4498" ht="15.75" customHeight="1">
      <c r="U4498" s="25">
        <v>4497.0</v>
      </c>
      <c r="V4498" s="25">
        <v>1.5626948E7</v>
      </c>
      <c r="W4498" s="25" t="s">
        <v>1440</v>
      </c>
      <c r="X4498" s="25">
        <v>701.0</v>
      </c>
      <c r="Y4498" s="25" t="s">
        <v>375</v>
      </c>
      <c r="Z4498" s="25" t="s">
        <v>462</v>
      </c>
      <c r="AA4498" s="25">
        <v>42.0</v>
      </c>
      <c r="AB4498" s="25">
        <v>6.0</v>
      </c>
      <c r="AC4498" s="25">
        <v>86167.82</v>
      </c>
      <c r="AD4498" s="25">
        <v>1.0</v>
      </c>
      <c r="AE4498" s="25">
        <v>1.0</v>
      </c>
      <c r="AF4498" s="25">
        <v>0.0</v>
      </c>
      <c r="AG4498" s="25">
        <v>153342.38</v>
      </c>
      <c r="AH4498" s="25">
        <v>0.0</v>
      </c>
    </row>
    <row r="4499" ht="15.75" customHeight="1">
      <c r="U4499" s="25">
        <v>4498.0</v>
      </c>
      <c r="V4499" s="25">
        <v>1.5758901E7</v>
      </c>
      <c r="W4499" s="25" t="s">
        <v>518</v>
      </c>
      <c r="X4499" s="25">
        <v>713.0</v>
      </c>
      <c r="Y4499" s="25" t="s">
        <v>377</v>
      </c>
      <c r="Z4499" s="25" t="s">
        <v>462</v>
      </c>
      <c r="AA4499" s="25">
        <v>47.0</v>
      </c>
      <c r="AB4499" s="25">
        <v>1.0</v>
      </c>
      <c r="AC4499" s="25">
        <v>0.0</v>
      </c>
      <c r="AD4499" s="25">
        <v>1.0</v>
      </c>
      <c r="AE4499" s="25">
        <v>1.0</v>
      </c>
      <c r="AF4499" s="25">
        <v>0.0</v>
      </c>
      <c r="AG4499" s="25">
        <v>107825.08</v>
      </c>
      <c r="AH4499" s="25">
        <v>1.0</v>
      </c>
    </row>
    <row r="4500" ht="15.75" customHeight="1">
      <c r="U4500" s="25">
        <v>4499.0</v>
      </c>
      <c r="V4500" s="25">
        <v>1.5777759E7</v>
      </c>
      <c r="W4500" s="25" t="s">
        <v>2589</v>
      </c>
      <c r="X4500" s="25">
        <v>570.0</v>
      </c>
      <c r="Y4500" s="25" t="s">
        <v>375</v>
      </c>
      <c r="Z4500" s="25" t="s">
        <v>487</v>
      </c>
      <c r="AA4500" s="25">
        <v>30.0</v>
      </c>
      <c r="AB4500" s="25">
        <v>2.0</v>
      </c>
      <c r="AC4500" s="25">
        <v>131406.56</v>
      </c>
      <c r="AD4500" s="25">
        <v>1.0</v>
      </c>
      <c r="AE4500" s="25">
        <v>1.0</v>
      </c>
      <c r="AF4500" s="25">
        <v>1.0</v>
      </c>
      <c r="AG4500" s="25">
        <v>47952.45</v>
      </c>
      <c r="AH4500" s="25">
        <v>0.0</v>
      </c>
    </row>
    <row r="4501" ht="15.75" customHeight="1">
      <c r="U4501" s="25">
        <v>4500.0</v>
      </c>
      <c r="V4501" s="25">
        <v>1.5773322E7</v>
      </c>
      <c r="W4501" s="25" t="s">
        <v>1702</v>
      </c>
      <c r="X4501" s="25">
        <v>536.0</v>
      </c>
      <c r="Y4501" s="25" t="s">
        <v>379</v>
      </c>
      <c r="Z4501" s="25" t="s">
        <v>462</v>
      </c>
      <c r="AA4501" s="25">
        <v>44.0</v>
      </c>
      <c r="AB4501" s="25">
        <v>4.0</v>
      </c>
      <c r="AC4501" s="25">
        <v>121898.82</v>
      </c>
      <c r="AD4501" s="25">
        <v>1.0</v>
      </c>
      <c r="AE4501" s="25">
        <v>0.0</v>
      </c>
      <c r="AF4501" s="25">
        <v>0.0</v>
      </c>
      <c r="AG4501" s="25">
        <v>131007.18</v>
      </c>
      <c r="AH4501" s="25">
        <v>0.0</v>
      </c>
    </row>
    <row r="4502" ht="15.75" customHeight="1">
      <c r="U4502" s="25">
        <v>4501.0</v>
      </c>
      <c r="V4502" s="25">
        <v>1.5697318E7</v>
      </c>
      <c r="W4502" s="25" t="s">
        <v>1672</v>
      </c>
      <c r="X4502" s="25">
        <v>771.0</v>
      </c>
      <c r="Y4502" s="25" t="s">
        <v>379</v>
      </c>
      <c r="Z4502" s="25" t="s">
        <v>487</v>
      </c>
      <c r="AA4502" s="25">
        <v>32.0</v>
      </c>
      <c r="AB4502" s="25">
        <v>9.0</v>
      </c>
      <c r="AC4502" s="25">
        <v>77487.2</v>
      </c>
      <c r="AD4502" s="25">
        <v>1.0</v>
      </c>
      <c r="AE4502" s="25">
        <v>0.0</v>
      </c>
      <c r="AF4502" s="25">
        <v>0.0</v>
      </c>
      <c r="AG4502" s="25">
        <v>33143.04</v>
      </c>
      <c r="AH4502" s="25">
        <v>0.0</v>
      </c>
    </row>
    <row r="4503" ht="15.75" customHeight="1">
      <c r="U4503" s="25">
        <v>4502.0</v>
      </c>
      <c r="V4503" s="25">
        <v>1.5678916E7</v>
      </c>
      <c r="W4503" s="25" t="s">
        <v>1615</v>
      </c>
      <c r="X4503" s="25">
        <v>512.0</v>
      </c>
      <c r="Y4503" s="25" t="s">
        <v>375</v>
      </c>
      <c r="Z4503" s="25" t="s">
        <v>462</v>
      </c>
      <c r="AA4503" s="25">
        <v>75.0</v>
      </c>
      <c r="AB4503" s="25">
        <v>2.0</v>
      </c>
      <c r="AC4503" s="25">
        <v>0.0</v>
      </c>
      <c r="AD4503" s="25">
        <v>1.0</v>
      </c>
      <c r="AE4503" s="25">
        <v>1.0</v>
      </c>
      <c r="AF4503" s="25">
        <v>0.0</v>
      </c>
      <c r="AG4503" s="25">
        <v>123304.62</v>
      </c>
      <c r="AH4503" s="25">
        <v>0.0</v>
      </c>
    </row>
    <row r="4504" ht="15.75" customHeight="1">
      <c r="U4504" s="25">
        <v>4503.0</v>
      </c>
      <c r="V4504" s="25">
        <v>1.5632118E7</v>
      </c>
      <c r="W4504" s="25" t="s">
        <v>569</v>
      </c>
      <c r="X4504" s="25">
        <v>698.0</v>
      </c>
      <c r="Y4504" s="25" t="s">
        <v>377</v>
      </c>
      <c r="Z4504" s="25" t="s">
        <v>487</v>
      </c>
      <c r="AA4504" s="25">
        <v>45.0</v>
      </c>
      <c r="AB4504" s="25">
        <v>5.0</v>
      </c>
      <c r="AC4504" s="25">
        <v>164450.94</v>
      </c>
      <c r="AD4504" s="25">
        <v>1.0</v>
      </c>
      <c r="AE4504" s="25">
        <v>1.0</v>
      </c>
      <c r="AF4504" s="25">
        <v>0.0</v>
      </c>
      <c r="AG4504" s="25">
        <v>141970.02</v>
      </c>
      <c r="AH4504" s="25">
        <v>1.0</v>
      </c>
    </row>
    <row r="4505" ht="15.75" customHeight="1">
      <c r="U4505" s="25">
        <v>4504.0</v>
      </c>
      <c r="V4505" s="25">
        <v>1.5788118E7</v>
      </c>
      <c r="W4505" s="25" t="s">
        <v>2246</v>
      </c>
      <c r="X4505" s="25">
        <v>656.0</v>
      </c>
      <c r="Y4505" s="25" t="s">
        <v>375</v>
      </c>
      <c r="Z4505" s="25" t="s">
        <v>487</v>
      </c>
      <c r="AA4505" s="25">
        <v>33.0</v>
      </c>
      <c r="AB4505" s="25">
        <v>7.0</v>
      </c>
      <c r="AC4505" s="25">
        <v>138705.02</v>
      </c>
      <c r="AD4505" s="25">
        <v>2.0</v>
      </c>
      <c r="AE4505" s="25">
        <v>1.0</v>
      </c>
      <c r="AF4505" s="25">
        <v>0.0</v>
      </c>
      <c r="AG4505" s="25">
        <v>37136.15</v>
      </c>
      <c r="AH4505" s="25">
        <v>0.0</v>
      </c>
    </row>
    <row r="4506" ht="15.75" customHeight="1">
      <c r="U4506" s="25">
        <v>4505.0</v>
      </c>
      <c r="V4506" s="25">
        <v>1.578893E7</v>
      </c>
      <c r="W4506" s="25" t="s">
        <v>2590</v>
      </c>
      <c r="X4506" s="25">
        <v>761.0</v>
      </c>
      <c r="Y4506" s="25" t="s">
        <v>377</v>
      </c>
      <c r="Z4506" s="25" t="s">
        <v>487</v>
      </c>
      <c r="AA4506" s="25">
        <v>37.0</v>
      </c>
      <c r="AB4506" s="25">
        <v>7.0</v>
      </c>
      <c r="AC4506" s="25">
        <v>132730.17</v>
      </c>
      <c r="AD4506" s="25">
        <v>1.0</v>
      </c>
      <c r="AE4506" s="25">
        <v>1.0</v>
      </c>
      <c r="AF4506" s="25">
        <v>0.0</v>
      </c>
      <c r="AG4506" s="25">
        <v>199293.01</v>
      </c>
      <c r="AH4506" s="25">
        <v>0.0</v>
      </c>
    </row>
    <row r="4507" ht="15.75" customHeight="1">
      <c r="U4507" s="25">
        <v>4506.0</v>
      </c>
      <c r="V4507" s="25">
        <v>1.5628583E7</v>
      </c>
      <c r="W4507" s="25" t="s">
        <v>2591</v>
      </c>
      <c r="X4507" s="25">
        <v>709.0</v>
      </c>
      <c r="Y4507" s="25" t="s">
        <v>375</v>
      </c>
      <c r="Z4507" s="25" t="s">
        <v>462</v>
      </c>
      <c r="AA4507" s="25">
        <v>30.0</v>
      </c>
      <c r="AB4507" s="25">
        <v>5.0</v>
      </c>
      <c r="AC4507" s="25">
        <v>0.0</v>
      </c>
      <c r="AD4507" s="25">
        <v>2.0</v>
      </c>
      <c r="AE4507" s="25">
        <v>0.0</v>
      </c>
      <c r="AF4507" s="25">
        <v>1.0</v>
      </c>
      <c r="AG4507" s="25">
        <v>161388.22</v>
      </c>
      <c r="AH4507" s="25">
        <v>0.0</v>
      </c>
    </row>
    <row r="4508" ht="15.75" customHeight="1">
      <c r="U4508" s="25">
        <v>4507.0</v>
      </c>
      <c r="V4508" s="25">
        <v>1.5635177E7</v>
      </c>
      <c r="W4508" s="25" t="s">
        <v>1234</v>
      </c>
      <c r="X4508" s="25">
        <v>597.0</v>
      </c>
      <c r="Y4508" s="25" t="s">
        <v>377</v>
      </c>
      <c r="Z4508" s="25" t="s">
        <v>462</v>
      </c>
      <c r="AA4508" s="25">
        <v>66.0</v>
      </c>
      <c r="AB4508" s="25">
        <v>3.0</v>
      </c>
      <c r="AC4508" s="25">
        <v>0.0</v>
      </c>
      <c r="AD4508" s="25">
        <v>1.0</v>
      </c>
      <c r="AE4508" s="25">
        <v>1.0</v>
      </c>
      <c r="AF4508" s="25">
        <v>1.0</v>
      </c>
      <c r="AG4508" s="25">
        <v>70532.53</v>
      </c>
      <c r="AH4508" s="25">
        <v>0.0</v>
      </c>
    </row>
    <row r="4509" ht="15.75" customHeight="1">
      <c r="U4509" s="25">
        <v>4508.0</v>
      </c>
      <c r="V4509" s="25">
        <v>1.558769E7</v>
      </c>
      <c r="W4509" s="25" t="s">
        <v>2542</v>
      </c>
      <c r="X4509" s="25">
        <v>592.0</v>
      </c>
      <c r="Y4509" s="25" t="s">
        <v>375</v>
      </c>
      <c r="Z4509" s="25" t="s">
        <v>487</v>
      </c>
      <c r="AA4509" s="25">
        <v>28.0</v>
      </c>
      <c r="AB4509" s="25">
        <v>2.0</v>
      </c>
      <c r="AC4509" s="25">
        <v>116498.22</v>
      </c>
      <c r="AD4509" s="25">
        <v>1.0</v>
      </c>
      <c r="AE4509" s="25">
        <v>1.0</v>
      </c>
      <c r="AF4509" s="25">
        <v>0.0</v>
      </c>
      <c r="AG4509" s="25">
        <v>144290.25</v>
      </c>
      <c r="AH4509" s="25">
        <v>0.0</v>
      </c>
    </row>
    <row r="4510" ht="15.75" customHeight="1">
      <c r="U4510" s="25">
        <v>4509.0</v>
      </c>
      <c r="V4510" s="25">
        <v>1.562763E7</v>
      </c>
      <c r="W4510" s="25" t="s">
        <v>1774</v>
      </c>
      <c r="X4510" s="25">
        <v>599.0</v>
      </c>
      <c r="Y4510" s="25" t="s">
        <v>375</v>
      </c>
      <c r="Z4510" s="25" t="s">
        <v>462</v>
      </c>
      <c r="AA4510" s="25">
        <v>41.0</v>
      </c>
      <c r="AB4510" s="25">
        <v>1.0</v>
      </c>
      <c r="AC4510" s="25">
        <v>0.0</v>
      </c>
      <c r="AD4510" s="25">
        <v>2.0</v>
      </c>
      <c r="AE4510" s="25">
        <v>1.0</v>
      </c>
      <c r="AF4510" s="25">
        <v>0.0</v>
      </c>
      <c r="AG4510" s="25">
        <v>96069.82</v>
      </c>
      <c r="AH4510" s="25">
        <v>0.0</v>
      </c>
    </row>
    <row r="4511" ht="15.75" customHeight="1">
      <c r="U4511" s="25">
        <v>4510.0</v>
      </c>
      <c r="V4511" s="25">
        <v>1.561093E7</v>
      </c>
      <c r="W4511" s="25" t="s">
        <v>1556</v>
      </c>
      <c r="X4511" s="25">
        <v>572.0</v>
      </c>
      <c r="Y4511" s="25" t="s">
        <v>379</v>
      </c>
      <c r="Z4511" s="25" t="s">
        <v>462</v>
      </c>
      <c r="AA4511" s="25">
        <v>35.0</v>
      </c>
      <c r="AB4511" s="25">
        <v>1.0</v>
      </c>
      <c r="AC4511" s="25">
        <v>139979.07</v>
      </c>
      <c r="AD4511" s="25">
        <v>1.0</v>
      </c>
      <c r="AE4511" s="25">
        <v>1.0</v>
      </c>
      <c r="AF4511" s="25">
        <v>0.0</v>
      </c>
      <c r="AG4511" s="25">
        <v>185662.84</v>
      </c>
      <c r="AH4511" s="25">
        <v>0.0</v>
      </c>
    </row>
    <row r="4512" ht="15.75" customHeight="1">
      <c r="U4512" s="25">
        <v>4511.0</v>
      </c>
      <c r="V4512" s="25">
        <v>1.5657747E7</v>
      </c>
      <c r="W4512" s="25" t="s">
        <v>2592</v>
      </c>
      <c r="X4512" s="25">
        <v>611.0</v>
      </c>
      <c r="Y4512" s="25" t="s">
        <v>379</v>
      </c>
      <c r="Z4512" s="25" t="s">
        <v>462</v>
      </c>
      <c r="AA4512" s="25">
        <v>43.0</v>
      </c>
      <c r="AB4512" s="25">
        <v>9.0</v>
      </c>
      <c r="AC4512" s="25">
        <v>127216.31</v>
      </c>
      <c r="AD4512" s="25">
        <v>2.0</v>
      </c>
      <c r="AE4512" s="25">
        <v>0.0</v>
      </c>
      <c r="AF4512" s="25">
        <v>1.0</v>
      </c>
      <c r="AG4512" s="25">
        <v>17913.25</v>
      </c>
      <c r="AH4512" s="25">
        <v>0.0</v>
      </c>
    </row>
    <row r="4513" ht="15.75" customHeight="1">
      <c r="U4513" s="25">
        <v>4512.0</v>
      </c>
      <c r="V4513" s="25">
        <v>1.5568006E7</v>
      </c>
      <c r="W4513" s="25" t="s">
        <v>1044</v>
      </c>
      <c r="X4513" s="25">
        <v>634.0</v>
      </c>
      <c r="Y4513" s="25" t="s">
        <v>375</v>
      </c>
      <c r="Z4513" s="25" t="s">
        <v>462</v>
      </c>
      <c r="AA4513" s="25">
        <v>45.0</v>
      </c>
      <c r="AB4513" s="25">
        <v>2.0</v>
      </c>
      <c r="AC4513" s="25">
        <v>0.0</v>
      </c>
      <c r="AD4513" s="25">
        <v>4.0</v>
      </c>
      <c r="AE4513" s="25">
        <v>1.0</v>
      </c>
      <c r="AF4513" s="25">
        <v>0.0</v>
      </c>
      <c r="AG4513" s="25">
        <v>101039.53</v>
      </c>
      <c r="AH4513" s="25">
        <v>1.0</v>
      </c>
    </row>
    <row r="4514" ht="15.75" customHeight="1">
      <c r="U4514" s="25">
        <v>4513.0</v>
      </c>
      <c r="V4514" s="25">
        <v>1.5751748E7</v>
      </c>
      <c r="W4514" s="25" t="s">
        <v>557</v>
      </c>
      <c r="X4514" s="25">
        <v>666.0</v>
      </c>
      <c r="Y4514" s="25" t="s">
        <v>375</v>
      </c>
      <c r="Z4514" s="25" t="s">
        <v>487</v>
      </c>
      <c r="AA4514" s="25">
        <v>51.0</v>
      </c>
      <c r="AB4514" s="25">
        <v>2.0</v>
      </c>
      <c r="AC4514" s="25">
        <v>148222.65</v>
      </c>
      <c r="AD4514" s="25">
        <v>1.0</v>
      </c>
      <c r="AE4514" s="25">
        <v>0.0</v>
      </c>
      <c r="AF4514" s="25">
        <v>0.0</v>
      </c>
      <c r="AG4514" s="25">
        <v>156953.54</v>
      </c>
      <c r="AH4514" s="25">
        <v>1.0</v>
      </c>
    </row>
    <row r="4515" ht="15.75" customHeight="1">
      <c r="U4515" s="25">
        <v>4514.0</v>
      </c>
      <c r="V4515" s="25">
        <v>1.5722212E7</v>
      </c>
      <c r="W4515" s="25" t="s">
        <v>2593</v>
      </c>
      <c r="X4515" s="25">
        <v>696.0</v>
      </c>
      <c r="Y4515" s="25" t="s">
        <v>375</v>
      </c>
      <c r="Z4515" s="25" t="s">
        <v>462</v>
      </c>
      <c r="AA4515" s="25">
        <v>41.0</v>
      </c>
      <c r="AB4515" s="25">
        <v>8.0</v>
      </c>
      <c r="AC4515" s="25">
        <v>0.0</v>
      </c>
      <c r="AD4515" s="25">
        <v>2.0</v>
      </c>
      <c r="AE4515" s="25">
        <v>0.0</v>
      </c>
      <c r="AF4515" s="25">
        <v>0.0</v>
      </c>
      <c r="AG4515" s="25">
        <v>28276.83</v>
      </c>
      <c r="AH4515" s="25">
        <v>0.0</v>
      </c>
    </row>
    <row r="4516" ht="15.75" customHeight="1">
      <c r="U4516" s="25">
        <v>4515.0</v>
      </c>
      <c r="V4516" s="25">
        <v>1.565867E7</v>
      </c>
      <c r="W4516" s="25" t="s">
        <v>1397</v>
      </c>
      <c r="X4516" s="25">
        <v>669.0</v>
      </c>
      <c r="Y4516" s="25" t="s">
        <v>375</v>
      </c>
      <c r="Z4516" s="25" t="s">
        <v>462</v>
      </c>
      <c r="AA4516" s="25">
        <v>38.0</v>
      </c>
      <c r="AB4516" s="25">
        <v>8.0</v>
      </c>
      <c r="AC4516" s="25">
        <v>0.0</v>
      </c>
      <c r="AD4516" s="25">
        <v>2.0</v>
      </c>
      <c r="AE4516" s="25">
        <v>1.0</v>
      </c>
      <c r="AF4516" s="25">
        <v>0.0</v>
      </c>
      <c r="AG4516" s="25">
        <v>84049.16</v>
      </c>
      <c r="AH4516" s="25">
        <v>0.0</v>
      </c>
    </row>
    <row r="4517" ht="15.75" customHeight="1">
      <c r="U4517" s="25">
        <v>4516.0</v>
      </c>
      <c r="V4517" s="25">
        <v>1.5761654E7</v>
      </c>
      <c r="W4517" s="25" t="s">
        <v>472</v>
      </c>
      <c r="X4517" s="25">
        <v>726.0</v>
      </c>
      <c r="Y4517" s="25" t="s">
        <v>377</v>
      </c>
      <c r="Z4517" s="25" t="s">
        <v>487</v>
      </c>
      <c r="AA4517" s="25">
        <v>30.0</v>
      </c>
      <c r="AB4517" s="25">
        <v>8.0</v>
      </c>
      <c r="AC4517" s="25">
        <v>134152.29</v>
      </c>
      <c r="AD4517" s="25">
        <v>1.0</v>
      </c>
      <c r="AE4517" s="25">
        <v>1.0</v>
      </c>
      <c r="AF4517" s="25">
        <v>1.0</v>
      </c>
      <c r="AG4517" s="25">
        <v>147822.44</v>
      </c>
      <c r="AH4517" s="25">
        <v>0.0</v>
      </c>
    </row>
    <row r="4518" ht="15.75" customHeight="1">
      <c r="U4518" s="25">
        <v>4517.0</v>
      </c>
      <c r="V4518" s="25">
        <v>1.581221E7</v>
      </c>
      <c r="W4518" s="25" t="s">
        <v>2512</v>
      </c>
      <c r="X4518" s="25">
        <v>497.0</v>
      </c>
      <c r="Y4518" s="25" t="s">
        <v>379</v>
      </c>
      <c r="Z4518" s="25" t="s">
        <v>462</v>
      </c>
      <c r="AA4518" s="25">
        <v>32.0</v>
      </c>
      <c r="AB4518" s="25">
        <v>8.0</v>
      </c>
      <c r="AC4518" s="25">
        <v>111537.23</v>
      </c>
      <c r="AD4518" s="25">
        <v>4.0</v>
      </c>
      <c r="AE4518" s="25">
        <v>1.0</v>
      </c>
      <c r="AF4518" s="25">
        <v>1.0</v>
      </c>
      <c r="AG4518" s="25">
        <v>9497.99</v>
      </c>
      <c r="AH4518" s="25">
        <v>1.0</v>
      </c>
    </row>
    <row r="4519" ht="15.75" customHeight="1">
      <c r="U4519" s="25">
        <v>4518.0</v>
      </c>
      <c r="V4519" s="25">
        <v>1.5787051E7</v>
      </c>
      <c r="W4519" s="25" t="s">
        <v>2594</v>
      </c>
      <c r="X4519" s="25">
        <v>750.0</v>
      </c>
      <c r="Y4519" s="25" t="s">
        <v>377</v>
      </c>
      <c r="Z4519" s="25" t="s">
        <v>462</v>
      </c>
      <c r="AA4519" s="25">
        <v>39.0</v>
      </c>
      <c r="AB4519" s="25">
        <v>7.0</v>
      </c>
      <c r="AC4519" s="25">
        <v>119565.92</v>
      </c>
      <c r="AD4519" s="25">
        <v>1.0</v>
      </c>
      <c r="AE4519" s="25">
        <v>1.0</v>
      </c>
      <c r="AF4519" s="25">
        <v>0.0</v>
      </c>
      <c r="AG4519" s="25">
        <v>87067.73</v>
      </c>
      <c r="AH4519" s="25">
        <v>0.0</v>
      </c>
    </row>
    <row r="4520" ht="15.75" customHeight="1">
      <c r="U4520" s="25">
        <v>4519.0</v>
      </c>
      <c r="V4520" s="25">
        <v>1.5642991E7</v>
      </c>
      <c r="W4520" s="25" t="s">
        <v>856</v>
      </c>
      <c r="X4520" s="25">
        <v>850.0</v>
      </c>
      <c r="Y4520" s="25" t="s">
        <v>377</v>
      </c>
      <c r="Z4520" s="25" t="s">
        <v>462</v>
      </c>
      <c r="AA4520" s="25">
        <v>29.0</v>
      </c>
      <c r="AB4520" s="25">
        <v>7.0</v>
      </c>
      <c r="AC4520" s="25">
        <v>0.0</v>
      </c>
      <c r="AD4520" s="25">
        <v>2.0</v>
      </c>
      <c r="AE4520" s="25">
        <v>1.0</v>
      </c>
      <c r="AF4520" s="25">
        <v>0.0</v>
      </c>
      <c r="AG4520" s="25">
        <v>23237.25</v>
      </c>
      <c r="AH4520" s="25">
        <v>0.0</v>
      </c>
    </row>
    <row r="4521" ht="15.75" customHeight="1">
      <c r="U4521" s="25">
        <v>4520.0</v>
      </c>
      <c r="V4521" s="25">
        <v>1.5713769E7</v>
      </c>
      <c r="W4521" s="25" t="s">
        <v>2595</v>
      </c>
      <c r="X4521" s="25">
        <v>617.0</v>
      </c>
      <c r="Y4521" s="25" t="s">
        <v>377</v>
      </c>
      <c r="Z4521" s="25" t="s">
        <v>487</v>
      </c>
      <c r="AA4521" s="25">
        <v>38.0</v>
      </c>
      <c r="AB4521" s="25">
        <v>7.0</v>
      </c>
      <c r="AC4521" s="25">
        <v>0.0</v>
      </c>
      <c r="AD4521" s="25">
        <v>1.0</v>
      </c>
      <c r="AE4521" s="25">
        <v>1.0</v>
      </c>
      <c r="AF4521" s="25">
        <v>1.0</v>
      </c>
      <c r="AG4521" s="25">
        <v>27239.28</v>
      </c>
      <c r="AH4521" s="25">
        <v>0.0</v>
      </c>
    </row>
    <row r="4522" ht="15.75" customHeight="1">
      <c r="U4522" s="25">
        <v>4521.0</v>
      </c>
      <c r="V4522" s="25">
        <v>1.5605826E7</v>
      </c>
      <c r="W4522" s="25" t="s">
        <v>2160</v>
      </c>
      <c r="X4522" s="25">
        <v>652.0</v>
      </c>
      <c r="Y4522" s="25" t="s">
        <v>379</v>
      </c>
      <c r="Z4522" s="25" t="s">
        <v>487</v>
      </c>
      <c r="AA4522" s="25">
        <v>46.0</v>
      </c>
      <c r="AB4522" s="25">
        <v>10.0</v>
      </c>
      <c r="AC4522" s="25">
        <v>121063.8</v>
      </c>
      <c r="AD4522" s="25">
        <v>3.0</v>
      </c>
      <c r="AE4522" s="25">
        <v>1.0</v>
      </c>
      <c r="AF4522" s="25">
        <v>0.0</v>
      </c>
      <c r="AG4522" s="25">
        <v>151481.86</v>
      </c>
      <c r="AH4522" s="25">
        <v>1.0</v>
      </c>
    </row>
    <row r="4523" ht="15.75" customHeight="1">
      <c r="U4523" s="25">
        <v>4522.0</v>
      </c>
      <c r="V4523" s="25">
        <v>1.5648898E7</v>
      </c>
      <c r="W4523" s="25" t="s">
        <v>776</v>
      </c>
      <c r="X4523" s="25">
        <v>560.0</v>
      </c>
      <c r="Y4523" s="25" t="s">
        <v>377</v>
      </c>
      <c r="Z4523" s="25" t="s">
        <v>462</v>
      </c>
      <c r="AA4523" s="25">
        <v>27.0</v>
      </c>
      <c r="AB4523" s="25">
        <v>7.0</v>
      </c>
      <c r="AC4523" s="25">
        <v>124995.98</v>
      </c>
      <c r="AD4523" s="25">
        <v>1.0</v>
      </c>
      <c r="AE4523" s="25">
        <v>1.0</v>
      </c>
      <c r="AF4523" s="25">
        <v>1.0</v>
      </c>
      <c r="AG4523" s="25">
        <v>114669.79</v>
      </c>
      <c r="AH4523" s="25">
        <v>0.0</v>
      </c>
    </row>
    <row r="4524" ht="15.75" customHeight="1">
      <c r="U4524" s="25">
        <v>4523.0</v>
      </c>
      <c r="V4524" s="25">
        <v>1.5705309E7</v>
      </c>
      <c r="W4524" s="25" t="s">
        <v>2086</v>
      </c>
      <c r="X4524" s="25">
        <v>629.0</v>
      </c>
      <c r="Y4524" s="25" t="s">
        <v>377</v>
      </c>
      <c r="Z4524" s="25" t="s">
        <v>487</v>
      </c>
      <c r="AA4524" s="25">
        <v>39.0</v>
      </c>
      <c r="AB4524" s="25">
        <v>5.0</v>
      </c>
      <c r="AC4524" s="25">
        <v>0.0</v>
      </c>
      <c r="AD4524" s="25">
        <v>2.0</v>
      </c>
      <c r="AE4524" s="25">
        <v>0.0</v>
      </c>
      <c r="AF4524" s="25">
        <v>0.0</v>
      </c>
      <c r="AG4524" s="25">
        <v>116748.14</v>
      </c>
      <c r="AH4524" s="25">
        <v>0.0</v>
      </c>
    </row>
    <row r="4525" ht="15.75" customHeight="1">
      <c r="U4525" s="25">
        <v>4524.0</v>
      </c>
      <c r="V4525" s="25">
        <v>1.5734202E7</v>
      </c>
      <c r="W4525" s="25" t="s">
        <v>2596</v>
      </c>
      <c r="X4525" s="25">
        <v>660.0</v>
      </c>
      <c r="Y4525" s="25" t="s">
        <v>379</v>
      </c>
      <c r="Z4525" s="25" t="s">
        <v>462</v>
      </c>
      <c r="AA4525" s="25">
        <v>52.0</v>
      </c>
      <c r="AB4525" s="25">
        <v>4.0</v>
      </c>
      <c r="AC4525" s="25">
        <v>86891.84</v>
      </c>
      <c r="AD4525" s="25">
        <v>1.0</v>
      </c>
      <c r="AE4525" s="25">
        <v>1.0</v>
      </c>
      <c r="AF4525" s="25">
        <v>0.0</v>
      </c>
      <c r="AG4525" s="25">
        <v>90877.76</v>
      </c>
      <c r="AH4525" s="25">
        <v>0.0</v>
      </c>
    </row>
    <row r="4526" ht="15.75" customHeight="1">
      <c r="U4526" s="25">
        <v>4525.0</v>
      </c>
      <c r="V4526" s="25">
        <v>1.5658852E7</v>
      </c>
      <c r="W4526" s="25" t="s">
        <v>731</v>
      </c>
      <c r="X4526" s="25">
        <v>676.0</v>
      </c>
      <c r="Y4526" s="25" t="s">
        <v>375</v>
      </c>
      <c r="Z4526" s="25" t="s">
        <v>487</v>
      </c>
      <c r="AA4526" s="25">
        <v>38.0</v>
      </c>
      <c r="AB4526" s="25">
        <v>8.0</v>
      </c>
      <c r="AC4526" s="25">
        <v>0.0</v>
      </c>
      <c r="AD4526" s="25">
        <v>2.0</v>
      </c>
      <c r="AE4526" s="25">
        <v>1.0</v>
      </c>
      <c r="AF4526" s="25">
        <v>1.0</v>
      </c>
      <c r="AG4526" s="25">
        <v>133692.88</v>
      </c>
      <c r="AH4526" s="25">
        <v>0.0</v>
      </c>
    </row>
    <row r="4527" ht="15.75" customHeight="1">
      <c r="U4527" s="25">
        <v>4526.0</v>
      </c>
      <c r="V4527" s="25">
        <v>1.5612633E7</v>
      </c>
      <c r="W4527" s="25" t="s">
        <v>1166</v>
      </c>
      <c r="X4527" s="25">
        <v>581.0</v>
      </c>
      <c r="Y4527" s="25" t="s">
        <v>377</v>
      </c>
      <c r="Z4527" s="25" t="s">
        <v>487</v>
      </c>
      <c r="AA4527" s="25">
        <v>43.0</v>
      </c>
      <c r="AB4527" s="25">
        <v>9.0</v>
      </c>
      <c r="AC4527" s="25">
        <v>78022.61</v>
      </c>
      <c r="AD4527" s="25">
        <v>1.0</v>
      </c>
      <c r="AE4527" s="25">
        <v>0.0</v>
      </c>
      <c r="AF4527" s="25">
        <v>1.0</v>
      </c>
      <c r="AG4527" s="25">
        <v>30662.91</v>
      </c>
      <c r="AH4527" s="25">
        <v>0.0</v>
      </c>
    </row>
    <row r="4528" ht="15.75" customHeight="1">
      <c r="U4528" s="25">
        <v>4527.0</v>
      </c>
      <c r="V4528" s="25">
        <v>1.5604818E7</v>
      </c>
      <c r="W4528" s="25" t="s">
        <v>2597</v>
      </c>
      <c r="X4528" s="25">
        <v>798.0</v>
      </c>
      <c r="Y4528" s="25" t="s">
        <v>375</v>
      </c>
      <c r="Z4528" s="25" t="s">
        <v>487</v>
      </c>
      <c r="AA4528" s="25">
        <v>34.0</v>
      </c>
      <c r="AB4528" s="25">
        <v>9.0</v>
      </c>
      <c r="AC4528" s="25">
        <v>154495.79</v>
      </c>
      <c r="AD4528" s="25">
        <v>1.0</v>
      </c>
      <c r="AE4528" s="25">
        <v>1.0</v>
      </c>
      <c r="AF4528" s="25">
        <v>0.0</v>
      </c>
      <c r="AG4528" s="25">
        <v>191395.88</v>
      </c>
      <c r="AH4528" s="25">
        <v>0.0</v>
      </c>
    </row>
    <row r="4529" ht="15.75" customHeight="1">
      <c r="U4529" s="25">
        <v>4528.0</v>
      </c>
      <c r="V4529" s="25">
        <v>1.55939E7</v>
      </c>
      <c r="W4529" s="25" t="s">
        <v>2598</v>
      </c>
      <c r="X4529" s="25">
        <v>705.0</v>
      </c>
      <c r="Y4529" s="25" t="s">
        <v>375</v>
      </c>
      <c r="Z4529" s="25" t="s">
        <v>487</v>
      </c>
      <c r="AA4529" s="25">
        <v>38.0</v>
      </c>
      <c r="AB4529" s="25">
        <v>1.0</v>
      </c>
      <c r="AC4529" s="25">
        <v>189443.72</v>
      </c>
      <c r="AD4529" s="25">
        <v>1.0</v>
      </c>
      <c r="AE4529" s="25">
        <v>0.0</v>
      </c>
      <c r="AF4529" s="25">
        <v>1.0</v>
      </c>
      <c r="AG4529" s="25">
        <v>106648.58</v>
      </c>
      <c r="AH4529" s="25">
        <v>0.0</v>
      </c>
    </row>
    <row r="4530" ht="15.75" customHeight="1">
      <c r="U4530" s="25">
        <v>4529.0</v>
      </c>
      <c r="V4530" s="25">
        <v>1.5624995E7</v>
      </c>
      <c r="W4530" s="25" t="s">
        <v>2599</v>
      </c>
      <c r="X4530" s="25">
        <v>714.0</v>
      </c>
      <c r="Y4530" s="25" t="s">
        <v>377</v>
      </c>
      <c r="Z4530" s="25" t="s">
        <v>462</v>
      </c>
      <c r="AA4530" s="25">
        <v>31.0</v>
      </c>
      <c r="AB4530" s="25">
        <v>6.0</v>
      </c>
      <c r="AC4530" s="25">
        <v>152926.6</v>
      </c>
      <c r="AD4530" s="25">
        <v>1.0</v>
      </c>
      <c r="AE4530" s="25">
        <v>1.0</v>
      </c>
      <c r="AF4530" s="25">
        <v>1.0</v>
      </c>
      <c r="AG4530" s="25">
        <v>50899.91</v>
      </c>
      <c r="AH4530" s="25">
        <v>0.0</v>
      </c>
    </row>
    <row r="4531" ht="15.75" customHeight="1">
      <c r="U4531" s="25">
        <v>4530.0</v>
      </c>
      <c r="V4531" s="25">
        <v>1.5570087E7</v>
      </c>
      <c r="W4531" s="25" t="s">
        <v>2600</v>
      </c>
      <c r="X4531" s="25">
        <v>664.0</v>
      </c>
      <c r="Y4531" s="25" t="s">
        <v>375</v>
      </c>
      <c r="Z4531" s="25" t="s">
        <v>462</v>
      </c>
      <c r="AA4531" s="25">
        <v>44.0</v>
      </c>
      <c r="AB4531" s="25">
        <v>8.0</v>
      </c>
      <c r="AC4531" s="25">
        <v>142989.69</v>
      </c>
      <c r="AD4531" s="25">
        <v>1.0</v>
      </c>
      <c r="AE4531" s="25">
        <v>1.0</v>
      </c>
      <c r="AF4531" s="25">
        <v>1.0</v>
      </c>
      <c r="AG4531" s="25">
        <v>115452.51</v>
      </c>
      <c r="AH4531" s="25">
        <v>1.0</v>
      </c>
    </row>
    <row r="4532" ht="15.75" customHeight="1">
      <c r="U4532" s="25">
        <v>4531.0</v>
      </c>
      <c r="V4532" s="25">
        <v>1.5802617E7</v>
      </c>
      <c r="W4532" s="25" t="s">
        <v>1108</v>
      </c>
      <c r="X4532" s="25">
        <v>697.0</v>
      </c>
      <c r="Y4532" s="25" t="s">
        <v>379</v>
      </c>
      <c r="Z4532" s="25" t="s">
        <v>487</v>
      </c>
      <c r="AA4532" s="25">
        <v>43.0</v>
      </c>
      <c r="AB4532" s="25">
        <v>7.0</v>
      </c>
      <c r="AC4532" s="25">
        <v>115371.94</v>
      </c>
      <c r="AD4532" s="25">
        <v>2.0</v>
      </c>
      <c r="AE4532" s="25">
        <v>1.0</v>
      </c>
      <c r="AF4532" s="25">
        <v>0.0</v>
      </c>
      <c r="AG4532" s="25">
        <v>64139.1</v>
      </c>
      <c r="AH4532" s="25">
        <v>0.0</v>
      </c>
    </row>
    <row r="4533" ht="15.75" customHeight="1">
      <c r="U4533" s="25">
        <v>4532.0</v>
      </c>
      <c r="V4533" s="25">
        <v>1.5656029E7</v>
      </c>
      <c r="W4533" s="25" t="s">
        <v>2144</v>
      </c>
      <c r="X4533" s="25">
        <v>609.0</v>
      </c>
      <c r="Y4533" s="25" t="s">
        <v>375</v>
      </c>
      <c r="Z4533" s="25" t="s">
        <v>487</v>
      </c>
      <c r="AA4533" s="25">
        <v>37.0</v>
      </c>
      <c r="AB4533" s="25">
        <v>6.0</v>
      </c>
      <c r="AC4533" s="25">
        <v>0.0</v>
      </c>
      <c r="AD4533" s="25">
        <v>2.0</v>
      </c>
      <c r="AE4533" s="25">
        <v>0.0</v>
      </c>
      <c r="AF4533" s="25">
        <v>1.0</v>
      </c>
      <c r="AG4533" s="25">
        <v>22030.72</v>
      </c>
      <c r="AH4533" s="25">
        <v>0.0</v>
      </c>
    </row>
    <row r="4534" ht="15.75" customHeight="1">
      <c r="U4534" s="25">
        <v>4533.0</v>
      </c>
      <c r="V4534" s="25">
        <v>1.5739194E7</v>
      </c>
      <c r="W4534" s="25" t="s">
        <v>1373</v>
      </c>
      <c r="X4534" s="25">
        <v>548.0</v>
      </c>
      <c r="Y4534" s="25" t="s">
        <v>377</v>
      </c>
      <c r="Z4534" s="25" t="s">
        <v>487</v>
      </c>
      <c r="AA4534" s="25">
        <v>38.0</v>
      </c>
      <c r="AB4534" s="25">
        <v>0.0</v>
      </c>
      <c r="AC4534" s="25">
        <v>178056.54</v>
      </c>
      <c r="AD4534" s="25">
        <v>2.0</v>
      </c>
      <c r="AE4534" s="25">
        <v>1.0</v>
      </c>
      <c r="AF4534" s="25">
        <v>0.0</v>
      </c>
      <c r="AG4534" s="25">
        <v>38434.73</v>
      </c>
      <c r="AH4534" s="25">
        <v>0.0</v>
      </c>
    </row>
    <row r="4535" ht="15.75" customHeight="1">
      <c r="U4535" s="25">
        <v>4534.0</v>
      </c>
      <c r="V4535" s="25">
        <v>1.5607275E7</v>
      </c>
      <c r="W4535" s="25" t="s">
        <v>1088</v>
      </c>
      <c r="X4535" s="25">
        <v>850.0</v>
      </c>
      <c r="Y4535" s="25" t="s">
        <v>377</v>
      </c>
      <c r="Z4535" s="25" t="s">
        <v>487</v>
      </c>
      <c r="AA4535" s="25">
        <v>39.0</v>
      </c>
      <c r="AB4535" s="25">
        <v>6.0</v>
      </c>
      <c r="AC4535" s="25">
        <v>206014.94</v>
      </c>
      <c r="AD4535" s="25">
        <v>2.0</v>
      </c>
      <c r="AE4535" s="25">
        <v>0.0</v>
      </c>
      <c r="AF4535" s="25">
        <v>1.0</v>
      </c>
      <c r="AG4535" s="25">
        <v>42774.84</v>
      </c>
      <c r="AH4535" s="25">
        <v>1.0</v>
      </c>
    </row>
    <row r="4536" ht="15.75" customHeight="1">
      <c r="U4536" s="25">
        <v>4535.0</v>
      </c>
      <c r="V4536" s="25">
        <v>1.5629475E7</v>
      </c>
      <c r="W4536" s="25" t="s">
        <v>567</v>
      </c>
      <c r="X4536" s="25">
        <v>656.0</v>
      </c>
      <c r="Y4536" s="25" t="s">
        <v>375</v>
      </c>
      <c r="Z4536" s="25" t="s">
        <v>487</v>
      </c>
      <c r="AA4536" s="25">
        <v>41.0</v>
      </c>
      <c r="AB4536" s="25">
        <v>2.0</v>
      </c>
      <c r="AC4536" s="25">
        <v>0.0</v>
      </c>
      <c r="AD4536" s="25">
        <v>2.0</v>
      </c>
      <c r="AE4536" s="25">
        <v>1.0</v>
      </c>
      <c r="AF4536" s="25">
        <v>0.0</v>
      </c>
      <c r="AG4536" s="25">
        <v>158973.77</v>
      </c>
      <c r="AH4536" s="25">
        <v>0.0</v>
      </c>
    </row>
    <row r="4537" ht="15.75" customHeight="1">
      <c r="U4537" s="25">
        <v>4536.0</v>
      </c>
      <c r="V4537" s="25">
        <v>1.5635034E7</v>
      </c>
      <c r="W4537" s="25" t="s">
        <v>2601</v>
      </c>
      <c r="X4537" s="25">
        <v>727.0</v>
      </c>
      <c r="Y4537" s="25" t="s">
        <v>379</v>
      </c>
      <c r="Z4537" s="25" t="s">
        <v>487</v>
      </c>
      <c r="AA4537" s="25">
        <v>37.0</v>
      </c>
      <c r="AB4537" s="25">
        <v>9.0</v>
      </c>
      <c r="AC4537" s="25">
        <v>101191.83</v>
      </c>
      <c r="AD4537" s="25">
        <v>1.0</v>
      </c>
      <c r="AE4537" s="25">
        <v>1.0</v>
      </c>
      <c r="AF4537" s="25">
        <v>1.0</v>
      </c>
      <c r="AG4537" s="25">
        <v>34551.35</v>
      </c>
      <c r="AH4537" s="25">
        <v>1.0</v>
      </c>
    </row>
    <row r="4538" ht="15.75" customHeight="1">
      <c r="U4538" s="25">
        <v>4537.0</v>
      </c>
      <c r="V4538" s="25">
        <v>1.5756333E7</v>
      </c>
      <c r="W4538" s="25" t="s">
        <v>2206</v>
      </c>
      <c r="X4538" s="25">
        <v>642.0</v>
      </c>
      <c r="Y4538" s="25" t="s">
        <v>375</v>
      </c>
      <c r="Z4538" s="25" t="s">
        <v>462</v>
      </c>
      <c r="AA4538" s="25">
        <v>55.0</v>
      </c>
      <c r="AB4538" s="25">
        <v>7.0</v>
      </c>
      <c r="AC4538" s="25">
        <v>0.0</v>
      </c>
      <c r="AD4538" s="25">
        <v>2.0</v>
      </c>
      <c r="AE4538" s="25">
        <v>1.0</v>
      </c>
      <c r="AF4538" s="25">
        <v>1.0</v>
      </c>
      <c r="AG4538" s="25">
        <v>101515.76</v>
      </c>
      <c r="AH4538" s="25">
        <v>0.0</v>
      </c>
    </row>
    <row r="4539" ht="15.75" customHeight="1">
      <c r="U4539" s="25">
        <v>4538.0</v>
      </c>
      <c r="V4539" s="25">
        <v>1.5777436E7</v>
      </c>
      <c r="W4539" s="25" t="s">
        <v>1488</v>
      </c>
      <c r="X4539" s="25">
        <v>710.0</v>
      </c>
      <c r="Y4539" s="25" t="s">
        <v>377</v>
      </c>
      <c r="Z4539" s="25" t="s">
        <v>462</v>
      </c>
      <c r="AA4539" s="25">
        <v>31.0</v>
      </c>
      <c r="AB4539" s="25">
        <v>5.0</v>
      </c>
      <c r="AC4539" s="25">
        <v>0.0</v>
      </c>
      <c r="AD4539" s="25">
        <v>2.0</v>
      </c>
      <c r="AE4539" s="25">
        <v>1.0</v>
      </c>
      <c r="AF4539" s="25">
        <v>0.0</v>
      </c>
      <c r="AG4539" s="25">
        <v>9561.73</v>
      </c>
      <c r="AH4539" s="25">
        <v>0.0</v>
      </c>
    </row>
    <row r="4540" ht="15.75" customHeight="1">
      <c r="U4540" s="25">
        <v>4539.0</v>
      </c>
      <c r="V4540" s="25">
        <v>1.5676835E7</v>
      </c>
      <c r="W4540" s="25" t="s">
        <v>1944</v>
      </c>
      <c r="X4540" s="25">
        <v>710.0</v>
      </c>
      <c r="Y4540" s="25" t="s">
        <v>377</v>
      </c>
      <c r="Z4540" s="25" t="s">
        <v>487</v>
      </c>
      <c r="AA4540" s="25">
        <v>33.0</v>
      </c>
      <c r="AB4540" s="25">
        <v>1.0</v>
      </c>
      <c r="AC4540" s="25">
        <v>0.0</v>
      </c>
      <c r="AD4540" s="25">
        <v>2.0</v>
      </c>
      <c r="AE4540" s="25">
        <v>1.0</v>
      </c>
      <c r="AF4540" s="25">
        <v>0.0</v>
      </c>
      <c r="AG4540" s="25">
        <v>168313.17</v>
      </c>
      <c r="AH4540" s="25">
        <v>0.0</v>
      </c>
    </row>
    <row r="4541" ht="15.75" customHeight="1">
      <c r="U4541" s="25">
        <v>4540.0</v>
      </c>
      <c r="V4541" s="25">
        <v>1.5574206E7</v>
      </c>
      <c r="W4541" s="25" t="s">
        <v>2602</v>
      </c>
      <c r="X4541" s="25">
        <v>718.0</v>
      </c>
      <c r="Y4541" s="25" t="s">
        <v>375</v>
      </c>
      <c r="Z4541" s="25" t="s">
        <v>462</v>
      </c>
      <c r="AA4541" s="25">
        <v>37.0</v>
      </c>
      <c r="AB4541" s="25">
        <v>7.0</v>
      </c>
      <c r="AC4541" s="25">
        <v>0.0</v>
      </c>
      <c r="AD4541" s="25">
        <v>2.0</v>
      </c>
      <c r="AE4541" s="25">
        <v>1.0</v>
      </c>
      <c r="AF4541" s="25">
        <v>1.0</v>
      </c>
      <c r="AG4541" s="25">
        <v>55100.09</v>
      </c>
      <c r="AH4541" s="25">
        <v>0.0</v>
      </c>
    </row>
    <row r="4542" ht="15.75" customHeight="1">
      <c r="U4542" s="25">
        <v>4541.0</v>
      </c>
      <c r="V4542" s="25">
        <v>1.5613017E7</v>
      </c>
      <c r="W4542" s="25" t="s">
        <v>1128</v>
      </c>
      <c r="X4542" s="25">
        <v>586.0</v>
      </c>
      <c r="Y4542" s="25" t="s">
        <v>379</v>
      </c>
      <c r="Z4542" s="25" t="s">
        <v>487</v>
      </c>
      <c r="AA4542" s="25">
        <v>32.0</v>
      </c>
      <c r="AB4542" s="25">
        <v>1.0</v>
      </c>
      <c r="AC4542" s="25">
        <v>149814.54</v>
      </c>
      <c r="AD4542" s="25">
        <v>1.0</v>
      </c>
      <c r="AE4542" s="25">
        <v>1.0</v>
      </c>
      <c r="AF4542" s="25">
        <v>0.0</v>
      </c>
      <c r="AG4542" s="25">
        <v>31830.06</v>
      </c>
      <c r="AH4542" s="25">
        <v>0.0</v>
      </c>
    </row>
    <row r="4543" ht="15.75" customHeight="1">
      <c r="U4543" s="25">
        <v>4542.0</v>
      </c>
      <c r="V4543" s="25">
        <v>1.5815131E7</v>
      </c>
      <c r="W4543" s="25" t="s">
        <v>1160</v>
      </c>
      <c r="X4543" s="25">
        <v>617.0</v>
      </c>
      <c r="Y4543" s="25" t="s">
        <v>377</v>
      </c>
      <c r="Z4543" s="25" t="s">
        <v>462</v>
      </c>
      <c r="AA4543" s="25">
        <v>36.0</v>
      </c>
      <c r="AB4543" s="25">
        <v>7.0</v>
      </c>
      <c r="AC4543" s="25">
        <v>115617.24</v>
      </c>
      <c r="AD4543" s="25">
        <v>1.0</v>
      </c>
      <c r="AE4543" s="25">
        <v>1.0</v>
      </c>
      <c r="AF4543" s="25">
        <v>1.0</v>
      </c>
      <c r="AG4543" s="25">
        <v>71519.4</v>
      </c>
      <c r="AH4543" s="25">
        <v>0.0</v>
      </c>
    </row>
    <row r="4544" ht="15.75" customHeight="1">
      <c r="U4544" s="25">
        <v>4543.0</v>
      </c>
      <c r="V4544" s="25">
        <v>1.5585455E7</v>
      </c>
      <c r="W4544" s="25" t="s">
        <v>1487</v>
      </c>
      <c r="X4544" s="25">
        <v>630.0</v>
      </c>
      <c r="Y4544" s="25" t="s">
        <v>375</v>
      </c>
      <c r="Z4544" s="25" t="s">
        <v>487</v>
      </c>
      <c r="AA4544" s="25">
        <v>28.0</v>
      </c>
      <c r="AB4544" s="25">
        <v>9.0</v>
      </c>
      <c r="AC4544" s="25">
        <v>0.0</v>
      </c>
      <c r="AD4544" s="25">
        <v>2.0</v>
      </c>
      <c r="AE4544" s="25">
        <v>0.0</v>
      </c>
      <c r="AF4544" s="25">
        <v>0.0</v>
      </c>
      <c r="AG4544" s="25">
        <v>32599.35</v>
      </c>
      <c r="AH4544" s="25">
        <v>0.0</v>
      </c>
    </row>
    <row r="4545" ht="15.75" customHeight="1">
      <c r="U4545" s="25">
        <v>4544.0</v>
      </c>
      <c r="V4545" s="25">
        <v>1.5692929E7</v>
      </c>
      <c r="W4545" s="25" t="s">
        <v>2603</v>
      </c>
      <c r="X4545" s="25">
        <v>791.0</v>
      </c>
      <c r="Y4545" s="25" t="s">
        <v>379</v>
      </c>
      <c r="Z4545" s="25" t="s">
        <v>462</v>
      </c>
      <c r="AA4545" s="25">
        <v>42.0</v>
      </c>
      <c r="AB4545" s="25">
        <v>10.0</v>
      </c>
      <c r="AC4545" s="25">
        <v>113657.41</v>
      </c>
      <c r="AD4545" s="25">
        <v>2.0</v>
      </c>
      <c r="AE4545" s="25">
        <v>0.0</v>
      </c>
      <c r="AF4545" s="25">
        <v>1.0</v>
      </c>
      <c r="AG4545" s="25">
        <v>139946.68</v>
      </c>
      <c r="AH4545" s="25">
        <v>1.0</v>
      </c>
    </row>
    <row r="4546" ht="15.75" customHeight="1">
      <c r="U4546" s="25">
        <v>4545.0</v>
      </c>
      <c r="V4546" s="25">
        <v>1.5758081E7</v>
      </c>
      <c r="W4546" s="25" t="s">
        <v>1172</v>
      </c>
      <c r="X4546" s="25">
        <v>673.0</v>
      </c>
      <c r="Y4546" s="25" t="s">
        <v>377</v>
      </c>
      <c r="Z4546" s="25" t="s">
        <v>487</v>
      </c>
      <c r="AA4546" s="25">
        <v>39.0</v>
      </c>
      <c r="AB4546" s="25">
        <v>8.0</v>
      </c>
      <c r="AC4546" s="25">
        <v>138160.0</v>
      </c>
      <c r="AD4546" s="25">
        <v>1.0</v>
      </c>
      <c r="AE4546" s="25">
        <v>1.0</v>
      </c>
      <c r="AF4546" s="25">
        <v>1.0</v>
      </c>
      <c r="AG4546" s="25">
        <v>110468.51</v>
      </c>
      <c r="AH4546" s="25">
        <v>0.0</v>
      </c>
    </row>
    <row r="4547" ht="15.75" customHeight="1">
      <c r="U4547" s="25">
        <v>4546.0</v>
      </c>
      <c r="V4547" s="25">
        <v>1.5667476E7</v>
      </c>
      <c r="W4547" s="25" t="s">
        <v>1264</v>
      </c>
      <c r="X4547" s="25">
        <v>477.0</v>
      </c>
      <c r="Y4547" s="25" t="s">
        <v>379</v>
      </c>
      <c r="Z4547" s="25" t="s">
        <v>462</v>
      </c>
      <c r="AA4547" s="25">
        <v>36.0</v>
      </c>
      <c r="AB4547" s="25">
        <v>3.0</v>
      </c>
      <c r="AC4547" s="25">
        <v>117700.86</v>
      </c>
      <c r="AD4547" s="25">
        <v>1.0</v>
      </c>
      <c r="AE4547" s="25">
        <v>0.0</v>
      </c>
      <c r="AF4547" s="25">
        <v>0.0</v>
      </c>
      <c r="AG4547" s="25">
        <v>74042.0</v>
      </c>
      <c r="AH4547" s="25">
        <v>0.0</v>
      </c>
    </row>
    <row r="4548" ht="15.75" customHeight="1">
      <c r="U4548" s="25">
        <v>4547.0</v>
      </c>
      <c r="V4548" s="25">
        <v>1.5738248E7</v>
      </c>
      <c r="W4548" s="25" t="s">
        <v>991</v>
      </c>
      <c r="X4548" s="25">
        <v>662.0</v>
      </c>
      <c r="Y4548" s="25" t="s">
        <v>375</v>
      </c>
      <c r="Z4548" s="25" t="s">
        <v>462</v>
      </c>
      <c r="AA4548" s="25">
        <v>37.0</v>
      </c>
      <c r="AB4548" s="25">
        <v>5.0</v>
      </c>
      <c r="AC4548" s="25">
        <v>0.0</v>
      </c>
      <c r="AD4548" s="25">
        <v>2.0</v>
      </c>
      <c r="AE4548" s="25">
        <v>1.0</v>
      </c>
      <c r="AF4548" s="25">
        <v>0.0</v>
      </c>
      <c r="AG4548" s="25">
        <v>151871.84</v>
      </c>
      <c r="AH4548" s="25">
        <v>0.0</v>
      </c>
    </row>
    <row r="4549" ht="15.75" customHeight="1">
      <c r="U4549" s="25">
        <v>4548.0</v>
      </c>
      <c r="V4549" s="25">
        <v>1.5672152E7</v>
      </c>
      <c r="W4549" s="25" t="s">
        <v>732</v>
      </c>
      <c r="X4549" s="25">
        <v>850.0</v>
      </c>
      <c r="Y4549" s="25" t="s">
        <v>379</v>
      </c>
      <c r="Z4549" s="25" t="s">
        <v>487</v>
      </c>
      <c r="AA4549" s="25">
        <v>37.0</v>
      </c>
      <c r="AB4549" s="25">
        <v>9.0</v>
      </c>
      <c r="AC4549" s="25">
        <v>122506.38</v>
      </c>
      <c r="AD4549" s="25">
        <v>1.0</v>
      </c>
      <c r="AE4549" s="25">
        <v>0.0</v>
      </c>
      <c r="AF4549" s="25">
        <v>1.0</v>
      </c>
      <c r="AG4549" s="25">
        <v>199693.84</v>
      </c>
      <c r="AH4549" s="25">
        <v>1.0</v>
      </c>
    </row>
    <row r="4550" ht="15.75" customHeight="1">
      <c r="U4550" s="25">
        <v>4549.0</v>
      </c>
      <c r="V4550" s="25">
        <v>1.5673372E7</v>
      </c>
      <c r="W4550" s="25" t="s">
        <v>715</v>
      </c>
      <c r="X4550" s="25">
        <v>635.0</v>
      </c>
      <c r="Y4550" s="25" t="s">
        <v>375</v>
      </c>
      <c r="Z4550" s="25" t="s">
        <v>462</v>
      </c>
      <c r="AA4550" s="25">
        <v>58.0</v>
      </c>
      <c r="AB4550" s="25">
        <v>1.0</v>
      </c>
      <c r="AC4550" s="25">
        <v>0.0</v>
      </c>
      <c r="AD4550" s="25">
        <v>1.0</v>
      </c>
      <c r="AE4550" s="25">
        <v>1.0</v>
      </c>
      <c r="AF4550" s="25">
        <v>1.0</v>
      </c>
      <c r="AG4550" s="25">
        <v>58907.08</v>
      </c>
      <c r="AH4550" s="25">
        <v>1.0</v>
      </c>
    </row>
    <row r="4551" ht="15.75" customHeight="1">
      <c r="U4551" s="25">
        <v>4550.0</v>
      </c>
      <c r="V4551" s="25">
        <v>1.5587611E7</v>
      </c>
      <c r="W4551" s="25" t="s">
        <v>2604</v>
      </c>
      <c r="X4551" s="25">
        <v>537.0</v>
      </c>
      <c r="Y4551" s="25" t="s">
        <v>375</v>
      </c>
      <c r="Z4551" s="25" t="s">
        <v>487</v>
      </c>
      <c r="AA4551" s="25">
        <v>59.0</v>
      </c>
      <c r="AB4551" s="25">
        <v>9.0</v>
      </c>
      <c r="AC4551" s="25">
        <v>0.0</v>
      </c>
      <c r="AD4551" s="25">
        <v>2.0</v>
      </c>
      <c r="AE4551" s="25">
        <v>0.0</v>
      </c>
      <c r="AF4551" s="25">
        <v>0.0</v>
      </c>
      <c r="AG4551" s="25">
        <v>103799.77</v>
      </c>
      <c r="AH4551" s="25">
        <v>1.0</v>
      </c>
    </row>
    <row r="4552" ht="15.75" customHeight="1">
      <c r="U4552" s="25">
        <v>4551.0</v>
      </c>
      <c r="V4552" s="25">
        <v>1.5803415E7</v>
      </c>
      <c r="W4552" s="25" t="s">
        <v>691</v>
      </c>
      <c r="X4552" s="25">
        <v>579.0</v>
      </c>
      <c r="Y4552" s="25" t="s">
        <v>375</v>
      </c>
      <c r="Z4552" s="25" t="s">
        <v>462</v>
      </c>
      <c r="AA4552" s="25">
        <v>39.0</v>
      </c>
      <c r="AB4552" s="25">
        <v>3.0</v>
      </c>
      <c r="AC4552" s="25">
        <v>166501.17</v>
      </c>
      <c r="AD4552" s="25">
        <v>2.0</v>
      </c>
      <c r="AE4552" s="25">
        <v>1.0</v>
      </c>
      <c r="AF4552" s="25">
        <v>0.0</v>
      </c>
      <c r="AG4552" s="25">
        <v>93835.64</v>
      </c>
      <c r="AH4552" s="25">
        <v>0.0</v>
      </c>
    </row>
    <row r="4553" ht="15.75" customHeight="1">
      <c r="U4553" s="25">
        <v>4552.0</v>
      </c>
      <c r="V4553" s="25">
        <v>1.5715673E7</v>
      </c>
      <c r="W4553" s="25" t="s">
        <v>1324</v>
      </c>
      <c r="X4553" s="25">
        <v>651.0</v>
      </c>
      <c r="Y4553" s="25" t="s">
        <v>377</v>
      </c>
      <c r="Z4553" s="25" t="s">
        <v>462</v>
      </c>
      <c r="AA4553" s="25">
        <v>46.0</v>
      </c>
      <c r="AB4553" s="25">
        <v>4.0</v>
      </c>
      <c r="AC4553" s="25">
        <v>89743.05</v>
      </c>
      <c r="AD4553" s="25">
        <v>1.0</v>
      </c>
      <c r="AE4553" s="25">
        <v>1.0</v>
      </c>
      <c r="AF4553" s="25">
        <v>0.0</v>
      </c>
      <c r="AG4553" s="25">
        <v>156425.57</v>
      </c>
      <c r="AH4553" s="25">
        <v>1.0</v>
      </c>
    </row>
    <row r="4554" ht="15.75" customHeight="1">
      <c r="U4554" s="25">
        <v>4553.0</v>
      </c>
      <c r="V4554" s="25">
        <v>1.5655648E7</v>
      </c>
      <c r="W4554" s="25" t="s">
        <v>2605</v>
      </c>
      <c r="X4554" s="25">
        <v>610.0</v>
      </c>
      <c r="Y4554" s="25" t="s">
        <v>375</v>
      </c>
      <c r="Z4554" s="25" t="s">
        <v>462</v>
      </c>
      <c r="AA4554" s="25">
        <v>25.0</v>
      </c>
      <c r="AB4554" s="25">
        <v>2.0</v>
      </c>
      <c r="AC4554" s="25">
        <v>0.0</v>
      </c>
      <c r="AD4554" s="25">
        <v>2.0</v>
      </c>
      <c r="AE4554" s="25">
        <v>1.0</v>
      </c>
      <c r="AF4554" s="25">
        <v>0.0</v>
      </c>
      <c r="AG4554" s="25">
        <v>123723.83</v>
      </c>
      <c r="AH4554" s="25">
        <v>0.0</v>
      </c>
    </row>
    <row r="4555" ht="15.75" customHeight="1">
      <c r="U4555" s="25">
        <v>4554.0</v>
      </c>
      <c r="V4555" s="25">
        <v>1.5763613E7</v>
      </c>
      <c r="W4555" s="25" t="s">
        <v>1883</v>
      </c>
      <c r="X4555" s="25">
        <v>581.0</v>
      </c>
      <c r="Y4555" s="25" t="s">
        <v>375</v>
      </c>
      <c r="Z4555" s="25" t="s">
        <v>487</v>
      </c>
      <c r="AA4555" s="25">
        <v>30.0</v>
      </c>
      <c r="AB4555" s="25">
        <v>1.0</v>
      </c>
      <c r="AC4555" s="25">
        <v>0.0</v>
      </c>
      <c r="AD4555" s="25">
        <v>2.0</v>
      </c>
      <c r="AE4555" s="25">
        <v>1.0</v>
      </c>
      <c r="AF4555" s="25">
        <v>0.0</v>
      </c>
      <c r="AG4555" s="25">
        <v>199464.08</v>
      </c>
      <c r="AH4555" s="25">
        <v>0.0</v>
      </c>
    </row>
    <row r="4556" ht="15.75" customHeight="1">
      <c r="U4556" s="25">
        <v>4555.0</v>
      </c>
      <c r="V4556" s="25">
        <v>1.5660385E7</v>
      </c>
      <c r="W4556" s="25" t="s">
        <v>715</v>
      </c>
      <c r="X4556" s="25">
        <v>592.0</v>
      </c>
      <c r="Y4556" s="25" t="s">
        <v>375</v>
      </c>
      <c r="Z4556" s="25" t="s">
        <v>487</v>
      </c>
      <c r="AA4556" s="25">
        <v>39.0</v>
      </c>
      <c r="AB4556" s="25">
        <v>7.0</v>
      </c>
      <c r="AC4556" s="25">
        <v>0.0</v>
      </c>
      <c r="AD4556" s="25">
        <v>2.0</v>
      </c>
      <c r="AE4556" s="25">
        <v>1.0</v>
      </c>
      <c r="AF4556" s="25">
        <v>0.0</v>
      </c>
      <c r="AG4556" s="25">
        <v>83084.33</v>
      </c>
      <c r="AH4556" s="25">
        <v>0.0</v>
      </c>
    </row>
    <row r="4557" ht="15.75" customHeight="1">
      <c r="U4557" s="25">
        <v>4556.0</v>
      </c>
      <c r="V4557" s="25">
        <v>1.5733261E7</v>
      </c>
      <c r="W4557" s="25" t="s">
        <v>1025</v>
      </c>
      <c r="X4557" s="25">
        <v>688.0</v>
      </c>
      <c r="Y4557" s="25" t="s">
        <v>377</v>
      </c>
      <c r="Z4557" s="25" t="s">
        <v>462</v>
      </c>
      <c r="AA4557" s="25">
        <v>35.0</v>
      </c>
      <c r="AB4557" s="25">
        <v>6.0</v>
      </c>
      <c r="AC4557" s="25">
        <v>0.0</v>
      </c>
      <c r="AD4557" s="25">
        <v>1.0</v>
      </c>
      <c r="AE4557" s="25">
        <v>1.0</v>
      </c>
      <c r="AF4557" s="25">
        <v>0.0</v>
      </c>
      <c r="AG4557" s="25">
        <v>25488.43</v>
      </c>
      <c r="AH4557" s="25">
        <v>1.0</v>
      </c>
    </row>
    <row r="4558" ht="15.75" customHeight="1">
      <c r="U4558" s="25">
        <v>4557.0</v>
      </c>
      <c r="V4558" s="25">
        <v>1.5796231E7</v>
      </c>
      <c r="W4558" s="25" t="s">
        <v>1099</v>
      </c>
      <c r="X4558" s="25">
        <v>681.0</v>
      </c>
      <c r="Y4558" s="25" t="s">
        <v>375</v>
      </c>
      <c r="Z4558" s="25" t="s">
        <v>462</v>
      </c>
      <c r="AA4558" s="25">
        <v>18.0</v>
      </c>
      <c r="AB4558" s="25">
        <v>1.0</v>
      </c>
      <c r="AC4558" s="25">
        <v>98894.39</v>
      </c>
      <c r="AD4558" s="25">
        <v>1.0</v>
      </c>
      <c r="AE4558" s="25">
        <v>1.0</v>
      </c>
      <c r="AF4558" s="25">
        <v>1.0</v>
      </c>
      <c r="AG4558" s="25">
        <v>9596.4</v>
      </c>
      <c r="AH4558" s="25">
        <v>0.0</v>
      </c>
    </row>
    <row r="4559" ht="15.75" customHeight="1">
      <c r="U4559" s="25">
        <v>4558.0</v>
      </c>
      <c r="V4559" s="25">
        <v>1.5624866E7</v>
      </c>
      <c r="W4559" s="25" t="s">
        <v>2606</v>
      </c>
      <c r="X4559" s="25">
        <v>658.0</v>
      </c>
      <c r="Y4559" s="25" t="s">
        <v>379</v>
      </c>
      <c r="Z4559" s="25" t="s">
        <v>487</v>
      </c>
      <c r="AA4559" s="25">
        <v>37.0</v>
      </c>
      <c r="AB4559" s="25">
        <v>3.0</v>
      </c>
      <c r="AC4559" s="25">
        <v>168735.74</v>
      </c>
      <c r="AD4559" s="25">
        <v>2.0</v>
      </c>
      <c r="AE4559" s="25">
        <v>0.0</v>
      </c>
      <c r="AF4559" s="25">
        <v>0.0</v>
      </c>
      <c r="AG4559" s="25">
        <v>70370.24</v>
      </c>
      <c r="AH4559" s="25">
        <v>0.0</v>
      </c>
    </row>
    <row r="4560" ht="15.75" customHeight="1">
      <c r="U4560" s="25">
        <v>4559.0</v>
      </c>
      <c r="V4560" s="25">
        <v>1.562373E7</v>
      </c>
      <c r="W4560" s="25" t="s">
        <v>754</v>
      </c>
      <c r="X4560" s="25">
        <v>792.0</v>
      </c>
      <c r="Y4560" s="25" t="s">
        <v>375</v>
      </c>
      <c r="Z4560" s="25" t="s">
        <v>487</v>
      </c>
      <c r="AA4560" s="25">
        <v>34.0</v>
      </c>
      <c r="AB4560" s="25">
        <v>1.0</v>
      </c>
      <c r="AC4560" s="25">
        <v>0.0</v>
      </c>
      <c r="AD4560" s="25">
        <v>1.0</v>
      </c>
      <c r="AE4560" s="25">
        <v>0.0</v>
      </c>
      <c r="AF4560" s="25">
        <v>1.0</v>
      </c>
      <c r="AG4560" s="25">
        <v>86330.32</v>
      </c>
      <c r="AH4560" s="25">
        <v>0.0</v>
      </c>
    </row>
    <row r="4561" ht="15.75" customHeight="1">
      <c r="U4561" s="25">
        <v>4560.0</v>
      </c>
      <c r="V4561" s="25">
        <v>1.5668248E7</v>
      </c>
      <c r="W4561" s="25" t="s">
        <v>1304</v>
      </c>
      <c r="X4561" s="25">
        <v>528.0</v>
      </c>
      <c r="Y4561" s="25" t="s">
        <v>379</v>
      </c>
      <c r="Z4561" s="25" t="s">
        <v>462</v>
      </c>
      <c r="AA4561" s="25">
        <v>62.0</v>
      </c>
      <c r="AB4561" s="25">
        <v>7.0</v>
      </c>
      <c r="AC4561" s="25">
        <v>133201.17</v>
      </c>
      <c r="AD4561" s="25">
        <v>1.0</v>
      </c>
      <c r="AE4561" s="25">
        <v>0.0</v>
      </c>
      <c r="AF4561" s="25">
        <v>0.0</v>
      </c>
      <c r="AG4561" s="25">
        <v>168507.68</v>
      </c>
      <c r="AH4561" s="25">
        <v>1.0</v>
      </c>
    </row>
    <row r="4562" ht="15.75" customHeight="1">
      <c r="U4562" s="25">
        <v>4561.0</v>
      </c>
      <c r="V4562" s="25">
        <v>1.5694518E7</v>
      </c>
      <c r="W4562" s="25" t="s">
        <v>1051</v>
      </c>
      <c r="X4562" s="25">
        <v>624.0</v>
      </c>
      <c r="Y4562" s="25" t="s">
        <v>377</v>
      </c>
      <c r="Z4562" s="25" t="s">
        <v>462</v>
      </c>
      <c r="AA4562" s="25">
        <v>36.0</v>
      </c>
      <c r="AB4562" s="25">
        <v>0.0</v>
      </c>
      <c r="AC4562" s="25">
        <v>0.0</v>
      </c>
      <c r="AD4562" s="25">
        <v>2.0</v>
      </c>
      <c r="AE4562" s="25">
        <v>1.0</v>
      </c>
      <c r="AF4562" s="25">
        <v>0.0</v>
      </c>
      <c r="AG4562" s="25">
        <v>111605.9</v>
      </c>
      <c r="AH4562" s="25">
        <v>0.0</v>
      </c>
    </row>
    <row r="4563" ht="15.75" customHeight="1">
      <c r="U4563" s="25">
        <v>4562.0</v>
      </c>
      <c r="V4563" s="25">
        <v>1.5638028E7</v>
      </c>
      <c r="W4563" s="25" t="s">
        <v>1985</v>
      </c>
      <c r="X4563" s="25">
        <v>562.0</v>
      </c>
      <c r="Y4563" s="25" t="s">
        <v>379</v>
      </c>
      <c r="Z4563" s="25" t="s">
        <v>487</v>
      </c>
      <c r="AA4563" s="25">
        <v>31.0</v>
      </c>
      <c r="AB4563" s="25">
        <v>4.0</v>
      </c>
      <c r="AC4563" s="25">
        <v>127237.25</v>
      </c>
      <c r="AD4563" s="25">
        <v>2.0</v>
      </c>
      <c r="AE4563" s="25">
        <v>0.0</v>
      </c>
      <c r="AF4563" s="25">
        <v>1.0</v>
      </c>
      <c r="AG4563" s="25">
        <v>143317.42</v>
      </c>
      <c r="AH4563" s="25">
        <v>0.0</v>
      </c>
    </row>
    <row r="4564" ht="15.75" customHeight="1">
      <c r="U4564" s="25">
        <v>4563.0</v>
      </c>
      <c r="V4564" s="25">
        <v>1.5795895E7</v>
      </c>
      <c r="W4564" s="25" t="s">
        <v>2607</v>
      </c>
      <c r="X4564" s="25">
        <v>678.0</v>
      </c>
      <c r="Y4564" s="25" t="s">
        <v>379</v>
      </c>
      <c r="Z4564" s="25" t="s">
        <v>487</v>
      </c>
      <c r="AA4564" s="25">
        <v>36.0</v>
      </c>
      <c r="AB4564" s="25">
        <v>1.0</v>
      </c>
      <c r="AC4564" s="25">
        <v>117864.85</v>
      </c>
      <c r="AD4564" s="25">
        <v>2.0</v>
      </c>
      <c r="AE4564" s="25">
        <v>1.0</v>
      </c>
      <c r="AF4564" s="25">
        <v>0.0</v>
      </c>
      <c r="AG4564" s="25">
        <v>27619.06</v>
      </c>
      <c r="AH4564" s="25">
        <v>0.0</v>
      </c>
    </row>
    <row r="4565" ht="15.75" customHeight="1">
      <c r="U4565" s="25">
        <v>4564.0</v>
      </c>
      <c r="V4565" s="25">
        <v>1.5694376E7</v>
      </c>
      <c r="W4565" s="25" t="s">
        <v>2515</v>
      </c>
      <c r="X4565" s="25">
        <v>705.0</v>
      </c>
      <c r="Y4565" s="25" t="s">
        <v>379</v>
      </c>
      <c r="Z4565" s="25" t="s">
        <v>462</v>
      </c>
      <c r="AA4565" s="25">
        <v>64.0</v>
      </c>
      <c r="AB4565" s="25">
        <v>3.0</v>
      </c>
      <c r="AC4565" s="25">
        <v>153469.26</v>
      </c>
      <c r="AD4565" s="25">
        <v>3.0</v>
      </c>
      <c r="AE4565" s="25">
        <v>0.0</v>
      </c>
      <c r="AF4565" s="25">
        <v>0.0</v>
      </c>
      <c r="AG4565" s="25">
        <v>146573.66</v>
      </c>
      <c r="AH4565" s="25">
        <v>1.0</v>
      </c>
    </row>
    <row r="4566" ht="15.75" customHeight="1">
      <c r="U4566" s="25">
        <v>4565.0</v>
      </c>
      <c r="V4566" s="25">
        <v>1.5669204E7</v>
      </c>
      <c r="W4566" s="25" t="s">
        <v>732</v>
      </c>
      <c r="X4566" s="25">
        <v>650.0</v>
      </c>
      <c r="Y4566" s="25" t="s">
        <v>379</v>
      </c>
      <c r="Z4566" s="25" t="s">
        <v>487</v>
      </c>
      <c r="AA4566" s="25">
        <v>23.0</v>
      </c>
      <c r="AB4566" s="25">
        <v>4.0</v>
      </c>
      <c r="AC4566" s="25">
        <v>93911.3</v>
      </c>
      <c r="AD4566" s="25">
        <v>2.0</v>
      </c>
      <c r="AE4566" s="25">
        <v>1.0</v>
      </c>
      <c r="AF4566" s="25">
        <v>0.0</v>
      </c>
      <c r="AG4566" s="25">
        <v>69055.45</v>
      </c>
      <c r="AH4566" s="25">
        <v>0.0</v>
      </c>
    </row>
    <row r="4567" ht="15.75" customHeight="1">
      <c r="U4567" s="25">
        <v>4566.0</v>
      </c>
      <c r="V4567" s="25">
        <v>1.5773779E7</v>
      </c>
      <c r="W4567" s="25" t="s">
        <v>2608</v>
      </c>
      <c r="X4567" s="25">
        <v>593.0</v>
      </c>
      <c r="Y4567" s="25" t="s">
        <v>377</v>
      </c>
      <c r="Z4567" s="25" t="s">
        <v>462</v>
      </c>
      <c r="AA4567" s="25">
        <v>46.0</v>
      </c>
      <c r="AB4567" s="25">
        <v>2.0</v>
      </c>
      <c r="AC4567" s="25">
        <v>76597.79</v>
      </c>
      <c r="AD4567" s="25">
        <v>1.0</v>
      </c>
      <c r="AE4567" s="25">
        <v>1.0</v>
      </c>
      <c r="AF4567" s="25">
        <v>1.0</v>
      </c>
      <c r="AG4567" s="25">
        <v>54453.72</v>
      </c>
      <c r="AH4567" s="25">
        <v>0.0</v>
      </c>
    </row>
    <row r="4568" ht="15.75" customHeight="1">
      <c r="U4568" s="25">
        <v>4567.0</v>
      </c>
      <c r="V4568" s="25">
        <v>1.5580682E7</v>
      </c>
      <c r="W4568" s="25" t="s">
        <v>684</v>
      </c>
      <c r="X4568" s="25">
        <v>652.0</v>
      </c>
      <c r="Y4568" s="25" t="s">
        <v>375</v>
      </c>
      <c r="Z4568" s="25" t="s">
        <v>462</v>
      </c>
      <c r="AA4568" s="25">
        <v>40.0</v>
      </c>
      <c r="AB4568" s="25">
        <v>4.0</v>
      </c>
      <c r="AC4568" s="25">
        <v>79927.36</v>
      </c>
      <c r="AD4568" s="25">
        <v>2.0</v>
      </c>
      <c r="AE4568" s="25">
        <v>1.0</v>
      </c>
      <c r="AF4568" s="25">
        <v>1.0</v>
      </c>
      <c r="AG4568" s="25">
        <v>33524.6</v>
      </c>
      <c r="AH4568" s="25">
        <v>0.0</v>
      </c>
    </row>
    <row r="4569" ht="15.75" customHeight="1">
      <c r="U4569" s="25">
        <v>4568.0</v>
      </c>
      <c r="V4569" s="25">
        <v>1.576853E7</v>
      </c>
      <c r="W4569" s="25" t="s">
        <v>1937</v>
      </c>
      <c r="X4569" s="25">
        <v>554.0</v>
      </c>
      <c r="Y4569" s="25" t="s">
        <v>377</v>
      </c>
      <c r="Z4569" s="25" t="s">
        <v>462</v>
      </c>
      <c r="AA4569" s="25">
        <v>27.0</v>
      </c>
      <c r="AB4569" s="25">
        <v>4.0</v>
      </c>
      <c r="AC4569" s="25">
        <v>0.0</v>
      </c>
      <c r="AD4569" s="25">
        <v>2.0</v>
      </c>
      <c r="AE4569" s="25">
        <v>1.0</v>
      </c>
      <c r="AF4569" s="25">
        <v>1.0</v>
      </c>
      <c r="AG4569" s="25">
        <v>135083.73</v>
      </c>
      <c r="AH4569" s="25">
        <v>0.0</v>
      </c>
    </row>
    <row r="4570" ht="15.75" customHeight="1">
      <c r="U4570" s="25">
        <v>4569.0</v>
      </c>
      <c r="V4570" s="25">
        <v>1.5672875E7</v>
      </c>
      <c r="W4570" s="25" t="s">
        <v>630</v>
      </c>
      <c r="X4570" s="25">
        <v>584.0</v>
      </c>
      <c r="Y4570" s="25" t="s">
        <v>379</v>
      </c>
      <c r="Z4570" s="25" t="s">
        <v>487</v>
      </c>
      <c r="AA4570" s="25">
        <v>32.0</v>
      </c>
      <c r="AB4570" s="25">
        <v>8.0</v>
      </c>
      <c r="AC4570" s="25">
        <v>40172.91</v>
      </c>
      <c r="AD4570" s="25">
        <v>1.0</v>
      </c>
      <c r="AE4570" s="25">
        <v>1.0</v>
      </c>
      <c r="AF4570" s="25">
        <v>1.0</v>
      </c>
      <c r="AG4570" s="25">
        <v>137439.34</v>
      </c>
      <c r="AH4570" s="25">
        <v>0.0</v>
      </c>
    </row>
    <row r="4571" ht="15.75" customHeight="1">
      <c r="U4571" s="25">
        <v>4570.0</v>
      </c>
      <c r="V4571" s="25">
        <v>1.5617082E7</v>
      </c>
      <c r="W4571" s="25" t="s">
        <v>1382</v>
      </c>
      <c r="X4571" s="25">
        <v>516.0</v>
      </c>
      <c r="Y4571" s="25" t="s">
        <v>375</v>
      </c>
      <c r="Z4571" s="25" t="s">
        <v>487</v>
      </c>
      <c r="AA4571" s="25">
        <v>33.0</v>
      </c>
      <c r="AB4571" s="25">
        <v>7.0</v>
      </c>
      <c r="AC4571" s="25">
        <v>115195.58</v>
      </c>
      <c r="AD4571" s="25">
        <v>1.0</v>
      </c>
      <c r="AE4571" s="25">
        <v>1.0</v>
      </c>
      <c r="AF4571" s="25">
        <v>1.0</v>
      </c>
      <c r="AG4571" s="25">
        <v>11205.5</v>
      </c>
      <c r="AH4571" s="25">
        <v>0.0</v>
      </c>
    </row>
    <row r="4572" ht="15.75" customHeight="1">
      <c r="U4572" s="25">
        <v>4571.0</v>
      </c>
      <c r="V4572" s="25">
        <v>1.5760514E7</v>
      </c>
      <c r="W4572" s="25" t="s">
        <v>2609</v>
      </c>
      <c r="X4572" s="25">
        <v>789.0</v>
      </c>
      <c r="Y4572" s="25" t="s">
        <v>379</v>
      </c>
      <c r="Z4572" s="25" t="s">
        <v>462</v>
      </c>
      <c r="AA4572" s="25">
        <v>43.0</v>
      </c>
      <c r="AB4572" s="25">
        <v>9.0</v>
      </c>
      <c r="AC4572" s="25">
        <v>116644.29</v>
      </c>
      <c r="AD4572" s="25">
        <v>2.0</v>
      </c>
      <c r="AE4572" s="25">
        <v>1.0</v>
      </c>
      <c r="AF4572" s="25">
        <v>1.0</v>
      </c>
      <c r="AG4572" s="25">
        <v>60176.1</v>
      </c>
      <c r="AH4572" s="25">
        <v>0.0</v>
      </c>
    </row>
    <row r="4573" ht="15.75" customHeight="1">
      <c r="U4573" s="25">
        <v>4572.0</v>
      </c>
      <c r="V4573" s="25">
        <v>1.5761775E7</v>
      </c>
      <c r="W4573" s="25" t="s">
        <v>2050</v>
      </c>
      <c r="X4573" s="25">
        <v>598.0</v>
      </c>
      <c r="Y4573" s="25" t="s">
        <v>379</v>
      </c>
      <c r="Z4573" s="25" t="s">
        <v>487</v>
      </c>
      <c r="AA4573" s="25">
        <v>20.0</v>
      </c>
      <c r="AB4573" s="25">
        <v>8.0</v>
      </c>
      <c r="AC4573" s="25">
        <v>180293.84</v>
      </c>
      <c r="AD4573" s="25">
        <v>2.0</v>
      </c>
      <c r="AE4573" s="25">
        <v>1.0</v>
      </c>
      <c r="AF4573" s="25">
        <v>1.0</v>
      </c>
      <c r="AG4573" s="25">
        <v>29552.7</v>
      </c>
      <c r="AH4573" s="25">
        <v>0.0</v>
      </c>
    </row>
    <row r="4574" ht="15.75" customHeight="1">
      <c r="U4574" s="25">
        <v>4573.0</v>
      </c>
      <c r="V4574" s="25">
        <v>1.5799964E7</v>
      </c>
      <c r="W4574" s="25" t="s">
        <v>675</v>
      </c>
      <c r="X4574" s="25">
        <v>669.0</v>
      </c>
      <c r="Y4574" s="25" t="s">
        <v>379</v>
      </c>
      <c r="Z4574" s="25" t="s">
        <v>462</v>
      </c>
      <c r="AA4574" s="25">
        <v>30.0</v>
      </c>
      <c r="AB4574" s="25">
        <v>7.0</v>
      </c>
      <c r="AC4574" s="25">
        <v>139872.81</v>
      </c>
      <c r="AD4574" s="25">
        <v>1.0</v>
      </c>
      <c r="AE4574" s="25">
        <v>1.0</v>
      </c>
      <c r="AF4574" s="25">
        <v>0.0</v>
      </c>
      <c r="AG4574" s="25">
        <v>188795.85</v>
      </c>
      <c r="AH4574" s="25">
        <v>0.0</v>
      </c>
    </row>
    <row r="4575" ht="15.75" customHeight="1">
      <c r="U4575" s="25">
        <v>4574.0</v>
      </c>
      <c r="V4575" s="25">
        <v>1.5693906E7</v>
      </c>
      <c r="W4575" s="25" t="s">
        <v>2024</v>
      </c>
      <c r="X4575" s="25">
        <v>645.0</v>
      </c>
      <c r="Y4575" s="25" t="s">
        <v>375</v>
      </c>
      <c r="Z4575" s="25" t="s">
        <v>462</v>
      </c>
      <c r="AA4575" s="25">
        <v>24.0</v>
      </c>
      <c r="AB4575" s="25">
        <v>3.0</v>
      </c>
      <c r="AC4575" s="25">
        <v>34547.82</v>
      </c>
      <c r="AD4575" s="25">
        <v>1.0</v>
      </c>
      <c r="AE4575" s="25">
        <v>1.0</v>
      </c>
      <c r="AF4575" s="25">
        <v>1.0</v>
      </c>
      <c r="AG4575" s="25">
        <v>11638.17</v>
      </c>
      <c r="AH4575" s="25">
        <v>0.0</v>
      </c>
    </row>
    <row r="4576" ht="15.75" customHeight="1">
      <c r="U4576" s="25">
        <v>4575.0</v>
      </c>
      <c r="V4576" s="25">
        <v>1.5739514E7</v>
      </c>
      <c r="W4576" s="25" t="s">
        <v>1210</v>
      </c>
      <c r="X4576" s="25">
        <v>659.0</v>
      </c>
      <c r="Y4576" s="25" t="s">
        <v>375</v>
      </c>
      <c r="Z4576" s="25" t="s">
        <v>462</v>
      </c>
      <c r="AA4576" s="25">
        <v>32.0</v>
      </c>
      <c r="AB4576" s="25">
        <v>9.0</v>
      </c>
      <c r="AC4576" s="25">
        <v>0.0</v>
      </c>
      <c r="AD4576" s="25">
        <v>2.0</v>
      </c>
      <c r="AE4576" s="25">
        <v>1.0</v>
      </c>
      <c r="AF4576" s="25">
        <v>1.0</v>
      </c>
      <c r="AG4576" s="25">
        <v>93155.75</v>
      </c>
      <c r="AH4576" s="25">
        <v>0.0</v>
      </c>
    </row>
    <row r="4577" ht="15.75" customHeight="1">
      <c r="U4577" s="25">
        <v>4576.0</v>
      </c>
      <c r="V4577" s="25">
        <v>1.5756926E7</v>
      </c>
      <c r="W4577" s="25" t="s">
        <v>2610</v>
      </c>
      <c r="X4577" s="25">
        <v>833.0</v>
      </c>
      <c r="Y4577" s="25" t="s">
        <v>379</v>
      </c>
      <c r="Z4577" s="25" t="s">
        <v>487</v>
      </c>
      <c r="AA4577" s="25">
        <v>29.0</v>
      </c>
      <c r="AB4577" s="25">
        <v>1.0</v>
      </c>
      <c r="AC4577" s="25">
        <v>96462.25</v>
      </c>
      <c r="AD4577" s="25">
        <v>2.0</v>
      </c>
      <c r="AE4577" s="25">
        <v>0.0</v>
      </c>
      <c r="AF4577" s="25">
        <v>1.0</v>
      </c>
      <c r="AG4577" s="25">
        <v>48986.18</v>
      </c>
      <c r="AH4577" s="25">
        <v>0.0</v>
      </c>
    </row>
    <row r="4578" ht="15.75" customHeight="1">
      <c r="U4578" s="25">
        <v>4577.0</v>
      </c>
      <c r="V4578" s="25">
        <v>1.5770984E7</v>
      </c>
      <c r="W4578" s="25" t="s">
        <v>605</v>
      </c>
      <c r="X4578" s="25">
        <v>697.0</v>
      </c>
      <c r="Y4578" s="25" t="s">
        <v>377</v>
      </c>
      <c r="Z4578" s="25" t="s">
        <v>462</v>
      </c>
      <c r="AA4578" s="25">
        <v>40.0</v>
      </c>
      <c r="AB4578" s="25">
        <v>7.0</v>
      </c>
      <c r="AC4578" s="25">
        <v>130334.35</v>
      </c>
      <c r="AD4578" s="25">
        <v>2.0</v>
      </c>
      <c r="AE4578" s="25">
        <v>0.0</v>
      </c>
      <c r="AF4578" s="25">
        <v>1.0</v>
      </c>
      <c r="AG4578" s="25">
        <v>116951.1</v>
      </c>
      <c r="AH4578" s="25">
        <v>0.0</v>
      </c>
    </row>
    <row r="4579" ht="15.75" customHeight="1">
      <c r="U4579" s="25">
        <v>4578.0</v>
      </c>
      <c r="V4579" s="25">
        <v>1.5703979E7</v>
      </c>
      <c r="W4579" s="25" t="s">
        <v>918</v>
      </c>
      <c r="X4579" s="25">
        <v>580.0</v>
      </c>
      <c r="Y4579" s="25" t="s">
        <v>379</v>
      </c>
      <c r="Z4579" s="25" t="s">
        <v>487</v>
      </c>
      <c r="AA4579" s="25">
        <v>39.0</v>
      </c>
      <c r="AB4579" s="25">
        <v>3.0</v>
      </c>
      <c r="AC4579" s="25">
        <v>119688.81</v>
      </c>
      <c r="AD4579" s="25">
        <v>1.0</v>
      </c>
      <c r="AE4579" s="25">
        <v>1.0</v>
      </c>
      <c r="AF4579" s="25">
        <v>0.0</v>
      </c>
      <c r="AG4579" s="25">
        <v>137041.26</v>
      </c>
      <c r="AH4579" s="25">
        <v>0.0</v>
      </c>
    </row>
    <row r="4580" ht="15.75" customHeight="1">
      <c r="U4580" s="25">
        <v>4579.0</v>
      </c>
      <c r="V4580" s="25">
        <v>1.5801821E7</v>
      </c>
      <c r="W4580" s="25" t="s">
        <v>2611</v>
      </c>
      <c r="X4580" s="25">
        <v>691.0</v>
      </c>
      <c r="Y4580" s="25" t="s">
        <v>375</v>
      </c>
      <c r="Z4580" s="25" t="s">
        <v>487</v>
      </c>
      <c r="AA4580" s="25">
        <v>38.0</v>
      </c>
      <c r="AB4580" s="25">
        <v>1.0</v>
      </c>
      <c r="AC4580" s="25">
        <v>0.0</v>
      </c>
      <c r="AD4580" s="25">
        <v>2.0</v>
      </c>
      <c r="AE4580" s="25">
        <v>0.0</v>
      </c>
      <c r="AF4580" s="25">
        <v>0.0</v>
      </c>
      <c r="AG4580" s="25">
        <v>44653.5</v>
      </c>
      <c r="AH4580" s="25">
        <v>0.0</v>
      </c>
    </row>
    <row r="4581" ht="15.75" customHeight="1">
      <c r="U4581" s="25">
        <v>4580.0</v>
      </c>
      <c r="V4581" s="25">
        <v>1.5711028E7</v>
      </c>
      <c r="W4581" s="25" t="s">
        <v>773</v>
      </c>
      <c r="X4581" s="25">
        <v>534.0</v>
      </c>
      <c r="Y4581" s="25" t="s">
        <v>375</v>
      </c>
      <c r="Z4581" s="25" t="s">
        <v>487</v>
      </c>
      <c r="AA4581" s="25">
        <v>52.0</v>
      </c>
      <c r="AB4581" s="25">
        <v>1.0</v>
      </c>
      <c r="AC4581" s="25">
        <v>0.0</v>
      </c>
      <c r="AD4581" s="25">
        <v>3.0</v>
      </c>
      <c r="AE4581" s="25">
        <v>1.0</v>
      </c>
      <c r="AF4581" s="25">
        <v>1.0</v>
      </c>
      <c r="AG4581" s="25">
        <v>104035.41</v>
      </c>
      <c r="AH4581" s="25">
        <v>1.0</v>
      </c>
    </row>
    <row r="4582" ht="15.75" customHeight="1">
      <c r="U4582" s="25">
        <v>4581.0</v>
      </c>
      <c r="V4582" s="25">
        <v>1.5791842E7</v>
      </c>
      <c r="W4582" s="25" t="s">
        <v>1239</v>
      </c>
      <c r="X4582" s="25">
        <v>478.0</v>
      </c>
      <c r="Y4582" s="25" t="s">
        <v>375</v>
      </c>
      <c r="Z4582" s="25" t="s">
        <v>462</v>
      </c>
      <c r="AA4582" s="25">
        <v>32.0</v>
      </c>
      <c r="AB4582" s="25">
        <v>6.0</v>
      </c>
      <c r="AC4582" s="25">
        <v>71187.24</v>
      </c>
      <c r="AD4582" s="25">
        <v>1.0</v>
      </c>
      <c r="AE4582" s="25">
        <v>1.0</v>
      </c>
      <c r="AF4582" s="25">
        <v>1.0</v>
      </c>
      <c r="AG4582" s="25">
        <v>110593.62</v>
      </c>
      <c r="AH4582" s="25">
        <v>0.0</v>
      </c>
    </row>
    <row r="4583" ht="15.75" customHeight="1">
      <c r="U4583" s="25">
        <v>4582.0</v>
      </c>
      <c r="V4583" s="25">
        <v>1.5746127E7</v>
      </c>
      <c r="W4583" s="25" t="s">
        <v>2612</v>
      </c>
      <c r="X4583" s="25">
        <v>572.0</v>
      </c>
      <c r="Y4583" s="25" t="s">
        <v>375</v>
      </c>
      <c r="Z4583" s="25" t="s">
        <v>462</v>
      </c>
      <c r="AA4583" s="25">
        <v>47.0</v>
      </c>
      <c r="AB4583" s="25">
        <v>2.0</v>
      </c>
      <c r="AC4583" s="25">
        <v>0.0</v>
      </c>
      <c r="AD4583" s="25">
        <v>2.0</v>
      </c>
      <c r="AE4583" s="25">
        <v>1.0</v>
      </c>
      <c r="AF4583" s="25">
        <v>0.0</v>
      </c>
      <c r="AG4583" s="25">
        <v>36099.7</v>
      </c>
      <c r="AH4583" s="25">
        <v>0.0</v>
      </c>
    </row>
    <row r="4584" ht="15.75" customHeight="1">
      <c r="U4584" s="25">
        <v>4583.0</v>
      </c>
      <c r="V4584" s="25">
        <v>1.5663625E7</v>
      </c>
      <c r="W4584" s="25" t="s">
        <v>778</v>
      </c>
      <c r="X4584" s="25">
        <v>501.0</v>
      </c>
      <c r="Y4584" s="25" t="s">
        <v>375</v>
      </c>
      <c r="Z4584" s="25" t="s">
        <v>487</v>
      </c>
      <c r="AA4584" s="25">
        <v>37.0</v>
      </c>
      <c r="AB4584" s="25">
        <v>4.0</v>
      </c>
      <c r="AC4584" s="25">
        <v>0.0</v>
      </c>
      <c r="AD4584" s="25">
        <v>2.0</v>
      </c>
      <c r="AE4584" s="25">
        <v>0.0</v>
      </c>
      <c r="AF4584" s="25">
        <v>0.0</v>
      </c>
      <c r="AG4584" s="25">
        <v>12470.3</v>
      </c>
      <c r="AH4584" s="25">
        <v>0.0</v>
      </c>
    </row>
    <row r="4585" ht="15.75" customHeight="1">
      <c r="U4585" s="25">
        <v>4584.0</v>
      </c>
      <c r="V4585" s="25">
        <v>1.5604891E7</v>
      </c>
      <c r="W4585" s="25" t="s">
        <v>2613</v>
      </c>
      <c r="X4585" s="25">
        <v>624.0</v>
      </c>
      <c r="Y4585" s="25" t="s">
        <v>377</v>
      </c>
      <c r="Z4585" s="25" t="s">
        <v>462</v>
      </c>
      <c r="AA4585" s="25">
        <v>38.0</v>
      </c>
      <c r="AB4585" s="25">
        <v>8.0</v>
      </c>
      <c r="AC4585" s="25">
        <v>0.0</v>
      </c>
      <c r="AD4585" s="25">
        <v>2.0</v>
      </c>
      <c r="AE4585" s="25">
        <v>1.0</v>
      </c>
      <c r="AF4585" s="25">
        <v>0.0</v>
      </c>
      <c r="AG4585" s="25">
        <v>95403.41</v>
      </c>
      <c r="AH4585" s="25">
        <v>0.0</v>
      </c>
    </row>
    <row r="4586" ht="15.75" customHeight="1">
      <c r="U4586" s="25">
        <v>4585.0</v>
      </c>
      <c r="V4586" s="25">
        <v>1.5589666E7</v>
      </c>
      <c r="W4586" s="25" t="s">
        <v>1501</v>
      </c>
      <c r="X4586" s="25">
        <v>595.0</v>
      </c>
      <c r="Y4586" s="25" t="s">
        <v>375</v>
      </c>
      <c r="Z4586" s="25" t="s">
        <v>462</v>
      </c>
      <c r="AA4586" s="25">
        <v>39.0</v>
      </c>
      <c r="AB4586" s="25">
        <v>9.0</v>
      </c>
      <c r="AC4586" s="25">
        <v>136422.41</v>
      </c>
      <c r="AD4586" s="25">
        <v>1.0</v>
      </c>
      <c r="AE4586" s="25">
        <v>1.0</v>
      </c>
      <c r="AF4586" s="25">
        <v>1.0</v>
      </c>
      <c r="AG4586" s="25">
        <v>151757.81</v>
      </c>
      <c r="AH4586" s="25">
        <v>0.0</v>
      </c>
    </row>
    <row r="4587" ht="15.75" customHeight="1">
      <c r="U4587" s="25">
        <v>4586.0</v>
      </c>
      <c r="V4587" s="25">
        <v>1.5627881E7</v>
      </c>
      <c r="W4587" s="25" t="s">
        <v>2614</v>
      </c>
      <c r="X4587" s="25">
        <v>603.0</v>
      </c>
      <c r="Y4587" s="25" t="s">
        <v>375</v>
      </c>
      <c r="Z4587" s="25" t="s">
        <v>487</v>
      </c>
      <c r="AA4587" s="25">
        <v>30.0</v>
      </c>
      <c r="AB4587" s="25">
        <v>8.0</v>
      </c>
      <c r="AC4587" s="25">
        <v>0.0</v>
      </c>
      <c r="AD4587" s="25">
        <v>2.0</v>
      </c>
      <c r="AE4587" s="25">
        <v>1.0</v>
      </c>
      <c r="AF4587" s="25">
        <v>1.0</v>
      </c>
      <c r="AG4587" s="25">
        <v>47536.46</v>
      </c>
      <c r="AH4587" s="25">
        <v>0.0</v>
      </c>
    </row>
    <row r="4588" ht="15.75" customHeight="1">
      <c r="U4588" s="25">
        <v>4587.0</v>
      </c>
      <c r="V4588" s="25">
        <v>1.5664895E7</v>
      </c>
      <c r="W4588" s="25" t="s">
        <v>1804</v>
      </c>
      <c r="X4588" s="25">
        <v>602.0</v>
      </c>
      <c r="Y4588" s="25" t="s">
        <v>375</v>
      </c>
      <c r="Z4588" s="25" t="s">
        <v>462</v>
      </c>
      <c r="AA4588" s="25">
        <v>25.0</v>
      </c>
      <c r="AB4588" s="25">
        <v>0.0</v>
      </c>
      <c r="AC4588" s="25">
        <v>0.0</v>
      </c>
      <c r="AD4588" s="25">
        <v>2.0</v>
      </c>
      <c r="AE4588" s="25">
        <v>1.0</v>
      </c>
      <c r="AF4588" s="25">
        <v>1.0</v>
      </c>
      <c r="AG4588" s="25">
        <v>101274.17</v>
      </c>
      <c r="AH4588" s="25">
        <v>0.0</v>
      </c>
    </row>
    <row r="4589" ht="15.75" customHeight="1">
      <c r="U4589" s="25">
        <v>4588.0</v>
      </c>
      <c r="V4589" s="25">
        <v>1.5676094E7</v>
      </c>
      <c r="W4589" s="25" t="s">
        <v>1538</v>
      </c>
      <c r="X4589" s="25">
        <v>500.0</v>
      </c>
      <c r="Y4589" s="25" t="s">
        <v>375</v>
      </c>
      <c r="Z4589" s="25" t="s">
        <v>462</v>
      </c>
      <c r="AA4589" s="25">
        <v>34.0</v>
      </c>
      <c r="AB4589" s="25">
        <v>6.0</v>
      </c>
      <c r="AC4589" s="25">
        <v>0.0</v>
      </c>
      <c r="AD4589" s="25">
        <v>1.0</v>
      </c>
      <c r="AE4589" s="25">
        <v>1.0</v>
      </c>
      <c r="AF4589" s="25">
        <v>1.0</v>
      </c>
      <c r="AG4589" s="25">
        <v>140268.45</v>
      </c>
      <c r="AH4589" s="25">
        <v>0.0</v>
      </c>
    </row>
    <row r="4590" ht="15.75" customHeight="1">
      <c r="U4590" s="25">
        <v>4589.0</v>
      </c>
      <c r="V4590" s="25">
        <v>1.576172E7</v>
      </c>
      <c r="W4590" s="25" t="s">
        <v>2615</v>
      </c>
      <c r="X4590" s="25">
        <v>422.0</v>
      </c>
      <c r="Y4590" s="25" t="s">
        <v>375</v>
      </c>
      <c r="Z4590" s="25" t="s">
        <v>487</v>
      </c>
      <c r="AA4590" s="25">
        <v>41.0</v>
      </c>
      <c r="AB4590" s="25">
        <v>6.0</v>
      </c>
      <c r="AC4590" s="25">
        <v>153238.88</v>
      </c>
      <c r="AD4590" s="25">
        <v>1.0</v>
      </c>
      <c r="AE4590" s="25">
        <v>1.0</v>
      </c>
      <c r="AF4590" s="25">
        <v>0.0</v>
      </c>
      <c r="AG4590" s="25">
        <v>11663.09</v>
      </c>
      <c r="AH4590" s="25">
        <v>0.0</v>
      </c>
    </row>
    <row r="4591" ht="15.75" customHeight="1">
      <c r="U4591" s="25">
        <v>4590.0</v>
      </c>
      <c r="V4591" s="25">
        <v>1.5611961E7</v>
      </c>
      <c r="W4591" s="25" t="s">
        <v>1487</v>
      </c>
      <c r="X4591" s="25">
        <v>615.0</v>
      </c>
      <c r="Y4591" s="25" t="s">
        <v>375</v>
      </c>
      <c r="Z4591" s="25" t="s">
        <v>487</v>
      </c>
      <c r="AA4591" s="25">
        <v>35.0</v>
      </c>
      <c r="AB4591" s="25">
        <v>7.0</v>
      </c>
      <c r="AC4591" s="25">
        <v>0.0</v>
      </c>
      <c r="AD4591" s="25">
        <v>2.0</v>
      </c>
      <c r="AE4591" s="25">
        <v>1.0</v>
      </c>
      <c r="AF4591" s="25">
        <v>0.0</v>
      </c>
      <c r="AG4591" s="25">
        <v>150784.29</v>
      </c>
      <c r="AH4591" s="25">
        <v>0.0</v>
      </c>
    </row>
    <row r="4592" ht="15.75" customHeight="1">
      <c r="U4592" s="25">
        <v>4591.0</v>
      </c>
      <c r="V4592" s="25">
        <v>1.5680167E7</v>
      </c>
      <c r="W4592" s="25" t="s">
        <v>1742</v>
      </c>
      <c r="X4592" s="25">
        <v>635.0</v>
      </c>
      <c r="Y4592" s="25" t="s">
        <v>375</v>
      </c>
      <c r="Z4592" s="25" t="s">
        <v>462</v>
      </c>
      <c r="AA4592" s="25">
        <v>78.0</v>
      </c>
      <c r="AB4592" s="25">
        <v>6.0</v>
      </c>
      <c r="AC4592" s="25">
        <v>47536.4</v>
      </c>
      <c r="AD4592" s="25">
        <v>1.0</v>
      </c>
      <c r="AE4592" s="25">
        <v>1.0</v>
      </c>
      <c r="AF4592" s="25">
        <v>1.0</v>
      </c>
      <c r="AG4592" s="25">
        <v>119400.08</v>
      </c>
      <c r="AH4592" s="25">
        <v>0.0</v>
      </c>
    </row>
    <row r="4593" ht="15.75" customHeight="1">
      <c r="U4593" s="25">
        <v>4592.0</v>
      </c>
      <c r="V4593" s="25">
        <v>1.5762543E7</v>
      </c>
      <c r="W4593" s="25" t="s">
        <v>1691</v>
      </c>
      <c r="X4593" s="25">
        <v>711.0</v>
      </c>
      <c r="Y4593" s="25" t="s">
        <v>375</v>
      </c>
      <c r="Z4593" s="25" t="s">
        <v>462</v>
      </c>
      <c r="AA4593" s="25">
        <v>32.0</v>
      </c>
      <c r="AB4593" s="25">
        <v>1.0</v>
      </c>
      <c r="AC4593" s="25">
        <v>0.0</v>
      </c>
      <c r="AD4593" s="25">
        <v>2.0</v>
      </c>
      <c r="AE4593" s="25">
        <v>1.0</v>
      </c>
      <c r="AF4593" s="25">
        <v>0.0</v>
      </c>
      <c r="AG4593" s="25">
        <v>126188.42</v>
      </c>
      <c r="AH4593" s="25">
        <v>0.0</v>
      </c>
    </row>
    <row r="4594" ht="15.75" customHeight="1">
      <c r="U4594" s="25">
        <v>4593.0</v>
      </c>
      <c r="V4594" s="25">
        <v>1.5658475E7</v>
      </c>
      <c r="W4594" s="25" t="s">
        <v>2153</v>
      </c>
      <c r="X4594" s="25">
        <v>834.0</v>
      </c>
      <c r="Y4594" s="25" t="s">
        <v>375</v>
      </c>
      <c r="Z4594" s="25" t="s">
        <v>487</v>
      </c>
      <c r="AA4594" s="25">
        <v>36.0</v>
      </c>
      <c r="AB4594" s="25">
        <v>8.0</v>
      </c>
      <c r="AC4594" s="25">
        <v>142882.49</v>
      </c>
      <c r="AD4594" s="25">
        <v>1.0</v>
      </c>
      <c r="AE4594" s="25">
        <v>1.0</v>
      </c>
      <c r="AF4594" s="25">
        <v>0.0</v>
      </c>
      <c r="AG4594" s="25">
        <v>89983.02</v>
      </c>
      <c r="AH4594" s="25">
        <v>1.0</v>
      </c>
    </row>
    <row r="4595" ht="15.75" customHeight="1">
      <c r="U4595" s="25">
        <v>4594.0</v>
      </c>
      <c r="V4595" s="25">
        <v>1.5779743E7</v>
      </c>
      <c r="W4595" s="25" t="s">
        <v>1659</v>
      </c>
      <c r="X4595" s="25">
        <v>633.0</v>
      </c>
      <c r="Y4595" s="25" t="s">
        <v>375</v>
      </c>
      <c r="Z4595" s="25" t="s">
        <v>462</v>
      </c>
      <c r="AA4595" s="25">
        <v>44.0</v>
      </c>
      <c r="AB4595" s="25">
        <v>7.0</v>
      </c>
      <c r="AC4595" s="25">
        <v>0.0</v>
      </c>
      <c r="AD4595" s="25">
        <v>2.0</v>
      </c>
      <c r="AE4595" s="25">
        <v>1.0</v>
      </c>
      <c r="AF4595" s="25">
        <v>0.0</v>
      </c>
      <c r="AG4595" s="25">
        <v>29761.29</v>
      </c>
      <c r="AH4595" s="25">
        <v>0.0</v>
      </c>
    </row>
    <row r="4596" ht="15.75" customHeight="1">
      <c r="U4596" s="25">
        <v>4595.0</v>
      </c>
      <c r="V4596" s="25">
        <v>1.5661532E7</v>
      </c>
      <c r="W4596" s="25" t="s">
        <v>1749</v>
      </c>
      <c r="X4596" s="25">
        <v>650.0</v>
      </c>
      <c r="Y4596" s="25" t="s">
        <v>375</v>
      </c>
      <c r="Z4596" s="25" t="s">
        <v>462</v>
      </c>
      <c r="AA4596" s="25">
        <v>31.0</v>
      </c>
      <c r="AB4596" s="25">
        <v>1.0</v>
      </c>
      <c r="AC4596" s="25">
        <v>160566.11</v>
      </c>
      <c r="AD4596" s="25">
        <v>2.0</v>
      </c>
      <c r="AE4596" s="25">
        <v>0.0</v>
      </c>
      <c r="AF4596" s="25">
        <v>0.0</v>
      </c>
      <c r="AG4596" s="25">
        <v>27073.81</v>
      </c>
      <c r="AH4596" s="25">
        <v>0.0</v>
      </c>
    </row>
    <row r="4597" ht="15.75" customHeight="1">
      <c r="U4597" s="25">
        <v>4596.0</v>
      </c>
      <c r="V4597" s="25">
        <v>1.578236E7</v>
      </c>
      <c r="W4597" s="25" t="s">
        <v>1586</v>
      </c>
      <c r="X4597" s="25">
        <v>743.0</v>
      </c>
      <c r="Y4597" s="25" t="s">
        <v>379</v>
      </c>
      <c r="Z4597" s="25" t="s">
        <v>487</v>
      </c>
      <c r="AA4597" s="25">
        <v>65.0</v>
      </c>
      <c r="AB4597" s="25">
        <v>2.0</v>
      </c>
      <c r="AC4597" s="25">
        <v>131935.51</v>
      </c>
      <c r="AD4597" s="25">
        <v>1.0</v>
      </c>
      <c r="AE4597" s="25">
        <v>1.0</v>
      </c>
      <c r="AF4597" s="25">
        <v>1.0</v>
      </c>
      <c r="AG4597" s="25">
        <v>96399.67</v>
      </c>
      <c r="AH4597" s="25">
        <v>1.0</v>
      </c>
    </row>
    <row r="4598" ht="15.75" customHeight="1">
      <c r="U4598" s="25">
        <v>4597.0</v>
      </c>
      <c r="V4598" s="25">
        <v>1.5767908E7</v>
      </c>
      <c r="W4598" s="25" t="s">
        <v>2616</v>
      </c>
      <c r="X4598" s="25">
        <v>567.0</v>
      </c>
      <c r="Y4598" s="25" t="s">
        <v>375</v>
      </c>
      <c r="Z4598" s="25" t="s">
        <v>487</v>
      </c>
      <c r="AA4598" s="25">
        <v>38.0</v>
      </c>
      <c r="AB4598" s="25">
        <v>6.0</v>
      </c>
      <c r="AC4598" s="25">
        <v>127678.8</v>
      </c>
      <c r="AD4598" s="25">
        <v>2.0</v>
      </c>
      <c r="AE4598" s="25">
        <v>0.0</v>
      </c>
      <c r="AF4598" s="25">
        <v>0.0</v>
      </c>
      <c r="AG4598" s="25">
        <v>45422.89</v>
      </c>
      <c r="AH4598" s="25">
        <v>0.0</v>
      </c>
    </row>
    <row r="4599" ht="15.75" customHeight="1">
      <c r="U4599" s="25">
        <v>4598.0</v>
      </c>
      <c r="V4599" s="25">
        <v>1.5677105E7</v>
      </c>
      <c r="W4599" s="25" t="s">
        <v>751</v>
      </c>
      <c r="X4599" s="25">
        <v>706.0</v>
      </c>
      <c r="Y4599" s="25" t="s">
        <v>379</v>
      </c>
      <c r="Z4599" s="25" t="s">
        <v>462</v>
      </c>
      <c r="AA4599" s="25">
        <v>46.0</v>
      </c>
      <c r="AB4599" s="25">
        <v>4.0</v>
      </c>
      <c r="AC4599" s="25">
        <v>105214.58</v>
      </c>
      <c r="AD4599" s="25">
        <v>1.0</v>
      </c>
      <c r="AE4599" s="25">
        <v>1.0</v>
      </c>
      <c r="AF4599" s="25">
        <v>0.0</v>
      </c>
      <c r="AG4599" s="25">
        <v>108699.59</v>
      </c>
      <c r="AH4599" s="25">
        <v>1.0</v>
      </c>
    </row>
    <row r="4600" ht="15.75" customHeight="1">
      <c r="U4600" s="25">
        <v>4599.0</v>
      </c>
      <c r="V4600" s="25">
        <v>1.5641474E7</v>
      </c>
      <c r="W4600" s="25" t="s">
        <v>1951</v>
      </c>
      <c r="X4600" s="25">
        <v>638.0</v>
      </c>
      <c r="Y4600" s="25" t="s">
        <v>375</v>
      </c>
      <c r="Z4600" s="25" t="s">
        <v>487</v>
      </c>
      <c r="AA4600" s="25">
        <v>46.0</v>
      </c>
      <c r="AB4600" s="25">
        <v>9.0</v>
      </c>
      <c r="AC4600" s="25">
        <v>139859.54</v>
      </c>
      <c r="AD4600" s="25">
        <v>1.0</v>
      </c>
      <c r="AE4600" s="25">
        <v>1.0</v>
      </c>
      <c r="AF4600" s="25">
        <v>0.0</v>
      </c>
      <c r="AG4600" s="25">
        <v>38967.29</v>
      </c>
      <c r="AH4600" s="25">
        <v>0.0</v>
      </c>
    </row>
    <row r="4601" ht="15.75" customHeight="1">
      <c r="U4601" s="25">
        <v>4600.0</v>
      </c>
      <c r="V4601" s="25">
        <v>1.5624451E7</v>
      </c>
      <c r="W4601" s="25" t="s">
        <v>2617</v>
      </c>
      <c r="X4601" s="25">
        <v>641.0</v>
      </c>
      <c r="Y4601" s="25" t="s">
        <v>375</v>
      </c>
      <c r="Z4601" s="25" t="s">
        <v>462</v>
      </c>
      <c r="AA4601" s="25">
        <v>38.0</v>
      </c>
      <c r="AB4601" s="25">
        <v>3.0</v>
      </c>
      <c r="AC4601" s="25">
        <v>0.0</v>
      </c>
      <c r="AD4601" s="25">
        <v>2.0</v>
      </c>
      <c r="AE4601" s="25">
        <v>1.0</v>
      </c>
      <c r="AF4601" s="25">
        <v>0.0</v>
      </c>
      <c r="AG4601" s="25">
        <v>116466.19</v>
      </c>
      <c r="AH4601" s="25">
        <v>0.0</v>
      </c>
    </row>
    <row r="4602" ht="15.75" customHeight="1">
      <c r="U4602" s="25">
        <v>4601.0</v>
      </c>
      <c r="V4602" s="25">
        <v>1.5577985E7</v>
      </c>
      <c r="W4602" s="25" t="s">
        <v>2236</v>
      </c>
      <c r="X4602" s="25">
        <v>574.0</v>
      </c>
      <c r="Y4602" s="25" t="s">
        <v>375</v>
      </c>
      <c r="Z4602" s="25" t="s">
        <v>462</v>
      </c>
      <c r="AA4602" s="25">
        <v>34.0</v>
      </c>
      <c r="AB4602" s="25">
        <v>5.0</v>
      </c>
      <c r="AC4602" s="25">
        <v>112324.45</v>
      </c>
      <c r="AD4602" s="25">
        <v>2.0</v>
      </c>
      <c r="AE4602" s="25">
        <v>1.0</v>
      </c>
      <c r="AF4602" s="25">
        <v>1.0</v>
      </c>
      <c r="AG4602" s="25">
        <v>17993.43</v>
      </c>
      <c r="AH4602" s="25">
        <v>0.0</v>
      </c>
    </row>
    <row r="4603" ht="15.75" customHeight="1">
      <c r="U4603" s="25">
        <v>4602.0</v>
      </c>
      <c r="V4603" s="25">
        <v>1.5571666E7</v>
      </c>
      <c r="W4603" s="25" t="s">
        <v>1222</v>
      </c>
      <c r="X4603" s="25">
        <v>642.0</v>
      </c>
      <c r="Y4603" s="25" t="s">
        <v>379</v>
      </c>
      <c r="Z4603" s="25" t="s">
        <v>487</v>
      </c>
      <c r="AA4603" s="25">
        <v>30.0</v>
      </c>
      <c r="AB4603" s="25">
        <v>8.0</v>
      </c>
      <c r="AC4603" s="25">
        <v>134497.27</v>
      </c>
      <c r="AD4603" s="25">
        <v>1.0</v>
      </c>
      <c r="AE4603" s="25">
        <v>0.0</v>
      </c>
      <c r="AF4603" s="25">
        <v>0.0</v>
      </c>
      <c r="AG4603" s="25">
        <v>43250.54</v>
      </c>
      <c r="AH4603" s="25">
        <v>0.0</v>
      </c>
    </row>
    <row r="4604" ht="15.75" customHeight="1">
      <c r="U4604" s="25">
        <v>4603.0</v>
      </c>
      <c r="V4604" s="25">
        <v>1.5783691E7</v>
      </c>
      <c r="W4604" s="25" t="s">
        <v>768</v>
      </c>
      <c r="X4604" s="25">
        <v>722.0</v>
      </c>
      <c r="Y4604" s="25" t="s">
        <v>377</v>
      </c>
      <c r="Z4604" s="25" t="s">
        <v>462</v>
      </c>
      <c r="AA4604" s="25">
        <v>35.0</v>
      </c>
      <c r="AB4604" s="25">
        <v>1.0</v>
      </c>
      <c r="AC4604" s="25">
        <v>120171.58</v>
      </c>
      <c r="AD4604" s="25">
        <v>1.0</v>
      </c>
      <c r="AE4604" s="25">
        <v>1.0</v>
      </c>
      <c r="AF4604" s="25">
        <v>0.0</v>
      </c>
      <c r="AG4604" s="25">
        <v>125240.8</v>
      </c>
      <c r="AH4604" s="25">
        <v>0.0</v>
      </c>
    </row>
    <row r="4605" ht="15.75" customHeight="1">
      <c r="U4605" s="25">
        <v>4604.0</v>
      </c>
      <c r="V4605" s="25">
        <v>1.5671172E7</v>
      </c>
      <c r="W4605" s="25" t="s">
        <v>2618</v>
      </c>
      <c r="X4605" s="25">
        <v>623.0</v>
      </c>
      <c r="Y4605" s="25" t="s">
        <v>375</v>
      </c>
      <c r="Z4605" s="25" t="s">
        <v>487</v>
      </c>
      <c r="AA4605" s="25">
        <v>23.0</v>
      </c>
      <c r="AB4605" s="25">
        <v>1.0</v>
      </c>
      <c r="AC4605" s="25">
        <v>106012.2</v>
      </c>
      <c r="AD4605" s="25">
        <v>2.0</v>
      </c>
      <c r="AE4605" s="25">
        <v>0.0</v>
      </c>
      <c r="AF4605" s="25">
        <v>1.0</v>
      </c>
      <c r="AG4605" s="25">
        <v>191415.94</v>
      </c>
      <c r="AH4605" s="25">
        <v>0.0</v>
      </c>
    </row>
    <row r="4606" ht="15.75" customHeight="1">
      <c r="U4606" s="25">
        <v>4605.0</v>
      </c>
      <c r="V4606" s="25">
        <v>1.573176E7</v>
      </c>
      <c r="W4606" s="25" t="s">
        <v>1440</v>
      </c>
      <c r="X4606" s="25">
        <v>681.0</v>
      </c>
      <c r="Y4606" s="25" t="s">
        <v>375</v>
      </c>
      <c r="Z4606" s="25" t="s">
        <v>487</v>
      </c>
      <c r="AA4606" s="25">
        <v>25.0</v>
      </c>
      <c r="AB4606" s="25">
        <v>5.0</v>
      </c>
      <c r="AC4606" s="25">
        <v>0.0</v>
      </c>
      <c r="AD4606" s="25">
        <v>1.0</v>
      </c>
      <c r="AE4606" s="25">
        <v>0.0</v>
      </c>
      <c r="AF4606" s="25">
        <v>1.0</v>
      </c>
      <c r="AG4606" s="25">
        <v>90860.97</v>
      </c>
      <c r="AH4606" s="25">
        <v>0.0</v>
      </c>
    </row>
    <row r="4607" ht="15.75" customHeight="1">
      <c r="U4607" s="25">
        <v>4606.0</v>
      </c>
      <c r="V4607" s="25">
        <v>1.5585599E7</v>
      </c>
      <c r="W4607" s="25" t="s">
        <v>1772</v>
      </c>
      <c r="X4607" s="25">
        <v>530.0</v>
      </c>
      <c r="Y4607" s="25" t="s">
        <v>375</v>
      </c>
      <c r="Z4607" s="25" t="s">
        <v>462</v>
      </c>
      <c r="AA4607" s="25">
        <v>34.0</v>
      </c>
      <c r="AB4607" s="25">
        <v>8.0</v>
      </c>
      <c r="AC4607" s="25">
        <v>0.0</v>
      </c>
      <c r="AD4607" s="25">
        <v>2.0</v>
      </c>
      <c r="AE4607" s="25">
        <v>0.0</v>
      </c>
      <c r="AF4607" s="25">
        <v>1.0</v>
      </c>
      <c r="AG4607" s="25">
        <v>141872.52</v>
      </c>
      <c r="AH4607" s="25">
        <v>0.0</v>
      </c>
    </row>
    <row r="4608" ht="15.75" customHeight="1">
      <c r="U4608" s="25">
        <v>4607.0</v>
      </c>
      <c r="V4608" s="25">
        <v>1.5784958E7</v>
      </c>
      <c r="W4608" s="25" t="s">
        <v>2191</v>
      </c>
      <c r="X4608" s="25">
        <v>797.0</v>
      </c>
      <c r="Y4608" s="25" t="s">
        <v>375</v>
      </c>
      <c r="Z4608" s="25" t="s">
        <v>462</v>
      </c>
      <c r="AA4608" s="25">
        <v>55.0</v>
      </c>
      <c r="AB4608" s="25">
        <v>10.0</v>
      </c>
      <c r="AC4608" s="25">
        <v>0.0</v>
      </c>
      <c r="AD4608" s="25">
        <v>4.0</v>
      </c>
      <c r="AE4608" s="25">
        <v>1.0</v>
      </c>
      <c r="AF4608" s="25">
        <v>1.0</v>
      </c>
      <c r="AG4608" s="25">
        <v>49418.87</v>
      </c>
      <c r="AH4608" s="25">
        <v>1.0</v>
      </c>
    </row>
    <row r="4609" ht="15.75" customHeight="1">
      <c r="U4609" s="25">
        <v>4608.0</v>
      </c>
      <c r="V4609" s="25">
        <v>1.5734524E7</v>
      </c>
      <c r="W4609" s="25" t="s">
        <v>1750</v>
      </c>
      <c r="X4609" s="25">
        <v>653.0</v>
      </c>
      <c r="Y4609" s="25" t="s">
        <v>375</v>
      </c>
      <c r="Z4609" s="25" t="s">
        <v>487</v>
      </c>
      <c r="AA4609" s="25">
        <v>51.0</v>
      </c>
      <c r="AB4609" s="25">
        <v>3.0</v>
      </c>
      <c r="AC4609" s="25">
        <v>0.0</v>
      </c>
      <c r="AD4609" s="25">
        <v>1.0</v>
      </c>
      <c r="AE4609" s="25">
        <v>1.0</v>
      </c>
      <c r="AF4609" s="25">
        <v>0.0</v>
      </c>
      <c r="AG4609" s="25">
        <v>170426.65</v>
      </c>
      <c r="AH4609" s="25">
        <v>1.0</v>
      </c>
    </row>
    <row r="4610" ht="15.75" customHeight="1">
      <c r="U4610" s="25">
        <v>4609.0</v>
      </c>
      <c r="V4610" s="25">
        <v>1.5614103E7</v>
      </c>
      <c r="W4610" s="25" t="s">
        <v>1732</v>
      </c>
      <c r="X4610" s="25">
        <v>850.0</v>
      </c>
      <c r="Y4610" s="25" t="s">
        <v>379</v>
      </c>
      <c r="Z4610" s="25" t="s">
        <v>487</v>
      </c>
      <c r="AA4610" s="25">
        <v>42.0</v>
      </c>
      <c r="AB4610" s="25">
        <v>8.0</v>
      </c>
      <c r="AC4610" s="25">
        <v>119839.69</v>
      </c>
      <c r="AD4610" s="25">
        <v>1.0</v>
      </c>
      <c r="AE4610" s="25">
        <v>0.0</v>
      </c>
      <c r="AF4610" s="25">
        <v>1.0</v>
      </c>
      <c r="AG4610" s="25">
        <v>51016.02</v>
      </c>
      <c r="AH4610" s="25">
        <v>1.0</v>
      </c>
    </row>
    <row r="4611" ht="15.75" customHeight="1">
      <c r="U4611" s="25">
        <v>4610.0</v>
      </c>
      <c r="V4611" s="25">
        <v>1.5794895E7</v>
      </c>
      <c r="W4611" s="25" t="s">
        <v>134</v>
      </c>
      <c r="X4611" s="25">
        <v>581.0</v>
      </c>
      <c r="Y4611" s="25" t="s">
        <v>377</v>
      </c>
      <c r="Z4611" s="25" t="s">
        <v>487</v>
      </c>
      <c r="AA4611" s="25">
        <v>34.0</v>
      </c>
      <c r="AB4611" s="25">
        <v>1.0</v>
      </c>
      <c r="AC4611" s="25">
        <v>0.0</v>
      </c>
      <c r="AD4611" s="25">
        <v>2.0</v>
      </c>
      <c r="AE4611" s="25">
        <v>0.0</v>
      </c>
      <c r="AF4611" s="25">
        <v>1.0</v>
      </c>
      <c r="AG4611" s="25">
        <v>81175.25</v>
      </c>
      <c r="AH4611" s="25">
        <v>0.0</v>
      </c>
    </row>
    <row r="4612" ht="15.75" customHeight="1">
      <c r="U4612" s="25">
        <v>4611.0</v>
      </c>
      <c r="V4612" s="25">
        <v>1.5772381E7</v>
      </c>
      <c r="W4612" s="25" t="s">
        <v>2619</v>
      </c>
      <c r="X4612" s="25">
        <v>589.0</v>
      </c>
      <c r="Y4612" s="25" t="s">
        <v>379</v>
      </c>
      <c r="Z4612" s="25" t="s">
        <v>487</v>
      </c>
      <c r="AA4612" s="25">
        <v>38.0</v>
      </c>
      <c r="AB4612" s="25">
        <v>8.0</v>
      </c>
      <c r="AC4612" s="25">
        <v>92219.21</v>
      </c>
      <c r="AD4612" s="25">
        <v>1.0</v>
      </c>
      <c r="AE4612" s="25">
        <v>1.0</v>
      </c>
      <c r="AF4612" s="25">
        <v>0.0</v>
      </c>
      <c r="AG4612" s="25">
        <v>99106.97</v>
      </c>
      <c r="AH4612" s="25">
        <v>0.0</v>
      </c>
    </row>
    <row r="4613" ht="15.75" customHeight="1">
      <c r="U4613" s="25">
        <v>4612.0</v>
      </c>
      <c r="V4613" s="25">
        <v>1.5710553E7</v>
      </c>
      <c r="W4613" s="25" t="s">
        <v>554</v>
      </c>
      <c r="X4613" s="25">
        <v>555.0</v>
      </c>
      <c r="Y4613" s="25" t="s">
        <v>379</v>
      </c>
      <c r="Z4613" s="25" t="s">
        <v>487</v>
      </c>
      <c r="AA4613" s="25">
        <v>48.0</v>
      </c>
      <c r="AB4613" s="25">
        <v>3.0</v>
      </c>
      <c r="AC4613" s="25">
        <v>142055.41</v>
      </c>
      <c r="AD4613" s="25">
        <v>2.0</v>
      </c>
      <c r="AE4613" s="25">
        <v>0.0</v>
      </c>
      <c r="AF4613" s="25">
        <v>1.0</v>
      </c>
      <c r="AG4613" s="25">
        <v>79134.78</v>
      </c>
      <c r="AH4613" s="25">
        <v>0.0</v>
      </c>
    </row>
    <row r="4614" ht="15.75" customHeight="1">
      <c r="U4614" s="25">
        <v>4613.0</v>
      </c>
      <c r="V4614" s="25">
        <v>1.5649292E7</v>
      </c>
      <c r="W4614" s="25" t="s">
        <v>1113</v>
      </c>
      <c r="X4614" s="25">
        <v>748.0</v>
      </c>
      <c r="Y4614" s="25" t="s">
        <v>375</v>
      </c>
      <c r="Z4614" s="25" t="s">
        <v>462</v>
      </c>
      <c r="AA4614" s="25">
        <v>49.0</v>
      </c>
      <c r="AB4614" s="25">
        <v>7.0</v>
      </c>
      <c r="AC4614" s="25">
        <v>29602.08</v>
      </c>
      <c r="AD4614" s="25">
        <v>1.0</v>
      </c>
      <c r="AE4614" s="25">
        <v>0.0</v>
      </c>
      <c r="AF4614" s="25">
        <v>0.0</v>
      </c>
      <c r="AG4614" s="25">
        <v>163550.58</v>
      </c>
      <c r="AH4614" s="25">
        <v>1.0</v>
      </c>
    </row>
    <row r="4615" ht="15.75" customHeight="1">
      <c r="U4615" s="25">
        <v>4614.0</v>
      </c>
      <c r="V4615" s="25">
        <v>1.5792565E7</v>
      </c>
      <c r="W4615" s="25" t="s">
        <v>621</v>
      </c>
      <c r="X4615" s="25">
        <v>745.0</v>
      </c>
      <c r="Y4615" s="25" t="s">
        <v>375</v>
      </c>
      <c r="Z4615" s="25" t="s">
        <v>462</v>
      </c>
      <c r="AA4615" s="25">
        <v>46.0</v>
      </c>
      <c r="AB4615" s="25">
        <v>7.0</v>
      </c>
      <c r="AC4615" s="25">
        <v>0.0</v>
      </c>
      <c r="AD4615" s="25">
        <v>2.0</v>
      </c>
      <c r="AE4615" s="25">
        <v>1.0</v>
      </c>
      <c r="AF4615" s="25">
        <v>1.0</v>
      </c>
      <c r="AG4615" s="25">
        <v>67769.94</v>
      </c>
      <c r="AH4615" s="25">
        <v>0.0</v>
      </c>
    </row>
    <row r="4616" ht="15.75" customHeight="1">
      <c r="U4616" s="25">
        <v>4615.0</v>
      </c>
      <c r="V4616" s="25">
        <v>1.5718245E7</v>
      </c>
      <c r="W4616" s="25" t="s">
        <v>569</v>
      </c>
      <c r="X4616" s="25">
        <v>730.0</v>
      </c>
      <c r="Y4616" s="25" t="s">
        <v>375</v>
      </c>
      <c r="Z4616" s="25" t="s">
        <v>487</v>
      </c>
      <c r="AA4616" s="25">
        <v>34.0</v>
      </c>
      <c r="AB4616" s="25">
        <v>1.0</v>
      </c>
      <c r="AC4616" s="25">
        <v>0.0</v>
      </c>
      <c r="AD4616" s="25">
        <v>2.0</v>
      </c>
      <c r="AE4616" s="25">
        <v>1.0</v>
      </c>
      <c r="AF4616" s="25">
        <v>1.0</v>
      </c>
      <c r="AG4616" s="25">
        <v>126592.01</v>
      </c>
      <c r="AH4616" s="25">
        <v>0.0</v>
      </c>
    </row>
    <row r="4617" ht="15.75" customHeight="1">
      <c r="U4617" s="25">
        <v>4616.0</v>
      </c>
      <c r="V4617" s="25">
        <v>1.5703117E7</v>
      </c>
      <c r="W4617" s="25" t="s">
        <v>884</v>
      </c>
      <c r="X4617" s="25">
        <v>565.0</v>
      </c>
      <c r="Y4617" s="25" t="s">
        <v>375</v>
      </c>
      <c r="Z4617" s="25" t="s">
        <v>462</v>
      </c>
      <c r="AA4617" s="25">
        <v>44.0</v>
      </c>
      <c r="AB4617" s="25">
        <v>1.0</v>
      </c>
      <c r="AC4617" s="25">
        <v>0.0</v>
      </c>
      <c r="AD4617" s="25">
        <v>2.0</v>
      </c>
      <c r="AE4617" s="25">
        <v>0.0</v>
      </c>
      <c r="AF4617" s="25">
        <v>1.0</v>
      </c>
      <c r="AG4617" s="25">
        <v>89602.81</v>
      </c>
      <c r="AH4617" s="25">
        <v>0.0</v>
      </c>
    </row>
    <row r="4618" ht="15.75" customHeight="1">
      <c r="U4618" s="25">
        <v>4617.0</v>
      </c>
      <c r="V4618" s="25">
        <v>1.5758136E7</v>
      </c>
      <c r="W4618" s="25" t="s">
        <v>994</v>
      </c>
      <c r="X4618" s="25">
        <v>778.0</v>
      </c>
      <c r="Y4618" s="25" t="s">
        <v>375</v>
      </c>
      <c r="Z4618" s="25" t="s">
        <v>487</v>
      </c>
      <c r="AA4618" s="25">
        <v>37.0</v>
      </c>
      <c r="AB4618" s="25">
        <v>3.0</v>
      </c>
      <c r="AC4618" s="25">
        <v>141803.77</v>
      </c>
      <c r="AD4618" s="25">
        <v>1.0</v>
      </c>
      <c r="AE4618" s="25">
        <v>0.0</v>
      </c>
      <c r="AF4618" s="25">
        <v>1.0</v>
      </c>
      <c r="AG4618" s="25">
        <v>179421.84</v>
      </c>
      <c r="AH4618" s="25">
        <v>0.0</v>
      </c>
    </row>
    <row r="4619" ht="15.75" customHeight="1">
      <c r="U4619" s="25">
        <v>4618.0</v>
      </c>
      <c r="V4619" s="25">
        <v>1.5799932E7</v>
      </c>
      <c r="W4619" s="25" t="s">
        <v>2591</v>
      </c>
      <c r="X4619" s="25">
        <v>812.0</v>
      </c>
      <c r="Y4619" s="25" t="s">
        <v>375</v>
      </c>
      <c r="Z4619" s="25" t="s">
        <v>487</v>
      </c>
      <c r="AA4619" s="25">
        <v>24.0</v>
      </c>
      <c r="AB4619" s="25">
        <v>10.0</v>
      </c>
      <c r="AC4619" s="25">
        <v>0.0</v>
      </c>
      <c r="AD4619" s="25">
        <v>2.0</v>
      </c>
      <c r="AE4619" s="25">
        <v>1.0</v>
      </c>
      <c r="AF4619" s="25">
        <v>1.0</v>
      </c>
      <c r="AG4619" s="25">
        <v>156906.15</v>
      </c>
      <c r="AH4619" s="25">
        <v>0.0</v>
      </c>
    </row>
    <row r="4620" ht="15.75" customHeight="1">
      <c r="U4620" s="25">
        <v>4619.0</v>
      </c>
      <c r="V4620" s="25">
        <v>1.5633516E7</v>
      </c>
      <c r="W4620" s="25" t="s">
        <v>2620</v>
      </c>
      <c r="X4620" s="25">
        <v>526.0</v>
      </c>
      <c r="Y4620" s="25" t="s">
        <v>375</v>
      </c>
      <c r="Z4620" s="25" t="s">
        <v>487</v>
      </c>
      <c r="AA4620" s="25">
        <v>42.0</v>
      </c>
      <c r="AB4620" s="25">
        <v>1.0</v>
      </c>
      <c r="AC4620" s="25">
        <v>0.0</v>
      </c>
      <c r="AD4620" s="25">
        <v>1.0</v>
      </c>
      <c r="AE4620" s="25">
        <v>0.0</v>
      </c>
      <c r="AF4620" s="25">
        <v>1.0</v>
      </c>
      <c r="AG4620" s="25">
        <v>168486.02</v>
      </c>
      <c r="AH4620" s="25">
        <v>0.0</v>
      </c>
    </row>
    <row r="4621" ht="15.75" customHeight="1">
      <c r="U4621" s="25">
        <v>4620.0</v>
      </c>
      <c r="V4621" s="25">
        <v>1.5622532E7</v>
      </c>
      <c r="W4621" s="25" t="s">
        <v>2621</v>
      </c>
      <c r="X4621" s="25">
        <v>708.0</v>
      </c>
      <c r="Y4621" s="25" t="s">
        <v>375</v>
      </c>
      <c r="Z4621" s="25" t="s">
        <v>462</v>
      </c>
      <c r="AA4621" s="25">
        <v>47.0</v>
      </c>
      <c r="AB4621" s="25">
        <v>0.0</v>
      </c>
      <c r="AC4621" s="25">
        <v>126589.12</v>
      </c>
      <c r="AD4621" s="25">
        <v>2.0</v>
      </c>
      <c r="AE4621" s="25">
        <v>0.0</v>
      </c>
      <c r="AF4621" s="25">
        <v>1.0</v>
      </c>
      <c r="AG4621" s="25">
        <v>132730.07</v>
      </c>
      <c r="AH4621" s="25">
        <v>1.0</v>
      </c>
    </row>
    <row r="4622" ht="15.75" customHeight="1">
      <c r="U4622" s="25">
        <v>4621.0</v>
      </c>
      <c r="V4622" s="25">
        <v>1.579896E7</v>
      </c>
      <c r="W4622" s="25" t="s">
        <v>2020</v>
      </c>
      <c r="X4622" s="25">
        <v>680.0</v>
      </c>
      <c r="Y4622" s="25" t="s">
        <v>375</v>
      </c>
      <c r="Z4622" s="25" t="s">
        <v>487</v>
      </c>
      <c r="AA4622" s="25">
        <v>33.0</v>
      </c>
      <c r="AB4622" s="25">
        <v>2.0</v>
      </c>
      <c r="AC4622" s="25">
        <v>108393.35</v>
      </c>
      <c r="AD4622" s="25">
        <v>1.0</v>
      </c>
      <c r="AE4622" s="25">
        <v>0.0</v>
      </c>
      <c r="AF4622" s="25">
        <v>1.0</v>
      </c>
      <c r="AG4622" s="25">
        <v>39057.67</v>
      </c>
      <c r="AH4622" s="25">
        <v>0.0</v>
      </c>
    </row>
    <row r="4623" ht="15.75" customHeight="1">
      <c r="U4623" s="25">
        <v>4622.0</v>
      </c>
      <c r="V4623" s="25">
        <v>1.5698664E7</v>
      </c>
      <c r="W4623" s="25" t="s">
        <v>1146</v>
      </c>
      <c r="X4623" s="25">
        <v>567.0</v>
      </c>
      <c r="Y4623" s="25" t="s">
        <v>377</v>
      </c>
      <c r="Z4623" s="25" t="s">
        <v>487</v>
      </c>
      <c r="AA4623" s="25">
        <v>43.0</v>
      </c>
      <c r="AB4623" s="25">
        <v>2.0</v>
      </c>
      <c r="AC4623" s="25">
        <v>115643.58</v>
      </c>
      <c r="AD4623" s="25">
        <v>2.0</v>
      </c>
      <c r="AE4623" s="25">
        <v>0.0</v>
      </c>
      <c r="AF4623" s="25">
        <v>0.0</v>
      </c>
      <c r="AG4623" s="25">
        <v>174606.35</v>
      </c>
      <c r="AH4623" s="25">
        <v>0.0</v>
      </c>
    </row>
    <row r="4624" ht="15.75" customHeight="1">
      <c r="U4624" s="25">
        <v>4623.0</v>
      </c>
      <c r="V4624" s="25">
        <v>1.5703614E7</v>
      </c>
      <c r="W4624" s="25" t="s">
        <v>2622</v>
      </c>
      <c r="X4624" s="25">
        <v>564.0</v>
      </c>
      <c r="Y4624" s="25" t="s">
        <v>377</v>
      </c>
      <c r="Z4624" s="25" t="s">
        <v>487</v>
      </c>
      <c r="AA4624" s="25">
        <v>48.0</v>
      </c>
      <c r="AB4624" s="25">
        <v>5.0</v>
      </c>
      <c r="AC4624" s="25">
        <v>132876.23</v>
      </c>
      <c r="AD4624" s="25">
        <v>1.0</v>
      </c>
      <c r="AE4624" s="25">
        <v>1.0</v>
      </c>
      <c r="AF4624" s="25">
        <v>0.0</v>
      </c>
      <c r="AG4624" s="25">
        <v>79259.77</v>
      </c>
      <c r="AH4624" s="25">
        <v>0.0</v>
      </c>
    </row>
    <row r="4625" ht="15.75" customHeight="1">
      <c r="U4625" s="25">
        <v>4624.0</v>
      </c>
      <c r="V4625" s="25">
        <v>1.5699195E7</v>
      </c>
      <c r="W4625" s="25" t="s">
        <v>1242</v>
      </c>
      <c r="X4625" s="25">
        <v>709.0</v>
      </c>
      <c r="Y4625" s="25" t="s">
        <v>375</v>
      </c>
      <c r="Z4625" s="25" t="s">
        <v>462</v>
      </c>
      <c r="AA4625" s="25">
        <v>24.0</v>
      </c>
      <c r="AB4625" s="25">
        <v>3.0</v>
      </c>
      <c r="AC4625" s="25">
        <v>110949.41</v>
      </c>
      <c r="AD4625" s="25">
        <v>1.0</v>
      </c>
      <c r="AE4625" s="25">
        <v>1.0</v>
      </c>
      <c r="AF4625" s="25">
        <v>1.0</v>
      </c>
      <c r="AG4625" s="25">
        <v>168515.61</v>
      </c>
      <c r="AH4625" s="25">
        <v>0.0</v>
      </c>
    </row>
    <row r="4626" ht="15.75" customHeight="1">
      <c r="U4626" s="25">
        <v>4625.0</v>
      </c>
      <c r="V4626" s="25">
        <v>1.5710543E7</v>
      </c>
      <c r="W4626" s="25" t="s">
        <v>2623</v>
      </c>
      <c r="X4626" s="25">
        <v>629.0</v>
      </c>
      <c r="Y4626" s="25" t="s">
        <v>375</v>
      </c>
      <c r="Z4626" s="25" t="s">
        <v>487</v>
      </c>
      <c r="AA4626" s="25">
        <v>46.0</v>
      </c>
      <c r="AB4626" s="25">
        <v>1.0</v>
      </c>
      <c r="AC4626" s="25">
        <v>130666.2</v>
      </c>
      <c r="AD4626" s="25">
        <v>1.0</v>
      </c>
      <c r="AE4626" s="25">
        <v>1.0</v>
      </c>
      <c r="AF4626" s="25">
        <v>1.0</v>
      </c>
      <c r="AG4626" s="25">
        <v>161125.67</v>
      </c>
      <c r="AH4626" s="25">
        <v>1.0</v>
      </c>
    </row>
    <row r="4627" ht="15.75" customHeight="1">
      <c r="U4627" s="25">
        <v>4626.0</v>
      </c>
      <c r="V4627" s="25">
        <v>1.5695499E7</v>
      </c>
      <c r="W4627" s="25" t="s">
        <v>1207</v>
      </c>
      <c r="X4627" s="25">
        <v>510.0</v>
      </c>
      <c r="Y4627" s="25" t="s">
        <v>375</v>
      </c>
      <c r="Z4627" s="25" t="s">
        <v>462</v>
      </c>
      <c r="AA4627" s="25">
        <v>45.0</v>
      </c>
      <c r="AB4627" s="25">
        <v>10.0</v>
      </c>
      <c r="AC4627" s="25">
        <v>103821.47</v>
      </c>
      <c r="AD4627" s="25">
        <v>2.0</v>
      </c>
      <c r="AE4627" s="25">
        <v>0.0</v>
      </c>
      <c r="AF4627" s="25">
        <v>1.0</v>
      </c>
      <c r="AG4627" s="25">
        <v>77878.62</v>
      </c>
      <c r="AH4627" s="25">
        <v>0.0</v>
      </c>
    </row>
    <row r="4628" ht="15.75" customHeight="1">
      <c r="U4628" s="25">
        <v>4627.0</v>
      </c>
      <c r="V4628" s="25">
        <v>1.5622321E7</v>
      </c>
      <c r="W4628" s="25" t="s">
        <v>1838</v>
      </c>
      <c r="X4628" s="25">
        <v>506.0</v>
      </c>
      <c r="Y4628" s="25" t="s">
        <v>375</v>
      </c>
      <c r="Z4628" s="25" t="s">
        <v>462</v>
      </c>
      <c r="AA4628" s="25">
        <v>32.0</v>
      </c>
      <c r="AB4628" s="25">
        <v>3.0</v>
      </c>
      <c r="AC4628" s="25">
        <v>0.0</v>
      </c>
      <c r="AD4628" s="25">
        <v>1.0</v>
      </c>
      <c r="AE4628" s="25">
        <v>1.0</v>
      </c>
      <c r="AF4628" s="25">
        <v>1.0</v>
      </c>
      <c r="AG4628" s="25">
        <v>80823.02</v>
      </c>
      <c r="AH4628" s="25">
        <v>0.0</v>
      </c>
    </row>
    <row r="4629" ht="15.75" customHeight="1">
      <c r="U4629" s="25">
        <v>4628.0</v>
      </c>
      <c r="V4629" s="25">
        <v>1.5715744E7</v>
      </c>
      <c r="W4629" s="25" t="s">
        <v>1747</v>
      </c>
      <c r="X4629" s="25">
        <v>605.0</v>
      </c>
      <c r="Y4629" s="25" t="s">
        <v>375</v>
      </c>
      <c r="Z4629" s="25" t="s">
        <v>487</v>
      </c>
      <c r="AA4629" s="25">
        <v>39.0</v>
      </c>
      <c r="AB4629" s="25">
        <v>7.0</v>
      </c>
      <c r="AC4629" s="25">
        <v>0.0</v>
      </c>
      <c r="AD4629" s="25">
        <v>1.0</v>
      </c>
      <c r="AE4629" s="25">
        <v>0.0</v>
      </c>
      <c r="AF4629" s="25">
        <v>1.0</v>
      </c>
      <c r="AG4629" s="25">
        <v>119348.28</v>
      </c>
      <c r="AH4629" s="25">
        <v>0.0</v>
      </c>
    </row>
    <row r="4630" ht="15.75" customHeight="1">
      <c r="U4630" s="25">
        <v>4629.0</v>
      </c>
      <c r="V4630" s="25">
        <v>1.5788151E7</v>
      </c>
      <c r="W4630" s="25" t="s">
        <v>1316</v>
      </c>
      <c r="X4630" s="25">
        <v>650.0</v>
      </c>
      <c r="Y4630" s="25" t="s">
        <v>377</v>
      </c>
      <c r="Z4630" s="25" t="s">
        <v>487</v>
      </c>
      <c r="AA4630" s="25">
        <v>32.0</v>
      </c>
      <c r="AB4630" s="25">
        <v>1.0</v>
      </c>
      <c r="AC4630" s="25">
        <v>132187.73</v>
      </c>
      <c r="AD4630" s="25">
        <v>2.0</v>
      </c>
      <c r="AE4630" s="25">
        <v>1.0</v>
      </c>
      <c r="AF4630" s="25">
        <v>1.0</v>
      </c>
      <c r="AG4630" s="25">
        <v>178331.36</v>
      </c>
      <c r="AH4630" s="25">
        <v>0.0</v>
      </c>
    </row>
    <row r="4631" ht="15.75" customHeight="1">
      <c r="U4631" s="25">
        <v>4630.0</v>
      </c>
      <c r="V4631" s="25">
        <v>1.5687153E7</v>
      </c>
      <c r="W4631" s="25" t="s">
        <v>602</v>
      </c>
      <c r="X4631" s="25">
        <v>850.0</v>
      </c>
      <c r="Y4631" s="25" t="s">
        <v>379</v>
      </c>
      <c r="Z4631" s="25" t="s">
        <v>487</v>
      </c>
      <c r="AA4631" s="25">
        <v>49.0</v>
      </c>
      <c r="AB4631" s="25">
        <v>8.0</v>
      </c>
      <c r="AC4631" s="25">
        <v>98649.55</v>
      </c>
      <c r="AD4631" s="25">
        <v>1.0</v>
      </c>
      <c r="AE4631" s="25">
        <v>1.0</v>
      </c>
      <c r="AF4631" s="25">
        <v>0.0</v>
      </c>
      <c r="AG4631" s="25">
        <v>119174.88</v>
      </c>
      <c r="AH4631" s="25">
        <v>1.0</v>
      </c>
    </row>
    <row r="4632" ht="15.75" customHeight="1">
      <c r="U4632" s="25">
        <v>4631.0</v>
      </c>
      <c r="V4632" s="25">
        <v>1.5684958E7</v>
      </c>
      <c r="W4632" s="25" t="s">
        <v>2624</v>
      </c>
      <c r="X4632" s="25">
        <v>489.0</v>
      </c>
      <c r="Y4632" s="25" t="s">
        <v>379</v>
      </c>
      <c r="Z4632" s="25" t="s">
        <v>487</v>
      </c>
      <c r="AA4632" s="25">
        <v>38.0</v>
      </c>
      <c r="AB4632" s="25">
        <v>2.0</v>
      </c>
      <c r="AC4632" s="25">
        <v>126444.08</v>
      </c>
      <c r="AD4632" s="25">
        <v>2.0</v>
      </c>
      <c r="AE4632" s="25">
        <v>1.0</v>
      </c>
      <c r="AF4632" s="25">
        <v>1.0</v>
      </c>
      <c r="AG4632" s="25">
        <v>82662.73</v>
      </c>
      <c r="AH4632" s="25">
        <v>0.0</v>
      </c>
    </row>
    <row r="4633" ht="15.75" customHeight="1">
      <c r="U4633" s="25">
        <v>4632.0</v>
      </c>
      <c r="V4633" s="25">
        <v>1.5706116E7</v>
      </c>
      <c r="W4633" s="25" t="s">
        <v>134</v>
      </c>
      <c r="X4633" s="25">
        <v>659.0</v>
      </c>
      <c r="Y4633" s="25" t="s">
        <v>379</v>
      </c>
      <c r="Z4633" s="25" t="s">
        <v>462</v>
      </c>
      <c r="AA4633" s="25">
        <v>30.0</v>
      </c>
      <c r="AB4633" s="25">
        <v>8.0</v>
      </c>
      <c r="AC4633" s="25">
        <v>154159.51</v>
      </c>
      <c r="AD4633" s="25">
        <v>1.0</v>
      </c>
      <c r="AE4633" s="25">
        <v>1.0</v>
      </c>
      <c r="AF4633" s="25">
        <v>0.0</v>
      </c>
      <c r="AG4633" s="25">
        <v>40441.1</v>
      </c>
      <c r="AH4633" s="25">
        <v>0.0</v>
      </c>
    </row>
    <row r="4634" ht="15.75" customHeight="1">
      <c r="U4634" s="25">
        <v>4633.0</v>
      </c>
      <c r="V4634" s="25">
        <v>1.5740557E7</v>
      </c>
      <c r="W4634" s="25" t="s">
        <v>1858</v>
      </c>
      <c r="X4634" s="25">
        <v>753.0</v>
      </c>
      <c r="Y4634" s="25" t="s">
        <v>375</v>
      </c>
      <c r="Z4634" s="25" t="s">
        <v>462</v>
      </c>
      <c r="AA4634" s="25">
        <v>43.0</v>
      </c>
      <c r="AB4634" s="25">
        <v>5.0</v>
      </c>
      <c r="AC4634" s="25">
        <v>0.0</v>
      </c>
      <c r="AD4634" s="25">
        <v>2.0</v>
      </c>
      <c r="AE4634" s="25">
        <v>1.0</v>
      </c>
      <c r="AF4634" s="25">
        <v>0.0</v>
      </c>
      <c r="AG4634" s="25">
        <v>109881.71</v>
      </c>
      <c r="AH4634" s="25">
        <v>0.0</v>
      </c>
    </row>
    <row r="4635" ht="15.75" customHeight="1">
      <c r="U4635" s="25">
        <v>4634.0</v>
      </c>
      <c r="V4635" s="25">
        <v>1.5707291E7</v>
      </c>
      <c r="W4635" s="25" t="s">
        <v>2625</v>
      </c>
      <c r="X4635" s="25">
        <v>477.0</v>
      </c>
      <c r="Y4635" s="25" t="s">
        <v>379</v>
      </c>
      <c r="Z4635" s="25" t="s">
        <v>487</v>
      </c>
      <c r="AA4635" s="25">
        <v>48.0</v>
      </c>
      <c r="AB4635" s="25">
        <v>8.0</v>
      </c>
      <c r="AC4635" s="25">
        <v>129250.0</v>
      </c>
      <c r="AD4635" s="25">
        <v>2.0</v>
      </c>
      <c r="AE4635" s="25">
        <v>1.0</v>
      </c>
      <c r="AF4635" s="25">
        <v>1.0</v>
      </c>
      <c r="AG4635" s="25">
        <v>157937.35</v>
      </c>
      <c r="AH4635" s="25">
        <v>0.0</v>
      </c>
    </row>
    <row r="4636" ht="15.75" customHeight="1">
      <c r="U4636" s="25">
        <v>4635.0</v>
      </c>
      <c r="V4636" s="25">
        <v>1.5583353E7</v>
      </c>
      <c r="W4636" s="25" t="s">
        <v>2626</v>
      </c>
      <c r="X4636" s="25">
        <v>610.0</v>
      </c>
      <c r="Y4636" s="25" t="s">
        <v>377</v>
      </c>
      <c r="Z4636" s="25" t="s">
        <v>462</v>
      </c>
      <c r="AA4636" s="25">
        <v>45.0</v>
      </c>
      <c r="AB4636" s="25">
        <v>3.0</v>
      </c>
      <c r="AC4636" s="25">
        <v>0.0</v>
      </c>
      <c r="AD4636" s="25">
        <v>1.0</v>
      </c>
      <c r="AE4636" s="25">
        <v>1.0</v>
      </c>
      <c r="AF4636" s="25">
        <v>0.0</v>
      </c>
      <c r="AG4636" s="25">
        <v>38276.84</v>
      </c>
      <c r="AH4636" s="25">
        <v>1.0</v>
      </c>
    </row>
    <row r="4637" ht="15.75" customHeight="1">
      <c r="U4637" s="25">
        <v>4636.0</v>
      </c>
      <c r="V4637" s="25">
        <v>1.5761024E7</v>
      </c>
      <c r="W4637" s="25" t="s">
        <v>2028</v>
      </c>
      <c r="X4637" s="25">
        <v>619.0</v>
      </c>
      <c r="Y4637" s="25" t="s">
        <v>375</v>
      </c>
      <c r="Z4637" s="25" t="s">
        <v>462</v>
      </c>
      <c r="AA4637" s="25">
        <v>33.0</v>
      </c>
      <c r="AB4637" s="25">
        <v>2.0</v>
      </c>
      <c r="AC4637" s="25">
        <v>167733.51</v>
      </c>
      <c r="AD4637" s="25">
        <v>2.0</v>
      </c>
      <c r="AE4637" s="25">
        <v>1.0</v>
      </c>
      <c r="AF4637" s="25">
        <v>1.0</v>
      </c>
      <c r="AG4637" s="25">
        <v>65222.48</v>
      </c>
      <c r="AH4637" s="25">
        <v>0.0</v>
      </c>
    </row>
    <row r="4638" ht="15.75" customHeight="1">
      <c r="U4638" s="25">
        <v>4637.0</v>
      </c>
      <c r="V4638" s="25">
        <v>1.5630709E7</v>
      </c>
      <c r="W4638" s="25" t="s">
        <v>1854</v>
      </c>
      <c r="X4638" s="25">
        <v>619.0</v>
      </c>
      <c r="Y4638" s="25" t="s">
        <v>379</v>
      </c>
      <c r="Z4638" s="25" t="s">
        <v>462</v>
      </c>
      <c r="AA4638" s="25">
        <v>31.0</v>
      </c>
      <c r="AB4638" s="25">
        <v>2.0</v>
      </c>
      <c r="AC4638" s="25">
        <v>56116.3</v>
      </c>
      <c r="AD4638" s="25">
        <v>2.0</v>
      </c>
      <c r="AE4638" s="25">
        <v>0.0</v>
      </c>
      <c r="AF4638" s="25">
        <v>0.0</v>
      </c>
      <c r="AG4638" s="25">
        <v>2181.94</v>
      </c>
      <c r="AH4638" s="25">
        <v>0.0</v>
      </c>
    </row>
    <row r="4639" ht="15.75" customHeight="1">
      <c r="U4639" s="25">
        <v>4638.0</v>
      </c>
      <c r="V4639" s="25">
        <v>1.563959E7</v>
      </c>
      <c r="W4639" s="25" t="s">
        <v>2627</v>
      </c>
      <c r="X4639" s="25">
        <v>758.0</v>
      </c>
      <c r="Y4639" s="25" t="s">
        <v>375</v>
      </c>
      <c r="Z4639" s="25" t="s">
        <v>462</v>
      </c>
      <c r="AA4639" s="25">
        <v>30.0</v>
      </c>
      <c r="AB4639" s="25">
        <v>3.0</v>
      </c>
      <c r="AC4639" s="25">
        <v>141581.08</v>
      </c>
      <c r="AD4639" s="25">
        <v>1.0</v>
      </c>
      <c r="AE4639" s="25">
        <v>1.0</v>
      </c>
      <c r="AF4639" s="25">
        <v>0.0</v>
      </c>
      <c r="AG4639" s="25">
        <v>156249.06</v>
      </c>
      <c r="AH4639" s="25">
        <v>0.0</v>
      </c>
    </row>
    <row r="4640" ht="15.75" customHeight="1">
      <c r="U4640" s="25">
        <v>4639.0</v>
      </c>
      <c r="V4640" s="25">
        <v>1.5659399E7</v>
      </c>
      <c r="W4640" s="25" t="s">
        <v>1198</v>
      </c>
      <c r="X4640" s="25">
        <v>516.0</v>
      </c>
      <c r="Y4640" s="25" t="s">
        <v>379</v>
      </c>
      <c r="Z4640" s="25" t="s">
        <v>487</v>
      </c>
      <c r="AA4640" s="25">
        <v>50.0</v>
      </c>
      <c r="AB4640" s="25">
        <v>7.0</v>
      </c>
      <c r="AC4640" s="25">
        <v>139675.07</v>
      </c>
      <c r="AD4640" s="25">
        <v>2.0</v>
      </c>
      <c r="AE4640" s="25">
        <v>1.0</v>
      </c>
      <c r="AF4640" s="25">
        <v>0.0</v>
      </c>
      <c r="AG4640" s="25">
        <v>45591.23</v>
      </c>
      <c r="AH4640" s="25">
        <v>0.0</v>
      </c>
    </row>
    <row r="4641" ht="15.75" customHeight="1">
      <c r="U4641" s="25">
        <v>4640.0</v>
      </c>
      <c r="V4641" s="25">
        <v>1.5567078E7</v>
      </c>
      <c r="W4641" s="25" t="s">
        <v>2628</v>
      </c>
      <c r="X4641" s="25">
        <v>789.0</v>
      </c>
      <c r="Y4641" s="25" t="s">
        <v>375</v>
      </c>
      <c r="Z4641" s="25" t="s">
        <v>462</v>
      </c>
      <c r="AA4641" s="25">
        <v>27.0</v>
      </c>
      <c r="AB4641" s="25">
        <v>8.0</v>
      </c>
      <c r="AC4641" s="25">
        <v>66201.96</v>
      </c>
      <c r="AD4641" s="25">
        <v>1.0</v>
      </c>
      <c r="AE4641" s="25">
        <v>1.0</v>
      </c>
      <c r="AF4641" s="25">
        <v>1.0</v>
      </c>
      <c r="AG4641" s="25">
        <v>79458.12</v>
      </c>
      <c r="AH4641" s="25">
        <v>0.0</v>
      </c>
    </row>
    <row r="4642" ht="15.75" customHeight="1">
      <c r="U4642" s="25">
        <v>4641.0</v>
      </c>
      <c r="V4642" s="25">
        <v>1.5696373E7</v>
      </c>
      <c r="W4642" s="25" t="s">
        <v>2560</v>
      </c>
      <c r="X4642" s="25">
        <v>687.0</v>
      </c>
      <c r="Y4642" s="25" t="s">
        <v>375</v>
      </c>
      <c r="Z4642" s="25" t="s">
        <v>462</v>
      </c>
      <c r="AA4642" s="25">
        <v>44.0</v>
      </c>
      <c r="AB4642" s="25">
        <v>9.0</v>
      </c>
      <c r="AC4642" s="25">
        <v>0.0</v>
      </c>
      <c r="AD4642" s="25">
        <v>2.0</v>
      </c>
      <c r="AE4642" s="25">
        <v>0.0</v>
      </c>
      <c r="AF4642" s="25">
        <v>0.0</v>
      </c>
      <c r="AG4642" s="25">
        <v>103042.2</v>
      </c>
      <c r="AH4642" s="25">
        <v>1.0</v>
      </c>
    </row>
    <row r="4643" ht="15.75" customHeight="1">
      <c r="U4643" s="25">
        <v>4642.0</v>
      </c>
      <c r="V4643" s="25">
        <v>1.5786617E7</v>
      </c>
      <c r="W4643" s="25" t="s">
        <v>1991</v>
      </c>
      <c r="X4643" s="25">
        <v>485.0</v>
      </c>
      <c r="Y4643" s="25" t="s">
        <v>379</v>
      </c>
      <c r="Z4643" s="25" t="s">
        <v>487</v>
      </c>
      <c r="AA4643" s="25">
        <v>34.0</v>
      </c>
      <c r="AB4643" s="25">
        <v>3.0</v>
      </c>
      <c r="AC4643" s="25">
        <v>133658.24</v>
      </c>
      <c r="AD4643" s="25">
        <v>1.0</v>
      </c>
      <c r="AE4643" s="25">
        <v>1.0</v>
      </c>
      <c r="AF4643" s="25">
        <v>0.0</v>
      </c>
      <c r="AG4643" s="25">
        <v>70209.83</v>
      </c>
      <c r="AH4643" s="25">
        <v>0.0</v>
      </c>
    </row>
    <row r="4644" ht="15.75" customHeight="1">
      <c r="U4644" s="25">
        <v>4643.0</v>
      </c>
      <c r="V4644" s="25">
        <v>1.5657449E7</v>
      </c>
      <c r="W4644" s="25" t="s">
        <v>2629</v>
      </c>
      <c r="X4644" s="25">
        <v>446.0</v>
      </c>
      <c r="Y4644" s="25" t="s">
        <v>379</v>
      </c>
      <c r="Z4644" s="25" t="s">
        <v>487</v>
      </c>
      <c r="AA4644" s="25">
        <v>25.0</v>
      </c>
      <c r="AB4644" s="25">
        <v>3.0</v>
      </c>
      <c r="AC4644" s="25">
        <v>136202.78</v>
      </c>
      <c r="AD4644" s="25">
        <v>1.0</v>
      </c>
      <c r="AE4644" s="25">
        <v>1.0</v>
      </c>
      <c r="AF4644" s="25">
        <v>0.0</v>
      </c>
      <c r="AG4644" s="25">
        <v>176743.51</v>
      </c>
      <c r="AH4644" s="25">
        <v>0.0</v>
      </c>
    </row>
    <row r="4645" ht="15.75" customHeight="1">
      <c r="U4645" s="25">
        <v>4644.0</v>
      </c>
      <c r="V4645" s="25">
        <v>1.5672594E7</v>
      </c>
      <c r="W4645" s="25" t="s">
        <v>715</v>
      </c>
      <c r="X4645" s="25">
        <v>597.0</v>
      </c>
      <c r="Y4645" s="25" t="s">
        <v>375</v>
      </c>
      <c r="Z4645" s="25" t="s">
        <v>462</v>
      </c>
      <c r="AA4645" s="25">
        <v>60.0</v>
      </c>
      <c r="AB4645" s="25">
        <v>0.0</v>
      </c>
      <c r="AC4645" s="25">
        <v>131778.08</v>
      </c>
      <c r="AD4645" s="25">
        <v>1.0</v>
      </c>
      <c r="AE4645" s="25">
        <v>0.0</v>
      </c>
      <c r="AF4645" s="25">
        <v>0.0</v>
      </c>
      <c r="AG4645" s="25">
        <v>10703.53</v>
      </c>
      <c r="AH4645" s="25">
        <v>1.0</v>
      </c>
    </row>
    <row r="4646" ht="15.75" customHeight="1">
      <c r="U4646" s="25">
        <v>4645.0</v>
      </c>
      <c r="V4646" s="25">
        <v>1.571424E7</v>
      </c>
      <c r="W4646" s="25" t="s">
        <v>1213</v>
      </c>
      <c r="X4646" s="25">
        <v>712.0</v>
      </c>
      <c r="Y4646" s="25" t="s">
        <v>377</v>
      </c>
      <c r="Z4646" s="25" t="s">
        <v>487</v>
      </c>
      <c r="AA4646" s="25">
        <v>74.0</v>
      </c>
      <c r="AB4646" s="25">
        <v>5.0</v>
      </c>
      <c r="AC4646" s="25">
        <v>0.0</v>
      </c>
      <c r="AD4646" s="25">
        <v>2.0</v>
      </c>
      <c r="AE4646" s="25">
        <v>0.0</v>
      </c>
      <c r="AF4646" s="25">
        <v>0.0</v>
      </c>
      <c r="AG4646" s="25">
        <v>151425.82</v>
      </c>
      <c r="AH4646" s="25">
        <v>0.0</v>
      </c>
    </row>
    <row r="4647" ht="15.75" customHeight="1">
      <c r="U4647" s="25">
        <v>4646.0</v>
      </c>
      <c r="V4647" s="25">
        <v>1.5782144E7</v>
      </c>
      <c r="W4647" s="25" t="s">
        <v>2630</v>
      </c>
      <c r="X4647" s="25">
        <v>522.0</v>
      </c>
      <c r="Y4647" s="25" t="s">
        <v>375</v>
      </c>
      <c r="Z4647" s="25" t="s">
        <v>462</v>
      </c>
      <c r="AA4647" s="25">
        <v>34.0</v>
      </c>
      <c r="AB4647" s="25">
        <v>3.0</v>
      </c>
      <c r="AC4647" s="25">
        <v>0.0</v>
      </c>
      <c r="AD4647" s="25">
        <v>2.0</v>
      </c>
      <c r="AE4647" s="25">
        <v>1.0</v>
      </c>
      <c r="AF4647" s="25">
        <v>1.0</v>
      </c>
      <c r="AG4647" s="25">
        <v>3894.34</v>
      </c>
      <c r="AH4647" s="25">
        <v>0.0</v>
      </c>
    </row>
    <row r="4648" ht="15.75" customHeight="1">
      <c r="U4648" s="25">
        <v>4647.0</v>
      </c>
      <c r="V4648" s="25">
        <v>1.5665008E7</v>
      </c>
      <c r="W4648" s="25" t="s">
        <v>1524</v>
      </c>
      <c r="X4648" s="25">
        <v>805.0</v>
      </c>
      <c r="Y4648" s="25" t="s">
        <v>379</v>
      </c>
      <c r="Z4648" s="25" t="s">
        <v>462</v>
      </c>
      <c r="AA4648" s="25">
        <v>26.0</v>
      </c>
      <c r="AB4648" s="25">
        <v>8.0</v>
      </c>
      <c r="AC4648" s="25">
        <v>42712.87</v>
      </c>
      <c r="AD4648" s="25">
        <v>2.0</v>
      </c>
      <c r="AE4648" s="25">
        <v>1.0</v>
      </c>
      <c r="AF4648" s="25">
        <v>1.0</v>
      </c>
      <c r="AG4648" s="25">
        <v>28861.69</v>
      </c>
      <c r="AH4648" s="25">
        <v>0.0</v>
      </c>
    </row>
    <row r="4649" ht="15.75" customHeight="1">
      <c r="U4649" s="25">
        <v>4648.0</v>
      </c>
      <c r="V4649" s="25">
        <v>1.5581733E7</v>
      </c>
      <c r="W4649" s="25" t="s">
        <v>1724</v>
      </c>
      <c r="X4649" s="25">
        <v>781.0</v>
      </c>
      <c r="Y4649" s="25" t="s">
        <v>375</v>
      </c>
      <c r="Z4649" s="25" t="s">
        <v>462</v>
      </c>
      <c r="AA4649" s="25">
        <v>28.0</v>
      </c>
      <c r="AB4649" s="25">
        <v>4.0</v>
      </c>
      <c r="AC4649" s="25">
        <v>0.0</v>
      </c>
      <c r="AD4649" s="25">
        <v>2.0</v>
      </c>
      <c r="AE4649" s="25">
        <v>1.0</v>
      </c>
      <c r="AF4649" s="25">
        <v>0.0</v>
      </c>
      <c r="AG4649" s="25">
        <v>177703.15</v>
      </c>
      <c r="AH4649" s="25">
        <v>0.0</v>
      </c>
    </row>
    <row r="4650" ht="15.75" customHeight="1">
      <c r="U4650" s="25">
        <v>4649.0</v>
      </c>
      <c r="V4650" s="25">
        <v>1.5751392E7</v>
      </c>
      <c r="W4650" s="25" t="s">
        <v>605</v>
      </c>
      <c r="X4650" s="25">
        <v>689.0</v>
      </c>
      <c r="Y4650" s="25" t="s">
        <v>377</v>
      </c>
      <c r="Z4650" s="25" t="s">
        <v>462</v>
      </c>
      <c r="AA4650" s="25">
        <v>57.0</v>
      </c>
      <c r="AB4650" s="25">
        <v>4.0</v>
      </c>
      <c r="AC4650" s="25">
        <v>0.0</v>
      </c>
      <c r="AD4650" s="25">
        <v>2.0</v>
      </c>
      <c r="AE4650" s="25">
        <v>1.0</v>
      </c>
      <c r="AF4650" s="25">
        <v>0.0</v>
      </c>
      <c r="AG4650" s="25">
        <v>136649.8</v>
      </c>
      <c r="AH4650" s="25">
        <v>1.0</v>
      </c>
    </row>
    <row r="4651" ht="15.75" customHeight="1">
      <c r="U4651" s="25">
        <v>4650.0</v>
      </c>
      <c r="V4651" s="25">
        <v>1.5785815E7</v>
      </c>
      <c r="W4651" s="25" t="s">
        <v>1193</v>
      </c>
      <c r="X4651" s="25">
        <v>670.0</v>
      </c>
      <c r="Y4651" s="25" t="s">
        <v>379</v>
      </c>
      <c r="Z4651" s="25" t="s">
        <v>487</v>
      </c>
      <c r="AA4651" s="25">
        <v>31.0</v>
      </c>
      <c r="AB4651" s="25">
        <v>1.0</v>
      </c>
      <c r="AC4651" s="25">
        <v>142631.54</v>
      </c>
      <c r="AD4651" s="25">
        <v>2.0</v>
      </c>
      <c r="AE4651" s="25">
        <v>1.0</v>
      </c>
      <c r="AF4651" s="25">
        <v>1.0</v>
      </c>
      <c r="AG4651" s="25">
        <v>175894.24</v>
      </c>
      <c r="AH4651" s="25">
        <v>0.0</v>
      </c>
    </row>
    <row r="4652" ht="15.75" customHeight="1">
      <c r="U4652" s="25">
        <v>4651.0</v>
      </c>
      <c r="V4652" s="25">
        <v>1.5664214E7</v>
      </c>
      <c r="W4652" s="25" t="s">
        <v>2631</v>
      </c>
      <c r="X4652" s="25">
        <v>670.0</v>
      </c>
      <c r="Y4652" s="25" t="s">
        <v>375</v>
      </c>
      <c r="Z4652" s="25" t="s">
        <v>487</v>
      </c>
      <c r="AA4652" s="25">
        <v>33.0</v>
      </c>
      <c r="AB4652" s="25">
        <v>2.0</v>
      </c>
      <c r="AC4652" s="25">
        <v>141204.65</v>
      </c>
      <c r="AD4652" s="25">
        <v>2.0</v>
      </c>
      <c r="AE4652" s="25">
        <v>1.0</v>
      </c>
      <c r="AF4652" s="25">
        <v>0.0</v>
      </c>
      <c r="AG4652" s="25">
        <v>76257.46</v>
      </c>
      <c r="AH4652" s="25">
        <v>0.0</v>
      </c>
    </row>
    <row r="4653" ht="15.75" customHeight="1">
      <c r="U4653" s="25">
        <v>4652.0</v>
      </c>
      <c r="V4653" s="25">
        <v>1.5579996E7</v>
      </c>
      <c r="W4653" s="25" t="s">
        <v>2207</v>
      </c>
      <c r="X4653" s="25">
        <v>524.0</v>
      </c>
      <c r="Y4653" s="25" t="s">
        <v>379</v>
      </c>
      <c r="Z4653" s="25" t="s">
        <v>462</v>
      </c>
      <c r="AA4653" s="25">
        <v>25.0</v>
      </c>
      <c r="AB4653" s="25">
        <v>7.0</v>
      </c>
      <c r="AC4653" s="25">
        <v>131402.21</v>
      </c>
      <c r="AD4653" s="25">
        <v>1.0</v>
      </c>
      <c r="AE4653" s="25">
        <v>0.0</v>
      </c>
      <c r="AF4653" s="25">
        <v>0.0</v>
      </c>
      <c r="AG4653" s="25">
        <v>193668.49</v>
      </c>
      <c r="AH4653" s="25">
        <v>0.0</v>
      </c>
    </row>
    <row r="4654" ht="15.75" customHeight="1">
      <c r="U4654" s="25">
        <v>4653.0</v>
      </c>
      <c r="V4654" s="25">
        <v>1.5675252E7</v>
      </c>
      <c r="W4654" s="25" t="s">
        <v>552</v>
      </c>
      <c r="X4654" s="25">
        <v>734.0</v>
      </c>
      <c r="Y4654" s="25" t="s">
        <v>377</v>
      </c>
      <c r="Z4654" s="25" t="s">
        <v>462</v>
      </c>
      <c r="AA4654" s="25">
        <v>39.0</v>
      </c>
      <c r="AB4654" s="25">
        <v>3.0</v>
      </c>
      <c r="AC4654" s="25">
        <v>92636.96</v>
      </c>
      <c r="AD4654" s="25">
        <v>2.0</v>
      </c>
      <c r="AE4654" s="25">
        <v>1.0</v>
      </c>
      <c r="AF4654" s="25">
        <v>1.0</v>
      </c>
      <c r="AG4654" s="25">
        <v>125671.29</v>
      </c>
      <c r="AH4654" s="25">
        <v>0.0</v>
      </c>
    </row>
    <row r="4655" ht="15.75" customHeight="1">
      <c r="U4655" s="25">
        <v>4654.0</v>
      </c>
      <c r="V4655" s="25">
        <v>1.5579617E7</v>
      </c>
      <c r="W4655" s="25" t="s">
        <v>1360</v>
      </c>
      <c r="X4655" s="25">
        <v>489.0</v>
      </c>
      <c r="Y4655" s="25" t="s">
        <v>375</v>
      </c>
      <c r="Z4655" s="25" t="s">
        <v>462</v>
      </c>
      <c r="AA4655" s="25">
        <v>51.0</v>
      </c>
      <c r="AB4655" s="25">
        <v>3.0</v>
      </c>
      <c r="AC4655" s="25">
        <v>0.0</v>
      </c>
      <c r="AD4655" s="25">
        <v>2.0</v>
      </c>
      <c r="AE4655" s="25">
        <v>0.0</v>
      </c>
      <c r="AF4655" s="25">
        <v>1.0</v>
      </c>
      <c r="AG4655" s="25">
        <v>174098.28</v>
      </c>
      <c r="AH4655" s="25">
        <v>1.0</v>
      </c>
    </row>
    <row r="4656" ht="15.75" customHeight="1">
      <c r="U4656" s="25">
        <v>4655.0</v>
      </c>
      <c r="V4656" s="25">
        <v>1.5593976E7</v>
      </c>
      <c r="W4656" s="25" t="s">
        <v>2632</v>
      </c>
      <c r="X4656" s="25">
        <v>578.0</v>
      </c>
      <c r="Y4656" s="25" t="s">
        <v>379</v>
      </c>
      <c r="Z4656" s="25" t="s">
        <v>462</v>
      </c>
      <c r="AA4656" s="25">
        <v>31.0</v>
      </c>
      <c r="AB4656" s="25">
        <v>5.0</v>
      </c>
      <c r="AC4656" s="25">
        <v>102088.68</v>
      </c>
      <c r="AD4656" s="25">
        <v>4.0</v>
      </c>
      <c r="AE4656" s="25">
        <v>0.0</v>
      </c>
      <c r="AF4656" s="25">
        <v>0.0</v>
      </c>
      <c r="AG4656" s="25">
        <v>187866.21</v>
      </c>
      <c r="AH4656" s="25">
        <v>1.0</v>
      </c>
    </row>
    <row r="4657" ht="15.75" customHeight="1">
      <c r="U4657" s="25">
        <v>4656.0</v>
      </c>
      <c r="V4657" s="25">
        <v>1.5716041E7</v>
      </c>
      <c r="W4657" s="25" t="s">
        <v>2236</v>
      </c>
      <c r="X4657" s="25">
        <v>622.0</v>
      </c>
      <c r="Y4657" s="25" t="s">
        <v>377</v>
      </c>
      <c r="Z4657" s="25" t="s">
        <v>487</v>
      </c>
      <c r="AA4657" s="25">
        <v>39.0</v>
      </c>
      <c r="AB4657" s="25">
        <v>9.0</v>
      </c>
      <c r="AC4657" s="25">
        <v>0.0</v>
      </c>
      <c r="AD4657" s="25">
        <v>2.0</v>
      </c>
      <c r="AE4657" s="25">
        <v>0.0</v>
      </c>
      <c r="AF4657" s="25">
        <v>1.0</v>
      </c>
      <c r="AG4657" s="25">
        <v>100862.36</v>
      </c>
      <c r="AH4657" s="25">
        <v>0.0</v>
      </c>
    </row>
    <row r="4658" ht="15.75" customHeight="1">
      <c r="U4658" s="25">
        <v>4657.0</v>
      </c>
      <c r="V4658" s="25">
        <v>1.5654489E7</v>
      </c>
      <c r="W4658" s="25" t="s">
        <v>2061</v>
      </c>
      <c r="X4658" s="25">
        <v>843.0</v>
      </c>
      <c r="Y4658" s="25" t="s">
        <v>375</v>
      </c>
      <c r="Z4658" s="25" t="s">
        <v>462</v>
      </c>
      <c r="AA4658" s="25">
        <v>38.0</v>
      </c>
      <c r="AB4658" s="25">
        <v>8.0</v>
      </c>
      <c r="AC4658" s="25">
        <v>134887.53</v>
      </c>
      <c r="AD4658" s="25">
        <v>1.0</v>
      </c>
      <c r="AE4658" s="25">
        <v>1.0</v>
      </c>
      <c r="AF4658" s="25">
        <v>1.0</v>
      </c>
      <c r="AG4658" s="25">
        <v>10804.04</v>
      </c>
      <c r="AH4658" s="25">
        <v>0.0</v>
      </c>
    </row>
    <row r="4659" ht="15.75" customHeight="1">
      <c r="U4659" s="25">
        <v>4658.0</v>
      </c>
      <c r="V4659" s="25">
        <v>1.5736302E7</v>
      </c>
      <c r="W4659" s="25" t="s">
        <v>134</v>
      </c>
      <c r="X4659" s="25">
        <v>687.0</v>
      </c>
      <c r="Y4659" s="25" t="s">
        <v>375</v>
      </c>
      <c r="Z4659" s="25" t="s">
        <v>487</v>
      </c>
      <c r="AA4659" s="25">
        <v>48.0</v>
      </c>
      <c r="AB4659" s="25">
        <v>4.0</v>
      </c>
      <c r="AC4659" s="25">
        <v>0.0</v>
      </c>
      <c r="AD4659" s="25">
        <v>2.0</v>
      </c>
      <c r="AE4659" s="25">
        <v>1.0</v>
      </c>
      <c r="AF4659" s="25">
        <v>1.0</v>
      </c>
      <c r="AG4659" s="25">
        <v>170893.85</v>
      </c>
      <c r="AH4659" s="25">
        <v>0.0</v>
      </c>
    </row>
    <row r="4660" ht="15.75" customHeight="1">
      <c r="U4660" s="25">
        <v>4659.0</v>
      </c>
      <c r="V4660" s="25">
        <v>1.5805909E7</v>
      </c>
      <c r="W4660" s="25" t="s">
        <v>1249</v>
      </c>
      <c r="X4660" s="25">
        <v>700.0</v>
      </c>
      <c r="Y4660" s="25" t="s">
        <v>377</v>
      </c>
      <c r="Z4660" s="25" t="s">
        <v>487</v>
      </c>
      <c r="AA4660" s="25">
        <v>28.0</v>
      </c>
      <c r="AB4660" s="25">
        <v>8.0</v>
      </c>
      <c r="AC4660" s="25">
        <v>159900.38</v>
      </c>
      <c r="AD4660" s="25">
        <v>1.0</v>
      </c>
      <c r="AE4660" s="25">
        <v>0.0</v>
      </c>
      <c r="AF4660" s="25">
        <v>0.0</v>
      </c>
      <c r="AG4660" s="25">
        <v>22698.56</v>
      </c>
      <c r="AH4660" s="25">
        <v>0.0</v>
      </c>
    </row>
    <row r="4661" ht="15.75" customHeight="1">
      <c r="U4661" s="25">
        <v>4660.0</v>
      </c>
      <c r="V4661" s="25">
        <v>1.5572762E7</v>
      </c>
      <c r="W4661" s="25" t="s">
        <v>743</v>
      </c>
      <c r="X4661" s="25">
        <v>410.0</v>
      </c>
      <c r="Y4661" s="25" t="s">
        <v>379</v>
      </c>
      <c r="Z4661" s="25" t="s">
        <v>462</v>
      </c>
      <c r="AA4661" s="25">
        <v>50.0</v>
      </c>
      <c r="AB4661" s="25">
        <v>2.0</v>
      </c>
      <c r="AC4661" s="25">
        <v>102278.79</v>
      </c>
      <c r="AD4661" s="25">
        <v>2.0</v>
      </c>
      <c r="AE4661" s="25">
        <v>1.0</v>
      </c>
      <c r="AF4661" s="25">
        <v>0.0</v>
      </c>
      <c r="AG4661" s="25">
        <v>89822.48</v>
      </c>
      <c r="AH4661" s="25">
        <v>0.0</v>
      </c>
    </row>
    <row r="4662" ht="15.75" customHeight="1">
      <c r="U4662" s="25">
        <v>4661.0</v>
      </c>
      <c r="V4662" s="25">
        <v>1.5724632E7</v>
      </c>
      <c r="W4662" s="25" t="s">
        <v>827</v>
      </c>
      <c r="X4662" s="25">
        <v>537.0</v>
      </c>
      <c r="Y4662" s="25" t="s">
        <v>375</v>
      </c>
      <c r="Z4662" s="25" t="s">
        <v>462</v>
      </c>
      <c r="AA4662" s="25">
        <v>41.0</v>
      </c>
      <c r="AB4662" s="25">
        <v>0.0</v>
      </c>
      <c r="AC4662" s="25">
        <v>0.0</v>
      </c>
      <c r="AD4662" s="25">
        <v>2.0</v>
      </c>
      <c r="AE4662" s="25">
        <v>0.0</v>
      </c>
      <c r="AF4662" s="25">
        <v>1.0</v>
      </c>
      <c r="AG4662" s="25">
        <v>175262.49</v>
      </c>
      <c r="AH4662" s="25">
        <v>0.0</v>
      </c>
    </row>
    <row r="4663" ht="15.75" customHeight="1">
      <c r="U4663" s="25">
        <v>4662.0</v>
      </c>
      <c r="V4663" s="25">
        <v>1.5670416E7</v>
      </c>
      <c r="W4663" s="25" t="s">
        <v>1544</v>
      </c>
      <c r="X4663" s="25">
        <v>780.0</v>
      </c>
      <c r="Y4663" s="25" t="s">
        <v>375</v>
      </c>
      <c r="Z4663" s="25" t="s">
        <v>462</v>
      </c>
      <c r="AA4663" s="25">
        <v>43.0</v>
      </c>
      <c r="AB4663" s="25">
        <v>0.0</v>
      </c>
      <c r="AC4663" s="25">
        <v>0.0</v>
      </c>
      <c r="AD4663" s="25">
        <v>1.0</v>
      </c>
      <c r="AE4663" s="25">
        <v>0.0</v>
      </c>
      <c r="AF4663" s="25">
        <v>1.0</v>
      </c>
      <c r="AG4663" s="25">
        <v>15705.27</v>
      </c>
      <c r="AH4663" s="25">
        <v>0.0</v>
      </c>
    </row>
    <row r="4664" ht="15.75" customHeight="1">
      <c r="U4664" s="25">
        <v>4663.0</v>
      </c>
      <c r="V4664" s="25">
        <v>1.5749528E7</v>
      </c>
      <c r="W4664" s="25" t="s">
        <v>1177</v>
      </c>
      <c r="X4664" s="25">
        <v>652.0</v>
      </c>
      <c r="Y4664" s="25" t="s">
        <v>377</v>
      </c>
      <c r="Z4664" s="25" t="s">
        <v>487</v>
      </c>
      <c r="AA4664" s="25">
        <v>58.0</v>
      </c>
      <c r="AB4664" s="25">
        <v>6.0</v>
      </c>
      <c r="AC4664" s="25">
        <v>0.0</v>
      </c>
      <c r="AD4664" s="25">
        <v>2.0</v>
      </c>
      <c r="AE4664" s="25">
        <v>0.0</v>
      </c>
      <c r="AF4664" s="25">
        <v>1.0</v>
      </c>
      <c r="AG4664" s="25">
        <v>170025.43</v>
      </c>
      <c r="AH4664" s="25">
        <v>0.0</v>
      </c>
    </row>
    <row r="4665" ht="15.75" customHeight="1">
      <c r="U4665" s="25">
        <v>4664.0</v>
      </c>
      <c r="V4665" s="25">
        <v>1.5578783E7</v>
      </c>
      <c r="W4665" s="25" t="s">
        <v>1036</v>
      </c>
      <c r="X4665" s="25">
        <v>620.0</v>
      </c>
      <c r="Y4665" s="25" t="s">
        <v>379</v>
      </c>
      <c r="Z4665" s="25" t="s">
        <v>487</v>
      </c>
      <c r="AA4665" s="25">
        <v>35.0</v>
      </c>
      <c r="AB4665" s="25">
        <v>0.0</v>
      </c>
      <c r="AC4665" s="25">
        <v>76989.97</v>
      </c>
      <c r="AD4665" s="25">
        <v>1.0</v>
      </c>
      <c r="AE4665" s="25">
        <v>1.0</v>
      </c>
      <c r="AF4665" s="25">
        <v>1.0</v>
      </c>
      <c r="AG4665" s="25">
        <v>17242.79</v>
      </c>
      <c r="AH4665" s="25">
        <v>0.0</v>
      </c>
    </row>
    <row r="4666" ht="15.75" customHeight="1">
      <c r="U4666" s="25">
        <v>4665.0</v>
      </c>
      <c r="V4666" s="25">
        <v>1.5580719E7</v>
      </c>
      <c r="W4666" s="25" t="s">
        <v>1217</v>
      </c>
      <c r="X4666" s="25">
        <v>697.0</v>
      </c>
      <c r="Y4666" s="25" t="s">
        <v>375</v>
      </c>
      <c r="Z4666" s="25" t="s">
        <v>462</v>
      </c>
      <c r="AA4666" s="25">
        <v>23.0</v>
      </c>
      <c r="AB4666" s="25">
        <v>10.0</v>
      </c>
      <c r="AC4666" s="25">
        <v>0.0</v>
      </c>
      <c r="AD4666" s="25">
        <v>2.0</v>
      </c>
      <c r="AE4666" s="25">
        <v>1.0</v>
      </c>
      <c r="AF4666" s="25">
        <v>1.0</v>
      </c>
      <c r="AG4666" s="25">
        <v>79734.23</v>
      </c>
      <c r="AH4666" s="25">
        <v>0.0</v>
      </c>
    </row>
    <row r="4667" ht="15.75" customHeight="1">
      <c r="U4667" s="25">
        <v>4666.0</v>
      </c>
      <c r="V4667" s="25">
        <v>1.5656293E7</v>
      </c>
      <c r="W4667" s="25" t="s">
        <v>2051</v>
      </c>
      <c r="X4667" s="25">
        <v>786.0</v>
      </c>
      <c r="Y4667" s="25" t="s">
        <v>375</v>
      </c>
      <c r="Z4667" s="25" t="s">
        <v>487</v>
      </c>
      <c r="AA4667" s="25">
        <v>35.0</v>
      </c>
      <c r="AB4667" s="25">
        <v>3.0</v>
      </c>
      <c r="AC4667" s="25">
        <v>0.0</v>
      </c>
      <c r="AD4667" s="25">
        <v>2.0</v>
      </c>
      <c r="AE4667" s="25">
        <v>1.0</v>
      </c>
      <c r="AF4667" s="25">
        <v>0.0</v>
      </c>
      <c r="AG4667" s="25">
        <v>92712.97</v>
      </c>
      <c r="AH4667" s="25">
        <v>0.0</v>
      </c>
    </row>
    <row r="4668" ht="15.75" customHeight="1">
      <c r="U4668" s="25">
        <v>4667.0</v>
      </c>
      <c r="V4668" s="25">
        <v>1.5691875E7</v>
      </c>
      <c r="W4668" s="25" t="s">
        <v>1540</v>
      </c>
      <c r="X4668" s="25">
        <v>850.0</v>
      </c>
      <c r="Y4668" s="25" t="s">
        <v>379</v>
      </c>
      <c r="Z4668" s="25" t="s">
        <v>462</v>
      </c>
      <c r="AA4668" s="25">
        <v>39.0</v>
      </c>
      <c r="AB4668" s="25">
        <v>5.0</v>
      </c>
      <c r="AC4668" s="25">
        <v>114491.82</v>
      </c>
      <c r="AD4668" s="25">
        <v>1.0</v>
      </c>
      <c r="AE4668" s="25">
        <v>1.0</v>
      </c>
      <c r="AF4668" s="25">
        <v>0.0</v>
      </c>
      <c r="AG4668" s="25">
        <v>99689.48</v>
      </c>
      <c r="AH4668" s="25">
        <v>0.0</v>
      </c>
    </row>
    <row r="4669" ht="15.75" customHeight="1">
      <c r="U4669" s="25">
        <v>4668.0</v>
      </c>
      <c r="V4669" s="25">
        <v>1.559687E7</v>
      </c>
      <c r="W4669" s="25" t="s">
        <v>1677</v>
      </c>
      <c r="X4669" s="25">
        <v>749.0</v>
      </c>
      <c r="Y4669" s="25" t="s">
        <v>379</v>
      </c>
      <c r="Z4669" s="25" t="s">
        <v>487</v>
      </c>
      <c r="AA4669" s="25">
        <v>54.0</v>
      </c>
      <c r="AB4669" s="25">
        <v>3.0</v>
      </c>
      <c r="AC4669" s="25">
        <v>144768.94</v>
      </c>
      <c r="AD4669" s="25">
        <v>1.0</v>
      </c>
      <c r="AE4669" s="25">
        <v>1.0</v>
      </c>
      <c r="AF4669" s="25">
        <v>0.0</v>
      </c>
      <c r="AG4669" s="25">
        <v>93336.3</v>
      </c>
      <c r="AH4669" s="25">
        <v>1.0</v>
      </c>
    </row>
    <row r="4670" ht="15.75" customHeight="1">
      <c r="U4670" s="25">
        <v>4669.0</v>
      </c>
      <c r="V4670" s="25">
        <v>1.578077E7</v>
      </c>
      <c r="W4670" s="25" t="s">
        <v>811</v>
      </c>
      <c r="X4670" s="25">
        <v>445.0</v>
      </c>
      <c r="Y4670" s="25" t="s">
        <v>375</v>
      </c>
      <c r="Z4670" s="25" t="s">
        <v>487</v>
      </c>
      <c r="AA4670" s="25">
        <v>31.0</v>
      </c>
      <c r="AB4670" s="25">
        <v>7.0</v>
      </c>
      <c r="AC4670" s="25">
        <v>145056.59</v>
      </c>
      <c r="AD4670" s="25">
        <v>1.0</v>
      </c>
      <c r="AE4670" s="25">
        <v>1.0</v>
      </c>
      <c r="AF4670" s="25">
        <v>1.0</v>
      </c>
      <c r="AG4670" s="25">
        <v>175893.53</v>
      </c>
      <c r="AH4670" s="25">
        <v>0.0</v>
      </c>
    </row>
    <row r="4671" ht="15.75" customHeight="1">
      <c r="U4671" s="25">
        <v>4670.0</v>
      </c>
      <c r="V4671" s="25">
        <v>1.5751491E7</v>
      </c>
      <c r="W4671" s="25" t="s">
        <v>545</v>
      </c>
      <c r="X4671" s="25">
        <v>443.0</v>
      </c>
      <c r="Y4671" s="25" t="s">
        <v>379</v>
      </c>
      <c r="Z4671" s="25" t="s">
        <v>487</v>
      </c>
      <c r="AA4671" s="25">
        <v>50.0</v>
      </c>
      <c r="AB4671" s="25">
        <v>3.0</v>
      </c>
      <c r="AC4671" s="25">
        <v>117206.3</v>
      </c>
      <c r="AD4671" s="25">
        <v>1.0</v>
      </c>
      <c r="AE4671" s="25">
        <v>1.0</v>
      </c>
      <c r="AF4671" s="25">
        <v>0.0</v>
      </c>
      <c r="AG4671" s="25">
        <v>42840.18</v>
      </c>
      <c r="AH4671" s="25">
        <v>1.0</v>
      </c>
    </row>
    <row r="4672" ht="15.75" customHeight="1">
      <c r="U4672" s="25">
        <v>4671.0</v>
      </c>
      <c r="V4672" s="25">
        <v>1.57062E7</v>
      </c>
      <c r="W4672" s="25" t="s">
        <v>602</v>
      </c>
      <c r="X4672" s="25">
        <v>637.0</v>
      </c>
      <c r="Y4672" s="25" t="s">
        <v>379</v>
      </c>
      <c r="Z4672" s="25" t="s">
        <v>487</v>
      </c>
      <c r="AA4672" s="25">
        <v>41.0</v>
      </c>
      <c r="AB4672" s="25">
        <v>2.0</v>
      </c>
      <c r="AC4672" s="25">
        <v>138014.4</v>
      </c>
      <c r="AD4672" s="25">
        <v>2.0</v>
      </c>
      <c r="AE4672" s="25">
        <v>1.0</v>
      </c>
      <c r="AF4672" s="25">
        <v>0.0</v>
      </c>
      <c r="AG4672" s="25">
        <v>140298.24</v>
      </c>
      <c r="AH4672" s="25">
        <v>0.0</v>
      </c>
    </row>
    <row r="4673" ht="15.75" customHeight="1">
      <c r="U4673" s="25">
        <v>4672.0</v>
      </c>
      <c r="V4673" s="25">
        <v>1.5808674E7</v>
      </c>
      <c r="W4673" s="25" t="s">
        <v>2420</v>
      </c>
      <c r="X4673" s="25">
        <v>616.0</v>
      </c>
      <c r="Y4673" s="25" t="s">
        <v>379</v>
      </c>
      <c r="Z4673" s="25" t="s">
        <v>462</v>
      </c>
      <c r="AA4673" s="25">
        <v>45.0</v>
      </c>
      <c r="AB4673" s="25">
        <v>6.0</v>
      </c>
      <c r="AC4673" s="25">
        <v>128352.59</v>
      </c>
      <c r="AD4673" s="25">
        <v>3.0</v>
      </c>
      <c r="AE4673" s="25">
        <v>1.0</v>
      </c>
      <c r="AF4673" s="25">
        <v>1.0</v>
      </c>
      <c r="AG4673" s="25">
        <v>144000.59</v>
      </c>
      <c r="AH4673" s="25">
        <v>1.0</v>
      </c>
    </row>
    <row r="4674" ht="15.75" customHeight="1">
      <c r="U4674" s="25">
        <v>4673.0</v>
      </c>
      <c r="V4674" s="25">
        <v>1.5641411E7</v>
      </c>
      <c r="W4674" s="25" t="s">
        <v>1395</v>
      </c>
      <c r="X4674" s="25">
        <v>756.0</v>
      </c>
      <c r="Y4674" s="25" t="s">
        <v>375</v>
      </c>
      <c r="Z4674" s="25" t="s">
        <v>462</v>
      </c>
      <c r="AA4674" s="25">
        <v>23.0</v>
      </c>
      <c r="AB4674" s="25">
        <v>1.0</v>
      </c>
      <c r="AC4674" s="25">
        <v>112568.31</v>
      </c>
      <c r="AD4674" s="25">
        <v>1.0</v>
      </c>
      <c r="AE4674" s="25">
        <v>1.0</v>
      </c>
      <c r="AF4674" s="25">
        <v>1.0</v>
      </c>
      <c r="AG4674" s="25">
        <v>113408.11</v>
      </c>
      <c r="AH4674" s="25">
        <v>0.0</v>
      </c>
    </row>
    <row r="4675" ht="15.75" customHeight="1">
      <c r="U4675" s="25">
        <v>4674.0</v>
      </c>
      <c r="V4675" s="25">
        <v>1.5764661E7</v>
      </c>
      <c r="W4675" s="25" t="s">
        <v>1750</v>
      </c>
      <c r="X4675" s="25">
        <v>644.0</v>
      </c>
      <c r="Y4675" s="25" t="s">
        <v>375</v>
      </c>
      <c r="Z4675" s="25" t="s">
        <v>487</v>
      </c>
      <c r="AA4675" s="25">
        <v>33.0</v>
      </c>
      <c r="AB4675" s="25">
        <v>2.0</v>
      </c>
      <c r="AC4675" s="25">
        <v>0.0</v>
      </c>
      <c r="AD4675" s="25">
        <v>1.0</v>
      </c>
      <c r="AE4675" s="25">
        <v>1.0</v>
      </c>
      <c r="AF4675" s="25">
        <v>0.0</v>
      </c>
      <c r="AG4675" s="25">
        <v>96420.58</v>
      </c>
      <c r="AH4675" s="25">
        <v>0.0</v>
      </c>
    </row>
    <row r="4676" ht="15.75" customHeight="1">
      <c r="U4676" s="25">
        <v>4675.0</v>
      </c>
      <c r="V4676" s="25">
        <v>1.5689492E7</v>
      </c>
      <c r="W4676" s="25" t="s">
        <v>2633</v>
      </c>
      <c r="X4676" s="25">
        <v>850.0</v>
      </c>
      <c r="Y4676" s="25" t="s">
        <v>379</v>
      </c>
      <c r="Z4676" s="25" t="s">
        <v>487</v>
      </c>
      <c r="AA4676" s="25">
        <v>41.0</v>
      </c>
      <c r="AB4676" s="25">
        <v>1.0</v>
      </c>
      <c r="AC4676" s="25">
        <v>176958.46</v>
      </c>
      <c r="AD4676" s="25">
        <v>2.0</v>
      </c>
      <c r="AE4676" s="25">
        <v>0.0</v>
      </c>
      <c r="AF4676" s="25">
        <v>1.0</v>
      </c>
      <c r="AG4676" s="25">
        <v>125806.3</v>
      </c>
      <c r="AH4676" s="25">
        <v>0.0</v>
      </c>
    </row>
    <row r="4677" ht="15.75" customHeight="1">
      <c r="U4677" s="25">
        <v>4676.0</v>
      </c>
      <c r="V4677" s="25">
        <v>1.5602405E7</v>
      </c>
      <c r="W4677" s="25" t="s">
        <v>2634</v>
      </c>
      <c r="X4677" s="25">
        <v>703.0</v>
      </c>
      <c r="Y4677" s="25" t="s">
        <v>379</v>
      </c>
      <c r="Z4677" s="25" t="s">
        <v>462</v>
      </c>
      <c r="AA4677" s="25">
        <v>38.0</v>
      </c>
      <c r="AB4677" s="25">
        <v>9.0</v>
      </c>
      <c r="AC4677" s="25">
        <v>99167.54</v>
      </c>
      <c r="AD4677" s="25">
        <v>1.0</v>
      </c>
      <c r="AE4677" s="25">
        <v>1.0</v>
      </c>
      <c r="AF4677" s="25">
        <v>0.0</v>
      </c>
      <c r="AG4677" s="25">
        <v>65720.92</v>
      </c>
      <c r="AH4677" s="25">
        <v>0.0</v>
      </c>
    </row>
    <row r="4678" ht="15.75" customHeight="1">
      <c r="U4678" s="25">
        <v>4677.0</v>
      </c>
      <c r="V4678" s="25">
        <v>1.5610271E7</v>
      </c>
      <c r="W4678" s="25" t="s">
        <v>2422</v>
      </c>
      <c r="X4678" s="25">
        <v>684.0</v>
      </c>
      <c r="Y4678" s="25" t="s">
        <v>377</v>
      </c>
      <c r="Z4678" s="25" t="s">
        <v>462</v>
      </c>
      <c r="AA4678" s="25">
        <v>42.0</v>
      </c>
      <c r="AB4678" s="25">
        <v>3.0</v>
      </c>
      <c r="AC4678" s="25">
        <v>103210.27</v>
      </c>
      <c r="AD4678" s="25">
        <v>1.0</v>
      </c>
      <c r="AE4678" s="25">
        <v>1.0</v>
      </c>
      <c r="AF4678" s="25">
        <v>0.0</v>
      </c>
      <c r="AG4678" s="25">
        <v>31002.03</v>
      </c>
      <c r="AH4678" s="25">
        <v>0.0</v>
      </c>
    </row>
    <row r="4679" ht="15.75" customHeight="1">
      <c r="U4679" s="25">
        <v>4678.0</v>
      </c>
      <c r="V4679" s="25">
        <v>1.579178E7</v>
      </c>
      <c r="W4679" s="25" t="s">
        <v>1087</v>
      </c>
      <c r="X4679" s="25">
        <v>706.0</v>
      </c>
      <c r="Y4679" s="25" t="s">
        <v>379</v>
      </c>
      <c r="Z4679" s="25" t="s">
        <v>462</v>
      </c>
      <c r="AA4679" s="25">
        <v>48.0</v>
      </c>
      <c r="AB4679" s="25">
        <v>10.0</v>
      </c>
      <c r="AC4679" s="25">
        <v>104478.12</v>
      </c>
      <c r="AD4679" s="25">
        <v>3.0</v>
      </c>
      <c r="AE4679" s="25">
        <v>0.0</v>
      </c>
      <c r="AF4679" s="25">
        <v>1.0</v>
      </c>
      <c r="AG4679" s="25">
        <v>158248.71</v>
      </c>
      <c r="AH4679" s="25">
        <v>1.0</v>
      </c>
    </row>
    <row r="4680" ht="15.75" customHeight="1">
      <c r="U4680" s="25">
        <v>4679.0</v>
      </c>
      <c r="V4680" s="25">
        <v>1.5589147E7</v>
      </c>
      <c r="W4680" s="25" t="s">
        <v>1573</v>
      </c>
      <c r="X4680" s="25">
        <v>580.0</v>
      </c>
      <c r="Y4680" s="25" t="s">
        <v>377</v>
      </c>
      <c r="Z4680" s="25" t="s">
        <v>487</v>
      </c>
      <c r="AA4680" s="25">
        <v>61.0</v>
      </c>
      <c r="AB4680" s="25">
        <v>8.0</v>
      </c>
      <c r="AC4680" s="25">
        <v>125921.37</v>
      </c>
      <c r="AD4680" s="25">
        <v>1.0</v>
      </c>
      <c r="AE4680" s="25">
        <v>1.0</v>
      </c>
      <c r="AF4680" s="25">
        <v>1.0</v>
      </c>
      <c r="AG4680" s="25">
        <v>94677.83</v>
      </c>
      <c r="AH4680" s="25">
        <v>0.0</v>
      </c>
    </row>
    <row r="4681" ht="15.75" customHeight="1">
      <c r="U4681" s="25">
        <v>4680.0</v>
      </c>
      <c r="V4681" s="25">
        <v>1.5756975E7</v>
      </c>
      <c r="W4681" s="25" t="s">
        <v>2635</v>
      </c>
      <c r="X4681" s="25">
        <v>777.0</v>
      </c>
      <c r="Y4681" s="25" t="s">
        <v>377</v>
      </c>
      <c r="Z4681" s="25" t="s">
        <v>462</v>
      </c>
      <c r="AA4681" s="25">
        <v>35.0</v>
      </c>
      <c r="AB4681" s="25">
        <v>3.0</v>
      </c>
      <c r="AC4681" s="25">
        <v>0.0</v>
      </c>
      <c r="AD4681" s="25">
        <v>2.0</v>
      </c>
      <c r="AE4681" s="25">
        <v>1.0</v>
      </c>
      <c r="AF4681" s="25">
        <v>1.0</v>
      </c>
      <c r="AG4681" s="25">
        <v>17257.72</v>
      </c>
      <c r="AH4681" s="25">
        <v>0.0</v>
      </c>
    </row>
    <row r="4682" ht="15.75" customHeight="1">
      <c r="U4682" s="25">
        <v>4681.0</v>
      </c>
      <c r="V4682" s="25">
        <v>1.5729582E7</v>
      </c>
      <c r="W4682" s="25" t="s">
        <v>606</v>
      </c>
      <c r="X4682" s="25">
        <v>676.0</v>
      </c>
      <c r="Y4682" s="25" t="s">
        <v>379</v>
      </c>
      <c r="Z4682" s="25" t="s">
        <v>487</v>
      </c>
      <c r="AA4682" s="25">
        <v>48.0</v>
      </c>
      <c r="AB4682" s="25">
        <v>3.0</v>
      </c>
      <c r="AC4682" s="25">
        <v>80697.44</v>
      </c>
      <c r="AD4682" s="25">
        <v>1.0</v>
      </c>
      <c r="AE4682" s="25">
        <v>0.0</v>
      </c>
      <c r="AF4682" s="25">
        <v>0.0</v>
      </c>
      <c r="AG4682" s="25">
        <v>101397.86</v>
      </c>
      <c r="AH4682" s="25">
        <v>0.0</v>
      </c>
    </row>
    <row r="4683" ht="15.75" customHeight="1">
      <c r="U4683" s="25">
        <v>4682.0</v>
      </c>
      <c r="V4683" s="25">
        <v>1.5742971E7</v>
      </c>
      <c r="W4683" s="25" t="s">
        <v>846</v>
      </c>
      <c r="X4683" s="25">
        <v>708.0</v>
      </c>
      <c r="Y4683" s="25" t="s">
        <v>375</v>
      </c>
      <c r="Z4683" s="25" t="s">
        <v>462</v>
      </c>
      <c r="AA4683" s="25">
        <v>44.0</v>
      </c>
      <c r="AB4683" s="25">
        <v>2.0</v>
      </c>
      <c r="AC4683" s="25">
        <v>161887.81</v>
      </c>
      <c r="AD4683" s="25">
        <v>2.0</v>
      </c>
      <c r="AE4683" s="25">
        <v>1.0</v>
      </c>
      <c r="AF4683" s="25">
        <v>0.0</v>
      </c>
      <c r="AG4683" s="25">
        <v>84870.23</v>
      </c>
      <c r="AH4683" s="25">
        <v>0.0</v>
      </c>
    </row>
    <row r="4684" ht="15.75" customHeight="1">
      <c r="U4684" s="25">
        <v>4683.0</v>
      </c>
      <c r="V4684" s="25">
        <v>1.5568046E7</v>
      </c>
      <c r="W4684" s="25" t="s">
        <v>2636</v>
      </c>
      <c r="X4684" s="25">
        <v>809.0</v>
      </c>
      <c r="Y4684" s="25" t="s">
        <v>375</v>
      </c>
      <c r="Z4684" s="25" t="s">
        <v>487</v>
      </c>
      <c r="AA4684" s="25">
        <v>24.0</v>
      </c>
      <c r="AB4684" s="25">
        <v>7.0</v>
      </c>
      <c r="AC4684" s="25">
        <v>109558.36</v>
      </c>
      <c r="AD4684" s="25">
        <v>1.0</v>
      </c>
      <c r="AE4684" s="25">
        <v>1.0</v>
      </c>
      <c r="AF4684" s="25">
        <v>0.0</v>
      </c>
      <c r="AG4684" s="25">
        <v>183515.13</v>
      </c>
      <c r="AH4684" s="25">
        <v>0.0</v>
      </c>
    </row>
    <row r="4685" ht="15.75" customHeight="1">
      <c r="U4685" s="25">
        <v>4684.0</v>
      </c>
      <c r="V4685" s="25">
        <v>1.569489E7</v>
      </c>
      <c r="W4685" s="25" t="s">
        <v>1536</v>
      </c>
      <c r="X4685" s="25">
        <v>588.0</v>
      </c>
      <c r="Y4685" s="25" t="s">
        <v>375</v>
      </c>
      <c r="Z4685" s="25" t="s">
        <v>487</v>
      </c>
      <c r="AA4685" s="25">
        <v>38.0</v>
      </c>
      <c r="AB4685" s="25">
        <v>1.0</v>
      </c>
      <c r="AC4685" s="25">
        <v>124271.26</v>
      </c>
      <c r="AD4685" s="25">
        <v>1.0</v>
      </c>
      <c r="AE4685" s="25">
        <v>1.0</v>
      </c>
      <c r="AF4685" s="25">
        <v>0.0</v>
      </c>
      <c r="AG4685" s="25">
        <v>75969.19</v>
      </c>
      <c r="AH4685" s="25">
        <v>0.0</v>
      </c>
    </row>
    <row r="4686" ht="15.75" customHeight="1">
      <c r="U4686" s="25">
        <v>4685.0</v>
      </c>
      <c r="V4686" s="25">
        <v>1.5736963E7</v>
      </c>
      <c r="W4686" s="25" t="s">
        <v>2637</v>
      </c>
      <c r="X4686" s="25">
        <v>623.0</v>
      </c>
      <c r="Y4686" s="25" t="s">
        <v>375</v>
      </c>
      <c r="Z4686" s="25" t="s">
        <v>487</v>
      </c>
      <c r="AA4686" s="25">
        <v>43.0</v>
      </c>
      <c r="AB4686" s="25">
        <v>1.0</v>
      </c>
      <c r="AC4686" s="25">
        <v>0.0</v>
      </c>
      <c r="AD4686" s="25">
        <v>2.0</v>
      </c>
      <c r="AE4686" s="25">
        <v>1.0</v>
      </c>
      <c r="AF4686" s="25">
        <v>1.0</v>
      </c>
      <c r="AG4686" s="25">
        <v>146379.3</v>
      </c>
      <c r="AH4686" s="25">
        <v>0.0</v>
      </c>
    </row>
    <row r="4687" ht="15.75" customHeight="1">
      <c r="U4687" s="25">
        <v>4686.0</v>
      </c>
      <c r="V4687" s="25">
        <v>1.564649E7</v>
      </c>
      <c r="W4687" s="25" t="s">
        <v>2638</v>
      </c>
      <c r="X4687" s="25">
        <v>537.0</v>
      </c>
      <c r="Y4687" s="25" t="s">
        <v>377</v>
      </c>
      <c r="Z4687" s="25" t="s">
        <v>487</v>
      </c>
      <c r="AA4687" s="25">
        <v>42.0</v>
      </c>
      <c r="AB4687" s="25">
        <v>1.0</v>
      </c>
      <c r="AC4687" s="25">
        <v>190569.23</v>
      </c>
      <c r="AD4687" s="25">
        <v>1.0</v>
      </c>
      <c r="AE4687" s="25">
        <v>0.0</v>
      </c>
      <c r="AF4687" s="25">
        <v>1.0</v>
      </c>
      <c r="AG4687" s="25">
        <v>127154.8</v>
      </c>
      <c r="AH4687" s="25">
        <v>0.0</v>
      </c>
    </row>
    <row r="4688" ht="15.75" customHeight="1">
      <c r="U4688" s="25">
        <v>4687.0</v>
      </c>
      <c r="V4688" s="25">
        <v>1.5607314E7</v>
      </c>
      <c r="W4688" s="25" t="s">
        <v>2639</v>
      </c>
      <c r="X4688" s="25">
        <v>536.0</v>
      </c>
      <c r="Y4688" s="25" t="s">
        <v>377</v>
      </c>
      <c r="Z4688" s="25" t="s">
        <v>487</v>
      </c>
      <c r="AA4688" s="25">
        <v>53.0</v>
      </c>
      <c r="AB4688" s="25">
        <v>2.0</v>
      </c>
      <c r="AC4688" s="25">
        <v>143923.96</v>
      </c>
      <c r="AD4688" s="25">
        <v>1.0</v>
      </c>
      <c r="AE4688" s="25">
        <v>1.0</v>
      </c>
      <c r="AF4688" s="25">
        <v>0.0</v>
      </c>
      <c r="AG4688" s="25">
        <v>2019.78</v>
      </c>
      <c r="AH4688" s="25">
        <v>1.0</v>
      </c>
    </row>
    <row r="4689" ht="15.75" customHeight="1">
      <c r="U4689" s="25">
        <v>4688.0</v>
      </c>
      <c r="V4689" s="25">
        <v>1.5576745E7</v>
      </c>
      <c r="W4689" s="25" t="s">
        <v>2640</v>
      </c>
      <c r="X4689" s="25">
        <v>769.0</v>
      </c>
      <c r="Y4689" s="25" t="s">
        <v>375</v>
      </c>
      <c r="Z4689" s="25" t="s">
        <v>487</v>
      </c>
      <c r="AA4689" s="25">
        <v>48.0</v>
      </c>
      <c r="AB4689" s="25">
        <v>2.0</v>
      </c>
      <c r="AC4689" s="25">
        <v>96542.16</v>
      </c>
      <c r="AD4689" s="25">
        <v>2.0</v>
      </c>
      <c r="AE4689" s="25">
        <v>0.0</v>
      </c>
      <c r="AF4689" s="25">
        <v>1.0</v>
      </c>
      <c r="AG4689" s="25">
        <v>197885.72</v>
      </c>
      <c r="AH4689" s="25">
        <v>0.0</v>
      </c>
    </row>
    <row r="4690" ht="15.75" customHeight="1">
      <c r="U4690" s="25">
        <v>4689.0</v>
      </c>
      <c r="V4690" s="25">
        <v>1.5669606E7</v>
      </c>
      <c r="W4690" s="25" t="s">
        <v>486</v>
      </c>
      <c r="X4690" s="25">
        <v>690.0</v>
      </c>
      <c r="Y4690" s="25" t="s">
        <v>375</v>
      </c>
      <c r="Z4690" s="25" t="s">
        <v>487</v>
      </c>
      <c r="AA4690" s="25">
        <v>33.0</v>
      </c>
      <c r="AB4690" s="25">
        <v>5.0</v>
      </c>
      <c r="AC4690" s="25">
        <v>0.0</v>
      </c>
      <c r="AD4690" s="25">
        <v>2.0</v>
      </c>
      <c r="AE4690" s="25">
        <v>1.0</v>
      </c>
      <c r="AF4690" s="25">
        <v>0.0</v>
      </c>
      <c r="AG4690" s="25">
        <v>138017.68</v>
      </c>
      <c r="AH4690" s="25">
        <v>0.0</v>
      </c>
    </row>
    <row r="4691" ht="15.75" customHeight="1">
      <c r="U4691" s="25">
        <v>4690.0</v>
      </c>
      <c r="V4691" s="25">
        <v>1.5737832E7</v>
      </c>
      <c r="W4691" s="25" t="s">
        <v>792</v>
      </c>
      <c r="X4691" s="25">
        <v>771.0</v>
      </c>
      <c r="Y4691" s="25" t="s">
        <v>377</v>
      </c>
      <c r="Z4691" s="25" t="s">
        <v>487</v>
      </c>
      <c r="AA4691" s="25">
        <v>45.0</v>
      </c>
      <c r="AB4691" s="25">
        <v>0.0</v>
      </c>
      <c r="AC4691" s="25">
        <v>139825.56</v>
      </c>
      <c r="AD4691" s="25">
        <v>1.0</v>
      </c>
      <c r="AE4691" s="25">
        <v>0.0</v>
      </c>
      <c r="AF4691" s="25">
        <v>0.0</v>
      </c>
      <c r="AG4691" s="25">
        <v>170984.97</v>
      </c>
      <c r="AH4691" s="25">
        <v>1.0</v>
      </c>
    </row>
    <row r="4692" ht="15.75" customHeight="1">
      <c r="U4692" s="25">
        <v>4691.0</v>
      </c>
      <c r="V4692" s="25">
        <v>1.568199E7</v>
      </c>
      <c r="W4692" s="25" t="s">
        <v>2641</v>
      </c>
      <c r="X4692" s="25">
        <v>497.0</v>
      </c>
      <c r="Y4692" s="25" t="s">
        <v>379</v>
      </c>
      <c r="Z4692" s="25" t="s">
        <v>487</v>
      </c>
      <c r="AA4692" s="25">
        <v>24.0</v>
      </c>
      <c r="AB4692" s="25">
        <v>6.0</v>
      </c>
      <c r="AC4692" s="25">
        <v>111769.14</v>
      </c>
      <c r="AD4692" s="25">
        <v>2.0</v>
      </c>
      <c r="AE4692" s="25">
        <v>1.0</v>
      </c>
      <c r="AF4692" s="25">
        <v>0.0</v>
      </c>
      <c r="AG4692" s="25">
        <v>55859.27</v>
      </c>
      <c r="AH4692" s="25">
        <v>0.0</v>
      </c>
    </row>
    <row r="4693" ht="15.75" customHeight="1">
      <c r="U4693" s="25">
        <v>4692.0</v>
      </c>
      <c r="V4693" s="25">
        <v>1.575805E7</v>
      </c>
      <c r="W4693" s="25" t="s">
        <v>646</v>
      </c>
      <c r="X4693" s="25">
        <v>622.0</v>
      </c>
      <c r="Y4693" s="25" t="s">
        <v>377</v>
      </c>
      <c r="Z4693" s="25" t="s">
        <v>487</v>
      </c>
      <c r="AA4693" s="25">
        <v>37.0</v>
      </c>
      <c r="AB4693" s="25">
        <v>4.0</v>
      </c>
      <c r="AC4693" s="25">
        <v>0.0</v>
      </c>
      <c r="AD4693" s="25">
        <v>2.0</v>
      </c>
      <c r="AE4693" s="25">
        <v>1.0</v>
      </c>
      <c r="AF4693" s="25">
        <v>0.0</v>
      </c>
      <c r="AG4693" s="25">
        <v>4459.5</v>
      </c>
      <c r="AH4693" s="25">
        <v>0.0</v>
      </c>
    </row>
    <row r="4694" ht="15.75" customHeight="1">
      <c r="U4694" s="25">
        <v>4693.0</v>
      </c>
      <c r="V4694" s="25">
        <v>1.5787848E7</v>
      </c>
      <c r="W4694" s="25" t="s">
        <v>1770</v>
      </c>
      <c r="X4694" s="25">
        <v>602.0</v>
      </c>
      <c r="Y4694" s="25" t="s">
        <v>377</v>
      </c>
      <c r="Z4694" s="25" t="s">
        <v>487</v>
      </c>
      <c r="AA4694" s="25">
        <v>30.0</v>
      </c>
      <c r="AB4694" s="25">
        <v>9.0</v>
      </c>
      <c r="AC4694" s="25">
        <v>113672.18</v>
      </c>
      <c r="AD4694" s="25">
        <v>2.0</v>
      </c>
      <c r="AE4694" s="25">
        <v>0.0</v>
      </c>
      <c r="AF4694" s="25">
        <v>0.0</v>
      </c>
      <c r="AG4694" s="25">
        <v>102135.92</v>
      </c>
      <c r="AH4694" s="25">
        <v>0.0</v>
      </c>
    </row>
    <row r="4695" ht="15.75" customHeight="1">
      <c r="U4695" s="25">
        <v>4694.0</v>
      </c>
      <c r="V4695" s="25">
        <v>1.5713594E7</v>
      </c>
      <c r="W4695" s="25" t="s">
        <v>779</v>
      </c>
      <c r="X4695" s="25">
        <v>543.0</v>
      </c>
      <c r="Y4695" s="25" t="s">
        <v>375</v>
      </c>
      <c r="Z4695" s="25" t="s">
        <v>462</v>
      </c>
      <c r="AA4695" s="25">
        <v>32.0</v>
      </c>
      <c r="AB4695" s="25">
        <v>7.0</v>
      </c>
      <c r="AC4695" s="25">
        <v>147256.86</v>
      </c>
      <c r="AD4695" s="25">
        <v>1.0</v>
      </c>
      <c r="AE4695" s="25">
        <v>1.0</v>
      </c>
      <c r="AF4695" s="25">
        <v>0.0</v>
      </c>
      <c r="AG4695" s="25">
        <v>112771.95</v>
      </c>
      <c r="AH4695" s="25">
        <v>0.0</v>
      </c>
    </row>
    <row r="4696" ht="15.75" customHeight="1">
      <c r="U4696" s="25">
        <v>4695.0</v>
      </c>
      <c r="V4696" s="25">
        <v>1.5588186E7</v>
      </c>
      <c r="W4696" s="25" t="s">
        <v>2642</v>
      </c>
      <c r="X4696" s="25">
        <v>520.0</v>
      </c>
      <c r="Y4696" s="25" t="s">
        <v>377</v>
      </c>
      <c r="Z4696" s="25" t="s">
        <v>487</v>
      </c>
      <c r="AA4696" s="25">
        <v>45.0</v>
      </c>
      <c r="AB4696" s="25">
        <v>7.0</v>
      </c>
      <c r="AC4696" s="25">
        <v>107023.03</v>
      </c>
      <c r="AD4696" s="25">
        <v>1.0</v>
      </c>
      <c r="AE4696" s="25">
        <v>1.0</v>
      </c>
      <c r="AF4696" s="25">
        <v>0.0</v>
      </c>
      <c r="AG4696" s="25">
        <v>32903.93</v>
      </c>
      <c r="AH4696" s="25">
        <v>0.0</v>
      </c>
    </row>
    <row r="4697" ht="15.75" customHeight="1">
      <c r="U4697" s="25">
        <v>4696.0</v>
      </c>
      <c r="V4697" s="25">
        <v>1.5786739E7</v>
      </c>
      <c r="W4697" s="25" t="s">
        <v>537</v>
      </c>
      <c r="X4697" s="25">
        <v>669.0</v>
      </c>
      <c r="Y4697" s="25" t="s">
        <v>375</v>
      </c>
      <c r="Z4697" s="25" t="s">
        <v>487</v>
      </c>
      <c r="AA4697" s="25">
        <v>37.0</v>
      </c>
      <c r="AB4697" s="25">
        <v>1.0</v>
      </c>
      <c r="AC4697" s="25">
        <v>125529.55</v>
      </c>
      <c r="AD4697" s="25">
        <v>1.0</v>
      </c>
      <c r="AE4697" s="25">
        <v>1.0</v>
      </c>
      <c r="AF4697" s="25">
        <v>1.0</v>
      </c>
      <c r="AG4697" s="25">
        <v>162260.93</v>
      </c>
      <c r="AH4697" s="25">
        <v>0.0</v>
      </c>
    </row>
    <row r="4698" ht="15.75" customHeight="1">
      <c r="U4698" s="25">
        <v>4697.0</v>
      </c>
      <c r="V4698" s="25">
        <v>1.5699467E7</v>
      </c>
      <c r="W4698" s="25" t="s">
        <v>2643</v>
      </c>
      <c r="X4698" s="25">
        <v>631.0</v>
      </c>
      <c r="Y4698" s="25" t="s">
        <v>377</v>
      </c>
      <c r="Z4698" s="25" t="s">
        <v>462</v>
      </c>
      <c r="AA4698" s="25">
        <v>41.0</v>
      </c>
      <c r="AB4698" s="25">
        <v>0.0</v>
      </c>
      <c r="AC4698" s="25">
        <v>0.0</v>
      </c>
      <c r="AD4698" s="25">
        <v>1.0</v>
      </c>
      <c r="AE4698" s="25">
        <v>0.0</v>
      </c>
      <c r="AF4698" s="25">
        <v>0.0</v>
      </c>
      <c r="AG4698" s="25">
        <v>87959.83</v>
      </c>
      <c r="AH4698" s="25">
        <v>0.0</v>
      </c>
    </row>
    <row r="4699" ht="15.75" customHeight="1">
      <c r="U4699" s="25">
        <v>4698.0</v>
      </c>
      <c r="V4699" s="25">
        <v>1.5680706E7</v>
      </c>
      <c r="W4699" s="25" t="s">
        <v>787</v>
      </c>
      <c r="X4699" s="25">
        <v>537.0</v>
      </c>
      <c r="Y4699" s="25" t="s">
        <v>379</v>
      </c>
      <c r="Z4699" s="25" t="s">
        <v>487</v>
      </c>
      <c r="AA4699" s="25">
        <v>48.0</v>
      </c>
      <c r="AB4699" s="25">
        <v>4.0</v>
      </c>
      <c r="AC4699" s="25">
        <v>131834.8</v>
      </c>
      <c r="AD4699" s="25">
        <v>1.0</v>
      </c>
      <c r="AE4699" s="25">
        <v>1.0</v>
      </c>
      <c r="AF4699" s="25">
        <v>0.0</v>
      </c>
      <c r="AG4699" s="25">
        <v>166476.95</v>
      </c>
      <c r="AH4699" s="25">
        <v>1.0</v>
      </c>
    </row>
    <row r="4700" ht="15.75" customHeight="1">
      <c r="U4700" s="25">
        <v>4699.0</v>
      </c>
      <c r="V4700" s="25">
        <v>1.5645717E7</v>
      </c>
      <c r="W4700" s="25" t="s">
        <v>1338</v>
      </c>
      <c r="X4700" s="25">
        <v>732.0</v>
      </c>
      <c r="Y4700" s="25" t="s">
        <v>375</v>
      </c>
      <c r="Z4700" s="25" t="s">
        <v>487</v>
      </c>
      <c r="AA4700" s="25">
        <v>62.0</v>
      </c>
      <c r="AB4700" s="25">
        <v>2.0</v>
      </c>
      <c r="AC4700" s="25">
        <v>0.0</v>
      </c>
      <c r="AD4700" s="25">
        <v>2.0</v>
      </c>
      <c r="AE4700" s="25">
        <v>1.0</v>
      </c>
      <c r="AF4700" s="25">
        <v>1.0</v>
      </c>
      <c r="AG4700" s="25">
        <v>25438.87</v>
      </c>
      <c r="AH4700" s="25">
        <v>0.0</v>
      </c>
    </row>
    <row r="4701" ht="15.75" customHeight="1">
      <c r="U4701" s="25">
        <v>4700.0</v>
      </c>
      <c r="V4701" s="25">
        <v>1.5748597E7</v>
      </c>
      <c r="W4701" s="25" t="s">
        <v>2644</v>
      </c>
      <c r="X4701" s="25">
        <v>844.0</v>
      </c>
      <c r="Y4701" s="25" t="s">
        <v>377</v>
      </c>
      <c r="Z4701" s="25" t="s">
        <v>487</v>
      </c>
      <c r="AA4701" s="25">
        <v>56.0</v>
      </c>
      <c r="AB4701" s="25">
        <v>5.0</v>
      </c>
      <c r="AC4701" s="25">
        <v>99529.7</v>
      </c>
      <c r="AD4701" s="25">
        <v>1.0</v>
      </c>
      <c r="AE4701" s="25">
        <v>0.0</v>
      </c>
      <c r="AF4701" s="25">
        <v>1.0</v>
      </c>
      <c r="AG4701" s="25">
        <v>157230.06</v>
      </c>
      <c r="AH4701" s="25">
        <v>1.0</v>
      </c>
    </row>
    <row r="4702" ht="15.75" customHeight="1">
      <c r="U4702" s="25">
        <v>4701.0</v>
      </c>
      <c r="V4702" s="25">
        <v>1.5773709E7</v>
      </c>
      <c r="W4702" s="25" t="s">
        <v>607</v>
      </c>
      <c r="X4702" s="25">
        <v>838.0</v>
      </c>
      <c r="Y4702" s="25" t="s">
        <v>377</v>
      </c>
      <c r="Z4702" s="25" t="s">
        <v>487</v>
      </c>
      <c r="AA4702" s="25">
        <v>35.0</v>
      </c>
      <c r="AB4702" s="25">
        <v>0.0</v>
      </c>
      <c r="AC4702" s="25">
        <v>0.0</v>
      </c>
      <c r="AD4702" s="25">
        <v>2.0</v>
      </c>
      <c r="AE4702" s="25">
        <v>0.0</v>
      </c>
      <c r="AF4702" s="25">
        <v>1.0</v>
      </c>
      <c r="AG4702" s="25">
        <v>197305.91</v>
      </c>
      <c r="AH4702" s="25">
        <v>0.0</v>
      </c>
    </row>
    <row r="4703" ht="15.75" customHeight="1">
      <c r="U4703" s="25">
        <v>4702.0</v>
      </c>
      <c r="V4703" s="25">
        <v>1.5629787E7</v>
      </c>
      <c r="W4703" s="25" t="s">
        <v>1689</v>
      </c>
      <c r="X4703" s="25">
        <v>652.0</v>
      </c>
      <c r="Y4703" s="25" t="s">
        <v>375</v>
      </c>
      <c r="Z4703" s="25" t="s">
        <v>487</v>
      </c>
      <c r="AA4703" s="25">
        <v>27.0</v>
      </c>
      <c r="AB4703" s="25">
        <v>10.0</v>
      </c>
      <c r="AC4703" s="25">
        <v>107303.72</v>
      </c>
      <c r="AD4703" s="25">
        <v>2.0</v>
      </c>
      <c r="AE4703" s="25">
        <v>0.0</v>
      </c>
      <c r="AF4703" s="25">
        <v>0.0</v>
      </c>
      <c r="AG4703" s="25">
        <v>44435.76</v>
      </c>
      <c r="AH4703" s="25">
        <v>0.0</v>
      </c>
    </row>
    <row r="4704" ht="15.75" customHeight="1">
      <c r="U4704" s="25">
        <v>4703.0</v>
      </c>
      <c r="V4704" s="25">
        <v>1.5661007E7</v>
      </c>
      <c r="W4704" s="25" t="s">
        <v>1427</v>
      </c>
      <c r="X4704" s="25">
        <v>660.0</v>
      </c>
      <c r="Y4704" s="25" t="s">
        <v>375</v>
      </c>
      <c r="Z4704" s="25" t="s">
        <v>487</v>
      </c>
      <c r="AA4704" s="25">
        <v>33.0</v>
      </c>
      <c r="AB4704" s="25">
        <v>0.0</v>
      </c>
      <c r="AC4704" s="25">
        <v>72783.42</v>
      </c>
      <c r="AD4704" s="25">
        <v>1.0</v>
      </c>
      <c r="AE4704" s="25">
        <v>0.0</v>
      </c>
      <c r="AF4704" s="25">
        <v>0.0</v>
      </c>
      <c r="AG4704" s="25">
        <v>181051.99</v>
      </c>
      <c r="AH4704" s="25">
        <v>0.0</v>
      </c>
    </row>
    <row r="4705" ht="15.75" customHeight="1">
      <c r="U4705" s="25">
        <v>4704.0</v>
      </c>
      <c r="V4705" s="25">
        <v>1.5686812E7</v>
      </c>
      <c r="W4705" s="25" t="s">
        <v>131</v>
      </c>
      <c r="X4705" s="25">
        <v>692.0</v>
      </c>
      <c r="Y4705" s="25" t="s">
        <v>377</v>
      </c>
      <c r="Z4705" s="25" t="s">
        <v>462</v>
      </c>
      <c r="AA4705" s="25">
        <v>44.0</v>
      </c>
      <c r="AB4705" s="25">
        <v>8.0</v>
      </c>
      <c r="AC4705" s="25">
        <v>0.0</v>
      </c>
      <c r="AD4705" s="25">
        <v>1.0</v>
      </c>
      <c r="AE4705" s="25">
        <v>0.0</v>
      </c>
      <c r="AF4705" s="25">
        <v>1.0</v>
      </c>
      <c r="AG4705" s="25">
        <v>159069.37</v>
      </c>
      <c r="AH4705" s="25">
        <v>0.0</v>
      </c>
    </row>
    <row r="4706" ht="15.75" customHeight="1">
      <c r="U4706" s="25">
        <v>4705.0</v>
      </c>
      <c r="V4706" s="25">
        <v>1.5754113E7</v>
      </c>
      <c r="W4706" s="25" t="s">
        <v>637</v>
      </c>
      <c r="X4706" s="25">
        <v>588.0</v>
      </c>
      <c r="Y4706" s="25" t="s">
        <v>375</v>
      </c>
      <c r="Z4706" s="25" t="s">
        <v>462</v>
      </c>
      <c r="AA4706" s="25">
        <v>35.0</v>
      </c>
      <c r="AB4706" s="25">
        <v>0.0</v>
      </c>
      <c r="AC4706" s="25">
        <v>0.0</v>
      </c>
      <c r="AD4706" s="25">
        <v>2.0</v>
      </c>
      <c r="AE4706" s="25">
        <v>1.0</v>
      </c>
      <c r="AF4706" s="25">
        <v>1.0</v>
      </c>
      <c r="AG4706" s="25">
        <v>155485.24</v>
      </c>
      <c r="AH4706" s="25">
        <v>0.0</v>
      </c>
    </row>
    <row r="4707" ht="15.75" customHeight="1">
      <c r="U4707" s="25">
        <v>4706.0</v>
      </c>
      <c r="V4707" s="25">
        <v>1.5749489E7</v>
      </c>
      <c r="W4707" s="25" t="s">
        <v>2645</v>
      </c>
      <c r="X4707" s="25">
        <v>533.0</v>
      </c>
      <c r="Y4707" s="25" t="s">
        <v>379</v>
      </c>
      <c r="Z4707" s="25" t="s">
        <v>462</v>
      </c>
      <c r="AA4707" s="25">
        <v>22.0</v>
      </c>
      <c r="AB4707" s="25">
        <v>10.0</v>
      </c>
      <c r="AC4707" s="25">
        <v>115743.6</v>
      </c>
      <c r="AD4707" s="25">
        <v>1.0</v>
      </c>
      <c r="AE4707" s="25">
        <v>0.0</v>
      </c>
      <c r="AF4707" s="25">
        <v>0.0</v>
      </c>
      <c r="AG4707" s="25">
        <v>43852.05</v>
      </c>
      <c r="AH4707" s="25">
        <v>0.0</v>
      </c>
    </row>
    <row r="4708" ht="15.75" customHeight="1">
      <c r="U4708" s="25">
        <v>4707.0</v>
      </c>
      <c r="V4708" s="25">
        <v>1.5574352E7</v>
      </c>
      <c r="W4708" s="25" t="s">
        <v>2646</v>
      </c>
      <c r="X4708" s="25">
        <v>850.0</v>
      </c>
      <c r="Y4708" s="25" t="s">
        <v>375</v>
      </c>
      <c r="Z4708" s="25" t="s">
        <v>487</v>
      </c>
      <c r="AA4708" s="25">
        <v>43.0</v>
      </c>
      <c r="AB4708" s="25">
        <v>4.0</v>
      </c>
      <c r="AC4708" s="25">
        <v>161256.53</v>
      </c>
      <c r="AD4708" s="25">
        <v>1.0</v>
      </c>
      <c r="AE4708" s="25">
        <v>1.0</v>
      </c>
      <c r="AF4708" s="25">
        <v>1.0</v>
      </c>
      <c r="AG4708" s="25">
        <v>140071.57</v>
      </c>
      <c r="AH4708" s="25">
        <v>0.0</v>
      </c>
    </row>
    <row r="4709" ht="15.75" customHeight="1">
      <c r="U4709" s="25">
        <v>4708.0</v>
      </c>
      <c r="V4709" s="25">
        <v>1.5701281E7</v>
      </c>
      <c r="W4709" s="25" t="s">
        <v>705</v>
      </c>
      <c r="X4709" s="25">
        <v>511.0</v>
      </c>
      <c r="Y4709" s="25" t="s">
        <v>375</v>
      </c>
      <c r="Z4709" s="25" t="s">
        <v>487</v>
      </c>
      <c r="AA4709" s="25">
        <v>27.0</v>
      </c>
      <c r="AB4709" s="25">
        <v>8.0</v>
      </c>
      <c r="AC4709" s="25">
        <v>0.0</v>
      </c>
      <c r="AD4709" s="25">
        <v>2.0</v>
      </c>
      <c r="AE4709" s="25">
        <v>1.0</v>
      </c>
      <c r="AF4709" s="25">
        <v>1.0</v>
      </c>
      <c r="AG4709" s="25">
        <v>49089.36</v>
      </c>
      <c r="AH4709" s="25">
        <v>0.0</v>
      </c>
    </row>
    <row r="4710" ht="15.75" customHeight="1">
      <c r="U4710" s="25">
        <v>4709.0</v>
      </c>
      <c r="V4710" s="25">
        <v>1.5811985E7</v>
      </c>
      <c r="W4710" s="25" t="s">
        <v>820</v>
      </c>
      <c r="X4710" s="25">
        <v>530.0</v>
      </c>
      <c r="Y4710" s="25" t="s">
        <v>377</v>
      </c>
      <c r="Z4710" s="25" t="s">
        <v>487</v>
      </c>
      <c r="AA4710" s="25">
        <v>44.0</v>
      </c>
      <c r="AB4710" s="25">
        <v>6.0</v>
      </c>
      <c r="AC4710" s="25">
        <v>0.0</v>
      </c>
      <c r="AD4710" s="25">
        <v>2.0</v>
      </c>
      <c r="AE4710" s="25">
        <v>0.0</v>
      </c>
      <c r="AF4710" s="25">
        <v>0.0</v>
      </c>
      <c r="AG4710" s="25">
        <v>55893.37</v>
      </c>
      <c r="AH4710" s="25">
        <v>0.0</v>
      </c>
    </row>
    <row r="4711" ht="15.75" customHeight="1">
      <c r="U4711" s="25">
        <v>4710.0</v>
      </c>
      <c r="V4711" s="25">
        <v>1.5713505E7</v>
      </c>
      <c r="W4711" s="25" t="s">
        <v>2257</v>
      </c>
      <c r="X4711" s="25">
        <v>554.0</v>
      </c>
      <c r="Y4711" s="25" t="s">
        <v>375</v>
      </c>
      <c r="Z4711" s="25" t="s">
        <v>487</v>
      </c>
      <c r="AA4711" s="25">
        <v>31.0</v>
      </c>
      <c r="AB4711" s="25">
        <v>1.0</v>
      </c>
      <c r="AC4711" s="25">
        <v>0.0</v>
      </c>
      <c r="AD4711" s="25">
        <v>2.0</v>
      </c>
      <c r="AE4711" s="25">
        <v>0.0</v>
      </c>
      <c r="AF4711" s="25">
        <v>1.0</v>
      </c>
      <c r="AG4711" s="25">
        <v>192660.55</v>
      </c>
      <c r="AH4711" s="25">
        <v>0.0</v>
      </c>
    </row>
    <row r="4712" ht="15.75" customHeight="1">
      <c r="U4712" s="25">
        <v>4711.0</v>
      </c>
      <c r="V4712" s="25">
        <v>1.5685653E7</v>
      </c>
      <c r="W4712" s="25" t="s">
        <v>1357</v>
      </c>
      <c r="X4712" s="25">
        <v>585.0</v>
      </c>
      <c r="Y4712" s="25" t="s">
        <v>379</v>
      </c>
      <c r="Z4712" s="25" t="s">
        <v>462</v>
      </c>
      <c r="AA4712" s="25">
        <v>40.0</v>
      </c>
      <c r="AB4712" s="25">
        <v>3.0</v>
      </c>
      <c r="AC4712" s="25">
        <v>162261.01</v>
      </c>
      <c r="AD4712" s="25">
        <v>2.0</v>
      </c>
      <c r="AE4712" s="25">
        <v>1.0</v>
      </c>
      <c r="AF4712" s="25">
        <v>0.0</v>
      </c>
      <c r="AG4712" s="25">
        <v>137028.51</v>
      </c>
      <c r="AH4712" s="25">
        <v>0.0</v>
      </c>
    </row>
    <row r="4713" ht="15.75" customHeight="1">
      <c r="U4713" s="25">
        <v>4712.0</v>
      </c>
      <c r="V4713" s="25">
        <v>1.5758831E7</v>
      </c>
      <c r="W4713" s="25" t="s">
        <v>2030</v>
      </c>
      <c r="X4713" s="25">
        <v>754.0</v>
      </c>
      <c r="Y4713" s="25" t="s">
        <v>375</v>
      </c>
      <c r="Z4713" s="25" t="s">
        <v>487</v>
      </c>
      <c r="AA4713" s="25">
        <v>39.0</v>
      </c>
      <c r="AB4713" s="25">
        <v>3.0</v>
      </c>
      <c r="AC4713" s="25">
        <v>74896.33</v>
      </c>
      <c r="AD4713" s="25">
        <v>1.0</v>
      </c>
      <c r="AE4713" s="25">
        <v>0.0</v>
      </c>
      <c r="AF4713" s="25">
        <v>0.0</v>
      </c>
      <c r="AG4713" s="25">
        <v>34430.16</v>
      </c>
      <c r="AH4713" s="25">
        <v>0.0</v>
      </c>
    </row>
    <row r="4714" ht="15.75" customHeight="1">
      <c r="U4714" s="25">
        <v>4713.0</v>
      </c>
      <c r="V4714" s="25">
        <v>1.5618774E7</v>
      </c>
      <c r="W4714" s="25" t="s">
        <v>813</v>
      </c>
      <c r="X4714" s="25">
        <v>474.0</v>
      </c>
      <c r="Y4714" s="25" t="s">
        <v>375</v>
      </c>
      <c r="Z4714" s="25" t="s">
        <v>487</v>
      </c>
      <c r="AA4714" s="25">
        <v>54.0</v>
      </c>
      <c r="AB4714" s="25">
        <v>3.0</v>
      </c>
      <c r="AC4714" s="25">
        <v>0.0</v>
      </c>
      <c r="AD4714" s="25">
        <v>1.0</v>
      </c>
      <c r="AE4714" s="25">
        <v>1.0</v>
      </c>
      <c r="AF4714" s="25">
        <v>0.0</v>
      </c>
      <c r="AG4714" s="25">
        <v>108409.17</v>
      </c>
      <c r="AH4714" s="25">
        <v>1.0</v>
      </c>
    </row>
    <row r="4715" ht="15.75" customHeight="1">
      <c r="U4715" s="25">
        <v>4714.0</v>
      </c>
      <c r="V4715" s="25">
        <v>1.5764448E7</v>
      </c>
      <c r="W4715" s="25" t="s">
        <v>1079</v>
      </c>
      <c r="X4715" s="25">
        <v>837.0</v>
      </c>
      <c r="Y4715" s="25" t="s">
        <v>379</v>
      </c>
      <c r="Z4715" s="25" t="s">
        <v>487</v>
      </c>
      <c r="AA4715" s="25">
        <v>35.0</v>
      </c>
      <c r="AB4715" s="25">
        <v>0.0</v>
      </c>
      <c r="AC4715" s="25">
        <v>144037.6</v>
      </c>
      <c r="AD4715" s="25">
        <v>1.0</v>
      </c>
      <c r="AE4715" s="25">
        <v>1.0</v>
      </c>
      <c r="AF4715" s="25">
        <v>0.0</v>
      </c>
      <c r="AG4715" s="25">
        <v>145325.32</v>
      </c>
      <c r="AH4715" s="25">
        <v>0.0</v>
      </c>
    </row>
    <row r="4716" ht="15.75" customHeight="1">
      <c r="U4716" s="25">
        <v>4715.0</v>
      </c>
      <c r="V4716" s="25">
        <v>1.5611024E7</v>
      </c>
      <c r="W4716" s="25" t="s">
        <v>2647</v>
      </c>
      <c r="X4716" s="25">
        <v>567.0</v>
      </c>
      <c r="Y4716" s="25" t="s">
        <v>375</v>
      </c>
      <c r="Z4716" s="25" t="s">
        <v>462</v>
      </c>
      <c r="AA4716" s="25">
        <v>23.0</v>
      </c>
      <c r="AB4716" s="25">
        <v>9.0</v>
      </c>
      <c r="AC4716" s="25">
        <v>93522.2</v>
      </c>
      <c r="AD4716" s="25">
        <v>1.0</v>
      </c>
      <c r="AE4716" s="25">
        <v>0.0</v>
      </c>
      <c r="AF4716" s="25">
        <v>1.0</v>
      </c>
      <c r="AG4716" s="25">
        <v>81425.61</v>
      </c>
      <c r="AH4716" s="25">
        <v>0.0</v>
      </c>
    </row>
    <row r="4717" ht="15.75" customHeight="1">
      <c r="U4717" s="25">
        <v>4716.0</v>
      </c>
      <c r="V4717" s="25">
        <v>1.573822E7</v>
      </c>
      <c r="W4717" s="25" t="s">
        <v>2648</v>
      </c>
      <c r="X4717" s="25">
        <v>800.0</v>
      </c>
      <c r="Y4717" s="25" t="s">
        <v>377</v>
      </c>
      <c r="Z4717" s="25" t="s">
        <v>487</v>
      </c>
      <c r="AA4717" s="25">
        <v>38.0</v>
      </c>
      <c r="AB4717" s="25">
        <v>1.0</v>
      </c>
      <c r="AC4717" s="25">
        <v>0.0</v>
      </c>
      <c r="AD4717" s="25">
        <v>2.0</v>
      </c>
      <c r="AE4717" s="25">
        <v>1.0</v>
      </c>
      <c r="AF4717" s="25">
        <v>0.0</v>
      </c>
      <c r="AG4717" s="25">
        <v>51553.43</v>
      </c>
      <c r="AH4717" s="25">
        <v>0.0</v>
      </c>
    </row>
    <row r="4718" ht="15.75" customHeight="1">
      <c r="U4718" s="25">
        <v>4717.0</v>
      </c>
      <c r="V4718" s="25">
        <v>1.5805764E7</v>
      </c>
      <c r="W4718" s="25" t="s">
        <v>2649</v>
      </c>
      <c r="X4718" s="25">
        <v>646.0</v>
      </c>
      <c r="Y4718" s="25" t="s">
        <v>375</v>
      </c>
      <c r="Z4718" s="25" t="s">
        <v>487</v>
      </c>
      <c r="AA4718" s="25">
        <v>18.0</v>
      </c>
      <c r="AB4718" s="25">
        <v>10.0</v>
      </c>
      <c r="AC4718" s="25">
        <v>0.0</v>
      </c>
      <c r="AD4718" s="25">
        <v>2.0</v>
      </c>
      <c r="AE4718" s="25">
        <v>0.0</v>
      </c>
      <c r="AF4718" s="25">
        <v>1.0</v>
      </c>
      <c r="AG4718" s="25">
        <v>52795.15</v>
      </c>
      <c r="AH4718" s="25">
        <v>0.0</v>
      </c>
    </row>
    <row r="4719" ht="15.75" customHeight="1">
      <c r="U4719" s="25">
        <v>4718.0</v>
      </c>
      <c r="V4719" s="25">
        <v>1.5580487E7</v>
      </c>
      <c r="W4719" s="25" t="s">
        <v>552</v>
      </c>
      <c r="X4719" s="25">
        <v>627.0</v>
      </c>
      <c r="Y4719" s="25" t="s">
        <v>379</v>
      </c>
      <c r="Z4719" s="25" t="s">
        <v>487</v>
      </c>
      <c r="AA4719" s="25">
        <v>38.0</v>
      </c>
      <c r="AB4719" s="25">
        <v>8.0</v>
      </c>
      <c r="AC4719" s="25">
        <v>106922.92</v>
      </c>
      <c r="AD4719" s="25">
        <v>2.0</v>
      </c>
      <c r="AE4719" s="25">
        <v>0.0</v>
      </c>
      <c r="AF4719" s="25">
        <v>1.0</v>
      </c>
      <c r="AG4719" s="25">
        <v>84270.09</v>
      </c>
      <c r="AH4719" s="25">
        <v>0.0</v>
      </c>
    </row>
    <row r="4720" ht="15.75" customHeight="1">
      <c r="U4720" s="25">
        <v>4719.0</v>
      </c>
      <c r="V4720" s="25">
        <v>1.5675787E7</v>
      </c>
      <c r="W4720" s="25" t="s">
        <v>1323</v>
      </c>
      <c r="X4720" s="25">
        <v>505.0</v>
      </c>
      <c r="Y4720" s="25" t="s">
        <v>375</v>
      </c>
      <c r="Z4720" s="25" t="s">
        <v>487</v>
      </c>
      <c r="AA4720" s="25">
        <v>26.0</v>
      </c>
      <c r="AB4720" s="25">
        <v>8.0</v>
      </c>
      <c r="AC4720" s="25">
        <v>112972.57</v>
      </c>
      <c r="AD4720" s="25">
        <v>1.0</v>
      </c>
      <c r="AE4720" s="25">
        <v>1.0</v>
      </c>
      <c r="AF4720" s="25">
        <v>0.0</v>
      </c>
      <c r="AG4720" s="25">
        <v>145011.62</v>
      </c>
      <c r="AH4720" s="25">
        <v>0.0</v>
      </c>
    </row>
    <row r="4721" ht="15.75" customHeight="1">
      <c r="U4721" s="25">
        <v>4720.0</v>
      </c>
      <c r="V4721" s="25">
        <v>1.558358E7</v>
      </c>
      <c r="W4721" s="25" t="s">
        <v>1332</v>
      </c>
      <c r="X4721" s="25">
        <v>566.0</v>
      </c>
      <c r="Y4721" s="25" t="s">
        <v>379</v>
      </c>
      <c r="Z4721" s="25" t="s">
        <v>462</v>
      </c>
      <c r="AA4721" s="25">
        <v>35.0</v>
      </c>
      <c r="AB4721" s="25">
        <v>1.0</v>
      </c>
      <c r="AC4721" s="25">
        <v>123042.0</v>
      </c>
      <c r="AD4721" s="25">
        <v>1.0</v>
      </c>
      <c r="AE4721" s="25">
        <v>1.0</v>
      </c>
      <c r="AF4721" s="25">
        <v>0.0</v>
      </c>
      <c r="AG4721" s="25">
        <v>66245.44</v>
      </c>
      <c r="AH4721" s="25">
        <v>1.0</v>
      </c>
    </row>
    <row r="4722" ht="15.75" customHeight="1">
      <c r="U4722" s="25">
        <v>4721.0</v>
      </c>
      <c r="V4722" s="25">
        <v>1.5780654E7</v>
      </c>
      <c r="W4722" s="25" t="s">
        <v>725</v>
      </c>
      <c r="X4722" s="25">
        <v>619.0</v>
      </c>
      <c r="Y4722" s="25" t="s">
        <v>379</v>
      </c>
      <c r="Z4722" s="25" t="s">
        <v>462</v>
      </c>
      <c r="AA4722" s="25">
        <v>33.0</v>
      </c>
      <c r="AB4722" s="25">
        <v>3.0</v>
      </c>
      <c r="AC4722" s="25">
        <v>100488.92</v>
      </c>
      <c r="AD4722" s="25">
        <v>2.0</v>
      </c>
      <c r="AE4722" s="25">
        <v>0.0</v>
      </c>
      <c r="AF4722" s="25">
        <v>1.0</v>
      </c>
      <c r="AG4722" s="25">
        <v>36446.74</v>
      </c>
      <c r="AH4722" s="25">
        <v>0.0</v>
      </c>
    </row>
    <row r="4723" ht="15.75" customHeight="1">
      <c r="U4723" s="25">
        <v>4722.0</v>
      </c>
      <c r="V4723" s="25">
        <v>1.5695034E7</v>
      </c>
      <c r="W4723" s="25" t="s">
        <v>1971</v>
      </c>
      <c r="X4723" s="25">
        <v>757.0</v>
      </c>
      <c r="Y4723" s="25" t="s">
        <v>375</v>
      </c>
      <c r="Z4723" s="25" t="s">
        <v>462</v>
      </c>
      <c r="AA4723" s="25">
        <v>44.0</v>
      </c>
      <c r="AB4723" s="25">
        <v>4.0</v>
      </c>
      <c r="AC4723" s="25">
        <v>123322.15</v>
      </c>
      <c r="AD4723" s="25">
        <v>1.0</v>
      </c>
      <c r="AE4723" s="25">
        <v>1.0</v>
      </c>
      <c r="AF4723" s="25">
        <v>0.0</v>
      </c>
      <c r="AG4723" s="25">
        <v>137136.29</v>
      </c>
      <c r="AH4723" s="25">
        <v>0.0</v>
      </c>
    </row>
    <row r="4724" ht="15.75" customHeight="1">
      <c r="U4724" s="25">
        <v>4723.0</v>
      </c>
      <c r="V4724" s="25">
        <v>1.5805671E7</v>
      </c>
      <c r="W4724" s="25" t="s">
        <v>2650</v>
      </c>
      <c r="X4724" s="25">
        <v>648.0</v>
      </c>
      <c r="Y4724" s="25" t="s">
        <v>375</v>
      </c>
      <c r="Z4724" s="25" t="s">
        <v>487</v>
      </c>
      <c r="AA4724" s="25">
        <v>32.0</v>
      </c>
      <c r="AB4724" s="25">
        <v>0.0</v>
      </c>
      <c r="AC4724" s="25">
        <v>0.0</v>
      </c>
      <c r="AD4724" s="25">
        <v>1.0</v>
      </c>
      <c r="AE4724" s="25">
        <v>0.0</v>
      </c>
      <c r="AF4724" s="25">
        <v>1.0</v>
      </c>
      <c r="AG4724" s="25">
        <v>117323.31</v>
      </c>
      <c r="AH4724" s="25">
        <v>0.0</v>
      </c>
    </row>
    <row r="4725" ht="15.75" customHeight="1">
      <c r="U4725" s="25">
        <v>4724.0</v>
      </c>
      <c r="V4725" s="25">
        <v>1.5790658E7</v>
      </c>
      <c r="W4725" s="25" t="s">
        <v>2196</v>
      </c>
      <c r="X4725" s="25">
        <v>621.0</v>
      </c>
      <c r="Y4725" s="25" t="s">
        <v>377</v>
      </c>
      <c r="Z4725" s="25" t="s">
        <v>487</v>
      </c>
      <c r="AA4725" s="25">
        <v>42.0</v>
      </c>
      <c r="AB4725" s="25">
        <v>8.0</v>
      </c>
      <c r="AC4725" s="25">
        <v>68683.68</v>
      </c>
      <c r="AD4725" s="25">
        <v>1.0</v>
      </c>
      <c r="AE4725" s="25">
        <v>1.0</v>
      </c>
      <c r="AF4725" s="25">
        <v>1.0</v>
      </c>
      <c r="AG4725" s="25">
        <v>74157.71</v>
      </c>
      <c r="AH4725" s="25">
        <v>0.0</v>
      </c>
    </row>
    <row r="4726" ht="15.75" customHeight="1">
      <c r="U4726" s="25">
        <v>4725.0</v>
      </c>
      <c r="V4726" s="25">
        <v>1.5578648E7</v>
      </c>
      <c r="W4726" s="25" t="s">
        <v>1677</v>
      </c>
      <c r="X4726" s="25">
        <v>543.0</v>
      </c>
      <c r="Y4726" s="25" t="s">
        <v>379</v>
      </c>
      <c r="Z4726" s="25" t="s">
        <v>487</v>
      </c>
      <c r="AA4726" s="25">
        <v>49.0</v>
      </c>
      <c r="AB4726" s="25">
        <v>6.0</v>
      </c>
      <c r="AC4726" s="25">
        <v>59532.18</v>
      </c>
      <c r="AD4726" s="25">
        <v>1.0</v>
      </c>
      <c r="AE4726" s="25">
        <v>1.0</v>
      </c>
      <c r="AF4726" s="25">
        <v>0.0</v>
      </c>
      <c r="AG4726" s="25">
        <v>104253.56</v>
      </c>
      <c r="AH4726" s="25">
        <v>0.0</v>
      </c>
    </row>
    <row r="4727" ht="15.75" customHeight="1">
      <c r="U4727" s="25">
        <v>4726.0</v>
      </c>
      <c r="V4727" s="25">
        <v>1.5734987E7</v>
      </c>
      <c r="W4727" s="25" t="s">
        <v>792</v>
      </c>
      <c r="X4727" s="25">
        <v>658.0</v>
      </c>
      <c r="Y4727" s="25" t="s">
        <v>375</v>
      </c>
      <c r="Z4727" s="25" t="s">
        <v>462</v>
      </c>
      <c r="AA4727" s="25">
        <v>43.0</v>
      </c>
      <c r="AB4727" s="25">
        <v>7.0</v>
      </c>
      <c r="AC4727" s="25">
        <v>140260.36</v>
      </c>
      <c r="AD4727" s="25">
        <v>2.0</v>
      </c>
      <c r="AE4727" s="25">
        <v>1.0</v>
      </c>
      <c r="AF4727" s="25">
        <v>0.0</v>
      </c>
      <c r="AG4727" s="25">
        <v>2748.72</v>
      </c>
      <c r="AH4727" s="25">
        <v>0.0</v>
      </c>
    </row>
    <row r="4728" ht="15.75" customHeight="1">
      <c r="U4728" s="25">
        <v>4727.0</v>
      </c>
      <c r="V4728" s="25">
        <v>1.572174E7</v>
      </c>
      <c r="W4728" s="25" t="s">
        <v>857</v>
      </c>
      <c r="X4728" s="25">
        <v>633.0</v>
      </c>
      <c r="Y4728" s="25" t="s">
        <v>379</v>
      </c>
      <c r="Z4728" s="25" t="s">
        <v>487</v>
      </c>
      <c r="AA4728" s="25">
        <v>50.0</v>
      </c>
      <c r="AB4728" s="25">
        <v>7.0</v>
      </c>
      <c r="AC4728" s="25">
        <v>88302.65</v>
      </c>
      <c r="AD4728" s="25">
        <v>1.0</v>
      </c>
      <c r="AE4728" s="25">
        <v>1.0</v>
      </c>
      <c r="AF4728" s="25">
        <v>1.0</v>
      </c>
      <c r="AG4728" s="25">
        <v>195937.16</v>
      </c>
      <c r="AH4728" s="25">
        <v>0.0</v>
      </c>
    </row>
    <row r="4729" ht="15.75" customHeight="1">
      <c r="U4729" s="25">
        <v>4728.0</v>
      </c>
      <c r="V4729" s="25">
        <v>1.5641822E7</v>
      </c>
      <c r="W4729" s="25" t="s">
        <v>2572</v>
      </c>
      <c r="X4729" s="25">
        <v>648.0</v>
      </c>
      <c r="Y4729" s="25" t="s">
        <v>375</v>
      </c>
      <c r="Z4729" s="25" t="s">
        <v>462</v>
      </c>
      <c r="AA4729" s="25">
        <v>19.0</v>
      </c>
      <c r="AB4729" s="25">
        <v>1.0</v>
      </c>
      <c r="AC4729" s="25">
        <v>0.0</v>
      </c>
      <c r="AD4729" s="25">
        <v>2.0</v>
      </c>
      <c r="AE4729" s="25">
        <v>0.0</v>
      </c>
      <c r="AF4729" s="25">
        <v>1.0</v>
      </c>
      <c r="AG4729" s="25">
        <v>22101.86</v>
      </c>
      <c r="AH4729" s="25">
        <v>0.0</v>
      </c>
    </row>
    <row r="4730" ht="15.75" customHeight="1">
      <c r="U4730" s="25">
        <v>4729.0</v>
      </c>
      <c r="V4730" s="25">
        <v>1.576565E7</v>
      </c>
      <c r="W4730" s="25" t="s">
        <v>658</v>
      </c>
      <c r="X4730" s="25">
        <v>501.0</v>
      </c>
      <c r="Y4730" s="25" t="s">
        <v>379</v>
      </c>
      <c r="Z4730" s="25" t="s">
        <v>487</v>
      </c>
      <c r="AA4730" s="25">
        <v>40.0</v>
      </c>
      <c r="AB4730" s="25">
        <v>5.0</v>
      </c>
      <c r="AC4730" s="25">
        <v>114655.58</v>
      </c>
      <c r="AD4730" s="25">
        <v>1.0</v>
      </c>
      <c r="AE4730" s="25">
        <v>0.0</v>
      </c>
      <c r="AF4730" s="25">
        <v>0.0</v>
      </c>
      <c r="AG4730" s="25">
        <v>126535.92</v>
      </c>
      <c r="AH4730" s="25">
        <v>0.0</v>
      </c>
    </row>
    <row r="4731" ht="15.75" customHeight="1">
      <c r="U4731" s="25">
        <v>4730.0</v>
      </c>
      <c r="V4731" s="25">
        <v>1.5788556E7</v>
      </c>
      <c r="W4731" s="25" t="s">
        <v>2651</v>
      </c>
      <c r="X4731" s="25">
        <v>683.0</v>
      </c>
      <c r="Y4731" s="25" t="s">
        <v>375</v>
      </c>
      <c r="Z4731" s="25" t="s">
        <v>462</v>
      </c>
      <c r="AA4731" s="25">
        <v>42.0</v>
      </c>
      <c r="AB4731" s="25">
        <v>4.0</v>
      </c>
      <c r="AC4731" s="25">
        <v>148283.94</v>
      </c>
      <c r="AD4731" s="25">
        <v>1.0</v>
      </c>
      <c r="AE4731" s="25">
        <v>1.0</v>
      </c>
      <c r="AF4731" s="25">
        <v>1.0</v>
      </c>
      <c r="AG4731" s="25">
        <v>44692.63</v>
      </c>
      <c r="AH4731" s="25">
        <v>1.0</v>
      </c>
    </row>
    <row r="4732" ht="15.75" customHeight="1">
      <c r="U4732" s="25">
        <v>4731.0</v>
      </c>
      <c r="V4732" s="25">
        <v>1.557655E7</v>
      </c>
      <c r="W4732" s="25" t="s">
        <v>1299</v>
      </c>
      <c r="X4732" s="25">
        <v>619.0</v>
      </c>
      <c r="Y4732" s="25" t="s">
        <v>377</v>
      </c>
      <c r="Z4732" s="25" t="s">
        <v>462</v>
      </c>
      <c r="AA4732" s="25">
        <v>38.0</v>
      </c>
      <c r="AB4732" s="25">
        <v>1.0</v>
      </c>
      <c r="AC4732" s="25">
        <v>0.0</v>
      </c>
      <c r="AD4732" s="25">
        <v>1.0</v>
      </c>
      <c r="AE4732" s="25">
        <v>1.0</v>
      </c>
      <c r="AF4732" s="25">
        <v>0.0</v>
      </c>
      <c r="AG4732" s="25">
        <v>112442.63</v>
      </c>
      <c r="AH4732" s="25">
        <v>1.0</v>
      </c>
    </row>
    <row r="4733" ht="15.75" customHeight="1">
      <c r="U4733" s="25">
        <v>4732.0</v>
      </c>
      <c r="V4733" s="25">
        <v>1.562223E7</v>
      </c>
      <c r="W4733" s="25" t="s">
        <v>2652</v>
      </c>
      <c r="X4733" s="25">
        <v>705.0</v>
      </c>
      <c r="Y4733" s="25" t="s">
        <v>375</v>
      </c>
      <c r="Z4733" s="25" t="s">
        <v>462</v>
      </c>
      <c r="AA4733" s="25">
        <v>35.0</v>
      </c>
      <c r="AB4733" s="25">
        <v>3.0</v>
      </c>
      <c r="AC4733" s="25">
        <v>0.0</v>
      </c>
      <c r="AD4733" s="25">
        <v>2.0</v>
      </c>
      <c r="AE4733" s="25">
        <v>0.0</v>
      </c>
      <c r="AF4733" s="25">
        <v>1.0</v>
      </c>
      <c r="AG4733" s="25">
        <v>66331.01</v>
      </c>
      <c r="AH4733" s="25">
        <v>0.0</v>
      </c>
    </row>
    <row r="4734" ht="15.75" customHeight="1">
      <c r="U4734" s="25">
        <v>4733.0</v>
      </c>
      <c r="V4734" s="25">
        <v>1.5653937E7</v>
      </c>
      <c r="W4734" s="25" t="s">
        <v>714</v>
      </c>
      <c r="X4734" s="25">
        <v>638.0</v>
      </c>
      <c r="Y4734" s="25" t="s">
        <v>379</v>
      </c>
      <c r="Z4734" s="25" t="s">
        <v>462</v>
      </c>
      <c r="AA4734" s="25">
        <v>53.0</v>
      </c>
      <c r="AB4734" s="25">
        <v>1.0</v>
      </c>
      <c r="AC4734" s="25">
        <v>123916.67</v>
      </c>
      <c r="AD4734" s="25">
        <v>1.0</v>
      </c>
      <c r="AE4734" s="25">
        <v>1.0</v>
      </c>
      <c r="AF4734" s="25">
        <v>0.0</v>
      </c>
      <c r="AG4734" s="25">
        <v>16657.68</v>
      </c>
      <c r="AH4734" s="25">
        <v>1.0</v>
      </c>
    </row>
    <row r="4735" ht="15.75" customHeight="1">
      <c r="U4735" s="25">
        <v>4734.0</v>
      </c>
      <c r="V4735" s="25">
        <v>1.5743538E7</v>
      </c>
      <c r="W4735" s="25" t="s">
        <v>1129</v>
      </c>
      <c r="X4735" s="25">
        <v>710.0</v>
      </c>
      <c r="Y4735" s="25" t="s">
        <v>375</v>
      </c>
      <c r="Z4735" s="25" t="s">
        <v>462</v>
      </c>
      <c r="AA4735" s="25">
        <v>31.0</v>
      </c>
      <c r="AB4735" s="25">
        <v>1.0</v>
      </c>
      <c r="AC4735" s="25">
        <v>0.0</v>
      </c>
      <c r="AD4735" s="25">
        <v>2.0</v>
      </c>
      <c r="AE4735" s="25">
        <v>1.0</v>
      </c>
      <c r="AF4735" s="25">
        <v>0.0</v>
      </c>
      <c r="AG4735" s="25">
        <v>20081.3</v>
      </c>
      <c r="AH4735" s="25">
        <v>0.0</v>
      </c>
    </row>
    <row r="4736" ht="15.75" customHeight="1">
      <c r="U4736" s="25">
        <v>4735.0</v>
      </c>
      <c r="V4736" s="25">
        <v>1.559174E7</v>
      </c>
      <c r="W4736" s="25" t="s">
        <v>2653</v>
      </c>
      <c r="X4736" s="25">
        <v>590.0</v>
      </c>
      <c r="Y4736" s="25" t="s">
        <v>375</v>
      </c>
      <c r="Z4736" s="25" t="s">
        <v>462</v>
      </c>
      <c r="AA4736" s="25">
        <v>54.0</v>
      </c>
      <c r="AB4736" s="25">
        <v>4.0</v>
      </c>
      <c r="AC4736" s="25">
        <v>0.0</v>
      </c>
      <c r="AD4736" s="25">
        <v>2.0</v>
      </c>
      <c r="AE4736" s="25">
        <v>1.0</v>
      </c>
      <c r="AF4736" s="25">
        <v>1.0</v>
      </c>
      <c r="AG4736" s="25">
        <v>93820.49</v>
      </c>
      <c r="AH4736" s="25">
        <v>1.0</v>
      </c>
    </row>
    <row r="4737" ht="15.75" customHeight="1">
      <c r="U4737" s="25">
        <v>4736.0</v>
      </c>
      <c r="V4737" s="25">
        <v>1.5650086E7</v>
      </c>
      <c r="W4737" s="25" t="s">
        <v>1104</v>
      </c>
      <c r="X4737" s="25">
        <v>725.0</v>
      </c>
      <c r="Y4737" s="25" t="s">
        <v>375</v>
      </c>
      <c r="Z4737" s="25" t="s">
        <v>487</v>
      </c>
      <c r="AA4737" s="25">
        <v>43.0</v>
      </c>
      <c r="AB4737" s="25">
        <v>2.0</v>
      </c>
      <c r="AC4737" s="25">
        <v>165896.0</v>
      </c>
      <c r="AD4737" s="25">
        <v>2.0</v>
      </c>
      <c r="AE4737" s="25">
        <v>1.0</v>
      </c>
      <c r="AF4737" s="25">
        <v>0.0</v>
      </c>
      <c r="AG4737" s="25">
        <v>130795.52</v>
      </c>
      <c r="AH4737" s="25">
        <v>0.0</v>
      </c>
    </row>
    <row r="4738" ht="15.75" customHeight="1">
      <c r="U4738" s="25">
        <v>4737.0</v>
      </c>
      <c r="V4738" s="25">
        <v>1.5718773E7</v>
      </c>
      <c r="W4738" s="25" t="s">
        <v>575</v>
      </c>
      <c r="X4738" s="25">
        <v>638.0</v>
      </c>
      <c r="Y4738" s="25" t="s">
        <v>375</v>
      </c>
      <c r="Z4738" s="25" t="s">
        <v>462</v>
      </c>
      <c r="AA4738" s="25">
        <v>32.0</v>
      </c>
      <c r="AB4738" s="25">
        <v>0.0</v>
      </c>
      <c r="AC4738" s="25">
        <v>0.0</v>
      </c>
      <c r="AD4738" s="25">
        <v>2.0</v>
      </c>
      <c r="AE4738" s="25">
        <v>1.0</v>
      </c>
      <c r="AF4738" s="25">
        <v>0.0</v>
      </c>
      <c r="AG4738" s="25">
        <v>160129.99</v>
      </c>
      <c r="AH4738" s="25">
        <v>0.0</v>
      </c>
    </row>
    <row r="4739" ht="15.75" customHeight="1">
      <c r="U4739" s="25">
        <v>4738.0</v>
      </c>
      <c r="V4739" s="25">
        <v>1.561514E7</v>
      </c>
      <c r="W4739" s="25" t="s">
        <v>2654</v>
      </c>
      <c r="X4739" s="25">
        <v>791.0</v>
      </c>
      <c r="Y4739" s="25" t="s">
        <v>375</v>
      </c>
      <c r="Z4739" s="25" t="s">
        <v>487</v>
      </c>
      <c r="AA4739" s="25">
        <v>36.0</v>
      </c>
      <c r="AB4739" s="25">
        <v>6.0</v>
      </c>
      <c r="AC4739" s="25">
        <v>111168.97</v>
      </c>
      <c r="AD4739" s="25">
        <v>1.0</v>
      </c>
      <c r="AE4739" s="25">
        <v>1.0</v>
      </c>
      <c r="AF4739" s="25">
        <v>1.0</v>
      </c>
      <c r="AG4739" s="25">
        <v>189969.91</v>
      </c>
      <c r="AH4739" s="25">
        <v>0.0</v>
      </c>
    </row>
    <row r="4740" ht="15.75" customHeight="1">
      <c r="U4740" s="25">
        <v>4739.0</v>
      </c>
      <c r="V4740" s="25">
        <v>1.5644361E7</v>
      </c>
      <c r="W4740" s="25" t="s">
        <v>1262</v>
      </c>
      <c r="X4740" s="25">
        <v>702.0</v>
      </c>
      <c r="Y4740" s="25" t="s">
        <v>375</v>
      </c>
      <c r="Z4740" s="25" t="s">
        <v>462</v>
      </c>
      <c r="AA4740" s="25">
        <v>40.0</v>
      </c>
      <c r="AB4740" s="25">
        <v>1.0</v>
      </c>
      <c r="AC4740" s="25">
        <v>103549.24</v>
      </c>
      <c r="AD4740" s="25">
        <v>1.0</v>
      </c>
      <c r="AE4740" s="25">
        <v>0.0</v>
      </c>
      <c r="AF4740" s="25">
        <v>0.0</v>
      </c>
      <c r="AG4740" s="25">
        <v>9712.52</v>
      </c>
      <c r="AH4740" s="25">
        <v>1.0</v>
      </c>
    </row>
    <row r="4741" ht="15.75" customHeight="1">
      <c r="U4741" s="25">
        <v>4740.0</v>
      </c>
      <c r="V4741" s="25">
        <v>1.5774536E7</v>
      </c>
      <c r="W4741" s="25" t="s">
        <v>494</v>
      </c>
      <c r="X4741" s="25">
        <v>607.0</v>
      </c>
      <c r="Y4741" s="25" t="s">
        <v>375</v>
      </c>
      <c r="Z4741" s="25" t="s">
        <v>462</v>
      </c>
      <c r="AA4741" s="25">
        <v>32.0</v>
      </c>
      <c r="AB4741" s="25">
        <v>6.0</v>
      </c>
      <c r="AC4741" s="25">
        <v>0.0</v>
      </c>
      <c r="AD4741" s="25">
        <v>2.0</v>
      </c>
      <c r="AE4741" s="25">
        <v>0.0</v>
      </c>
      <c r="AF4741" s="25">
        <v>0.0</v>
      </c>
      <c r="AG4741" s="25">
        <v>196062.01</v>
      </c>
      <c r="AH4741" s="25">
        <v>0.0</v>
      </c>
    </row>
    <row r="4742" ht="15.75" customHeight="1">
      <c r="U4742" s="25">
        <v>4741.0</v>
      </c>
      <c r="V4742" s="25">
        <v>1.5618661E7</v>
      </c>
      <c r="W4742" s="25" t="s">
        <v>2041</v>
      </c>
      <c r="X4742" s="25">
        <v>535.0</v>
      </c>
      <c r="Y4742" s="25" t="s">
        <v>375</v>
      </c>
      <c r="Z4742" s="25" t="s">
        <v>487</v>
      </c>
      <c r="AA4742" s="25">
        <v>30.0</v>
      </c>
      <c r="AB4742" s="25">
        <v>6.0</v>
      </c>
      <c r="AC4742" s="25">
        <v>103804.97</v>
      </c>
      <c r="AD4742" s="25">
        <v>1.0</v>
      </c>
      <c r="AE4742" s="25">
        <v>1.0</v>
      </c>
      <c r="AF4742" s="25">
        <v>1.0</v>
      </c>
      <c r="AG4742" s="25">
        <v>125710.53</v>
      </c>
      <c r="AH4742" s="25">
        <v>0.0</v>
      </c>
    </row>
    <row r="4743" ht="15.75" customHeight="1">
      <c r="U4743" s="25">
        <v>4742.0</v>
      </c>
      <c r="V4743" s="25">
        <v>1.560502E7</v>
      </c>
      <c r="W4743" s="25" t="s">
        <v>1344</v>
      </c>
      <c r="X4743" s="25">
        <v>651.0</v>
      </c>
      <c r="Y4743" s="25" t="s">
        <v>375</v>
      </c>
      <c r="Z4743" s="25" t="s">
        <v>487</v>
      </c>
      <c r="AA4743" s="25">
        <v>45.0</v>
      </c>
      <c r="AB4743" s="25">
        <v>2.0</v>
      </c>
      <c r="AC4743" s="25">
        <v>165901.59</v>
      </c>
      <c r="AD4743" s="25">
        <v>2.0</v>
      </c>
      <c r="AE4743" s="25">
        <v>1.0</v>
      </c>
      <c r="AF4743" s="25">
        <v>0.0</v>
      </c>
      <c r="AG4743" s="25">
        <v>23054.51</v>
      </c>
      <c r="AH4743" s="25">
        <v>1.0</v>
      </c>
    </row>
    <row r="4744" ht="15.75" customHeight="1">
      <c r="U4744" s="25">
        <v>4743.0</v>
      </c>
      <c r="V4744" s="25">
        <v>1.5762134E7</v>
      </c>
      <c r="W4744" s="25" t="s">
        <v>1146</v>
      </c>
      <c r="X4744" s="25">
        <v>506.0</v>
      </c>
      <c r="Y4744" s="25" t="s">
        <v>379</v>
      </c>
      <c r="Z4744" s="25" t="s">
        <v>487</v>
      </c>
      <c r="AA4744" s="25">
        <v>59.0</v>
      </c>
      <c r="AB4744" s="25">
        <v>8.0</v>
      </c>
      <c r="AC4744" s="25">
        <v>119152.1</v>
      </c>
      <c r="AD4744" s="25">
        <v>2.0</v>
      </c>
      <c r="AE4744" s="25">
        <v>1.0</v>
      </c>
      <c r="AF4744" s="25">
        <v>1.0</v>
      </c>
      <c r="AG4744" s="25">
        <v>170679.74</v>
      </c>
      <c r="AH4744" s="25">
        <v>0.0</v>
      </c>
    </row>
    <row r="4745" ht="15.75" customHeight="1">
      <c r="U4745" s="25">
        <v>4744.0</v>
      </c>
      <c r="V4745" s="25">
        <v>1.5685279E7</v>
      </c>
      <c r="W4745" s="25" t="s">
        <v>2007</v>
      </c>
      <c r="X4745" s="25">
        <v>511.0</v>
      </c>
      <c r="Y4745" s="25" t="s">
        <v>377</v>
      </c>
      <c r="Z4745" s="25" t="s">
        <v>462</v>
      </c>
      <c r="AA4745" s="25">
        <v>57.0</v>
      </c>
      <c r="AB4745" s="25">
        <v>8.0</v>
      </c>
      <c r="AC4745" s="25">
        <v>122950.31</v>
      </c>
      <c r="AD4745" s="25">
        <v>1.0</v>
      </c>
      <c r="AE4745" s="25">
        <v>1.0</v>
      </c>
      <c r="AF4745" s="25">
        <v>1.0</v>
      </c>
      <c r="AG4745" s="25">
        <v>181258.76</v>
      </c>
      <c r="AH4745" s="25">
        <v>0.0</v>
      </c>
    </row>
    <row r="4746" ht="15.75" customHeight="1">
      <c r="U4746" s="25">
        <v>4745.0</v>
      </c>
      <c r="V4746" s="25">
        <v>1.5582849E7</v>
      </c>
      <c r="W4746" s="25" t="s">
        <v>734</v>
      </c>
      <c r="X4746" s="25">
        <v>757.0</v>
      </c>
      <c r="Y4746" s="25" t="s">
        <v>375</v>
      </c>
      <c r="Z4746" s="25" t="s">
        <v>462</v>
      </c>
      <c r="AA4746" s="25">
        <v>51.0</v>
      </c>
      <c r="AB4746" s="25">
        <v>1.0</v>
      </c>
      <c r="AC4746" s="25">
        <v>0.0</v>
      </c>
      <c r="AD4746" s="25">
        <v>1.0</v>
      </c>
      <c r="AE4746" s="25">
        <v>1.0</v>
      </c>
      <c r="AF4746" s="25">
        <v>1.0</v>
      </c>
      <c r="AG4746" s="25">
        <v>22835.13</v>
      </c>
      <c r="AH4746" s="25">
        <v>1.0</v>
      </c>
    </row>
    <row r="4747" ht="15.75" customHeight="1">
      <c r="U4747" s="25">
        <v>4746.0</v>
      </c>
      <c r="V4747" s="25">
        <v>1.565541E7</v>
      </c>
      <c r="W4747" s="25" t="s">
        <v>2655</v>
      </c>
      <c r="X4747" s="25">
        <v>768.0</v>
      </c>
      <c r="Y4747" s="25" t="s">
        <v>379</v>
      </c>
      <c r="Z4747" s="25" t="s">
        <v>487</v>
      </c>
      <c r="AA4747" s="25">
        <v>49.0</v>
      </c>
      <c r="AB4747" s="25">
        <v>1.0</v>
      </c>
      <c r="AC4747" s="25">
        <v>133384.66</v>
      </c>
      <c r="AD4747" s="25">
        <v>1.0</v>
      </c>
      <c r="AE4747" s="25">
        <v>1.0</v>
      </c>
      <c r="AF4747" s="25">
        <v>0.0</v>
      </c>
      <c r="AG4747" s="25">
        <v>102397.22</v>
      </c>
      <c r="AH4747" s="25">
        <v>1.0</v>
      </c>
    </row>
    <row r="4748" ht="15.75" customHeight="1">
      <c r="U4748" s="25">
        <v>4747.0</v>
      </c>
      <c r="V4748" s="25">
        <v>1.5649129E7</v>
      </c>
      <c r="W4748" s="25" t="s">
        <v>904</v>
      </c>
      <c r="X4748" s="25">
        <v>757.0</v>
      </c>
      <c r="Y4748" s="25" t="s">
        <v>375</v>
      </c>
      <c r="Z4748" s="25" t="s">
        <v>487</v>
      </c>
      <c r="AA4748" s="25">
        <v>32.0</v>
      </c>
      <c r="AB4748" s="25">
        <v>9.0</v>
      </c>
      <c r="AC4748" s="25">
        <v>0.0</v>
      </c>
      <c r="AD4748" s="25">
        <v>2.0</v>
      </c>
      <c r="AE4748" s="25">
        <v>1.0</v>
      </c>
      <c r="AF4748" s="25">
        <v>0.0</v>
      </c>
      <c r="AG4748" s="25">
        <v>115950.96</v>
      </c>
      <c r="AH4748" s="25">
        <v>0.0</v>
      </c>
    </row>
    <row r="4749" ht="15.75" customHeight="1">
      <c r="U4749" s="25">
        <v>4748.0</v>
      </c>
      <c r="V4749" s="25">
        <v>1.570238E7</v>
      </c>
      <c r="W4749" s="25" t="s">
        <v>1046</v>
      </c>
      <c r="X4749" s="25">
        <v>663.0</v>
      </c>
      <c r="Y4749" s="25" t="s">
        <v>377</v>
      </c>
      <c r="Z4749" s="25" t="s">
        <v>487</v>
      </c>
      <c r="AA4749" s="25">
        <v>64.0</v>
      </c>
      <c r="AB4749" s="25">
        <v>6.0</v>
      </c>
      <c r="AC4749" s="25">
        <v>0.0</v>
      </c>
      <c r="AD4749" s="25">
        <v>2.0</v>
      </c>
      <c r="AE4749" s="25">
        <v>0.0</v>
      </c>
      <c r="AF4749" s="25">
        <v>1.0</v>
      </c>
      <c r="AG4749" s="25">
        <v>15876.52</v>
      </c>
      <c r="AH4749" s="25">
        <v>0.0</v>
      </c>
    </row>
    <row r="4750" ht="15.75" customHeight="1">
      <c r="U4750" s="25">
        <v>4749.0</v>
      </c>
      <c r="V4750" s="25">
        <v>1.5759067E7</v>
      </c>
      <c r="W4750" s="25" t="s">
        <v>2656</v>
      </c>
      <c r="X4750" s="25">
        <v>537.0</v>
      </c>
      <c r="Y4750" s="25" t="s">
        <v>379</v>
      </c>
      <c r="Z4750" s="25" t="s">
        <v>462</v>
      </c>
      <c r="AA4750" s="25">
        <v>37.0</v>
      </c>
      <c r="AB4750" s="25">
        <v>7.0</v>
      </c>
      <c r="AC4750" s="25">
        <v>158411.95</v>
      </c>
      <c r="AD4750" s="25">
        <v>4.0</v>
      </c>
      <c r="AE4750" s="25">
        <v>1.0</v>
      </c>
      <c r="AF4750" s="25">
        <v>1.0</v>
      </c>
      <c r="AG4750" s="25">
        <v>117690.58</v>
      </c>
      <c r="AH4750" s="25">
        <v>1.0</v>
      </c>
    </row>
    <row r="4751" ht="15.75" customHeight="1">
      <c r="U4751" s="25">
        <v>4750.0</v>
      </c>
      <c r="V4751" s="25">
        <v>1.5683027E7</v>
      </c>
      <c r="W4751" s="25" t="s">
        <v>680</v>
      </c>
      <c r="X4751" s="25">
        <v>570.0</v>
      </c>
      <c r="Y4751" s="25" t="s">
        <v>379</v>
      </c>
      <c r="Z4751" s="25" t="s">
        <v>487</v>
      </c>
      <c r="AA4751" s="25">
        <v>29.0</v>
      </c>
      <c r="AB4751" s="25">
        <v>4.0</v>
      </c>
      <c r="AC4751" s="25">
        <v>122028.65</v>
      </c>
      <c r="AD4751" s="25">
        <v>2.0</v>
      </c>
      <c r="AE4751" s="25">
        <v>1.0</v>
      </c>
      <c r="AF4751" s="25">
        <v>1.0</v>
      </c>
      <c r="AG4751" s="25">
        <v>173792.77</v>
      </c>
      <c r="AH4751" s="25">
        <v>0.0</v>
      </c>
    </row>
    <row r="4752" ht="15.75" customHeight="1">
      <c r="U4752" s="25">
        <v>4751.0</v>
      </c>
      <c r="V4752" s="25">
        <v>1.5597487E7</v>
      </c>
      <c r="W4752" s="25" t="s">
        <v>566</v>
      </c>
      <c r="X4752" s="25">
        <v>850.0</v>
      </c>
      <c r="Y4752" s="25" t="s">
        <v>375</v>
      </c>
      <c r="Z4752" s="25" t="s">
        <v>462</v>
      </c>
      <c r="AA4752" s="25">
        <v>35.0</v>
      </c>
      <c r="AB4752" s="25">
        <v>5.0</v>
      </c>
      <c r="AC4752" s="25">
        <v>0.0</v>
      </c>
      <c r="AD4752" s="25">
        <v>1.0</v>
      </c>
      <c r="AE4752" s="25">
        <v>1.0</v>
      </c>
      <c r="AF4752" s="25">
        <v>1.0</v>
      </c>
      <c r="AG4752" s="25">
        <v>80992.8</v>
      </c>
      <c r="AH4752" s="25">
        <v>0.0</v>
      </c>
    </row>
    <row r="4753" ht="15.75" customHeight="1">
      <c r="U4753" s="25">
        <v>4752.0</v>
      </c>
      <c r="V4753" s="25">
        <v>1.5763256E7</v>
      </c>
      <c r="W4753" s="25" t="s">
        <v>2294</v>
      </c>
      <c r="X4753" s="25">
        <v>661.0</v>
      </c>
      <c r="Y4753" s="25" t="s">
        <v>379</v>
      </c>
      <c r="Z4753" s="25" t="s">
        <v>462</v>
      </c>
      <c r="AA4753" s="25">
        <v>64.0</v>
      </c>
      <c r="AB4753" s="25">
        <v>8.0</v>
      </c>
      <c r="AC4753" s="25">
        <v>128751.65</v>
      </c>
      <c r="AD4753" s="25">
        <v>2.0</v>
      </c>
      <c r="AE4753" s="25">
        <v>1.0</v>
      </c>
      <c r="AF4753" s="25">
        <v>0.0</v>
      </c>
      <c r="AG4753" s="25">
        <v>189398.18</v>
      </c>
      <c r="AH4753" s="25">
        <v>1.0</v>
      </c>
    </row>
    <row r="4754" ht="15.75" customHeight="1">
      <c r="U4754" s="25">
        <v>4753.0</v>
      </c>
      <c r="V4754" s="25">
        <v>1.5620111E7</v>
      </c>
      <c r="W4754" s="25" t="s">
        <v>1673</v>
      </c>
      <c r="X4754" s="25">
        <v>659.0</v>
      </c>
      <c r="Y4754" s="25" t="s">
        <v>375</v>
      </c>
      <c r="Z4754" s="25" t="s">
        <v>487</v>
      </c>
      <c r="AA4754" s="25">
        <v>54.0</v>
      </c>
      <c r="AB4754" s="25">
        <v>8.0</v>
      </c>
      <c r="AC4754" s="25">
        <v>133436.52</v>
      </c>
      <c r="AD4754" s="25">
        <v>1.0</v>
      </c>
      <c r="AE4754" s="25">
        <v>1.0</v>
      </c>
      <c r="AF4754" s="25">
        <v>0.0</v>
      </c>
      <c r="AG4754" s="25">
        <v>56787.8</v>
      </c>
      <c r="AH4754" s="25">
        <v>0.0</v>
      </c>
    </row>
    <row r="4755" ht="15.75" customHeight="1">
      <c r="U4755" s="25">
        <v>4754.0</v>
      </c>
      <c r="V4755" s="25">
        <v>1.5623053E7</v>
      </c>
      <c r="W4755" s="25" t="s">
        <v>932</v>
      </c>
      <c r="X4755" s="25">
        <v>454.0</v>
      </c>
      <c r="Y4755" s="25" t="s">
        <v>377</v>
      </c>
      <c r="Z4755" s="25" t="s">
        <v>487</v>
      </c>
      <c r="AA4755" s="25">
        <v>40.0</v>
      </c>
      <c r="AB4755" s="25">
        <v>2.0</v>
      </c>
      <c r="AC4755" s="25">
        <v>123177.01</v>
      </c>
      <c r="AD4755" s="25">
        <v>1.0</v>
      </c>
      <c r="AE4755" s="25">
        <v>1.0</v>
      </c>
      <c r="AF4755" s="25">
        <v>0.0</v>
      </c>
      <c r="AG4755" s="25">
        <v>148309.98</v>
      </c>
      <c r="AH4755" s="25">
        <v>0.0</v>
      </c>
    </row>
    <row r="4756" ht="15.75" customHeight="1">
      <c r="U4756" s="25">
        <v>4755.0</v>
      </c>
      <c r="V4756" s="25">
        <v>1.5595592E7</v>
      </c>
      <c r="W4756" s="25" t="s">
        <v>1536</v>
      </c>
      <c r="X4756" s="25">
        <v>708.0</v>
      </c>
      <c r="Y4756" s="25" t="s">
        <v>375</v>
      </c>
      <c r="Z4756" s="25" t="s">
        <v>462</v>
      </c>
      <c r="AA4756" s="25">
        <v>59.0</v>
      </c>
      <c r="AB4756" s="25">
        <v>2.0</v>
      </c>
      <c r="AC4756" s="25">
        <v>0.0</v>
      </c>
      <c r="AD4756" s="25">
        <v>1.0</v>
      </c>
      <c r="AE4756" s="25">
        <v>1.0</v>
      </c>
      <c r="AF4756" s="25">
        <v>0.0</v>
      </c>
      <c r="AG4756" s="25">
        <v>179673.11</v>
      </c>
      <c r="AH4756" s="25">
        <v>1.0</v>
      </c>
    </row>
    <row r="4757" ht="15.75" customHeight="1">
      <c r="U4757" s="25">
        <v>4756.0</v>
      </c>
      <c r="V4757" s="25">
        <v>1.5740072E7</v>
      </c>
      <c r="W4757" s="25" t="s">
        <v>1362</v>
      </c>
      <c r="X4757" s="25">
        <v>720.0</v>
      </c>
      <c r="Y4757" s="25" t="s">
        <v>375</v>
      </c>
      <c r="Z4757" s="25" t="s">
        <v>462</v>
      </c>
      <c r="AA4757" s="25">
        <v>37.0</v>
      </c>
      <c r="AB4757" s="25">
        <v>2.0</v>
      </c>
      <c r="AC4757" s="25">
        <v>120328.88</v>
      </c>
      <c r="AD4757" s="25">
        <v>2.0</v>
      </c>
      <c r="AE4757" s="25">
        <v>1.0</v>
      </c>
      <c r="AF4757" s="25">
        <v>1.0</v>
      </c>
      <c r="AG4757" s="25">
        <v>138470.21</v>
      </c>
      <c r="AH4757" s="25">
        <v>0.0</v>
      </c>
    </row>
    <row r="4758" ht="15.75" customHeight="1">
      <c r="U4758" s="25">
        <v>4757.0</v>
      </c>
      <c r="V4758" s="25">
        <v>1.5778005E7</v>
      </c>
      <c r="W4758" s="25" t="s">
        <v>1979</v>
      </c>
      <c r="X4758" s="25">
        <v>785.0</v>
      </c>
      <c r="Y4758" s="25" t="s">
        <v>375</v>
      </c>
      <c r="Z4758" s="25" t="s">
        <v>462</v>
      </c>
      <c r="AA4758" s="25">
        <v>39.0</v>
      </c>
      <c r="AB4758" s="25">
        <v>1.0</v>
      </c>
      <c r="AC4758" s="25">
        <v>130147.98</v>
      </c>
      <c r="AD4758" s="25">
        <v>1.0</v>
      </c>
      <c r="AE4758" s="25">
        <v>1.0</v>
      </c>
      <c r="AF4758" s="25">
        <v>0.0</v>
      </c>
      <c r="AG4758" s="25">
        <v>163798.41</v>
      </c>
      <c r="AH4758" s="25">
        <v>1.0</v>
      </c>
    </row>
    <row r="4759" ht="15.75" customHeight="1">
      <c r="U4759" s="25">
        <v>4758.0</v>
      </c>
      <c r="V4759" s="25">
        <v>1.5583278E7</v>
      </c>
      <c r="W4759" s="25" t="s">
        <v>1566</v>
      </c>
      <c r="X4759" s="25">
        <v>743.0</v>
      </c>
      <c r="Y4759" s="25" t="s">
        <v>377</v>
      </c>
      <c r="Z4759" s="25" t="s">
        <v>462</v>
      </c>
      <c r="AA4759" s="25">
        <v>36.0</v>
      </c>
      <c r="AB4759" s="25">
        <v>8.0</v>
      </c>
      <c r="AC4759" s="25">
        <v>92716.96</v>
      </c>
      <c r="AD4759" s="25">
        <v>1.0</v>
      </c>
      <c r="AE4759" s="25">
        <v>1.0</v>
      </c>
      <c r="AF4759" s="25">
        <v>1.0</v>
      </c>
      <c r="AG4759" s="25">
        <v>33693.78</v>
      </c>
      <c r="AH4759" s="25">
        <v>0.0</v>
      </c>
    </row>
    <row r="4760" ht="15.75" customHeight="1">
      <c r="U4760" s="25">
        <v>4759.0</v>
      </c>
      <c r="V4760" s="25">
        <v>1.5601263E7</v>
      </c>
      <c r="W4760" s="25" t="s">
        <v>528</v>
      </c>
      <c r="X4760" s="25">
        <v>493.0</v>
      </c>
      <c r="Y4760" s="25" t="s">
        <v>377</v>
      </c>
      <c r="Z4760" s="25" t="s">
        <v>462</v>
      </c>
      <c r="AA4760" s="25">
        <v>48.0</v>
      </c>
      <c r="AB4760" s="25">
        <v>7.0</v>
      </c>
      <c r="AC4760" s="25">
        <v>0.0</v>
      </c>
      <c r="AD4760" s="25">
        <v>2.0</v>
      </c>
      <c r="AE4760" s="25">
        <v>1.0</v>
      </c>
      <c r="AF4760" s="25">
        <v>0.0</v>
      </c>
      <c r="AG4760" s="25">
        <v>48545.1</v>
      </c>
      <c r="AH4760" s="25">
        <v>0.0</v>
      </c>
    </row>
    <row r="4761" ht="15.75" customHeight="1">
      <c r="U4761" s="25">
        <v>4760.0</v>
      </c>
      <c r="V4761" s="25">
        <v>1.5709222E7</v>
      </c>
      <c r="W4761" s="25" t="s">
        <v>2314</v>
      </c>
      <c r="X4761" s="25">
        <v>557.0</v>
      </c>
      <c r="Y4761" s="25" t="s">
        <v>377</v>
      </c>
      <c r="Z4761" s="25" t="s">
        <v>487</v>
      </c>
      <c r="AA4761" s="25">
        <v>34.0</v>
      </c>
      <c r="AB4761" s="25">
        <v>3.0</v>
      </c>
      <c r="AC4761" s="25">
        <v>0.0</v>
      </c>
      <c r="AD4761" s="25">
        <v>1.0</v>
      </c>
      <c r="AE4761" s="25">
        <v>0.0</v>
      </c>
      <c r="AF4761" s="25">
        <v>1.0</v>
      </c>
      <c r="AG4761" s="25">
        <v>123427.98</v>
      </c>
      <c r="AH4761" s="25">
        <v>0.0</v>
      </c>
    </row>
    <row r="4762" ht="15.75" customHeight="1">
      <c r="U4762" s="25">
        <v>4761.0</v>
      </c>
      <c r="V4762" s="25">
        <v>1.5713949E7</v>
      </c>
      <c r="W4762" s="25" t="s">
        <v>1416</v>
      </c>
      <c r="X4762" s="25">
        <v>850.0</v>
      </c>
      <c r="Y4762" s="25" t="s">
        <v>375</v>
      </c>
      <c r="Z4762" s="25" t="s">
        <v>487</v>
      </c>
      <c r="AA4762" s="25">
        <v>40.0</v>
      </c>
      <c r="AB4762" s="25">
        <v>1.0</v>
      </c>
      <c r="AC4762" s="25">
        <v>76914.21</v>
      </c>
      <c r="AD4762" s="25">
        <v>1.0</v>
      </c>
      <c r="AE4762" s="25">
        <v>1.0</v>
      </c>
      <c r="AF4762" s="25">
        <v>0.0</v>
      </c>
      <c r="AG4762" s="25">
        <v>174183.44</v>
      </c>
      <c r="AH4762" s="25">
        <v>0.0</v>
      </c>
    </row>
    <row r="4763" ht="15.75" customHeight="1">
      <c r="U4763" s="25">
        <v>4762.0</v>
      </c>
      <c r="V4763" s="25">
        <v>1.5717706E7</v>
      </c>
      <c r="W4763" s="25" t="s">
        <v>996</v>
      </c>
      <c r="X4763" s="25">
        <v>799.0</v>
      </c>
      <c r="Y4763" s="25" t="s">
        <v>375</v>
      </c>
      <c r="Z4763" s="25" t="s">
        <v>462</v>
      </c>
      <c r="AA4763" s="25">
        <v>32.0</v>
      </c>
      <c r="AB4763" s="25">
        <v>3.0</v>
      </c>
      <c r="AC4763" s="25">
        <v>106045.92</v>
      </c>
      <c r="AD4763" s="25">
        <v>2.0</v>
      </c>
      <c r="AE4763" s="25">
        <v>1.0</v>
      </c>
      <c r="AF4763" s="25">
        <v>1.0</v>
      </c>
      <c r="AG4763" s="25">
        <v>17938.0</v>
      </c>
      <c r="AH4763" s="25">
        <v>0.0</v>
      </c>
    </row>
    <row r="4764" ht="15.75" customHeight="1">
      <c r="U4764" s="25">
        <v>4763.0</v>
      </c>
      <c r="V4764" s="25">
        <v>1.5756071E7</v>
      </c>
      <c r="W4764" s="25" t="s">
        <v>753</v>
      </c>
      <c r="X4764" s="25">
        <v>756.0</v>
      </c>
      <c r="Y4764" s="25" t="s">
        <v>375</v>
      </c>
      <c r="Z4764" s="25" t="s">
        <v>487</v>
      </c>
      <c r="AA4764" s="25">
        <v>34.0</v>
      </c>
      <c r="AB4764" s="25">
        <v>1.0</v>
      </c>
      <c r="AC4764" s="25">
        <v>103133.26</v>
      </c>
      <c r="AD4764" s="25">
        <v>1.0</v>
      </c>
      <c r="AE4764" s="25">
        <v>1.0</v>
      </c>
      <c r="AF4764" s="25">
        <v>1.0</v>
      </c>
      <c r="AG4764" s="25">
        <v>90059.04</v>
      </c>
      <c r="AH4764" s="25">
        <v>0.0</v>
      </c>
    </row>
    <row r="4765" ht="15.75" customHeight="1">
      <c r="U4765" s="25">
        <v>4764.0</v>
      </c>
      <c r="V4765" s="25">
        <v>1.5696564E7</v>
      </c>
      <c r="W4765" s="25" t="s">
        <v>2657</v>
      </c>
      <c r="X4765" s="25">
        <v>752.0</v>
      </c>
      <c r="Y4765" s="25" t="s">
        <v>375</v>
      </c>
      <c r="Z4765" s="25" t="s">
        <v>487</v>
      </c>
      <c r="AA4765" s="25">
        <v>38.0</v>
      </c>
      <c r="AB4765" s="25">
        <v>0.0</v>
      </c>
      <c r="AC4765" s="25">
        <v>145974.79</v>
      </c>
      <c r="AD4765" s="25">
        <v>2.0</v>
      </c>
      <c r="AE4765" s="25">
        <v>1.0</v>
      </c>
      <c r="AF4765" s="25">
        <v>1.0</v>
      </c>
      <c r="AG4765" s="25">
        <v>137694.23</v>
      </c>
      <c r="AH4765" s="25">
        <v>0.0</v>
      </c>
    </row>
    <row r="4766" ht="15.75" customHeight="1">
      <c r="U4766" s="25">
        <v>4765.0</v>
      </c>
      <c r="V4766" s="25">
        <v>1.5657637E7</v>
      </c>
      <c r="W4766" s="25" t="s">
        <v>1231</v>
      </c>
      <c r="X4766" s="25">
        <v>696.0</v>
      </c>
      <c r="Y4766" s="25" t="s">
        <v>377</v>
      </c>
      <c r="Z4766" s="25" t="s">
        <v>462</v>
      </c>
      <c r="AA4766" s="25">
        <v>36.0</v>
      </c>
      <c r="AB4766" s="25">
        <v>3.0</v>
      </c>
      <c r="AC4766" s="25">
        <v>0.0</v>
      </c>
      <c r="AD4766" s="25">
        <v>3.0</v>
      </c>
      <c r="AE4766" s="25">
        <v>1.0</v>
      </c>
      <c r="AF4766" s="25">
        <v>0.0</v>
      </c>
      <c r="AG4766" s="25">
        <v>65039.9</v>
      </c>
      <c r="AH4766" s="25">
        <v>0.0</v>
      </c>
    </row>
    <row r="4767" ht="15.75" customHeight="1">
      <c r="U4767" s="25">
        <v>4766.0</v>
      </c>
      <c r="V4767" s="25">
        <v>1.5755863E7</v>
      </c>
      <c r="W4767" s="25" t="s">
        <v>839</v>
      </c>
      <c r="X4767" s="25">
        <v>630.0</v>
      </c>
      <c r="Y4767" s="25" t="s">
        <v>377</v>
      </c>
      <c r="Z4767" s="25" t="s">
        <v>462</v>
      </c>
      <c r="AA4767" s="25">
        <v>49.0</v>
      </c>
      <c r="AB4767" s="25">
        <v>1.0</v>
      </c>
      <c r="AC4767" s="25">
        <v>0.0</v>
      </c>
      <c r="AD4767" s="25">
        <v>2.0</v>
      </c>
      <c r="AE4767" s="25">
        <v>0.0</v>
      </c>
      <c r="AF4767" s="25">
        <v>1.0</v>
      </c>
      <c r="AG4767" s="25">
        <v>162858.29</v>
      </c>
      <c r="AH4767" s="25">
        <v>0.0</v>
      </c>
    </row>
    <row r="4768" ht="15.75" customHeight="1">
      <c r="U4768" s="25">
        <v>4767.0</v>
      </c>
      <c r="V4768" s="25">
        <v>1.5719858E7</v>
      </c>
      <c r="W4768" s="25" t="s">
        <v>2136</v>
      </c>
      <c r="X4768" s="25">
        <v>659.0</v>
      </c>
      <c r="Y4768" s="25" t="s">
        <v>377</v>
      </c>
      <c r="Z4768" s="25" t="s">
        <v>462</v>
      </c>
      <c r="AA4768" s="25">
        <v>38.0</v>
      </c>
      <c r="AB4768" s="25">
        <v>9.0</v>
      </c>
      <c r="AC4768" s="25">
        <v>0.0</v>
      </c>
      <c r="AD4768" s="25">
        <v>2.0</v>
      </c>
      <c r="AE4768" s="25">
        <v>1.0</v>
      </c>
      <c r="AF4768" s="25">
        <v>1.0</v>
      </c>
      <c r="AG4768" s="25">
        <v>35701.06</v>
      </c>
      <c r="AH4768" s="25">
        <v>0.0</v>
      </c>
    </row>
    <row r="4769" ht="15.75" customHeight="1">
      <c r="U4769" s="25">
        <v>4768.0</v>
      </c>
      <c r="V4769" s="25">
        <v>1.5688876E7</v>
      </c>
      <c r="W4769" s="25" t="s">
        <v>1290</v>
      </c>
      <c r="X4769" s="25">
        <v>685.0</v>
      </c>
      <c r="Y4769" s="25" t="s">
        <v>377</v>
      </c>
      <c r="Z4769" s="25" t="s">
        <v>487</v>
      </c>
      <c r="AA4769" s="25">
        <v>39.0</v>
      </c>
      <c r="AB4769" s="25">
        <v>9.0</v>
      </c>
      <c r="AC4769" s="25">
        <v>0.0</v>
      </c>
      <c r="AD4769" s="25">
        <v>2.0</v>
      </c>
      <c r="AE4769" s="25">
        <v>1.0</v>
      </c>
      <c r="AF4769" s="25">
        <v>1.0</v>
      </c>
      <c r="AG4769" s="25">
        <v>18826.06</v>
      </c>
      <c r="AH4769" s="25">
        <v>0.0</v>
      </c>
    </row>
    <row r="4770" ht="15.75" customHeight="1">
      <c r="U4770" s="25">
        <v>4769.0</v>
      </c>
      <c r="V4770" s="25">
        <v>1.5698528E7</v>
      </c>
      <c r="W4770" s="25" t="s">
        <v>1155</v>
      </c>
      <c r="X4770" s="25">
        <v>599.0</v>
      </c>
      <c r="Y4770" s="25" t="s">
        <v>377</v>
      </c>
      <c r="Z4770" s="25" t="s">
        <v>462</v>
      </c>
      <c r="AA4770" s="25">
        <v>31.0</v>
      </c>
      <c r="AB4770" s="25">
        <v>3.0</v>
      </c>
      <c r="AC4770" s="25">
        <v>0.0</v>
      </c>
      <c r="AD4770" s="25">
        <v>1.0</v>
      </c>
      <c r="AE4770" s="25">
        <v>1.0</v>
      </c>
      <c r="AF4770" s="25">
        <v>1.0</v>
      </c>
      <c r="AG4770" s="25">
        <v>130086.47</v>
      </c>
      <c r="AH4770" s="25">
        <v>1.0</v>
      </c>
    </row>
    <row r="4771" ht="15.75" customHeight="1">
      <c r="U4771" s="25">
        <v>4770.0</v>
      </c>
      <c r="V4771" s="25">
        <v>1.5770345E7</v>
      </c>
      <c r="W4771" s="25" t="s">
        <v>2628</v>
      </c>
      <c r="X4771" s="25">
        <v>559.0</v>
      </c>
      <c r="Y4771" s="25" t="s">
        <v>377</v>
      </c>
      <c r="Z4771" s="25" t="s">
        <v>462</v>
      </c>
      <c r="AA4771" s="25">
        <v>31.0</v>
      </c>
      <c r="AB4771" s="25">
        <v>1.0</v>
      </c>
      <c r="AC4771" s="25">
        <v>139183.06</v>
      </c>
      <c r="AD4771" s="25">
        <v>1.0</v>
      </c>
      <c r="AE4771" s="25">
        <v>0.0</v>
      </c>
      <c r="AF4771" s="25">
        <v>1.0</v>
      </c>
      <c r="AG4771" s="25">
        <v>143360.56</v>
      </c>
      <c r="AH4771" s="25">
        <v>0.0</v>
      </c>
    </row>
    <row r="4772" ht="15.75" customHeight="1">
      <c r="U4772" s="25">
        <v>4771.0</v>
      </c>
      <c r="V4772" s="25">
        <v>1.5761506E7</v>
      </c>
      <c r="W4772" s="25" t="s">
        <v>815</v>
      </c>
      <c r="X4772" s="25">
        <v>615.0</v>
      </c>
      <c r="Y4772" s="25" t="s">
        <v>377</v>
      </c>
      <c r="Z4772" s="25" t="s">
        <v>487</v>
      </c>
      <c r="AA4772" s="25">
        <v>19.0</v>
      </c>
      <c r="AB4772" s="25">
        <v>5.0</v>
      </c>
      <c r="AC4772" s="25">
        <v>0.0</v>
      </c>
      <c r="AD4772" s="25">
        <v>2.0</v>
      </c>
      <c r="AE4772" s="25">
        <v>1.0</v>
      </c>
      <c r="AF4772" s="25">
        <v>0.0</v>
      </c>
      <c r="AG4772" s="25">
        <v>159920.92</v>
      </c>
      <c r="AH4772" s="25">
        <v>0.0</v>
      </c>
    </row>
    <row r="4773" ht="15.75" customHeight="1">
      <c r="U4773" s="25">
        <v>4772.0</v>
      </c>
      <c r="V4773" s="25">
        <v>1.5716619E7</v>
      </c>
      <c r="W4773" s="25" t="s">
        <v>2332</v>
      </c>
      <c r="X4773" s="25">
        <v>580.0</v>
      </c>
      <c r="Y4773" s="25" t="s">
        <v>379</v>
      </c>
      <c r="Z4773" s="25" t="s">
        <v>462</v>
      </c>
      <c r="AA4773" s="25">
        <v>36.0</v>
      </c>
      <c r="AB4773" s="25">
        <v>3.0</v>
      </c>
      <c r="AC4773" s="25">
        <v>74974.89</v>
      </c>
      <c r="AD4773" s="25">
        <v>1.0</v>
      </c>
      <c r="AE4773" s="25">
        <v>1.0</v>
      </c>
      <c r="AF4773" s="25">
        <v>1.0</v>
      </c>
      <c r="AG4773" s="25">
        <v>12099.67</v>
      </c>
      <c r="AH4773" s="25">
        <v>0.0</v>
      </c>
    </row>
    <row r="4774" ht="15.75" customHeight="1">
      <c r="U4774" s="25">
        <v>4773.0</v>
      </c>
      <c r="V4774" s="25">
        <v>1.5788367E7</v>
      </c>
      <c r="W4774" s="25" t="s">
        <v>1803</v>
      </c>
      <c r="X4774" s="25">
        <v>487.0</v>
      </c>
      <c r="Y4774" s="25" t="s">
        <v>377</v>
      </c>
      <c r="Z4774" s="25" t="s">
        <v>487</v>
      </c>
      <c r="AA4774" s="25">
        <v>44.0</v>
      </c>
      <c r="AB4774" s="25">
        <v>6.0</v>
      </c>
      <c r="AC4774" s="25">
        <v>61691.45</v>
      </c>
      <c r="AD4774" s="25">
        <v>1.0</v>
      </c>
      <c r="AE4774" s="25">
        <v>1.0</v>
      </c>
      <c r="AF4774" s="25">
        <v>1.0</v>
      </c>
      <c r="AG4774" s="25">
        <v>53087.98</v>
      </c>
      <c r="AH4774" s="25">
        <v>0.0</v>
      </c>
    </row>
    <row r="4775" ht="15.75" customHeight="1">
      <c r="U4775" s="25">
        <v>4774.0</v>
      </c>
      <c r="V4775" s="25">
        <v>1.5709451E7</v>
      </c>
      <c r="W4775" s="25" t="s">
        <v>796</v>
      </c>
      <c r="X4775" s="25">
        <v>646.0</v>
      </c>
      <c r="Y4775" s="25" t="s">
        <v>379</v>
      </c>
      <c r="Z4775" s="25" t="s">
        <v>462</v>
      </c>
      <c r="AA4775" s="25">
        <v>35.0</v>
      </c>
      <c r="AB4775" s="25">
        <v>1.0</v>
      </c>
      <c r="AC4775" s="25">
        <v>121952.75</v>
      </c>
      <c r="AD4775" s="25">
        <v>2.0</v>
      </c>
      <c r="AE4775" s="25">
        <v>1.0</v>
      </c>
      <c r="AF4775" s="25">
        <v>1.0</v>
      </c>
      <c r="AG4775" s="25">
        <v>142839.82</v>
      </c>
      <c r="AH4775" s="25">
        <v>0.0</v>
      </c>
    </row>
    <row r="4776" ht="15.75" customHeight="1">
      <c r="U4776" s="25">
        <v>4775.0</v>
      </c>
      <c r="V4776" s="25">
        <v>1.5640421E7</v>
      </c>
      <c r="W4776" s="25" t="s">
        <v>1663</v>
      </c>
      <c r="X4776" s="25">
        <v>811.0</v>
      </c>
      <c r="Y4776" s="25" t="s">
        <v>375</v>
      </c>
      <c r="Z4776" s="25" t="s">
        <v>462</v>
      </c>
      <c r="AA4776" s="25">
        <v>35.0</v>
      </c>
      <c r="AB4776" s="25">
        <v>7.0</v>
      </c>
      <c r="AC4776" s="25">
        <v>0.0</v>
      </c>
      <c r="AD4776" s="25">
        <v>1.0</v>
      </c>
      <c r="AE4776" s="25">
        <v>1.0</v>
      </c>
      <c r="AF4776" s="25">
        <v>1.0</v>
      </c>
      <c r="AG4776" s="25">
        <v>178.19</v>
      </c>
      <c r="AH4776" s="25">
        <v>0.0</v>
      </c>
    </row>
    <row r="4777" ht="15.75" customHeight="1">
      <c r="U4777" s="25">
        <v>4776.0</v>
      </c>
      <c r="V4777" s="25">
        <v>1.5580068E7</v>
      </c>
      <c r="W4777" s="25" t="s">
        <v>555</v>
      </c>
      <c r="X4777" s="25">
        <v>526.0</v>
      </c>
      <c r="Y4777" s="25" t="s">
        <v>377</v>
      </c>
      <c r="Z4777" s="25" t="s">
        <v>487</v>
      </c>
      <c r="AA4777" s="25">
        <v>35.0</v>
      </c>
      <c r="AB4777" s="25">
        <v>5.0</v>
      </c>
      <c r="AC4777" s="25">
        <v>0.0</v>
      </c>
      <c r="AD4777" s="25">
        <v>2.0</v>
      </c>
      <c r="AE4777" s="25">
        <v>1.0</v>
      </c>
      <c r="AF4777" s="25">
        <v>1.0</v>
      </c>
      <c r="AG4777" s="25">
        <v>105618.14</v>
      </c>
      <c r="AH4777" s="25">
        <v>0.0</v>
      </c>
    </row>
    <row r="4778" ht="15.75" customHeight="1">
      <c r="U4778" s="25">
        <v>4777.0</v>
      </c>
      <c r="V4778" s="25">
        <v>1.5677123E7</v>
      </c>
      <c r="W4778" s="25" t="s">
        <v>2022</v>
      </c>
      <c r="X4778" s="25">
        <v>767.0</v>
      </c>
      <c r="Y4778" s="25" t="s">
        <v>377</v>
      </c>
      <c r="Z4778" s="25" t="s">
        <v>487</v>
      </c>
      <c r="AA4778" s="25">
        <v>37.0</v>
      </c>
      <c r="AB4778" s="25">
        <v>7.0</v>
      </c>
      <c r="AC4778" s="25">
        <v>0.0</v>
      </c>
      <c r="AD4778" s="25">
        <v>2.0</v>
      </c>
      <c r="AE4778" s="25">
        <v>1.0</v>
      </c>
      <c r="AF4778" s="25">
        <v>1.0</v>
      </c>
      <c r="AG4778" s="25">
        <v>24734.25</v>
      </c>
      <c r="AH4778" s="25">
        <v>0.0</v>
      </c>
    </row>
    <row r="4779" ht="15.75" customHeight="1">
      <c r="U4779" s="25">
        <v>4778.0</v>
      </c>
      <c r="V4779" s="25">
        <v>1.5619801E7</v>
      </c>
      <c r="W4779" s="25" t="s">
        <v>2658</v>
      </c>
      <c r="X4779" s="25">
        <v>548.0</v>
      </c>
      <c r="Y4779" s="25" t="s">
        <v>375</v>
      </c>
      <c r="Z4779" s="25" t="s">
        <v>462</v>
      </c>
      <c r="AA4779" s="25">
        <v>33.0</v>
      </c>
      <c r="AB4779" s="25">
        <v>1.0</v>
      </c>
      <c r="AC4779" s="25">
        <v>80107.83</v>
      </c>
      <c r="AD4779" s="25">
        <v>2.0</v>
      </c>
      <c r="AE4779" s="25">
        <v>0.0</v>
      </c>
      <c r="AF4779" s="25">
        <v>1.0</v>
      </c>
      <c r="AG4779" s="25">
        <v>82245.67</v>
      </c>
      <c r="AH4779" s="25">
        <v>0.0</v>
      </c>
    </row>
    <row r="4780" ht="15.75" customHeight="1">
      <c r="U4780" s="25">
        <v>4779.0</v>
      </c>
      <c r="V4780" s="25">
        <v>1.5582246E7</v>
      </c>
      <c r="W4780" s="25" t="s">
        <v>672</v>
      </c>
      <c r="X4780" s="25">
        <v>737.0</v>
      </c>
      <c r="Y4780" s="25" t="s">
        <v>377</v>
      </c>
      <c r="Z4780" s="25" t="s">
        <v>462</v>
      </c>
      <c r="AA4780" s="25">
        <v>45.0</v>
      </c>
      <c r="AB4780" s="25">
        <v>2.0</v>
      </c>
      <c r="AC4780" s="25">
        <v>0.0</v>
      </c>
      <c r="AD4780" s="25">
        <v>2.0</v>
      </c>
      <c r="AE4780" s="25">
        <v>0.0</v>
      </c>
      <c r="AF4780" s="25">
        <v>1.0</v>
      </c>
      <c r="AG4780" s="25">
        <v>177695.67</v>
      </c>
      <c r="AH4780" s="25">
        <v>0.0</v>
      </c>
    </row>
    <row r="4781" ht="15.75" customHeight="1">
      <c r="U4781" s="25">
        <v>4780.0</v>
      </c>
      <c r="V4781" s="25">
        <v>1.5711843E7</v>
      </c>
      <c r="W4781" s="25" t="s">
        <v>879</v>
      </c>
      <c r="X4781" s="25">
        <v>613.0</v>
      </c>
      <c r="Y4781" s="25" t="s">
        <v>379</v>
      </c>
      <c r="Z4781" s="25" t="s">
        <v>487</v>
      </c>
      <c r="AA4781" s="25">
        <v>40.0</v>
      </c>
      <c r="AB4781" s="25">
        <v>1.0</v>
      </c>
      <c r="AC4781" s="25">
        <v>147856.82</v>
      </c>
      <c r="AD4781" s="25">
        <v>3.0</v>
      </c>
      <c r="AE4781" s="25">
        <v>0.0</v>
      </c>
      <c r="AF4781" s="25">
        <v>0.0</v>
      </c>
      <c r="AG4781" s="25">
        <v>107961.11</v>
      </c>
      <c r="AH4781" s="25">
        <v>1.0</v>
      </c>
    </row>
    <row r="4782" ht="15.75" customHeight="1">
      <c r="U4782" s="25">
        <v>4781.0</v>
      </c>
      <c r="V4782" s="25">
        <v>1.5680046E7</v>
      </c>
      <c r="W4782" s="25" t="s">
        <v>1429</v>
      </c>
      <c r="X4782" s="25">
        <v>711.0</v>
      </c>
      <c r="Y4782" s="25" t="s">
        <v>377</v>
      </c>
      <c r="Z4782" s="25" t="s">
        <v>487</v>
      </c>
      <c r="AA4782" s="25">
        <v>36.0</v>
      </c>
      <c r="AB4782" s="25">
        <v>8.0</v>
      </c>
      <c r="AC4782" s="25">
        <v>0.0</v>
      </c>
      <c r="AD4782" s="25">
        <v>2.0</v>
      </c>
      <c r="AE4782" s="25">
        <v>1.0</v>
      </c>
      <c r="AF4782" s="25">
        <v>0.0</v>
      </c>
      <c r="AG4782" s="25">
        <v>55207.41</v>
      </c>
      <c r="AH4782" s="25">
        <v>0.0</v>
      </c>
    </row>
    <row r="4783" ht="15.75" customHeight="1">
      <c r="U4783" s="25">
        <v>4782.0</v>
      </c>
      <c r="V4783" s="25">
        <v>1.5804131E7</v>
      </c>
      <c r="W4783" s="25" t="s">
        <v>1703</v>
      </c>
      <c r="X4783" s="25">
        <v>850.0</v>
      </c>
      <c r="Y4783" s="25" t="s">
        <v>377</v>
      </c>
      <c r="Z4783" s="25" t="s">
        <v>462</v>
      </c>
      <c r="AA4783" s="25">
        <v>53.0</v>
      </c>
      <c r="AB4783" s="25">
        <v>7.0</v>
      </c>
      <c r="AC4783" s="25">
        <v>65407.16</v>
      </c>
      <c r="AD4783" s="25">
        <v>2.0</v>
      </c>
      <c r="AE4783" s="25">
        <v>0.0</v>
      </c>
      <c r="AF4783" s="25">
        <v>0.0</v>
      </c>
      <c r="AG4783" s="25">
        <v>182633.63</v>
      </c>
      <c r="AH4783" s="25">
        <v>1.0</v>
      </c>
    </row>
    <row r="4784" ht="15.75" customHeight="1">
      <c r="U4784" s="25">
        <v>4783.0</v>
      </c>
      <c r="V4784" s="25">
        <v>1.5722611E7</v>
      </c>
      <c r="W4784" s="25" t="s">
        <v>544</v>
      </c>
      <c r="X4784" s="25">
        <v>752.0</v>
      </c>
      <c r="Y4784" s="25" t="s">
        <v>375</v>
      </c>
      <c r="Z4784" s="25" t="s">
        <v>462</v>
      </c>
      <c r="AA4784" s="25">
        <v>53.0</v>
      </c>
      <c r="AB4784" s="25">
        <v>8.0</v>
      </c>
      <c r="AC4784" s="25">
        <v>114233.18</v>
      </c>
      <c r="AD4784" s="25">
        <v>1.0</v>
      </c>
      <c r="AE4784" s="25">
        <v>1.0</v>
      </c>
      <c r="AF4784" s="25">
        <v>1.0</v>
      </c>
      <c r="AG4784" s="25">
        <v>51587.04</v>
      </c>
      <c r="AH4784" s="25">
        <v>0.0</v>
      </c>
    </row>
    <row r="4785" ht="15.75" customHeight="1">
      <c r="U4785" s="25">
        <v>4784.0</v>
      </c>
      <c r="V4785" s="25">
        <v>1.5729224E7</v>
      </c>
      <c r="W4785" s="25" t="s">
        <v>1778</v>
      </c>
      <c r="X4785" s="25">
        <v>710.0</v>
      </c>
      <c r="Y4785" s="25" t="s">
        <v>375</v>
      </c>
      <c r="Z4785" s="25" t="s">
        <v>462</v>
      </c>
      <c r="AA4785" s="25">
        <v>37.0</v>
      </c>
      <c r="AB4785" s="25">
        <v>5.0</v>
      </c>
      <c r="AC4785" s="25">
        <v>0.0</v>
      </c>
      <c r="AD4785" s="25">
        <v>2.0</v>
      </c>
      <c r="AE4785" s="25">
        <v>1.0</v>
      </c>
      <c r="AF4785" s="25">
        <v>0.0</v>
      </c>
      <c r="AG4785" s="25">
        <v>115403.31</v>
      </c>
      <c r="AH4785" s="25">
        <v>0.0</v>
      </c>
    </row>
    <row r="4786" ht="15.75" customHeight="1">
      <c r="U4786" s="25">
        <v>4785.0</v>
      </c>
      <c r="V4786" s="25">
        <v>1.5811588E7</v>
      </c>
      <c r="W4786" s="25" t="s">
        <v>906</v>
      </c>
      <c r="X4786" s="25">
        <v>664.0</v>
      </c>
      <c r="Y4786" s="25" t="s">
        <v>377</v>
      </c>
      <c r="Z4786" s="25" t="s">
        <v>462</v>
      </c>
      <c r="AA4786" s="25">
        <v>53.0</v>
      </c>
      <c r="AB4786" s="25">
        <v>7.0</v>
      </c>
      <c r="AC4786" s="25">
        <v>187602.18</v>
      </c>
      <c r="AD4786" s="25">
        <v>1.0</v>
      </c>
      <c r="AE4786" s="25">
        <v>1.0</v>
      </c>
      <c r="AF4786" s="25">
        <v>0.0</v>
      </c>
      <c r="AG4786" s="25">
        <v>186392.99</v>
      </c>
      <c r="AH4786" s="25">
        <v>1.0</v>
      </c>
    </row>
    <row r="4787" ht="15.75" customHeight="1">
      <c r="U4787" s="25">
        <v>4786.0</v>
      </c>
      <c r="V4787" s="25">
        <v>1.5702138E7</v>
      </c>
      <c r="W4787" s="25" t="s">
        <v>887</v>
      </c>
      <c r="X4787" s="25">
        <v>510.0</v>
      </c>
      <c r="Y4787" s="25" t="s">
        <v>375</v>
      </c>
      <c r="Z4787" s="25" t="s">
        <v>462</v>
      </c>
      <c r="AA4787" s="25">
        <v>22.0</v>
      </c>
      <c r="AB4787" s="25">
        <v>3.0</v>
      </c>
      <c r="AC4787" s="25">
        <v>156834.34</v>
      </c>
      <c r="AD4787" s="25">
        <v>1.0</v>
      </c>
      <c r="AE4787" s="25">
        <v>0.0</v>
      </c>
      <c r="AF4787" s="25">
        <v>0.0</v>
      </c>
      <c r="AG4787" s="25">
        <v>44374.44</v>
      </c>
      <c r="AH4787" s="25">
        <v>0.0</v>
      </c>
    </row>
    <row r="4788" ht="15.75" customHeight="1">
      <c r="U4788" s="25">
        <v>4787.0</v>
      </c>
      <c r="V4788" s="25">
        <v>1.5749799E7</v>
      </c>
      <c r="W4788" s="25" t="s">
        <v>879</v>
      </c>
      <c r="X4788" s="25">
        <v>577.0</v>
      </c>
      <c r="Y4788" s="25" t="s">
        <v>375</v>
      </c>
      <c r="Z4788" s="25" t="s">
        <v>462</v>
      </c>
      <c r="AA4788" s="25">
        <v>34.0</v>
      </c>
      <c r="AB4788" s="25">
        <v>2.0</v>
      </c>
      <c r="AC4788" s="25">
        <v>0.0</v>
      </c>
      <c r="AD4788" s="25">
        <v>2.0</v>
      </c>
      <c r="AE4788" s="25">
        <v>1.0</v>
      </c>
      <c r="AF4788" s="25">
        <v>1.0</v>
      </c>
      <c r="AG4788" s="25">
        <v>84033.35</v>
      </c>
      <c r="AH4788" s="25">
        <v>0.0</v>
      </c>
    </row>
    <row r="4789" ht="15.75" customHeight="1">
      <c r="U4789" s="25">
        <v>4788.0</v>
      </c>
      <c r="V4789" s="25">
        <v>1.5752885E7</v>
      </c>
      <c r="W4789" s="25" t="s">
        <v>1229</v>
      </c>
      <c r="X4789" s="25">
        <v>529.0</v>
      </c>
      <c r="Y4789" s="25" t="s">
        <v>375</v>
      </c>
      <c r="Z4789" s="25" t="s">
        <v>487</v>
      </c>
      <c r="AA4789" s="25">
        <v>42.0</v>
      </c>
      <c r="AB4789" s="25">
        <v>1.0</v>
      </c>
      <c r="AC4789" s="25">
        <v>157498.9</v>
      </c>
      <c r="AD4789" s="25">
        <v>1.0</v>
      </c>
      <c r="AE4789" s="25">
        <v>1.0</v>
      </c>
      <c r="AF4789" s="25">
        <v>1.0</v>
      </c>
      <c r="AG4789" s="25">
        <v>82276.62</v>
      </c>
      <c r="AH4789" s="25">
        <v>0.0</v>
      </c>
    </row>
    <row r="4790" ht="15.75" customHeight="1">
      <c r="U4790" s="25">
        <v>4789.0</v>
      </c>
      <c r="V4790" s="25">
        <v>1.5674932E7</v>
      </c>
      <c r="W4790" s="25" t="s">
        <v>544</v>
      </c>
      <c r="X4790" s="25">
        <v>757.0</v>
      </c>
      <c r="Y4790" s="25" t="s">
        <v>377</v>
      </c>
      <c r="Z4790" s="25" t="s">
        <v>462</v>
      </c>
      <c r="AA4790" s="25">
        <v>44.0</v>
      </c>
      <c r="AB4790" s="25">
        <v>9.0</v>
      </c>
      <c r="AC4790" s="25">
        <v>0.0</v>
      </c>
      <c r="AD4790" s="25">
        <v>2.0</v>
      </c>
      <c r="AE4790" s="25">
        <v>1.0</v>
      </c>
      <c r="AF4790" s="25">
        <v>0.0</v>
      </c>
      <c r="AG4790" s="25">
        <v>177528.92</v>
      </c>
      <c r="AH4790" s="25">
        <v>0.0</v>
      </c>
    </row>
    <row r="4791" ht="15.75" customHeight="1">
      <c r="U4791" s="25">
        <v>4790.0</v>
      </c>
      <c r="V4791" s="25">
        <v>1.5743828E7</v>
      </c>
      <c r="W4791" s="25" t="s">
        <v>731</v>
      </c>
      <c r="X4791" s="25">
        <v>691.0</v>
      </c>
      <c r="Y4791" s="25" t="s">
        <v>375</v>
      </c>
      <c r="Z4791" s="25" t="s">
        <v>487</v>
      </c>
      <c r="AA4791" s="25">
        <v>41.0</v>
      </c>
      <c r="AB4791" s="25">
        <v>2.0</v>
      </c>
      <c r="AC4791" s="25">
        <v>0.0</v>
      </c>
      <c r="AD4791" s="25">
        <v>1.0</v>
      </c>
      <c r="AE4791" s="25">
        <v>1.0</v>
      </c>
      <c r="AF4791" s="25">
        <v>1.0</v>
      </c>
      <c r="AG4791" s="25">
        <v>56850.92</v>
      </c>
      <c r="AH4791" s="25">
        <v>1.0</v>
      </c>
    </row>
    <row r="4792" ht="15.75" customHeight="1">
      <c r="U4792" s="25">
        <v>4791.0</v>
      </c>
      <c r="V4792" s="25">
        <v>1.5642022E7</v>
      </c>
      <c r="W4792" s="25" t="s">
        <v>2592</v>
      </c>
      <c r="X4792" s="25">
        <v>621.0</v>
      </c>
      <c r="Y4792" s="25" t="s">
        <v>377</v>
      </c>
      <c r="Z4792" s="25" t="s">
        <v>487</v>
      </c>
      <c r="AA4792" s="25">
        <v>34.0</v>
      </c>
      <c r="AB4792" s="25">
        <v>8.0</v>
      </c>
      <c r="AC4792" s="25">
        <v>0.0</v>
      </c>
      <c r="AD4792" s="25">
        <v>1.0</v>
      </c>
      <c r="AE4792" s="25">
        <v>0.0</v>
      </c>
      <c r="AF4792" s="25">
        <v>0.0</v>
      </c>
      <c r="AG4792" s="25">
        <v>47972.65</v>
      </c>
      <c r="AH4792" s="25">
        <v>0.0</v>
      </c>
    </row>
    <row r="4793" ht="15.75" customHeight="1">
      <c r="U4793" s="25">
        <v>4792.0</v>
      </c>
      <c r="V4793" s="25">
        <v>1.5746461E7</v>
      </c>
      <c r="W4793" s="25" t="s">
        <v>645</v>
      </c>
      <c r="X4793" s="25">
        <v>709.0</v>
      </c>
      <c r="Y4793" s="25" t="s">
        <v>377</v>
      </c>
      <c r="Z4793" s="25" t="s">
        <v>487</v>
      </c>
      <c r="AA4793" s="25">
        <v>35.0</v>
      </c>
      <c r="AB4793" s="25">
        <v>2.0</v>
      </c>
      <c r="AC4793" s="25">
        <v>0.0</v>
      </c>
      <c r="AD4793" s="25">
        <v>2.0</v>
      </c>
      <c r="AE4793" s="25">
        <v>1.0</v>
      </c>
      <c r="AF4793" s="25">
        <v>0.0</v>
      </c>
      <c r="AG4793" s="25">
        <v>104982.39</v>
      </c>
      <c r="AH4793" s="25">
        <v>0.0</v>
      </c>
    </row>
    <row r="4794" ht="15.75" customHeight="1">
      <c r="U4794" s="25">
        <v>4793.0</v>
      </c>
      <c r="V4794" s="25">
        <v>1.5809991E7</v>
      </c>
      <c r="W4794" s="25" t="s">
        <v>1449</v>
      </c>
      <c r="X4794" s="25">
        <v>756.0</v>
      </c>
      <c r="Y4794" s="25" t="s">
        <v>377</v>
      </c>
      <c r="Z4794" s="25" t="s">
        <v>487</v>
      </c>
      <c r="AA4794" s="25">
        <v>19.0</v>
      </c>
      <c r="AB4794" s="25">
        <v>4.0</v>
      </c>
      <c r="AC4794" s="25">
        <v>130274.22</v>
      </c>
      <c r="AD4794" s="25">
        <v>1.0</v>
      </c>
      <c r="AE4794" s="25">
        <v>1.0</v>
      </c>
      <c r="AF4794" s="25">
        <v>1.0</v>
      </c>
      <c r="AG4794" s="25">
        <v>133535.29</v>
      </c>
      <c r="AH4794" s="25">
        <v>0.0</v>
      </c>
    </row>
    <row r="4795" ht="15.75" customHeight="1">
      <c r="U4795" s="25">
        <v>4794.0</v>
      </c>
      <c r="V4795" s="25">
        <v>1.5787322E7</v>
      </c>
      <c r="W4795" s="25" t="s">
        <v>1341</v>
      </c>
      <c r="X4795" s="25">
        <v>788.0</v>
      </c>
      <c r="Y4795" s="25" t="s">
        <v>375</v>
      </c>
      <c r="Z4795" s="25" t="s">
        <v>462</v>
      </c>
      <c r="AA4795" s="25">
        <v>41.0</v>
      </c>
      <c r="AB4795" s="25">
        <v>6.0</v>
      </c>
      <c r="AC4795" s="25">
        <v>0.0</v>
      </c>
      <c r="AD4795" s="25">
        <v>1.0</v>
      </c>
      <c r="AE4795" s="25">
        <v>1.0</v>
      </c>
      <c r="AF4795" s="25">
        <v>1.0</v>
      </c>
      <c r="AG4795" s="25">
        <v>25571.37</v>
      </c>
      <c r="AH4795" s="25">
        <v>0.0</v>
      </c>
    </row>
    <row r="4796" ht="15.75" customHeight="1">
      <c r="U4796" s="25">
        <v>4795.0</v>
      </c>
      <c r="V4796" s="25">
        <v>1.5575498E7</v>
      </c>
      <c r="W4796" s="25" t="s">
        <v>1651</v>
      </c>
      <c r="X4796" s="25">
        <v>705.0</v>
      </c>
      <c r="Y4796" s="25" t="s">
        <v>375</v>
      </c>
      <c r="Z4796" s="25" t="s">
        <v>462</v>
      </c>
      <c r="AA4796" s="25">
        <v>39.0</v>
      </c>
      <c r="AB4796" s="25">
        <v>5.0</v>
      </c>
      <c r="AC4796" s="25">
        <v>149379.66</v>
      </c>
      <c r="AD4796" s="25">
        <v>2.0</v>
      </c>
      <c r="AE4796" s="25">
        <v>1.0</v>
      </c>
      <c r="AF4796" s="25">
        <v>0.0</v>
      </c>
      <c r="AG4796" s="25">
        <v>96075.55</v>
      </c>
      <c r="AH4796" s="25">
        <v>0.0</v>
      </c>
    </row>
    <row r="4797" ht="15.75" customHeight="1">
      <c r="U4797" s="25">
        <v>4796.0</v>
      </c>
      <c r="V4797" s="25">
        <v>1.5691387E7</v>
      </c>
      <c r="W4797" s="25" t="s">
        <v>2659</v>
      </c>
      <c r="X4797" s="25">
        <v>483.0</v>
      </c>
      <c r="Y4797" s="25" t="s">
        <v>375</v>
      </c>
      <c r="Z4797" s="25" t="s">
        <v>487</v>
      </c>
      <c r="AA4797" s="25">
        <v>29.0</v>
      </c>
      <c r="AB4797" s="25">
        <v>9.0</v>
      </c>
      <c r="AC4797" s="25">
        <v>0.0</v>
      </c>
      <c r="AD4797" s="25">
        <v>1.0</v>
      </c>
      <c r="AE4797" s="25">
        <v>1.0</v>
      </c>
      <c r="AF4797" s="25">
        <v>1.0</v>
      </c>
      <c r="AG4797" s="25">
        <v>81634.45</v>
      </c>
      <c r="AH4797" s="25">
        <v>0.0</v>
      </c>
    </row>
    <row r="4798" ht="15.75" customHeight="1">
      <c r="U4798" s="25">
        <v>4797.0</v>
      </c>
      <c r="V4798" s="25">
        <v>1.5765457E7</v>
      </c>
      <c r="W4798" s="25" t="s">
        <v>2436</v>
      </c>
      <c r="X4798" s="25">
        <v>719.0</v>
      </c>
      <c r="Y4798" s="25" t="s">
        <v>377</v>
      </c>
      <c r="Z4798" s="25" t="s">
        <v>487</v>
      </c>
      <c r="AA4798" s="25">
        <v>35.0</v>
      </c>
      <c r="AB4798" s="25">
        <v>1.0</v>
      </c>
      <c r="AC4798" s="25">
        <v>100829.94</v>
      </c>
      <c r="AD4798" s="25">
        <v>1.0</v>
      </c>
      <c r="AE4798" s="25">
        <v>1.0</v>
      </c>
      <c r="AF4798" s="25">
        <v>1.0</v>
      </c>
      <c r="AG4798" s="25">
        <v>165008.97</v>
      </c>
      <c r="AH4798" s="25">
        <v>0.0</v>
      </c>
    </row>
    <row r="4799" ht="15.75" customHeight="1">
      <c r="U4799" s="25">
        <v>4798.0</v>
      </c>
      <c r="V4799" s="25">
        <v>1.5666173E7</v>
      </c>
      <c r="W4799" s="25" t="s">
        <v>2660</v>
      </c>
      <c r="X4799" s="25">
        <v>793.0</v>
      </c>
      <c r="Y4799" s="25" t="s">
        <v>379</v>
      </c>
      <c r="Z4799" s="25" t="s">
        <v>462</v>
      </c>
      <c r="AA4799" s="25">
        <v>32.0</v>
      </c>
      <c r="AB4799" s="25">
        <v>1.0</v>
      </c>
      <c r="AC4799" s="25">
        <v>96408.98</v>
      </c>
      <c r="AD4799" s="25">
        <v>1.0</v>
      </c>
      <c r="AE4799" s="25">
        <v>1.0</v>
      </c>
      <c r="AF4799" s="25">
        <v>1.0</v>
      </c>
      <c r="AG4799" s="25">
        <v>138191.81</v>
      </c>
      <c r="AH4799" s="25">
        <v>0.0</v>
      </c>
    </row>
    <row r="4800" ht="15.75" customHeight="1">
      <c r="U4800" s="25">
        <v>4799.0</v>
      </c>
      <c r="V4800" s="25">
        <v>1.5627377E7</v>
      </c>
      <c r="W4800" s="25" t="s">
        <v>2442</v>
      </c>
      <c r="X4800" s="25">
        <v>593.0</v>
      </c>
      <c r="Y4800" s="25" t="s">
        <v>375</v>
      </c>
      <c r="Z4800" s="25" t="s">
        <v>487</v>
      </c>
      <c r="AA4800" s="25">
        <v>41.0</v>
      </c>
      <c r="AB4800" s="25">
        <v>6.0</v>
      </c>
      <c r="AC4800" s="25">
        <v>0.0</v>
      </c>
      <c r="AD4800" s="25">
        <v>2.0</v>
      </c>
      <c r="AE4800" s="25">
        <v>1.0</v>
      </c>
      <c r="AF4800" s="25">
        <v>1.0</v>
      </c>
      <c r="AG4800" s="25">
        <v>99136.49</v>
      </c>
      <c r="AH4800" s="25">
        <v>0.0</v>
      </c>
    </row>
    <row r="4801" ht="15.75" customHeight="1">
      <c r="U4801" s="25">
        <v>4800.0</v>
      </c>
      <c r="V4801" s="25">
        <v>1.5656683E7</v>
      </c>
      <c r="W4801" s="25" t="s">
        <v>778</v>
      </c>
      <c r="X4801" s="25">
        <v>551.0</v>
      </c>
      <c r="Y4801" s="25" t="s">
        <v>375</v>
      </c>
      <c r="Z4801" s="25" t="s">
        <v>487</v>
      </c>
      <c r="AA4801" s="25">
        <v>52.0</v>
      </c>
      <c r="AB4801" s="25">
        <v>1.0</v>
      </c>
      <c r="AC4801" s="25">
        <v>0.0</v>
      </c>
      <c r="AD4801" s="25">
        <v>1.0</v>
      </c>
      <c r="AE4801" s="25">
        <v>0.0</v>
      </c>
      <c r="AF4801" s="25">
        <v>0.0</v>
      </c>
      <c r="AG4801" s="25">
        <v>63584.55</v>
      </c>
      <c r="AH4801" s="25">
        <v>1.0</v>
      </c>
    </row>
    <row r="4802" ht="15.75" customHeight="1">
      <c r="U4802" s="25">
        <v>4801.0</v>
      </c>
      <c r="V4802" s="25">
        <v>1.567981E7</v>
      </c>
      <c r="W4802" s="25" t="s">
        <v>1418</v>
      </c>
      <c r="X4802" s="25">
        <v>690.0</v>
      </c>
      <c r="Y4802" s="25" t="s">
        <v>375</v>
      </c>
      <c r="Z4802" s="25" t="s">
        <v>487</v>
      </c>
      <c r="AA4802" s="25">
        <v>39.0</v>
      </c>
      <c r="AB4802" s="25">
        <v>6.0</v>
      </c>
      <c r="AC4802" s="25">
        <v>0.0</v>
      </c>
      <c r="AD4802" s="25">
        <v>2.0</v>
      </c>
      <c r="AE4802" s="25">
        <v>1.0</v>
      </c>
      <c r="AF4802" s="25">
        <v>0.0</v>
      </c>
      <c r="AG4802" s="25">
        <v>160532.88</v>
      </c>
      <c r="AH4802" s="25">
        <v>0.0</v>
      </c>
    </row>
    <row r="4803" ht="15.75" customHeight="1">
      <c r="U4803" s="25">
        <v>4802.0</v>
      </c>
      <c r="V4803" s="25">
        <v>1.560631E7</v>
      </c>
      <c r="W4803" s="25" t="s">
        <v>2661</v>
      </c>
      <c r="X4803" s="25">
        <v>823.0</v>
      </c>
      <c r="Y4803" s="25" t="s">
        <v>375</v>
      </c>
      <c r="Z4803" s="25" t="s">
        <v>487</v>
      </c>
      <c r="AA4803" s="25">
        <v>71.0</v>
      </c>
      <c r="AB4803" s="25">
        <v>5.0</v>
      </c>
      <c r="AC4803" s="25">
        <v>149105.08</v>
      </c>
      <c r="AD4803" s="25">
        <v>1.0</v>
      </c>
      <c r="AE4803" s="25">
        <v>0.0</v>
      </c>
      <c r="AF4803" s="25">
        <v>1.0</v>
      </c>
      <c r="AG4803" s="25">
        <v>162683.06</v>
      </c>
      <c r="AH4803" s="25">
        <v>0.0</v>
      </c>
    </row>
    <row r="4804" ht="15.75" customHeight="1">
      <c r="U4804" s="25">
        <v>4803.0</v>
      </c>
      <c r="V4804" s="25">
        <v>1.5756871E7</v>
      </c>
      <c r="W4804" s="25" t="s">
        <v>600</v>
      </c>
      <c r="X4804" s="25">
        <v>512.0</v>
      </c>
      <c r="Y4804" s="25" t="s">
        <v>377</v>
      </c>
      <c r="Z4804" s="25" t="s">
        <v>487</v>
      </c>
      <c r="AA4804" s="25">
        <v>39.0</v>
      </c>
      <c r="AB4804" s="25">
        <v>3.0</v>
      </c>
      <c r="AC4804" s="25">
        <v>0.0</v>
      </c>
      <c r="AD4804" s="25">
        <v>1.0</v>
      </c>
      <c r="AE4804" s="25">
        <v>1.0</v>
      </c>
      <c r="AF4804" s="25">
        <v>0.0</v>
      </c>
      <c r="AG4804" s="25">
        <v>134878.19</v>
      </c>
      <c r="AH4804" s="25">
        <v>0.0</v>
      </c>
    </row>
    <row r="4805" ht="15.75" customHeight="1">
      <c r="U4805" s="25">
        <v>4804.0</v>
      </c>
      <c r="V4805" s="25">
        <v>1.5610002E7</v>
      </c>
      <c r="W4805" s="25" t="s">
        <v>2041</v>
      </c>
      <c r="X4805" s="25">
        <v>802.0</v>
      </c>
      <c r="Y4805" s="25" t="s">
        <v>377</v>
      </c>
      <c r="Z4805" s="25" t="s">
        <v>487</v>
      </c>
      <c r="AA4805" s="25">
        <v>41.0</v>
      </c>
      <c r="AB4805" s="25">
        <v>5.0</v>
      </c>
      <c r="AC4805" s="25">
        <v>0.0</v>
      </c>
      <c r="AD4805" s="25">
        <v>2.0</v>
      </c>
      <c r="AE4805" s="25">
        <v>1.0</v>
      </c>
      <c r="AF4805" s="25">
        <v>1.0</v>
      </c>
      <c r="AG4805" s="25">
        <v>134626.3</v>
      </c>
      <c r="AH4805" s="25">
        <v>0.0</v>
      </c>
    </row>
    <row r="4806" ht="15.75" customHeight="1">
      <c r="U4806" s="25">
        <v>4805.0</v>
      </c>
      <c r="V4806" s="25">
        <v>1.5567802E7</v>
      </c>
      <c r="W4806" s="25" t="s">
        <v>2662</v>
      </c>
      <c r="X4806" s="25">
        <v>450.0</v>
      </c>
      <c r="Y4806" s="25" t="s">
        <v>377</v>
      </c>
      <c r="Z4806" s="25" t="s">
        <v>462</v>
      </c>
      <c r="AA4806" s="25">
        <v>34.0</v>
      </c>
      <c r="AB4806" s="25">
        <v>2.0</v>
      </c>
      <c r="AC4806" s="25">
        <v>0.0</v>
      </c>
      <c r="AD4806" s="25">
        <v>2.0</v>
      </c>
      <c r="AE4806" s="25">
        <v>1.0</v>
      </c>
      <c r="AF4806" s="25">
        <v>0.0</v>
      </c>
      <c r="AG4806" s="25">
        <v>175480.93</v>
      </c>
      <c r="AH4806" s="25">
        <v>0.0</v>
      </c>
    </row>
    <row r="4807" ht="15.75" customHeight="1">
      <c r="U4807" s="25">
        <v>4806.0</v>
      </c>
      <c r="V4807" s="25">
        <v>1.5745452E7</v>
      </c>
      <c r="W4807" s="25" t="s">
        <v>669</v>
      </c>
      <c r="X4807" s="25">
        <v>651.0</v>
      </c>
      <c r="Y4807" s="25" t="s">
        <v>379</v>
      </c>
      <c r="Z4807" s="25" t="s">
        <v>487</v>
      </c>
      <c r="AA4807" s="25">
        <v>41.0</v>
      </c>
      <c r="AB4807" s="25">
        <v>1.0</v>
      </c>
      <c r="AC4807" s="25">
        <v>90218.11</v>
      </c>
      <c r="AD4807" s="25">
        <v>1.0</v>
      </c>
      <c r="AE4807" s="25">
        <v>1.0</v>
      </c>
      <c r="AF4807" s="25">
        <v>0.0</v>
      </c>
      <c r="AG4807" s="25">
        <v>174337.68</v>
      </c>
      <c r="AH4807" s="25">
        <v>0.0</v>
      </c>
    </row>
    <row r="4808" ht="15.75" customHeight="1">
      <c r="U4808" s="25">
        <v>4807.0</v>
      </c>
      <c r="V4808" s="25">
        <v>1.5617252E7</v>
      </c>
      <c r="W4808" s="25" t="s">
        <v>798</v>
      </c>
      <c r="X4808" s="25">
        <v>697.0</v>
      </c>
      <c r="Y4808" s="25" t="s">
        <v>375</v>
      </c>
      <c r="Z4808" s="25" t="s">
        <v>462</v>
      </c>
      <c r="AA4808" s="25">
        <v>33.0</v>
      </c>
      <c r="AB4808" s="25">
        <v>1.0</v>
      </c>
      <c r="AC4808" s="25">
        <v>87347.7</v>
      </c>
      <c r="AD4808" s="25">
        <v>1.0</v>
      </c>
      <c r="AE4808" s="25">
        <v>1.0</v>
      </c>
      <c r="AF4808" s="25">
        <v>0.0</v>
      </c>
      <c r="AG4808" s="25">
        <v>172524.51</v>
      </c>
      <c r="AH4808" s="25">
        <v>0.0</v>
      </c>
    </row>
    <row r="4809" ht="15.75" customHeight="1">
      <c r="U4809" s="25">
        <v>4808.0</v>
      </c>
      <c r="V4809" s="25">
        <v>1.5753248E7</v>
      </c>
      <c r="W4809" s="25" t="s">
        <v>1258</v>
      </c>
      <c r="X4809" s="25">
        <v>611.0</v>
      </c>
      <c r="Y4809" s="25" t="s">
        <v>375</v>
      </c>
      <c r="Z4809" s="25" t="s">
        <v>487</v>
      </c>
      <c r="AA4809" s="25">
        <v>28.0</v>
      </c>
      <c r="AB4809" s="25">
        <v>2.0</v>
      </c>
      <c r="AC4809" s="25">
        <v>0.0</v>
      </c>
      <c r="AD4809" s="25">
        <v>2.0</v>
      </c>
      <c r="AE4809" s="25">
        <v>0.0</v>
      </c>
      <c r="AF4809" s="25">
        <v>0.0</v>
      </c>
      <c r="AG4809" s="25">
        <v>25395.83</v>
      </c>
      <c r="AH4809" s="25">
        <v>0.0</v>
      </c>
    </row>
    <row r="4810" ht="15.75" customHeight="1">
      <c r="U4810" s="25">
        <v>4809.0</v>
      </c>
      <c r="V4810" s="25">
        <v>1.5610755E7</v>
      </c>
      <c r="W4810" s="25" t="s">
        <v>1188</v>
      </c>
      <c r="X4810" s="25">
        <v>643.0</v>
      </c>
      <c r="Y4810" s="25" t="s">
        <v>375</v>
      </c>
      <c r="Z4810" s="25" t="s">
        <v>462</v>
      </c>
      <c r="AA4810" s="25">
        <v>33.0</v>
      </c>
      <c r="AB4810" s="25">
        <v>0.0</v>
      </c>
      <c r="AC4810" s="25">
        <v>137811.75</v>
      </c>
      <c r="AD4810" s="25">
        <v>1.0</v>
      </c>
      <c r="AE4810" s="25">
        <v>1.0</v>
      </c>
      <c r="AF4810" s="25">
        <v>1.0</v>
      </c>
      <c r="AG4810" s="25">
        <v>184856.89</v>
      </c>
      <c r="AH4810" s="25">
        <v>0.0</v>
      </c>
    </row>
    <row r="4811" ht="15.75" customHeight="1">
      <c r="U4811" s="25">
        <v>4810.0</v>
      </c>
      <c r="V4811" s="25">
        <v>1.5662238E7</v>
      </c>
      <c r="W4811" s="25" t="s">
        <v>1217</v>
      </c>
      <c r="X4811" s="25">
        <v>822.0</v>
      </c>
      <c r="Y4811" s="25" t="s">
        <v>375</v>
      </c>
      <c r="Z4811" s="25" t="s">
        <v>487</v>
      </c>
      <c r="AA4811" s="25">
        <v>37.0</v>
      </c>
      <c r="AB4811" s="25">
        <v>3.0</v>
      </c>
      <c r="AC4811" s="25">
        <v>105563.0</v>
      </c>
      <c r="AD4811" s="25">
        <v>1.0</v>
      </c>
      <c r="AE4811" s="25">
        <v>1.0</v>
      </c>
      <c r="AF4811" s="25">
        <v>0.0</v>
      </c>
      <c r="AG4811" s="25">
        <v>182624.93</v>
      </c>
      <c r="AH4811" s="25">
        <v>0.0</v>
      </c>
    </row>
    <row r="4812" ht="15.75" customHeight="1">
      <c r="U4812" s="25">
        <v>4811.0</v>
      </c>
      <c r="V4812" s="25">
        <v>1.5799186E7</v>
      </c>
      <c r="W4812" s="25" t="s">
        <v>1151</v>
      </c>
      <c r="X4812" s="25">
        <v>632.0</v>
      </c>
      <c r="Y4812" s="25" t="s">
        <v>375</v>
      </c>
      <c r="Z4812" s="25" t="s">
        <v>487</v>
      </c>
      <c r="AA4812" s="25">
        <v>38.0</v>
      </c>
      <c r="AB4812" s="25">
        <v>4.0</v>
      </c>
      <c r="AC4812" s="25">
        <v>0.0</v>
      </c>
      <c r="AD4812" s="25">
        <v>2.0</v>
      </c>
      <c r="AE4812" s="25">
        <v>0.0</v>
      </c>
      <c r="AF4812" s="25">
        <v>0.0</v>
      </c>
      <c r="AG4812" s="25">
        <v>192505.62</v>
      </c>
      <c r="AH4812" s="25">
        <v>0.0</v>
      </c>
    </row>
    <row r="4813" ht="15.75" customHeight="1">
      <c r="U4813" s="25">
        <v>4812.0</v>
      </c>
      <c r="V4813" s="25">
        <v>1.5686941E7</v>
      </c>
      <c r="W4813" s="25" t="s">
        <v>2622</v>
      </c>
      <c r="X4813" s="25">
        <v>575.0</v>
      </c>
      <c r="Y4813" s="25" t="s">
        <v>377</v>
      </c>
      <c r="Z4813" s="25" t="s">
        <v>462</v>
      </c>
      <c r="AA4813" s="25">
        <v>26.0</v>
      </c>
      <c r="AB4813" s="25">
        <v>7.0</v>
      </c>
      <c r="AC4813" s="25">
        <v>0.0</v>
      </c>
      <c r="AD4813" s="25">
        <v>2.0</v>
      </c>
      <c r="AE4813" s="25">
        <v>1.0</v>
      </c>
      <c r="AF4813" s="25">
        <v>0.0</v>
      </c>
      <c r="AG4813" s="25">
        <v>112507.63</v>
      </c>
      <c r="AH4813" s="25">
        <v>0.0</v>
      </c>
    </row>
    <row r="4814" ht="15.75" customHeight="1">
      <c r="U4814" s="25">
        <v>4813.0</v>
      </c>
      <c r="V4814" s="25">
        <v>1.5601172E7</v>
      </c>
      <c r="W4814" s="25" t="s">
        <v>2029</v>
      </c>
      <c r="X4814" s="25">
        <v>672.0</v>
      </c>
      <c r="Y4814" s="25" t="s">
        <v>375</v>
      </c>
      <c r="Z4814" s="25" t="s">
        <v>487</v>
      </c>
      <c r="AA4814" s="25">
        <v>31.0</v>
      </c>
      <c r="AB4814" s="25">
        <v>6.0</v>
      </c>
      <c r="AC4814" s="25">
        <v>91125.75</v>
      </c>
      <c r="AD4814" s="25">
        <v>1.0</v>
      </c>
      <c r="AE4814" s="25">
        <v>1.0</v>
      </c>
      <c r="AF4814" s="25">
        <v>0.0</v>
      </c>
      <c r="AG4814" s="25">
        <v>177295.92</v>
      </c>
      <c r="AH4814" s="25">
        <v>0.0</v>
      </c>
    </row>
    <row r="4815" ht="15.75" customHeight="1">
      <c r="U4815" s="25">
        <v>4814.0</v>
      </c>
      <c r="V4815" s="25">
        <v>1.5723858E7</v>
      </c>
      <c r="W4815" s="25" t="s">
        <v>1747</v>
      </c>
      <c r="X4815" s="25">
        <v>517.0</v>
      </c>
      <c r="Y4815" s="25" t="s">
        <v>377</v>
      </c>
      <c r="Z4815" s="25" t="s">
        <v>487</v>
      </c>
      <c r="AA4815" s="25">
        <v>39.0</v>
      </c>
      <c r="AB4815" s="25">
        <v>3.0</v>
      </c>
      <c r="AC4815" s="25">
        <v>0.0</v>
      </c>
      <c r="AD4815" s="25">
        <v>2.0</v>
      </c>
      <c r="AE4815" s="25">
        <v>0.0</v>
      </c>
      <c r="AF4815" s="25">
        <v>1.0</v>
      </c>
      <c r="AG4815" s="25">
        <v>12465.51</v>
      </c>
      <c r="AH4815" s="25">
        <v>0.0</v>
      </c>
    </row>
    <row r="4816" ht="15.75" customHeight="1">
      <c r="U4816" s="25">
        <v>4815.0</v>
      </c>
      <c r="V4816" s="25">
        <v>1.5615896E7</v>
      </c>
      <c r="W4816" s="25" t="s">
        <v>1641</v>
      </c>
      <c r="X4816" s="25">
        <v>621.0</v>
      </c>
      <c r="Y4816" s="25" t="s">
        <v>377</v>
      </c>
      <c r="Z4816" s="25" t="s">
        <v>487</v>
      </c>
      <c r="AA4816" s="25">
        <v>39.0</v>
      </c>
      <c r="AB4816" s="25">
        <v>8.0</v>
      </c>
      <c r="AC4816" s="25">
        <v>0.0</v>
      </c>
      <c r="AD4816" s="25">
        <v>2.0</v>
      </c>
      <c r="AE4816" s="25">
        <v>1.0</v>
      </c>
      <c r="AF4816" s="25">
        <v>0.0</v>
      </c>
      <c r="AG4816" s="25">
        <v>36122.96</v>
      </c>
      <c r="AH4816" s="25">
        <v>0.0</v>
      </c>
    </row>
    <row r="4817" ht="15.75" customHeight="1">
      <c r="U4817" s="25">
        <v>4816.0</v>
      </c>
      <c r="V4817" s="25">
        <v>1.5737647E7</v>
      </c>
      <c r="W4817" s="25" t="s">
        <v>2663</v>
      </c>
      <c r="X4817" s="25">
        <v>775.0</v>
      </c>
      <c r="Y4817" s="25" t="s">
        <v>379</v>
      </c>
      <c r="Z4817" s="25" t="s">
        <v>462</v>
      </c>
      <c r="AA4817" s="25">
        <v>77.0</v>
      </c>
      <c r="AB4817" s="25">
        <v>6.0</v>
      </c>
      <c r="AC4817" s="25">
        <v>135120.56</v>
      </c>
      <c r="AD4817" s="25">
        <v>1.0</v>
      </c>
      <c r="AE4817" s="25">
        <v>1.0</v>
      </c>
      <c r="AF4817" s="25">
        <v>0.0</v>
      </c>
      <c r="AG4817" s="25">
        <v>37836.64</v>
      </c>
      <c r="AH4817" s="25">
        <v>0.0</v>
      </c>
    </row>
    <row r="4818" ht="15.75" customHeight="1">
      <c r="U4818" s="25">
        <v>4817.0</v>
      </c>
      <c r="V4818" s="25">
        <v>1.5582841E7</v>
      </c>
      <c r="W4818" s="25" t="s">
        <v>1749</v>
      </c>
      <c r="X4818" s="25">
        <v>600.0</v>
      </c>
      <c r="Y4818" s="25" t="s">
        <v>375</v>
      </c>
      <c r="Z4818" s="25" t="s">
        <v>487</v>
      </c>
      <c r="AA4818" s="25">
        <v>29.0</v>
      </c>
      <c r="AB4818" s="25">
        <v>8.0</v>
      </c>
      <c r="AC4818" s="25">
        <v>0.0</v>
      </c>
      <c r="AD4818" s="25">
        <v>2.0</v>
      </c>
      <c r="AE4818" s="25">
        <v>0.0</v>
      </c>
      <c r="AF4818" s="25">
        <v>1.0</v>
      </c>
      <c r="AG4818" s="25">
        <v>34747.43</v>
      </c>
      <c r="AH4818" s="25">
        <v>0.0</v>
      </c>
    </row>
    <row r="4819" ht="15.75" customHeight="1">
      <c r="U4819" s="25">
        <v>4818.0</v>
      </c>
      <c r="V4819" s="25">
        <v>1.576009E7</v>
      </c>
      <c r="W4819" s="25" t="s">
        <v>575</v>
      </c>
      <c r="X4819" s="25">
        <v>640.0</v>
      </c>
      <c r="Y4819" s="25" t="s">
        <v>375</v>
      </c>
      <c r="Z4819" s="25" t="s">
        <v>487</v>
      </c>
      <c r="AA4819" s="25">
        <v>28.0</v>
      </c>
      <c r="AB4819" s="25">
        <v>7.0</v>
      </c>
      <c r="AC4819" s="25">
        <v>0.0</v>
      </c>
      <c r="AD4819" s="25">
        <v>2.0</v>
      </c>
      <c r="AE4819" s="25">
        <v>1.0</v>
      </c>
      <c r="AF4819" s="25">
        <v>1.0</v>
      </c>
      <c r="AG4819" s="25">
        <v>131097.9</v>
      </c>
      <c r="AH4819" s="25">
        <v>0.0</v>
      </c>
    </row>
    <row r="4820" ht="15.75" customHeight="1">
      <c r="U4820" s="25">
        <v>4819.0</v>
      </c>
      <c r="V4820" s="25">
        <v>1.5588587E7</v>
      </c>
      <c r="W4820" s="25" t="s">
        <v>2664</v>
      </c>
      <c r="X4820" s="25">
        <v>752.0</v>
      </c>
      <c r="Y4820" s="25" t="s">
        <v>375</v>
      </c>
      <c r="Z4820" s="25" t="s">
        <v>462</v>
      </c>
      <c r="AA4820" s="25">
        <v>36.0</v>
      </c>
      <c r="AB4820" s="25">
        <v>1.0</v>
      </c>
      <c r="AC4820" s="25">
        <v>86837.95</v>
      </c>
      <c r="AD4820" s="25">
        <v>1.0</v>
      </c>
      <c r="AE4820" s="25">
        <v>1.0</v>
      </c>
      <c r="AF4820" s="25">
        <v>1.0</v>
      </c>
      <c r="AG4820" s="25">
        <v>105280.55</v>
      </c>
      <c r="AH4820" s="25">
        <v>0.0</v>
      </c>
    </row>
    <row r="4821" ht="15.75" customHeight="1">
      <c r="U4821" s="25">
        <v>4820.0</v>
      </c>
      <c r="V4821" s="25">
        <v>1.5683157E7</v>
      </c>
      <c r="W4821" s="25" t="s">
        <v>2665</v>
      </c>
      <c r="X4821" s="25">
        <v>613.0</v>
      </c>
      <c r="Y4821" s="25" t="s">
        <v>375</v>
      </c>
      <c r="Z4821" s="25" t="s">
        <v>487</v>
      </c>
      <c r="AA4821" s="25">
        <v>26.0</v>
      </c>
      <c r="AB4821" s="25">
        <v>4.0</v>
      </c>
      <c r="AC4821" s="25">
        <v>100446.57</v>
      </c>
      <c r="AD4821" s="25">
        <v>1.0</v>
      </c>
      <c r="AE4821" s="25">
        <v>0.0</v>
      </c>
      <c r="AF4821" s="25">
        <v>1.0</v>
      </c>
      <c r="AG4821" s="25">
        <v>149653.81</v>
      </c>
      <c r="AH4821" s="25">
        <v>0.0</v>
      </c>
    </row>
    <row r="4822" ht="15.75" customHeight="1">
      <c r="U4822" s="25">
        <v>4821.0</v>
      </c>
      <c r="V4822" s="25">
        <v>1.5694209E7</v>
      </c>
      <c r="W4822" s="25" t="s">
        <v>605</v>
      </c>
      <c r="X4822" s="25">
        <v>484.0</v>
      </c>
      <c r="Y4822" s="25" t="s">
        <v>375</v>
      </c>
      <c r="Z4822" s="25" t="s">
        <v>462</v>
      </c>
      <c r="AA4822" s="25">
        <v>32.0</v>
      </c>
      <c r="AB4822" s="25">
        <v>3.0</v>
      </c>
      <c r="AC4822" s="25">
        <v>0.0</v>
      </c>
      <c r="AD4822" s="25">
        <v>2.0</v>
      </c>
      <c r="AE4822" s="25">
        <v>1.0</v>
      </c>
      <c r="AF4822" s="25">
        <v>1.0</v>
      </c>
      <c r="AG4822" s="25">
        <v>139390.99</v>
      </c>
      <c r="AH4822" s="25">
        <v>0.0</v>
      </c>
    </row>
    <row r="4823" ht="15.75" customHeight="1">
      <c r="U4823" s="25">
        <v>4822.0</v>
      </c>
      <c r="V4823" s="25">
        <v>1.5655875E7</v>
      </c>
      <c r="W4823" s="25" t="s">
        <v>2666</v>
      </c>
      <c r="X4823" s="25">
        <v>511.0</v>
      </c>
      <c r="Y4823" s="25" t="s">
        <v>375</v>
      </c>
      <c r="Z4823" s="25" t="s">
        <v>462</v>
      </c>
      <c r="AA4823" s="25">
        <v>33.0</v>
      </c>
      <c r="AB4823" s="25">
        <v>3.0</v>
      </c>
      <c r="AC4823" s="25">
        <v>0.0</v>
      </c>
      <c r="AD4823" s="25">
        <v>2.0</v>
      </c>
      <c r="AE4823" s="25">
        <v>1.0</v>
      </c>
      <c r="AF4823" s="25">
        <v>0.0</v>
      </c>
      <c r="AG4823" s="25">
        <v>132436.71</v>
      </c>
      <c r="AH4823" s="25">
        <v>0.0</v>
      </c>
    </row>
    <row r="4824" ht="15.75" customHeight="1">
      <c r="U4824" s="25">
        <v>4823.0</v>
      </c>
      <c r="V4824" s="25">
        <v>1.5805704E7</v>
      </c>
      <c r="W4824" s="25" t="s">
        <v>1379</v>
      </c>
      <c r="X4824" s="25">
        <v>745.0</v>
      </c>
      <c r="Y4824" s="25" t="s">
        <v>375</v>
      </c>
      <c r="Z4824" s="25" t="s">
        <v>462</v>
      </c>
      <c r="AA4824" s="25">
        <v>32.0</v>
      </c>
      <c r="AB4824" s="25">
        <v>2.0</v>
      </c>
      <c r="AC4824" s="25">
        <v>0.0</v>
      </c>
      <c r="AD4824" s="25">
        <v>4.0</v>
      </c>
      <c r="AE4824" s="25">
        <v>0.0</v>
      </c>
      <c r="AF4824" s="25">
        <v>1.0</v>
      </c>
      <c r="AG4824" s="25">
        <v>179705.13</v>
      </c>
      <c r="AH4824" s="25">
        <v>1.0</v>
      </c>
    </row>
    <row r="4825" ht="15.75" customHeight="1">
      <c r="U4825" s="25">
        <v>4824.0</v>
      </c>
      <c r="V4825" s="25">
        <v>1.5744789E7</v>
      </c>
      <c r="W4825" s="25" t="s">
        <v>2493</v>
      </c>
      <c r="X4825" s="25">
        <v>786.0</v>
      </c>
      <c r="Y4825" s="25" t="s">
        <v>377</v>
      </c>
      <c r="Z4825" s="25" t="s">
        <v>462</v>
      </c>
      <c r="AA4825" s="25">
        <v>32.0</v>
      </c>
      <c r="AB4825" s="25">
        <v>6.0</v>
      </c>
      <c r="AC4825" s="25">
        <v>114512.59</v>
      </c>
      <c r="AD4825" s="25">
        <v>1.0</v>
      </c>
      <c r="AE4825" s="25">
        <v>1.0</v>
      </c>
      <c r="AF4825" s="25">
        <v>0.0</v>
      </c>
      <c r="AG4825" s="25">
        <v>15796.66</v>
      </c>
      <c r="AH4825" s="25">
        <v>0.0</v>
      </c>
    </row>
    <row r="4826" ht="15.75" customHeight="1">
      <c r="U4826" s="25">
        <v>4825.0</v>
      </c>
      <c r="V4826" s="25">
        <v>1.5799357E7</v>
      </c>
      <c r="W4826" s="25" t="s">
        <v>2667</v>
      </c>
      <c r="X4826" s="25">
        <v>727.0</v>
      </c>
      <c r="Y4826" s="25" t="s">
        <v>375</v>
      </c>
      <c r="Z4826" s="25" t="s">
        <v>487</v>
      </c>
      <c r="AA4826" s="25">
        <v>35.0</v>
      </c>
      <c r="AB4826" s="25">
        <v>5.0</v>
      </c>
      <c r="AC4826" s="25">
        <v>136364.46</v>
      </c>
      <c r="AD4826" s="25">
        <v>1.0</v>
      </c>
      <c r="AE4826" s="25">
        <v>0.0</v>
      </c>
      <c r="AF4826" s="25">
        <v>0.0</v>
      </c>
      <c r="AG4826" s="25">
        <v>142754.71</v>
      </c>
      <c r="AH4826" s="25">
        <v>0.0</v>
      </c>
    </row>
    <row r="4827" ht="15.75" customHeight="1">
      <c r="U4827" s="25">
        <v>4826.0</v>
      </c>
      <c r="V4827" s="25">
        <v>1.5726153E7</v>
      </c>
      <c r="W4827" s="25" t="s">
        <v>605</v>
      </c>
      <c r="X4827" s="25">
        <v>622.0</v>
      </c>
      <c r="Y4827" s="25" t="s">
        <v>375</v>
      </c>
      <c r="Z4827" s="25" t="s">
        <v>487</v>
      </c>
      <c r="AA4827" s="25">
        <v>31.0</v>
      </c>
      <c r="AB4827" s="25">
        <v>5.0</v>
      </c>
      <c r="AC4827" s="25">
        <v>106260.67</v>
      </c>
      <c r="AD4827" s="25">
        <v>1.0</v>
      </c>
      <c r="AE4827" s="25">
        <v>1.0</v>
      </c>
      <c r="AF4827" s="25">
        <v>1.0</v>
      </c>
      <c r="AG4827" s="25">
        <v>2578.43</v>
      </c>
      <c r="AH4827" s="25">
        <v>0.0</v>
      </c>
    </row>
    <row r="4828" ht="15.75" customHeight="1">
      <c r="U4828" s="25">
        <v>4827.0</v>
      </c>
      <c r="V4828" s="25">
        <v>1.5713346E7</v>
      </c>
      <c r="W4828" s="25" t="s">
        <v>2668</v>
      </c>
      <c r="X4828" s="25">
        <v>794.0</v>
      </c>
      <c r="Y4828" s="25" t="s">
        <v>375</v>
      </c>
      <c r="Z4828" s="25" t="s">
        <v>487</v>
      </c>
      <c r="AA4828" s="25">
        <v>24.0</v>
      </c>
      <c r="AB4828" s="25">
        <v>10.0</v>
      </c>
      <c r="AC4828" s="25">
        <v>146126.75</v>
      </c>
      <c r="AD4828" s="25">
        <v>1.0</v>
      </c>
      <c r="AE4828" s="25">
        <v>1.0</v>
      </c>
      <c r="AF4828" s="25">
        <v>1.0</v>
      </c>
      <c r="AG4828" s="25">
        <v>88992.05</v>
      </c>
      <c r="AH4828" s="25">
        <v>0.0</v>
      </c>
    </row>
    <row r="4829" ht="15.75" customHeight="1">
      <c r="U4829" s="25">
        <v>4828.0</v>
      </c>
      <c r="V4829" s="25">
        <v>1.5665053E7</v>
      </c>
      <c r="W4829" s="25" t="s">
        <v>2146</v>
      </c>
      <c r="X4829" s="25">
        <v>636.0</v>
      </c>
      <c r="Y4829" s="25" t="s">
        <v>377</v>
      </c>
      <c r="Z4829" s="25" t="s">
        <v>487</v>
      </c>
      <c r="AA4829" s="25">
        <v>52.0</v>
      </c>
      <c r="AB4829" s="25">
        <v>4.0</v>
      </c>
      <c r="AC4829" s="25">
        <v>111284.53</v>
      </c>
      <c r="AD4829" s="25">
        <v>1.0</v>
      </c>
      <c r="AE4829" s="25">
        <v>0.0</v>
      </c>
      <c r="AF4829" s="25">
        <v>1.0</v>
      </c>
      <c r="AG4829" s="25">
        <v>32936.44</v>
      </c>
      <c r="AH4829" s="25">
        <v>1.0</v>
      </c>
    </row>
    <row r="4830" ht="15.75" customHeight="1">
      <c r="U4830" s="25">
        <v>4829.0</v>
      </c>
      <c r="V4830" s="25">
        <v>1.5592379E7</v>
      </c>
      <c r="W4830" s="25" t="s">
        <v>1190</v>
      </c>
      <c r="X4830" s="25">
        <v>741.0</v>
      </c>
      <c r="Y4830" s="25" t="s">
        <v>377</v>
      </c>
      <c r="Z4830" s="25" t="s">
        <v>462</v>
      </c>
      <c r="AA4830" s="25">
        <v>42.0</v>
      </c>
      <c r="AB4830" s="25">
        <v>9.0</v>
      </c>
      <c r="AC4830" s="25">
        <v>121056.63</v>
      </c>
      <c r="AD4830" s="25">
        <v>2.0</v>
      </c>
      <c r="AE4830" s="25">
        <v>1.0</v>
      </c>
      <c r="AF4830" s="25">
        <v>0.0</v>
      </c>
      <c r="AG4830" s="25">
        <v>39122.58</v>
      </c>
      <c r="AH4830" s="25">
        <v>0.0</v>
      </c>
    </row>
    <row r="4831" ht="15.75" customHeight="1">
      <c r="U4831" s="25">
        <v>4830.0</v>
      </c>
      <c r="V4831" s="25">
        <v>1.5692599E7</v>
      </c>
      <c r="W4831" s="25" t="s">
        <v>618</v>
      </c>
      <c r="X4831" s="25">
        <v>687.0</v>
      </c>
      <c r="Y4831" s="25" t="s">
        <v>375</v>
      </c>
      <c r="Z4831" s="25" t="s">
        <v>487</v>
      </c>
      <c r="AA4831" s="25">
        <v>34.0</v>
      </c>
      <c r="AB4831" s="25">
        <v>5.0</v>
      </c>
      <c r="AC4831" s="25">
        <v>128270.56</v>
      </c>
      <c r="AD4831" s="25">
        <v>1.0</v>
      </c>
      <c r="AE4831" s="25">
        <v>1.0</v>
      </c>
      <c r="AF4831" s="25">
        <v>0.0</v>
      </c>
      <c r="AG4831" s="25">
        <v>191092.62</v>
      </c>
      <c r="AH4831" s="25">
        <v>0.0</v>
      </c>
    </row>
    <row r="4832" ht="15.75" customHeight="1">
      <c r="U4832" s="25">
        <v>4831.0</v>
      </c>
      <c r="V4832" s="25">
        <v>1.5620758E7</v>
      </c>
      <c r="W4832" s="25" t="s">
        <v>2669</v>
      </c>
      <c r="X4832" s="25">
        <v>660.0</v>
      </c>
      <c r="Y4832" s="25" t="s">
        <v>377</v>
      </c>
      <c r="Z4832" s="25" t="s">
        <v>487</v>
      </c>
      <c r="AA4832" s="25">
        <v>30.0</v>
      </c>
      <c r="AB4832" s="25">
        <v>4.0</v>
      </c>
      <c r="AC4832" s="25">
        <v>0.0</v>
      </c>
      <c r="AD4832" s="25">
        <v>2.0</v>
      </c>
      <c r="AE4832" s="25">
        <v>1.0</v>
      </c>
      <c r="AF4832" s="25">
        <v>0.0</v>
      </c>
      <c r="AG4832" s="25">
        <v>129149.06</v>
      </c>
      <c r="AH4832" s="25">
        <v>0.0</v>
      </c>
    </row>
    <row r="4833" ht="15.75" customHeight="1">
      <c r="U4833" s="25">
        <v>4832.0</v>
      </c>
      <c r="V4833" s="25">
        <v>1.5637428E7</v>
      </c>
      <c r="W4833" s="25" t="s">
        <v>833</v>
      </c>
      <c r="X4833" s="25">
        <v>660.0</v>
      </c>
      <c r="Y4833" s="25" t="s">
        <v>375</v>
      </c>
      <c r="Z4833" s="25" t="s">
        <v>487</v>
      </c>
      <c r="AA4833" s="25">
        <v>35.0</v>
      </c>
      <c r="AB4833" s="25">
        <v>7.0</v>
      </c>
      <c r="AC4833" s="25">
        <v>0.0</v>
      </c>
      <c r="AD4833" s="25">
        <v>2.0</v>
      </c>
      <c r="AE4833" s="25">
        <v>1.0</v>
      </c>
      <c r="AF4833" s="25">
        <v>0.0</v>
      </c>
      <c r="AG4833" s="25">
        <v>13218.6</v>
      </c>
      <c r="AH4833" s="25">
        <v>0.0</v>
      </c>
    </row>
    <row r="4834" ht="15.75" customHeight="1">
      <c r="U4834" s="25">
        <v>4833.0</v>
      </c>
      <c r="V4834" s="25">
        <v>1.5808389E7</v>
      </c>
      <c r="W4834" s="25" t="s">
        <v>2494</v>
      </c>
      <c r="X4834" s="25">
        <v>617.0</v>
      </c>
      <c r="Y4834" s="25" t="s">
        <v>375</v>
      </c>
      <c r="Z4834" s="25" t="s">
        <v>462</v>
      </c>
      <c r="AA4834" s="25">
        <v>79.0</v>
      </c>
      <c r="AB4834" s="25">
        <v>7.0</v>
      </c>
      <c r="AC4834" s="25">
        <v>0.0</v>
      </c>
      <c r="AD4834" s="25">
        <v>1.0</v>
      </c>
      <c r="AE4834" s="25">
        <v>1.0</v>
      </c>
      <c r="AF4834" s="25">
        <v>1.0</v>
      </c>
      <c r="AG4834" s="25">
        <v>160589.18</v>
      </c>
      <c r="AH4834" s="25">
        <v>0.0</v>
      </c>
    </row>
    <row r="4835" ht="15.75" customHeight="1">
      <c r="U4835" s="25">
        <v>4834.0</v>
      </c>
      <c r="V4835" s="25">
        <v>1.5807003E7</v>
      </c>
      <c r="W4835" s="25" t="s">
        <v>1778</v>
      </c>
      <c r="X4835" s="25">
        <v>762.0</v>
      </c>
      <c r="Y4835" s="25" t="s">
        <v>375</v>
      </c>
      <c r="Z4835" s="25" t="s">
        <v>487</v>
      </c>
      <c r="AA4835" s="25">
        <v>32.0</v>
      </c>
      <c r="AB4835" s="25">
        <v>10.0</v>
      </c>
      <c r="AC4835" s="25">
        <v>191775.65</v>
      </c>
      <c r="AD4835" s="25">
        <v>1.0</v>
      </c>
      <c r="AE4835" s="25">
        <v>1.0</v>
      </c>
      <c r="AF4835" s="25">
        <v>0.0</v>
      </c>
      <c r="AG4835" s="25">
        <v>179657.83</v>
      </c>
      <c r="AH4835" s="25">
        <v>0.0</v>
      </c>
    </row>
    <row r="4836" ht="15.75" customHeight="1">
      <c r="U4836" s="25">
        <v>4835.0</v>
      </c>
      <c r="V4836" s="25">
        <v>1.5702912E7</v>
      </c>
      <c r="W4836" s="25" t="s">
        <v>899</v>
      </c>
      <c r="X4836" s="25">
        <v>752.0</v>
      </c>
      <c r="Y4836" s="25" t="s">
        <v>377</v>
      </c>
      <c r="Z4836" s="25" t="s">
        <v>462</v>
      </c>
      <c r="AA4836" s="25">
        <v>35.0</v>
      </c>
      <c r="AB4836" s="25">
        <v>2.0</v>
      </c>
      <c r="AC4836" s="25">
        <v>0.0</v>
      </c>
      <c r="AD4836" s="25">
        <v>1.0</v>
      </c>
      <c r="AE4836" s="25">
        <v>1.0</v>
      </c>
      <c r="AF4836" s="25">
        <v>0.0</v>
      </c>
      <c r="AG4836" s="25">
        <v>44335.54</v>
      </c>
      <c r="AH4836" s="25">
        <v>1.0</v>
      </c>
    </row>
    <row r="4837" ht="15.75" customHeight="1">
      <c r="U4837" s="25">
        <v>4836.0</v>
      </c>
      <c r="V4837" s="25">
        <v>1.5590623E7</v>
      </c>
      <c r="W4837" s="25" t="s">
        <v>1850</v>
      </c>
      <c r="X4837" s="25">
        <v>561.0</v>
      </c>
      <c r="Y4837" s="25" t="s">
        <v>377</v>
      </c>
      <c r="Z4837" s="25" t="s">
        <v>487</v>
      </c>
      <c r="AA4837" s="25">
        <v>34.0</v>
      </c>
      <c r="AB4837" s="25">
        <v>4.0</v>
      </c>
      <c r="AC4837" s="25">
        <v>85141.79</v>
      </c>
      <c r="AD4837" s="25">
        <v>2.0</v>
      </c>
      <c r="AE4837" s="25">
        <v>1.0</v>
      </c>
      <c r="AF4837" s="25">
        <v>1.0</v>
      </c>
      <c r="AG4837" s="25">
        <v>29217.37</v>
      </c>
      <c r="AH4837" s="25">
        <v>0.0</v>
      </c>
    </row>
    <row r="4838" ht="15.75" customHeight="1">
      <c r="U4838" s="25">
        <v>4837.0</v>
      </c>
      <c r="V4838" s="25">
        <v>1.5728078E7</v>
      </c>
      <c r="W4838" s="25" t="s">
        <v>1341</v>
      </c>
      <c r="X4838" s="25">
        <v>609.0</v>
      </c>
      <c r="Y4838" s="25" t="s">
        <v>375</v>
      </c>
      <c r="Z4838" s="25" t="s">
        <v>487</v>
      </c>
      <c r="AA4838" s="25">
        <v>26.0</v>
      </c>
      <c r="AB4838" s="25">
        <v>10.0</v>
      </c>
      <c r="AC4838" s="25">
        <v>126392.18</v>
      </c>
      <c r="AD4838" s="25">
        <v>1.0</v>
      </c>
      <c r="AE4838" s="25">
        <v>0.0</v>
      </c>
      <c r="AF4838" s="25">
        <v>1.0</v>
      </c>
      <c r="AG4838" s="25">
        <v>43651.49</v>
      </c>
      <c r="AH4838" s="25">
        <v>0.0</v>
      </c>
    </row>
    <row r="4839" ht="15.75" customHeight="1">
      <c r="U4839" s="25">
        <v>4838.0</v>
      </c>
      <c r="V4839" s="25">
        <v>1.5708256E7</v>
      </c>
      <c r="W4839" s="25" t="s">
        <v>1397</v>
      </c>
      <c r="X4839" s="25">
        <v>803.0</v>
      </c>
      <c r="Y4839" s="25" t="s">
        <v>375</v>
      </c>
      <c r="Z4839" s="25" t="s">
        <v>487</v>
      </c>
      <c r="AA4839" s="25">
        <v>28.0</v>
      </c>
      <c r="AB4839" s="25">
        <v>3.0</v>
      </c>
      <c r="AC4839" s="25">
        <v>0.0</v>
      </c>
      <c r="AD4839" s="25">
        <v>2.0</v>
      </c>
      <c r="AE4839" s="25">
        <v>1.0</v>
      </c>
      <c r="AF4839" s="25">
        <v>0.0</v>
      </c>
      <c r="AG4839" s="25">
        <v>159654.0</v>
      </c>
      <c r="AH4839" s="25">
        <v>0.0</v>
      </c>
    </row>
    <row r="4840" ht="15.75" customHeight="1">
      <c r="U4840" s="25">
        <v>4839.0</v>
      </c>
      <c r="V4840" s="25">
        <v>1.5582335E7</v>
      </c>
      <c r="W4840" s="25" t="s">
        <v>814</v>
      </c>
      <c r="X4840" s="25">
        <v>556.0</v>
      </c>
      <c r="Y4840" s="25" t="s">
        <v>375</v>
      </c>
      <c r="Z4840" s="25" t="s">
        <v>462</v>
      </c>
      <c r="AA4840" s="25">
        <v>40.0</v>
      </c>
      <c r="AB4840" s="25">
        <v>9.0</v>
      </c>
      <c r="AC4840" s="25">
        <v>129860.37</v>
      </c>
      <c r="AD4840" s="25">
        <v>1.0</v>
      </c>
      <c r="AE4840" s="25">
        <v>0.0</v>
      </c>
      <c r="AF4840" s="25">
        <v>0.0</v>
      </c>
      <c r="AG4840" s="25">
        <v>17992.94</v>
      </c>
      <c r="AH4840" s="25">
        <v>0.0</v>
      </c>
    </row>
    <row r="4841" ht="15.75" customHeight="1">
      <c r="U4841" s="25">
        <v>4840.0</v>
      </c>
      <c r="V4841" s="25">
        <v>1.564915E7</v>
      </c>
      <c r="W4841" s="25" t="s">
        <v>2670</v>
      </c>
      <c r="X4841" s="25">
        <v>531.0</v>
      </c>
      <c r="Y4841" s="25" t="s">
        <v>375</v>
      </c>
      <c r="Z4841" s="25" t="s">
        <v>462</v>
      </c>
      <c r="AA4841" s="25">
        <v>53.0</v>
      </c>
      <c r="AB4841" s="25">
        <v>5.0</v>
      </c>
      <c r="AC4841" s="25">
        <v>127642.44</v>
      </c>
      <c r="AD4841" s="25">
        <v>1.0</v>
      </c>
      <c r="AE4841" s="25">
        <v>1.0</v>
      </c>
      <c r="AF4841" s="25">
        <v>0.0</v>
      </c>
      <c r="AG4841" s="25">
        <v>141501.45</v>
      </c>
      <c r="AH4841" s="25">
        <v>1.0</v>
      </c>
    </row>
    <row r="4842" ht="15.75" customHeight="1">
      <c r="U4842" s="25">
        <v>4841.0</v>
      </c>
      <c r="V4842" s="25">
        <v>1.5691647E7</v>
      </c>
      <c r="W4842" s="25" t="s">
        <v>1296</v>
      </c>
      <c r="X4842" s="25">
        <v>411.0</v>
      </c>
      <c r="Y4842" s="25" t="s">
        <v>375</v>
      </c>
      <c r="Z4842" s="25" t="s">
        <v>462</v>
      </c>
      <c r="AA4842" s="25">
        <v>35.0</v>
      </c>
      <c r="AB4842" s="25">
        <v>2.0</v>
      </c>
      <c r="AC4842" s="25">
        <v>0.0</v>
      </c>
      <c r="AD4842" s="25">
        <v>2.0</v>
      </c>
      <c r="AE4842" s="25">
        <v>1.0</v>
      </c>
      <c r="AF4842" s="25">
        <v>1.0</v>
      </c>
      <c r="AG4842" s="25">
        <v>93825.78</v>
      </c>
      <c r="AH4842" s="25">
        <v>0.0</v>
      </c>
    </row>
    <row r="4843" ht="15.75" customHeight="1">
      <c r="U4843" s="25">
        <v>4842.0</v>
      </c>
      <c r="V4843" s="25">
        <v>1.566827E7</v>
      </c>
      <c r="W4843" s="25" t="s">
        <v>1427</v>
      </c>
      <c r="X4843" s="25">
        <v>587.0</v>
      </c>
      <c r="Y4843" s="25" t="s">
        <v>379</v>
      </c>
      <c r="Z4843" s="25" t="s">
        <v>462</v>
      </c>
      <c r="AA4843" s="25">
        <v>44.0</v>
      </c>
      <c r="AB4843" s="25">
        <v>5.0</v>
      </c>
      <c r="AC4843" s="25">
        <v>125584.17</v>
      </c>
      <c r="AD4843" s="25">
        <v>2.0</v>
      </c>
      <c r="AE4843" s="25">
        <v>1.0</v>
      </c>
      <c r="AF4843" s="25">
        <v>1.0</v>
      </c>
      <c r="AG4843" s="25">
        <v>41852.24</v>
      </c>
      <c r="AH4843" s="25">
        <v>1.0</v>
      </c>
    </row>
    <row r="4844" ht="15.75" customHeight="1">
      <c r="U4844" s="25">
        <v>4843.0</v>
      </c>
      <c r="V4844" s="25">
        <v>1.562482E7</v>
      </c>
      <c r="W4844" s="25" t="s">
        <v>890</v>
      </c>
      <c r="X4844" s="25">
        <v>683.0</v>
      </c>
      <c r="Y4844" s="25" t="s">
        <v>377</v>
      </c>
      <c r="Z4844" s="25" t="s">
        <v>487</v>
      </c>
      <c r="AA4844" s="25">
        <v>56.0</v>
      </c>
      <c r="AB4844" s="25">
        <v>7.0</v>
      </c>
      <c r="AC4844" s="25">
        <v>50911.21</v>
      </c>
      <c r="AD4844" s="25">
        <v>3.0</v>
      </c>
      <c r="AE4844" s="25">
        <v>0.0</v>
      </c>
      <c r="AF4844" s="25">
        <v>0.0</v>
      </c>
      <c r="AG4844" s="25">
        <v>97629.31</v>
      </c>
      <c r="AH4844" s="25">
        <v>1.0</v>
      </c>
    </row>
    <row r="4845" ht="15.75" customHeight="1">
      <c r="U4845" s="25">
        <v>4844.0</v>
      </c>
      <c r="V4845" s="25">
        <v>1.5736254E7</v>
      </c>
      <c r="W4845" s="25" t="s">
        <v>1088</v>
      </c>
      <c r="X4845" s="25">
        <v>654.0</v>
      </c>
      <c r="Y4845" s="25" t="s">
        <v>375</v>
      </c>
      <c r="Z4845" s="25" t="s">
        <v>487</v>
      </c>
      <c r="AA4845" s="25">
        <v>29.0</v>
      </c>
      <c r="AB4845" s="25">
        <v>2.0</v>
      </c>
      <c r="AC4845" s="25">
        <v>91955.61</v>
      </c>
      <c r="AD4845" s="25">
        <v>1.0</v>
      </c>
      <c r="AE4845" s="25">
        <v>1.0</v>
      </c>
      <c r="AF4845" s="25">
        <v>0.0</v>
      </c>
      <c r="AG4845" s="25">
        <v>37065.66</v>
      </c>
      <c r="AH4845" s="25">
        <v>0.0</v>
      </c>
    </row>
    <row r="4846" ht="15.75" customHeight="1">
      <c r="U4846" s="25">
        <v>4845.0</v>
      </c>
      <c r="V4846" s="25">
        <v>1.5720814E7</v>
      </c>
      <c r="W4846" s="25" t="s">
        <v>2335</v>
      </c>
      <c r="X4846" s="25">
        <v>670.0</v>
      </c>
      <c r="Y4846" s="25" t="s">
        <v>379</v>
      </c>
      <c r="Z4846" s="25" t="s">
        <v>462</v>
      </c>
      <c r="AA4846" s="25">
        <v>36.0</v>
      </c>
      <c r="AB4846" s="25">
        <v>2.0</v>
      </c>
      <c r="AC4846" s="25">
        <v>84266.44</v>
      </c>
      <c r="AD4846" s="25">
        <v>2.0</v>
      </c>
      <c r="AE4846" s="25">
        <v>0.0</v>
      </c>
      <c r="AF4846" s="25">
        <v>0.0</v>
      </c>
      <c r="AG4846" s="25">
        <v>38614.69</v>
      </c>
      <c r="AH4846" s="25">
        <v>0.0</v>
      </c>
    </row>
    <row r="4847" ht="15.75" customHeight="1">
      <c r="U4847" s="25">
        <v>4846.0</v>
      </c>
      <c r="V4847" s="25">
        <v>1.5642997E7</v>
      </c>
      <c r="W4847" s="25" t="s">
        <v>2083</v>
      </c>
      <c r="X4847" s="25">
        <v>655.0</v>
      </c>
      <c r="Y4847" s="25" t="s">
        <v>375</v>
      </c>
      <c r="Z4847" s="25" t="s">
        <v>462</v>
      </c>
      <c r="AA4847" s="25">
        <v>36.0</v>
      </c>
      <c r="AB4847" s="25">
        <v>2.0</v>
      </c>
      <c r="AC4847" s="25">
        <v>147149.59</v>
      </c>
      <c r="AD4847" s="25">
        <v>1.0</v>
      </c>
      <c r="AE4847" s="25">
        <v>1.0</v>
      </c>
      <c r="AF4847" s="25">
        <v>1.0</v>
      </c>
      <c r="AG4847" s="25">
        <v>87816.86</v>
      </c>
      <c r="AH4847" s="25">
        <v>0.0</v>
      </c>
    </row>
    <row r="4848" ht="15.75" customHeight="1">
      <c r="U4848" s="25">
        <v>4847.0</v>
      </c>
      <c r="V4848" s="25">
        <v>1.56932E7</v>
      </c>
      <c r="W4848" s="25" t="s">
        <v>994</v>
      </c>
      <c r="X4848" s="25">
        <v>752.0</v>
      </c>
      <c r="Y4848" s="25" t="s">
        <v>375</v>
      </c>
      <c r="Z4848" s="25" t="s">
        <v>462</v>
      </c>
      <c r="AA4848" s="25">
        <v>36.0</v>
      </c>
      <c r="AB4848" s="25">
        <v>7.0</v>
      </c>
      <c r="AC4848" s="25">
        <v>0.0</v>
      </c>
      <c r="AD4848" s="25">
        <v>2.0</v>
      </c>
      <c r="AE4848" s="25">
        <v>1.0</v>
      </c>
      <c r="AF4848" s="25">
        <v>0.0</v>
      </c>
      <c r="AG4848" s="25">
        <v>184866.86</v>
      </c>
      <c r="AH4848" s="25">
        <v>0.0</v>
      </c>
    </row>
    <row r="4849" ht="15.75" customHeight="1">
      <c r="U4849" s="25">
        <v>4848.0</v>
      </c>
      <c r="V4849" s="25">
        <v>1.5624596E7</v>
      </c>
      <c r="W4849" s="25" t="s">
        <v>1278</v>
      </c>
      <c r="X4849" s="25">
        <v>534.0</v>
      </c>
      <c r="Y4849" s="25" t="s">
        <v>375</v>
      </c>
      <c r="Z4849" s="25" t="s">
        <v>462</v>
      </c>
      <c r="AA4849" s="25">
        <v>23.0</v>
      </c>
      <c r="AB4849" s="25">
        <v>5.0</v>
      </c>
      <c r="AC4849" s="25">
        <v>104822.45</v>
      </c>
      <c r="AD4849" s="25">
        <v>1.0</v>
      </c>
      <c r="AE4849" s="25">
        <v>0.0</v>
      </c>
      <c r="AF4849" s="25">
        <v>1.0</v>
      </c>
      <c r="AG4849" s="25">
        <v>160176.47</v>
      </c>
      <c r="AH4849" s="25">
        <v>0.0</v>
      </c>
    </row>
    <row r="4850" ht="15.75" customHeight="1">
      <c r="U4850" s="25">
        <v>4849.0</v>
      </c>
      <c r="V4850" s="25">
        <v>1.5807167E7</v>
      </c>
      <c r="W4850" s="25" t="s">
        <v>577</v>
      </c>
      <c r="X4850" s="25">
        <v>635.0</v>
      </c>
      <c r="Y4850" s="25" t="s">
        <v>375</v>
      </c>
      <c r="Z4850" s="25" t="s">
        <v>487</v>
      </c>
      <c r="AA4850" s="25">
        <v>42.0</v>
      </c>
      <c r="AB4850" s="25">
        <v>1.0</v>
      </c>
      <c r="AC4850" s="25">
        <v>146766.72</v>
      </c>
      <c r="AD4850" s="25">
        <v>2.0</v>
      </c>
      <c r="AE4850" s="25">
        <v>0.0</v>
      </c>
      <c r="AF4850" s="25">
        <v>1.0</v>
      </c>
      <c r="AG4850" s="25">
        <v>164357.1</v>
      </c>
      <c r="AH4850" s="25">
        <v>0.0</v>
      </c>
    </row>
    <row r="4851" ht="15.75" customHeight="1">
      <c r="U4851" s="25">
        <v>4850.0</v>
      </c>
      <c r="V4851" s="25">
        <v>1.5660301E7</v>
      </c>
      <c r="W4851" s="25" t="s">
        <v>523</v>
      </c>
      <c r="X4851" s="25">
        <v>491.0</v>
      </c>
      <c r="Y4851" s="25" t="s">
        <v>379</v>
      </c>
      <c r="Z4851" s="25" t="s">
        <v>487</v>
      </c>
      <c r="AA4851" s="25">
        <v>70.0</v>
      </c>
      <c r="AB4851" s="25">
        <v>6.0</v>
      </c>
      <c r="AC4851" s="25">
        <v>148745.92</v>
      </c>
      <c r="AD4851" s="25">
        <v>2.0</v>
      </c>
      <c r="AE4851" s="25">
        <v>1.0</v>
      </c>
      <c r="AF4851" s="25">
        <v>1.0</v>
      </c>
      <c r="AG4851" s="25">
        <v>17818.33</v>
      </c>
      <c r="AH4851" s="25">
        <v>0.0</v>
      </c>
    </row>
    <row r="4852" ht="15.75" customHeight="1">
      <c r="U4852" s="25">
        <v>4851.0</v>
      </c>
      <c r="V4852" s="25">
        <v>1.5593094E7</v>
      </c>
      <c r="W4852" s="25" t="s">
        <v>2164</v>
      </c>
      <c r="X4852" s="25">
        <v>516.0</v>
      </c>
      <c r="Y4852" s="25" t="s">
        <v>375</v>
      </c>
      <c r="Z4852" s="25" t="s">
        <v>487</v>
      </c>
      <c r="AA4852" s="25">
        <v>27.0</v>
      </c>
      <c r="AB4852" s="25">
        <v>9.0</v>
      </c>
      <c r="AC4852" s="25">
        <v>0.0</v>
      </c>
      <c r="AD4852" s="25">
        <v>1.0</v>
      </c>
      <c r="AE4852" s="25">
        <v>1.0</v>
      </c>
      <c r="AF4852" s="25">
        <v>0.0</v>
      </c>
      <c r="AG4852" s="25">
        <v>142680.64</v>
      </c>
      <c r="AH4852" s="25">
        <v>1.0</v>
      </c>
    </row>
    <row r="4853" ht="15.75" customHeight="1">
      <c r="U4853" s="25">
        <v>4852.0</v>
      </c>
      <c r="V4853" s="25">
        <v>1.5618239E7</v>
      </c>
      <c r="W4853" s="25" t="s">
        <v>1941</v>
      </c>
      <c r="X4853" s="25">
        <v>530.0</v>
      </c>
      <c r="Y4853" s="25" t="s">
        <v>375</v>
      </c>
      <c r="Z4853" s="25" t="s">
        <v>462</v>
      </c>
      <c r="AA4853" s="25">
        <v>48.0</v>
      </c>
      <c r="AB4853" s="25">
        <v>0.0</v>
      </c>
      <c r="AC4853" s="25">
        <v>0.0</v>
      </c>
      <c r="AD4853" s="25">
        <v>1.0</v>
      </c>
      <c r="AE4853" s="25">
        <v>1.0</v>
      </c>
      <c r="AF4853" s="25">
        <v>0.0</v>
      </c>
      <c r="AG4853" s="25">
        <v>85081.09</v>
      </c>
      <c r="AH4853" s="25">
        <v>0.0</v>
      </c>
    </row>
    <row r="4854" ht="15.75" customHeight="1">
      <c r="U4854" s="25">
        <v>4853.0</v>
      </c>
      <c r="V4854" s="25">
        <v>1.5574137E7</v>
      </c>
      <c r="W4854" s="25" t="s">
        <v>1350</v>
      </c>
      <c r="X4854" s="25">
        <v>687.0</v>
      </c>
      <c r="Y4854" s="25" t="s">
        <v>377</v>
      </c>
      <c r="Z4854" s="25" t="s">
        <v>487</v>
      </c>
      <c r="AA4854" s="25">
        <v>35.0</v>
      </c>
      <c r="AB4854" s="25">
        <v>3.0</v>
      </c>
      <c r="AC4854" s="25">
        <v>0.0</v>
      </c>
      <c r="AD4854" s="25">
        <v>2.0</v>
      </c>
      <c r="AE4854" s="25">
        <v>1.0</v>
      </c>
      <c r="AF4854" s="25">
        <v>1.0</v>
      </c>
      <c r="AG4854" s="25">
        <v>176450.19</v>
      </c>
      <c r="AH4854" s="25">
        <v>0.0</v>
      </c>
    </row>
    <row r="4855" ht="15.75" customHeight="1">
      <c r="U4855" s="25">
        <v>4854.0</v>
      </c>
      <c r="V4855" s="25">
        <v>1.561474E7</v>
      </c>
      <c r="W4855" s="25" t="s">
        <v>2671</v>
      </c>
      <c r="X4855" s="25">
        <v>684.0</v>
      </c>
      <c r="Y4855" s="25" t="s">
        <v>375</v>
      </c>
      <c r="Z4855" s="25" t="s">
        <v>462</v>
      </c>
      <c r="AA4855" s="25">
        <v>41.0</v>
      </c>
      <c r="AB4855" s="25">
        <v>6.0</v>
      </c>
      <c r="AC4855" s="25">
        <v>135203.81</v>
      </c>
      <c r="AD4855" s="25">
        <v>2.0</v>
      </c>
      <c r="AE4855" s="25">
        <v>1.0</v>
      </c>
      <c r="AF4855" s="25">
        <v>1.0</v>
      </c>
      <c r="AG4855" s="25">
        <v>121967.88</v>
      </c>
      <c r="AH4855" s="25">
        <v>0.0</v>
      </c>
    </row>
    <row r="4856" ht="15.75" customHeight="1">
      <c r="U4856" s="25">
        <v>4855.0</v>
      </c>
      <c r="V4856" s="25">
        <v>1.5574071E7</v>
      </c>
      <c r="W4856" s="25" t="s">
        <v>2672</v>
      </c>
      <c r="X4856" s="25">
        <v>706.0</v>
      </c>
      <c r="Y4856" s="25" t="s">
        <v>379</v>
      </c>
      <c r="Z4856" s="25" t="s">
        <v>487</v>
      </c>
      <c r="AA4856" s="25">
        <v>23.0</v>
      </c>
      <c r="AB4856" s="25">
        <v>2.0</v>
      </c>
      <c r="AC4856" s="25">
        <v>93301.97</v>
      </c>
      <c r="AD4856" s="25">
        <v>2.0</v>
      </c>
      <c r="AE4856" s="25">
        <v>0.0</v>
      </c>
      <c r="AF4856" s="25">
        <v>1.0</v>
      </c>
      <c r="AG4856" s="25">
        <v>127187.04</v>
      </c>
      <c r="AH4856" s="25">
        <v>0.0</v>
      </c>
    </row>
    <row r="4857" ht="15.75" customHeight="1">
      <c r="U4857" s="25">
        <v>4856.0</v>
      </c>
      <c r="V4857" s="25">
        <v>1.5671148E7</v>
      </c>
      <c r="W4857" s="25" t="s">
        <v>975</v>
      </c>
      <c r="X4857" s="25">
        <v>490.0</v>
      </c>
      <c r="Y4857" s="25" t="s">
        <v>379</v>
      </c>
      <c r="Z4857" s="25" t="s">
        <v>487</v>
      </c>
      <c r="AA4857" s="25">
        <v>33.0</v>
      </c>
      <c r="AB4857" s="25">
        <v>5.0</v>
      </c>
      <c r="AC4857" s="25">
        <v>96341.0</v>
      </c>
      <c r="AD4857" s="25">
        <v>2.0</v>
      </c>
      <c r="AE4857" s="25">
        <v>0.0</v>
      </c>
      <c r="AF4857" s="25">
        <v>0.0</v>
      </c>
      <c r="AG4857" s="25">
        <v>108313.34</v>
      </c>
      <c r="AH4857" s="25">
        <v>0.0</v>
      </c>
    </row>
    <row r="4858" ht="15.75" customHeight="1">
      <c r="U4858" s="25">
        <v>4857.0</v>
      </c>
      <c r="V4858" s="25">
        <v>1.5721921E7</v>
      </c>
      <c r="W4858" s="25" t="s">
        <v>2555</v>
      </c>
      <c r="X4858" s="25">
        <v>796.0</v>
      </c>
      <c r="Y4858" s="25" t="s">
        <v>375</v>
      </c>
      <c r="Z4858" s="25" t="s">
        <v>487</v>
      </c>
      <c r="AA4858" s="25">
        <v>44.0</v>
      </c>
      <c r="AB4858" s="25">
        <v>8.0</v>
      </c>
      <c r="AC4858" s="25">
        <v>165326.2</v>
      </c>
      <c r="AD4858" s="25">
        <v>1.0</v>
      </c>
      <c r="AE4858" s="25">
        <v>1.0</v>
      </c>
      <c r="AF4858" s="25">
        <v>1.0</v>
      </c>
      <c r="AG4858" s="25">
        <v>57205.55</v>
      </c>
      <c r="AH4858" s="25">
        <v>0.0</v>
      </c>
    </row>
    <row r="4859" ht="15.75" customHeight="1">
      <c r="U4859" s="25">
        <v>4858.0</v>
      </c>
      <c r="V4859" s="25">
        <v>1.5717995E7</v>
      </c>
      <c r="W4859" s="25" t="s">
        <v>2673</v>
      </c>
      <c r="X4859" s="25">
        <v>849.0</v>
      </c>
      <c r="Y4859" s="25" t="s">
        <v>375</v>
      </c>
      <c r="Z4859" s="25" t="s">
        <v>487</v>
      </c>
      <c r="AA4859" s="25">
        <v>27.0</v>
      </c>
      <c r="AB4859" s="25">
        <v>0.0</v>
      </c>
      <c r="AC4859" s="25">
        <v>0.0</v>
      </c>
      <c r="AD4859" s="25">
        <v>2.0</v>
      </c>
      <c r="AE4859" s="25">
        <v>0.0</v>
      </c>
      <c r="AF4859" s="25">
        <v>1.0</v>
      </c>
      <c r="AG4859" s="25">
        <v>157891.86</v>
      </c>
      <c r="AH4859" s="25">
        <v>0.0</v>
      </c>
    </row>
    <row r="4860" ht="15.75" customHeight="1">
      <c r="U4860" s="25">
        <v>4859.0</v>
      </c>
      <c r="V4860" s="25">
        <v>1.563205E7</v>
      </c>
      <c r="W4860" s="25" t="s">
        <v>2674</v>
      </c>
      <c r="X4860" s="25">
        <v>779.0</v>
      </c>
      <c r="Y4860" s="25" t="s">
        <v>375</v>
      </c>
      <c r="Z4860" s="25" t="s">
        <v>462</v>
      </c>
      <c r="AA4860" s="25">
        <v>41.0</v>
      </c>
      <c r="AB4860" s="25">
        <v>10.0</v>
      </c>
      <c r="AC4860" s="25">
        <v>99786.2</v>
      </c>
      <c r="AD4860" s="25">
        <v>1.0</v>
      </c>
      <c r="AE4860" s="25">
        <v>1.0</v>
      </c>
      <c r="AF4860" s="25">
        <v>0.0</v>
      </c>
      <c r="AG4860" s="25">
        <v>86927.53</v>
      </c>
      <c r="AH4860" s="25">
        <v>0.0</v>
      </c>
    </row>
    <row r="4861" ht="15.75" customHeight="1">
      <c r="U4861" s="25">
        <v>4860.0</v>
      </c>
      <c r="V4861" s="25">
        <v>1.5647111E7</v>
      </c>
      <c r="W4861" s="25" t="s">
        <v>813</v>
      </c>
      <c r="X4861" s="25">
        <v>794.0</v>
      </c>
      <c r="Y4861" s="25" t="s">
        <v>377</v>
      </c>
      <c r="Z4861" s="25" t="s">
        <v>462</v>
      </c>
      <c r="AA4861" s="25">
        <v>22.0</v>
      </c>
      <c r="AB4861" s="25">
        <v>4.0</v>
      </c>
      <c r="AC4861" s="25">
        <v>114440.24</v>
      </c>
      <c r="AD4861" s="25">
        <v>1.0</v>
      </c>
      <c r="AE4861" s="25">
        <v>1.0</v>
      </c>
      <c r="AF4861" s="25">
        <v>1.0</v>
      </c>
      <c r="AG4861" s="25">
        <v>107753.07</v>
      </c>
      <c r="AH4861" s="25">
        <v>0.0</v>
      </c>
    </row>
    <row r="4862" ht="15.75" customHeight="1">
      <c r="U4862" s="25">
        <v>4861.0</v>
      </c>
      <c r="V4862" s="25">
        <v>1.5759991E7</v>
      </c>
      <c r="W4862" s="25" t="s">
        <v>566</v>
      </c>
      <c r="X4862" s="25">
        <v>748.0</v>
      </c>
      <c r="Y4862" s="25" t="s">
        <v>377</v>
      </c>
      <c r="Z4862" s="25" t="s">
        <v>487</v>
      </c>
      <c r="AA4862" s="25">
        <v>36.0</v>
      </c>
      <c r="AB4862" s="25">
        <v>4.0</v>
      </c>
      <c r="AC4862" s="25">
        <v>141573.55</v>
      </c>
      <c r="AD4862" s="25">
        <v>1.0</v>
      </c>
      <c r="AE4862" s="25">
        <v>1.0</v>
      </c>
      <c r="AF4862" s="25">
        <v>0.0</v>
      </c>
      <c r="AG4862" s="25">
        <v>82158.14</v>
      </c>
      <c r="AH4862" s="25">
        <v>0.0</v>
      </c>
    </row>
    <row r="4863" ht="15.75" customHeight="1">
      <c r="U4863" s="25">
        <v>4862.0</v>
      </c>
      <c r="V4863" s="25">
        <v>1.5790204E7</v>
      </c>
      <c r="W4863" s="25" t="s">
        <v>2050</v>
      </c>
      <c r="X4863" s="25">
        <v>663.0</v>
      </c>
      <c r="Y4863" s="25" t="s">
        <v>377</v>
      </c>
      <c r="Z4863" s="25" t="s">
        <v>462</v>
      </c>
      <c r="AA4863" s="25">
        <v>22.0</v>
      </c>
      <c r="AB4863" s="25">
        <v>9.0</v>
      </c>
      <c r="AC4863" s="25">
        <v>0.0</v>
      </c>
      <c r="AD4863" s="25">
        <v>1.0</v>
      </c>
      <c r="AE4863" s="25">
        <v>1.0</v>
      </c>
      <c r="AF4863" s="25">
        <v>0.0</v>
      </c>
      <c r="AG4863" s="25">
        <v>29135.89</v>
      </c>
      <c r="AH4863" s="25">
        <v>1.0</v>
      </c>
    </row>
    <row r="4864" ht="15.75" customHeight="1">
      <c r="U4864" s="25">
        <v>4863.0</v>
      </c>
      <c r="V4864" s="25">
        <v>1.568678E7</v>
      </c>
      <c r="W4864" s="25" t="s">
        <v>2675</v>
      </c>
      <c r="X4864" s="25">
        <v>645.0</v>
      </c>
      <c r="Y4864" s="25" t="s">
        <v>377</v>
      </c>
      <c r="Z4864" s="25" t="s">
        <v>462</v>
      </c>
      <c r="AA4864" s="25">
        <v>55.0</v>
      </c>
      <c r="AB4864" s="25">
        <v>1.0</v>
      </c>
      <c r="AC4864" s="25">
        <v>133676.65</v>
      </c>
      <c r="AD4864" s="25">
        <v>1.0</v>
      </c>
      <c r="AE4864" s="25">
        <v>0.0</v>
      </c>
      <c r="AF4864" s="25">
        <v>1.0</v>
      </c>
      <c r="AG4864" s="25">
        <v>17095.49</v>
      </c>
      <c r="AH4864" s="25">
        <v>0.0</v>
      </c>
    </row>
    <row r="4865" ht="15.75" customHeight="1">
      <c r="U4865" s="25">
        <v>4864.0</v>
      </c>
      <c r="V4865" s="25">
        <v>1.5640491E7</v>
      </c>
      <c r="W4865" s="25" t="s">
        <v>2676</v>
      </c>
      <c r="X4865" s="25">
        <v>464.0</v>
      </c>
      <c r="Y4865" s="25" t="s">
        <v>375</v>
      </c>
      <c r="Z4865" s="25" t="s">
        <v>462</v>
      </c>
      <c r="AA4865" s="25">
        <v>33.0</v>
      </c>
      <c r="AB4865" s="25">
        <v>10.0</v>
      </c>
      <c r="AC4865" s="25">
        <v>147493.7</v>
      </c>
      <c r="AD4865" s="25">
        <v>2.0</v>
      </c>
      <c r="AE4865" s="25">
        <v>1.0</v>
      </c>
      <c r="AF4865" s="25">
        <v>0.0</v>
      </c>
      <c r="AG4865" s="25">
        <v>100447.53</v>
      </c>
      <c r="AH4865" s="25">
        <v>0.0</v>
      </c>
    </row>
    <row r="4866" ht="15.75" customHeight="1">
      <c r="U4866" s="25">
        <v>4865.0</v>
      </c>
      <c r="V4866" s="25">
        <v>1.5783225E7</v>
      </c>
      <c r="W4866" s="25" t="s">
        <v>633</v>
      </c>
      <c r="X4866" s="25">
        <v>737.0</v>
      </c>
      <c r="Y4866" s="25" t="s">
        <v>375</v>
      </c>
      <c r="Z4866" s="25" t="s">
        <v>487</v>
      </c>
      <c r="AA4866" s="25">
        <v>54.0</v>
      </c>
      <c r="AB4866" s="25">
        <v>9.0</v>
      </c>
      <c r="AC4866" s="25">
        <v>0.0</v>
      </c>
      <c r="AD4866" s="25">
        <v>1.0</v>
      </c>
      <c r="AE4866" s="25">
        <v>1.0</v>
      </c>
      <c r="AF4866" s="25">
        <v>0.0</v>
      </c>
      <c r="AG4866" s="25">
        <v>83470.4</v>
      </c>
      <c r="AH4866" s="25">
        <v>1.0</v>
      </c>
    </row>
    <row r="4867" ht="15.75" customHeight="1">
      <c r="U4867" s="25">
        <v>4866.0</v>
      </c>
      <c r="V4867" s="25">
        <v>1.5734438E7</v>
      </c>
      <c r="W4867" s="25" t="s">
        <v>2677</v>
      </c>
      <c r="X4867" s="25">
        <v>590.0</v>
      </c>
      <c r="Y4867" s="25" t="s">
        <v>375</v>
      </c>
      <c r="Z4867" s="25" t="s">
        <v>462</v>
      </c>
      <c r="AA4867" s="25">
        <v>29.0</v>
      </c>
      <c r="AB4867" s="25">
        <v>4.0</v>
      </c>
      <c r="AC4867" s="25">
        <v>0.0</v>
      </c>
      <c r="AD4867" s="25">
        <v>2.0</v>
      </c>
      <c r="AE4867" s="25">
        <v>1.0</v>
      </c>
      <c r="AF4867" s="25">
        <v>0.0</v>
      </c>
      <c r="AG4867" s="25">
        <v>121846.81</v>
      </c>
      <c r="AH4867" s="25">
        <v>0.0</v>
      </c>
    </row>
    <row r="4868" ht="15.75" customHeight="1">
      <c r="U4868" s="25">
        <v>4867.0</v>
      </c>
      <c r="V4868" s="25">
        <v>1.568876E7</v>
      </c>
      <c r="W4868" s="25" t="s">
        <v>1089</v>
      </c>
      <c r="X4868" s="25">
        <v>522.0</v>
      </c>
      <c r="Y4868" s="25" t="s">
        <v>379</v>
      </c>
      <c r="Z4868" s="25" t="s">
        <v>462</v>
      </c>
      <c r="AA4868" s="25">
        <v>37.0</v>
      </c>
      <c r="AB4868" s="25">
        <v>3.0</v>
      </c>
      <c r="AC4868" s="25">
        <v>95022.57</v>
      </c>
      <c r="AD4868" s="25">
        <v>1.0</v>
      </c>
      <c r="AE4868" s="25">
        <v>1.0</v>
      </c>
      <c r="AF4868" s="25">
        <v>1.0</v>
      </c>
      <c r="AG4868" s="25">
        <v>129107.59</v>
      </c>
      <c r="AH4868" s="25">
        <v>0.0</v>
      </c>
    </row>
    <row r="4869" ht="15.75" customHeight="1">
      <c r="U4869" s="25">
        <v>4868.0</v>
      </c>
      <c r="V4869" s="25">
        <v>1.5768124E7</v>
      </c>
      <c r="W4869" s="25" t="s">
        <v>1565</v>
      </c>
      <c r="X4869" s="25">
        <v>648.0</v>
      </c>
      <c r="Y4869" s="25" t="s">
        <v>375</v>
      </c>
      <c r="Z4869" s="25" t="s">
        <v>462</v>
      </c>
      <c r="AA4869" s="25">
        <v>34.0</v>
      </c>
      <c r="AB4869" s="25">
        <v>3.0</v>
      </c>
      <c r="AC4869" s="25">
        <v>0.0</v>
      </c>
      <c r="AD4869" s="25">
        <v>1.0</v>
      </c>
      <c r="AE4869" s="25">
        <v>1.0</v>
      </c>
      <c r="AF4869" s="25">
        <v>0.0</v>
      </c>
      <c r="AG4869" s="25">
        <v>54726.43</v>
      </c>
      <c r="AH4869" s="25">
        <v>0.0</v>
      </c>
    </row>
    <row r="4870" ht="15.75" customHeight="1">
      <c r="U4870" s="25">
        <v>4869.0</v>
      </c>
      <c r="V4870" s="25">
        <v>1.566133E7</v>
      </c>
      <c r="W4870" s="25" t="s">
        <v>1358</v>
      </c>
      <c r="X4870" s="25">
        <v>754.0</v>
      </c>
      <c r="Y4870" s="25" t="s">
        <v>375</v>
      </c>
      <c r="Z4870" s="25" t="s">
        <v>487</v>
      </c>
      <c r="AA4870" s="25">
        <v>37.0</v>
      </c>
      <c r="AB4870" s="25">
        <v>6.0</v>
      </c>
      <c r="AC4870" s="25">
        <v>0.0</v>
      </c>
      <c r="AD4870" s="25">
        <v>1.0</v>
      </c>
      <c r="AE4870" s="25">
        <v>1.0</v>
      </c>
      <c r="AF4870" s="25">
        <v>1.0</v>
      </c>
      <c r="AG4870" s="25">
        <v>116141.72</v>
      </c>
      <c r="AH4870" s="25">
        <v>0.0</v>
      </c>
    </row>
    <row r="4871" ht="15.75" customHeight="1">
      <c r="U4871" s="25">
        <v>4870.0</v>
      </c>
      <c r="V4871" s="25">
        <v>1.5781272E7</v>
      </c>
      <c r="W4871" s="25" t="s">
        <v>1356</v>
      </c>
      <c r="X4871" s="25">
        <v>669.0</v>
      </c>
      <c r="Y4871" s="25" t="s">
        <v>375</v>
      </c>
      <c r="Z4871" s="25" t="s">
        <v>487</v>
      </c>
      <c r="AA4871" s="25">
        <v>50.0</v>
      </c>
      <c r="AB4871" s="25">
        <v>4.0</v>
      </c>
      <c r="AC4871" s="25">
        <v>149713.61</v>
      </c>
      <c r="AD4871" s="25">
        <v>3.0</v>
      </c>
      <c r="AE4871" s="25">
        <v>1.0</v>
      </c>
      <c r="AF4871" s="25">
        <v>1.0</v>
      </c>
      <c r="AG4871" s="25">
        <v>124872.42</v>
      </c>
      <c r="AH4871" s="25">
        <v>1.0</v>
      </c>
    </row>
    <row r="4872" ht="15.75" customHeight="1">
      <c r="U4872" s="25">
        <v>4871.0</v>
      </c>
      <c r="V4872" s="25">
        <v>1.5573888E7</v>
      </c>
      <c r="W4872" s="25" t="s">
        <v>2074</v>
      </c>
      <c r="X4872" s="25">
        <v>648.0</v>
      </c>
      <c r="Y4872" s="25" t="s">
        <v>379</v>
      </c>
      <c r="Z4872" s="25" t="s">
        <v>462</v>
      </c>
      <c r="AA4872" s="25">
        <v>43.0</v>
      </c>
      <c r="AB4872" s="25">
        <v>1.0</v>
      </c>
      <c r="AC4872" s="25">
        <v>107963.38</v>
      </c>
      <c r="AD4872" s="25">
        <v>1.0</v>
      </c>
      <c r="AE4872" s="25">
        <v>0.0</v>
      </c>
      <c r="AF4872" s="25">
        <v>0.0</v>
      </c>
      <c r="AG4872" s="25">
        <v>186438.86</v>
      </c>
      <c r="AH4872" s="25">
        <v>1.0</v>
      </c>
    </row>
    <row r="4873" ht="15.75" customHeight="1">
      <c r="U4873" s="25">
        <v>4872.0</v>
      </c>
      <c r="V4873" s="25">
        <v>1.5575858E7</v>
      </c>
      <c r="W4873" s="25" t="s">
        <v>1249</v>
      </c>
      <c r="X4873" s="25">
        <v>763.0</v>
      </c>
      <c r="Y4873" s="25" t="s">
        <v>375</v>
      </c>
      <c r="Z4873" s="25" t="s">
        <v>487</v>
      </c>
      <c r="AA4873" s="25">
        <v>40.0</v>
      </c>
      <c r="AB4873" s="25">
        <v>3.0</v>
      </c>
      <c r="AC4873" s="25">
        <v>0.0</v>
      </c>
      <c r="AD4873" s="25">
        <v>2.0</v>
      </c>
      <c r="AE4873" s="25">
        <v>1.0</v>
      </c>
      <c r="AF4873" s="25">
        <v>0.0</v>
      </c>
      <c r="AG4873" s="25">
        <v>134281.11</v>
      </c>
      <c r="AH4873" s="25">
        <v>0.0</v>
      </c>
    </row>
    <row r="4874" ht="15.75" customHeight="1">
      <c r="U4874" s="25">
        <v>4873.0</v>
      </c>
      <c r="V4874" s="25">
        <v>1.5645937E7</v>
      </c>
      <c r="W4874" s="25" t="s">
        <v>2678</v>
      </c>
      <c r="X4874" s="25">
        <v>790.0</v>
      </c>
      <c r="Y4874" s="25" t="s">
        <v>377</v>
      </c>
      <c r="Z4874" s="25" t="s">
        <v>487</v>
      </c>
      <c r="AA4874" s="25">
        <v>32.0</v>
      </c>
      <c r="AB4874" s="25">
        <v>3.0</v>
      </c>
      <c r="AC4874" s="25">
        <v>0.0</v>
      </c>
      <c r="AD4874" s="25">
        <v>1.0</v>
      </c>
      <c r="AE4874" s="25">
        <v>1.0</v>
      </c>
      <c r="AF4874" s="25">
        <v>0.0</v>
      </c>
      <c r="AG4874" s="25">
        <v>91044.47</v>
      </c>
      <c r="AH4874" s="25">
        <v>0.0</v>
      </c>
    </row>
    <row r="4875" ht="15.75" customHeight="1">
      <c r="U4875" s="25">
        <v>4874.0</v>
      </c>
      <c r="V4875" s="25">
        <v>1.5702337E7</v>
      </c>
      <c r="W4875" s="25" t="s">
        <v>1360</v>
      </c>
      <c r="X4875" s="25">
        <v>581.0</v>
      </c>
      <c r="Y4875" s="25" t="s">
        <v>375</v>
      </c>
      <c r="Z4875" s="25" t="s">
        <v>487</v>
      </c>
      <c r="AA4875" s="25">
        <v>37.0</v>
      </c>
      <c r="AB4875" s="25">
        <v>7.0</v>
      </c>
      <c r="AC4875" s="25">
        <v>0.0</v>
      </c>
      <c r="AD4875" s="25">
        <v>2.0</v>
      </c>
      <c r="AE4875" s="25">
        <v>1.0</v>
      </c>
      <c r="AF4875" s="25">
        <v>1.0</v>
      </c>
      <c r="AG4875" s="25">
        <v>74320.75</v>
      </c>
      <c r="AH4875" s="25">
        <v>0.0</v>
      </c>
    </row>
    <row r="4876" ht="15.75" customHeight="1">
      <c r="U4876" s="25">
        <v>4875.0</v>
      </c>
      <c r="V4876" s="25">
        <v>1.5764537E7</v>
      </c>
      <c r="W4876" s="25" t="s">
        <v>2679</v>
      </c>
      <c r="X4876" s="25">
        <v>703.0</v>
      </c>
      <c r="Y4876" s="25" t="s">
        <v>375</v>
      </c>
      <c r="Z4876" s="25" t="s">
        <v>487</v>
      </c>
      <c r="AA4876" s="25">
        <v>43.0</v>
      </c>
      <c r="AB4876" s="25">
        <v>8.0</v>
      </c>
      <c r="AC4876" s="25">
        <v>0.0</v>
      </c>
      <c r="AD4876" s="25">
        <v>2.0</v>
      </c>
      <c r="AE4876" s="25">
        <v>1.0</v>
      </c>
      <c r="AF4876" s="25">
        <v>0.0</v>
      </c>
      <c r="AG4876" s="25">
        <v>9704.66</v>
      </c>
      <c r="AH4876" s="25">
        <v>0.0</v>
      </c>
    </row>
    <row r="4877" ht="15.75" customHeight="1">
      <c r="U4877" s="25">
        <v>4876.0</v>
      </c>
      <c r="V4877" s="25">
        <v>1.5619616E7</v>
      </c>
      <c r="W4877" s="25" t="s">
        <v>1892</v>
      </c>
      <c r="X4877" s="25">
        <v>571.0</v>
      </c>
      <c r="Y4877" s="25" t="s">
        <v>375</v>
      </c>
      <c r="Z4877" s="25" t="s">
        <v>462</v>
      </c>
      <c r="AA4877" s="25">
        <v>33.0</v>
      </c>
      <c r="AB4877" s="25">
        <v>9.0</v>
      </c>
      <c r="AC4877" s="25">
        <v>102017.25</v>
      </c>
      <c r="AD4877" s="25">
        <v>2.0</v>
      </c>
      <c r="AE4877" s="25">
        <v>0.0</v>
      </c>
      <c r="AF4877" s="25">
        <v>0.0</v>
      </c>
      <c r="AG4877" s="25">
        <v>128600.49</v>
      </c>
      <c r="AH4877" s="25">
        <v>0.0</v>
      </c>
    </row>
    <row r="4878" ht="15.75" customHeight="1">
      <c r="U4878" s="25">
        <v>4877.0</v>
      </c>
      <c r="V4878" s="25">
        <v>1.5585133E7</v>
      </c>
      <c r="W4878" s="25" t="s">
        <v>660</v>
      </c>
      <c r="X4878" s="25">
        <v>657.0</v>
      </c>
      <c r="Y4878" s="25" t="s">
        <v>377</v>
      </c>
      <c r="Z4878" s="25" t="s">
        <v>462</v>
      </c>
      <c r="AA4878" s="25">
        <v>27.0</v>
      </c>
      <c r="AB4878" s="25">
        <v>8.0</v>
      </c>
      <c r="AC4878" s="25">
        <v>0.0</v>
      </c>
      <c r="AD4878" s="25">
        <v>2.0</v>
      </c>
      <c r="AE4878" s="25">
        <v>0.0</v>
      </c>
      <c r="AF4878" s="25">
        <v>0.0</v>
      </c>
      <c r="AG4878" s="25">
        <v>6468.24</v>
      </c>
      <c r="AH4878" s="25">
        <v>0.0</v>
      </c>
    </row>
    <row r="4879" ht="15.75" customHeight="1">
      <c r="U4879" s="25">
        <v>4878.0</v>
      </c>
      <c r="V4879" s="25">
        <v>1.5573971E7</v>
      </c>
      <c r="W4879" s="25" t="s">
        <v>589</v>
      </c>
      <c r="X4879" s="25">
        <v>737.0</v>
      </c>
      <c r="Y4879" s="25" t="s">
        <v>375</v>
      </c>
      <c r="Z4879" s="25" t="s">
        <v>487</v>
      </c>
      <c r="AA4879" s="25">
        <v>44.0</v>
      </c>
      <c r="AB4879" s="25">
        <v>7.0</v>
      </c>
      <c r="AC4879" s="25">
        <v>0.0</v>
      </c>
      <c r="AD4879" s="25">
        <v>2.0</v>
      </c>
      <c r="AE4879" s="25">
        <v>0.0</v>
      </c>
      <c r="AF4879" s="25">
        <v>0.0</v>
      </c>
      <c r="AG4879" s="25">
        <v>57898.58</v>
      </c>
      <c r="AH4879" s="25">
        <v>0.0</v>
      </c>
    </row>
    <row r="4880" ht="15.75" customHeight="1">
      <c r="U4880" s="25">
        <v>4879.0</v>
      </c>
      <c r="V4880" s="25">
        <v>1.5579433E7</v>
      </c>
      <c r="W4880" s="25" t="s">
        <v>2680</v>
      </c>
      <c r="X4880" s="25">
        <v>793.0</v>
      </c>
      <c r="Y4880" s="25" t="s">
        <v>377</v>
      </c>
      <c r="Z4880" s="25" t="s">
        <v>487</v>
      </c>
      <c r="AA4880" s="25">
        <v>29.0</v>
      </c>
      <c r="AB4880" s="25">
        <v>8.0</v>
      </c>
      <c r="AC4880" s="25">
        <v>96674.55</v>
      </c>
      <c r="AD4880" s="25">
        <v>2.0</v>
      </c>
      <c r="AE4880" s="25">
        <v>0.0</v>
      </c>
      <c r="AF4880" s="25">
        <v>0.0</v>
      </c>
      <c r="AG4880" s="25">
        <v>192120.66</v>
      </c>
      <c r="AH4880" s="25">
        <v>0.0</v>
      </c>
    </row>
    <row r="4881" ht="15.75" customHeight="1">
      <c r="U4881" s="25">
        <v>4880.0</v>
      </c>
      <c r="V4881" s="25">
        <v>1.5777045E7</v>
      </c>
      <c r="W4881" s="25" t="s">
        <v>1066</v>
      </c>
      <c r="X4881" s="25">
        <v>783.0</v>
      </c>
      <c r="Y4881" s="25" t="s">
        <v>377</v>
      </c>
      <c r="Z4881" s="25" t="s">
        <v>462</v>
      </c>
      <c r="AA4881" s="25">
        <v>44.0</v>
      </c>
      <c r="AB4881" s="25">
        <v>3.0</v>
      </c>
      <c r="AC4881" s="25">
        <v>81811.71</v>
      </c>
      <c r="AD4881" s="25">
        <v>1.0</v>
      </c>
      <c r="AE4881" s="25">
        <v>1.0</v>
      </c>
      <c r="AF4881" s="25">
        <v>0.0</v>
      </c>
      <c r="AG4881" s="25">
        <v>164213.53</v>
      </c>
      <c r="AH4881" s="25">
        <v>1.0</v>
      </c>
    </row>
    <row r="4882" ht="15.75" customHeight="1">
      <c r="U4882" s="25">
        <v>4881.0</v>
      </c>
      <c r="V4882" s="25">
        <v>1.561158E7</v>
      </c>
      <c r="W4882" s="25" t="s">
        <v>667</v>
      </c>
      <c r="X4882" s="25">
        <v>751.0</v>
      </c>
      <c r="Y4882" s="25" t="s">
        <v>377</v>
      </c>
      <c r="Z4882" s="25" t="s">
        <v>487</v>
      </c>
      <c r="AA4882" s="25">
        <v>33.0</v>
      </c>
      <c r="AB4882" s="25">
        <v>4.0</v>
      </c>
      <c r="AC4882" s="25">
        <v>79281.61</v>
      </c>
      <c r="AD4882" s="25">
        <v>1.0</v>
      </c>
      <c r="AE4882" s="25">
        <v>1.0</v>
      </c>
      <c r="AF4882" s="25">
        <v>0.0</v>
      </c>
      <c r="AG4882" s="25">
        <v>117547.76</v>
      </c>
      <c r="AH4882" s="25">
        <v>0.0</v>
      </c>
    </row>
    <row r="4883" ht="15.75" customHeight="1">
      <c r="U4883" s="25">
        <v>4882.0</v>
      </c>
      <c r="V4883" s="25">
        <v>1.5614778E7</v>
      </c>
      <c r="W4883" s="25" t="s">
        <v>792</v>
      </c>
      <c r="X4883" s="25">
        <v>579.0</v>
      </c>
      <c r="Y4883" s="25" t="s">
        <v>375</v>
      </c>
      <c r="Z4883" s="25" t="s">
        <v>487</v>
      </c>
      <c r="AA4883" s="25">
        <v>31.0</v>
      </c>
      <c r="AB4883" s="25">
        <v>6.0</v>
      </c>
      <c r="AC4883" s="25">
        <v>0.0</v>
      </c>
      <c r="AD4883" s="25">
        <v>2.0</v>
      </c>
      <c r="AE4883" s="25">
        <v>1.0</v>
      </c>
      <c r="AF4883" s="25">
        <v>0.0</v>
      </c>
      <c r="AG4883" s="25">
        <v>26149.25</v>
      </c>
      <c r="AH4883" s="25">
        <v>0.0</v>
      </c>
    </row>
    <row r="4884" ht="15.75" customHeight="1">
      <c r="U4884" s="25">
        <v>4883.0</v>
      </c>
      <c r="V4884" s="25">
        <v>1.577175E7</v>
      </c>
      <c r="W4884" s="25" t="s">
        <v>2681</v>
      </c>
      <c r="X4884" s="25">
        <v>655.0</v>
      </c>
      <c r="Y4884" s="25" t="s">
        <v>379</v>
      </c>
      <c r="Z4884" s="25" t="s">
        <v>462</v>
      </c>
      <c r="AA4884" s="25">
        <v>36.0</v>
      </c>
      <c r="AB4884" s="25">
        <v>10.0</v>
      </c>
      <c r="AC4884" s="25">
        <v>122314.39</v>
      </c>
      <c r="AD4884" s="25">
        <v>1.0</v>
      </c>
      <c r="AE4884" s="25">
        <v>1.0</v>
      </c>
      <c r="AF4884" s="25">
        <v>0.0</v>
      </c>
      <c r="AG4884" s="25">
        <v>9181.66</v>
      </c>
      <c r="AH4884" s="25">
        <v>0.0</v>
      </c>
    </row>
    <row r="4885" ht="15.75" customHeight="1">
      <c r="U4885" s="25">
        <v>4884.0</v>
      </c>
      <c r="V4885" s="25">
        <v>1.559328E7</v>
      </c>
      <c r="W4885" s="25" t="s">
        <v>1855</v>
      </c>
      <c r="X4885" s="25">
        <v>614.0</v>
      </c>
      <c r="Y4885" s="25" t="s">
        <v>379</v>
      </c>
      <c r="Z4885" s="25" t="s">
        <v>487</v>
      </c>
      <c r="AA4885" s="25">
        <v>43.0</v>
      </c>
      <c r="AB4885" s="25">
        <v>8.0</v>
      </c>
      <c r="AC4885" s="25">
        <v>140733.74</v>
      </c>
      <c r="AD4885" s="25">
        <v>1.0</v>
      </c>
      <c r="AE4885" s="25">
        <v>1.0</v>
      </c>
      <c r="AF4885" s="25">
        <v>1.0</v>
      </c>
      <c r="AG4885" s="25">
        <v>166588.76</v>
      </c>
      <c r="AH4885" s="25">
        <v>0.0</v>
      </c>
    </row>
    <row r="4886" ht="15.75" customHeight="1">
      <c r="U4886" s="25">
        <v>4885.0</v>
      </c>
      <c r="V4886" s="25">
        <v>1.5569274E7</v>
      </c>
      <c r="W4886" s="25" t="s">
        <v>575</v>
      </c>
      <c r="X4886" s="25">
        <v>678.0</v>
      </c>
      <c r="Y4886" s="25" t="s">
        <v>379</v>
      </c>
      <c r="Z4886" s="25" t="s">
        <v>487</v>
      </c>
      <c r="AA4886" s="25">
        <v>49.0</v>
      </c>
      <c r="AB4886" s="25">
        <v>2.0</v>
      </c>
      <c r="AC4886" s="25">
        <v>116933.11</v>
      </c>
      <c r="AD4886" s="25">
        <v>1.0</v>
      </c>
      <c r="AE4886" s="25">
        <v>1.0</v>
      </c>
      <c r="AF4886" s="25">
        <v>0.0</v>
      </c>
      <c r="AG4886" s="25">
        <v>195053.58</v>
      </c>
      <c r="AH4886" s="25">
        <v>1.0</v>
      </c>
    </row>
    <row r="4887" ht="15.75" customHeight="1">
      <c r="U4887" s="25">
        <v>4886.0</v>
      </c>
      <c r="V4887" s="25">
        <v>1.5654408E7</v>
      </c>
      <c r="W4887" s="25" t="s">
        <v>2682</v>
      </c>
      <c r="X4887" s="25">
        <v>562.0</v>
      </c>
      <c r="Y4887" s="25" t="s">
        <v>377</v>
      </c>
      <c r="Z4887" s="25" t="s">
        <v>487</v>
      </c>
      <c r="AA4887" s="25">
        <v>41.0</v>
      </c>
      <c r="AB4887" s="25">
        <v>5.0</v>
      </c>
      <c r="AC4887" s="25">
        <v>165445.04</v>
      </c>
      <c r="AD4887" s="25">
        <v>2.0</v>
      </c>
      <c r="AE4887" s="25">
        <v>1.0</v>
      </c>
      <c r="AF4887" s="25">
        <v>0.0</v>
      </c>
      <c r="AG4887" s="25">
        <v>85787.31</v>
      </c>
      <c r="AH4887" s="25">
        <v>0.0</v>
      </c>
    </row>
    <row r="4888" ht="15.75" customHeight="1">
      <c r="U4888" s="25">
        <v>4887.0</v>
      </c>
      <c r="V4888" s="25">
        <v>1.5657468E7</v>
      </c>
      <c r="W4888" s="25" t="s">
        <v>823</v>
      </c>
      <c r="X4888" s="25">
        <v>711.0</v>
      </c>
      <c r="Y4888" s="25" t="s">
        <v>379</v>
      </c>
      <c r="Z4888" s="25" t="s">
        <v>462</v>
      </c>
      <c r="AA4888" s="25">
        <v>53.0</v>
      </c>
      <c r="AB4888" s="25">
        <v>5.0</v>
      </c>
      <c r="AC4888" s="25">
        <v>123805.03</v>
      </c>
      <c r="AD4888" s="25">
        <v>1.0</v>
      </c>
      <c r="AE4888" s="25">
        <v>1.0</v>
      </c>
      <c r="AF4888" s="25">
        <v>0.0</v>
      </c>
      <c r="AG4888" s="25">
        <v>102428.51</v>
      </c>
      <c r="AH4888" s="25">
        <v>0.0</v>
      </c>
    </row>
    <row r="4889" ht="15.75" customHeight="1">
      <c r="U4889" s="25">
        <v>4888.0</v>
      </c>
      <c r="V4889" s="25">
        <v>1.5614213E7</v>
      </c>
      <c r="W4889" s="25" t="s">
        <v>2683</v>
      </c>
      <c r="X4889" s="25">
        <v>620.0</v>
      </c>
      <c r="Y4889" s="25" t="s">
        <v>375</v>
      </c>
      <c r="Z4889" s="25" t="s">
        <v>487</v>
      </c>
      <c r="AA4889" s="25">
        <v>37.0</v>
      </c>
      <c r="AB4889" s="25">
        <v>0.0</v>
      </c>
      <c r="AC4889" s="25">
        <v>107548.94</v>
      </c>
      <c r="AD4889" s="25">
        <v>1.0</v>
      </c>
      <c r="AE4889" s="25">
        <v>1.0</v>
      </c>
      <c r="AF4889" s="25">
        <v>0.0</v>
      </c>
      <c r="AG4889" s="25">
        <v>71175.94</v>
      </c>
      <c r="AH4889" s="25">
        <v>0.0</v>
      </c>
    </row>
    <row r="4890" ht="15.75" customHeight="1">
      <c r="U4890" s="25">
        <v>4889.0</v>
      </c>
      <c r="V4890" s="25">
        <v>1.5589869E7</v>
      </c>
      <c r="W4890" s="25" t="s">
        <v>1215</v>
      </c>
      <c r="X4890" s="25">
        <v>437.0</v>
      </c>
      <c r="Y4890" s="25" t="s">
        <v>375</v>
      </c>
      <c r="Z4890" s="25" t="s">
        <v>487</v>
      </c>
      <c r="AA4890" s="25">
        <v>49.0</v>
      </c>
      <c r="AB4890" s="25">
        <v>9.0</v>
      </c>
      <c r="AC4890" s="25">
        <v>111634.29</v>
      </c>
      <c r="AD4890" s="25">
        <v>2.0</v>
      </c>
      <c r="AE4890" s="25">
        <v>0.0</v>
      </c>
      <c r="AF4890" s="25">
        <v>1.0</v>
      </c>
      <c r="AG4890" s="25">
        <v>166440.32</v>
      </c>
      <c r="AH4890" s="25">
        <v>0.0</v>
      </c>
    </row>
    <row r="4891" ht="15.75" customHeight="1">
      <c r="U4891" s="25">
        <v>4890.0</v>
      </c>
      <c r="V4891" s="25">
        <v>1.5693205E7</v>
      </c>
      <c r="W4891" s="25" t="s">
        <v>1532</v>
      </c>
      <c r="X4891" s="25">
        <v>691.0</v>
      </c>
      <c r="Y4891" s="25" t="s">
        <v>379</v>
      </c>
      <c r="Z4891" s="25" t="s">
        <v>462</v>
      </c>
      <c r="AA4891" s="25">
        <v>41.0</v>
      </c>
      <c r="AB4891" s="25">
        <v>8.0</v>
      </c>
      <c r="AC4891" s="25">
        <v>109153.96</v>
      </c>
      <c r="AD4891" s="25">
        <v>3.0</v>
      </c>
      <c r="AE4891" s="25">
        <v>1.0</v>
      </c>
      <c r="AF4891" s="25">
        <v>1.0</v>
      </c>
      <c r="AG4891" s="25">
        <v>148848.76</v>
      </c>
      <c r="AH4891" s="25">
        <v>1.0</v>
      </c>
    </row>
    <row r="4892" ht="15.75" customHeight="1">
      <c r="U4892" s="25">
        <v>4891.0</v>
      </c>
      <c r="V4892" s="25">
        <v>1.5797113E7</v>
      </c>
      <c r="W4892" s="25" t="s">
        <v>1510</v>
      </c>
      <c r="X4892" s="25">
        <v>552.0</v>
      </c>
      <c r="Y4892" s="25" t="s">
        <v>377</v>
      </c>
      <c r="Z4892" s="25" t="s">
        <v>462</v>
      </c>
      <c r="AA4892" s="25">
        <v>34.0</v>
      </c>
      <c r="AB4892" s="25">
        <v>4.0</v>
      </c>
      <c r="AC4892" s="25">
        <v>0.0</v>
      </c>
      <c r="AD4892" s="25">
        <v>2.0</v>
      </c>
      <c r="AE4892" s="25">
        <v>1.0</v>
      </c>
      <c r="AF4892" s="25">
        <v>0.0</v>
      </c>
      <c r="AG4892" s="25">
        <v>140286.69</v>
      </c>
      <c r="AH4892" s="25">
        <v>0.0</v>
      </c>
    </row>
    <row r="4893" ht="15.75" customHeight="1">
      <c r="U4893" s="25">
        <v>4892.0</v>
      </c>
      <c r="V4893" s="25">
        <v>1.5676958E7</v>
      </c>
      <c r="W4893" s="25" t="s">
        <v>2592</v>
      </c>
      <c r="X4893" s="25">
        <v>765.0</v>
      </c>
      <c r="Y4893" s="25" t="s">
        <v>379</v>
      </c>
      <c r="Z4893" s="25" t="s">
        <v>487</v>
      </c>
      <c r="AA4893" s="25">
        <v>34.0</v>
      </c>
      <c r="AB4893" s="25">
        <v>5.0</v>
      </c>
      <c r="AC4893" s="25">
        <v>86055.17</v>
      </c>
      <c r="AD4893" s="25">
        <v>2.0</v>
      </c>
      <c r="AE4893" s="25">
        <v>1.0</v>
      </c>
      <c r="AF4893" s="25">
        <v>1.0</v>
      </c>
      <c r="AG4893" s="25">
        <v>104220.5</v>
      </c>
      <c r="AH4893" s="25">
        <v>0.0</v>
      </c>
    </row>
    <row r="4894" ht="15.75" customHeight="1">
      <c r="U4894" s="25">
        <v>4893.0</v>
      </c>
      <c r="V4894" s="25">
        <v>1.5739592E7</v>
      </c>
      <c r="W4894" s="25" t="s">
        <v>2684</v>
      </c>
      <c r="X4894" s="25">
        <v>707.0</v>
      </c>
      <c r="Y4894" s="25" t="s">
        <v>379</v>
      </c>
      <c r="Z4894" s="25" t="s">
        <v>462</v>
      </c>
      <c r="AA4894" s="25">
        <v>51.0</v>
      </c>
      <c r="AB4894" s="25">
        <v>10.0</v>
      </c>
      <c r="AC4894" s="25">
        <v>98438.23</v>
      </c>
      <c r="AD4894" s="25">
        <v>1.0</v>
      </c>
      <c r="AE4894" s="25">
        <v>0.0</v>
      </c>
      <c r="AF4894" s="25">
        <v>0.0</v>
      </c>
      <c r="AG4894" s="25">
        <v>70778.63</v>
      </c>
      <c r="AH4894" s="25">
        <v>1.0</v>
      </c>
    </row>
    <row r="4895" ht="15.75" customHeight="1">
      <c r="U4895" s="25">
        <v>4894.0</v>
      </c>
      <c r="V4895" s="25">
        <v>1.5656263E7</v>
      </c>
      <c r="W4895" s="25" t="s">
        <v>1084</v>
      </c>
      <c r="X4895" s="25">
        <v>764.0</v>
      </c>
      <c r="Y4895" s="25" t="s">
        <v>377</v>
      </c>
      <c r="Z4895" s="25" t="s">
        <v>487</v>
      </c>
      <c r="AA4895" s="25">
        <v>29.0</v>
      </c>
      <c r="AB4895" s="25">
        <v>5.0</v>
      </c>
      <c r="AC4895" s="25">
        <v>0.0</v>
      </c>
      <c r="AD4895" s="25">
        <v>2.0</v>
      </c>
      <c r="AE4895" s="25">
        <v>1.0</v>
      </c>
      <c r="AF4895" s="25">
        <v>0.0</v>
      </c>
      <c r="AG4895" s="25">
        <v>65868.28</v>
      </c>
      <c r="AH4895" s="25">
        <v>0.0</v>
      </c>
    </row>
    <row r="4896" ht="15.75" customHeight="1">
      <c r="U4896" s="25">
        <v>4895.0</v>
      </c>
      <c r="V4896" s="25">
        <v>1.5636872E7</v>
      </c>
      <c r="W4896" s="25" t="s">
        <v>2624</v>
      </c>
      <c r="X4896" s="25">
        <v>585.0</v>
      </c>
      <c r="Y4896" s="25" t="s">
        <v>375</v>
      </c>
      <c r="Z4896" s="25" t="s">
        <v>462</v>
      </c>
      <c r="AA4896" s="25">
        <v>32.0</v>
      </c>
      <c r="AB4896" s="25">
        <v>8.0</v>
      </c>
      <c r="AC4896" s="25">
        <v>144705.87</v>
      </c>
      <c r="AD4896" s="25">
        <v>2.0</v>
      </c>
      <c r="AE4896" s="25">
        <v>0.0</v>
      </c>
      <c r="AF4896" s="25">
        <v>0.0</v>
      </c>
      <c r="AG4896" s="25">
        <v>171482.56</v>
      </c>
      <c r="AH4896" s="25">
        <v>0.0</v>
      </c>
    </row>
    <row r="4897" ht="15.75" customHeight="1">
      <c r="U4897" s="25">
        <v>4896.0</v>
      </c>
      <c r="V4897" s="25">
        <v>1.5589435E7</v>
      </c>
      <c r="W4897" s="25" t="s">
        <v>1049</v>
      </c>
      <c r="X4897" s="25">
        <v>784.0</v>
      </c>
      <c r="Y4897" s="25" t="s">
        <v>375</v>
      </c>
      <c r="Z4897" s="25" t="s">
        <v>487</v>
      </c>
      <c r="AA4897" s="25">
        <v>31.0</v>
      </c>
      <c r="AB4897" s="25">
        <v>7.0</v>
      </c>
      <c r="AC4897" s="25">
        <v>0.0</v>
      </c>
      <c r="AD4897" s="25">
        <v>2.0</v>
      </c>
      <c r="AE4897" s="25">
        <v>1.0</v>
      </c>
      <c r="AF4897" s="25">
        <v>1.0</v>
      </c>
      <c r="AG4897" s="25">
        <v>143204.41</v>
      </c>
      <c r="AH4897" s="25">
        <v>0.0</v>
      </c>
    </row>
    <row r="4898" ht="15.75" customHeight="1">
      <c r="U4898" s="25">
        <v>4897.0</v>
      </c>
      <c r="V4898" s="25">
        <v>1.5640464E7</v>
      </c>
      <c r="W4898" s="25" t="s">
        <v>1887</v>
      </c>
      <c r="X4898" s="25">
        <v>605.0</v>
      </c>
      <c r="Y4898" s="25" t="s">
        <v>375</v>
      </c>
      <c r="Z4898" s="25" t="s">
        <v>487</v>
      </c>
      <c r="AA4898" s="25">
        <v>41.0</v>
      </c>
      <c r="AB4898" s="25">
        <v>5.0</v>
      </c>
      <c r="AC4898" s="25">
        <v>91612.91</v>
      </c>
      <c r="AD4898" s="25">
        <v>1.0</v>
      </c>
      <c r="AE4898" s="25">
        <v>1.0</v>
      </c>
      <c r="AF4898" s="25">
        <v>1.0</v>
      </c>
      <c r="AG4898" s="25">
        <v>28427.84</v>
      </c>
      <c r="AH4898" s="25">
        <v>0.0</v>
      </c>
    </row>
    <row r="4899" ht="15.75" customHeight="1">
      <c r="U4899" s="25">
        <v>4898.0</v>
      </c>
      <c r="V4899" s="25">
        <v>1.5723851E7</v>
      </c>
      <c r="W4899" s="25" t="s">
        <v>802</v>
      </c>
      <c r="X4899" s="25">
        <v>699.0</v>
      </c>
      <c r="Y4899" s="25" t="s">
        <v>377</v>
      </c>
      <c r="Z4899" s="25" t="s">
        <v>487</v>
      </c>
      <c r="AA4899" s="25">
        <v>40.0</v>
      </c>
      <c r="AB4899" s="25">
        <v>2.0</v>
      </c>
      <c r="AC4899" s="25">
        <v>0.0</v>
      </c>
      <c r="AD4899" s="25">
        <v>1.0</v>
      </c>
      <c r="AE4899" s="25">
        <v>1.0</v>
      </c>
      <c r="AF4899" s="25">
        <v>0.0</v>
      </c>
      <c r="AG4899" s="25">
        <v>78387.32</v>
      </c>
      <c r="AH4899" s="25">
        <v>0.0</v>
      </c>
    </row>
    <row r="4900" ht="15.75" customHeight="1">
      <c r="U4900" s="25">
        <v>4899.0</v>
      </c>
      <c r="V4900" s="25">
        <v>1.5722122E7</v>
      </c>
      <c r="W4900" s="25" t="s">
        <v>884</v>
      </c>
      <c r="X4900" s="25">
        <v>544.0</v>
      </c>
      <c r="Y4900" s="25" t="s">
        <v>375</v>
      </c>
      <c r="Z4900" s="25" t="s">
        <v>462</v>
      </c>
      <c r="AA4900" s="25">
        <v>40.0</v>
      </c>
      <c r="AB4900" s="25">
        <v>7.0</v>
      </c>
      <c r="AC4900" s="25">
        <v>0.0</v>
      </c>
      <c r="AD4900" s="25">
        <v>1.0</v>
      </c>
      <c r="AE4900" s="25">
        <v>0.0</v>
      </c>
      <c r="AF4900" s="25">
        <v>1.0</v>
      </c>
      <c r="AG4900" s="25">
        <v>161076.92</v>
      </c>
      <c r="AH4900" s="25">
        <v>0.0</v>
      </c>
    </row>
    <row r="4901" ht="15.75" customHeight="1">
      <c r="U4901" s="25">
        <v>4900.0</v>
      </c>
      <c r="V4901" s="25">
        <v>1.5696852E7</v>
      </c>
      <c r="W4901" s="25" t="s">
        <v>1339</v>
      </c>
      <c r="X4901" s="25">
        <v>803.0</v>
      </c>
      <c r="Y4901" s="25" t="s">
        <v>375</v>
      </c>
      <c r="Z4901" s="25" t="s">
        <v>462</v>
      </c>
      <c r="AA4901" s="25">
        <v>32.0</v>
      </c>
      <c r="AB4901" s="25">
        <v>9.0</v>
      </c>
      <c r="AC4901" s="25">
        <v>192122.84</v>
      </c>
      <c r="AD4901" s="25">
        <v>1.0</v>
      </c>
      <c r="AE4901" s="25">
        <v>1.0</v>
      </c>
      <c r="AF4901" s="25">
        <v>1.0</v>
      </c>
      <c r="AG4901" s="25">
        <v>54277.45</v>
      </c>
      <c r="AH4901" s="25">
        <v>1.0</v>
      </c>
    </row>
    <row r="4902" ht="15.75" customHeight="1">
      <c r="U4902" s="25">
        <v>4901.0</v>
      </c>
      <c r="V4902" s="25">
        <v>1.5634936E7</v>
      </c>
      <c r="W4902" s="25" t="s">
        <v>1320</v>
      </c>
      <c r="X4902" s="25">
        <v>735.0</v>
      </c>
      <c r="Y4902" s="25" t="s">
        <v>375</v>
      </c>
      <c r="Z4902" s="25" t="s">
        <v>487</v>
      </c>
      <c r="AA4902" s="25">
        <v>41.0</v>
      </c>
      <c r="AB4902" s="25">
        <v>7.0</v>
      </c>
      <c r="AC4902" s="25">
        <v>179904.0</v>
      </c>
      <c r="AD4902" s="25">
        <v>1.0</v>
      </c>
      <c r="AE4902" s="25">
        <v>1.0</v>
      </c>
      <c r="AF4902" s="25">
        <v>1.0</v>
      </c>
      <c r="AG4902" s="25">
        <v>137180.95</v>
      </c>
      <c r="AH4902" s="25">
        <v>0.0</v>
      </c>
    </row>
    <row r="4903" ht="15.75" customHeight="1">
      <c r="U4903" s="25">
        <v>4902.0</v>
      </c>
      <c r="V4903" s="25">
        <v>1.5575935E7</v>
      </c>
      <c r="W4903" s="25" t="s">
        <v>1585</v>
      </c>
      <c r="X4903" s="25">
        <v>673.0</v>
      </c>
      <c r="Y4903" s="25" t="s">
        <v>375</v>
      </c>
      <c r="Z4903" s="25" t="s">
        <v>487</v>
      </c>
      <c r="AA4903" s="25">
        <v>59.0</v>
      </c>
      <c r="AB4903" s="25">
        <v>0.0</v>
      </c>
      <c r="AC4903" s="25">
        <v>178058.06</v>
      </c>
      <c r="AD4903" s="25">
        <v>2.0</v>
      </c>
      <c r="AE4903" s="25">
        <v>0.0</v>
      </c>
      <c r="AF4903" s="25">
        <v>1.0</v>
      </c>
      <c r="AG4903" s="25">
        <v>21063.71</v>
      </c>
      <c r="AH4903" s="25">
        <v>1.0</v>
      </c>
    </row>
    <row r="4904" ht="15.75" customHeight="1">
      <c r="U4904" s="25">
        <v>4903.0</v>
      </c>
      <c r="V4904" s="25">
        <v>1.5634491E7</v>
      </c>
      <c r="W4904" s="25" t="s">
        <v>1025</v>
      </c>
      <c r="X4904" s="25">
        <v>652.0</v>
      </c>
      <c r="Y4904" s="25" t="s">
        <v>375</v>
      </c>
      <c r="Z4904" s="25" t="s">
        <v>487</v>
      </c>
      <c r="AA4904" s="25">
        <v>30.0</v>
      </c>
      <c r="AB4904" s="25">
        <v>2.0</v>
      </c>
      <c r="AC4904" s="25">
        <v>176166.56</v>
      </c>
      <c r="AD4904" s="25">
        <v>2.0</v>
      </c>
      <c r="AE4904" s="25">
        <v>1.0</v>
      </c>
      <c r="AF4904" s="25">
        <v>1.0</v>
      </c>
      <c r="AG4904" s="25">
        <v>152210.81</v>
      </c>
      <c r="AH4904" s="25">
        <v>0.0</v>
      </c>
    </row>
    <row r="4905" ht="15.75" customHeight="1">
      <c r="U4905" s="25">
        <v>4904.0</v>
      </c>
      <c r="V4905" s="25">
        <v>1.562853E7</v>
      </c>
      <c r="W4905" s="25" t="s">
        <v>775</v>
      </c>
      <c r="X4905" s="25">
        <v>694.0</v>
      </c>
      <c r="Y4905" s="25" t="s">
        <v>375</v>
      </c>
      <c r="Z4905" s="25" t="s">
        <v>487</v>
      </c>
      <c r="AA4905" s="25">
        <v>42.0</v>
      </c>
      <c r="AB4905" s="25">
        <v>3.0</v>
      </c>
      <c r="AC4905" s="25">
        <v>156864.2</v>
      </c>
      <c r="AD4905" s="25">
        <v>2.0</v>
      </c>
      <c r="AE4905" s="25">
        <v>0.0</v>
      </c>
      <c r="AF4905" s="25">
        <v>0.0</v>
      </c>
      <c r="AG4905" s="25">
        <v>88890.75</v>
      </c>
      <c r="AH4905" s="25">
        <v>0.0</v>
      </c>
    </row>
    <row r="4906" ht="15.75" customHeight="1">
      <c r="U4906" s="25">
        <v>4905.0</v>
      </c>
      <c r="V4906" s="25">
        <v>1.567872E7</v>
      </c>
      <c r="W4906" s="25" t="s">
        <v>918</v>
      </c>
      <c r="X4906" s="25">
        <v>741.0</v>
      </c>
      <c r="Y4906" s="25" t="s">
        <v>375</v>
      </c>
      <c r="Z4906" s="25" t="s">
        <v>462</v>
      </c>
      <c r="AA4906" s="25">
        <v>44.0</v>
      </c>
      <c r="AB4906" s="25">
        <v>7.0</v>
      </c>
      <c r="AC4906" s="25">
        <v>0.0</v>
      </c>
      <c r="AD4906" s="25">
        <v>2.0</v>
      </c>
      <c r="AE4906" s="25">
        <v>1.0</v>
      </c>
      <c r="AF4906" s="25">
        <v>1.0</v>
      </c>
      <c r="AG4906" s="25">
        <v>190534.76</v>
      </c>
      <c r="AH4906" s="25">
        <v>0.0</v>
      </c>
    </row>
    <row r="4907" ht="15.75" customHeight="1">
      <c r="U4907" s="25">
        <v>4906.0</v>
      </c>
      <c r="V4907" s="25">
        <v>1.5627999E7</v>
      </c>
      <c r="W4907" s="25" t="s">
        <v>1025</v>
      </c>
      <c r="X4907" s="25">
        <v>590.0</v>
      </c>
      <c r="Y4907" s="25" t="s">
        <v>377</v>
      </c>
      <c r="Z4907" s="25" t="s">
        <v>487</v>
      </c>
      <c r="AA4907" s="25">
        <v>30.0</v>
      </c>
      <c r="AB4907" s="25">
        <v>3.0</v>
      </c>
      <c r="AC4907" s="25">
        <v>0.0</v>
      </c>
      <c r="AD4907" s="25">
        <v>2.0</v>
      </c>
      <c r="AE4907" s="25">
        <v>1.0</v>
      </c>
      <c r="AF4907" s="25">
        <v>0.0</v>
      </c>
      <c r="AG4907" s="25">
        <v>83090.35</v>
      </c>
      <c r="AH4907" s="25">
        <v>0.0</v>
      </c>
    </row>
    <row r="4908" ht="15.75" customHeight="1">
      <c r="U4908" s="25">
        <v>4907.0</v>
      </c>
      <c r="V4908" s="25">
        <v>1.5571244E7</v>
      </c>
      <c r="W4908" s="25" t="s">
        <v>856</v>
      </c>
      <c r="X4908" s="25">
        <v>809.0</v>
      </c>
      <c r="Y4908" s="25" t="s">
        <v>377</v>
      </c>
      <c r="Z4908" s="25" t="s">
        <v>462</v>
      </c>
      <c r="AA4908" s="25">
        <v>33.0</v>
      </c>
      <c r="AB4908" s="25">
        <v>3.0</v>
      </c>
      <c r="AC4908" s="25">
        <v>0.0</v>
      </c>
      <c r="AD4908" s="25">
        <v>2.0</v>
      </c>
      <c r="AE4908" s="25">
        <v>0.0</v>
      </c>
      <c r="AF4908" s="25">
        <v>1.0</v>
      </c>
      <c r="AG4908" s="25">
        <v>141426.78</v>
      </c>
      <c r="AH4908" s="25">
        <v>0.0</v>
      </c>
    </row>
    <row r="4909" ht="15.75" customHeight="1">
      <c r="U4909" s="25">
        <v>4908.0</v>
      </c>
      <c r="V4909" s="25">
        <v>1.5739931E7</v>
      </c>
      <c r="W4909" s="25" t="s">
        <v>799</v>
      </c>
      <c r="X4909" s="25">
        <v>523.0</v>
      </c>
      <c r="Y4909" s="25" t="s">
        <v>375</v>
      </c>
      <c r="Z4909" s="25" t="s">
        <v>487</v>
      </c>
      <c r="AA4909" s="25">
        <v>34.0</v>
      </c>
      <c r="AB4909" s="25">
        <v>2.0</v>
      </c>
      <c r="AC4909" s="25">
        <v>161588.89</v>
      </c>
      <c r="AD4909" s="25">
        <v>1.0</v>
      </c>
      <c r="AE4909" s="25">
        <v>1.0</v>
      </c>
      <c r="AF4909" s="25">
        <v>1.0</v>
      </c>
      <c r="AG4909" s="25">
        <v>51358.66</v>
      </c>
      <c r="AH4909" s="25">
        <v>0.0</v>
      </c>
    </row>
    <row r="4910" ht="15.75" customHeight="1">
      <c r="U4910" s="25">
        <v>4909.0</v>
      </c>
      <c r="V4910" s="25">
        <v>1.5806256E7</v>
      </c>
      <c r="W4910" s="25" t="s">
        <v>570</v>
      </c>
      <c r="X4910" s="25">
        <v>540.0</v>
      </c>
      <c r="Y4910" s="25" t="s">
        <v>375</v>
      </c>
      <c r="Z4910" s="25" t="s">
        <v>487</v>
      </c>
      <c r="AA4910" s="25">
        <v>48.0</v>
      </c>
      <c r="AB4910" s="25">
        <v>2.0</v>
      </c>
      <c r="AC4910" s="25">
        <v>109349.29</v>
      </c>
      <c r="AD4910" s="25">
        <v>1.0</v>
      </c>
      <c r="AE4910" s="25">
        <v>1.0</v>
      </c>
      <c r="AF4910" s="25">
        <v>0.0</v>
      </c>
      <c r="AG4910" s="25">
        <v>88703.04</v>
      </c>
      <c r="AH4910" s="25">
        <v>1.0</v>
      </c>
    </row>
    <row r="4911" ht="15.75" customHeight="1">
      <c r="U4911" s="25">
        <v>4910.0</v>
      </c>
      <c r="V4911" s="25">
        <v>1.5787258E7</v>
      </c>
      <c r="W4911" s="25" t="s">
        <v>890</v>
      </c>
      <c r="X4911" s="25">
        <v>596.0</v>
      </c>
      <c r="Y4911" s="25" t="s">
        <v>377</v>
      </c>
      <c r="Z4911" s="25" t="s">
        <v>462</v>
      </c>
      <c r="AA4911" s="25">
        <v>29.0</v>
      </c>
      <c r="AB4911" s="25">
        <v>6.0</v>
      </c>
      <c r="AC4911" s="25">
        <v>0.0</v>
      </c>
      <c r="AD4911" s="25">
        <v>2.0</v>
      </c>
      <c r="AE4911" s="25">
        <v>1.0</v>
      </c>
      <c r="AF4911" s="25">
        <v>0.0</v>
      </c>
      <c r="AG4911" s="25">
        <v>116696.77</v>
      </c>
      <c r="AH4911" s="25">
        <v>0.0</v>
      </c>
    </row>
    <row r="4912" ht="15.75" customHeight="1">
      <c r="U4912" s="25">
        <v>4911.0</v>
      </c>
      <c r="V4912" s="25">
        <v>1.5706463E7</v>
      </c>
      <c r="W4912" s="25" t="s">
        <v>713</v>
      </c>
      <c r="X4912" s="25">
        <v>597.0</v>
      </c>
      <c r="Y4912" s="25" t="s">
        <v>375</v>
      </c>
      <c r="Z4912" s="25" t="s">
        <v>462</v>
      </c>
      <c r="AA4912" s="25">
        <v>36.0</v>
      </c>
      <c r="AB4912" s="25">
        <v>9.0</v>
      </c>
      <c r="AC4912" s="25">
        <v>0.0</v>
      </c>
      <c r="AD4912" s="25">
        <v>2.0</v>
      </c>
      <c r="AE4912" s="25">
        <v>1.0</v>
      </c>
      <c r="AF4912" s="25">
        <v>1.0</v>
      </c>
      <c r="AG4912" s="25">
        <v>7156.09</v>
      </c>
      <c r="AH4912" s="25">
        <v>0.0</v>
      </c>
    </row>
    <row r="4913" ht="15.75" customHeight="1">
      <c r="U4913" s="25">
        <v>4912.0</v>
      </c>
      <c r="V4913" s="25">
        <v>1.5691004E7</v>
      </c>
      <c r="W4913" s="25" t="s">
        <v>2227</v>
      </c>
      <c r="X4913" s="25">
        <v>407.0</v>
      </c>
      <c r="Y4913" s="25" t="s">
        <v>377</v>
      </c>
      <c r="Z4913" s="25" t="s">
        <v>487</v>
      </c>
      <c r="AA4913" s="25">
        <v>37.0</v>
      </c>
      <c r="AB4913" s="25">
        <v>1.0</v>
      </c>
      <c r="AC4913" s="25">
        <v>0.0</v>
      </c>
      <c r="AD4913" s="25">
        <v>1.0</v>
      </c>
      <c r="AE4913" s="25">
        <v>1.0</v>
      </c>
      <c r="AF4913" s="25">
        <v>1.0</v>
      </c>
      <c r="AG4913" s="25">
        <v>49161.12</v>
      </c>
      <c r="AH4913" s="25">
        <v>1.0</v>
      </c>
    </row>
    <row r="4914" ht="15.75" customHeight="1">
      <c r="U4914" s="25">
        <v>4913.0</v>
      </c>
      <c r="V4914" s="25">
        <v>1.5792228E7</v>
      </c>
      <c r="W4914" s="25" t="s">
        <v>685</v>
      </c>
      <c r="X4914" s="25">
        <v>748.0</v>
      </c>
      <c r="Y4914" s="25" t="s">
        <v>375</v>
      </c>
      <c r="Z4914" s="25" t="s">
        <v>487</v>
      </c>
      <c r="AA4914" s="25">
        <v>60.0</v>
      </c>
      <c r="AB4914" s="25">
        <v>0.0</v>
      </c>
      <c r="AC4914" s="25">
        <v>152335.7</v>
      </c>
      <c r="AD4914" s="25">
        <v>1.0</v>
      </c>
      <c r="AE4914" s="25">
        <v>1.0</v>
      </c>
      <c r="AF4914" s="25">
        <v>0.0</v>
      </c>
      <c r="AG4914" s="25">
        <v>126743.33</v>
      </c>
      <c r="AH4914" s="25">
        <v>1.0</v>
      </c>
    </row>
    <row r="4915" ht="15.75" customHeight="1">
      <c r="U4915" s="25">
        <v>4914.0</v>
      </c>
      <c r="V4915" s="25">
        <v>1.5733447E7</v>
      </c>
      <c r="W4915" s="25" t="s">
        <v>2685</v>
      </c>
      <c r="X4915" s="25">
        <v>562.0</v>
      </c>
      <c r="Y4915" s="25" t="s">
        <v>375</v>
      </c>
      <c r="Z4915" s="25" t="s">
        <v>462</v>
      </c>
      <c r="AA4915" s="25">
        <v>51.0</v>
      </c>
      <c r="AB4915" s="25">
        <v>1.0</v>
      </c>
      <c r="AC4915" s="25">
        <v>124662.54</v>
      </c>
      <c r="AD4915" s="25">
        <v>1.0</v>
      </c>
      <c r="AE4915" s="25">
        <v>1.0</v>
      </c>
      <c r="AF4915" s="25">
        <v>1.0</v>
      </c>
      <c r="AG4915" s="25">
        <v>65390.46</v>
      </c>
      <c r="AH4915" s="25">
        <v>1.0</v>
      </c>
    </row>
    <row r="4916" ht="15.75" customHeight="1">
      <c r="U4916" s="25">
        <v>4915.0</v>
      </c>
      <c r="V4916" s="25">
        <v>1.5679062E7</v>
      </c>
      <c r="W4916" s="25" t="s">
        <v>742</v>
      </c>
      <c r="X4916" s="25">
        <v>734.0</v>
      </c>
      <c r="Y4916" s="25" t="s">
        <v>379</v>
      </c>
      <c r="Z4916" s="25" t="s">
        <v>462</v>
      </c>
      <c r="AA4916" s="25">
        <v>47.0</v>
      </c>
      <c r="AB4916" s="25">
        <v>10.0</v>
      </c>
      <c r="AC4916" s="25">
        <v>91522.04</v>
      </c>
      <c r="AD4916" s="25">
        <v>2.0</v>
      </c>
      <c r="AE4916" s="25">
        <v>1.0</v>
      </c>
      <c r="AF4916" s="25">
        <v>1.0</v>
      </c>
      <c r="AG4916" s="25">
        <v>138835.91</v>
      </c>
      <c r="AH4916" s="25">
        <v>0.0</v>
      </c>
    </row>
    <row r="4917" ht="15.75" customHeight="1">
      <c r="U4917" s="25">
        <v>4916.0</v>
      </c>
      <c r="V4917" s="25">
        <v>1.5594409E7</v>
      </c>
      <c r="W4917" s="25" t="s">
        <v>2396</v>
      </c>
      <c r="X4917" s="25">
        <v>710.0</v>
      </c>
      <c r="Y4917" s="25" t="s">
        <v>375</v>
      </c>
      <c r="Z4917" s="25" t="s">
        <v>487</v>
      </c>
      <c r="AA4917" s="25">
        <v>45.0</v>
      </c>
      <c r="AB4917" s="25">
        <v>1.0</v>
      </c>
      <c r="AC4917" s="25">
        <v>0.0</v>
      </c>
      <c r="AD4917" s="25">
        <v>2.0</v>
      </c>
      <c r="AE4917" s="25">
        <v>1.0</v>
      </c>
      <c r="AF4917" s="25">
        <v>1.0</v>
      </c>
      <c r="AG4917" s="25">
        <v>36154.66</v>
      </c>
      <c r="AH4917" s="25">
        <v>0.0</v>
      </c>
    </row>
    <row r="4918" ht="15.75" customHeight="1">
      <c r="U4918" s="25">
        <v>4917.0</v>
      </c>
      <c r="V4918" s="25">
        <v>1.5613816E7</v>
      </c>
      <c r="W4918" s="25" t="s">
        <v>1149</v>
      </c>
      <c r="X4918" s="25">
        <v>539.0</v>
      </c>
      <c r="Y4918" s="25" t="s">
        <v>377</v>
      </c>
      <c r="Z4918" s="25" t="s">
        <v>462</v>
      </c>
      <c r="AA4918" s="25">
        <v>39.0</v>
      </c>
      <c r="AB4918" s="25">
        <v>6.0</v>
      </c>
      <c r="AC4918" s="25">
        <v>62052.28</v>
      </c>
      <c r="AD4918" s="25">
        <v>1.0</v>
      </c>
      <c r="AE4918" s="25">
        <v>0.0</v>
      </c>
      <c r="AF4918" s="25">
        <v>1.0</v>
      </c>
      <c r="AG4918" s="25">
        <v>59755.14</v>
      </c>
      <c r="AH4918" s="25">
        <v>0.0</v>
      </c>
    </row>
    <row r="4919" ht="15.75" customHeight="1">
      <c r="U4919" s="25">
        <v>4918.0</v>
      </c>
      <c r="V4919" s="25">
        <v>1.5681991E7</v>
      </c>
      <c r="W4919" s="25" t="s">
        <v>2300</v>
      </c>
      <c r="X4919" s="25">
        <v>542.0</v>
      </c>
      <c r="Y4919" s="25" t="s">
        <v>375</v>
      </c>
      <c r="Z4919" s="25" t="s">
        <v>487</v>
      </c>
      <c r="AA4919" s="25">
        <v>32.0</v>
      </c>
      <c r="AB4919" s="25">
        <v>7.0</v>
      </c>
      <c r="AC4919" s="25">
        <v>107871.72</v>
      </c>
      <c r="AD4919" s="25">
        <v>1.0</v>
      </c>
      <c r="AE4919" s="25">
        <v>1.0</v>
      </c>
      <c r="AF4919" s="25">
        <v>0.0</v>
      </c>
      <c r="AG4919" s="25">
        <v>125302.64</v>
      </c>
      <c r="AH4919" s="25">
        <v>0.0</v>
      </c>
    </row>
    <row r="4920" ht="15.75" customHeight="1">
      <c r="U4920" s="25">
        <v>4919.0</v>
      </c>
      <c r="V4920" s="25">
        <v>1.5796074E7</v>
      </c>
      <c r="W4920" s="25" t="s">
        <v>1630</v>
      </c>
      <c r="X4920" s="25">
        <v>717.0</v>
      </c>
      <c r="Y4920" s="25" t="s">
        <v>375</v>
      </c>
      <c r="Z4920" s="25" t="s">
        <v>462</v>
      </c>
      <c r="AA4920" s="25">
        <v>36.0</v>
      </c>
      <c r="AB4920" s="25">
        <v>2.0</v>
      </c>
      <c r="AC4920" s="25">
        <v>99472.76</v>
      </c>
      <c r="AD4920" s="25">
        <v>2.0</v>
      </c>
      <c r="AE4920" s="25">
        <v>1.0</v>
      </c>
      <c r="AF4920" s="25">
        <v>0.0</v>
      </c>
      <c r="AG4920" s="25">
        <v>94274.72</v>
      </c>
      <c r="AH4920" s="25">
        <v>1.0</v>
      </c>
    </row>
    <row r="4921" ht="15.75" customHeight="1">
      <c r="U4921" s="25">
        <v>4920.0</v>
      </c>
      <c r="V4921" s="25">
        <v>1.5625941E7</v>
      </c>
      <c r="W4921" s="25" t="s">
        <v>1090</v>
      </c>
      <c r="X4921" s="25">
        <v>682.0</v>
      </c>
      <c r="Y4921" s="25" t="s">
        <v>377</v>
      </c>
      <c r="Z4921" s="25" t="s">
        <v>462</v>
      </c>
      <c r="AA4921" s="25">
        <v>50.0</v>
      </c>
      <c r="AB4921" s="25">
        <v>10.0</v>
      </c>
      <c r="AC4921" s="25">
        <v>128039.01</v>
      </c>
      <c r="AD4921" s="25">
        <v>1.0</v>
      </c>
      <c r="AE4921" s="25">
        <v>1.0</v>
      </c>
      <c r="AF4921" s="25">
        <v>1.0</v>
      </c>
      <c r="AG4921" s="25">
        <v>102260.16</v>
      </c>
      <c r="AH4921" s="25">
        <v>0.0</v>
      </c>
    </row>
    <row r="4922" ht="15.75" customHeight="1">
      <c r="U4922" s="25">
        <v>4921.0</v>
      </c>
      <c r="V4922" s="25">
        <v>1.5615016E7</v>
      </c>
      <c r="W4922" s="25" t="s">
        <v>2686</v>
      </c>
      <c r="X4922" s="25">
        <v>515.0</v>
      </c>
      <c r="Y4922" s="25" t="s">
        <v>375</v>
      </c>
      <c r="Z4922" s="25" t="s">
        <v>487</v>
      </c>
      <c r="AA4922" s="25">
        <v>33.0</v>
      </c>
      <c r="AB4922" s="25">
        <v>2.0</v>
      </c>
      <c r="AC4922" s="25">
        <v>0.0</v>
      </c>
      <c r="AD4922" s="25">
        <v>2.0</v>
      </c>
      <c r="AE4922" s="25">
        <v>1.0</v>
      </c>
      <c r="AF4922" s="25">
        <v>1.0</v>
      </c>
      <c r="AG4922" s="25">
        <v>136028.97</v>
      </c>
      <c r="AH4922" s="25">
        <v>0.0</v>
      </c>
    </row>
    <row r="4923" ht="15.75" customHeight="1">
      <c r="U4923" s="25">
        <v>4922.0</v>
      </c>
      <c r="V4923" s="25">
        <v>1.5748414E7</v>
      </c>
      <c r="W4923" s="25" t="s">
        <v>866</v>
      </c>
      <c r="X4923" s="25">
        <v>526.0</v>
      </c>
      <c r="Y4923" s="25" t="s">
        <v>377</v>
      </c>
      <c r="Z4923" s="25" t="s">
        <v>462</v>
      </c>
      <c r="AA4923" s="25">
        <v>33.0</v>
      </c>
      <c r="AB4923" s="25">
        <v>8.0</v>
      </c>
      <c r="AC4923" s="25">
        <v>114634.63</v>
      </c>
      <c r="AD4923" s="25">
        <v>2.0</v>
      </c>
      <c r="AE4923" s="25">
        <v>1.0</v>
      </c>
      <c r="AF4923" s="25">
        <v>0.0</v>
      </c>
      <c r="AG4923" s="25">
        <v>110114.38</v>
      </c>
      <c r="AH4923" s="25">
        <v>1.0</v>
      </c>
    </row>
    <row r="4924" ht="15.75" customHeight="1">
      <c r="U4924" s="25">
        <v>4923.0</v>
      </c>
      <c r="V4924" s="25">
        <v>1.5751203E7</v>
      </c>
      <c r="W4924" s="25" t="s">
        <v>720</v>
      </c>
      <c r="X4924" s="25">
        <v>702.0</v>
      </c>
      <c r="Y4924" s="25" t="s">
        <v>375</v>
      </c>
      <c r="Z4924" s="25" t="s">
        <v>487</v>
      </c>
      <c r="AA4924" s="25">
        <v>26.0</v>
      </c>
      <c r="AB4924" s="25">
        <v>5.0</v>
      </c>
      <c r="AC4924" s="25">
        <v>56738.47</v>
      </c>
      <c r="AD4924" s="25">
        <v>2.0</v>
      </c>
      <c r="AE4924" s="25">
        <v>1.0</v>
      </c>
      <c r="AF4924" s="25">
        <v>1.0</v>
      </c>
      <c r="AG4924" s="25">
        <v>100442.22</v>
      </c>
      <c r="AH4924" s="25">
        <v>1.0</v>
      </c>
    </row>
    <row r="4925" ht="15.75" customHeight="1">
      <c r="U4925" s="25">
        <v>4924.0</v>
      </c>
      <c r="V4925" s="25">
        <v>1.5662658E7</v>
      </c>
      <c r="W4925" s="25" t="s">
        <v>2687</v>
      </c>
      <c r="X4925" s="25">
        <v>651.0</v>
      </c>
      <c r="Y4925" s="25" t="s">
        <v>379</v>
      </c>
      <c r="Z4925" s="25" t="s">
        <v>487</v>
      </c>
      <c r="AA4925" s="25">
        <v>34.0</v>
      </c>
      <c r="AB4925" s="25">
        <v>2.0</v>
      </c>
      <c r="AC4925" s="25">
        <v>90355.12</v>
      </c>
      <c r="AD4925" s="25">
        <v>2.0</v>
      </c>
      <c r="AE4925" s="25">
        <v>0.0</v>
      </c>
      <c r="AF4925" s="25">
        <v>0.0</v>
      </c>
      <c r="AG4925" s="25">
        <v>193597.94</v>
      </c>
      <c r="AH4925" s="25">
        <v>0.0</v>
      </c>
    </row>
    <row r="4926" ht="15.75" customHeight="1">
      <c r="U4926" s="25">
        <v>4925.0</v>
      </c>
      <c r="V4926" s="25">
        <v>1.5574868E7</v>
      </c>
      <c r="W4926" s="25" t="s">
        <v>2688</v>
      </c>
      <c r="X4926" s="25">
        <v>792.0</v>
      </c>
      <c r="Y4926" s="25" t="s">
        <v>379</v>
      </c>
      <c r="Z4926" s="25" t="s">
        <v>487</v>
      </c>
      <c r="AA4926" s="25">
        <v>36.0</v>
      </c>
      <c r="AB4926" s="25">
        <v>5.0</v>
      </c>
      <c r="AC4926" s="25">
        <v>115725.24</v>
      </c>
      <c r="AD4926" s="25">
        <v>2.0</v>
      </c>
      <c r="AE4926" s="25">
        <v>0.0</v>
      </c>
      <c r="AF4926" s="25">
        <v>0.0</v>
      </c>
      <c r="AG4926" s="25">
        <v>1871.25</v>
      </c>
      <c r="AH4926" s="25">
        <v>0.0</v>
      </c>
    </row>
    <row r="4927" ht="15.75" customHeight="1">
      <c r="U4927" s="25">
        <v>4926.0</v>
      </c>
      <c r="V4927" s="25">
        <v>1.5790282E7</v>
      </c>
      <c r="W4927" s="25" t="s">
        <v>1494</v>
      </c>
      <c r="X4927" s="25">
        <v>817.0</v>
      </c>
      <c r="Y4927" s="25" t="s">
        <v>379</v>
      </c>
      <c r="Z4927" s="25" t="s">
        <v>487</v>
      </c>
      <c r="AA4927" s="25">
        <v>58.0</v>
      </c>
      <c r="AB4927" s="25">
        <v>3.0</v>
      </c>
      <c r="AC4927" s="25">
        <v>114327.59</v>
      </c>
      <c r="AD4927" s="25">
        <v>2.0</v>
      </c>
      <c r="AE4927" s="25">
        <v>1.0</v>
      </c>
      <c r="AF4927" s="25">
        <v>1.0</v>
      </c>
      <c r="AG4927" s="25">
        <v>42831.11</v>
      </c>
      <c r="AH4927" s="25">
        <v>0.0</v>
      </c>
    </row>
    <row r="4928" ht="15.75" customHeight="1">
      <c r="U4928" s="25">
        <v>4927.0</v>
      </c>
      <c r="V4928" s="25">
        <v>1.5762927E7</v>
      </c>
      <c r="W4928" s="25" t="s">
        <v>1317</v>
      </c>
      <c r="X4928" s="25">
        <v>674.0</v>
      </c>
      <c r="Y4928" s="25" t="s">
        <v>379</v>
      </c>
      <c r="Z4928" s="25" t="s">
        <v>462</v>
      </c>
      <c r="AA4928" s="25">
        <v>36.0</v>
      </c>
      <c r="AB4928" s="25">
        <v>6.0</v>
      </c>
      <c r="AC4928" s="25">
        <v>100762.64</v>
      </c>
      <c r="AD4928" s="25">
        <v>1.0</v>
      </c>
      <c r="AE4928" s="25">
        <v>1.0</v>
      </c>
      <c r="AF4928" s="25">
        <v>0.0</v>
      </c>
      <c r="AG4928" s="25">
        <v>182156.86</v>
      </c>
      <c r="AH4928" s="25">
        <v>0.0</v>
      </c>
    </row>
    <row r="4929" ht="15.75" customHeight="1">
      <c r="U4929" s="25">
        <v>4928.0</v>
      </c>
      <c r="V4929" s="25">
        <v>1.5803456E7</v>
      </c>
      <c r="W4929" s="25" t="s">
        <v>526</v>
      </c>
      <c r="X4929" s="25">
        <v>641.0</v>
      </c>
      <c r="Y4929" s="25" t="s">
        <v>375</v>
      </c>
      <c r="Z4929" s="25" t="s">
        <v>462</v>
      </c>
      <c r="AA4929" s="25">
        <v>40.0</v>
      </c>
      <c r="AB4929" s="25">
        <v>9.0</v>
      </c>
      <c r="AC4929" s="25">
        <v>0.0</v>
      </c>
      <c r="AD4929" s="25">
        <v>1.0</v>
      </c>
      <c r="AE4929" s="25">
        <v>0.0</v>
      </c>
      <c r="AF4929" s="25">
        <v>0.0</v>
      </c>
      <c r="AG4929" s="25">
        <v>151648.66</v>
      </c>
      <c r="AH4929" s="25">
        <v>1.0</v>
      </c>
    </row>
    <row r="4930" ht="15.75" customHeight="1">
      <c r="U4930" s="25">
        <v>4929.0</v>
      </c>
      <c r="V4930" s="25">
        <v>1.5771857E7</v>
      </c>
      <c r="W4930" s="25" t="s">
        <v>2689</v>
      </c>
      <c r="X4930" s="25">
        <v>513.0</v>
      </c>
      <c r="Y4930" s="25" t="s">
        <v>377</v>
      </c>
      <c r="Z4930" s="25" t="s">
        <v>487</v>
      </c>
      <c r="AA4930" s="25">
        <v>39.0</v>
      </c>
      <c r="AB4930" s="25">
        <v>7.0</v>
      </c>
      <c r="AC4930" s="25">
        <v>89039.9</v>
      </c>
      <c r="AD4930" s="25">
        <v>2.0</v>
      </c>
      <c r="AE4930" s="25">
        <v>1.0</v>
      </c>
      <c r="AF4930" s="25">
        <v>1.0</v>
      </c>
      <c r="AG4930" s="25">
        <v>146738.83</v>
      </c>
      <c r="AH4930" s="25">
        <v>0.0</v>
      </c>
    </row>
    <row r="4931" ht="15.75" customHeight="1">
      <c r="U4931" s="25">
        <v>4930.0</v>
      </c>
      <c r="V4931" s="25">
        <v>1.5700601E7</v>
      </c>
      <c r="W4931" s="25" t="s">
        <v>2690</v>
      </c>
      <c r="X4931" s="25">
        <v>561.0</v>
      </c>
      <c r="Y4931" s="25" t="s">
        <v>375</v>
      </c>
      <c r="Z4931" s="25" t="s">
        <v>487</v>
      </c>
      <c r="AA4931" s="25">
        <v>34.0</v>
      </c>
      <c r="AB4931" s="25">
        <v>1.0</v>
      </c>
      <c r="AC4931" s="25">
        <v>78829.53</v>
      </c>
      <c r="AD4931" s="25">
        <v>1.0</v>
      </c>
      <c r="AE4931" s="25">
        <v>1.0</v>
      </c>
      <c r="AF4931" s="25">
        <v>1.0</v>
      </c>
      <c r="AG4931" s="25">
        <v>12148.2</v>
      </c>
      <c r="AH4931" s="25">
        <v>0.0</v>
      </c>
    </row>
    <row r="4932" ht="15.75" customHeight="1">
      <c r="U4932" s="25">
        <v>4931.0</v>
      </c>
      <c r="V4932" s="25">
        <v>1.556967E7</v>
      </c>
      <c r="W4932" s="25" t="s">
        <v>1606</v>
      </c>
      <c r="X4932" s="25">
        <v>627.0</v>
      </c>
      <c r="Y4932" s="25" t="s">
        <v>379</v>
      </c>
      <c r="Z4932" s="25" t="s">
        <v>487</v>
      </c>
      <c r="AA4932" s="25">
        <v>30.0</v>
      </c>
      <c r="AB4932" s="25">
        <v>6.0</v>
      </c>
      <c r="AC4932" s="25">
        <v>112372.96</v>
      </c>
      <c r="AD4932" s="25">
        <v>1.0</v>
      </c>
      <c r="AE4932" s="25">
        <v>1.0</v>
      </c>
      <c r="AF4932" s="25">
        <v>1.0</v>
      </c>
      <c r="AG4932" s="25">
        <v>118029.09</v>
      </c>
      <c r="AH4932" s="25">
        <v>0.0</v>
      </c>
    </row>
    <row r="4933" ht="15.75" customHeight="1">
      <c r="U4933" s="25">
        <v>4932.0</v>
      </c>
      <c r="V4933" s="25">
        <v>1.5772341E7</v>
      </c>
      <c r="W4933" s="25" t="s">
        <v>2053</v>
      </c>
      <c r="X4933" s="25">
        <v>682.0</v>
      </c>
      <c r="Y4933" s="25" t="s">
        <v>379</v>
      </c>
      <c r="Z4933" s="25" t="s">
        <v>487</v>
      </c>
      <c r="AA4933" s="25">
        <v>81.0</v>
      </c>
      <c r="AB4933" s="25">
        <v>6.0</v>
      </c>
      <c r="AC4933" s="25">
        <v>122029.15</v>
      </c>
      <c r="AD4933" s="25">
        <v>1.0</v>
      </c>
      <c r="AE4933" s="25">
        <v>1.0</v>
      </c>
      <c r="AF4933" s="25">
        <v>1.0</v>
      </c>
      <c r="AG4933" s="25">
        <v>50783.88</v>
      </c>
      <c r="AH4933" s="25">
        <v>0.0</v>
      </c>
    </row>
    <row r="4934" ht="15.75" customHeight="1">
      <c r="U4934" s="25">
        <v>4933.0</v>
      </c>
      <c r="V4934" s="25">
        <v>1.5661548E7</v>
      </c>
      <c r="W4934" s="25" t="s">
        <v>1544</v>
      </c>
      <c r="X4934" s="25">
        <v>683.0</v>
      </c>
      <c r="Y4934" s="25" t="s">
        <v>375</v>
      </c>
      <c r="Z4934" s="25" t="s">
        <v>462</v>
      </c>
      <c r="AA4934" s="25">
        <v>29.0</v>
      </c>
      <c r="AB4934" s="25">
        <v>0.0</v>
      </c>
      <c r="AC4934" s="25">
        <v>157829.12</v>
      </c>
      <c r="AD4934" s="25">
        <v>1.0</v>
      </c>
      <c r="AE4934" s="25">
        <v>0.0</v>
      </c>
      <c r="AF4934" s="25">
        <v>0.0</v>
      </c>
      <c r="AG4934" s="25">
        <v>129891.66</v>
      </c>
      <c r="AH4934" s="25">
        <v>0.0</v>
      </c>
    </row>
    <row r="4935" ht="15.75" customHeight="1">
      <c r="U4935" s="25">
        <v>4934.0</v>
      </c>
      <c r="V4935" s="25">
        <v>1.5787597E7</v>
      </c>
      <c r="W4935" s="25" t="s">
        <v>1339</v>
      </c>
      <c r="X4935" s="25">
        <v>420.0</v>
      </c>
      <c r="Y4935" s="25" t="s">
        <v>379</v>
      </c>
      <c r="Z4935" s="25" t="s">
        <v>462</v>
      </c>
      <c r="AA4935" s="25">
        <v>31.0</v>
      </c>
      <c r="AB4935" s="25">
        <v>1.0</v>
      </c>
      <c r="AC4935" s="25">
        <v>108377.75</v>
      </c>
      <c r="AD4935" s="25">
        <v>2.0</v>
      </c>
      <c r="AE4935" s="25">
        <v>1.0</v>
      </c>
      <c r="AF4935" s="25">
        <v>1.0</v>
      </c>
      <c r="AG4935" s="25">
        <v>9904.63</v>
      </c>
      <c r="AH4935" s="25">
        <v>0.0</v>
      </c>
    </row>
    <row r="4936" ht="15.75" customHeight="1">
      <c r="U4936" s="25">
        <v>4935.0</v>
      </c>
      <c r="V4936" s="25">
        <v>1.5806913E7</v>
      </c>
      <c r="W4936" s="25" t="s">
        <v>2691</v>
      </c>
      <c r="X4936" s="25">
        <v>670.0</v>
      </c>
      <c r="Y4936" s="25" t="s">
        <v>375</v>
      </c>
      <c r="Z4936" s="25" t="s">
        <v>462</v>
      </c>
      <c r="AA4936" s="25">
        <v>54.0</v>
      </c>
      <c r="AB4936" s="25">
        <v>2.0</v>
      </c>
      <c r="AC4936" s="25">
        <v>95507.12</v>
      </c>
      <c r="AD4936" s="25">
        <v>1.0</v>
      </c>
      <c r="AE4936" s="25">
        <v>1.0</v>
      </c>
      <c r="AF4936" s="25">
        <v>1.0</v>
      </c>
      <c r="AG4936" s="25">
        <v>63213.31</v>
      </c>
      <c r="AH4936" s="25">
        <v>0.0</v>
      </c>
    </row>
    <row r="4937" ht="15.75" customHeight="1">
      <c r="U4937" s="25">
        <v>4936.0</v>
      </c>
      <c r="V4937" s="25">
        <v>1.5804862E7</v>
      </c>
      <c r="W4937" s="25" t="s">
        <v>763</v>
      </c>
      <c r="X4937" s="25">
        <v>505.0</v>
      </c>
      <c r="Y4937" s="25" t="s">
        <v>379</v>
      </c>
      <c r="Z4937" s="25" t="s">
        <v>487</v>
      </c>
      <c r="AA4937" s="25">
        <v>43.0</v>
      </c>
      <c r="AB4937" s="25">
        <v>6.0</v>
      </c>
      <c r="AC4937" s="25">
        <v>127146.68</v>
      </c>
      <c r="AD4937" s="25">
        <v>1.0</v>
      </c>
      <c r="AE4937" s="25">
        <v>0.0</v>
      </c>
      <c r="AF4937" s="25">
        <v>0.0</v>
      </c>
      <c r="AG4937" s="25">
        <v>137565.87</v>
      </c>
      <c r="AH4937" s="25">
        <v>0.0</v>
      </c>
    </row>
    <row r="4938" ht="15.75" customHeight="1">
      <c r="U4938" s="25">
        <v>4937.0</v>
      </c>
      <c r="V4938" s="25">
        <v>1.5792986E7</v>
      </c>
      <c r="W4938" s="25" t="s">
        <v>681</v>
      </c>
      <c r="X4938" s="25">
        <v>580.0</v>
      </c>
      <c r="Y4938" s="25" t="s">
        <v>379</v>
      </c>
      <c r="Z4938" s="25" t="s">
        <v>487</v>
      </c>
      <c r="AA4938" s="25">
        <v>24.0</v>
      </c>
      <c r="AB4938" s="25">
        <v>1.0</v>
      </c>
      <c r="AC4938" s="25">
        <v>133811.78</v>
      </c>
      <c r="AD4938" s="25">
        <v>1.0</v>
      </c>
      <c r="AE4938" s="25">
        <v>1.0</v>
      </c>
      <c r="AF4938" s="25">
        <v>0.0</v>
      </c>
      <c r="AG4938" s="25">
        <v>17185.95</v>
      </c>
      <c r="AH4938" s="25">
        <v>1.0</v>
      </c>
    </row>
    <row r="4939" ht="15.75" customHeight="1">
      <c r="U4939" s="25">
        <v>4938.0</v>
      </c>
      <c r="V4939" s="25">
        <v>1.5625632E7</v>
      </c>
      <c r="W4939" s="25" t="s">
        <v>1421</v>
      </c>
      <c r="X4939" s="25">
        <v>577.0</v>
      </c>
      <c r="Y4939" s="25" t="s">
        <v>375</v>
      </c>
      <c r="Z4939" s="25" t="s">
        <v>487</v>
      </c>
      <c r="AA4939" s="25">
        <v>36.0</v>
      </c>
      <c r="AB4939" s="25">
        <v>3.0</v>
      </c>
      <c r="AC4939" s="25">
        <v>121092.47</v>
      </c>
      <c r="AD4939" s="25">
        <v>2.0</v>
      </c>
      <c r="AE4939" s="25">
        <v>0.0</v>
      </c>
      <c r="AF4939" s="25">
        <v>1.0</v>
      </c>
      <c r="AG4939" s="25">
        <v>143783.46</v>
      </c>
      <c r="AH4939" s="25">
        <v>0.0</v>
      </c>
    </row>
    <row r="4940" ht="15.75" customHeight="1">
      <c r="U4940" s="25">
        <v>4939.0</v>
      </c>
      <c r="V4940" s="25">
        <v>1.5727703E7</v>
      </c>
      <c r="W4940" s="25" t="s">
        <v>1477</v>
      </c>
      <c r="X4940" s="25">
        <v>773.0</v>
      </c>
      <c r="Y4940" s="25" t="s">
        <v>379</v>
      </c>
      <c r="Z4940" s="25" t="s">
        <v>487</v>
      </c>
      <c r="AA4940" s="25">
        <v>34.0</v>
      </c>
      <c r="AB4940" s="25">
        <v>10.0</v>
      </c>
      <c r="AC4940" s="25">
        <v>126979.75</v>
      </c>
      <c r="AD4940" s="25">
        <v>1.0</v>
      </c>
      <c r="AE4940" s="25">
        <v>0.0</v>
      </c>
      <c r="AF4940" s="25">
        <v>0.0</v>
      </c>
      <c r="AG4940" s="25">
        <v>36823.28</v>
      </c>
      <c r="AH4940" s="25">
        <v>0.0</v>
      </c>
    </row>
    <row r="4941" ht="15.75" customHeight="1">
      <c r="U4941" s="25">
        <v>4940.0</v>
      </c>
      <c r="V4941" s="25">
        <v>1.5606273E7</v>
      </c>
      <c r="W4941" s="25" t="s">
        <v>2692</v>
      </c>
      <c r="X4941" s="25">
        <v>616.0</v>
      </c>
      <c r="Y4941" s="25" t="s">
        <v>375</v>
      </c>
      <c r="Z4941" s="25" t="s">
        <v>487</v>
      </c>
      <c r="AA4941" s="25">
        <v>37.0</v>
      </c>
      <c r="AB4941" s="25">
        <v>5.0</v>
      </c>
      <c r="AC4941" s="25">
        <v>144235.73</v>
      </c>
      <c r="AD4941" s="25">
        <v>2.0</v>
      </c>
      <c r="AE4941" s="25">
        <v>0.0</v>
      </c>
      <c r="AF4941" s="25">
        <v>0.0</v>
      </c>
      <c r="AG4941" s="25">
        <v>154957.66</v>
      </c>
      <c r="AH4941" s="25">
        <v>1.0</v>
      </c>
    </row>
    <row r="4942" ht="15.75" customHeight="1">
      <c r="U4942" s="25">
        <v>4941.0</v>
      </c>
      <c r="V4942" s="25">
        <v>1.5799652E7</v>
      </c>
      <c r="W4942" s="25" t="s">
        <v>2693</v>
      </c>
      <c r="X4942" s="25">
        <v>763.0</v>
      </c>
      <c r="Y4942" s="25" t="s">
        <v>375</v>
      </c>
      <c r="Z4942" s="25" t="s">
        <v>462</v>
      </c>
      <c r="AA4942" s="25">
        <v>38.0</v>
      </c>
      <c r="AB4942" s="25">
        <v>0.0</v>
      </c>
      <c r="AC4942" s="25">
        <v>152582.2</v>
      </c>
      <c r="AD4942" s="25">
        <v>2.0</v>
      </c>
      <c r="AE4942" s="25">
        <v>0.0</v>
      </c>
      <c r="AF4942" s="25">
        <v>0.0</v>
      </c>
      <c r="AG4942" s="25">
        <v>31892.82</v>
      </c>
      <c r="AH4942" s="25">
        <v>0.0</v>
      </c>
    </row>
    <row r="4943" ht="15.75" customHeight="1">
      <c r="U4943" s="25">
        <v>4942.0</v>
      </c>
      <c r="V4943" s="25">
        <v>1.5715047E7</v>
      </c>
      <c r="W4943" s="25" t="s">
        <v>2694</v>
      </c>
      <c r="X4943" s="25">
        <v>640.0</v>
      </c>
      <c r="Y4943" s="25" t="s">
        <v>377</v>
      </c>
      <c r="Z4943" s="25" t="s">
        <v>487</v>
      </c>
      <c r="AA4943" s="25">
        <v>43.0</v>
      </c>
      <c r="AB4943" s="25">
        <v>9.0</v>
      </c>
      <c r="AC4943" s="25">
        <v>172478.15</v>
      </c>
      <c r="AD4943" s="25">
        <v>1.0</v>
      </c>
      <c r="AE4943" s="25">
        <v>1.0</v>
      </c>
      <c r="AF4943" s="25">
        <v>0.0</v>
      </c>
      <c r="AG4943" s="25">
        <v>191084.4</v>
      </c>
      <c r="AH4943" s="25">
        <v>1.0</v>
      </c>
    </row>
    <row r="4944" ht="15.75" customHeight="1">
      <c r="U4944" s="25">
        <v>4943.0</v>
      </c>
      <c r="V4944" s="25">
        <v>1.5784687E7</v>
      </c>
      <c r="W4944" s="25" t="s">
        <v>823</v>
      </c>
      <c r="X4944" s="25">
        <v>592.0</v>
      </c>
      <c r="Y4944" s="25" t="s">
        <v>375</v>
      </c>
      <c r="Z4944" s="25" t="s">
        <v>487</v>
      </c>
      <c r="AA4944" s="25">
        <v>36.0</v>
      </c>
      <c r="AB4944" s="25">
        <v>1.0</v>
      </c>
      <c r="AC4944" s="25">
        <v>126477.42</v>
      </c>
      <c r="AD4944" s="25">
        <v>1.0</v>
      </c>
      <c r="AE4944" s="25">
        <v>0.0</v>
      </c>
      <c r="AF4944" s="25">
        <v>0.0</v>
      </c>
      <c r="AG4944" s="25">
        <v>179718.17</v>
      </c>
      <c r="AH4944" s="25">
        <v>0.0</v>
      </c>
    </row>
    <row r="4945" ht="15.75" customHeight="1">
      <c r="U4945" s="25">
        <v>4944.0</v>
      </c>
      <c r="V4945" s="25">
        <v>1.5615322E7</v>
      </c>
      <c r="W4945" s="25" t="s">
        <v>1413</v>
      </c>
      <c r="X4945" s="25">
        <v>528.0</v>
      </c>
      <c r="Y4945" s="25" t="s">
        <v>377</v>
      </c>
      <c r="Z4945" s="25" t="s">
        <v>487</v>
      </c>
      <c r="AA4945" s="25">
        <v>43.0</v>
      </c>
      <c r="AB4945" s="25">
        <v>7.0</v>
      </c>
      <c r="AC4945" s="25">
        <v>97473.87</v>
      </c>
      <c r="AD4945" s="25">
        <v>2.0</v>
      </c>
      <c r="AE4945" s="25">
        <v>1.0</v>
      </c>
      <c r="AF4945" s="25">
        <v>1.0</v>
      </c>
      <c r="AG4945" s="25">
        <v>159823.16</v>
      </c>
      <c r="AH4945" s="25">
        <v>0.0</v>
      </c>
    </row>
    <row r="4946" ht="15.75" customHeight="1">
      <c r="U4946" s="25">
        <v>4945.0</v>
      </c>
      <c r="V4946" s="25">
        <v>1.5722072E7</v>
      </c>
      <c r="W4946" s="25" t="s">
        <v>1252</v>
      </c>
      <c r="X4946" s="25">
        <v>630.0</v>
      </c>
      <c r="Y4946" s="25" t="s">
        <v>375</v>
      </c>
      <c r="Z4946" s="25" t="s">
        <v>487</v>
      </c>
      <c r="AA4946" s="25">
        <v>53.0</v>
      </c>
      <c r="AB4946" s="25">
        <v>5.0</v>
      </c>
      <c r="AC4946" s="25">
        <v>138053.67</v>
      </c>
      <c r="AD4946" s="25">
        <v>1.0</v>
      </c>
      <c r="AE4946" s="25">
        <v>0.0</v>
      </c>
      <c r="AF4946" s="25">
        <v>1.0</v>
      </c>
      <c r="AG4946" s="25">
        <v>114110.97</v>
      </c>
      <c r="AH4946" s="25">
        <v>0.0</v>
      </c>
    </row>
    <row r="4947" ht="15.75" customHeight="1">
      <c r="U4947" s="25">
        <v>4946.0</v>
      </c>
      <c r="V4947" s="25">
        <v>1.5646784E7</v>
      </c>
      <c r="W4947" s="25" t="s">
        <v>2695</v>
      </c>
      <c r="X4947" s="25">
        <v>529.0</v>
      </c>
      <c r="Y4947" s="25" t="s">
        <v>375</v>
      </c>
      <c r="Z4947" s="25" t="s">
        <v>462</v>
      </c>
      <c r="AA4947" s="25">
        <v>31.0</v>
      </c>
      <c r="AB4947" s="25">
        <v>2.0</v>
      </c>
      <c r="AC4947" s="25">
        <v>164003.05</v>
      </c>
      <c r="AD4947" s="25">
        <v>2.0</v>
      </c>
      <c r="AE4947" s="25">
        <v>1.0</v>
      </c>
      <c r="AF4947" s="25">
        <v>1.0</v>
      </c>
      <c r="AG4947" s="25">
        <v>60993.23</v>
      </c>
      <c r="AH4947" s="25">
        <v>0.0</v>
      </c>
    </row>
    <row r="4948" ht="15.75" customHeight="1">
      <c r="U4948" s="25">
        <v>4947.0</v>
      </c>
      <c r="V4948" s="25">
        <v>1.5644692E7</v>
      </c>
      <c r="W4948" s="25" t="s">
        <v>2696</v>
      </c>
      <c r="X4948" s="25">
        <v>546.0</v>
      </c>
      <c r="Y4948" s="25" t="s">
        <v>375</v>
      </c>
      <c r="Z4948" s="25" t="s">
        <v>462</v>
      </c>
      <c r="AA4948" s="25">
        <v>47.0</v>
      </c>
      <c r="AB4948" s="25">
        <v>8.0</v>
      </c>
      <c r="AC4948" s="25">
        <v>0.0</v>
      </c>
      <c r="AD4948" s="25">
        <v>1.0</v>
      </c>
      <c r="AE4948" s="25">
        <v>1.0</v>
      </c>
      <c r="AF4948" s="25">
        <v>1.0</v>
      </c>
      <c r="AG4948" s="25">
        <v>66408.01</v>
      </c>
      <c r="AH4948" s="25">
        <v>1.0</v>
      </c>
    </row>
    <row r="4949" ht="15.75" customHeight="1">
      <c r="U4949" s="25">
        <v>4948.0</v>
      </c>
      <c r="V4949" s="25">
        <v>1.5670354E7</v>
      </c>
      <c r="W4949" s="25" t="s">
        <v>1209</v>
      </c>
      <c r="X4949" s="25">
        <v>753.0</v>
      </c>
      <c r="Y4949" s="25" t="s">
        <v>375</v>
      </c>
      <c r="Z4949" s="25" t="s">
        <v>462</v>
      </c>
      <c r="AA4949" s="25">
        <v>62.0</v>
      </c>
      <c r="AB4949" s="25">
        <v>6.0</v>
      </c>
      <c r="AC4949" s="25">
        <v>0.0</v>
      </c>
      <c r="AD4949" s="25">
        <v>2.0</v>
      </c>
      <c r="AE4949" s="25">
        <v>1.0</v>
      </c>
      <c r="AF4949" s="25">
        <v>1.0</v>
      </c>
      <c r="AG4949" s="25">
        <v>136398.9</v>
      </c>
      <c r="AH4949" s="25">
        <v>0.0</v>
      </c>
    </row>
    <row r="4950" ht="15.75" customHeight="1">
      <c r="U4950" s="25">
        <v>4949.0</v>
      </c>
      <c r="V4950" s="25">
        <v>1.5716357E7</v>
      </c>
      <c r="W4950" s="25" t="s">
        <v>2697</v>
      </c>
      <c r="X4950" s="25">
        <v>772.0</v>
      </c>
      <c r="Y4950" s="25" t="s">
        <v>377</v>
      </c>
      <c r="Z4950" s="25" t="s">
        <v>462</v>
      </c>
      <c r="AA4950" s="25">
        <v>39.0</v>
      </c>
      <c r="AB4950" s="25">
        <v>4.0</v>
      </c>
      <c r="AC4950" s="25">
        <v>122486.11</v>
      </c>
      <c r="AD4950" s="25">
        <v>2.0</v>
      </c>
      <c r="AE4950" s="25">
        <v>1.0</v>
      </c>
      <c r="AF4950" s="25">
        <v>1.0</v>
      </c>
      <c r="AG4950" s="25">
        <v>140709.25</v>
      </c>
      <c r="AH4950" s="25">
        <v>0.0</v>
      </c>
    </row>
    <row r="4951" ht="15.75" customHeight="1">
      <c r="U4951" s="25">
        <v>4950.0</v>
      </c>
      <c r="V4951" s="25">
        <v>1.5786717E7</v>
      </c>
      <c r="W4951" s="25" t="s">
        <v>494</v>
      </c>
      <c r="X4951" s="25">
        <v>567.0</v>
      </c>
      <c r="Y4951" s="25" t="s">
        <v>375</v>
      </c>
      <c r="Z4951" s="25" t="s">
        <v>487</v>
      </c>
      <c r="AA4951" s="25">
        <v>36.0</v>
      </c>
      <c r="AB4951" s="25">
        <v>1.0</v>
      </c>
      <c r="AC4951" s="25">
        <v>0.0</v>
      </c>
      <c r="AD4951" s="25">
        <v>2.0</v>
      </c>
      <c r="AE4951" s="25">
        <v>0.0</v>
      </c>
      <c r="AF4951" s="25">
        <v>0.0</v>
      </c>
      <c r="AG4951" s="25">
        <v>8555.73</v>
      </c>
      <c r="AH4951" s="25">
        <v>0.0</v>
      </c>
    </row>
    <row r="4952" ht="15.75" customHeight="1">
      <c r="U4952" s="25">
        <v>4951.0</v>
      </c>
      <c r="V4952" s="25">
        <v>1.5771383E7</v>
      </c>
      <c r="W4952" s="25" t="s">
        <v>1120</v>
      </c>
      <c r="X4952" s="25">
        <v>628.0</v>
      </c>
      <c r="Y4952" s="25" t="s">
        <v>379</v>
      </c>
      <c r="Z4952" s="25" t="s">
        <v>462</v>
      </c>
      <c r="AA4952" s="25">
        <v>45.0</v>
      </c>
      <c r="AB4952" s="25">
        <v>6.0</v>
      </c>
      <c r="AC4952" s="25">
        <v>53667.44</v>
      </c>
      <c r="AD4952" s="25">
        <v>1.0</v>
      </c>
      <c r="AE4952" s="25">
        <v>1.0</v>
      </c>
      <c r="AF4952" s="25">
        <v>0.0</v>
      </c>
      <c r="AG4952" s="25">
        <v>115022.94</v>
      </c>
      <c r="AH4952" s="25">
        <v>0.0</v>
      </c>
    </row>
    <row r="4953" ht="15.75" customHeight="1">
      <c r="U4953" s="25">
        <v>4952.0</v>
      </c>
      <c r="V4953" s="25">
        <v>1.5649793E7</v>
      </c>
      <c r="W4953" s="25" t="s">
        <v>2698</v>
      </c>
      <c r="X4953" s="25">
        <v>658.0</v>
      </c>
      <c r="Y4953" s="25" t="s">
        <v>375</v>
      </c>
      <c r="Z4953" s="25" t="s">
        <v>487</v>
      </c>
      <c r="AA4953" s="25">
        <v>20.0</v>
      </c>
      <c r="AB4953" s="25">
        <v>7.0</v>
      </c>
      <c r="AC4953" s="25">
        <v>0.0</v>
      </c>
      <c r="AD4953" s="25">
        <v>2.0</v>
      </c>
      <c r="AE4953" s="25">
        <v>0.0</v>
      </c>
      <c r="AF4953" s="25">
        <v>0.0</v>
      </c>
      <c r="AG4953" s="25">
        <v>187638.34</v>
      </c>
      <c r="AH4953" s="25">
        <v>0.0</v>
      </c>
    </row>
    <row r="4954" ht="15.75" customHeight="1">
      <c r="U4954" s="25">
        <v>4953.0</v>
      </c>
      <c r="V4954" s="25">
        <v>1.5731543E7</v>
      </c>
      <c r="W4954" s="25" t="s">
        <v>1916</v>
      </c>
      <c r="X4954" s="25">
        <v>679.0</v>
      </c>
      <c r="Y4954" s="25" t="s">
        <v>377</v>
      </c>
      <c r="Z4954" s="25" t="s">
        <v>487</v>
      </c>
      <c r="AA4954" s="25">
        <v>58.0</v>
      </c>
      <c r="AB4954" s="25">
        <v>9.0</v>
      </c>
      <c r="AC4954" s="25">
        <v>109327.65</v>
      </c>
      <c r="AD4954" s="25">
        <v>1.0</v>
      </c>
      <c r="AE4954" s="25">
        <v>1.0</v>
      </c>
      <c r="AF4954" s="25">
        <v>1.0</v>
      </c>
      <c r="AG4954" s="25">
        <v>3829.13</v>
      </c>
      <c r="AH4954" s="25">
        <v>0.0</v>
      </c>
    </row>
    <row r="4955" ht="15.75" customHeight="1">
      <c r="U4955" s="25">
        <v>4954.0</v>
      </c>
      <c r="V4955" s="25">
        <v>1.5684516E7</v>
      </c>
      <c r="W4955" s="25" t="s">
        <v>2699</v>
      </c>
      <c r="X4955" s="25">
        <v>629.0</v>
      </c>
      <c r="Y4955" s="25" t="s">
        <v>377</v>
      </c>
      <c r="Z4955" s="25" t="s">
        <v>487</v>
      </c>
      <c r="AA4955" s="25">
        <v>34.0</v>
      </c>
      <c r="AB4955" s="25">
        <v>1.0</v>
      </c>
      <c r="AC4955" s="25">
        <v>121151.05</v>
      </c>
      <c r="AD4955" s="25">
        <v>1.0</v>
      </c>
      <c r="AE4955" s="25">
        <v>0.0</v>
      </c>
      <c r="AF4955" s="25">
        <v>0.0</v>
      </c>
      <c r="AG4955" s="25">
        <v>119357.93</v>
      </c>
      <c r="AH4955" s="25">
        <v>0.0</v>
      </c>
    </row>
    <row r="4956" ht="15.75" customHeight="1">
      <c r="U4956" s="25">
        <v>4955.0</v>
      </c>
      <c r="V4956" s="25">
        <v>1.5677249E7</v>
      </c>
      <c r="W4956" s="25" t="s">
        <v>2007</v>
      </c>
      <c r="X4956" s="25">
        <v>731.0</v>
      </c>
      <c r="Y4956" s="25" t="s">
        <v>377</v>
      </c>
      <c r="Z4956" s="25" t="s">
        <v>487</v>
      </c>
      <c r="AA4956" s="25">
        <v>42.0</v>
      </c>
      <c r="AB4956" s="25">
        <v>9.0</v>
      </c>
      <c r="AC4956" s="25">
        <v>101043.63</v>
      </c>
      <c r="AD4956" s="25">
        <v>1.0</v>
      </c>
      <c r="AE4956" s="25">
        <v>1.0</v>
      </c>
      <c r="AF4956" s="25">
        <v>1.0</v>
      </c>
      <c r="AG4956" s="25">
        <v>192175.52</v>
      </c>
      <c r="AH4956" s="25">
        <v>0.0</v>
      </c>
    </row>
    <row r="4957" ht="15.75" customHeight="1">
      <c r="U4957" s="25">
        <v>4956.0</v>
      </c>
      <c r="V4957" s="25">
        <v>1.5581525E7</v>
      </c>
      <c r="W4957" s="25" t="s">
        <v>1190</v>
      </c>
      <c r="X4957" s="25">
        <v>775.0</v>
      </c>
      <c r="Y4957" s="25" t="s">
        <v>379</v>
      </c>
      <c r="Z4957" s="25" t="s">
        <v>487</v>
      </c>
      <c r="AA4957" s="25">
        <v>33.0</v>
      </c>
      <c r="AB4957" s="25">
        <v>3.0</v>
      </c>
      <c r="AC4957" s="25">
        <v>83501.66</v>
      </c>
      <c r="AD4957" s="25">
        <v>2.0</v>
      </c>
      <c r="AE4957" s="25">
        <v>1.0</v>
      </c>
      <c r="AF4957" s="25">
        <v>0.0</v>
      </c>
      <c r="AG4957" s="25">
        <v>128841.31</v>
      </c>
      <c r="AH4957" s="25">
        <v>0.0</v>
      </c>
    </row>
    <row r="4958" ht="15.75" customHeight="1">
      <c r="U4958" s="25">
        <v>4957.0</v>
      </c>
      <c r="V4958" s="25">
        <v>1.562842E7</v>
      </c>
      <c r="W4958" s="25" t="s">
        <v>634</v>
      </c>
      <c r="X4958" s="25">
        <v>660.0</v>
      </c>
      <c r="Y4958" s="25" t="s">
        <v>377</v>
      </c>
      <c r="Z4958" s="25" t="s">
        <v>487</v>
      </c>
      <c r="AA4958" s="25">
        <v>33.0</v>
      </c>
      <c r="AB4958" s="25">
        <v>2.0</v>
      </c>
      <c r="AC4958" s="25">
        <v>80462.24</v>
      </c>
      <c r="AD4958" s="25">
        <v>1.0</v>
      </c>
      <c r="AE4958" s="25">
        <v>0.0</v>
      </c>
      <c r="AF4958" s="25">
        <v>0.0</v>
      </c>
      <c r="AG4958" s="25">
        <v>150422.35</v>
      </c>
      <c r="AH4958" s="25">
        <v>0.0</v>
      </c>
    </row>
    <row r="4959" ht="15.75" customHeight="1">
      <c r="U4959" s="25">
        <v>4958.0</v>
      </c>
      <c r="V4959" s="25">
        <v>1.5600478E7</v>
      </c>
      <c r="W4959" s="25" t="s">
        <v>540</v>
      </c>
      <c r="X4959" s="25">
        <v>752.0</v>
      </c>
      <c r="Y4959" s="25" t="s">
        <v>375</v>
      </c>
      <c r="Z4959" s="25" t="s">
        <v>487</v>
      </c>
      <c r="AA4959" s="25">
        <v>39.0</v>
      </c>
      <c r="AB4959" s="25">
        <v>3.0</v>
      </c>
      <c r="AC4959" s="25">
        <v>0.0</v>
      </c>
      <c r="AD4959" s="25">
        <v>1.0</v>
      </c>
      <c r="AE4959" s="25">
        <v>1.0</v>
      </c>
      <c r="AF4959" s="25">
        <v>0.0</v>
      </c>
      <c r="AG4959" s="25">
        <v>188187.05</v>
      </c>
      <c r="AH4959" s="25">
        <v>0.0</v>
      </c>
    </row>
    <row r="4960" ht="15.75" customHeight="1">
      <c r="U4960" s="25">
        <v>4959.0</v>
      </c>
      <c r="V4960" s="25">
        <v>1.5594502E7</v>
      </c>
      <c r="W4960" s="25" t="s">
        <v>2700</v>
      </c>
      <c r="X4960" s="25">
        <v>655.0</v>
      </c>
      <c r="Y4960" s="25" t="s">
        <v>375</v>
      </c>
      <c r="Z4960" s="25" t="s">
        <v>487</v>
      </c>
      <c r="AA4960" s="25">
        <v>37.0</v>
      </c>
      <c r="AB4960" s="25">
        <v>6.0</v>
      </c>
      <c r="AC4960" s="25">
        <v>109093.41</v>
      </c>
      <c r="AD4960" s="25">
        <v>2.0</v>
      </c>
      <c r="AE4960" s="25">
        <v>1.0</v>
      </c>
      <c r="AF4960" s="25">
        <v>0.0</v>
      </c>
      <c r="AG4960" s="25">
        <v>1775.52</v>
      </c>
      <c r="AH4960" s="25">
        <v>0.0</v>
      </c>
    </row>
    <row r="4961" ht="15.75" customHeight="1">
      <c r="U4961" s="25">
        <v>4960.0</v>
      </c>
      <c r="V4961" s="25">
        <v>1.5784361E7</v>
      </c>
      <c r="W4961" s="25" t="s">
        <v>1234</v>
      </c>
      <c r="X4961" s="25">
        <v>543.0</v>
      </c>
      <c r="Y4961" s="25" t="s">
        <v>377</v>
      </c>
      <c r="Z4961" s="25" t="s">
        <v>462</v>
      </c>
      <c r="AA4961" s="25">
        <v>46.0</v>
      </c>
      <c r="AB4961" s="25">
        <v>5.0</v>
      </c>
      <c r="AC4961" s="25">
        <v>140355.6</v>
      </c>
      <c r="AD4961" s="25">
        <v>1.0</v>
      </c>
      <c r="AE4961" s="25">
        <v>1.0</v>
      </c>
      <c r="AF4961" s="25">
        <v>1.0</v>
      </c>
      <c r="AG4961" s="25">
        <v>85086.78</v>
      </c>
      <c r="AH4961" s="25">
        <v>0.0</v>
      </c>
    </row>
    <row r="4962" ht="15.75" customHeight="1">
      <c r="U4962" s="25">
        <v>4961.0</v>
      </c>
      <c r="V4962" s="25">
        <v>1.5767626E7</v>
      </c>
      <c r="W4962" s="25" t="s">
        <v>858</v>
      </c>
      <c r="X4962" s="25">
        <v>811.0</v>
      </c>
      <c r="Y4962" s="25" t="s">
        <v>375</v>
      </c>
      <c r="Z4962" s="25" t="s">
        <v>487</v>
      </c>
      <c r="AA4962" s="25">
        <v>42.0</v>
      </c>
      <c r="AB4962" s="25">
        <v>10.0</v>
      </c>
      <c r="AC4962" s="25">
        <v>0.0</v>
      </c>
      <c r="AD4962" s="25">
        <v>2.0</v>
      </c>
      <c r="AE4962" s="25">
        <v>1.0</v>
      </c>
      <c r="AF4962" s="25">
        <v>1.0</v>
      </c>
      <c r="AG4962" s="25">
        <v>3797.79</v>
      </c>
      <c r="AH4962" s="25">
        <v>0.0</v>
      </c>
    </row>
    <row r="4963" ht="15.75" customHeight="1">
      <c r="U4963" s="25">
        <v>4962.0</v>
      </c>
      <c r="V4963" s="25">
        <v>1.5632521E7</v>
      </c>
      <c r="W4963" s="25" t="s">
        <v>720</v>
      </c>
      <c r="X4963" s="25">
        <v>689.0</v>
      </c>
      <c r="Y4963" s="25" t="s">
        <v>379</v>
      </c>
      <c r="Z4963" s="25" t="s">
        <v>487</v>
      </c>
      <c r="AA4963" s="25">
        <v>45.0</v>
      </c>
      <c r="AB4963" s="25">
        <v>0.0</v>
      </c>
      <c r="AC4963" s="25">
        <v>130170.82</v>
      </c>
      <c r="AD4963" s="25">
        <v>2.0</v>
      </c>
      <c r="AE4963" s="25">
        <v>1.0</v>
      </c>
      <c r="AF4963" s="25">
        <v>0.0</v>
      </c>
      <c r="AG4963" s="25">
        <v>150856.38</v>
      </c>
      <c r="AH4963" s="25">
        <v>0.0</v>
      </c>
    </row>
    <row r="4964" ht="15.75" customHeight="1">
      <c r="U4964" s="25">
        <v>4963.0</v>
      </c>
      <c r="V4964" s="25">
        <v>1.5665088E7</v>
      </c>
      <c r="W4964" s="25" t="s">
        <v>796</v>
      </c>
      <c r="X4964" s="25">
        <v>531.0</v>
      </c>
      <c r="Y4964" s="25" t="s">
        <v>375</v>
      </c>
      <c r="Z4964" s="25" t="s">
        <v>462</v>
      </c>
      <c r="AA4964" s="25">
        <v>42.0</v>
      </c>
      <c r="AB4964" s="25">
        <v>2.0</v>
      </c>
      <c r="AC4964" s="25">
        <v>0.0</v>
      </c>
      <c r="AD4964" s="25">
        <v>2.0</v>
      </c>
      <c r="AE4964" s="25">
        <v>0.0</v>
      </c>
      <c r="AF4964" s="25">
        <v>1.0</v>
      </c>
      <c r="AG4964" s="25">
        <v>90537.47</v>
      </c>
      <c r="AH4964" s="25">
        <v>0.0</v>
      </c>
    </row>
    <row r="4965" ht="15.75" customHeight="1">
      <c r="U4965" s="25">
        <v>4964.0</v>
      </c>
      <c r="V4965" s="25">
        <v>1.5652084E7</v>
      </c>
      <c r="W4965" s="25" t="s">
        <v>472</v>
      </c>
      <c r="X4965" s="25">
        <v>515.0</v>
      </c>
      <c r="Y4965" s="25" t="s">
        <v>375</v>
      </c>
      <c r="Z4965" s="25" t="s">
        <v>487</v>
      </c>
      <c r="AA4965" s="25">
        <v>40.0</v>
      </c>
      <c r="AB4965" s="25">
        <v>0.0</v>
      </c>
      <c r="AC4965" s="25">
        <v>109542.29</v>
      </c>
      <c r="AD4965" s="25">
        <v>1.0</v>
      </c>
      <c r="AE4965" s="25">
        <v>1.0</v>
      </c>
      <c r="AF4965" s="25">
        <v>1.0</v>
      </c>
      <c r="AG4965" s="25">
        <v>166370.81</v>
      </c>
      <c r="AH4965" s="25">
        <v>0.0</v>
      </c>
    </row>
    <row r="4966" ht="15.75" customHeight="1">
      <c r="U4966" s="25">
        <v>4965.0</v>
      </c>
      <c r="V4966" s="25">
        <v>1.5574761E7</v>
      </c>
      <c r="W4966" s="25" t="s">
        <v>2701</v>
      </c>
      <c r="X4966" s="25">
        <v>466.0</v>
      </c>
      <c r="Y4966" s="25" t="s">
        <v>375</v>
      </c>
      <c r="Z4966" s="25" t="s">
        <v>462</v>
      </c>
      <c r="AA4966" s="25">
        <v>41.0</v>
      </c>
      <c r="AB4966" s="25">
        <v>3.0</v>
      </c>
      <c r="AC4966" s="25">
        <v>33563.95</v>
      </c>
      <c r="AD4966" s="25">
        <v>2.0</v>
      </c>
      <c r="AE4966" s="25">
        <v>1.0</v>
      </c>
      <c r="AF4966" s="25">
        <v>0.0</v>
      </c>
      <c r="AG4966" s="25">
        <v>178994.13</v>
      </c>
      <c r="AH4966" s="25">
        <v>1.0</v>
      </c>
    </row>
    <row r="4967" ht="15.75" customHeight="1">
      <c r="U4967" s="25">
        <v>4966.0</v>
      </c>
      <c r="V4967" s="25">
        <v>1.5729515E7</v>
      </c>
      <c r="W4967" s="25" t="s">
        <v>2702</v>
      </c>
      <c r="X4967" s="25">
        <v>782.0</v>
      </c>
      <c r="Y4967" s="25" t="s">
        <v>375</v>
      </c>
      <c r="Z4967" s="25" t="s">
        <v>487</v>
      </c>
      <c r="AA4967" s="25">
        <v>36.0</v>
      </c>
      <c r="AB4967" s="25">
        <v>1.0</v>
      </c>
      <c r="AC4967" s="25">
        <v>148795.17</v>
      </c>
      <c r="AD4967" s="25">
        <v>2.0</v>
      </c>
      <c r="AE4967" s="25">
        <v>1.0</v>
      </c>
      <c r="AF4967" s="25">
        <v>1.0</v>
      </c>
      <c r="AG4967" s="25">
        <v>195681.43</v>
      </c>
      <c r="AH4967" s="25">
        <v>0.0</v>
      </c>
    </row>
    <row r="4968" ht="15.75" customHeight="1">
      <c r="U4968" s="25">
        <v>4967.0</v>
      </c>
      <c r="V4968" s="25">
        <v>1.568207E7</v>
      </c>
      <c r="W4968" s="25" t="s">
        <v>2355</v>
      </c>
      <c r="X4968" s="25">
        <v>611.0</v>
      </c>
      <c r="Y4968" s="25" t="s">
        <v>375</v>
      </c>
      <c r="Z4968" s="25" t="s">
        <v>487</v>
      </c>
      <c r="AA4968" s="25">
        <v>64.0</v>
      </c>
      <c r="AB4968" s="25">
        <v>9.0</v>
      </c>
      <c r="AC4968" s="25">
        <v>0.0</v>
      </c>
      <c r="AD4968" s="25">
        <v>2.0</v>
      </c>
      <c r="AE4968" s="25">
        <v>1.0</v>
      </c>
      <c r="AF4968" s="25">
        <v>1.0</v>
      </c>
      <c r="AG4968" s="25">
        <v>53277.15</v>
      </c>
      <c r="AH4968" s="25">
        <v>0.0</v>
      </c>
    </row>
    <row r="4969" ht="15.75" customHeight="1">
      <c r="U4969" s="25">
        <v>4968.0</v>
      </c>
      <c r="V4969" s="25">
        <v>1.5743817E7</v>
      </c>
      <c r="W4969" s="25" t="s">
        <v>768</v>
      </c>
      <c r="X4969" s="25">
        <v>621.0</v>
      </c>
      <c r="Y4969" s="25" t="s">
        <v>379</v>
      </c>
      <c r="Z4969" s="25" t="s">
        <v>487</v>
      </c>
      <c r="AA4969" s="25">
        <v>40.0</v>
      </c>
      <c r="AB4969" s="25">
        <v>8.0</v>
      </c>
      <c r="AC4969" s="25">
        <v>174126.75</v>
      </c>
      <c r="AD4969" s="25">
        <v>3.0</v>
      </c>
      <c r="AE4969" s="25">
        <v>1.0</v>
      </c>
      <c r="AF4969" s="25">
        <v>0.0</v>
      </c>
      <c r="AG4969" s="25">
        <v>172490.78</v>
      </c>
      <c r="AH4969" s="25">
        <v>1.0</v>
      </c>
    </row>
    <row r="4970" ht="15.75" customHeight="1">
      <c r="U4970" s="25">
        <v>4969.0</v>
      </c>
      <c r="V4970" s="25">
        <v>1.5572158E7</v>
      </c>
      <c r="W4970" s="25" t="s">
        <v>1346</v>
      </c>
      <c r="X4970" s="25">
        <v>604.0</v>
      </c>
      <c r="Y4970" s="25" t="s">
        <v>377</v>
      </c>
      <c r="Z4970" s="25" t="s">
        <v>487</v>
      </c>
      <c r="AA4970" s="25">
        <v>41.0</v>
      </c>
      <c r="AB4970" s="25">
        <v>3.0</v>
      </c>
      <c r="AC4970" s="25">
        <v>0.0</v>
      </c>
      <c r="AD4970" s="25">
        <v>1.0</v>
      </c>
      <c r="AE4970" s="25">
        <v>0.0</v>
      </c>
      <c r="AF4970" s="25">
        <v>0.0</v>
      </c>
      <c r="AG4970" s="25">
        <v>11819.84</v>
      </c>
      <c r="AH4970" s="25">
        <v>0.0</v>
      </c>
    </row>
    <row r="4971" ht="15.75" customHeight="1">
      <c r="U4971" s="25">
        <v>4970.0</v>
      </c>
      <c r="V4971" s="25">
        <v>1.5584477E7</v>
      </c>
      <c r="W4971" s="25" t="s">
        <v>1605</v>
      </c>
      <c r="X4971" s="25">
        <v>655.0</v>
      </c>
      <c r="Y4971" s="25" t="s">
        <v>377</v>
      </c>
      <c r="Z4971" s="25" t="s">
        <v>462</v>
      </c>
      <c r="AA4971" s="25">
        <v>35.0</v>
      </c>
      <c r="AB4971" s="25">
        <v>1.0</v>
      </c>
      <c r="AC4971" s="25">
        <v>106405.03</v>
      </c>
      <c r="AD4971" s="25">
        <v>1.0</v>
      </c>
      <c r="AE4971" s="25">
        <v>1.0</v>
      </c>
      <c r="AF4971" s="25">
        <v>1.0</v>
      </c>
      <c r="AG4971" s="25">
        <v>82900.25</v>
      </c>
      <c r="AH4971" s="25">
        <v>0.0</v>
      </c>
    </row>
    <row r="4972" ht="15.75" customHeight="1">
      <c r="U4972" s="25">
        <v>4971.0</v>
      </c>
      <c r="V4972" s="25">
        <v>1.5614893E7</v>
      </c>
      <c r="W4972" s="25" t="s">
        <v>2020</v>
      </c>
      <c r="X4972" s="25">
        <v>689.0</v>
      </c>
      <c r="Y4972" s="25" t="s">
        <v>377</v>
      </c>
      <c r="Z4972" s="25" t="s">
        <v>487</v>
      </c>
      <c r="AA4972" s="25">
        <v>38.0</v>
      </c>
      <c r="AB4972" s="25">
        <v>2.0</v>
      </c>
      <c r="AC4972" s="25">
        <v>0.0</v>
      </c>
      <c r="AD4972" s="25">
        <v>1.0</v>
      </c>
      <c r="AE4972" s="25">
        <v>1.0</v>
      </c>
      <c r="AF4972" s="25">
        <v>1.0</v>
      </c>
      <c r="AG4972" s="25">
        <v>82709.8</v>
      </c>
      <c r="AH4972" s="25">
        <v>0.0</v>
      </c>
    </row>
    <row r="4973" ht="15.75" customHeight="1">
      <c r="U4973" s="25">
        <v>4972.0</v>
      </c>
      <c r="V4973" s="25">
        <v>1.5665963E7</v>
      </c>
      <c r="W4973" s="25" t="s">
        <v>720</v>
      </c>
      <c r="X4973" s="25">
        <v>681.0</v>
      </c>
      <c r="Y4973" s="25" t="s">
        <v>377</v>
      </c>
      <c r="Z4973" s="25" t="s">
        <v>487</v>
      </c>
      <c r="AA4973" s="25">
        <v>30.0</v>
      </c>
      <c r="AB4973" s="25">
        <v>2.0</v>
      </c>
      <c r="AC4973" s="25">
        <v>128393.29</v>
      </c>
      <c r="AD4973" s="25">
        <v>1.0</v>
      </c>
      <c r="AE4973" s="25">
        <v>1.0</v>
      </c>
      <c r="AF4973" s="25">
        <v>1.0</v>
      </c>
      <c r="AG4973" s="25">
        <v>180593.45</v>
      </c>
      <c r="AH4973" s="25">
        <v>0.0</v>
      </c>
    </row>
    <row r="4974" ht="15.75" customHeight="1">
      <c r="U4974" s="25">
        <v>4973.0</v>
      </c>
      <c r="V4974" s="25">
        <v>1.5612524E7</v>
      </c>
      <c r="W4974" s="25" t="s">
        <v>1957</v>
      </c>
      <c r="X4974" s="25">
        <v>643.0</v>
      </c>
      <c r="Y4974" s="25" t="s">
        <v>379</v>
      </c>
      <c r="Z4974" s="25" t="s">
        <v>487</v>
      </c>
      <c r="AA4974" s="25">
        <v>41.0</v>
      </c>
      <c r="AB4974" s="25">
        <v>2.0</v>
      </c>
      <c r="AC4974" s="25">
        <v>127841.52</v>
      </c>
      <c r="AD4974" s="25">
        <v>1.0</v>
      </c>
      <c r="AE4974" s="25">
        <v>1.0</v>
      </c>
      <c r="AF4974" s="25">
        <v>0.0</v>
      </c>
      <c r="AG4974" s="25">
        <v>172363.41</v>
      </c>
      <c r="AH4974" s="25">
        <v>0.0</v>
      </c>
    </row>
    <row r="4975" ht="15.75" customHeight="1">
      <c r="U4975" s="25">
        <v>4974.0</v>
      </c>
      <c r="V4975" s="25">
        <v>1.5596962E7</v>
      </c>
      <c r="W4975" s="25" t="s">
        <v>1246</v>
      </c>
      <c r="X4975" s="25">
        <v>617.0</v>
      </c>
      <c r="Y4975" s="25" t="s">
        <v>375</v>
      </c>
      <c r="Z4975" s="25" t="s">
        <v>462</v>
      </c>
      <c r="AA4975" s="25">
        <v>24.0</v>
      </c>
      <c r="AB4975" s="25">
        <v>4.0</v>
      </c>
      <c r="AC4975" s="25">
        <v>137295.19</v>
      </c>
      <c r="AD4975" s="25">
        <v>2.0</v>
      </c>
      <c r="AE4975" s="25">
        <v>1.0</v>
      </c>
      <c r="AF4975" s="25">
        <v>1.0</v>
      </c>
      <c r="AG4975" s="25">
        <v>91195.12</v>
      </c>
      <c r="AH4975" s="25">
        <v>0.0</v>
      </c>
    </row>
    <row r="4976" ht="15.75" customHeight="1">
      <c r="U4976" s="25">
        <v>4975.0</v>
      </c>
      <c r="V4976" s="25">
        <v>1.5744942E7</v>
      </c>
      <c r="W4976" s="25" t="s">
        <v>1191</v>
      </c>
      <c r="X4976" s="25">
        <v>638.0</v>
      </c>
      <c r="Y4976" s="25" t="s">
        <v>377</v>
      </c>
      <c r="Z4976" s="25" t="s">
        <v>462</v>
      </c>
      <c r="AA4976" s="25">
        <v>55.0</v>
      </c>
      <c r="AB4976" s="25">
        <v>2.0</v>
      </c>
      <c r="AC4976" s="25">
        <v>155828.22</v>
      </c>
      <c r="AD4976" s="25">
        <v>1.0</v>
      </c>
      <c r="AE4976" s="25">
        <v>0.0</v>
      </c>
      <c r="AF4976" s="25">
        <v>1.0</v>
      </c>
      <c r="AG4976" s="25">
        <v>108987.25</v>
      </c>
      <c r="AH4976" s="25">
        <v>1.0</v>
      </c>
    </row>
    <row r="4977" ht="15.75" customHeight="1">
      <c r="U4977" s="25">
        <v>4976.0</v>
      </c>
      <c r="V4977" s="25">
        <v>1.5573278E7</v>
      </c>
      <c r="W4977" s="25" t="s">
        <v>625</v>
      </c>
      <c r="X4977" s="25">
        <v>743.0</v>
      </c>
      <c r="Y4977" s="25" t="s">
        <v>375</v>
      </c>
      <c r="Z4977" s="25" t="s">
        <v>487</v>
      </c>
      <c r="AA4977" s="25">
        <v>39.0</v>
      </c>
      <c r="AB4977" s="25">
        <v>6.0</v>
      </c>
      <c r="AC4977" s="25">
        <v>0.0</v>
      </c>
      <c r="AD4977" s="25">
        <v>2.0</v>
      </c>
      <c r="AE4977" s="25">
        <v>1.0</v>
      </c>
      <c r="AF4977" s="25">
        <v>0.0</v>
      </c>
      <c r="AG4977" s="25">
        <v>44265.28</v>
      </c>
      <c r="AH4977" s="25">
        <v>0.0</v>
      </c>
    </row>
    <row r="4978" ht="15.75" customHeight="1">
      <c r="U4978" s="25">
        <v>4977.0</v>
      </c>
      <c r="V4978" s="25">
        <v>1.5717056E7</v>
      </c>
      <c r="W4978" s="25" t="s">
        <v>1365</v>
      </c>
      <c r="X4978" s="25">
        <v>828.0</v>
      </c>
      <c r="Y4978" s="25" t="s">
        <v>379</v>
      </c>
      <c r="Z4978" s="25" t="s">
        <v>462</v>
      </c>
      <c r="AA4978" s="25">
        <v>25.0</v>
      </c>
      <c r="AB4978" s="25">
        <v>7.0</v>
      </c>
      <c r="AC4978" s="25">
        <v>144351.86</v>
      </c>
      <c r="AD4978" s="25">
        <v>1.0</v>
      </c>
      <c r="AE4978" s="25">
        <v>1.0</v>
      </c>
      <c r="AF4978" s="25">
        <v>0.0</v>
      </c>
      <c r="AG4978" s="25">
        <v>116613.26</v>
      </c>
      <c r="AH4978" s="25">
        <v>0.0</v>
      </c>
    </row>
    <row r="4979" ht="15.75" customHeight="1">
      <c r="U4979" s="25">
        <v>4978.0</v>
      </c>
      <c r="V4979" s="25">
        <v>1.5795881E7</v>
      </c>
      <c r="W4979" s="25" t="s">
        <v>1266</v>
      </c>
      <c r="X4979" s="25">
        <v>776.0</v>
      </c>
      <c r="Y4979" s="25" t="s">
        <v>377</v>
      </c>
      <c r="Z4979" s="25" t="s">
        <v>487</v>
      </c>
      <c r="AA4979" s="25">
        <v>35.0</v>
      </c>
      <c r="AB4979" s="25">
        <v>8.0</v>
      </c>
      <c r="AC4979" s="25">
        <v>106365.29</v>
      </c>
      <c r="AD4979" s="25">
        <v>1.0</v>
      </c>
      <c r="AE4979" s="25">
        <v>1.0</v>
      </c>
      <c r="AF4979" s="25">
        <v>1.0</v>
      </c>
      <c r="AG4979" s="25">
        <v>148527.56</v>
      </c>
      <c r="AH4979" s="25">
        <v>0.0</v>
      </c>
    </row>
    <row r="4980" ht="15.75" customHeight="1">
      <c r="U4980" s="25">
        <v>4979.0</v>
      </c>
      <c r="V4980" s="25">
        <v>1.5758939E7</v>
      </c>
      <c r="W4980" s="25" t="s">
        <v>1442</v>
      </c>
      <c r="X4980" s="25">
        <v>540.0</v>
      </c>
      <c r="Y4980" s="25" t="s">
        <v>379</v>
      </c>
      <c r="Z4980" s="25" t="s">
        <v>487</v>
      </c>
      <c r="AA4980" s="25">
        <v>35.0</v>
      </c>
      <c r="AB4980" s="25">
        <v>7.0</v>
      </c>
      <c r="AC4980" s="25">
        <v>127801.88</v>
      </c>
      <c r="AD4980" s="25">
        <v>1.0</v>
      </c>
      <c r="AE4980" s="25">
        <v>0.0</v>
      </c>
      <c r="AF4980" s="25">
        <v>1.0</v>
      </c>
      <c r="AG4980" s="25">
        <v>84239.46</v>
      </c>
      <c r="AH4980" s="25">
        <v>0.0</v>
      </c>
    </row>
    <row r="4981" ht="15.75" customHeight="1">
      <c r="U4981" s="25">
        <v>4980.0</v>
      </c>
      <c r="V4981" s="25">
        <v>1.579225E7</v>
      </c>
      <c r="W4981" s="25" t="s">
        <v>2703</v>
      </c>
      <c r="X4981" s="25">
        <v>616.0</v>
      </c>
      <c r="Y4981" s="25" t="s">
        <v>379</v>
      </c>
      <c r="Z4981" s="25" t="s">
        <v>462</v>
      </c>
      <c r="AA4981" s="25">
        <v>45.0</v>
      </c>
      <c r="AB4981" s="25">
        <v>4.0</v>
      </c>
      <c r="AC4981" s="25">
        <v>122793.96</v>
      </c>
      <c r="AD4981" s="25">
        <v>1.0</v>
      </c>
      <c r="AE4981" s="25">
        <v>1.0</v>
      </c>
      <c r="AF4981" s="25">
        <v>1.0</v>
      </c>
      <c r="AG4981" s="25">
        <v>62002.04</v>
      </c>
      <c r="AH4981" s="25">
        <v>0.0</v>
      </c>
    </row>
    <row r="4982" ht="15.75" customHeight="1">
      <c r="U4982" s="25">
        <v>4981.0</v>
      </c>
      <c r="V4982" s="25">
        <v>1.5740406E7</v>
      </c>
      <c r="W4982" s="25" t="s">
        <v>1362</v>
      </c>
      <c r="X4982" s="25">
        <v>628.0</v>
      </c>
      <c r="Y4982" s="25" t="s">
        <v>379</v>
      </c>
      <c r="Z4982" s="25" t="s">
        <v>487</v>
      </c>
      <c r="AA4982" s="25">
        <v>38.0</v>
      </c>
      <c r="AB4982" s="25">
        <v>10.0</v>
      </c>
      <c r="AC4982" s="25">
        <v>113525.84</v>
      </c>
      <c r="AD4982" s="25">
        <v>1.0</v>
      </c>
      <c r="AE4982" s="25">
        <v>1.0</v>
      </c>
      <c r="AF4982" s="25">
        <v>0.0</v>
      </c>
      <c r="AG4982" s="25">
        <v>46044.48</v>
      </c>
      <c r="AH4982" s="25">
        <v>1.0</v>
      </c>
    </row>
    <row r="4983" ht="15.75" customHeight="1">
      <c r="U4983" s="25">
        <v>4982.0</v>
      </c>
      <c r="V4983" s="25">
        <v>1.5768137E7</v>
      </c>
      <c r="W4983" s="25" t="s">
        <v>1442</v>
      </c>
      <c r="X4983" s="25">
        <v>667.0</v>
      </c>
      <c r="Y4983" s="25" t="s">
        <v>377</v>
      </c>
      <c r="Z4983" s="25" t="s">
        <v>462</v>
      </c>
      <c r="AA4983" s="25">
        <v>23.0</v>
      </c>
      <c r="AB4983" s="25">
        <v>6.0</v>
      </c>
      <c r="AC4983" s="25">
        <v>136100.69</v>
      </c>
      <c r="AD4983" s="25">
        <v>2.0</v>
      </c>
      <c r="AE4983" s="25">
        <v>0.0</v>
      </c>
      <c r="AF4983" s="25">
        <v>0.0</v>
      </c>
      <c r="AG4983" s="25">
        <v>169669.33</v>
      </c>
      <c r="AH4983" s="25">
        <v>1.0</v>
      </c>
    </row>
    <row r="4984" ht="15.75" customHeight="1">
      <c r="U4984" s="25">
        <v>4983.0</v>
      </c>
      <c r="V4984" s="25">
        <v>1.556912E7</v>
      </c>
      <c r="W4984" s="25" t="s">
        <v>722</v>
      </c>
      <c r="X4984" s="25">
        <v>615.0</v>
      </c>
      <c r="Y4984" s="25" t="s">
        <v>375</v>
      </c>
      <c r="Z4984" s="25" t="s">
        <v>487</v>
      </c>
      <c r="AA4984" s="25">
        <v>30.0</v>
      </c>
      <c r="AB4984" s="25">
        <v>7.0</v>
      </c>
      <c r="AC4984" s="25">
        <v>0.0</v>
      </c>
      <c r="AD4984" s="25">
        <v>2.0</v>
      </c>
      <c r="AE4984" s="25">
        <v>1.0</v>
      </c>
      <c r="AF4984" s="25">
        <v>1.0</v>
      </c>
      <c r="AG4984" s="25">
        <v>156346.84</v>
      </c>
      <c r="AH4984" s="25">
        <v>0.0</v>
      </c>
    </row>
    <row r="4985" ht="15.75" customHeight="1">
      <c r="U4985" s="25">
        <v>4984.0</v>
      </c>
      <c r="V4985" s="25">
        <v>1.5723721E7</v>
      </c>
      <c r="W4985" s="25" t="s">
        <v>2704</v>
      </c>
      <c r="X4985" s="25">
        <v>543.0</v>
      </c>
      <c r="Y4985" s="25" t="s">
        <v>375</v>
      </c>
      <c r="Z4985" s="25" t="s">
        <v>487</v>
      </c>
      <c r="AA4985" s="25">
        <v>30.0</v>
      </c>
      <c r="AB4985" s="25">
        <v>4.0</v>
      </c>
      <c r="AC4985" s="25">
        <v>140916.81</v>
      </c>
      <c r="AD4985" s="25">
        <v>1.0</v>
      </c>
      <c r="AE4985" s="25">
        <v>1.0</v>
      </c>
      <c r="AF4985" s="25">
        <v>0.0</v>
      </c>
      <c r="AG4985" s="25">
        <v>157711.18</v>
      </c>
      <c r="AH4985" s="25">
        <v>0.0</v>
      </c>
    </row>
    <row r="4986" ht="15.75" customHeight="1">
      <c r="U4986" s="25">
        <v>4985.0</v>
      </c>
      <c r="V4986" s="25">
        <v>1.5777122E7</v>
      </c>
      <c r="W4986" s="25" t="s">
        <v>2705</v>
      </c>
      <c r="X4986" s="25">
        <v>553.0</v>
      </c>
      <c r="Y4986" s="25" t="s">
        <v>375</v>
      </c>
      <c r="Z4986" s="25" t="s">
        <v>462</v>
      </c>
      <c r="AA4986" s="25">
        <v>31.0</v>
      </c>
      <c r="AB4986" s="25">
        <v>4.0</v>
      </c>
      <c r="AC4986" s="25">
        <v>0.0</v>
      </c>
      <c r="AD4986" s="25">
        <v>2.0</v>
      </c>
      <c r="AE4986" s="25">
        <v>1.0</v>
      </c>
      <c r="AF4986" s="25">
        <v>1.0</v>
      </c>
      <c r="AG4986" s="25">
        <v>89087.4</v>
      </c>
      <c r="AH4986" s="25">
        <v>0.0</v>
      </c>
    </row>
    <row r="4987" ht="15.75" customHeight="1">
      <c r="U4987" s="25">
        <v>4986.0</v>
      </c>
      <c r="V4987" s="25">
        <v>1.5742681E7</v>
      </c>
      <c r="W4987" s="25" t="s">
        <v>740</v>
      </c>
      <c r="X4987" s="25">
        <v>554.0</v>
      </c>
      <c r="Y4987" s="25" t="s">
        <v>379</v>
      </c>
      <c r="Z4987" s="25" t="s">
        <v>487</v>
      </c>
      <c r="AA4987" s="25">
        <v>26.0</v>
      </c>
      <c r="AB4987" s="25">
        <v>4.0</v>
      </c>
      <c r="AC4987" s="25">
        <v>121365.39</v>
      </c>
      <c r="AD4987" s="25">
        <v>1.0</v>
      </c>
      <c r="AE4987" s="25">
        <v>1.0</v>
      </c>
      <c r="AF4987" s="25">
        <v>1.0</v>
      </c>
      <c r="AG4987" s="25">
        <v>8742.36</v>
      </c>
      <c r="AH4987" s="25">
        <v>0.0</v>
      </c>
    </row>
    <row r="4988" ht="15.75" customHeight="1">
      <c r="U4988" s="25">
        <v>4987.0</v>
      </c>
      <c r="V4988" s="25">
        <v>1.558209E7</v>
      </c>
      <c r="W4988" s="25" t="s">
        <v>2207</v>
      </c>
      <c r="X4988" s="25">
        <v>684.0</v>
      </c>
      <c r="Y4988" s="25" t="s">
        <v>377</v>
      </c>
      <c r="Z4988" s="25" t="s">
        <v>462</v>
      </c>
      <c r="AA4988" s="25">
        <v>36.0</v>
      </c>
      <c r="AB4988" s="25">
        <v>4.0</v>
      </c>
      <c r="AC4988" s="25">
        <v>0.0</v>
      </c>
      <c r="AD4988" s="25">
        <v>1.0</v>
      </c>
      <c r="AE4988" s="25">
        <v>1.0</v>
      </c>
      <c r="AF4988" s="25">
        <v>0.0</v>
      </c>
      <c r="AG4988" s="25">
        <v>117038.96</v>
      </c>
      <c r="AH4988" s="25">
        <v>0.0</v>
      </c>
    </row>
    <row r="4989" ht="15.75" customHeight="1">
      <c r="U4989" s="25">
        <v>4988.0</v>
      </c>
      <c r="V4989" s="25">
        <v>1.5711254E7</v>
      </c>
      <c r="W4989" s="25" t="s">
        <v>2706</v>
      </c>
      <c r="X4989" s="25">
        <v>452.0</v>
      </c>
      <c r="Y4989" s="25" t="s">
        <v>375</v>
      </c>
      <c r="Z4989" s="25" t="s">
        <v>462</v>
      </c>
      <c r="AA4989" s="25">
        <v>35.0</v>
      </c>
      <c r="AB4989" s="25">
        <v>7.0</v>
      </c>
      <c r="AC4989" s="25">
        <v>0.0</v>
      </c>
      <c r="AD4989" s="25">
        <v>2.0</v>
      </c>
      <c r="AE4989" s="25">
        <v>1.0</v>
      </c>
      <c r="AF4989" s="25">
        <v>0.0</v>
      </c>
      <c r="AG4989" s="25">
        <v>164241.67</v>
      </c>
      <c r="AH4989" s="25">
        <v>0.0</v>
      </c>
    </row>
    <row r="4990" ht="15.75" customHeight="1">
      <c r="U4990" s="25">
        <v>4989.0</v>
      </c>
      <c r="V4990" s="25">
        <v>1.5775067E7</v>
      </c>
      <c r="W4990" s="25" t="s">
        <v>1745</v>
      </c>
      <c r="X4990" s="25">
        <v>606.0</v>
      </c>
      <c r="Y4990" s="25" t="s">
        <v>375</v>
      </c>
      <c r="Z4990" s="25" t="s">
        <v>487</v>
      </c>
      <c r="AA4990" s="25">
        <v>47.0</v>
      </c>
      <c r="AB4990" s="25">
        <v>3.0</v>
      </c>
      <c r="AC4990" s="25">
        <v>93578.68</v>
      </c>
      <c r="AD4990" s="25">
        <v>2.0</v>
      </c>
      <c r="AE4990" s="25">
        <v>0.0</v>
      </c>
      <c r="AF4990" s="25">
        <v>1.0</v>
      </c>
      <c r="AG4990" s="25">
        <v>137720.56</v>
      </c>
      <c r="AH4990" s="25">
        <v>1.0</v>
      </c>
    </row>
    <row r="4991" ht="15.75" customHeight="1">
      <c r="U4991" s="25">
        <v>4990.0</v>
      </c>
      <c r="V4991" s="25">
        <v>1.5602851E7</v>
      </c>
      <c r="W4991" s="25" t="s">
        <v>1211</v>
      </c>
      <c r="X4991" s="25">
        <v>629.0</v>
      </c>
      <c r="Y4991" s="25" t="s">
        <v>375</v>
      </c>
      <c r="Z4991" s="25" t="s">
        <v>487</v>
      </c>
      <c r="AA4991" s="25">
        <v>40.0</v>
      </c>
      <c r="AB4991" s="25">
        <v>9.0</v>
      </c>
      <c r="AC4991" s="25">
        <v>0.0</v>
      </c>
      <c r="AD4991" s="25">
        <v>1.0</v>
      </c>
      <c r="AE4991" s="25">
        <v>1.0</v>
      </c>
      <c r="AF4991" s="25">
        <v>0.0</v>
      </c>
      <c r="AG4991" s="25">
        <v>106.67</v>
      </c>
      <c r="AH4991" s="25">
        <v>0.0</v>
      </c>
    </row>
    <row r="4992" ht="15.75" customHeight="1">
      <c r="U4992" s="25">
        <v>4991.0</v>
      </c>
      <c r="V4992" s="25">
        <v>1.5802857E7</v>
      </c>
      <c r="W4992" s="25" t="s">
        <v>1730</v>
      </c>
      <c r="X4992" s="25">
        <v>659.0</v>
      </c>
      <c r="Y4992" s="25" t="s">
        <v>377</v>
      </c>
      <c r="Z4992" s="25" t="s">
        <v>462</v>
      </c>
      <c r="AA4992" s="25">
        <v>33.0</v>
      </c>
      <c r="AB4992" s="25">
        <v>8.0</v>
      </c>
      <c r="AC4992" s="25">
        <v>115409.6</v>
      </c>
      <c r="AD4992" s="25">
        <v>1.0</v>
      </c>
      <c r="AE4992" s="25">
        <v>0.0</v>
      </c>
      <c r="AF4992" s="25">
        <v>1.0</v>
      </c>
      <c r="AG4992" s="25">
        <v>1539.21</v>
      </c>
      <c r="AH4992" s="25">
        <v>0.0</v>
      </c>
    </row>
    <row r="4993" ht="15.75" customHeight="1">
      <c r="U4993" s="25">
        <v>4992.0</v>
      </c>
      <c r="V4993" s="25">
        <v>1.5701175E7</v>
      </c>
      <c r="W4993" s="25" t="s">
        <v>1630</v>
      </c>
      <c r="X4993" s="25">
        <v>493.0</v>
      </c>
      <c r="Y4993" s="25" t="s">
        <v>375</v>
      </c>
      <c r="Z4993" s="25" t="s">
        <v>462</v>
      </c>
      <c r="AA4993" s="25">
        <v>33.0</v>
      </c>
      <c r="AB4993" s="25">
        <v>8.0</v>
      </c>
      <c r="AC4993" s="25">
        <v>90791.69</v>
      </c>
      <c r="AD4993" s="25">
        <v>1.0</v>
      </c>
      <c r="AE4993" s="25">
        <v>1.0</v>
      </c>
      <c r="AF4993" s="25">
        <v>1.0</v>
      </c>
      <c r="AG4993" s="25">
        <v>59659.53</v>
      </c>
      <c r="AH4993" s="25">
        <v>0.0</v>
      </c>
    </row>
    <row r="4994" ht="15.75" customHeight="1">
      <c r="U4994" s="25">
        <v>4993.0</v>
      </c>
      <c r="V4994" s="25">
        <v>1.5783019E7</v>
      </c>
      <c r="W4994" s="25" t="s">
        <v>1066</v>
      </c>
      <c r="X4994" s="25">
        <v>794.0</v>
      </c>
      <c r="Y4994" s="25" t="s">
        <v>375</v>
      </c>
      <c r="Z4994" s="25" t="s">
        <v>462</v>
      </c>
      <c r="AA4994" s="25">
        <v>62.0</v>
      </c>
      <c r="AB4994" s="25">
        <v>9.0</v>
      </c>
      <c r="AC4994" s="25">
        <v>123681.32</v>
      </c>
      <c r="AD4994" s="25">
        <v>3.0</v>
      </c>
      <c r="AE4994" s="25">
        <v>1.0</v>
      </c>
      <c r="AF4994" s="25">
        <v>0.0</v>
      </c>
      <c r="AG4994" s="25">
        <v>173586.63</v>
      </c>
      <c r="AH4994" s="25">
        <v>1.0</v>
      </c>
    </row>
    <row r="4995" ht="15.75" customHeight="1">
      <c r="U4995" s="25">
        <v>4994.0</v>
      </c>
      <c r="V4995" s="25">
        <v>1.5728912E7</v>
      </c>
      <c r="W4995" s="25" t="s">
        <v>2632</v>
      </c>
      <c r="X4995" s="25">
        <v>554.0</v>
      </c>
      <c r="Y4995" s="25" t="s">
        <v>375</v>
      </c>
      <c r="Z4995" s="25" t="s">
        <v>462</v>
      </c>
      <c r="AA4995" s="25">
        <v>44.0</v>
      </c>
      <c r="AB4995" s="25">
        <v>6.0</v>
      </c>
      <c r="AC4995" s="25">
        <v>92436.86</v>
      </c>
      <c r="AD4995" s="25">
        <v>1.0</v>
      </c>
      <c r="AE4995" s="25">
        <v>1.0</v>
      </c>
      <c r="AF4995" s="25">
        <v>0.0</v>
      </c>
      <c r="AG4995" s="25">
        <v>126033.9</v>
      </c>
      <c r="AH4995" s="25">
        <v>0.0</v>
      </c>
    </row>
    <row r="4996" ht="15.75" customHeight="1">
      <c r="U4996" s="25">
        <v>4995.0</v>
      </c>
      <c r="V4996" s="25">
        <v>1.558558E7</v>
      </c>
      <c r="W4996" s="25" t="s">
        <v>680</v>
      </c>
      <c r="X4996" s="25">
        <v>796.0</v>
      </c>
      <c r="Y4996" s="25" t="s">
        <v>379</v>
      </c>
      <c r="Z4996" s="25" t="s">
        <v>462</v>
      </c>
      <c r="AA4996" s="25">
        <v>52.0</v>
      </c>
      <c r="AB4996" s="25">
        <v>9.0</v>
      </c>
      <c r="AC4996" s="25">
        <v>167194.36</v>
      </c>
      <c r="AD4996" s="25">
        <v>1.0</v>
      </c>
      <c r="AE4996" s="25">
        <v>1.0</v>
      </c>
      <c r="AF4996" s="25">
        <v>1.0</v>
      </c>
      <c r="AG4996" s="25">
        <v>62808.93</v>
      </c>
      <c r="AH4996" s="25">
        <v>1.0</v>
      </c>
    </row>
    <row r="4997" ht="15.75" customHeight="1">
      <c r="U4997" s="25">
        <v>4996.0</v>
      </c>
      <c r="V4997" s="25">
        <v>1.558348E7</v>
      </c>
      <c r="W4997" s="25" t="s">
        <v>651</v>
      </c>
      <c r="X4997" s="25">
        <v>807.0</v>
      </c>
      <c r="Y4997" s="25" t="s">
        <v>375</v>
      </c>
      <c r="Z4997" s="25" t="s">
        <v>462</v>
      </c>
      <c r="AA4997" s="25">
        <v>36.0</v>
      </c>
      <c r="AB4997" s="25">
        <v>4.0</v>
      </c>
      <c r="AC4997" s="25">
        <v>0.0</v>
      </c>
      <c r="AD4997" s="25">
        <v>2.0</v>
      </c>
      <c r="AE4997" s="25">
        <v>0.0</v>
      </c>
      <c r="AF4997" s="25">
        <v>1.0</v>
      </c>
      <c r="AG4997" s="25">
        <v>147007.33</v>
      </c>
      <c r="AH4997" s="25">
        <v>0.0</v>
      </c>
    </row>
    <row r="4998" ht="15.75" customHeight="1">
      <c r="U4998" s="25">
        <v>4997.0</v>
      </c>
      <c r="V4998" s="25">
        <v>1.5620341E7</v>
      </c>
      <c r="W4998" s="25" t="s">
        <v>2046</v>
      </c>
      <c r="X4998" s="25">
        <v>500.0</v>
      </c>
      <c r="Y4998" s="25" t="s">
        <v>379</v>
      </c>
      <c r="Z4998" s="25" t="s">
        <v>487</v>
      </c>
      <c r="AA4998" s="25">
        <v>44.0</v>
      </c>
      <c r="AB4998" s="25">
        <v>9.0</v>
      </c>
      <c r="AC4998" s="25">
        <v>160838.13</v>
      </c>
      <c r="AD4998" s="25">
        <v>2.0</v>
      </c>
      <c r="AE4998" s="25">
        <v>1.0</v>
      </c>
      <c r="AF4998" s="25">
        <v>0.0</v>
      </c>
      <c r="AG4998" s="25">
        <v>196261.64</v>
      </c>
      <c r="AH4998" s="25">
        <v>0.0</v>
      </c>
    </row>
    <row r="4999" ht="15.75" customHeight="1">
      <c r="U4999" s="25">
        <v>4998.0</v>
      </c>
      <c r="V4999" s="25">
        <v>1.5613886E7</v>
      </c>
      <c r="W4999" s="25" t="s">
        <v>1831</v>
      </c>
      <c r="X4999" s="25">
        <v>722.0</v>
      </c>
      <c r="Y4999" s="25" t="s">
        <v>377</v>
      </c>
      <c r="Z4999" s="25" t="s">
        <v>487</v>
      </c>
      <c r="AA4999" s="25">
        <v>43.0</v>
      </c>
      <c r="AB4999" s="25">
        <v>1.0</v>
      </c>
      <c r="AC4999" s="25">
        <v>0.0</v>
      </c>
      <c r="AD4999" s="25">
        <v>1.0</v>
      </c>
      <c r="AE4999" s="25">
        <v>1.0</v>
      </c>
      <c r="AF4999" s="25">
        <v>0.0</v>
      </c>
      <c r="AG4999" s="25">
        <v>44560.17</v>
      </c>
      <c r="AH4999" s="25">
        <v>1.0</v>
      </c>
    </row>
    <row r="5000" ht="15.75" customHeight="1">
      <c r="U5000" s="25">
        <v>4999.0</v>
      </c>
      <c r="V5000" s="25">
        <v>1.5792916E7</v>
      </c>
      <c r="W5000" s="25" t="s">
        <v>2247</v>
      </c>
      <c r="X5000" s="25">
        <v>559.0</v>
      </c>
      <c r="Y5000" s="25" t="s">
        <v>377</v>
      </c>
      <c r="Z5000" s="25" t="s">
        <v>462</v>
      </c>
      <c r="AA5000" s="25">
        <v>40.0</v>
      </c>
      <c r="AB5000" s="25">
        <v>7.0</v>
      </c>
      <c r="AC5000" s="25">
        <v>144470.77</v>
      </c>
      <c r="AD5000" s="25">
        <v>1.0</v>
      </c>
      <c r="AE5000" s="25">
        <v>1.0</v>
      </c>
      <c r="AF5000" s="25">
        <v>1.0</v>
      </c>
      <c r="AG5000" s="25">
        <v>18917.95</v>
      </c>
      <c r="AH5000" s="25">
        <v>0.0</v>
      </c>
    </row>
    <row r="5001" ht="15.75" customHeight="1">
      <c r="U5001" s="25">
        <v>5000.0</v>
      </c>
      <c r="V5001" s="25">
        <v>1.5710408E7</v>
      </c>
      <c r="W5001" s="25" t="s">
        <v>849</v>
      </c>
      <c r="X5001" s="25">
        <v>584.0</v>
      </c>
      <c r="Y5001" s="25" t="s">
        <v>377</v>
      </c>
      <c r="Z5001" s="25" t="s">
        <v>462</v>
      </c>
      <c r="AA5001" s="25">
        <v>38.0</v>
      </c>
      <c r="AB5001" s="25">
        <v>3.0</v>
      </c>
      <c r="AC5001" s="25">
        <v>0.0</v>
      </c>
      <c r="AD5001" s="25">
        <v>2.0</v>
      </c>
      <c r="AE5001" s="25">
        <v>1.0</v>
      </c>
      <c r="AF5001" s="25">
        <v>1.0</v>
      </c>
      <c r="AG5001" s="25">
        <v>4525.4</v>
      </c>
      <c r="AH5001" s="25">
        <v>0.0</v>
      </c>
    </row>
    <row r="5002" ht="15.75" customHeight="1">
      <c r="U5002" s="25">
        <v>5001.0</v>
      </c>
      <c r="V5002" s="25">
        <v>1.5598695E7</v>
      </c>
      <c r="W5002" s="25" t="s">
        <v>1574</v>
      </c>
      <c r="X5002" s="25">
        <v>834.0</v>
      </c>
      <c r="Y5002" s="25" t="s">
        <v>379</v>
      </c>
      <c r="Z5002" s="25" t="s">
        <v>462</v>
      </c>
      <c r="AA5002" s="25">
        <v>68.0</v>
      </c>
      <c r="AB5002" s="25">
        <v>9.0</v>
      </c>
      <c r="AC5002" s="25">
        <v>130169.27</v>
      </c>
      <c r="AD5002" s="25">
        <v>2.0</v>
      </c>
      <c r="AE5002" s="25">
        <v>0.0</v>
      </c>
      <c r="AF5002" s="25">
        <v>1.0</v>
      </c>
      <c r="AG5002" s="25">
        <v>93112.2</v>
      </c>
      <c r="AH5002" s="25">
        <v>0.0</v>
      </c>
    </row>
    <row r="5003" ht="15.75" customHeight="1">
      <c r="U5003" s="25">
        <v>5002.0</v>
      </c>
      <c r="V5003" s="25">
        <v>1.5649354E7</v>
      </c>
      <c r="W5003" s="25" t="s">
        <v>730</v>
      </c>
      <c r="X5003" s="25">
        <v>754.0</v>
      </c>
      <c r="Y5003" s="25" t="s">
        <v>377</v>
      </c>
      <c r="Z5003" s="25" t="s">
        <v>487</v>
      </c>
      <c r="AA5003" s="25">
        <v>35.0</v>
      </c>
      <c r="AB5003" s="25">
        <v>4.0</v>
      </c>
      <c r="AC5003" s="25">
        <v>0.0</v>
      </c>
      <c r="AD5003" s="25">
        <v>2.0</v>
      </c>
      <c r="AE5003" s="25">
        <v>1.0</v>
      </c>
      <c r="AF5003" s="25">
        <v>1.0</v>
      </c>
      <c r="AG5003" s="25">
        <v>9658.41</v>
      </c>
      <c r="AH5003" s="25">
        <v>0.0</v>
      </c>
    </row>
    <row r="5004" ht="15.75" customHeight="1">
      <c r="U5004" s="25">
        <v>5003.0</v>
      </c>
      <c r="V5004" s="25">
        <v>1.5737556E7</v>
      </c>
      <c r="W5004" s="25" t="s">
        <v>2327</v>
      </c>
      <c r="X5004" s="25">
        <v>590.0</v>
      </c>
      <c r="Y5004" s="25" t="s">
        <v>375</v>
      </c>
      <c r="Z5004" s="25" t="s">
        <v>487</v>
      </c>
      <c r="AA5004" s="25">
        <v>43.0</v>
      </c>
      <c r="AB5004" s="25">
        <v>7.0</v>
      </c>
      <c r="AC5004" s="25">
        <v>81076.8</v>
      </c>
      <c r="AD5004" s="25">
        <v>2.0</v>
      </c>
      <c r="AE5004" s="25">
        <v>1.0</v>
      </c>
      <c r="AF5004" s="25">
        <v>1.0</v>
      </c>
      <c r="AG5004" s="25">
        <v>182627.25</v>
      </c>
      <c r="AH5004" s="25">
        <v>1.0</v>
      </c>
    </row>
    <row r="5005" ht="15.75" customHeight="1">
      <c r="U5005" s="25">
        <v>5004.0</v>
      </c>
      <c r="V5005" s="25">
        <v>1.567161E7</v>
      </c>
      <c r="W5005" s="25" t="s">
        <v>1262</v>
      </c>
      <c r="X5005" s="25">
        <v>740.0</v>
      </c>
      <c r="Y5005" s="25" t="s">
        <v>375</v>
      </c>
      <c r="Z5005" s="25" t="s">
        <v>487</v>
      </c>
      <c r="AA5005" s="25">
        <v>36.0</v>
      </c>
      <c r="AB5005" s="25">
        <v>7.0</v>
      </c>
      <c r="AC5005" s="25">
        <v>0.0</v>
      </c>
      <c r="AD5005" s="25">
        <v>1.0</v>
      </c>
      <c r="AE5005" s="25">
        <v>1.0</v>
      </c>
      <c r="AF5005" s="25">
        <v>1.0</v>
      </c>
      <c r="AG5005" s="25">
        <v>13177.4</v>
      </c>
      <c r="AH5005" s="25">
        <v>0.0</v>
      </c>
    </row>
    <row r="5006" ht="15.75" customHeight="1">
      <c r="U5006" s="25">
        <v>5005.0</v>
      </c>
      <c r="V5006" s="25">
        <v>1.5625092E7</v>
      </c>
      <c r="W5006" s="25" t="s">
        <v>1732</v>
      </c>
      <c r="X5006" s="25">
        <v>502.0</v>
      </c>
      <c r="Y5006" s="25" t="s">
        <v>379</v>
      </c>
      <c r="Z5006" s="25" t="s">
        <v>462</v>
      </c>
      <c r="AA5006" s="25">
        <v>57.0</v>
      </c>
      <c r="AB5006" s="25">
        <v>3.0</v>
      </c>
      <c r="AC5006" s="25">
        <v>101465.31</v>
      </c>
      <c r="AD5006" s="25">
        <v>1.0</v>
      </c>
      <c r="AE5006" s="25">
        <v>1.0</v>
      </c>
      <c r="AF5006" s="25">
        <v>0.0</v>
      </c>
      <c r="AG5006" s="25">
        <v>43568.31</v>
      </c>
      <c r="AH5006" s="25">
        <v>1.0</v>
      </c>
    </row>
    <row r="5007" ht="15.75" customHeight="1">
      <c r="U5007" s="25">
        <v>5006.0</v>
      </c>
      <c r="V5007" s="25">
        <v>1.5741032E7</v>
      </c>
      <c r="W5007" s="25" t="s">
        <v>562</v>
      </c>
      <c r="X5007" s="25">
        <v>733.0</v>
      </c>
      <c r="Y5007" s="25" t="s">
        <v>375</v>
      </c>
      <c r="Z5007" s="25" t="s">
        <v>487</v>
      </c>
      <c r="AA5007" s="25">
        <v>48.0</v>
      </c>
      <c r="AB5007" s="25">
        <v>5.0</v>
      </c>
      <c r="AC5007" s="25">
        <v>0.0</v>
      </c>
      <c r="AD5007" s="25">
        <v>1.0</v>
      </c>
      <c r="AE5007" s="25">
        <v>0.0</v>
      </c>
      <c r="AF5007" s="25">
        <v>1.0</v>
      </c>
      <c r="AG5007" s="25">
        <v>117830.57</v>
      </c>
      <c r="AH5007" s="25">
        <v>0.0</v>
      </c>
    </row>
    <row r="5008" ht="15.75" customHeight="1">
      <c r="U5008" s="25">
        <v>5007.0</v>
      </c>
      <c r="V5008" s="25">
        <v>1.5750014E7</v>
      </c>
      <c r="W5008" s="25" t="s">
        <v>2052</v>
      </c>
      <c r="X5008" s="25">
        <v>755.0</v>
      </c>
      <c r="Y5008" s="25" t="s">
        <v>379</v>
      </c>
      <c r="Z5008" s="25" t="s">
        <v>462</v>
      </c>
      <c r="AA5008" s="25">
        <v>37.0</v>
      </c>
      <c r="AB5008" s="25">
        <v>0.0</v>
      </c>
      <c r="AC5008" s="25">
        <v>113865.23</v>
      </c>
      <c r="AD5008" s="25">
        <v>2.0</v>
      </c>
      <c r="AE5008" s="25">
        <v>1.0</v>
      </c>
      <c r="AF5008" s="25">
        <v>1.0</v>
      </c>
      <c r="AG5008" s="25">
        <v>117396.25</v>
      </c>
      <c r="AH5008" s="25">
        <v>0.0</v>
      </c>
    </row>
    <row r="5009" ht="15.75" customHeight="1">
      <c r="U5009" s="25">
        <v>5008.0</v>
      </c>
      <c r="V5009" s="25">
        <v>1.5784761E7</v>
      </c>
      <c r="W5009" s="25" t="s">
        <v>580</v>
      </c>
      <c r="X5009" s="25">
        <v>554.0</v>
      </c>
      <c r="Y5009" s="25" t="s">
        <v>377</v>
      </c>
      <c r="Z5009" s="25" t="s">
        <v>462</v>
      </c>
      <c r="AA5009" s="25">
        <v>46.0</v>
      </c>
      <c r="AB5009" s="25">
        <v>7.0</v>
      </c>
      <c r="AC5009" s="25">
        <v>87603.35</v>
      </c>
      <c r="AD5009" s="25">
        <v>3.0</v>
      </c>
      <c r="AE5009" s="25">
        <v>0.0</v>
      </c>
      <c r="AF5009" s="25">
        <v>1.0</v>
      </c>
      <c r="AG5009" s="25">
        <v>96929.24</v>
      </c>
      <c r="AH5009" s="25">
        <v>1.0</v>
      </c>
    </row>
    <row r="5010" ht="15.75" customHeight="1">
      <c r="U5010" s="25">
        <v>5009.0</v>
      </c>
      <c r="V5010" s="25">
        <v>1.5768359E7</v>
      </c>
      <c r="W5010" s="25" t="s">
        <v>2274</v>
      </c>
      <c r="X5010" s="25">
        <v>534.0</v>
      </c>
      <c r="Y5010" s="25" t="s">
        <v>375</v>
      </c>
      <c r="Z5010" s="25" t="s">
        <v>487</v>
      </c>
      <c r="AA5010" s="25">
        <v>36.0</v>
      </c>
      <c r="AB5010" s="25">
        <v>4.0</v>
      </c>
      <c r="AC5010" s="25">
        <v>120037.96</v>
      </c>
      <c r="AD5010" s="25">
        <v>1.0</v>
      </c>
      <c r="AE5010" s="25">
        <v>1.0</v>
      </c>
      <c r="AF5010" s="25">
        <v>0.0</v>
      </c>
      <c r="AG5010" s="25">
        <v>36275.94</v>
      </c>
      <c r="AH5010" s="25">
        <v>0.0</v>
      </c>
    </row>
    <row r="5011" ht="15.75" customHeight="1">
      <c r="U5011" s="25">
        <v>5010.0</v>
      </c>
      <c r="V5011" s="25">
        <v>1.5805769E7</v>
      </c>
      <c r="W5011" s="25" t="s">
        <v>2707</v>
      </c>
      <c r="X5011" s="25">
        <v>656.0</v>
      </c>
      <c r="Y5011" s="25" t="s">
        <v>377</v>
      </c>
      <c r="Z5011" s="25" t="s">
        <v>487</v>
      </c>
      <c r="AA5011" s="25">
        <v>33.0</v>
      </c>
      <c r="AB5011" s="25">
        <v>4.0</v>
      </c>
      <c r="AC5011" s="25">
        <v>0.0</v>
      </c>
      <c r="AD5011" s="25">
        <v>2.0</v>
      </c>
      <c r="AE5011" s="25">
        <v>1.0</v>
      </c>
      <c r="AF5011" s="25">
        <v>0.0</v>
      </c>
      <c r="AG5011" s="25">
        <v>116706.0</v>
      </c>
      <c r="AH5011" s="25">
        <v>0.0</v>
      </c>
    </row>
    <row r="5012" ht="15.75" customHeight="1">
      <c r="U5012" s="25">
        <v>5011.0</v>
      </c>
      <c r="V5012" s="25">
        <v>1.5719508E7</v>
      </c>
      <c r="W5012" s="25" t="s">
        <v>1217</v>
      </c>
      <c r="X5012" s="25">
        <v>575.0</v>
      </c>
      <c r="Y5012" s="25" t="s">
        <v>379</v>
      </c>
      <c r="Z5012" s="25" t="s">
        <v>487</v>
      </c>
      <c r="AA5012" s="25">
        <v>49.0</v>
      </c>
      <c r="AB5012" s="25">
        <v>7.0</v>
      </c>
      <c r="AC5012" s="25">
        <v>121205.15</v>
      </c>
      <c r="AD5012" s="25">
        <v>4.0</v>
      </c>
      <c r="AE5012" s="25">
        <v>1.0</v>
      </c>
      <c r="AF5012" s="25">
        <v>1.0</v>
      </c>
      <c r="AG5012" s="25">
        <v>168080.53</v>
      </c>
      <c r="AH5012" s="25">
        <v>1.0</v>
      </c>
    </row>
    <row r="5013" ht="15.75" customHeight="1">
      <c r="U5013" s="25">
        <v>5012.0</v>
      </c>
      <c r="V5013" s="25">
        <v>1.5609011E7</v>
      </c>
      <c r="W5013" s="25" t="s">
        <v>975</v>
      </c>
      <c r="X5013" s="25">
        <v>480.0</v>
      </c>
      <c r="Y5013" s="25" t="s">
        <v>377</v>
      </c>
      <c r="Z5013" s="25" t="s">
        <v>487</v>
      </c>
      <c r="AA5013" s="25">
        <v>47.0</v>
      </c>
      <c r="AB5013" s="25">
        <v>8.0</v>
      </c>
      <c r="AC5013" s="25">
        <v>75408.33</v>
      </c>
      <c r="AD5013" s="25">
        <v>1.0</v>
      </c>
      <c r="AE5013" s="25">
        <v>1.0</v>
      </c>
      <c r="AF5013" s="25">
        <v>0.0</v>
      </c>
      <c r="AG5013" s="25">
        <v>25887.89</v>
      </c>
      <c r="AH5013" s="25">
        <v>1.0</v>
      </c>
    </row>
    <row r="5014" ht="15.75" customHeight="1">
      <c r="U5014" s="25">
        <v>5013.0</v>
      </c>
      <c r="V5014" s="25">
        <v>1.5703106E7</v>
      </c>
      <c r="W5014" s="25" t="s">
        <v>766</v>
      </c>
      <c r="X5014" s="25">
        <v>575.0</v>
      </c>
      <c r="Y5014" s="25" t="s">
        <v>375</v>
      </c>
      <c r="Z5014" s="25" t="s">
        <v>487</v>
      </c>
      <c r="AA5014" s="25">
        <v>40.0</v>
      </c>
      <c r="AB5014" s="25">
        <v>5.0</v>
      </c>
      <c r="AC5014" s="25">
        <v>0.0</v>
      </c>
      <c r="AD5014" s="25">
        <v>2.0</v>
      </c>
      <c r="AE5014" s="25">
        <v>1.0</v>
      </c>
      <c r="AF5014" s="25">
        <v>1.0</v>
      </c>
      <c r="AG5014" s="25">
        <v>122488.59</v>
      </c>
      <c r="AH5014" s="25">
        <v>0.0</v>
      </c>
    </row>
    <row r="5015" ht="15.75" customHeight="1">
      <c r="U5015" s="25">
        <v>5014.0</v>
      </c>
      <c r="V5015" s="25">
        <v>1.5626795E7</v>
      </c>
      <c r="W5015" s="25" t="s">
        <v>2708</v>
      </c>
      <c r="X5015" s="25">
        <v>672.0</v>
      </c>
      <c r="Y5015" s="25" t="s">
        <v>375</v>
      </c>
      <c r="Z5015" s="25" t="s">
        <v>462</v>
      </c>
      <c r="AA5015" s="25">
        <v>40.0</v>
      </c>
      <c r="AB5015" s="25">
        <v>3.0</v>
      </c>
      <c r="AC5015" s="25">
        <v>0.0</v>
      </c>
      <c r="AD5015" s="25">
        <v>1.0</v>
      </c>
      <c r="AE5015" s="25">
        <v>1.0</v>
      </c>
      <c r="AF5015" s="25">
        <v>0.0</v>
      </c>
      <c r="AG5015" s="25">
        <v>113171.61</v>
      </c>
      <c r="AH5015" s="25">
        <v>1.0</v>
      </c>
    </row>
    <row r="5016" ht="15.75" customHeight="1">
      <c r="U5016" s="25">
        <v>5015.0</v>
      </c>
      <c r="V5016" s="25">
        <v>1.5773731E7</v>
      </c>
      <c r="W5016" s="25" t="s">
        <v>2171</v>
      </c>
      <c r="X5016" s="25">
        <v>758.0</v>
      </c>
      <c r="Y5016" s="25" t="s">
        <v>377</v>
      </c>
      <c r="Z5016" s="25" t="s">
        <v>462</v>
      </c>
      <c r="AA5016" s="25">
        <v>35.0</v>
      </c>
      <c r="AB5016" s="25">
        <v>5.0</v>
      </c>
      <c r="AC5016" s="25">
        <v>0.0</v>
      </c>
      <c r="AD5016" s="25">
        <v>2.0</v>
      </c>
      <c r="AE5016" s="25">
        <v>0.0</v>
      </c>
      <c r="AF5016" s="25">
        <v>0.0</v>
      </c>
      <c r="AG5016" s="25">
        <v>100365.51</v>
      </c>
      <c r="AH5016" s="25">
        <v>0.0</v>
      </c>
    </row>
    <row r="5017" ht="15.75" customHeight="1">
      <c r="U5017" s="25">
        <v>5016.0</v>
      </c>
      <c r="V5017" s="25">
        <v>1.5756196E7</v>
      </c>
      <c r="W5017" s="25" t="s">
        <v>1540</v>
      </c>
      <c r="X5017" s="25">
        <v>682.0</v>
      </c>
      <c r="Y5017" s="25" t="s">
        <v>375</v>
      </c>
      <c r="Z5017" s="25" t="s">
        <v>487</v>
      </c>
      <c r="AA5017" s="25">
        <v>50.0</v>
      </c>
      <c r="AB5017" s="25">
        <v>6.0</v>
      </c>
      <c r="AC5017" s="25">
        <v>121818.84</v>
      </c>
      <c r="AD5017" s="25">
        <v>2.0</v>
      </c>
      <c r="AE5017" s="25">
        <v>0.0</v>
      </c>
      <c r="AF5017" s="25">
        <v>1.0</v>
      </c>
      <c r="AG5017" s="25">
        <v>124151.37</v>
      </c>
      <c r="AH5017" s="25">
        <v>0.0</v>
      </c>
    </row>
    <row r="5018" ht="15.75" customHeight="1">
      <c r="U5018" s="25">
        <v>5017.0</v>
      </c>
      <c r="V5018" s="25">
        <v>1.5687903E7</v>
      </c>
      <c r="W5018" s="25" t="s">
        <v>1705</v>
      </c>
      <c r="X5018" s="25">
        <v>501.0</v>
      </c>
      <c r="Y5018" s="25" t="s">
        <v>375</v>
      </c>
      <c r="Z5018" s="25" t="s">
        <v>462</v>
      </c>
      <c r="AA5018" s="25">
        <v>29.0</v>
      </c>
      <c r="AB5018" s="25">
        <v>8.0</v>
      </c>
      <c r="AC5018" s="25">
        <v>0.0</v>
      </c>
      <c r="AD5018" s="25">
        <v>2.0</v>
      </c>
      <c r="AE5018" s="25">
        <v>1.0</v>
      </c>
      <c r="AF5018" s="25">
        <v>0.0</v>
      </c>
      <c r="AG5018" s="25">
        <v>112664.24</v>
      </c>
      <c r="AH5018" s="25">
        <v>0.0</v>
      </c>
    </row>
    <row r="5019" ht="15.75" customHeight="1">
      <c r="U5019" s="25">
        <v>5018.0</v>
      </c>
      <c r="V5019" s="25">
        <v>1.5777599E7</v>
      </c>
      <c r="W5019" s="25" t="s">
        <v>1283</v>
      </c>
      <c r="X5019" s="25">
        <v>746.0</v>
      </c>
      <c r="Y5019" s="25" t="s">
        <v>379</v>
      </c>
      <c r="Z5019" s="25" t="s">
        <v>487</v>
      </c>
      <c r="AA5019" s="25">
        <v>34.0</v>
      </c>
      <c r="AB5019" s="25">
        <v>6.0</v>
      </c>
      <c r="AC5019" s="25">
        <v>141806.0</v>
      </c>
      <c r="AD5019" s="25">
        <v>2.0</v>
      </c>
      <c r="AE5019" s="25">
        <v>1.0</v>
      </c>
      <c r="AF5019" s="25">
        <v>1.0</v>
      </c>
      <c r="AG5019" s="25">
        <v>183494.87</v>
      </c>
      <c r="AH5019" s="25">
        <v>0.0</v>
      </c>
    </row>
    <row r="5020" ht="15.75" customHeight="1">
      <c r="U5020" s="25">
        <v>5019.0</v>
      </c>
      <c r="V5020" s="25">
        <v>1.5754577E7</v>
      </c>
      <c r="W5020" s="25" t="s">
        <v>472</v>
      </c>
      <c r="X5020" s="25">
        <v>556.0</v>
      </c>
      <c r="Y5020" s="25" t="s">
        <v>375</v>
      </c>
      <c r="Z5020" s="25" t="s">
        <v>462</v>
      </c>
      <c r="AA5020" s="25">
        <v>51.0</v>
      </c>
      <c r="AB5020" s="25">
        <v>8.0</v>
      </c>
      <c r="AC5020" s="25">
        <v>61354.14</v>
      </c>
      <c r="AD5020" s="25">
        <v>1.0</v>
      </c>
      <c r="AE5020" s="25">
        <v>1.0</v>
      </c>
      <c r="AF5020" s="25">
        <v>0.0</v>
      </c>
      <c r="AG5020" s="25">
        <v>198810.65</v>
      </c>
      <c r="AH5020" s="25">
        <v>1.0</v>
      </c>
    </row>
    <row r="5021" ht="15.75" customHeight="1">
      <c r="U5021" s="25">
        <v>5020.0</v>
      </c>
      <c r="V5021" s="25">
        <v>1.5584113E7</v>
      </c>
      <c r="W5021" s="25" t="s">
        <v>861</v>
      </c>
      <c r="X5021" s="25">
        <v>823.0</v>
      </c>
      <c r="Y5021" s="25" t="s">
        <v>379</v>
      </c>
      <c r="Z5021" s="25" t="s">
        <v>462</v>
      </c>
      <c r="AA5021" s="25">
        <v>53.0</v>
      </c>
      <c r="AB5021" s="25">
        <v>4.0</v>
      </c>
      <c r="AC5021" s="25">
        <v>124954.94</v>
      </c>
      <c r="AD5021" s="25">
        <v>1.0</v>
      </c>
      <c r="AE5021" s="25">
        <v>0.0</v>
      </c>
      <c r="AF5021" s="25">
        <v>1.0</v>
      </c>
      <c r="AG5021" s="25">
        <v>131259.6</v>
      </c>
      <c r="AH5021" s="25">
        <v>1.0</v>
      </c>
    </row>
    <row r="5022" ht="15.75" customHeight="1">
      <c r="U5022" s="25">
        <v>5021.0</v>
      </c>
      <c r="V5022" s="25">
        <v>1.5669589E7</v>
      </c>
      <c r="W5022" s="25" t="s">
        <v>1305</v>
      </c>
      <c r="X5022" s="25">
        <v>491.0</v>
      </c>
      <c r="Y5022" s="25" t="s">
        <v>379</v>
      </c>
      <c r="Z5022" s="25" t="s">
        <v>462</v>
      </c>
      <c r="AA5022" s="25">
        <v>68.0</v>
      </c>
      <c r="AB5022" s="25">
        <v>1.0</v>
      </c>
      <c r="AC5022" s="25">
        <v>95039.12</v>
      </c>
      <c r="AD5022" s="25">
        <v>1.0</v>
      </c>
      <c r="AE5022" s="25">
        <v>0.0</v>
      </c>
      <c r="AF5022" s="25">
        <v>1.0</v>
      </c>
      <c r="AG5022" s="25">
        <v>116471.14</v>
      </c>
      <c r="AH5022" s="25">
        <v>1.0</v>
      </c>
    </row>
    <row r="5023" ht="15.75" customHeight="1">
      <c r="U5023" s="25">
        <v>5022.0</v>
      </c>
      <c r="V5023" s="25">
        <v>1.5632793E7</v>
      </c>
      <c r="W5023" s="25" t="s">
        <v>659</v>
      </c>
      <c r="X5023" s="25">
        <v>638.0</v>
      </c>
      <c r="Y5023" s="25" t="s">
        <v>375</v>
      </c>
      <c r="Z5023" s="25" t="s">
        <v>462</v>
      </c>
      <c r="AA5023" s="25">
        <v>29.0</v>
      </c>
      <c r="AB5023" s="25">
        <v>9.0</v>
      </c>
      <c r="AC5023" s="25">
        <v>103417.74</v>
      </c>
      <c r="AD5023" s="25">
        <v>1.0</v>
      </c>
      <c r="AE5023" s="25">
        <v>1.0</v>
      </c>
      <c r="AF5023" s="25">
        <v>1.0</v>
      </c>
      <c r="AG5023" s="25">
        <v>15336.4</v>
      </c>
      <c r="AH5023" s="25">
        <v>0.0</v>
      </c>
    </row>
    <row r="5024" ht="15.75" customHeight="1">
      <c r="U5024" s="25">
        <v>5023.0</v>
      </c>
      <c r="V5024" s="25">
        <v>1.571113E7</v>
      </c>
      <c r="W5024" s="25" t="s">
        <v>1981</v>
      </c>
      <c r="X5024" s="25">
        <v>734.0</v>
      </c>
      <c r="Y5024" s="25" t="s">
        <v>375</v>
      </c>
      <c r="Z5024" s="25" t="s">
        <v>487</v>
      </c>
      <c r="AA5024" s="25">
        <v>45.0</v>
      </c>
      <c r="AB5024" s="25">
        <v>2.0</v>
      </c>
      <c r="AC5024" s="25">
        <v>0.0</v>
      </c>
      <c r="AD5024" s="25">
        <v>2.0</v>
      </c>
      <c r="AE5024" s="25">
        <v>1.0</v>
      </c>
      <c r="AF5024" s="25">
        <v>0.0</v>
      </c>
      <c r="AG5024" s="25">
        <v>99593.28</v>
      </c>
      <c r="AH5024" s="25">
        <v>0.0</v>
      </c>
    </row>
    <row r="5025" ht="15.75" customHeight="1">
      <c r="U5025" s="25">
        <v>5024.0</v>
      </c>
      <c r="V5025" s="25">
        <v>1.5615254E7</v>
      </c>
      <c r="W5025" s="25" t="s">
        <v>567</v>
      </c>
      <c r="X5025" s="25">
        <v>555.0</v>
      </c>
      <c r="Y5025" s="25" t="s">
        <v>375</v>
      </c>
      <c r="Z5025" s="25" t="s">
        <v>487</v>
      </c>
      <c r="AA5025" s="25">
        <v>40.0</v>
      </c>
      <c r="AB5025" s="25">
        <v>10.0</v>
      </c>
      <c r="AC5025" s="25">
        <v>43028.77</v>
      </c>
      <c r="AD5025" s="25">
        <v>1.0</v>
      </c>
      <c r="AE5025" s="25">
        <v>1.0</v>
      </c>
      <c r="AF5025" s="25">
        <v>0.0</v>
      </c>
      <c r="AG5025" s="25">
        <v>170514.21</v>
      </c>
      <c r="AH5025" s="25">
        <v>0.0</v>
      </c>
    </row>
    <row r="5026" ht="15.75" customHeight="1">
      <c r="U5026" s="25">
        <v>5025.0</v>
      </c>
      <c r="V5026" s="25">
        <v>1.5720583E7</v>
      </c>
      <c r="W5026" s="25" t="s">
        <v>2709</v>
      </c>
      <c r="X5026" s="25">
        <v>745.0</v>
      </c>
      <c r="Y5026" s="25" t="s">
        <v>379</v>
      </c>
      <c r="Z5026" s="25" t="s">
        <v>462</v>
      </c>
      <c r="AA5026" s="25">
        <v>44.0</v>
      </c>
      <c r="AB5026" s="25">
        <v>0.0</v>
      </c>
      <c r="AC5026" s="25">
        <v>119638.21</v>
      </c>
      <c r="AD5026" s="25">
        <v>1.0</v>
      </c>
      <c r="AE5026" s="25">
        <v>1.0</v>
      </c>
      <c r="AF5026" s="25">
        <v>1.0</v>
      </c>
      <c r="AG5026" s="25">
        <v>34265.08</v>
      </c>
      <c r="AH5026" s="25">
        <v>1.0</v>
      </c>
    </row>
    <row r="5027" ht="15.75" customHeight="1">
      <c r="U5027" s="25">
        <v>5026.0</v>
      </c>
      <c r="V5027" s="25">
        <v>1.5780432E7</v>
      </c>
      <c r="W5027" s="25" t="s">
        <v>1242</v>
      </c>
      <c r="X5027" s="25">
        <v>728.0</v>
      </c>
      <c r="Y5027" s="25" t="s">
        <v>375</v>
      </c>
      <c r="Z5027" s="25" t="s">
        <v>487</v>
      </c>
      <c r="AA5027" s="25">
        <v>37.0</v>
      </c>
      <c r="AB5027" s="25">
        <v>3.0</v>
      </c>
      <c r="AC5027" s="25">
        <v>122689.51</v>
      </c>
      <c r="AD5027" s="25">
        <v>2.0</v>
      </c>
      <c r="AE5027" s="25">
        <v>0.0</v>
      </c>
      <c r="AF5027" s="25">
        <v>0.0</v>
      </c>
      <c r="AG5027" s="25">
        <v>106977.53</v>
      </c>
      <c r="AH5027" s="25">
        <v>1.0</v>
      </c>
    </row>
    <row r="5028" ht="15.75" customHeight="1">
      <c r="U5028" s="25">
        <v>5027.0</v>
      </c>
      <c r="V5028" s="25">
        <v>1.5673223E7</v>
      </c>
      <c r="W5028" s="25" t="s">
        <v>1252</v>
      </c>
      <c r="X5028" s="25">
        <v>626.0</v>
      </c>
      <c r="Y5028" s="25" t="s">
        <v>375</v>
      </c>
      <c r="Z5028" s="25" t="s">
        <v>487</v>
      </c>
      <c r="AA5028" s="25">
        <v>44.0</v>
      </c>
      <c r="AB5028" s="25">
        <v>10.0</v>
      </c>
      <c r="AC5028" s="25">
        <v>0.0</v>
      </c>
      <c r="AD5028" s="25">
        <v>2.0</v>
      </c>
      <c r="AE5028" s="25">
        <v>0.0</v>
      </c>
      <c r="AF5028" s="25">
        <v>0.0</v>
      </c>
      <c r="AG5028" s="25">
        <v>164287.86</v>
      </c>
      <c r="AH5028" s="25">
        <v>0.0</v>
      </c>
    </row>
    <row r="5029" ht="15.75" customHeight="1">
      <c r="U5029" s="25">
        <v>5028.0</v>
      </c>
      <c r="V5029" s="25">
        <v>1.5807989E7</v>
      </c>
      <c r="W5029" s="25" t="s">
        <v>1345</v>
      </c>
      <c r="X5029" s="25">
        <v>681.0</v>
      </c>
      <c r="Y5029" s="25" t="s">
        <v>379</v>
      </c>
      <c r="Z5029" s="25" t="s">
        <v>487</v>
      </c>
      <c r="AA5029" s="25">
        <v>37.0</v>
      </c>
      <c r="AB5029" s="25">
        <v>8.0</v>
      </c>
      <c r="AC5029" s="25">
        <v>73179.34</v>
      </c>
      <c r="AD5029" s="25">
        <v>2.0</v>
      </c>
      <c r="AE5029" s="25">
        <v>1.0</v>
      </c>
      <c r="AF5029" s="25">
        <v>1.0</v>
      </c>
      <c r="AG5029" s="25">
        <v>25292.53</v>
      </c>
      <c r="AH5029" s="25">
        <v>0.0</v>
      </c>
    </row>
    <row r="5030" ht="15.75" customHeight="1">
      <c r="U5030" s="25">
        <v>5029.0</v>
      </c>
      <c r="V5030" s="25">
        <v>1.5761168E7</v>
      </c>
      <c r="W5030" s="25" t="s">
        <v>880</v>
      </c>
      <c r="X5030" s="25">
        <v>478.0</v>
      </c>
      <c r="Y5030" s="25" t="s">
        <v>375</v>
      </c>
      <c r="Z5030" s="25" t="s">
        <v>462</v>
      </c>
      <c r="AA5030" s="25">
        <v>38.0</v>
      </c>
      <c r="AB5030" s="25">
        <v>4.0</v>
      </c>
      <c r="AC5030" s="25">
        <v>171913.87</v>
      </c>
      <c r="AD5030" s="25">
        <v>1.0</v>
      </c>
      <c r="AE5030" s="25">
        <v>1.0</v>
      </c>
      <c r="AF5030" s="25">
        <v>0.0</v>
      </c>
      <c r="AG5030" s="25">
        <v>51820.87</v>
      </c>
      <c r="AH5030" s="25">
        <v>1.0</v>
      </c>
    </row>
    <row r="5031" ht="15.75" customHeight="1">
      <c r="U5031" s="25">
        <v>5030.0</v>
      </c>
      <c r="V5031" s="25">
        <v>1.5651272E7</v>
      </c>
      <c r="W5031" s="25" t="s">
        <v>2710</v>
      </c>
      <c r="X5031" s="25">
        <v>709.0</v>
      </c>
      <c r="Y5031" s="25" t="s">
        <v>375</v>
      </c>
      <c r="Z5031" s="25" t="s">
        <v>487</v>
      </c>
      <c r="AA5031" s="25">
        <v>38.0</v>
      </c>
      <c r="AB5031" s="25">
        <v>5.0</v>
      </c>
      <c r="AC5031" s="25">
        <v>0.0</v>
      </c>
      <c r="AD5031" s="25">
        <v>2.0</v>
      </c>
      <c r="AE5031" s="25">
        <v>1.0</v>
      </c>
      <c r="AF5031" s="25">
        <v>1.0</v>
      </c>
      <c r="AG5031" s="25">
        <v>81452.29</v>
      </c>
      <c r="AH5031" s="25">
        <v>0.0</v>
      </c>
    </row>
    <row r="5032" ht="15.75" customHeight="1">
      <c r="U5032" s="25">
        <v>5031.0</v>
      </c>
      <c r="V5032" s="25">
        <v>1.5812832E7</v>
      </c>
      <c r="W5032" s="25" t="s">
        <v>1132</v>
      </c>
      <c r="X5032" s="25">
        <v>562.0</v>
      </c>
      <c r="Y5032" s="25" t="s">
        <v>379</v>
      </c>
      <c r="Z5032" s="25" t="s">
        <v>487</v>
      </c>
      <c r="AA5032" s="25">
        <v>33.0</v>
      </c>
      <c r="AB5032" s="25">
        <v>8.0</v>
      </c>
      <c r="AC5032" s="25">
        <v>92659.2</v>
      </c>
      <c r="AD5032" s="25">
        <v>2.0</v>
      </c>
      <c r="AE5032" s="25">
        <v>1.0</v>
      </c>
      <c r="AF5032" s="25">
        <v>0.0</v>
      </c>
      <c r="AG5032" s="25">
        <v>1354.25</v>
      </c>
      <c r="AH5032" s="25">
        <v>0.0</v>
      </c>
    </row>
    <row r="5033" ht="15.75" customHeight="1">
      <c r="U5033" s="25">
        <v>5032.0</v>
      </c>
      <c r="V5033" s="25">
        <v>1.5680517E7</v>
      </c>
      <c r="W5033" s="25" t="s">
        <v>904</v>
      </c>
      <c r="X5033" s="25">
        <v>769.0</v>
      </c>
      <c r="Y5033" s="25" t="s">
        <v>379</v>
      </c>
      <c r="Z5033" s="25" t="s">
        <v>462</v>
      </c>
      <c r="AA5033" s="25">
        <v>34.0</v>
      </c>
      <c r="AB5033" s="25">
        <v>7.0</v>
      </c>
      <c r="AC5033" s="25">
        <v>137239.17</v>
      </c>
      <c r="AD5033" s="25">
        <v>1.0</v>
      </c>
      <c r="AE5033" s="25">
        <v>1.0</v>
      </c>
      <c r="AF5033" s="25">
        <v>1.0</v>
      </c>
      <c r="AG5033" s="25">
        <v>71379.92</v>
      </c>
      <c r="AH5033" s="25">
        <v>1.0</v>
      </c>
    </row>
    <row r="5034" ht="15.75" customHeight="1">
      <c r="U5034" s="25">
        <v>5033.0</v>
      </c>
      <c r="V5034" s="25">
        <v>1.5750569E7</v>
      </c>
      <c r="W5034" s="25" t="s">
        <v>2591</v>
      </c>
      <c r="X5034" s="25">
        <v>684.0</v>
      </c>
      <c r="Y5034" s="25" t="s">
        <v>379</v>
      </c>
      <c r="Z5034" s="25" t="s">
        <v>462</v>
      </c>
      <c r="AA5034" s="25">
        <v>46.0</v>
      </c>
      <c r="AB5034" s="25">
        <v>3.0</v>
      </c>
      <c r="AC5034" s="25">
        <v>102955.14</v>
      </c>
      <c r="AD5034" s="25">
        <v>2.0</v>
      </c>
      <c r="AE5034" s="25">
        <v>1.0</v>
      </c>
      <c r="AF5034" s="25">
        <v>0.0</v>
      </c>
      <c r="AG5034" s="25">
        <v>154137.33</v>
      </c>
      <c r="AH5034" s="25">
        <v>0.0</v>
      </c>
    </row>
    <row r="5035" ht="15.75" customHeight="1">
      <c r="U5035" s="25">
        <v>5034.0</v>
      </c>
      <c r="V5035" s="25">
        <v>1.5690743E7</v>
      </c>
      <c r="W5035" s="25" t="s">
        <v>777</v>
      </c>
      <c r="X5035" s="25">
        <v>536.0</v>
      </c>
      <c r="Y5035" s="25" t="s">
        <v>375</v>
      </c>
      <c r="Z5035" s="25" t="s">
        <v>462</v>
      </c>
      <c r="AA5035" s="25">
        <v>61.0</v>
      </c>
      <c r="AB5035" s="25">
        <v>8.0</v>
      </c>
      <c r="AC5035" s="25">
        <v>65190.29</v>
      </c>
      <c r="AD5035" s="25">
        <v>1.0</v>
      </c>
      <c r="AE5035" s="25">
        <v>1.0</v>
      </c>
      <c r="AF5035" s="25">
        <v>1.0</v>
      </c>
      <c r="AG5035" s="25">
        <v>64308.49</v>
      </c>
      <c r="AH5035" s="25">
        <v>1.0</v>
      </c>
    </row>
    <row r="5036" ht="15.75" customHeight="1">
      <c r="U5036" s="25">
        <v>5035.0</v>
      </c>
      <c r="V5036" s="25">
        <v>1.5627741E7</v>
      </c>
      <c r="W5036" s="25" t="s">
        <v>869</v>
      </c>
      <c r="X5036" s="25">
        <v>631.0</v>
      </c>
      <c r="Y5036" s="25" t="s">
        <v>379</v>
      </c>
      <c r="Z5036" s="25" t="s">
        <v>462</v>
      </c>
      <c r="AA5036" s="25">
        <v>29.0</v>
      </c>
      <c r="AB5036" s="25">
        <v>2.0</v>
      </c>
      <c r="AC5036" s="25">
        <v>96863.52</v>
      </c>
      <c r="AD5036" s="25">
        <v>2.0</v>
      </c>
      <c r="AE5036" s="25">
        <v>1.0</v>
      </c>
      <c r="AF5036" s="25">
        <v>1.0</v>
      </c>
      <c r="AG5036" s="25">
        <v>31613.35</v>
      </c>
      <c r="AH5036" s="25">
        <v>0.0</v>
      </c>
    </row>
    <row r="5037" ht="15.75" customHeight="1">
      <c r="U5037" s="25">
        <v>5036.0</v>
      </c>
      <c r="V5037" s="25">
        <v>1.5712121E7</v>
      </c>
      <c r="W5037" s="25" t="s">
        <v>2596</v>
      </c>
      <c r="X5037" s="25">
        <v>657.0</v>
      </c>
      <c r="Y5037" s="25" t="s">
        <v>377</v>
      </c>
      <c r="Z5037" s="25" t="s">
        <v>487</v>
      </c>
      <c r="AA5037" s="25">
        <v>34.0</v>
      </c>
      <c r="AB5037" s="25">
        <v>5.0</v>
      </c>
      <c r="AC5037" s="25">
        <v>154983.98</v>
      </c>
      <c r="AD5037" s="25">
        <v>1.0</v>
      </c>
      <c r="AE5037" s="25">
        <v>1.0</v>
      </c>
      <c r="AF5037" s="25">
        <v>0.0</v>
      </c>
      <c r="AG5037" s="25">
        <v>27738.01</v>
      </c>
      <c r="AH5037" s="25">
        <v>0.0</v>
      </c>
    </row>
    <row r="5038" ht="15.75" customHeight="1">
      <c r="U5038" s="25">
        <v>5037.0</v>
      </c>
      <c r="V5038" s="25">
        <v>1.5805429E7</v>
      </c>
      <c r="W5038" s="25" t="s">
        <v>1488</v>
      </c>
      <c r="X5038" s="25">
        <v>699.0</v>
      </c>
      <c r="Y5038" s="25" t="s">
        <v>379</v>
      </c>
      <c r="Z5038" s="25" t="s">
        <v>487</v>
      </c>
      <c r="AA5038" s="25">
        <v>59.0</v>
      </c>
      <c r="AB5038" s="25">
        <v>3.0</v>
      </c>
      <c r="AC5038" s="25">
        <v>106819.65</v>
      </c>
      <c r="AD5038" s="25">
        <v>1.0</v>
      </c>
      <c r="AE5038" s="25">
        <v>0.0</v>
      </c>
      <c r="AF5038" s="25">
        <v>1.0</v>
      </c>
      <c r="AG5038" s="25">
        <v>163570.25</v>
      </c>
      <c r="AH5038" s="25">
        <v>0.0</v>
      </c>
    </row>
    <row r="5039" ht="15.75" customHeight="1">
      <c r="U5039" s="25">
        <v>5038.0</v>
      </c>
      <c r="V5039" s="25">
        <v>1.5814923E7</v>
      </c>
      <c r="W5039" s="25" t="s">
        <v>2515</v>
      </c>
      <c r="X5039" s="25">
        <v>606.0</v>
      </c>
      <c r="Y5039" s="25" t="s">
        <v>377</v>
      </c>
      <c r="Z5039" s="25" t="s">
        <v>487</v>
      </c>
      <c r="AA5039" s="25">
        <v>38.0</v>
      </c>
      <c r="AB5039" s="25">
        <v>7.0</v>
      </c>
      <c r="AC5039" s="25">
        <v>128578.52</v>
      </c>
      <c r="AD5039" s="25">
        <v>1.0</v>
      </c>
      <c r="AE5039" s="25">
        <v>1.0</v>
      </c>
      <c r="AF5039" s="25">
        <v>1.0</v>
      </c>
      <c r="AG5039" s="25">
        <v>193878.51</v>
      </c>
      <c r="AH5039" s="25">
        <v>0.0</v>
      </c>
    </row>
    <row r="5040" ht="15.75" customHeight="1">
      <c r="U5040" s="25">
        <v>5039.0</v>
      </c>
      <c r="V5040" s="25">
        <v>1.558923E7</v>
      </c>
      <c r="W5040" s="25" t="s">
        <v>623</v>
      </c>
      <c r="X5040" s="25">
        <v>612.0</v>
      </c>
      <c r="Y5040" s="25" t="s">
        <v>375</v>
      </c>
      <c r="Z5040" s="25" t="s">
        <v>462</v>
      </c>
      <c r="AA5040" s="25">
        <v>63.0</v>
      </c>
      <c r="AB5040" s="25">
        <v>2.0</v>
      </c>
      <c r="AC5040" s="25">
        <v>126473.33</v>
      </c>
      <c r="AD5040" s="25">
        <v>1.0</v>
      </c>
      <c r="AE5040" s="25">
        <v>0.0</v>
      </c>
      <c r="AF5040" s="25">
        <v>1.0</v>
      </c>
      <c r="AG5040" s="25">
        <v>147545.65</v>
      </c>
      <c r="AH5040" s="25">
        <v>0.0</v>
      </c>
    </row>
    <row r="5041" ht="15.75" customHeight="1">
      <c r="U5041" s="25">
        <v>5040.0</v>
      </c>
      <c r="V5041" s="25">
        <v>1.577549E7</v>
      </c>
      <c r="W5041" s="25" t="s">
        <v>2711</v>
      </c>
      <c r="X5041" s="25">
        <v>660.0</v>
      </c>
      <c r="Y5041" s="25" t="s">
        <v>375</v>
      </c>
      <c r="Z5041" s="25" t="s">
        <v>462</v>
      </c>
      <c r="AA5041" s="25">
        <v>38.0</v>
      </c>
      <c r="AB5041" s="25">
        <v>5.0</v>
      </c>
      <c r="AC5041" s="25">
        <v>110570.78</v>
      </c>
      <c r="AD5041" s="25">
        <v>2.0</v>
      </c>
      <c r="AE5041" s="25">
        <v>1.0</v>
      </c>
      <c r="AF5041" s="25">
        <v>0.0</v>
      </c>
      <c r="AG5041" s="25">
        <v>195906.59</v>
      </c>
      <c r="AH5041" s="25">
        <v>0.0</v>
      </c>
    </row>
    <row r="5042" ht="15.75" customHeight="1">
      <c r="U5042" s="25">
        <v>5041.0</v>
      </c>
      <c r="V5042" s="25">
        <v>1.5749727E7</v>
      </c>
      <c r="W5042" s="25" t="s">
        <v>649</v>
      </c>
      <c r="X5042" s="25">
        <v>829.0</v>
      </c>
      <c r="Y5042" s="25" t="s">
        <v>377</v>
      </c>
      <c r="Z5042" s="25" t="s">
        <v>487</v>
      </c>
      <c r="AA5042" s="25">
        <v>50.0</v>
      </c>
      <c r="AB5042" s="25">
        <v>7.0</v>
      </c>
      <c r="AC5042" s="25">
        <v>0.0</v>
      </c>
      <c r="AD5042" s="25">
        <v>2.0</v>
      </c>
      <c r="AE5042" s="25">
        <v>0.0</v>
      </c>
      <c r="AF5042" s="25">
        <v>1.0</v>
      </c>
      <c r="AG5042" s="25">
        <v>178458.86</v>
      </c>
      <c r="AH5042" s="25">
        <v>0.0</v>
      </c>
    </row>
    <row r="5043" ht="15.75" customHeight="1">
      <c r="U5043" s="25">
        <v>5042.0</v>
      </c>
      <c r="V5043" s="25">
        <v>1.5619238E7</v>
      </c>
      <c r="W5043" s="25" t="s">
        <v>2191</v>
      </c>
      <c r="X5043" s="25">
        <v>567.0</v>
      </c>
      <c r="Y5043" s="25" t="s">
        <v>377</v>
      </c>
      <c r="Z5043" s="25" t="s">
        <v>487</v>
      </c>
      <c r="AA5043" s="25">
        <v>29.0</v>
      </c>
      <c r="AB5043" s="25">
        <v>8.0</v>
      </c>
      <c r="AC5043" s="25">
        <v>0.0</v>
      </c>
      <c r="AD5043" s="25">
        <v>2.0</v>
      </c>
      <c r="AE5043" s="25">
        <v>1.0</v>
      </c>
      <c r="AF5043" s="25">
        <v>0.0</v>
      </c>
      <c r="AG5043" s="25">
        <v>156125.72</v>
      </c>
      <c r="AH5043" s="25">
        <v>0.0</v>
      </c>
    </row>
    <row r="5044" ht="15.75" customHeight="1">
      <c r="U5044" s="25">
        <v>5043.0</v>
      </c>
      <c r="V5044" s="25">
        <v>1.5593468E7</v>
      </c>
      <c r="W5044" s="25" t="s">
        <v>884</v>
      </c>
      <c r="X5044" s="25">
        <v>850.0</v>
      </c>
      <c r="Y5044" s="25" t="s">
        <v>375</v>
      </c>
      <c r="Z5044" s="25" t="s">
        <v>462</v>
      </c>
      <c r="AA5044" s="25">
        <v>33.0</v>
      </c>
      <c r="AB5044" s="25">
        <v>3.0</v>
      </c>
      <c r="AC5044" s="25">
        <v>0.0</v>
      </c>
      <c r="AD5044" s="25">
        <v>2.0</v>
      </c>
      <c r="AE5044" s="25">
        <v>1.0</v>
      </c>
      <c r="AF5044" s="25">
        <v>1.0</v>
      </c>
      <c r="AG5044" s="25">
        <v>11159.19</v>
      </c>
      <c r="AH5044" s="25">
        <v>0.0</v>
      </c>
    </row>
    <row r="5045" ht="15.75" customHeight="1">
      <c r="U5045" s="25">
        <v>5044.0</v>
      </c>
      <c r="V5045" s="25">
        <v>1.5718454E7</v>
      </c>
      <c r="W5045" s="25" t="s">
        <v>1276</v>
      </c>
      <c r="X5045" s="25">
        <v>712.0</v>
      </c>
      <c r="Y5045" s="25" t="s">
        <v>377</v>
      </c>
      <c r="Z5045" s="25" t="s">
        <v>462</v>
      </c>
      <c r="AA5045" s="25">
        <v>44.0</v>
      </c>
      <c r="AB5045" s="25">
        <v>2.0</v>
      </c>
      <c r="AC5045" s="25">
        <v>0.0</v>
      </c>
      <c r="AD5045" s="25">
        <v>2.0</v>
      </c>
      <c r="AE5045" s="25">
        <v>0.0</v>
      </c>
      <c r="AF5045" s="25">
        <v>0.0</v>
      </c>
      <c r="AG5045" s="25">
        <v>45738.94</v>
      </c>
      <c r="AH5045" s="25">
        <v>0.0</v>
      </c>
    </row>
    <row r="5046" ht="15.75" customHeight="1">
      <c r="U5046" s="25">
        <v>5045.0</v>
      </c>
      <c r="V5046" s="25">
        <v>1.5789498E7</v>
      </c>
      <c r="W5046" s="25" t="s">
        <v>707</v>
      </c>
      <c r="X5046" s="25">
        <v>562.0</v>
      </c>
      <c r="Y5046" s="25" t="s">
        <v>375</v>
      </c>
      <c r="Z5046" s="25" t="s">
        <v>487</v>
      </c>
      <c r="AA5046" s="25">
        <v>30.0</v>
      </c>
      <c r="AB5046" s="25">
        <v>3.0</v>
      </c>
      <c r="AC5046" s="25">
        <v>111099.79</v>
      </c>
      <c r="AD5046" s="25">
        <v>2.0</v>
      </c>
      <c r="AE5046" s="25">
        <v>0.0</v>
      </c>
      <c r="AF5046" s="25">
        <v>0.0</v>
      </c>
      <c r="AG5046" s="25">
        <v>140650.19</v>
      </c>
      <c r="AH5046" s="25">
        <v>0.0</v>
      </c>
    </row>
    <row r="5047" ht="15.75" customHeight="1">
      <c r="U5047" s="25">
        <v>5046.0</v>
      </c>
      <c r="V5047" s="25">
        <v>1.5744691E7</v>
      </c>
      <c r="W5047" s="25" t="s">
        <v>684</v>
      </c>
      <c r="X5047" s="25">
        <v>755.0</v>
      </c>
      <c r="Y5047" s="25" t="s">
        <v>375</v>
      </c>
      <c r="Z5047" s="25" t="s">
        <v>462</v>
      </c>
      <c r="AA5047" s="25">
        <v>29.0</v>
      </c>
      <c r="AB5047" s="25">
        <v>3.0</v>
      </c>
      <c r="AC5047" s="25">
        <v>0.0</v>
      </c>
      <c r="AD5047" s="25">
        <v>3.0</v>
      </c>
      <c r="AE5047" s="25">
        <v>1.0</v>
      </c>
      <c r="AF5047" s="25">
        <v>0.0</v>
      </c>
      <c r="AG5047" s="25">
        <v>4733.94</v>
      </c>
      <c r="AH5047" s="25">
        <v>0.0</v>
      </c>
    </row>
    <row r="5048" ht="15.75" customHeight="1">
      <c r="U5048" s="25">
        <v>5047.0</v>
      </c>
      <c r="V5048" s="25">
        <v>1.5708289E7</v>
      </c>
      <c r="W5048" s="25" t="s">
        <v>602</v>
      </c>
      <c r="X5048" s="25">
        <v>793.0</v>
      </c>
      <c r="Y5048" s="25" t="s">
        <v>377</v>
      </c>
      <c r="Z5048" s="25" t="s">
        <v>487</v>
      </c>
      <c r="AA5048" s="25">
        <v>25.0</v>
      </c>
      <c r="AB5048" s="25">
        <v>3.0</v>
      </c>
      <c r="AC5048" s="25">
        <v>100913.57</v>
      </c>
      <c r="AD5048" s="25">
        <v>1.0</v>
      </c>
      <c r="AE5048" s="25">
        <v>0.0</v>
      </c>
      <c r="AF5048" s="25">
        <v>0.0</v>
      </c>
      <c r="AG5048" s="25">
        <v>10579.72</v>
      </c>
      <c r="AH5048" s="25">
        <v>0.0</v>
      </c>
    </row>
    <row r="5049" ht="15.75" customHeight="1">
      <c r="U5049" s="25">
        <v>5048.0</v>
      </c>
      <c r="V5049" s="25">
        <v>1.5790412E7</v>
      </c>
      <c r="W5049" s="25" t="s">
        <v>1902</v>
      </c>
      <c r="X5049" s="25">
        <v>471.0</v>
      </c>
      <c r="Y5049" s="25" t="s">
        <v>377</v>
      </c>
      <c r="Z5049" s="25" t="s">
        <v>487</v>
      </c>
      <c r="AA5049" s="25">
        <v>26.0</v>
      </c>
      <c r="AB5049" s="25">
        <v>8.0</v>
      </c>
      <c r="AC5049" s="25">
        <v>0.0</v>
      </c>
      <c r="AD5049" s="25">
        <v>2.0</v>
      </c>
      <c r="AE5049" s="25">
        <v>1.0</v>
      </c>
      <c r="AF5049" s="25">
        <v>1.0</v>
      </c>
      <c r="AG5049" s="25">
        <v>179655.87</v>
      </c>
      <c r="AH5049" s="25">
        <v>0.0</v>
      </c>
    </row>
    <row r="5050" ht="15.75" customHeight="1">
      <c r="U5050" s="25">
        <v>5049.0</v>
      </c>
      <c r="V5050" s="25">
        <v>1.5741416E7</v>
      </c>
      <c r="W5050" s="25" t="s">
        <v>2712</v>
      </c>
      <c r="X5050" s="25">
        <v>707.0</v>
      </c>
      <c r="Y5050" s="25" t="s">
        <v>375</v>
      </c>
      <c r="Z5050" s="25" t="s">
        <v>487</v>
      </c>
      <c r="AA5050" s="25">
        <v>42.0</v>
      </c>
      <c r="AB5050" s="25">
        <v>2.0</v>
      </c>
      <c r="AC5050" s="25">
        <v>16893.59</v>
      </c>
      <c r="AD5050" s="25">
        <v>1.0</v>
      </c>
      <c r="AE5050" s="25">
        <v>1.0</v>
      </c>
      <c r="AF5050" s="25">
        <v>1.0</v>
      </c>
      <c r="AG5050" s="25">
        <v>77502.56</v>
      </c>
      <c r="AH5050" s="25">
        <v>0.0</v>
      </c>
    </row>
    <row r="5051" ht="15.75" customHeight="1">
      <c r="U5051" s="25">
        <v>5050.0</v>
      </c>
      <c r="V5051" s="25">
        <v>1.5598894E7</v>
      </c>
      <c r="W5051" s="25" t="s">
        <v>1760</v>
      </c>
      <c r="X5051" s="25">
        <v>784.0</v>
      </c>
      <c r="Y5051" s="25" t="s">
        <v>377</v>
      </c>
      <c r="Z5051" s="25" t="s">
        <v>487</v>
      </c>
      <c r="AA5051" s="25">
        <v>38.0</v>
      </c>
      <c r="AB5051" s="25">
        <v>10.0</v>
      </c>
      <c r="AC5051" s="25">
        <v>122267.85</v>
      </c>
      <c r="AD5051" s="25">
        <v>1.0</v>
      </c>
      <c r="AE5051" s="25">
        <v>0.0</v>
      </c>
      <c r="AF5051" s="25">
        <v>0.0</v>
      </c>
      <c r="AG5051" s="25">
        <v>145759.93</v>
      </c>
      <c r="AH5051" s="25">
        <v>0.0</v>
      </c>
    </row>
    <row r="5052" ht="15.75" customHeight="1">
      <c r="U5052" s="25">
        <v>5051.0</v>
      </c>
      <c r="V5052" s="25">
        <v>1.5663294E7</v>
      </c>
      <c r="W5052" s="25" t="s">
        <v>1166</v>
      </c>
      <c r="X5052" s="25">
        <v>703.0</v>
      </c>
      <c r="Y5052" s="25" t="s">
        <v>375</v>
      </c>
      <c r="Z5052" s="25" t="s">
        <v>487</v>
      </c>
      <c r="AA5052" s="25">
        <v>32.0</v>
      </c>
      <c r="AB5052" s="25">
        <v>1.0</v>
      </c>
      <c r="AC5052" s="25">
        <v>125685.79</v>
      </c>
      <c r="AD5052" s="25">
        <v>1.0</v>
      </c>
      <c r="AE5052" s="25">
        <v>1.0</v>
      </c>
      <c r="AF5052" s="25">
        <v>1.0</v>
      </c>
      <c r="AG5052" s="25">
        <v>56246.72</v>
      </c>
      <c r="AH5052" s="25">
        <v>0.0</v>
      </c>
    </row>
    <row r="5053" ht="15.75" customHeight="1">
      <c r="U5053" s="25">
        <v>5052.0</v>
      </c>
      <c r="V5053" s="25">
        <v>1.5572728E7</v>
      </c>
      <c r="W5053" s="25" t="s">
        <v>890</v>
      </c>
      <c r="X5053" s="25">
        <v>704.0</v>
      </c>
      <c r="Y5053" s="25" t="s">
        <v>377</v>
      </c>
      <c r="Z5053" s="25" t="s">
        <v>487</v>
      </c>
      <c r="AA5053" s="25">
        <v>36.0</v>
      </c>
      <c r="AB5053" s="25">
        <v>8.0</v>
      </c>
      <c r="AC5053" s="25">
        <v>127397.34</v>
      </c>
      <c r="AD5053" s="25">
        <v>1.0</v>
      </c>
      <c r="AE5053" s="25">
        <v>1.0</v>
      </c>
      <c r="AF5053" s="25">
        <v>0.0</v>
      </c>
      <c r="AG5053" s="25">
        <v>151335.24</v>
      </c>
      <c r="AH5053" s="25">
        <v>0.0</v>
      </c>
    </row>
    <row r="5054" ht="15.75" customHeight="1">
      <c r="U5054" s="25">
        <v>5053.0</v>
      </c>
      <c r="V5054" s="25">
        <v>1.5706729E7</v>
      </c>
      <c r="W5054" s="25" t="s">
        <v>545</v>
      </c>
      <c r="X5054" s="25">
        <v>662.0</v>
      </c>
      <c r="Y5054" s="25" t="s">
        <v>375</v>
      </c>
      <c r="Z5054" s="25" t="s">
        <v>487</v>
      </c>
      <c r="AA5054" s="25">
        <v>38.0</v>
      </c>
      <c r="AB5054" s="25">
        <v>0.0</v>
      </c>
      <c r="AC5054" s="25">
        <v>105271.56</v>
      </c>
      <c r="AD5054" s="25">
        <v>1.0</v>
      </c>
      <c r="AE5054" s="25">
        <v>0.0</v>
      </c>
      <c r="AF5054" s="25">
        <v>1.0</v>
      </c>
      <c r="AG5054" s="25">
        <v>179833.45</v>
      </c>
      <c r="AH5054" s="25">
        <v>0.0</v>
      </c>
    </row>
    <row r="5055" ht="15.75" customHeight="1">
      <c r="U5055" s="25">
        <v>5054.0</v>
      </c>
      <c r="V5055" s="25">
        <v>1.5674433E7</v>
      </c>
      <c r="W5055" s="25" t="s">
        <v>2191</v>
      </c>
      <c r="X5055" s="25">
        <v>636.0</v>
      </c>
      <c r="Y5055" s="25" t="s">
        <v>379</v>
      </c>
      <c r="Z5055" s="25" t="s">
        <v>462</v>
      </c>
      <c r="AA5055" s="25">
        <v>28.0</v>
      </c>
      <c r="AB5055" s="25">
        <v>2.0</v>
      </c>
      <c r="AC5055" s="25">
        <v>115265.14</v>
      </c>
      <c r="AD5055" s="25">
        <v>1.0</v>
      </c>
      <c r="AE5055" s="25">
        <v>0.0</v>
      </c>
      <c r="AF5055" s="25">
        <v>0.0</v>
      </c>
      <c r="AG5055" s="25">
        <v>191627.85</v>
      </c>
      <c r="AH5055" s="25">
        <v>0.0</v>
      </c>
    </row>
    <row r="5056" ht="15.75" customHeight="1">
      <c r="U5056" s="25">
        <v>5055.0</v>
      </c>
      <c r="V5056" s="25">
        <v>1.564117E7</v>
      </c>
      <c r="W5056" s="25" t="s">
        <v>1146</v>
      </c>
      <c r="X5056" s="25">
        <v>640.0</v>
      </c>
      <c r="Y5056" s="25" t="s">
        <v>377</v>
      </c>
      <c r="Z5056" s="25" t="s">
        <v>487</v>
      </c>
      <c r="AA5056" s="25">
        <v>36.0</v>
      </c>
      <c r="AB5056" s="25">
        <v>4.0</v>
      </c>
      <c r="AC5056" s="25">
        <v>0.0</v>
      </c>
      <c r="AD5056" s="25">
        <v>1.0</v>
      </c>
      <c r="AE5056" s="25">
        <v>0.0</v>
      </c>
      <c r="AF5056" s="25">
        <v>0.0</v>
      </c>
      <c r="AG5056" s="25">
        <v>173016.46</v>
      </c>
      <c r="AH5056" s="25">
        <v>0.0</v>
      </c>
    </row>
    <row r="5057" ht="15.75" customHeight="1">
      <c r="U5057" s="25">
        <v>5056.0</v>
      </c>
      <c r="V5057" s="25">
        <v>1.5806284E7</v>
      </c>
      <c r="W5057" s="25" t="s">
        <v>833</v>
      </c>
      <c r="X5057" s="25">
        <v>739.0</v>
      </c>
      <c r="Y5057" s="25" t="s">
        <v>377</v>
      </c>
      <c r="Z5057" s="25" t="s">
        <v>487</v>
      </c>
      <c r="AA5057" s="25">
        <v>31.0</v>
      </c>
      <c r="AB5057" s="25">
        <v>1.0</v>
      </c>
      <c r="AC5057" s="25">
        <v>0.0</v>
      </c>
      <c r="AD5057" s="25">
        <v>2.0</v>
      </c>
      <c r="AE5057" s="25">
        <v>1.0</v>
      </c>
      <c r="AF5057" s="25">
        <v>1.0</v>
      </c>
      <c r="AG5057" s="25">
        <v>58469.75</v>
      </c>
      <c r="AH5057" s="25">
        <v>0.0</v>
      </c>
    </row>
    <row r="5058" ht="15.75" customHeight="1">
      <c r="U5058" s="25">
        <v>5057.0</v>
      </c>
      <c r="V5058" s="25">
        <v>1.5690958E7</v>
      </c>
      <c r="W5058" s="25" t="s">
        <v>2713</v>
      </c>
      <c r="X5058" s="25">
        <v>767.0</v>
      </c>
      <c r="Y5058" s="25" t="s">
        <v>379</v>
      </c>
      <c r="Z5058" s="25" t="s">
        <v>487</v>
      </c>
      <c r="AA5058" s="25">
        <v>23.0</v>
      </c>
      <c r="AB5058" s="25">
        <v>2.0</v>
      </c>
      <c r="AC5058" s="25">
        <v>139542.82</v>
      </c>
      <c r="AD5058" s="25">
        <v>1.0</v>
      </c>
      <c r="AE5058" s="25">
        <v>0.0</v>
      </c>
      <c r="AF5058" s="25">
        <v>1.0</v>
      </c>
      <c r="AG5058" s="25">
        <v>28038.28</v>
      </c>
      <c r="AH5058" s="25">
        <v>0.0</v>
      </c>
    </row>
    <row r="5059" ht="15.75" customHeight="1">
      <c r="U5059" s="25">
        <v>5058.0</v>
      </c>
      <c r="V5059" s="25">
        <v>1.5606386E7</v>
      </c>
      <c r="W5059" s="25" t="s">
        <v>1750</v>
      </c>
      <c r="X5059" s="25">
        <v>753.0</v>
      </c>
      <c r="Y5059" s="25" t="s">
        <v>379</v>
      </c>
      <c r="Z5059" s="25" t="s">
        <v>462</v>
      </c>
      <c r="AA5059" s="25">
        <v>46.0</v>
      </c>
      <c r="AB5059" s="25">
        <v>3.0</v>
      </c>
      <c r="AC5059" s="25">
        <v>111512.75</v>
      </c>
      <c r="AD5059" s="25">
        <v>3.0</v>
      </c>
      <c r="AE5059" s="25">
        <v>1.0</v>
      </c>
      <c r="AF5059" s="25">
        <v>0.0</v>
      </c>
      <c r="AG5059" s="25">
        <v>159576.75</v>
      </c>
      <c r="AH5059" s="25">
        <v>1.0</v>
      </c>
    </row>
    <row r="5060" ht="15.75" customHeight="1">
      <c r="U5060" s="25">
        <v>5059.0</v>
      </c>
      <c r="V5060" s="25">
        <v>1.5682322E7</v>
      </c>
      <c r="W5060" s="25" t="s">
        <v>2019</v>
      </c>
      <c r="X5060" s="25">
        <v>714.0</v>
      </c>
      <c r="Y5060" s="25" t="s">
        <v>375</v>
      </c>
      <c r="Z5060" s="25" t="s">
        <v>487</v>
      </c>
      <c r="AA5060" s="25">
        <v>37.0</v>
      </c>
      <c r="AB5060" s="25">
        <v>9.0</v>
      </c>
      <c r="AC5060" s="25">
        <v>148466.93</v>
      </c>
      <c r="AD5060" s="25">
        <v>2.0</v>
      </c>
      <c r="AE5060" s="25">
        <v>0.0</v>
      </c>
      <c r="AF5060" s="25">
        <v>1.0</v>
      </c>
      <c r="AG5060" s="25">
        <v>151280.96</v>
      </c>
      <c r="AH5060" s="25">
        <v>0.0</v>
      </c>
    </row>
    <row r="5061" ht="15.75" customHeight="1">
      <c r="U5061" s="25">
        <v>5060.0</v>
      </c>
      <c r="V5061" s="25">
        <v>1.5579915E7</v>
      </c>
      <c r="W5061" s="25" t="s">
        <v>2714</v>
      </c>
      <c r="X5061" s="25">
        <v>707.0</v>
      </c>
      <c r="Y5061" s="25" t="s">
        <v>375</v>
      </c>
      <c r="Z5061" s="25" t="s">
        <v>487</v>
      </c>
      <c r="AA5061" s="25">
        <v>29.0</v>
      </c>
      <c r="AB5061" s="25">
        <v>4.0</v>
      </c>
      <c r="AC5061" s="25">
        <v>0.0</v>
      </c>
      <c r="AD5061" s="25">
        <v>2.0</v>
      </c>
      <c r="AE5061" s="25">
        <v>1.0</v>
      </c>
      <c r="AF5061" s="25">
        <v>0.0</v>
      </c>
      <c r="AG5061" s="25">
        <v>139953.94</v>
      </c>
      <c r="AH5061" s="25">
        <v>0.0</v>
      </c>
    </row>
    <row r="5062" ht="15.75" customHeight="1">
      <c r="U5062" s="25">
        <v>5061.0</v>
      </c>
      <c r="V5062" s="25">
        <v>1.5681928E7</v>
      </c>
      <c r="W5062" s="25" t="s">
        <v>2715</v>
      </c>
      <c r="X5062" s="25">
        <v>577.0</v>
      </c>
      <c r="Y5062" s="25" t="s">
        <v>375</v>
      </c>
      <c r="Z5062" s="25" t="s">
        <v>462</v>
      </c>
      <c r="AA5062" s="25">
        <v>35.0</v>
      </c>
      <c r="AB5062" s="25">
        <v>4.0</v>
      </c>
      <c r="AC5062" s="25">
        <v>108155.49</v>
      </c>
      <c r="AD5062" s="25">
        <v>1.0</v>
      </c>
      <c r="AE5062" s="25">
        <v>1.0</v>
      </c>
      <c r="AF5062" s="25">
        <v>0.0</v>
      </c>
      <c r="AG5062" s="25">
        <v>105407.79</v>
      </c>
      <c r="AH5062" s="25">
        <v>0.0</v>
      </c>
    </row>
    <row r="5063" ht="15.75" customHeight="1">
      <c r="U5063" s="25">
        <v>5062.0</v>
      </c>
      <c r="V5063" s="25">
        <v>1.5734005E7</v>
      </c>
      <c r="W5063" s="25" t="s">
        <v>1198</v>
      </c>
      <c r="X5063" s="25">
        <v>633.0</v>
      </c>
      <c r="Y5063" s="25" t="s">
        <v>375</v>
      </c>
      <c r="Z5063" s="25" t="s">
        <v>462</v>
      </c>
      <c r="AA5063" s="25">
        <v>42.0</v>
      </c>
      <c r="AB5063" s="25">
        <v>1.0</v>
      </c>
      <c r="AC5063" s="25">
        <v>0.0</v>
      </c>
      <c r="AD5063" s="25">
        <v>2.0</v>
      </c>
      <c r="AE5063" s="25">
        <v>1.0</v>
      </c>
      <c r="AF5063" s="25">
        <v>0.0</v>
      </c>
      <c r="AG5063" s="25">
        <v>56865.62</v>
      </c>
      <c r="AH5063" s="25">
        <v>0.0</v>
      </c>
    </row>
    <row r="5064" ht="15.75" customHeight="1">
      <c r="U5064" s="25">
        <v>5063.0</v>
      </c>
      <c r="V5064" s="25">
        <v>1.5650432E7</v>
      </c>
      <c r="W5064" s="25" t="s">
        <v>1565</v>
      </c>
      <c r="X5064" s="25">
        <v>849.0</v>
      </c>
      <c r="Y5064" s="25" t="s">
        <v>379</v>
      </c>
      <c r="Z5064" s="25" t="s">
        <v>487</v>
      </c>
      <c r="AA5064" s="25">
        <v>41.0</v>
      </c>
      <c r="AB5064" s="25">
        <v>10.0</v>
      </c>
      <c r="AC5064" s="25">
        <v>84622.13</v>
      </c>
      <c r="AD5064" s="25">
        <v>1.0</v>
      </c>
      <c r="AE5064" s="25">
        <v>1.0</v>
      </c>
      <c r="AF5064" s="25">
        <v>1.0</v>
      </c>
      <c r="AG5064" s="25">
        <v>198072.16</v>
      </c>
      <c r="AH5064" s="25">
        <v>0.0</v>
      </c>
    </row>
    <row r="5065" ht="15.75" customHeight="1">
      <c r="U5065" s="25">
        <v>5064.0</v>
      </c>
      <c r="V5065" s="25">
        <v>1.5592578E7</v>
      </c>
      <c r="W5065" s="25" t="s">
        <v>1175</v>
      </c>
      <c r="X5065" s="25">
        <v>614.0</v>
      </c>
      <c r="Y5065" s="25" t="s">
        <v>377</v>
      </c>
      <c r="Z5065" s="25" t="s">
        <v>462</v>
      </c>
      <c r="AA5065" s="25">
        <v>41.0</v>
      </c>
      <c r="AB5065" s="25">
        <v>7.0</v>
      </c>
      <c r="AC5065" s="25">
        <v>146997.64</v>
      </c>
      <c r="AD5065" s="25">
        <v>2.0</v>
      </c>
      <c r="AE5065" s="25">
        <v>0.0</v>
      </c>
      <c r="AF5065" s="25">
        <v>0.0</v>
      </c>
      <c r="AG5065" s="25">
        <v>137791.18</v>
      </c>
      <c r="AH5065" s="25">
        <v>0.0</v>
      </c>
    </row>
    <row r="5066" ht="15.75" customHeight="1">
      <c r="U5066" s="25">
        <v>5065.0</v>
      </c>
      <c r="V5066" s="25">
        <v>1.5671243E7</v>
      </c>
      <c r="W5066" s="25" t="s">
        <v>1736</v>
      </c>
      <c r="X5066" s="25">
        <v>558.0</v>
      </c>
      <c r="Y5066" s="25" t="s">
        <v>375</v>
      </c>
      <c r="Z5066" s="25" t="s">
        <v>462</v>
      </c>
      <c r="AA5066" s="25">
        <v>47.0</v>
      </c>
      <c r="AB5066" s="25">
        <v>9.0</v>
      </c>
      <c r="AC5066" s="25">
        <v>0.0</v>
      </c>
      <c r="AD5066" s="25">
        <v>2.0</v>
      </c>
      <c r="AE5066" s="25">
        <v>1.0</v>
      </c>
      <c r="AF5066" s="25">
        <v>0.0</v>
      </c>
      <c r="AG5066" s="25">
        <v>103787.28</v>
      </c>
      <c r="AH5066" s="25">
        <v>0.0</v>
      </c>
    </row>
    <row r="5067" ht="15.75" customHeight="1">
      <c r="U5067" s="25">
        <v>5066.0</v>
      </c>
      <c r="V5067" s="25">
        <v>1.5775709E7</v>
      </c>
      <c r="W5067" s="25" t="s">
        <v>1175</v>
      </c>
      <c r="X5067" s="25">
        <v>832.0</v>
      </c>
      <c r="Y5067" s="25" t="s">
        <v>375</v>
      </c>
      <c r="Z5067" s="25" t="s">
        <v>462</v>
      </c>
      <c r="AA5067" s="25">
        <v>27.0</v>
      </c>
      <c r="AB5067" s="25">
        <v>10.0</v>
      </c>
      <c r="AC5067" s="25">
        <v>98590.25</v>
      </c>
      <c r="AD5067" s="25">
        <v>1.0</v>
      </c>
      <c r="AE5067" s="25">
        <v>1.0</v>
      </c>
      <c r="AF5067" s="25">
        <v>0.0</v>
      </c>
      <c r="AG5067" s="25">
        <v>30912.89</v>
      </c>
      <c r="AH5067" s="25">
        <v>0.0</v>
      </c>
    </row>
    <row r="5068" ht="15.75" customHeight="1">
      <c r="U5068" s="25">
        <v>5067.0</v>
      </c>
      <c r="V5068" s="25">
        <v>1.5702631E7</v>
      </c>
      <c r="W5068" s="25" t="s">
        <v>1215</v>
      </c>
      <c r="X5068" s="25">
        <v>567.0</v>
      </c>
      <c r="Y5068" s="25" t="s">
        <v>375</v>
      </c>
      <c r="Z5068" s="25" t="s">
        <v>462</v>
      </c>
      <c r="AA5068" s="25">
        <v>26.0</v>
      </c>
      <c r="AB5068" s="25">
        <v>2.0</v>
      </c>
      <c r="AC5068" s="25">
        <v>0.0</v>
      </c>
      <c r="AD5068" s="25">
        <v>2.0</v>
      </c>
      <c r="AE5068" s="25">
        <v>1.0</v>
      </c>
      <c r="AF5068" s="25">
        <v>1.0</v>
      </c>
      <c r="AG5068" s="25">
        <v>78651.55</v>
      </c>
      <c r="AH5068" s="25">
        <v>0.0</v>
      </c>
    </row>
    <row r="5069" ht="15.75" customHeight="1">
      <c r="U5069" s="25">
        <v>5068.0</v>
      </c>
      <c r="V5069" s="25">
        <v>1.5602282E7</v>
      </c>
      <c r="W5069" s="25" t="s">
        <v>1166</v>
      </c>
      <c r="X5069" s="25">
        <v>587.0</v>
      </c>
      <c r="Y5069" s="25" t="s">
        <v>379</v>
      </c>
      <c r="Z5069" s="25" t="s">
        <v>462</v>
      </c>
      <c r="AA5069" s="25">
        <v>45.0</v>
      </c>
      <c r="AB5069" s="25">
        <v>8.0</v>
      </c>
      <c r="AC5069" s="25">
        <v>134980.74</v>
      </c>
      <c r="AD5069" s="25">
        <v>1.0</v>
      </c>
      <c r="AE5069" s="25">
        <v>1.0</v>
      </c>
      <c r="AF5069" s="25">
        <v>1.0</v>
      </c>
      <c r="AG5069" s="25">
        <v>123309.57</v>
      </c>
      <c r="AH5069" s="25">
        <v>1.0</v>
      </c>
    </row>
    <row r="5070" ht="15.75" customHeight="1">
      <c r="U5070" s="25">
        <v>5069.0</v>
      </c>
      <c r="V5070" s="25">
        <v>1.5717879E7</v>
      </c>
      <c r="W5070" s="25" t="s">
        <v>826</v>
      </c>
      <c r="X5070" s="25">
        <v>712.0</v>
      </c>
      <c r="Y5070" s="25" t="s">
        <v>377</v>
      </c>
      <c r="Z5070" s="25" t="s">
        <v>462</v>
      </c>
      <c r="AA5070" s="25">
        <v>79.0</v>
      </c>
      <c r="AB5070" s="25">
        <v>5.0</v>
      </c>
      <c r="AC5070" s="25">
        <v>108078.56</v>
      </c>
      <c r="AD5070" s="25">
        <v>1.0</v>
      </c>
      <c r="AE5070" s="25">
        <v>1.0</v>
      </c>
      <c r="AF5070" s="25">
        <v>1.0</v>
      </c>
      <c r="AG5070" s="25">
        <v>174118.93</v>
      </c>
      <c r="AH5070" s="25">
        <v>0.0</v>
      </c>
    </row>
    <row r="5071" ht="15.75" customHeight="1">
      <c r="U5071" s="25">
        <v>5070.0</v>
      </c>
      <c r="V5071" s="25">
        <v>1.5740878E7</v>
      </c>
      <c r="W5071" s="25" t="s">
        <v>745</v>
      </c>
      <c r="X5071" s="25">
        <v>655.0</v>
      </c>
      <c r="Y5071" s="25" t="s">
        <v>377</v>
      </c>
      <c r="Z5071" s="25" t="s">
        <v>462</v>
      </c>
      <c r="AA5071" s="25">
        <v>29.0</v>
      </c>
      <c r="AB5071" s="25">
        <v>9.0</v>
      </c>
      <c r="AC5071" s="25">
        <v>0.0</v>
      </c>
      <c r="AD5071" s="25">
        <v>2.0</v>
      </c>
      <c r="AE5071" s="25">
        <v>0.0</v>
      </c>
      <c r="AF5071" s="25">
        <v>1.0</v>
      </c>
      <c r="AG5071" s="25">
        <v>85736.26</v>
      </c>
      <c r="AH5071" s="25">
        <v>0.0</v>
      </c>
    </row>
    <row r="5072" ht="15.75" customHeight="1">
      <c r="U5072" s="25">
        <v>5071.0</v>
      </c>
      <c r="V5072" s="25">
        <v>1.5794468E7</v>
      </c>
      <c r="W5072" s="25" t="s">
        <v>1540</v>
      </c>
      <c r="X5072" s="25">
        <v>641.0</v>
      </c>
      <c r="Y5072" s="25" t="s">
        <v>375</v>
      </c>
      <c r="Z5072" s="25" t="s">
        <v>462</v>
      </c>
      <c r="AA5072" s="25">
        <v>42.0</v>
      </c>
      <c r="AB5072" s="25">
        <v>6.0</v>
      </c>
      <c r="AC5072" s="25">
        <v>0.0</v>
      </c>
      <c r="AD5072" s="25">
        <v>2.0</v>
      </c>
      <c r="AE5072" s="25">
        <v>0.0</v>
      </c>
      <c r="AF5072" s="25">
        <v>0.0</v>
      </c>
      <c r="AG5072" s="25">
        <v>121138.77</v>
      </c>
      <c r="AH5072" s="25">
        <v>0.0</v>
      </c>
    </row>
    <row r="5073" ht="15.75" customHeight="1">
      <c r="U5073" s="25">
        <v>5072.0</v>
      </c>
      <c r="V5073" s="25">
        <v>1.5773277E7</v>
      </c>
      <c r="W5073" s="25" t="s">
        <v>733</v>
      </c>
      <c r="X5073" s="25">
        <v>676.0</v>
      </c>
      <c r="Y5073" s="25" t="s">
        <v>375</v>
      </c>
      <c r="Z5073" s="25" t="s">
        <v>487</v>
      </c>
      <c r="AA5073" s="25">
        <v>35.0</v>
      </c>
      <c r="AB5073" s="25">
        <v>5.0</v>
      </c>
      <c r="AC5073" s="25">
        <v>106836.67</v>
      </c>
      <c r="AD5073" s="25">
        <v>2.0</v>
      </c>
      <c r="AE5073" s="25">
        <v>1.0</v>
      </c>
      <c r="AF5073" s="25">
        <v>0.0</v>
      </c>
      <c r="AG5073" s="25">
        <v>84199.78</v>
      </c>
      <c r="AH5073" s="25">
        <v>0.0</v>
      </c>
    </row>
    <row r="5074" ht="15.75" customHeight="1">
      <c r="U5074" s="25">
        <v>5073.0</v>
      </c>
      <c r="V5074" s="25">
        <v>1.5572657E7</v>
      </c>
      <c r="W5074" s="25" t="s">
        <v>497</v>
      </c>
      <c r="X5074" s="25">
        <v>472.0</v>
      </c>
      <c r="Y5074" s="25" t="s">
        <v>375</v>
      </c>
      <c r="Z5074" s="25" t="s">
        <v>487</v>
      </c>
      <c r="AA5074" s="25">
        <v>29.0</v>
      </c>
      <c r="AB5074" s="25">
        <v>8.0</v>
      </c>
      <c r="AC5074" s="25">
        <v>102490.27</v>
      </c>
      <c r="AD5074" s="25">
        <v>1.0</v>
      </c>
      <c r="AE5074" s="25">
        <v>0.0</v>
      </c>
      <c r="AF5074" s="25">
        <v>1.0</v>
      </c>
      <c r="AG5074" s="25">
        <v>181224.56</v>
      </c>
      <c r="AH5074" s="25">
        <v>0.0</v>
      </c>
    </row>
    <row r="5075" ht="15.75" customHeight="1">
      <c r="U5075" s="25">
        <v>5074.0</v>
      </c>
      <c r="V5075" s="25">
        <v>1.5800295E7</v>
      </c>
      <c r="W5075" s="25" t="s">
        <v>2716</v>
      </c>
      <c r="X5075" s="25">
        <v>644.0</v>
      </c>
      <c r="Y5075" s="25" t="s">
        <v>379</v>
      </c>
      <c r="Z5075" s="25" t="s">
        <v>487</v>
      </c>
      <c r="AA5075" s="25">
        <v>34.0</v>
      </c>
      <c r="AB5075" s="25">
        <v>9.0</v>
      </c>
      <c r="AC5075" s="25">
        <v>112746.54</v>
      </c>
      <c r="AD5075" s="25">
        <v>2.0</v>
      </c>
      <c r="AE5075" s="25">
        <v>0.0</v>
      </c>
      <c r="AF5075" s="25">
        <v>0.0</v>
      </c>
      <c r="AG5075" s="25">
        <v>141230.07</v>
      </c>
      <c r="AH5075" s="25">
        <v>0.0</v>
      </c>
    </row>
    <row r="5076" ht="15.75" customHeight="1">
      <c r="U5076" s="25">
        <v>5075.0</v>
      </c>
      <c r="V5076" s="25">
        <v>1.5672397E7</v>
      </c>
      <c r="W5076" s="25" t="s">
        <v>122</v>
      </c>
      <c r="X5076" s="25">
        <v>598.0</v>
      </c>
      <c r="Y5076" s="25" t="s">
        <v>375</v>
      </c>
      <c r="Z5076" s="25" t="s">
        <v>487</v>
      </c>
      <c r="AA5076" s="25">
        <v>38.0</v>
      </c>
      <c r="AB5076" s="25">
        <v>0.0</v>
      </c>
      <c r="AC5076" s="25">
        <v>125487.89</v>
      </c>
      <c r="AD5076" s="25">
        <v>1.0</v>
      </c>
      <c r="AE5076" s="25">
        <v>0.0</v>
      </c>
      <c r="AF5076" s="25">
        <v>0.0</v>
      </c>
      <c r="AG5076" s="25">
        <v>158111.71</v>
      </c>
      <c r="AH5076" s="25">
        <v>0.0</v>
      </c>
    </row>
    <row r="5077" ht="15.75" customHeight="1">
      <c r="U5077" s="25">
        <v>5076.0</v>
      </c>
      <c r="V5077" s="25">
        <v>1.5684921E7</v>
      </c>
      <c r="W5077" s="25" t="s">
        <v>1804</v>
      </c>
      <c r="X5077" s="25">
        <v>792.0</v>
      </c>
      <c r="Y5077" s="25" t="s">
        <v>377</v>
      </c>
      <c r="Z5077" s="25" t="s">
        <v>487</v>
      </c>
      <c r="AA5077" s="25">
        <v>25.0</v>
      </c>
      <c r="AB5077" s="25">
        <v>8.0</v>
      </c>
      <c r="AC5077" s="25">
        <v>142862.21</v>
      </c>
      <c r="AD5077" s="25">
        <v>1.0</v>
      </c>
      <c r="AE5077" s="25">
        <v>1.0</v>
      </c>
      <c r="AF5077" s="25">
        <v>1.0</v>
      </c>
      <c r="AG5077" s="25">
        <v>130639.01</v>
      </c>
      <c r="AH5077" s="25">
        <v>0.0</v>
      </c>
    </row>
    <row r="5078" ht="15.75" customHeight="1">
      <c r="U5078" s="25">
        <v>5077.0</v>
      </c>
      <c r="V5078" s="25">
        <v>1.5720676E7</v>
      </c>
      <c r="W5078" s="25" t="s">
        <v>2717</v>
      </c>
      <c r="X5078" s="25">
        <v>700.0</v>
      </c>
      <c r="Y5078" s="25" t="s">
        <v>375</v>
      </c>
      <c r="Z5078" s="25" t="s">
        <v>462</v>
      </c>
      <c r="AA5078" s="25">
        <v>37.0</v>
      </c>
      <c r="AB5078" s="25">
        <v>7.0</v>
      </c>
      <c r="AC5078" s="25">
        <v>0.0</v>
      </c>
      <c r="AD5078" s="25">
        <v>2.0</v>
      </c>
      <c r="AE5078" s="25">
        <v>1.0</v>
      </c>
      <c r="AF5078" s="25">
        <v>0.0</v>
      </c>
      <c r="AG5078" s="25">
        <v>17040.82</v>
      </c>
      <c r="AH5078" s="25">
        <v>0.0</v>
      </c>
    </row>
    <row r="5079" ht="15.75" customHeight="1">
      <c r="U5079" s="25">
        <v>5078.0</v>
      </c>
      <c r="V5079" s="25">
        <v>1.5731829E7</v>
      </c>
      <c r="W5079" s="25" t="s">
        <v>823</v>
      </c>
      <c r="X5079" s="25">
        <v>616.0</v>
      </c>
      <c r="Y5079" s="25" t="s">
        <v>375</v>
      </c>
      <c r="Z5079" s="25" t="s">
        <v>487</v>
      </c>
      <c r="AA5079" s="25">
        <v>34.0</v>
      </c>
      <c r="AB5079" s="25">
        <v>10.0</v>
      </c>
      <c r="AC5079" s="25">
        <v>0.0</v>
      </c>
      <c r="AD5079" s="25">
        <v>2.0</v>
      </c>
      <c r="AE5079" s="25">
        <v>1.0</v>
      </c>
      <c r="AF5079" s="25">
        <v>0.0</v>
      </c>
      <c r="AG5079" s="25">
        <v>25662.27</v>
      </c>
      <c r="AH5079" s="25">
        <v>0.0</v>
      </c>
    </row>
    <row r="5080" ht="15.75" customHeight="1">
      <c r="U5080" s="25">
        <v>5079.0</v>
      </c>
      <c r="V5080" s="25">
        <v>1.5732672E7</v>
      </c>
      <c r="W5080" s="25" t="s">
        <v>1487</v>
      </c>
      <c r="X5080" s="25">
        <v>743.0</v>
      </c>
      <c r="Y5080" s="25" t="s">
        <v>377</v>
      </c>
      <c r="Z5080" s="25" t="s">
        <v>487</v>
      </c>
      <c r="AA5080" s="25">
        <v>35.0</v>
      </c>
      <c r="AB5080" s="25">
        <v>6.0</v>
      </c>
      <c r="AC5080" s="25">
        <v>79388.33</v>
      </c>
      <c r="AD5080" s="25">
        <v>1.0</v>
      </c>
      <c r="AE5080" s="25">
        <v>1.0</v>
      </c>
      <c r="AF5080" s="25">
        <v>1.0</v>
      </c>
      <c r="AG5080" s="25">
        <v>193360.69</v>
      </c>
      <c r="AH5080" s="25">
        <v>0.0</v>
      </c>
    </row>
    <row r="5081" ht="15.75" customHeight="1">
      <c r="U5081" s="25">
        <v>5080.0</v>
      </c>
      <c r="V5081" s="25">
        <v>1.5692406E7</v>
      </c>
      <c r="W5081" s="25" t="s">
        <v>1988</v>
      </c>
      <c r="X5081" s="25">
        <v>427.0</v>
      </c>
      <c r="Y5081" s="25" t="s">
        <v>375</v>
      </c>
      <c r="Z5081" s="25" t="s">
        <v>487</v>
      </c>
      <c r="AA5081" s="25">
        <v>37.0</v>
      </c>
      <c r="AB5081" s="25">
        <v>5.0</v>
      </c>
      <c r="AC5081" s="25">
        <v>0.0</v>
      </c>
      <c r="AD5081" s="25">
        <v>2.0</v>
      </c>
      <c r="AE5081" s="25">
        <v>1.0</v>
      </c>
      <c r="AF5081" s="25">
        <v>1.0</v>
      </c>
      <c r="AG5081" s="25">
        <v>121485.1</v>
      </c>
      <c r="AH5081" s="25">
        <v>0.0</v>
      </c>
    </row>
    <row r="5082" ht="15.75" customHeight="1">
      <c r="U5082" s="25">
        <v>5081.0</v>
      </c>
      <c r="V5082" s="25">
        <v>1.5764405E7</v>
      </c>
      <c r="W5082" s="25" t="s">
        <v>1480</v>
      </c>
      <c r="X5082" s="25">
        <v>731.0</v>
      </c>
      <c r="Y5082" s="25" t="s">
        <v>375</v>
      </c>
      <c r="Z5082" s="25" t="s">
        <v>487</v>
      </c>
      <c r="AA5082" s="25">
        <v>29.0</v>
      </c>
      <c r="AB5082" s="25">
        <v>10.0</v>
      </c>
      <c r="AC5082" s="25">
        <v>0.0</v>
      </c>
      <c r="AD5082" s="25">
        <v>2.0</v>
      </c>
      <c r="AE5082" s="25">
        <v>1.0</v>
      </c>
      <c r="AF5082" s="25">
        <v>1.0</v>
      </c>
      <c r="AG5082" s="25">
        <v>162452.65</v>
      </c>
      <c r="AH5082" s="25">
        <v>0.0</v>
      </c>
    </row>
    <row r="5083" ht="15.75" customHeight="1">
      <c r="U5083" s="25">
        <v>5082.0</v>
      </c>
      <c r="V5083" s="25">
        <v>1.5757537E7</v>
      </c>
      <c r="W5083" s="25" t="s">
        <v>1734</v>
      </c>
      <c r="X5083" s="25">
        <v>610.0</v>
      </c>
      <c r="Y5083" s="25" t="s">
        <v>375</v>
      </c>
      <c r="Z5083" s="25" t="s">
        <v>462</v>
      </c>
      <c r="AA5083" s="25">
        <v>31.0</v>
      </c>
      <c r="AB5083" s="25">
        <v>6.0</v>
      </c>
      <c r="AC5083" s="25">
        <v>107784.65</v>
      </c>
      <c r="AD5083" s="25">
        <v>1.0</v>
      </c>
      <c r="AE5083" s="25">
        <v>1.0</v>
      </c>
      <c r="AF5083" s="25">
        <v>1.0</v>
      </c>
      <c r="AG5083" s="25">
        <v>141137.53</v>
      </c>
      <c r="AH5083" s="25">
        <v>0.0</v>
      </c>
    </row>
    <row r="5084" ht="15.75" customHeight="1">
      <c r="U5084" s="25">
        <v>5083.0</v>
      </c>
      <c r="V5084" s="25">
        <v>1.5793307E7</v>
      </c>
      <c r="W5084" s="25" t="s">
        <v>626</v>
      </c>
      <c r="X5084" s="25">
        <v>724.0</v>
      </c>
      <c r="Y5084" s="25" t="s">
        <v>377</v>
      </c>
      <c r="Z5084" s="25" t="s">
        <v>462</v>
      </c>
      <c r="AA5084" s="25">
        <v>41.0</v>
      </c>
      <c r="AB5084" s="25">
        <v>4.0</v>
      </c>
      <c r="AC5084" s="25">
        <v>142880.28</v>
      </c>
      <c r="AD5084" s="25">
        <v>3.0</v>
      </c>
      <c r="AE5084" s="25">
        <v>0.0</v>
      </c>
      <c r="AF5084" s="25">
        <v>0.0</v>
      </c>
      <c r="AG5084" s="25">
        <v>185541.2</v>
      </c>
      <c r="AH5084" s="25">
        <v>1.0</v>
      </c>
    </row>
    <row r="5085" ht="15.75" customHeight="1">
      <c r="U5085" s="25">
        <v>5084.0</v>
      </c>
      <c r="V5085" s="25">
        <v>1.5660679E7</v>
      </c>
      <c r="W5085" s="25" t="s">
        <v>2210</v>
      </c>
      <c r="X5085" s="25">
        <v>653.0</v>
      </c>
      <c r="Y5085" s="25" t="s">
        <v>377</v>
      </c>
      <c r="Z5085" s="25" t="s">
        <v>462</v>
      </c>
      <c r="AA5085" s="25">
        <v>38.0</v>
      </c>
      <c r="AB5085" s="25">
        <v>9.0</v>
      </c>
      <c r="AC5085" s="25">
        <v>149571.94</v>
      </c>
      <c r="AD5085" s="25">
        <v>1.0</v>
      </c>
      <c r="AE5085" s="25">
        <v>1.0</v>
      </c>
      <c r="AF5085" s="25">
        <v>0.0</v>
      </c>
      <c r="AG5085" s="25">
        <v>118383.18</v>
      </c>
      <c r="AH5085" s="25">
        <v>0.0</v>
      </c>
    </row>
    <row r="5086" ht="15.75" customHeight="1">
      <c r="U5086" s="25">
        <v>5085.0</v>
      </c>
      <c r="V5086" s="25">
        <v>1.5666856E7</v>
      </c>
      <c r="W5086" s="25" t="s">
        <v>2718</v>
      </c>
      <c r="X5086" s="25">
        <v>774.0</v>
      </c>
      <c r="Y5086" s="25" t="s">
        <v>375</v>
      </c>
      <c r="Z5086" s="25" t="s">
        <v>487</v>
      </c>
      <c r="AA5086" s="25">
        <v>49.0</v>
      </c>
      <c r="AB5086" s="25">
        <v>1.0</v>
      </c>
      <c r="AC5086" s="25">
        <v>142767.39</v>
      </c>
      <c r="AD5086" s="25">
        <v>1.0</v>
      </c>
      <c r="AE5086" s="25">
        <v>1.0</v>
      </c>
      <c r="AF5086" s="25">
        <v>1.0</v>
      </c>
      <c r="AG5086" s="25">
        <v>8214.41</v>
      </c>
      <c r="AH5086" s="25">
        <v>0.0</v>
      </c>
    </row>
    <row r="5087" ht="15.75" customHeight="1">
      <c r="U5087" s="25">
        <v>5086.0</v>
      </c>
      <c r="V5087" s="25">
        <v>1.5687372E7</v>
      </c>
      <c r="W5087" s="25" t="s">
        <v>1362</v>
      </c>
      <c r="X5087" s="25">
        <v>547.0</v>
      </c>
      <c r="Y5087" s="25" t="s">
        <v>379</v>
      </c>
      <c r="Z5087" s="25" t="s">
        <v>487</v>
      </c>
      <c r="AA5087" s="25">
        <v>49.0</v>
      </c>
      <c r="AB5087" s="25">
        <v>8.0</v>
      </c>
      <c r="AC5087" s="25">
        <v>121537.71</v>
      </c>
      <c r="AD5087" s="25">
        <v>2.0</v>
      </c>
      <c r="AE5087" s="25">
        <v>1.0</v>
      </c>
      <c r="AF5087" s="25">
        <v>0.0</v>
      </c>
      <c r="AG5087" s="25">
        <v>46521.45</v>
      </c>
      <c r="AH5087" s="25">
        <v>1.0</v>
      </c>
    </row>
    <row r="5088" ht="15.75" customHeight="1">
      <c r="U5088" s="25">
        <v>5087.0</v>
      </c>
      <c r="V5088" s="25">
        <v>1.5667289E7</v>
      </c>
      <c r="W5088" s="25" t="s">
        <v>518</v>
      </c>
      <c r="X5088" s="25">
        <v>719.0</v>
      </c>
      <c r="Y5088" s="25" t="s">
        <v>377</v>
      </c>
      <c r="Z5088" s="25" t="s">
        <v>487</v>
      </c>
      <c r="AA5088" s="25">
        <v>50.0</v>
      </c>
      <c r="AB5088" s="25">
        <v>2.0</v>
      </c>
      <c r="AC5088" s="25">
        <v>0.0</v>
      </c>
      <c r="AD5088" s="25">
        <v>2.0</v>
      </c>
      <c r="AE5088" s="25">
        <v>0.0</v>
      </c>
      <c r="AF5088" s="25">
        <v>0.0</v>
      </c>
      <c r="AG5088" s="25">
        <v>10772.13</v>
      </c>
      <c r="AH5088" s="25">
        <v>0.0</v>
      </c>
    </row>
    <row r="5089" ht="15.75" customHeight="1">
      <c r="U5089" s="25">
        <v>5088.0</v>
      </c>
      <c r="V5089" s="25">
        <v>1.5624641E7</v>
      </c>
      <c r="W5089" s="25" t="s">
        <v>2719</v>
      </c>
      <c r="X5089" s="25">
        <v>740.0</v>
      </c>
      <c r="Y5089" s="25" t="s">
        <v>377</v>
      </c>
      <c r="Z5089" s="25" t="s">
        <v>487</v>
      </c>
      <c r="AA5089" s="25">
        <v>43.0</v>
      </c>
      <c r="AB5089" s="25">
        <v>9.0</v>
      </c>
      <c r="AC5089" s="25">
        <v>0.0</v>
      </c>
      <c r="AD5089" s="25">
        <v>1.0</v>
      </c>
      <c r="AE5089" s="25">
        <v>1.0</v>
      </c>
      <c r="AF5089" s="25">
        <v>0.0</v>
      </c>
      <c r="AG5089" s="25">
        <v>199290.68</v>
      </c>
      <c r="AH5089" s="25">
        <v>1.0</v>
      </c>
    </row>
    <row r="5090" ht="15.75" customHeight="1">
      <c r="U5090" s="25">
        <v>5089.0</v>
      </c>
      <c r="V5090" s="25">
        <v>1.573461E7</v>
      </c>
      <c r="W5090" s="25" t="s">
        <v>468</v>
      </c>
      <c r="X5090" s="25">
        <v>543.0</v>
      </c>
      <c r="Y5090" s="25" t="s">
        <v>375</v>
      </c>
      <c r="Z5090" s="25" t="s">
        <v>487</v>
      </c>
      <c r="AA5090" s="25">
        <v>42.0</v>
      </c>
      <c r="AB5090" s="25">
        <v>4.0</v>
      </c>
      <c r="AC5090" s="25">
        <v>89838.71</v>
      </c>
      <c r="AD5090" s="25">
        <v>3.0</v>
      </c>
      <c r="AE5090" s="25">
        <v>1.0</v>
      </c>
      <c r="AF5090" s="25">
        <v>0.0</v>
      </c>
      <c r="AG5090" s="25">
        <v>85983.54</v>
      </c>
      <c r="AH5090" s="25">
        <v>1.0</v>
      </c>
    </row>
    <row r="5091" ht="15.75" customHeight="1">
      <c r="U5091" s="25">
        <v>5090.0</v>
      </c>
      <c r="V5091" s="25">
        <v>1.5631882E7</v>
      </c>
      <c r="W5091" s="25" t="s">
        <v>1341</v>
      </c>
      <c r="X5091" s="25">
        <v>688.0</v>
      </c>
      <c r="Y5091" s="25" t="s">
        <v>379</v>
      </c>
      <c r="Z5091" s="25" t="s">
        <v>487</v>
      </c>
      <c r="AA5091" s="25">
        <v>45.0</v>
      </c>
      <c r="AB5091" s="25">
        <v>9.0</v>
      </c>
      <c r="AC5091" s="25">
        <v>103399.87</v>
      </c>
      <c r="AD5091" s="25">
        <v>1.0</v>
      </c>
      <c r="AE5091" s="25">
        <v>0.0</v>
      </c>
      <c r="AF5091" s="25">
        <v>0.0</v>
      </c>
      <c r="AG5091" s="25">
        <v>129870.93</v>
      </c>
      <c r="AH5091" s="25">
        <v>0.0</v>
      </c>
    </row>
    <row r="5092" ht="15.75" customHeight="1">
      <c r="U5092" s="25">
        <v>5091.0</v>
      </c>
      <c r="V5092" s="25">
        <v>1.5642709E7</v>
      </c>
      <c r="W5092" s="25" t="s">
        <v>1136</v>
      </c>
      <c r="X5092" s="25">
        <v>474.0</v>
      </c>
      <c r="Y5092" s="25" t="s">
        <v>375</v>
      </c>
      <c r="Z5092" s="25" t="s">
        <v>462</v>
      </c>
      <c r="AA5092" s="25">
        <v>30.0</v>
      </c>
      <c r="AB5092" s="25">
        <v>9.0</v>
      </c>
      <c r="AC5092" s="25">
        <v>0.0</v>
      </c>
      <c r="AD5092" s="25">
        <v>2.0</v>
      </c>
      <c r="AE5092" s="25">
        <v>0.0</v>
      </c>
      <c r="AF5092" s="25">
        <v>0.0</v>
      </c>
      <c r="AG5092" s="25">
        <v>63158.22</v>
      </c>
      <c r="AH5092" s="25">
        <v>0.0</v>
      </c>
    </row>
    <row r="5093" ht="15.75" customHeight="1">
      <c r="U5093" s="25">
        <v>5092.0</v>
      </c>
      <c r="V5093" s="25">
        <v>1.5811026E7</v>
      </c>
      <c r="W5093" s="25" t="s">
        <v>1567</v>
      </c>
      <c r="X5093" s="25">
        <v>505.0</v>
      </c>
      <c r="Y5093" s="25" t="s">
        <v>379</v>
      </c>
      <c r="Z5093" s="25" t="s">
        <v>487</v>
      </c>
      <c r="AA5093" s="25">
        <v>43.0</v>
      </c>
      <c r="AB5093" s="25">
        <v>5.0</v>
      </c>
      <c r="AC5093" s="25">
        <v>136855.94</v>
      </c>
      <c r="AD5093" s="25">
        <v>2.0</v>
      </c>
      <c r="AE5093" s="25">
        <v>1.0</v>
      </c>
      <c r="AF5093" s="25">
        <v>0.0</v>
      </c>
      <c r="AG5093" s="25">
        <v>171070.52</v>
      </c>
      <c r="AH5093" s="25">
        <v>0.0</v>
      </c>
    </row>
    <row r="5094" ht="15.75" customHeight="1">
      <c r="U5094" s="25">
        <v>5093.0</v>
      </c>
      <c r="V5094" s="25">
        <v>1.5596303E7</v>
      </c>
      <c r="W5094" s="25" t="s">
        <v>813</v>
      </c>
      <c r="X5094" s="25">
        <v>688.0</v>
      </c>
      <c r="Y5094" s="25" t="s">
        <v>375</v>
      </c>
      <c r="Z5094" s="25" t="s">
        <v>462</v>
      </c>
      <c r="AA5094" s="25">
        <v>39.0</v>
      </c>
      <c r="AB5094" s="25">
        <v>0.0</v>
      </c>
      <c r="AC5094" s="25">
        <v>0.0</v>
      </c>
      <c r="AD5094" s="25">
        <v>2.0</v>
      </c>
      <c r="AE5094" s="25">
        <v>1.0</v>
      </c>
      <c r="AF5094" s="25">
        <v>0.0</v>
      </c>
      <c r="AG5094" s="25">
        <v>53222.15</v>
      </c>
      <c r="AH5094" s="25">
        <v>1.0</v>
      </c>
    </row>
    <row r="5095" ht="15.75" customHeight="1">
      <c r="U5095" s="25">
        <v>5094.0</v>
      </c>
      <c r="V5095" s="25">
        <v>1.5787255E7</v>
      </c>
      <c r="W5095" s="25" t="s">
        <v>1373</v>
      </c>
      <c r="X5095" s="25">
        <v>650.0</v>
      </c>
      <c r="Y5095" s="25" t="s">
        <v>379</v>
      </c>
      <c r="Z5095" s="25" t="s">
        <v>462</v>
      </c>
      <c r="AA5095" s="25">
        <v>55.0</v>
      </c>
      <c r="AB5095" s="25">
        <v>2.0</v>
      </c>
      <c r="AC5095" s="25">
        <v>140891.46</v>
      </c>
      <c r="AD5095" s="25">
        <v>3.0</v>
      </c>
      <c r="AE5095" s="25">
        <v>1.0</v>
      </c>
      <c r="AF5095" s="25">
        <v>1.0</v>
      </c>
      <c r="AG5095" s="25">
        <v>179834.45</v>
      </c>
      <c r="AH5095" s="25">
        <v>1.0</v>
      </c>
    </row>
    <row r="5096" ht="15.75" customHeight="1">
      <c r="U5096" s="25">
        <v>5095.0</v>
      </c>
      <c r="V5096" s="25">
        <v>1.5617166E7</v>
      </c>
      <c r="W5096" s="25" t="s">
        <v>597</v>
      </c>
      <c r="X5096" s="25">
        <v>610.0</v>
      </c>
      <c r="Y5096" s="25" t="s">
        <v>375</v>
      </c>
      <c r="Z5096" s="25" t="s">
        <v>487</v>
      </c>
      <c r="AA5096" s="25">
        <v>37.0</v>
      </c>
      <c r="AB5096" s="25">
        <v>0.0</v>
      </c>
      <c r="AC5096" s="25">
        <v>0.0</v>
      </c>
      <c r="AD5096" s="25">
        <v>1.0</v>
      </c>
      <c r="AE5096" s="25">
        <v>1.0</v>
      </c>
      <c r="AF5096" s="25">
        <v>0.0</v>
      </c>
      <c r="AG5096" s="25">
        <v>114514.64</v>
      </c>
      <c r="AH5096" s="25">
        <v>0.0</v>
      </c>
    </row>
    <row r="5097" ht="15.75" customHeight="1">
      <c r="U5097" s="25">
        <v>5096.0</v>
      </c>
      <c r="V5097" s="25">
        <v>1.5742442E7</v>
      </c>
      <c r="W5097" s="25" t="s">
        <v>2036</v>
      </c>
      <c r="X5097" s="25">
        <v>705.0</v>
      </c>
      <c r="Y5097" s="25" t="s">
        <v>377</v>
      </c>
      <c r="Z5097" s="25" t="s">
        <v>462</v>
      </c>
      <c r="AA5097" s="25">
        <v>46.0</v>
      </c>
      <c r="AB5097" s="25">
        <v>5.0</v>
      </c>
      <c r="AC5097" s="25">
        <v>89364.91</v>
      </c>
      <c r="AD5097" s="25">
        <v>1.0</v>
      </c>
      <c r="AE5097" s="25">
        <v>0.0</v>
      </c>
      <c r="AF5097" s="25">
        <v>1.0</v>
      </c>
      <c r="AG5097" s="25">
        <v>139162.15</v>
      </c>
      <c r="AH5097" s="25">
        <v>0.0</v>
      </c>
    </row>
    <row r="5098" ht="15.75" customHeight="1">
      <c r="U5098" s="25">
        <v>5097.0</v>
      </c>
      <c r="V5098" s="25">
        <v>1.5758692E7</v>
      </c>
      <c r="W5098" s="25" t="s">
        <v>1166</v>
      </c>
      <c r="X5098" s="25">
        <v>669.0</v>
      </c>
      <c r="Y5098" s="25" t="s">
        <v>375</v>
      </c>
      <c r="Z5098" s="25" t="s">
        <v>462</v>
      </c>
      <c r="AA5098" s="25">
        <v>29.0</v>
      </c>
      <c r="AB5098" s="25">
        <v>7.0</v>
      </c>
      <c r="AC5098" s="25">
        <v>146011.4</v>
      </c>
      <c r="AD5098" s="25">
        <v>1.0</v>
      </c>
      <c r="AE5098" s="25">
        <v>0.0</v>
      </c>
      <c r="AF5098" s="25">
        <v>0.0</v>
      </c>
      <c r="AG5098" s="25">
        <v>50249.16</v>
      </c>
      <c r="AH5098" s="25">
        <v>0.0</v>
      </c>
    </row>
    <row r="5099" ht="15.75" customHeight="1">
      <c r="U5099" s="25">
        <v>5098.0</v>
      </c>
      <c r="V5099" s="25">
        <v>1.5568238E7</v>
      </c>
      <c r="W5099" s="25" t="s">
        <v>2720</v>
      </c>
      <c r="X5099" s="25">
        <v>650.0</v>
      </c>
      <c r="Y5099" s="25" t="s">
        <v>377</v>
      </c>
      <c r="Z5099" s="25" t="s">
        <v>487</v>
      </c>
      <c r="AA5099" s="25">
        <v>20.0</v>
      </c>
      <c r="AB5099" s="25">
        <v>8.0</v>
      </c>
      <c r="AC5099" s="25">
        <v>0.0</v>
      </c>
      <c r="AD5099" s="25">
        <v>2.0</v>
      </c>
      <c r="AE5099" s="25">
        <v>1.0</v>
      </c>
      <c r="AF5099" s="25">
        <v>1.0</v>
      </c>
      <c r="AG5099" s="25">
        <v>113469.65</v>
      </c>
      <c r="AH5099" s="25">
        <v>0.0</v>
      </c>
    </row>
    <row r="5100" ht="15.75" customHeight="1">
      <c r="U5100" s="25">
        <v>5099.0</v>
      </c>
      <c r="V5100" s="25">
        <v>1.5730353E7</v>
      </c>
      <c r="W5100" s="25" t="s">
        <v>1829</v>
      </c>
      <c r="X5100" s="25">
        <v>550.0</v>
      </c>
      <c r="Y5100" s="25" t="s">
        <v>379</v>
      </c>
      <c r="Z5100" s="25" t="s">
        <v>487</v>
      </c>
      <c r="AA5100" s="25">
        <v>29.0</v>
      </c>
      <c r="AB5100" s="25">
        <v>9.0</v>
      </c>
      <c r="AC5100" s="25">
        <v>145294.08</v>
      </c>
      <c r="AD5100" s="25">
        <v>2.0</v>
      </c>
      <c r="AE5100" s="25">
        <v>1.0</v>
      </c>
      <c r="AF5100" s="25">
        <v>0.0</v>
      </c>
      <c r="AG5100" s="25">
        <v>147484.13</v>
      </c>
      <c r="AH5100" s="25">
        <v>0.0</v>
      </c>
    </row>
    <row r="5101" ht="15.75" customHeight="1">
      <c r="U5101" s="25">
        <v>5100.0</v>
      </c>
      <c r="V5101" s="25">
        <v>1.5731555E7</v>
      </c>
      <c r="W5101" s="25" t="s">
        <v>2721</v>
      </c>
      <c r="X5101" s="25">
        <v>595.0</v>
      </c>
      <c r="Y5101" s="25" t="s">
        <v>379</v>
      </c>
      <c r="Z5101" s="25" t="s">
        <v>462</v>
      </c>
      <c r="AA5101" s="25">
        <v>45.0</v>
      </c>
      <c r="AB5101" s="25">
        <v>9.0</v>
      </c>
      <c r="AC5101" s="25">
        <v>106000.12</v>
      </c>
      <c r="AD5101" s="25">
        <v>1.0</v>
      </c>
      <c r="AE5101" s="25">
        <v>0.0</v>
      </c>
      <c r="AF5101" s="25">
        <v>0.0</v>
      </c>
      <c r="AG5101" s="25">
        <v>191448.96</v>
      </c>
      <c r="AH5101" s="25">
        <v>1.0</v>
      </c>
    </row>
    <row r="5102" ht="15.75" customHeight="1">
      <c r="U5102" s="25">
        <v>5101.0</v>
      </c>
      <c r="V5102" s="25">
        <v>1.5582404E7</v>
      </c>
      <c r="W5102" s="25" t="s">
        <v>707</v>
      </c>
      <c r="X5102" s="25">
        <v>572.0</v>
      </c>
      <c r="Y5102" s="25" t="s">
        <v>377</v>
      </c>
      <c r="Z5102" s="25" t="s">
        <v>462</v>
      </c>
      <c r="AA5102" s="25">
        <v>26.0</v>
      </c>
      <c r="AB5102" s="25">
        <v>5.0</v>
      </c>
      <c r="AC5102" s="25">
        <v>0.0</v>
      </c>
      <c r="AD5102" s="25">
        <v>2.0</v>
      </c>
      <c r="AE5102" s="25">
        <v>1.0</v>
      </c>
      <c r="AF5102" s="25">
        <v>0.0</v>
      </c>
      <c r="AG5102" s="25">
        <v>119381.41</v>
      </c>
      <c r="AH5102" s="25">
        <v>0.0</v>
      </c>
    </row>
    <row r="5103" ht="15.75" customHeight="1">
      <c r="U5103" s="25">
        <v>5102.0</v>
      </c>
      <c r="V5103" s="25">
        <v>1.5721462E7</v>
      </c>
      <c r="W5103" s="25" t="s">
        <v>2722</v>
      </c>
      <c r="X5103" s="25">
        <v>622.0</v>
      </c>
      <c r="Y5103" s="25" t="s">
        <v>377</v>
      </c>
      <c r="Z5103" s="25" t="s">
        <v>462</v>
      </c>
      <c r="AA5103" s="25">
        <v>58.0</v>
      </c>
      <c r="AB5103" s="25">
        <v>2.0</v>
      </c>
      <c r="AC5103" s="25">
        <v>0.0</v>
      </c>
      <c r="AD5103" s="25">
        <v>2.0</v>
      </c>
      <c r="AE5103" s="25">
        <v>1.0</v>
      </c>
      <c r="AF5103" s="25">
        <v>1.0</v>
      </c>
      <c r="AG5103" s="25">
        <v>33277.31</v>
      </c>
      <c r="AH5103" s="25">
        <v>0.0</v>
      </c>
    </row>
    <row r="5104" ht="15.75" customHeight="1">
      <c r="U5104" s="25">
        <v>5103.0</v>
      </c>
      <c r="V5104" s="25">
        <v>1.5632899E7</v>
      </c>
      <c r="W5104" s="25" t="s">
        <v>1099</v>
      </c>
      <c r="X5104" s="25">
        <v>662.0</v>
      </c>
      <c r="Y5104" s="25" t="s">
        <v>377</v>
      </c>
      <c r="Z5104" s="25" t="s">
        <v>487</v>
      </c>
      <c r="AA5104" s="25">
        <v>20.0</v>
      </c>
      <c r="AB5104" s="25">
        <v>9.0</v>
      </c>
      <c r="AC5104" s="25">
        <v>104508.77</v>
      </c>
      <c r="AD5104" s="25">
        <v>2.0</v>
      </c>
      <c r="AE5104" s="25">
        <v>0.0</v>
      </c>
      <c r="AF5104" s="25">
        <v>0.0</v>
      </c>
      <c r="AG5104" s="25">
        <v>73107.53</v>
      </c>
      <c r="AH5104" s="25">
        <v>0.0</v>
      </c>
    </row>
    <row r="5105" ht="15.75" customHeight="1">
      <c r="U5105" s="25">
        <v>5104.0</v>
      </c>
      <c r="V5105" s="25">
        <v>1.5808526E7</v>
      </c>
      <c r="W5105" s="25" t="s">
        <v>1238</v>
      </c>
      <c r="X5105" s="25">
        <v>783.0</v>
      </c>
      <c r="Y5105" s="25" t="s">
        <v>379</v>
      </c>
      <c r="Z5105" s="25" t="s">
        <v>462</v>
      </c>
      <c r="AA5105" s="25">
        <v>58.0</v>
      </c>
      <c r="AB5105" s="25">
        <v>3.0</v>
      </c>
      <c r="AC5105" s="25">
        <v>127539.3</v>
      </c>
      <c r="AD5105" s="25">
        <v>1.0</v>
      </c>
      <c r="AE5105" s="25">
        <v>1.0</v>
      </c>
      <c r="AF5105" s="25">
        <v>1.0</v>
      </c>
      <c r="AG5105" s="25">
        <v>96590.39</v>
      </c>
      <c r="AH5105" s="25">
        <v>1.0</v>
      </c>
    </row>
    <row r="5106" ht="15.75" customHeight="1">
      <c r="U5106" s="25">
        <v>5105.0</v>
      </c>
      <c r="V5106" s="25">
        <v>1.5694349E7</v>
      </c>
      <c r="W5106" s="25" t="s">
        <v>1947</v>
      </c>
      <c r="X5106" s="25">
        <v>714.0</v>
      </c>
      <c r="Y5106" s="25" t="s">
        <v>377</v>
      </c>
      <c r="Z5106" s="25" t="s">
        <v>487</v>
      </c>
      <c r="AA5106" s="25">
        <v>44.0</v>
      </c>
      <c r="AB5106" s="25">
        <v>7.0</v>
      </c>
      <c r="AC5106" s="25">
        <v>0.0</v>
      </c>
      <c r="AD5106" s="25">
        <v>1.0</v>
      </c>
      <c r="AE5106" s="25">
        <v>0.0</v>
      </c>
      <c r="AF5106" s="25">
        <v>1.0</v>
      </c>
      <c r="AG5106" s="25">
        <v>6923.11</v>
      </c>
      <c r="AH5106" s="25">
        <v>0.0</v>
      </c>
    </row>
    <row r="5107" ht="15.75" customHeight="1">
      <c r="U5107" s="25">
        <v>5106.0</v>
      </c>
      <c r="V5107" s="25">
        <v>1.5718465E7</v>
      </c>
      <c r="W5107" s="25" t="s">
        <v>2723</v>
      </c>
      <c r="X5107" s="25">
        <v>671.0</v>
      </c>
      <c r="Y5107" s="25" t="s">
        <v>379</v>
      </c>
      <c r="Z5107" s="25" t="s">
        <v>487</v>
      </c>
      <c r="AA5107" s="25">
        <v>51.0</v>
      </c>
      <c r="AB5107" s="25">
        <v>3.0</v>
      </c>
      <c r="AC5107" s="25">
        <v>96891.46</v>
      </c>
      <c r="AD5107" s="25">
        <v>1.0</v>
      </c>
      <c r="AE5107" s="25">
        <v>1.0</v>
      </c>
      <c r="AF5107" s="25">
        <v>0.0</v>
      </c>
      <c r="AG5107" s="25">
        <v>176403.33</v>
      </c>
      <c r="AH5107" s="25">
        <v>1.0</v>
      </c>
    </row>
    <row r="5108" ht="15.75" customHeight="1">
      <c r="U5108" s="25">
        <v>5107.0</v>
      </c>
      <c r="V5108" s="25">
        <v>1.5682995E7</v>
      </c>
      <c r="W5108" s="25" t="s">
        <v>2079</v>
      </c>
      <c r="X5108" s="25">
        <v>600.0</v>
      </c>
      <c r="Y5108" s="25" t="s">
        <v>375</v>
      </c>
      <c r="Z5108" s="25" t="s">
        <v>462</v>
      </c>
      <c r="AA5108" s="25">
        <v>32.0</v>
      </c>
      <c r="AB5108" s="25">
        <v>1.0</v>
      </c>
      <c r="AC5108" s="25">
        <v>78535.25</v>
      </c>
      <c r="AD5108" s="25">
        <v>1.0</v>
      </c>
      <c r="AE5108" s="25">
        <v>1.0</v>
      </c>
      <c r="AF5108" s="25">
        <v>0.0</v>
      </c>
      <c r="AG5108" s="25">
        <v>64349.6</v>
      </c>
      <c r="AH5108" s="25">
        <v>0.0</v>
      </c>
    </row>
    <row r="5109" ht="15.75" customHeight="1">
      <c r="U5109" s="25">
        <v>5108.0</v>
      </c>
      <c r="V5109" s="25">
        <v>1.5584776E7</v>
      </c>
      <c r="W5109" s="25" t="s">
        <v>1242</v>
      </c>
      <c r="X5109" s="25">
        <v>847.0</v>
      </c>
      <c r="Y5109" s="25" t="s">
        <v>377</v>
      </c>
      <c r="Z5109" s="25" t="s">
        <v>462</v>
      </c>
      <c r="AA5109" s="25">
        <v>37.0</v>
      </c>
      <c r="AB5109" s="25">
        <v>9.0</v>
      </c>
      <c r="AC5109" s="25">
        <v>112712.17</v>
      </c>
      <c r="AD5109" s="25">
        <v>1.0</v>
      </c>
      <c r="AE5109" s="25">
        <v>1.0</v>
      </c>
      <c r="AF5109" s="25">
        <v>0.0</v>
      </c>
      <c r="AG5109" s="25">
        <v>116097.26</v>
      </c>
      <c r="AH5109" s="25">
        <v>0.0</v>
      </c>
    </row>
    <row r="5110" ht="15.75" customHeight="1">
      <c r="U5110" s="25">
        <v>5109.0</v>
      </c>
      <c r="V5110" s="25">
        <v>1.5777772E7</v>
      </c>
      <c r="W5110" s="25" t="s">
        <v>2724</v>
      </c>
      <c r="X5110" s="25">
        <v>650.0</v>
      </c>
      <c r="Y5110" s="25" t="s">
        <v>377</v>
      </c>
      <c r="Z5110" s="25" t="s">
        <v>487</v>
      </c>
      <c r="AA5110" s="25">
        <v>55.0</v>
      </c>
      <c r="AB5110" s="25">
        <v>9.0</v>
      </c>
      <c r="AC5110" s="25">
        <v>119618.42</v>
      </c>
      <c r="AD5110" s="25">
        <v>1.0</v>
      </c>
      <c r="AE5110" s="25">
        <v>1.0</v>
      </c>
      <c r="AF5110" s="25">
        <v>1.0</v>
      </c>
      <c r="AG5110" s="25">
        <v>29861.13</v>
      </c>
      <c r="AH5110" s="25">
        <v>0.0</v>
      </c>
    </row>
    <row r="5111" ht="15.75" customHeight="1">
      <c r="U5111" s="25">
        <v>5110.0</v>
      </c>
      <c r="V5111" s="25">
        <v>1.5576156E7</v>
      </c>
      <c r="W5111" s="25" t="s">
        <v>2256</v>
      </c>
      <c r="X5111" s="25">
        <v>710.0</v>
      </c>
      <c r="Y5111" s="25" t="s">
        <v>377</v>
      </c>
      <c r="Z5111" s="25" t="s">
        <v>462</v>
      </c>
      <c r="AA5111" s="25">
        <v>28.0</v>
      </c>
      <c r="AB5111" s="25">
        <v>6.0</v>
      </c>
      <c r="AC5111" s="25">
        <v>0.0</v>
      </c>
      <c r="AD5111" s="25">
        <v>1.0</v>
      </c>
      <c r="AE5111" s="25">
        <v>1.0</v>
      </c>
      <c r="AF5111" s="25">
        <v>0.0</v>
      </c>
      <c r="AG5111" s="25">
        <v>48426.98</v>
      </c>
      <c r="AH5111" s="25">
        <v>0.0</v>
      </c>
    </row>
    <row r="5112" ht="15.75" customHeight="1">
      <c r="U5112" s="25">
        <v>5111.0</v>
      </c>
      <c r="V5112" s="25">
        <v>1.5646756E7</v>
      </c>
      <c r="W5112" s="25" t="s">
        <v>1379</v>
      </c>
      <c r="X5112" s="25">
        <v>682.0</v>
      </c>
      <c r="Y5112" s="25" t="s">
        <v>375</v>
      </c>
      <c r="Z5112" s="25" t="s">
        <v>462</v>
      </c>
      <c r="AA5112" s="25">
        <v>33.0</v>
      </c>
      <c r="AB5112" s="25">
        <v>8.0</v>
      </c>
      <c r="AC5112" s="25">
        <v>74963.5</v>
      </c>
      <c r="AD5112" s="25">
        <v>1.0</v>
      </c>
      <c r="AE5112" s="25">
        <v>1.0</v>
      </c>
      <c r="AF5112" s="25">
        <v>1.0</v>
      </c>
      <c r="AG5112" s="25">
        <v>32770.56</v>
      </c>
      <c r="AH5112" s="25">
        <v>0.0</v>
      </c>
    </row>
    <row r="5113" ht="15.75" customHeight="1">
      <c r="U5113" s="25">
        <v>5112.0</v>
      </c>
      <c r="V5113" s="25">
        <v>1.5742886E7</v>
      </c>
      <c r="W5113" s="25" t="s">
        <v>682</v>
      </c>
      <c r="X5113" s="25">
        <v>642.0</v>
      </c>
      <c r="Y5113" s="25" t="s">
        <v>375</v>
      </c>
      <c r="Z5113" s="25" t="s">
        <v>487</v>
      </c>
      <c r="AA5113" s="25">
        <v>26.0</v>
      </c>
      <c r="AB5113" s="25">
        <v>1.0</v>
      </c>
      <c r="AC5113" s="25">
        <v>138023.79</v>
      </c>
      <c r="AD5113" s="25">
        <v>2.0</v>
      </c>
      <c r="AE5113" s="25">
        <v>0.0</v>
      </c>
      <c r="AF5113" s="25">
        <v>1.0</v>
      </c>
      <c r="AG5113" s="25">
        <v>117060.2</v>
      </c>
      <c r="AH5113" s="25">
        <v>0.0</v>
      </c>
    </row>
    <row r="5114" ht="15.75" customHeight="1">
      <c r="U5114" s="25">
        <v>5113.0</v>
      </c>
      <c r="V5114" s="25">
        <v>1.5586135E7</v>
      </c>
      <c r="W5114" s="25" t="s">
        <v>2725</v>
      </c>
      <c r="X5114" s="25">
        <v>536.0</v>
      </c>
      <c r="Y5114" s="25" t="s">
        <v>377</v>
      </c>
      <c r="Z5114" s="25" t="s">
        <v>462</v>
      </c>
      <c r="AA5114" s="25">
        <v>28.0</v>
      </c>
      <c r="AB5114" s="25">
        <v>4.0</v>
      </c>
      <c r="AC5114" s="25">
        <v>0.0</v>
      </c>
      <c r="AD5114" s="25">
        <v>1.0</v>
      </c>
      <c r="AE5114" s="25">
        <v>1.0</v>
      </c>
      <c r="AF5114" s="25">
        <v>1.0</v>
      </c>
      <c r="AG5114" s="25">
        <v>136197.65</v>
      </c>
      <c r="AH5114" s="25">
        <v>0.0</v>
      </c>
    </row>
    <row r="5115" ht="15.75" customHeight="1">
      <c r="U5115" s="25">
        <v>5114.0</v>
      </c>
      <c r="V5115" s="25">
        <v>1.5616152E7</v>
      </c>
      <c r="W5115" s="25" t="s">
        <v>857</v>
      </c>
      <c r="X5115" s="25">
        <v>754.0</v>
      </c>
      <c r="Y5115" s="25" t="s">
        <v>375</v>
      </c>
      <c r="Z5115" s="25" t="s">
        <v>462</v>
      </c>
      <c r="AA5115" s="25">
        <v>47.0</v>
      </c>
      <c r="AB5115" s="25">
        <v>1.0</v>
      </c>
      <c r="AC5115" s="25">
        <v>185513.67</v>
      </c>
      <c r="AD5115" s="25">
        <v>1.0</v>
      </c>
      <c r="AE5115" s="25">
        <v>1.0</v>
      </c>
      <c r="AF5115" s="25">
        <v>0.0</v>
      </c>
      <c r="AG5115" s="25">
        <v>27438.83</v>
      </c>
      <c r="AH5115" s="25">
        <v>0.0</v>
      </c>
    </row>
    <row r="5116" ht="15.75" customHeight="1">
      <c r="U5116" s="25">
        <v>5115.0</v>
      </c>
      <c r="V5116" s="25">
        <v>1.572146E7</v>
      </c>
      <c r="W5116" s="25" t="s">
        <v>541</v>
      </c>
      <c r="X5116" s="25">
        <v>678.0</v>
      </c>
      <c r="Y5116" s="25" t="s">
        <v>375</v>
      </c>
      <c r="Z5116" s="25" t="s">
        <v>487</v>
      </c>
      <c r="AA5116" s="25">
        <v>60.0</v>
      </c>
      <c r="AB5116" s="25">
        <v>8.0</v>
      </c>
      <c r="AC5116" s="25">
        <v>185648.56</v>
      </c>
      <c r="AD5116" s="25">
        <v>1.0</v>
      </c>
      <c r="AE5116" s="25">
        <v>0.0</v>
      </c>
      <c r="AF5116" s="25">
        <v>0.0</v>
      </c>
      <c r="AG5116" s="25">
        <v>192156.54</v>
      </c>
      <c r="AH5116" s="25">
        <v>1.0</v>
      </c>
    </row>
    <row r="5117" ht="15.75" customHeight="1">
      <c r="U5117" s="25">
        <v>5116.0</v>
      </c>
      <c r="V5117" s="25">
        <v>1.5727317E7</v>
      </c>
      <c r="W5117" s="25" t="s">
        <v>1201</v>
      </c>
      <c r="X5117" s="25">
        <v>533.0</v>
      </c>
      <c r="Y5117" s="25" t="s">
        <v>379</v>
      </c>
      <c r="Z5117" s="25" t="s">
        <v>462</v>
      </c>
      <c r="AA5117" s="25">
        <v>49.0</v>
      </c>
      <c r="AB5117" s="25">
        <v>1.0</v>
      </c>
      <c r="AC5117" s="25">
        <v>102286.6</v>
      </c>
      <c r="AD5117" s="25">
        <v>3.0</v>
      </c>
      <c r="AE5117" s="25">
        <v>1.0</v>
      </c>
      <c r="AF5117" s="25">
        <v>0.0</v>
      </c>
      <c r="AG5117" s="25">
        <v>69409.37</v>
      </c>
      <c r="AH5117" s="25">
        <v>1.0</v>
      </c>
    </row>
    <row r="5118" ht="15.75" customHeight="1">
      <c r="U5118" s="25">
        <v>5117.0</v>
      </c>
      <c r="V5118" s="25">
        <v>1.5649536E7</v>
      </c>
      <c r="W5118" s="25" t="s">
        <v>1866</v>
      </c>
      <c r="X5118" s="25">
        <v>741.0</v>
      </c>
      <c r="Y5118" s="25" t="s">
        <v>379</v>
      </c>
      <c r="Z5118" s="25" t="s">
        <v>487</v>
      </c>
      <c r="AA5118" s="25">
        <v>38.0</v>
      </c>
      <c r="AB5118" s="25">
        <v>4.0</v>
      </c>
      <c r="AC5118" s="25">
        <v>128015.83</v>
      </c>
      <c r="AD5118" s="25">
        <v>1.0</v>
      </c>
      <c r="AE5118" s="25">
        <v>1.0</v>
      </c>
      <c r="AF5118" s="25">
        <v>0.0</v>
      </c>
      <c r="AG5118" s="25">
        <v>58440.43</v>
      </c>
      <c r="AH5118" s="25">
        <v>0.0</v>
      </c>
    </row>
    <row r="5119" ht="15.75" customHeight="1">
      <c r="U5119" s="25">
        <v>5118.0</v>
      </c>
      <c r="V5119" s="25">
        <v>1.5754929E7</v>
      </c>
      <c r="W5119" s="25" t="s">
        <v>1131</v>
      </c>
      <c r="X5119" s="25">
        <v>757.0</v>
      </c>
      <c r="Y5119" s="25" t="s">
        <v>375</v>
      </c>
      <c r="Z5119" s="25" t="s">
        <v>487</v>
      </c>
      <c r="AA5119" s="25">
        <v>31.0</v>
      </c>
      <c r="AB5119" s="25">
        <v>10.0</v>
      </c>
      <c r="AC5119" s="25">
        <v>39539.39</v>
      </c>
      <c r="AD5119" s="25">
        <v>2.0</v>
      </c>
      <c r="AE5119" s="25">
        <v>0.0</v>
      </c>
      <c r="AF5119" s="25">
        <v>0.0</v>
      </c>
      <c r="AG5119" s="25">
        <v>192519.39</v>
      </c>
      <c r="AH5119" s="25">
        <v>0.0</v>
      </c>
    </row>
    <row r="5120" ht="15.75" customHeight="1">
      <c r="U5120" s="25">
        <v>5119.0</v>
      </c>
      <c r="V5120" s="25">
        <v>1.5572051E7</v>
      </c>
      <c r="W5120" s="25" t="s">
        <v>625</v>
      </c>
      <c r="X5120" s="25">
        <v>721.0</v>
      </c>
      <c r="Y5120" s="25" t="s">
        <v>375</v>
      </c>
      <c r="Z5120" s="25" t="s">
        <v>487</v>
      </c>
      <c r="AA5120" s="25">
        <v>40.0</v>
      </c>
      <c r="AB5120" s="25">
        <v>3.0</v>
      </c>
      <c r="AC5120" s="25">
        <v>0.0</v>
      </c>
      <c r="AD5120" s="25">
        <v>1.0</v>
      </c>
      <c r="AE5120" s="25">
        <v>1.0</v>
      </c>
      <c r="AF5120" s="25">
        <v>1.0</v>
      </c>
      <c r="AG5120" s="25">
        <v>144874.67</v>
      </c>
      <c r="AH5120" s="25">
        <v>0.0</v>
      </c>
    </row>
    <row r="5121" ht="15.75" customHeight="1">
      <c r="U5121" s="25">
        <v>5120.0</v>
      </c>
      <c r="V5121" s="25">
        <v>1.5668142E7</v>
      </c>
      <c r="W5121" s="25" t="s">
        <v>680</v>
      </c>
      <c r="X5121" s="25">
        <v>700.0</v>
      </c>
      <c r="Y5121" s="25" t="s">
        <v>375</v>
      </c>
      <c r="Z5121" s="25" t="s">
        <v>487</v>
      </c>
      <c r="AA5121" s="25">
        <v>37.0</v>
      </c>
      <c r="AB5121" s="25">
        <v>3.0</v>
      </c>
      <c r="AC5121" s="25">
        <v>77608.46</v>
      </c>
      <c r="AD5121" s="25">
        <v>2.0</v>
      </c>
      <c r="AE5121" s="25">
        <v>1.0</v>
      </c>
      <c r="AF5121" s="25">
        <v>1.0</v>
      </c>
      <c r="AG5121" s="25">
        <v>175373.46</v>
      </c>
      <c r="AH5121" s="25">
        <v>0.0</v>
      </c>
    </row>
    <row r="5122" ht="15.75" customHeight="1">
      <c r="U5122" s="25">
        <v>5121.0</v>
      </c>
      <c r="V5122" s="25">
        <v>1.5701176E7</v>
      </c>
      <c r="W5122" s="25" t="s">
        <v>814</v>
      </c>
      <c r="X5122" s="25">
        <v>663.0</v>
      </c>
      <c r="Y5122" s="25" t="s">
        <v>375</v>
      </c>
      <c r="Z5122" s="25" t="s">
        <v>487</v>
      </c>
      <c r="AA5122" s="25">
        <v>26.0</v>
      </c>
      <c r="AB5122" s="25">
        <v>5.0</v>
      </c>
      <c r="AC5122" s="25">
        <v>141462.13</v>
      </c>
      <c r="AD5122" s="25">
        <v>1.0</v>
      </c>
      <c r="AE5122" s="25">
        <v>1.0</v>
      </c>
      <c r="AF5122" s="25">
        <v>0.0</v>
      </c>
      <c r="AG5122" s="25">
        <v>440.2</v>
      </c>
      <c r="AH5122" s="25">
        <v>0.0</v>
      </c>
    </row>
    <row r="5123" ht="15.75" customHeight="1">
      <c r="U5123" s="25">
        <v>5122.0</v>
      </c>
      <c r="V5123" s="25">
        <v>1.5708422E7</v>
      </c>
      <c r="W5123" s="25" t="s">
        <v>868</v>
      </c>
      <c r="X5123" s="25">
        <v>677.0</v>
      </c>
      <c r="Y5123" s="25" t="s">
        <v>377</v>
      </c>
      <c r="Z5123" s="25" t="s">
        <v>462</v>
      </c>
      <c r="AA5123" s="25">
        <v>35.0</v>
      </c>
      <c r="AB5123" s="25">
        <v>0.0</v>
      </c>
      <c r="AC5123" s="25">
        <v>0.0</v>
      </c>
      <c r="AD5123" s="25">
        <v>2.0</v>
      </c>
      <c r="AE5123" s="25">
        <v>0.0</v>
      </c>
      <c r="AF5123" s="25">
        <v>0.0</v>
      </c>
      <c r="AG5123" s="25">
        <v>76637.38</v>
      </c>
      <c r="AH5123" s="25">
        <v>0.0</v>
      </c>
    </row>
    <row r="5124" ht="15.75" customHeight="1">
      <c r="U5124" s="25">
        <v>5123.0</v>
      </c>
      <c r="V5124" s="25">
        <v>1.5655632E7</v>
      </c>
      <c r="W5124" s="25" t="s">
        <v>629</v>
      </c>
      <c r="X5124" s="25">
        <v>655.0</v>
      </c>
      <c r="Y5124" s="25" t="s">
        <v>375</v>
      </c>
      <c r="Z5124" s="25" t="s">
        <v>487</v>
      </c>
      <c r="AA5124" s="25">
        <v>27.0</v>
      </c>
      <c r="AB5124" s="25">
        <v>2.0</v>
      </c>
      <c r="AC5124" s="25">
        <v>131691.33</v>
      </c>
      <c r="AD5124" s="25">
        <v>1.0</v>
      </c>
      <c r="AE5124" s="25">
        <v>1.0</v>
      </c>
      <c r="AF5124" s="25">
        <v>0.0</v>
      </c>
      <c r="AG5124" s="25">
        <v>49480.66</v>
      </c>
      <c r="AH5124" s="25">
        <v>0.0</v>
      </c>
    </row>
    <row r="5125" ht="15.75" customHeight="1">
      <c r="U5125" s="25">
        <v>5124.0</v>
      </c>
      <c r="V5125" s="25">
        <v>1.5744606E7</v>
      </c>
      <c r="W5125" s="25" t="s">
        <v>771</v>
      </c>
      <c r="X5125" s="25">
        <v>832.0</v>
      </c>
      <c r="Y5125" s="25" t="s">
        <v>377</v>
      </c>
      <c r="Z5125" s="25" t="s">
        <v>487</v>
      </c>
      <c r="AA5125" s="25">
        <v>29.0</v>
      </c>
      <c r="AB5125" s="25">
        <v>8.0</v>
      </c>
      <c r="AC5125" s="25">
        <v>93833.86</v>
      </c>
      <c r="AD5125" s="25">
        <v>1.0</v>
      </c>
      <c r="AE5125" s="25">
        <v>0.0</v>
      </c>
      <c r="AF5125" s="25">
        <v>1.0</v>
      </c>
      <c r="AG5125" s="25">
        <v>10417.87</v>
      </c>
      <c r="AH5125" s="25">
        <v>0.0</v>
      </c>
    </row>
    <row r="5126" ht="15.75" customHeight="1">
      <c r="U5126" s="25">
        <v>5125.0</v>
      </c>
      <c r="V5126" s="25">
        <v>1.561214E7</v>
      </c>
      <c r="W5126" s="25" t="s">
        <v>839</v>
      </c>
      <c r="X5126" s="25">
        <v>721.0</v>
      </c>
      <c r="Y5126" s="25" t="s">
        <v>377</v>
      </c>
      <c r="Z5126" s="25" t="s">
        <v>462</v>
      </c>
      <c r="AA5126" s="25">
        <v>46.0</v>
      </c>
      <c r="AB5126" s="25">
        <v>7.0</v>
      </c>
      <c r="AC5126" s="25">
        <v>137933.39</v>
      </c>
      <c r="AD5126" s="25">
        <v>1.0</v>
      </c>
      <c r="AE5126" s="25">
        <v>1.0</v>
      </c>
      <c r="AF5126" s="25">
        <v>1.0</v>
      </c>
      <c r="AG5126" s="25">
        <v>67976.57</v>
      </c>
      <c r="AH5126" s="25">
        <v>0.0</v>
      </c>
    </row>
    <row r="5127" ht="15.75" customHeight="1">
      <c r="U5127" s="25">
        <v>5126.0</v>
      </c>
      <c r="V5127" s="25">
        <v>1.5656086E7</v>
      </c>
      <c r="W5127" s="25" t="s">
        <v>2726</v>
      </c>
      <c r="X5127" s="25">
        <v>542.0</v>
      </c>
      <c r="Y5127" s="25" t="s">
        <v>377</v>
      </c>
      <c r="Z5127" s="25" t="s">
        <v>487</v>
      </c>
      <c r="AA5127" s="25">
        <v>54.0</v>
      </c>
      <c r="AB5127" s="25">
        <v>8.0</v>
      </c>
      <c r="AC5127" s="25">
        <v>105770.14</v>
      </c>
      <c r="AD5127" s="25">
        <v>1.0</v>
      </c>
      <c r="AE5127" s="25">
        <v>0.0</v>
      </c>
      <c r="AF5127" s="25">
        <v>1.0</v>
      </c>
      <c r="AG5127" s="25">
        <v>140929.98</v>
      </c>
      <c r="AH5127" s="25">
        <v>1.0</v>
      </c>
    </row>
    <row r="5128" ht="15.75" customHeight="1">
      <c r="U5128" s="25">
        <v>5127.0</v>
      </c>
      <c r="V5128" s="25">
        <v>1.5655298E7</v>
      </c>
      <c r="W5128" s="25" t="s">
        <v>953</v>
      </c>
      <c r="X5128" s="25">
        <v>654.0</v>
      </c>
      <c r="Y5128" s="25" t="s">
        <v>377</v>
      </c>
      <c r="Z5128" s="25" t="s">
        <v>462</v>
      </c>
      <c r="AA5128" s="25">
        <v>54.0</v>
      </c>
      <c r="AB5128" s="25">
        <v>5.0</v>
      </c>
      <c r="AC5128" s="25">
        <v>0.0</v>
      </c>
      <c r="AD5128" s="25">
        <v>2.0</v>
      </c>
      <c r="AE5128" s="25">
        <v>0.0</v>
      </c>
      <c r="AF5128" s="25">
        <v>1.0</v>
      </c>
      <c r="AG5128" s="25">
        <v>47139.06</v>
      </c>
      <c r="AH5128" s="25">
        <v>0.0</v>
      </c>
    </row>
    <row r="5129" ht="15.75" customHeight="1">
      <c r="U5129" s="25">
        <v>5128.0</v>
      </c>
      <c r="V5129" s="25">
        <v>1.5644796E7</v>
      </c>
      <c r="W5129" s="25" t="s">
        <v>2197</v>
      </c>
      <c r="X5129" s="25">
        <v>821.0</v>
      </c>
      <c r="Y5129" s="25" t="s">
        <v>377</v>
      </c>
      <c r="Z5129" s="25" t="s">
        <v>462</v>
      </c>
      <c r="AA5129" s="25">
        <v>38.0</v>
      </c>
      <c r="AB5129" s="25">
        <v>8.0</v>
      </c>
      <c r="AC5129" s="25">
        <v>0.0</v>
      </c>
      <c r="AD5129" s="25">
        <v>2.0</v>
      </c>
      <c r="AE5129" s="25">
        <v>0.0</v>
      </c>
      <c r="AF5129" s="25">
        <v>1.0</v>
      </c>
      <c r="AG5129" s="25">
        <v>126241.4</v>
      </c>
      <c r="AH5129" s="25">
        <v>1.0</v>
      </c>
    </row>
    <row r="5130" ht="15.75" customHeight="1">
      <c r="U5130" s="25">
        <v>5129.0</v>
      </c>
      <c r="V5130" s="25">
        <v>1.572625E7</v>
      </c>
      <c r="W5130" s="25" t="s">
        <v>678</v>
      </c>
      <c r="X5130" s="25">
        <v>508.0</v>
      </c>
      <c r="Y5130" s="25" t="s">
        <v>375</v>
      </c>
      <c r="Z5130" s="25" t="s">
        <v>462</v>
      </c>
      <c r="AA5130" s="25">
        <v>38.0</v>
      </c>
      <c r="AB5130" s="25">
        <v>3.0</v>
      </c>
      <c r="AC5130" s="25">
        <v>166328.65</v>
      </c>
      <c r="AD5130" s="25">
        <v>2.0</v>
      </c>
      <c r="AE5130" s="25">
        <v>0.0</v>
      </c>
      <c r="AF5130" s="25">
        <v>1.0</v>
      </c>
      <c r="AG5130" s="25">
        <v>22614.19</v>
      </c>
      <c r="AH5130" s="25">
        <v>0.0</v>
      </c>
    </row>
    <row r="5131" ht="15.75" customHeight="1">
      <c r="U5131" s="25">
        <v>5130.0</v>
      </c>
      <c r="V5131" s="25">
        <v>1.5764432E7</v>
      </c>
      <c r="W5131" s="25" t="s">
        <v>2533</v>
      </c>
      <c r="X5131" s="25">
        <v>588.0</v>
      </c>
      <c r="Y5131" s="25" t="s">
        <v>379</v>
      </c>
      <c r="Z5131" s="25" t="s">
        <v>462</v>
      </c>
      <c r="AA5131" s="25">
        <v>42.0</v>
      </c>
      <c r="AB5131" s="25">
        <v>2.0</v>
      </c>
      <c r="AC5131" s="25">
        <v>164307.77</v>
      </c>
      <c r="AD5131" s="25">
        <v>1.0</v>
      </c>
      <c r="AE5131" s="25">
        <v>1.0</v>
      </c>
      <c r="AF5131" s="25">
        <v>0.0</v>
      </c>
      <c r="AG5131" s="25">
        <v>48498.19</v>
      </c>
      <c r="AH5131" s="25">
        <v>0.0</v>
      </c>
    </row>
    <row r="5132" ht="15.75" customHeight="1">
      <c r="U5132" s="25">
        <v>5131.0</v>
      </c>
      <c r="V5132" s="25">
        <v>1.5631721E7</v>
      </c>
      <c r="W5132" s="25" t="s">
        <v>710</v>
      </c>
      <c r="X5132" s="25">
        <v>691.0</v>
      </c>
      <c r="Y5132" s="25" t="s">
        <v>379</v>
      </c>
      <c r="Z5132" s="25" t="s">
        <v>487</v>
      </c>
      <c r="AA5132" s="25">
        <v>38.0</v>
      </c>
      <c r="AB5132" s="25">
        <v>9.0</v>
      </c>
      <c r="AC5132" s="25">
        <v>163965.69</v>
      </c>
      <c r="AD5132" s="25">
        <v>2.0</v>
      </c>
      <c r="AE5132" s="25">
        <v>0.0</v>
      </c>
      <c r="AF5132" s="25">
        <v>1.0</v>
      </c>
      <c r="AG5132" s="25">
        <v>103511.26</v>
      </c>
      <c r="AH5132" s="25">
        <v>0.0</v>
      </c>
    </row>
    <row r="5133" ht="15.75" customHeight="1">
      <c r="U5133" s="25">
        <v>5132.0</v>
      </c>
      <c r="V5133" s="25">
        <v>1.5707479E7</v>
      </c>
      <c r="W5133" s="25" t="s">
        <v>1673</v>
      </c>
      <c r="X5133" s="25">
        <v>664.0</v>
      </c>
      <c r="Y5133" s="25" t="s">
        <v>375</v>
      </c>
      <c r="Z5133" s="25" t="s">
        <v>487</v>
      </c>
      <c r="AA5133" s="25">
        <v>40.0</v>
      </c>
      <c r="AB5133" s="25">
        <v>7.0</v>
      </c>
      <c r="AC5133" s="25">
        <v>125608.72</v>
      </c>
      <c r="AD5133" s="25">
        <v>1.0</v>
      </c>
      <c r="AE5133" s="25">
        <v>1.0</v>
      </c>
      <c r="AF5133" s="25">
        <v>0.0</v>
      </c>
      <c r="AG5133" s="25">
        <v>122073.48</v>
      </c>
      <c r="AH5133" s="25">
        <v>0.0</v>
      </c>
    </row>
    <row r="5134" ht="15.75" customHeight="1">
      <c r="U5134" s="25">
        <v>5133.0</v>
      </c>
      <c r="V5134" s="25">
        <v>1.5579826E7</v>
      </c>
      <c r="W5134" s="25" t="s">
        <v>528</v>
      </c>
      <c r="X5134" s="25">
        <v>439.0</v>
      </c>
      <c r="Y5134" s="25" t="s">
        <v>375</v>
      </c>
      <c r="Z5134" s="25" t="s">
        <v>462</v>
      </c>
      <c r="AA5134" s="25">
        <v>66.0</v>
      </c>
      <c r="AB5134" s="25">
        <v>9.0</v>
      </c>
      <c r="AC5134" s="25">
        <v>0.0</v>
      </c>
      <c r="AD5134" s="25">
        <v>1.0</v>
      </c>
      <c r="AE5134" s="25">
        <v>1.0</v>
      </c>
      <c r="AF5134" s="25">
        <v>0.0</v>
      </c>
      <c r="AG5134" s="25">
        <v>65535.56</v>
      </c>
      <c r="AH5134" s="25">
        <v>0.0</v>
      </c>
    </row>
    <row r="5135" ht="15.75" customHeight="1">
      <c r="U5135" s="25">
        <v>5134.0</v>
      </c>
      <c r="V5135" s="25">
        <v>1.5668104E7</v>
      </c>
      <c r="W5135" s="25" t="s">
        <v>811</v>
      </c>
      <c r="X5135" s="25">
        <v>479.0</v>
      </c>
      <c r="Y5135" s="25" t="s">
        <v>377</v>
      </c>
      <c r="Z5135" s="25" t="s">
        <v>487</v>
      </c>
      <c r="AA5135" s="25">
        <v>37.0</v>
      </c>
      <c r="AB5135" s="25">
        <v>6.0</v>
      </c>
      <c r="AC5135" s="25">
        <v>118433.94</v>
      </c>
      <c r="AD5135" s="25">
        <v>1.0</v>
      </c>
      <c r="AE5135" s="25">
        <v>0.0</v>
      </c>
      <c r="AF5135" s="25">
        <v>1.0</v>
      </c>
      <c r="AG5135" s="25">
        <v>160060.9</v>
      </c>
      <c r="AH5135" s="25">
        <v>0.0</v>
      </c>
    </row>
    <row r="5136" ht="15.75" customHeight="1">
      <c r="U5136" s="25">
        <v>5135.0</v>
      </c>
      <c r="V5136" s="25">
        <v>1.5641604E7</v>
      </c>
      <c r="W5136" s="25" t="s">
        <v>2727</v>
      </c>
      <c r="X5136" s="25">
        <v>850.0</v>
      </c>
      <c r="Y5136" s="25" t="s">
        <v>375</v>
      </c>
      <c r="Z5136" s="25" t="s">
        <v>462</v>
      </c>
      <c r="AA5136" s="25">
        <v>55.0</v>
      </c>
      <c r="AB5136" s="25">
        <v>10.0</v>
      </c>
      <c r="AC5136" s="25">
        <v>98488.08</v>
      </c>
      <c r="AD5136" s="25">
        <v>1.0</v>
      </c>
      <c r="AE5136" s="25">
        <v>1.0</v>
      </c>
      <c r="AF5136" s="25">
        <v>0.0</v>
      </c>
      <c r="AG5136" s="25">
        <v>155879.57</v>
      </c>
      <c r="AH5136" s="25">
        <v>1.0</v>
      </c>
    </row>
    <row r="5137" ht="15.75" customHeight="1">
      <c r="U5137" s="25">
        <v>5136.0</v>
      </c>
      <c r="V5137" s="25">
        <v>1.558724E7</v>
      </c>
      <c r="W5137" s="25" t="s">
        <v>2327</v>
      </c>
      <c r="X5137" s="25">
        <v>518.0</v>
      </c>
      <c r="Y5137" s="25" t="s">
        <v>375</v>
      </c>
      <c r="Z5137" s="25" t="s">
        <v>487</v>
      </c>
      <c r="AA5137" s="25">
        <v>40.0</v>
      </c>
      <c r="AB5137" s="25">
        <v>4.0</v>
      </c>
      <c r="AC5137" s="25">
        <v>0.0</v>
      </c>
      <c r="AD5137" s="25">
        <v>2.0</v>
      </c>
      <c r="AE5137" s="25">
        <v>0.0</v>
      </c>
      <c r="AF5137" s="25">
        <v>1.0</v>
      </c>
      <c r="AG5137" s="25">
        <v>194416.58</v>
      </c>
      <c r="AH5137" s="25">
        <v>0.0</v>
      </c>
    </row>
    <row r="5138" ht="15.75" customHeight="1">
      <c r="U5138" s="25">
        <v>5137.0</v>
      </c>
      <c r="V5138" s="25">
        <v>1.5680767E7</v>
      </c>
      <c r="W5138" s="25" t="s">
        <v>2442</v>
      </c>
      <c r="X5138" s="25">
        <v>717.0</v>
      </c>
      <c r="Y5138" s="25" t="s">
        <v>379</v>
      </c>
      <c r="Z5138" s="25" t="s">
        <v>462</v>
      </c>
      <c r="AA5138" s="25">
        <v>64.0</v>
      </c>
      <c r="AB5138" s="25">
        <v>10.0</v>
      </c>
      <c r="AC5138" s="25">
        <v>98362.35</v>
      </c>
      <c r="AD5138" s="25">
        <v>2.0</v>
      </c>
      <c r="AE5138" s="25">
        <v>1.0</v>
      </c>
      <c r="AF5138" s="25">
        <v>1.0</v>
      </c>
      <c r="AG5138" s="25">
        <v>21630.21</v>
      </c>
      <c r="AH5138" s="25">
        <v>0.0</v>
      </c>
    </row>
    <row r="5139" ht="15.75" customHeight="1">
      <c r="U5139" s="25">
        <v>5138.0</v>
      </c>
      <c r="V5139" s="25">
        <v>1.5601594E7</v>
      </c>
      <c r="W5139" s="25" t="s">
        <v>2446</v>
      </c>
      <c r="X5139" s="25">
        <v>698.0</v>
      </c>
      <c r="Y5139" s="25" t="s">
        <v>375</v>
      </c>
      <c r="Z5139" s="25" t="s">
        <v>462</v>
      </c>
      <c r="AA5139" s="25">
        <v>51.0</v>
      </c>
      <c r="AB5139" s="25">
        <v>6.0</v>
      </c>
      <c r="AC5139" s="25">
        <v>144237.91</v>
      </c>
      <c r="AD5139" s="25">
        <v>4.0</v>
      </c>
      <c r="AE5139" s="25">
        <v>1.0</v>
      </c>
      <c r="AF5139" s="25">
        <v>0.0</v>
      </c>
      <c r="AG5139" s="25">
        <v>157143.61</v>
      </c>
      <c r="AH5139" s="25">
        <v>1.0</v>
      </c>
    </row>
    <row r="5140" ht="15.75" customHeight="1">
      <c r="U5140" s="25">
        <v>5139.0</v>
      </c>
      <c r="V5140" s="25">
        <v>1.5589969E7</v>
      </c>
      <c r="W5140" s="25" t="s">
        <v>600</v>
      </c>
      <c r="X5140" s="25">
        <v>850.0</v>
      </c>
      <c r="Y5140" s="25" t="s">
        <v>375</v>
      </c>
      <c r="Z5140" s="25" t="s">
        <v>487</v>
      </c>
      <c r="AA5140" s="25">
        <v>34.0</v>
      </c>
      <c r="AB5140" s="25">
        <v>6.0</v>
      </c>
      <c r="AC5140" s="25">
        <v>0.0</v>
      </c>
      <c r="AD5140" s="25">
        <v>1.0</v>
      </c>
      <c r="AE5140" s="25">
        <v>0.0</v>
      </c>
      <c r="AF5140" s="25">
        <v>1.0</v>
      </c>
      <c r="AG5140" s="25">
        <v>52796.31</v>
      </c>
      <c r="AH5140" s="25">
        <v>0.0</v>
      </c>
    </row>
    <row r="5141" ht="15.75" customHeight="1">
      <c r="U5141" s="25">
        <v>5140.0</v>
      </c>
      <c r="V5141" s="25">
        <v>1.5703728E7</v>
      </c>
      <c r="W5141" s="25" t="s">
        <v>2008</v>
      </c>
      <c r="X5141" s="25">
        <v>700.0</v>
      </c>
      <c r="Y5141" s="25" t="s">
        <v>377</v>
      </c>
      <c r="Z5141" s="25" t="s">
        <v>487</v>
      </c>
      <c r="AA5141" s="25">
        <v>47.0</v>
      </c>
      <c r="AB5141" s="25">
        <v>4.0</v>
      </c>
      <c r="AC5141" s="25">
        <v>0.0</v>
      </c>
      <c r="AD5141" s="25">
        <v>1.0</v>
      </c>
      <c r="AE5141" s="25">
        <v>1.0</v>
      </c>
      <c r="AF5141" s="25">
        <v>0.0</v>
      </c>
      <c r="AG5141" s="25">
        <v>121798.52</v>
      </c>
      <c r="AH5141" s="25">
        <v>1.0</v>
      </c>
    </row>
    <row r="5142" ht="15.75" customHeight="1">
      <c r="U5142" s="25">
        <v>5141.0</v>
      </c>
      <c r="V5142" s="25">
        <v>1.561779E7</v>
      </c>
      <c r="W5142" s="25" t="s">
        <v>1921</v>
      </c>
      <c r="X5142" s="25">
        <v>626.0</v>
      </c>
      <c r="Y5142" s="25" t="s">
        <v>375</v>
      </c>
      <c r="Z5142" s="25" t="s">
        <v>462</v>
      </c>
      <c r="AA5142" s="25">
        <v>29.0</v>
      </c>
      <c r="AB5142" s="25">
        <v>4.0</v>
      </c>
      <c r="AC5142" s="25">
        <v>105767.28</v>
      </c>
      <c r="AD5142" s="25">
        <v>2.0</v>
      </c>
      <c r="AE5142" s="25">
        <v>0.0</v>
      </c>
      <c r="AF5142" s="25">
        <v>0.0</v>
      </c>
      <c r="AG5142" s="25">
        <v>41104.82</v>
      </c>
      <c r="AH5142" s="25">
        <v>0.0</v>
      </c>
    </row>
    <row r="5143" ht="15.75" customHeight="1">
      <c r="U5143" s="25">
        <v>5142.0</v>
      </c>
      <c r="V5143" s="25">
        <v>1.56625E7</v>
      </c>
      <c r="W5143" s="25" t="s">
        <v>1087</v>
      </c>
      <c r="X5143" s="25">
        <v>774.0</v>
      </c>
      <c r="Y5143" s="25" t="s">
        <v>377</v>
      </c>
      <c r="Z5143" s="25" t="s">
        <v>487</v>
      </c>
      <c r="AA5143" s="25">
        <v>32.0</v>
      </c>
      <c r="AB5143" s="25">
        <v>9.0</v>
      </c>
      <c r="AC5143" s="25">
        <v>0.0</v>
      </c>
      <c r="AD5143" s="25">
        <v>2.0</v>
      </c>
      <c r="AE5143" s="25">
        <v>1.0</v>
      </c>
      <c r="AF5143" s="25">
        <v>0.0</v>
      </c>
      <c r="AG5143" s="25">
        <v>10604.48</v>
      </c>
      <c r="AH5143" s="25">
        <v>0.0</v>
      </c>
    </row>
    <row r="5144" ht="15.75" customHeight="1">
      <c r="U5144" s="25">
        <v>5143.0</v>
      </c>
      <c r="V5144" s="25">
        <v>1.5778526E7</v>
      </c>
      <c r="W5144" s="25" t="s">
        <v>2728</v>
      </c>
      <c r="X5144" s="25">
        <v>719.0</v>
      </c>
      <c r="Y5144" s="25" t="s">
        <v>377</v>
      </c>
      <c r="Z5144" s="25" t="s">
        <v>462</v>
      </c>
      <c r="AA5144" s="25">
        <v>48.0</v>
      </c>
      <c r="AB5144" s="25">
        <v>5.0</v>
      </c>
      <c r="AC5144" s="25">
        <v>0.0</v>
      </c>
      <c r="AD5144" s="25">
        <v>2.0</v>
      </c>
      <c r="AE5144" s="25">
        <v>0.0</v>
      </c>
      <c r="AF5144" s="25">
        <v>0.0</v>
      </c>
      <c r="AG5144" s="25">
        <v>78563.66</v>
      </c>
      <c r="AH5144" s="25">
        <v>0.0</v>
      </c>
    </row>
    <row r="5145" ht="15.75" customHeight="1">
      <c r="U5145" s="25">
        <v>5144.0</v>
      </c>
      <c r="V5145" s="25">
        <v>1.5670584E7</v>
      </c>
      <c r="W5145" s="25" t="s">
        <v>1029</v>
      </c>
      <c r="X5145" s="25">
        <v>646.0</v>
      </c>
      <c r="Y5145" s="25" t="s">
        <v>377</v>
      </c>
      <c r="Z5145" s="25" t="s">
        <v>487</v>
      </c>
      <c r="AA5145" s="25">
        <v>31.0</v>
      </c>
      <c r="AB5145" s="25">
        <v>2.0</v>
      </c>
      <c r="AC5145" s="25">
        <v>0.0</v>
      </c>
      <c r="AD5145" s="25">
        <v>1.0</v>
      </c>
      <c r="AE5145" s="25">
        <v>1.0</v>
      </c>
      <c r="AF5145" s="25">
        <v>1.0</v>
      </c>
      <c r="AG5145" s="25">
        <v>170821.43</v>
      </c>
      <c r="AH5145" s="25">
        <v>1.0</v>
      </c>
    </row>
    <row r="5146" ht="15.75" customHeight="1">
      <c r="U5146" s="25">
        <v>5145.0</v>
      </c>
      <c r="V5146" s="25">
        <v>1.5748069E7</v>
      </c>
      <c r="W5146" s="25" t="s">
        <v>2729</v>
      </c>
      <c r="X5146" s="25">
        <v>485.0</v>
      </c>
      <c r="Y5146" s="25" t="s">
        <v>375</v>
      </c>
      <c r="Z5146" s="25" t="s">
        <v>462</v>
      </c>
      <c r="AA5146" s="25">
        <v>25.0</v>
      </c>
      <c r="AB5146" s="25">
        <v>3.0</v>
      </c>
      <c r="AC5146" s="25">
        <v>134467.26</v>
      </c>
      <c r="AD5146" s="25">
        <v>1.0</v>
      </c>
      <c r="AE5146" s="25">
        <v>1.0</v>
      </c>
      <c r="AF5146" s="25">
        <v>1.0</v>
      </c>
      <c r="AG5146" s="25">
        <v>113266.09</v>
      </c>
      <c r="AH5146" s="25">
        <v>0.0</v>
      </c>
    </row>
    <row r="5147" ht="15.75" customHeight="1">
      <c r="U5147" s="25">
        <v>5146.0</v>
      </c>
      <c r="V5147" s="25">
        <v>1.5680597E7</v>
      </c>
      <c r="W5147" s="25" t="s">
        <v>2730</v>
      </c>
      <c r="X5147" s="25">
        <v>784.0</v>
      </c>
      <c r="Y5147" s="25" t="s">
        <v>379</v>
      </c>
      <c r="Z5147" s="25" t="s">
        <v>487</v>
      </c>
      <c r="AA5147" s="25">
        <v>38.0</v>
      </c>
      <c r="AB5147" s="25">
        <v>1.0</v>
      </c>
      <c r="AC5147" s="25">
        <v>138515.02</v>
      </c>
      <c r="AD5147" s="25">
        <v>1.0</v>
      </c>
      <c r="AE5147" s="25">
        <v>1.0</v>
      </c>
      <c r="AF5147" s="25">
        <v>1.0</v>
      </c>
      <c r="AG5147" s="25">
        <v>171768.76</v>
      </c>
      <c r="AH5147" s="25">
        <v>0.0</v>
      </c>
    </row>
    <row r="5148" ht="15.75" customHeight="1">
      <c r="U5148" s="25">
        <v>5147.0</v>
      </c>
      <c r="V5148" s="25">
        <v>1.5628992E7</v>
      </c>
      <c r="W5148" s="25" t="s">
        <v>1283</v>
      </c>
      <c r="X5148" s="25">
        <v>850.0</v>
      </c>
      <c r="Y5148" s="25" t="s">
        <v>379</v>
      </c>
      <c r="Z5148" s="25" t="s">
        <v>487</v>
      </c>
      <c r="AA5148" s="25">
        <v>32.0</v>
      </c>
      <c r="AB5148" s="25">
        <v>2.0</v>
      </c>
      <c r="AC5148" s="25">
        <v>128647.98</v>
      </c>
      <c r="AD5148" s="25">
        <v>2.0</v>
      </c>
      <c r="AE5148" s="25">
        <v>0.0</v>
      </c>
      <c r="AF5148" s="25">
        <v>0.0</v>
      </c>
      <c r="AG5148" s="25">
        <v>54416.18</v>
      </c>
      <c r="AH5148" s="25">
        <v>0.0</v>
      </c>
    </row>
    <row r="5149" ht="15.75" customHeight="1">
      <c r="U5149" s="25">
        <v>5148.0</v>
      </c>
      <c r="V5149" s="25">
        <v>1.5719624E7</v>
      </c>
      <c r="W5149" s="25" t="s">
        <v>2731</v>
      </c>
      <c r="X5149" s="25">
        <v>669.0</v>
      </c>
      <c r="Y5149" s="25" t="s">
        <v>375</v>
      </c>
      <c r="Z5149" s="25" t="s">
        <v>462</v>
      </c>
      <c r="AA5149" s="25">
        <v>38.0</v>
      </c>
      <c r="AB5149" s="25">
        <v>9.0</v>
      </c>
      <c r="AC5149" s="25">
        <v>121858.98</v>
      </c>
      <c r="AD5149" s="25">
        <v>1.0</v>
      </c>
      <c r="AE5149" s="25">
        <v>1.0</v>
      </c>
      <c r="AF5149" s="25">
        <v>0.0</v>
      </c>
      <c r="AG5149" s="25">
        <v>130755.34</v>
      </c>
      <c r="AH5149" s="25">
        <v>0.0</v>
      </c>
    </row>
    <row r="5150" ht="15.75" customHeight="1">
      <c r="U5150" s="25">
        <v>5149.0</v>
      </c>
      <c r="V5150" s="25">
        <v>1.5812767E7</v>
      </c>
      <c r="W5150" s="25" t="s">
        <v>2732</v>
      </c>
      <c r="X5150" s="25">
        <v>731.0</v>
      </c>
      <c r="Y5150" s="25" t="s">
        <v>377</v>
      </c>
      <c r="Z5150" s="25" t="s">
        <v>487</v>
      </c>
      <c r="AA5150" s="25">
        <v>70.0</v>
      </c>
      <c r="AB5150" s="25">
        <v>3.0</v>
      </c>
      <c r="AC5150" s="25">
        <v>0.0</v>
      </c>
      <c r="AD5150" s="25">
        <v>2.0</v>
      </c>
      <c r="AE5150" s="25">
        <v>1.0</v>
      </c>
      <c r="AF5150" s="25">
        <v>1.0</v>
      </c>
      <c r="AG5150" s="25">
        <v>141180.66</v>
      </c>
      <c r="AH5150" s="25">
        <v>0.0</v>
      </c>
    </row>
    <row r="5151" ht="15.75" customHeight="1">
      <c r="U5151" s="25">
        <v>5150.0</v>
      </c>
      <c r="V5151" s="25">
        <v>1.5689201E7</v>
      </c>
      <c r="W5151" s="25" t="s">
        <v>1178</v>
      </c>
      <c r="X5151" s="25">
        <v>721.0</v>
      </c>
      <c r="Y5151" s="25" t="s">
        <v>375</v>
      </c>
      <c r="Z5151" s="25" t="s">
        <v>462</v>
      </c>
      <c r="AA5151" s="25">
        <v>49.0</v>
      </c>
      <c r="AB5151" s="25">
        <v>1.0</v>
      </c>
      <c r="AC5151" s="25">
        <v>120108.56</v>
      </c>
      <c r="AD5151" s="25">
        <v>1.0</v>
      </c>
      <c r="AE5151" s="25">
        <v>0.0</v>
      </c>
      <c r="AF5151" s="25">
        <v>1.0</v>
      </c>
      <c r="AG5151" s="25">
        <v>183421.76</v>
      </c>
      <c r="AH5151" s="25">
        <v>0.0</v>
      </c>
    </row>
    <row r="5152" ht="15.75" customHeight="1">
      <c r="U5152" s="25">
        <v>5151.0</v>
      </c>
      <c r="V5152" s="25">
        <v>1.5614716E7</v>
      </c>
      <c r="W5152" s="25" t="s">
        <v>1224</v>
      </c>
      <c r="X5152" s="25">
        <v>515.0</v>
      </c>
      <c r="Y5152" s="25" t="s">
        <v>375</v>
      </c>
      <c r="Z5152" s="25" t="s">
        <v>462</v>
      </c>
      <c r="AA5152" s="25">
        <v>37.0</v>
      </c>
      <c r="AB5152" s="25">
        <v>0.0</v>
      </c>
      <c r="AC5152" s="25">
        <v>196853.62</v>
      </c>
      <c r="AD5152" s="25">
        <v>1.0</v>
      </c>
      <c r="AE5152" s="25">
        <v>1.0</v>
      </c>
      <c r="AF5152" s="25">
        <v>1.0</v>
      </c>
      <c r="AG5152" s="25">
        <v>132770.11</v>
      </c>
      <c r="AH5152" s="25">
        <v>0.0</v>
      </c>
    </row>
    <row r="5153" ht="15.75" customHeight="1">
      <c r="U5153" s="25">
        <v>5152.0</v>
      </c>
      <c r="V5153" s="25">
        <v>1.5683618E7</v>
      </c>
      <c r="W5153" s="25" t="s">
        <v>2197</v>
      </c>
      <c r="X5153" s="25">
        <v>774.0</v>
      </c>
      <c r="Y5153" s="25" t="s">
        <v>375</v>
      </c>
      <c r="Z5153" s="25" t="s">
        <v>462</v>
      </c>
      <c r="AA5153" s="25">
        <v>35.0</v>
      </c>
      <c r="AB5153" s="25">
        <v>3.0</v>
      </c>
      <c r="AC5153" s="25">
        <v>121418.62</v>
      </c>
      <c r="AD5153" s="25">
        <v>1.0</v>
      </c>
      <c r="AE5153" s="25">
        <v>1.0</v>
      </c>
      <c r="AF5153" s="25">
        <v>1.0</v>
      </c>
      <c r="AG5153" s="25">
        <v>24400.37</v>
      </c>
      <c r="AH5153" s="25">
        <v>0.0</v>
      </c>
    </row>
    <row r="5154" ht="15.75" customHeight="1">
      <c r="U5154" s="25">
        <v>5153.0</v>
      </c>
      <c r="V5154" s="25">
        <v>1.5799631E7</v>
      </c>
      <c r="W5154" s="25" t="s">
        <v>2733</v>
      </c>
      <c r="X5154" s="25">
        <v>585.0</v>
      </c>
      <c r="Y5154" s="25" t="s">
        <v>377</v>
      </c>
      <c r="Z5154" s="25" t="s">
        <v>487</v>
      </c>
      <c r="AA5154" s="25">
        <v>36.0</v>
      </c>
      <c r="AB5154" s="25">
        <v>10.0</v>
      </c>
      <c r="AC5154" s="25">
        <v>0.0</v>
      </c>
      <c r="AD5154" s="25">
        <v>2.0</v>
      </c>
      <c r="AE5154" s="25">
        <v>1.0</v>
      </c>
      <c r="AF5154" s="25">
        <v>1.0</v>
      </c>
      <c r="AG5154" s="25">
        <v>180318.6</v>
      </c>
      <c r="AH5154" s="25">
        <v>0.0</v>
      </c>
    </row>
    <row r="5155" ht="15.75" customHeight="1">
      <c r="U5155" s="25">
        <v>5154.0</v>
      </c>
      <c r="V5155" s="25">
        <v>1.5692259E7</v>
      </c>
      <c r="W5155" s="25" t="s">
        <v>1292</v>
      </c>
      <c r="X5155" s="25">
        <v>695.0</v>
      </c>
      <c r="Y5155" s="25" t="s">
        <v>375</v>
      </c>
      <c r="Z5155" s="25" t="s">
        <v>462</v>
      </c>
      <c r="AA5155" s="25">
        <v>29.0</v>
      </c>
      <c r="AB5155" s="25">
        <v>9.0</v>
      </c>
      <c r="AC5155" s="25">
        <v>0.0</v>
      </c>
      <c r="AD5155" s="25">
        <v>2.0</v>
      </c>
      <c r="AE5155" s="25">
        <v>1.0</v>
      </c>
      <c r="AF5155" s="25">
        <v>0.0</v>
      </c>
      <c r="AG5155" s="25">
        <v>111565.45</v>
      </c>
      <c r="AH5155" s="25">
        <v>0.0</v>
      </c>
    </row>
    <row r="5156" ht="15.75" customHeight="1">
      <c r="U5156" s="25">
        <v>5155.0</v>
      </c>
      <c r="V5156" s="25">
        <v>1.5590966E7</v>
      </c>
      <c r="W5156" s="25" t="s">
        <v>991</v>
      </c>
      <c r="X5156" s="25">
        <v>729.0</v>
      </c>
      <c r="Y5156" s="25" t="s">
        <v>379</v>
      </c>
      <c r="Z5156" s="25" t="s">
        <v>462</v>
      </c>
      <c r="AA5156" s="25">
        <v>42.0</v>
      </c>
      <c r="AB5156" s="25">
        <v>4.0</v>
      </c>
      <c r="AC5156" s="25">
        <v>97495.8</v>
      </c>
      <c r="AD5156" s="25">
        <v>2.0</v>
      </c>
      <c r="AE5156" s="25">
        <v>0.0</v>
      </c>
      <c r="AF5156" s="25">
        <v>0.0</v>
      </c>
      <c r="AG5156" s="25">
        <v>2002.5</v>
      </c>
      <c r="AH5156" s="25">
        <v>0.0</v>
      </c>
    </row>
    <row r="5157" ht="15.75" customHeight="1">
      <c r="U5157" s="25">
        <v>5156.0</v>
      </c>
      <c r="V5157" s="25">
        <v>1.5656426E7</v>
      </c>
      <c r="W5157" s="25" t="s">
        <v>551</v>
      </c>
      <c r="X5157" s="25">
        <v>713.0</v>
      </c>
      <c r="Y5157" s="25" t="s">
        <v>375</v>
      </c>
      <c r="Z5157" s="25" t="s">
        <v>462</v>
      </c>
      <c r="AA5157" s="25">
        <v>42.0</v>
      </c>
      <c r="AB5157" s="25">
        <v>3.0</v>
      </c>
      <c r="AC5157" s="25">
        <v>0.0</v>
      </c>
      <c r="AD5157" s="25">
        <v>2.0</v>
      </c>
      <c r="AE5157" s="25">
        <v>0.0</v>
      </c>
      <c r="AF5157" s="25">
        <v>0.0</v>
      </c>
      <c r="AG5157" s="25">
        <v>82565.01</v>
      </c>
      <c r="AH5157" s="25">
        <v>0.0</v>
      </c>
    </row>
    <row r="5158" ht="15.75" customHeight="1">
      <c r="U5158" s="25">
        <v>5157.0</v>
      </c>
      <c r="V5158" s="25">
        <v>1.5675256E7</v>
      </c>
      <c r="W5158" s="25" t="s">
        <v>1231</v>
      </c>
      <c r="X5158" s="25">
        <v>555.0</v>
      </c>
      <c r="Y5158" s="25" t="s">
        <v>377</v>
      </c>
      <c r="Z5158" s="25" t="s">
        <v>487</v>
      </c>
      <c r="AA5158" s="25">
        <v>33.0</v>
      </c>
      <c r="AB5158" s="25">
        <v>5.0</v>
      </c>
      <c r="AC5158" s="25">
        <v>127343.4</v>
      </c>
      <c r="AD5158" s="25">
        <v>1.0</v>
      </c>
      <c r="AE5158" s="25">
        <v>0.0</v>
      </c>
      <c r="AF5158" s="25">
        <v>1.0</v>
      </c>
      <c r="AG5158" s="25">
        <v>121789.3</v>
      </c>
      <c r="AH5158" s="25">
        <v>0.0</v>
      </c>
    </row>
    <row r="5159" ht="15.75" customHeight="1">
      <c r="U5159" s="25">
        <v>5158.0</v>
      </c>
      <c r="V5159" s="25">
        <v>1.5751185E7</v>
      </c>
      <c r="W5159" s="25" t="s">
        <v>2734</v>
      </c>
      <c r="X5159" s="25">
        <v>699.0</v>
      </c>
      <c r="Y5159" s="25" t="s">
        <v>377</v>
      </c>
      <c r="Z5159" s="25" t="s">
        <v>462</v>
      </c>
      <c r="AA5159" s="25">
        <v>50.0</v>
      </c>
      <c r="AB5159" s="25">
        <v>0.0</v>
      </c>
      <c r="AC5159" s="25">
        <v>158633.61</v>
      </c>
      <c r="AD5159" s="25">
        <v>1.0</v>
      </c>
      <c r="AE5159" s="25">
        <v>1.0</v>
      </c>
      <c r="AF5159" s="25">
        <v>0.0</v>
      </c>
      <c r="AG5159" s="25">
        <v>193785.87</v>
      </c>
      <c r="AH5159" s="25">
        <v>0.0</v>
      </c>
    </row>
    <row r="5160" ht="15.75" customHeight="1">
      <c r="U5160" s="25">
        <v>5159.0</v>
      </c>
      <c r="V5160" s="25">
        <v>1.5789582E7</v>
      </c>
      <c r="W5160" s="25" t="s">
        <v>998</v>
      </c>
      <c r="X5160" s="25">
        <v>587.0</v>
      </c>
      <c r="Y5160" s="25" t="s">
        <v>375</v>
      </c>
      <c r="Z5160" s="25" t="s">
        <v>487</v>
      </c>
      <c r="AA5160" s="25">
        <v>55.0</v>
      </c>
      <c r="AB5160" s="25">
        <v>9.0</v>
      </c>
      <c r="AC5160" s="25">
        <v>0.0</v>
      </c>
      <c r="AD5160" s="25">
        <v>1.0</v>
      </c>
      <c r="AE5160" s="25">
        <v>1.0</v>
      </c>
      <c r="AF5160" s="25">
        <v>0.0</v>
      </c>
      <c r="AG5160" s="25">
        <v>64593.07</v>
      </c>
      <c r="AH5160" s="25">
        <v>0.0</v>
      </c>
    </row>
    <row r="5161" ht="15.75" customHeight="1">
      <c r="U5161" s="25">
        <v>5160.0</v>
      </c>
      <c r="V5161" s="25">
        <v>1.5651103E7</v>
      </c>
      <c r="W5161" s="25" t="s">
        <v>904</v>
      </c>
      <c r="X5161" s="25">
        <v>762.0</v>
      </c>
      <c r="Y5161" s="25" t="s">
        <v>377</v>
      </c>
      <c r="Z5161" s="25" t="s">
        <v>462</v>
      </c>
      <c r="AA5161" s="25">
        <v>69.0</v>
      </c>
      <c r="AB5161" s="25">
        <v>9.0</v>
      </c>
      <c r="AC5161" s="25">
        <v>183744.98</v>
      </c>
      <c r="AD5161" s="25">
        <v>1.0</v>
      </c>
      <c r="AE5161" s="25">
        <v>1.0</v>
      </c>
      <c r="AF5161" s="25">
        <v>1.0</v>
      </c>
      <c r="AG5161" s="25">
        <v>196993.69</v>
      </c>
      <c r="AH5161" s="25">
        <v>0.0</v>
      </c>
    </row>
    <row r="5162" ht="15.75" customHeight="1">
      <c r="U5162" s="25">
        <v>5161.0</v>
      </c>
      <c r="V5162" s="25">
        <v>1.5672299E7</v>
      </c>
      <c r="W5162" s="25" t="s">
        <v>1341</v>
      </c>
      <c r="X5162" s="25">
        <v>510.0</v>
      </c>
      <c r="Y5162" s="25" t="s">
        <v>375</v>
      </c>
      <c r="Z5162" s="25" t="s">
        <v>487</v>
      </c>
      <c r="AA5162" s="25">
        <v>44.0</v>
      </c>
      <c r="AB5162" s="25">
        <v>6.0</v>
      </c>
      <c r="AC5162" s="25">
        <v>0.0</v>
      </c>
      <c r="AD5162" s="25">
        <v>2.0</v>
      </c>
      <c r="AE5162" s="25">
        <v>1.0</v>
      </c>
      <c r="AF5162" s="25">
        <v>1.0</v>
      </c>
      <c r="AG5162" s="25">
        <v>175518.31</v>
      </c>
      <c r="AH5162" s="25">
        <v>0.0</v>
      </c>
    </row>
    <row r="5163" ht="15.75" customHeight="1">
      <c r="U5163" s="25">
        <v>5162.0</v>
      </c>
      <c r="V5163" s="25">
        <v>1.577225E7</v>
      </c>
      <c r="W5163" s="25" t="s">
        <v>2735</v>
      </c>
      <c r="X5163" s="25">
        <v>842.0</v>
      </c>
      <c r="Y5163" s="25" t="s">
        <v>377</v>
      </c>
      <c r="Z5163" s="25" t="s">
        <v>487</v>
      </c>
      <c r="AA5163" s="25">
        <v>46.0</v>
      </c>
      <c r="AB5163" s="25">
        <v>9.0</v>
      </c>
      <c r="AC5163" s="25">
        <v>0.0</v>
      </c>
      <c r="AD5163" s="25">
        <v>1.0</v>
      </c>
      <c r="AE5163" s="25">
        <v>0.0</v>
      </c>
      <c r="AF5163" s="25">
        <v>0.0</v>
      </c>
      <c r="AG5163" s="25">
        <v>17268.02</v>
      </c>
      <c r="AH5163" s="25">
        <v>0.0</v>
      </c>
    </row>
    <row r="5164" ht="15.75" customHeight="1">
      <c r="U5164" s="25">
        <v>5163.0</v>
      </c>
      <c r="V5164" s="25">
        <v>1.5763922E7</v>
      </c>
      <c r="W5164" s="25" t="s">
        <v>2736</v>
      </c>
      <c r="X5164" s="25">
        <v>608.0</v>
      </c>
      <c r="Y5164" s="25" t="s">
        <v>375</v>
      </c>
      <c r="Z5164" s="25" t="s">
        <v>487</v>
      </c>
      <c r="AA5164" s="25">
        <v>31.0</v>
      </c>
      <c r="AB5164" s="25">
        <v>7.0</v>
      </c>
      <c r="AC5164" s="25">
        <v>79962.92</v>
      </c>
      <c r="AD5164" s="25">
        <v>2.0</v>
      </c>
      <c r="AE5164" s="25">
        <v>1.0</v>
      </c>
      <c r="AF5164" s="25">
        <v>0.0</v>
      </c>
      <c r="AG5164" s="25">
        <v>60901.72</v>
      </c>
      <c r="AH5164" s="25">
        <v>0.0</v>
      </c>
    </row>
    <row r="5165" ht="15.75" customHeight="1">
      <c r="U5165" s="25">
        <v>5164.0</v>
      </c>
      <c r="V5165" s="25">
        <v>1.563387E7</v>
      </c>
      <c r="W5165" s="25" t="s">
        <v>1211</v>
      </c>
      <c r="X5165" s="25">
        <v>850.0</v>
      </c>
      <c r="Y5165" s="25" t="s">
        <v>375</v>
      </c>
      <c r="Z5165" s="25" t="s">
        <v>462</v>
      </c>
      <c r="AA5165" s="25">
        <v>36.0</v>
      </c>
      <c r="AB5165" s="25">
        <v>10.0</v>
      </c>
      <c r="AC5165" s="25">
        <v>0.0</v>
      </c>
      <c r="AD5165" s="25">
        <v>2.0</v>
      </c>
      <c r="AE5165" s="25">
        <v>1.0</v>
      </c>
      <c r="AF5165" s="25">
        <v>1.0</v>
      </c>
      <c r="AG5165" s="25">
        <v>100750.03</v>
      </c>
      <c r="AH5165" s="25">
        <v>0.0</v>
      </c>
    </row>
    <row r="5166" ht="15.75" customHeight="1">
      <c r="U5166" s="25">
        <v>5165.0</v>
      </c>
      <c r="V5166" s="25">
        <v>1.5624323E7</v>
      </c>
      <c r="W5166" s="25" t="s">
        <v>944</v>
      </c>
      <c r="X5166" s="25">
        <v>642.0</v>
      </c>
      <c r="Y5166" s="25" t="s">
        <v>375</v>
      </c>
      <c r="Z5166" s="25" t="s">
        <v>487</v>
      </c>
      <c r="AA5166" s="25">
        <v>36.0</v>
      </c>
      <c r="AB5166" s="25">
        <v>4.0</v>
      </c>
      <c r="AC5166" s="25">
        <v>0.0</v>
      </c>
      <c r="AD5166" s="25">
        <v>2.0</v>
      </c>
      <c r="AE5166" s="25">
        <v>1.0</v>
      </c>
      <c r="AF5166" s="25">
        <v>1.0</v>
      </c>
      <c r="AG5166" s="25">
        <v>195224.91</v>
      </c>
      <c r="AH5166" s="25">
        <v>0.0</v>
      </c>
    </row>
    <row r="5167" ht="15.75" customHeight="1">
      <c r="U5167" s="25">
        <v>5166.0</v>
      </c>
      <c r="V5167" s="25">
        <v>1.5688612E7</v>
      </c>
      <c r="W5167" s="25" t="s">
        <v>2737</v>
      </c>
      <c r="X5167" s="25">
        <v>850.0</v>
      </c>
      <c r="Y5167" s="25" t="s">
        <v>375</v>
      </c>
      <c r="Z5167" s="25" t="s">
        <v>487</v>
      </c>
      <c r="AA5167" s="25">
        <v>33.0</v>
      </c>
      <c r="AB5167" s="25">
        <v>7.0</v>
      </c>
      <c r="AC5167" s="25">
        <v>140956.99</v>
      </c>
      <c r="AD5167" s="25">
        <v>1.0</v>
      </c>
      <c r="AE5167" s="25">
        <v>0.0</v>
      </c>
      <c r="AF5167" s="25">
        <v>0.0</v>
      </c>
      <c r="AG5167" s="25">
        <v>3510.18</v>
      </c>
      <c r="AH5167" s="25">
        <v>0.0</v>
      </c>
    </row>
    <row r="5168" ht="15.75" customHeight="1">
      <c r="U5168" s="25">
        <v>5167.0</v>
      </c>
      <c r="V5168" s="25">
        <v>1.5694644E7</v>
      </c>
      <c r="W5168" s="25" t="s">
        <v>667</v>
      </c>
      <c r="X5168" s="25">
        <v>455.0</v>
      </c>
      <c r="Y5168" s="25" t="s">
        <v>377</v>
      </c>
      <c r="Z5168" s="25" t="s">
        <v>462</v>
      </c>
      <c r="AA5168" s="25">
        <v>43.0</v>
      </c>
      <c r="AB5168" s="25">
        <v>6.0</v>
      </c>
      <c r="AC5168" s="25">
        <v>0.0</v>
      </c>
      <c r="AD5168" s="25">
        <v>1.0</v>
      </c>
      <c r="AE5168" s="25">
        <v>1.0</v>
      </c>
      <c r="AF5168" s="25">
        <v>1.0</v>
      </c>
      <c r="AG5168" s="25">
        <v>81250.79</v>
      </c>
      <c r="AH5168" s="25">
        <v>0.0</v>
      </c>
    </row>
    <row r="5169" ht="15.75" customHeight="1">
      <c r="U5169" s="25">
        <v>5168.0</v>
      </c>
      <c r="V5169" s="25">
        <v>1.5587174E7</v>
      </c>
      <c r="W5169" s="25" t="s">
        <v>811</v>
      </c>
      <c r="X5169" s="25">
        <v>726.0</v>
      </c>
      <c r="Y5169" s="25" t="s">
        <v>375</v>
      </c>
      <c r="Z5169" s="25" t="s">
        <v>487</v>
      </c>
      <c r="AA5169" s="25">
        <v>29.0</v>
      </c>
      <c r="AB5169" s="25">
        <v>7.0</v>
      </c>
      <c r="AC5169" s="25">
        <v>0.0</v>
      </c>
      <c r="AD5169" s="25">
        <v>2.0</v>
      </c>
      <c r="AE5169" s="25">
        <v>1.0</v>
      </c>
      <c r="AF5169" s="25">
        <v>1.0</v>
      </c>
      <c r="AG5169" s="25">
        <v>91844.14</v>
      </c>
      <c r="AH5169" s="25">
        <v>1.0</v>
      </c>
    </row>
    <row r="5170" ht="15.75" customHeight="1">
      <c r="U5170" s="25">
        <v>5169.0</v>
      </c>
      <c r="V5170" s="25">
        <v>1.5579559E7</v>
      </c>
      <c r="W5170" s="25" t="s">
        <v>1641</v>
      </c>
      <c r="X5170" s="25">
        <v>544.0</v>
      </c>
      <c r="Y5170" s="25" t="s">
        <v>377</v>
      </c>
      <c r="Z5170" s="25" t="s">
        <v>487</v>
      </c>
      <c r="AA5170" s="25">
        <v>30.0</v>
      </c>
      <c r="AB5170" s="25">
        <v>8.0</v>
      </c>
      <c r="AC5170" s="25">
        <v>145241.63</v>
      </c>
      <c r="AD5170" s="25">
        <v>1.0</v>
      </c>
      <c r="AE5170" s="25">
        <v>1.0</v>
      </c>
      <c r="AF5170" s="25">
        <v>1.0</v>
      </c>
      <c r="AG5170" s="25">
        <v>80676.83</v>
      </c>
      <c r="AH5170" s="25">
        <v>0.0</v>
      </c>
    </row>
    <row r="5171" ht="15.75" customHeight="1">
      <c r="U5171" s="25">
        <v>5170.0</v>
      </c>
      <c r="V5171" s="25">
        <v>1.577543E7</v>
      </c>
      <c r="W5171" s="25" t="s">
        <v>1540</v>
      </c>
      <c r="X5171" s="25">
        <v>651.0</v>
      </c>
      <c r="Y5171" s="25" t="s">
        <v>379</v>
      </c>
      <c r="Z5171" s="25" t="s">
        <v>487</v>
      </c>
      <c r="AA5171" s="25">
        <v>31.0</v>
      </c>
      <c r="AB5171" s="25">
        <v>7.0</v>
      </c>
      <c r="AC5171" s="25">
        <v>138008.06</v>
      </c>
      <c r="AD5171" s="25">
        <v>2.0</v>
      </c>
      <c r="AE5171" s="25">
        <v>1.0</v>
      </c>
      <c r="AF5171" s="25">
        <v>0.0</v>
      </c>
      <c r="AG5171" s="25">
        <v>129912.74</v>
      </c>
      <c r="AH5171" s="25">
        <v>0.0</v>
      </c>
    </row>
    <row r="5172" ht="15.75" customHeight="1">
      <c r="U5172" s="25">
        <v>5171.0</v>
      </c>
      <c r="V5172" s="25">
        <v>1.5623695E7</v>
      </c>
      <c r="W5172" s="25" t="s">
        <v>2738</v>
      </c>
      <c r="X5172" s="25">
        <v>814.0</v>
      </c>
      <c r="Y5172" s="25" t="s">
        <v>375</v>
      </c>
      <c r="Z5172" s="25" t="s">
        <v>462</v>
      </c>
      <c r="AA5172" s="25">
        <v>31.0</v>
      </c>
      <c r="AB5172" s="25">
        <v>4.0</v>
      </c>
      <c r="AC5172" s="25">
        <v>0.0</v>
      </c>
      <c r="AD5172" s="25">
        <v>2.0</v>
      </c>
      <c r="AE5172" s="25">
        <v>1.0</v>
      </c>
      <c r="AF5172" s="25">
        <v>1.0</v>
      </c>
      <c r="AG5172" s="25">
        <v>142029.17</v>
      </c>
      <c r="AH5172" s="25">
        <v>0.0</v>
      </c>
    </row>
    <row r="5173" ht="15.75" customHeight="1">
      <c r="U5173" s="25">
        <v>5172.0</v>
      </c>
      <c r="V5173" s="25">
        <v>1.5760849E7</v>
      </c>
      <c r="W5173" s="25" t="s">
        <v>1661</v>
      </c>
      <c r="X5173" s="25">
        <v>537.0</v>
      </c>
      <c r="Y5173" s="25" t="s">
        <v>375</v>
      </c>
      <c r="Z5173" s="25" t="s">
        <v>487</v>
      </c>
      <c r="AA5173" s="25">
        <v>39.0</v>
      </c>
      <c r="AB5173" s="25">
        <v>2.0</v>
      </c>
      <c r="AC5173" s="25">
        <v>0.0</v>
      </c>
      <c r="AD5173" s="25">
        <v>2.0</v>
      </c>
      <c r="AE5173" s="25">
        <v>1.0</v>
      </c>
      <c r="AF5173" s="25">
        <v>1.0</v>
      </c>
      <c r="AG5173" s="25">
        <v>137651.6</v>
      </c>
      <c r="AH5173" s="25">
        <v>0.0</v>
      </c>
    </row>
    <row r="5174" ht="15.75" customHeight="1">
      <c r="U5174" s="25">
        <v>5173.0</v>
      </c>
      <c r="V5174" s="25">
        <v>1.5813095E7</v>
      </c>
      <c r="W5174" s="25" t="s">
        <v>2046</v>
      </c>
      <c r="X5174" s="25">
        <v>553.0</v>
      </c>
      <c r="Y5174" s="25" t="s">
        <v>375</v>
      </c>
      <c r="Z5174" s="25" t="s">
        <v>487</v>
      </c>
      <c r="AA5174" s="25">
        <v>37.0</v>
      </c>
      <c r="AB5174" s="25">
        <v>2.0</v>
      </c>
      <c r="AC5174" s="25">
        <v>0.0</v>
      </c>
      <c r="AD5174" s="25">
        <v>2.0</v>
      </c>
      <c r="AE5174" s="25">
        <v>1.0</v>
      </c>
      <c r="AF5174" s="25">
        <v>0.0</v>
      </c>
      <c r="AG5174" s="25">
        <v>33877.29</v>
      </c>
      <c r="AH5174" s="25">
        <v>0.0</v>
      </c>
    </row>
    <row r="5175" ht="15.75" customHeight="1">
      <c r="U5175" s="25">
        <v>5174.0</v>
      </c>
      <c r="V5175" s="25">
        <v>1.5705281E7</v>
      </c>
      <c r="W5175" s="25" t="s">
        <v>2739</v>
      </c>
      <c r="X5175" s="25">
        <v>800.0</v>
      </c>
      <c r="Y5175" s="25" t="s">
        <v>377</v>
      </c>
      <c r="Z5175" s="25" t="s">
        <v>487</v>
      </c>
      <c r="AA5175" s="25">
        <v>38.0</v>
      </c>
      <c r="AB5175" s="25">
        <v>9.0</v>
      </c>
      <c r="AC5175" s="25">
        <v>0.0</v>
      </c>
      <c r="AD5175" s="25">
        <v>1.0</v>
      </c>
      <c r="AE5175" s="25">
        <v>1.0</v>
      </c>
      <c r="AF5175" s="25">
        <v>0.0</v>
      </c>
      <c r="AG5175" s="25">
        <v>78744.39</v>
      </c>
      <c r="AH5175" s="25">
        <v>0.0</v>
      </c>
    </row>
    <row r="5176" ht="15.75" customHeight="1">
      <c r="U5176" s="25">
        <v>5175.0</v>
      </c>
      <c r="V5176" s="25">
        <v>1.5812594E7</v>
      </c>
      <c r="W5176" s="25" t="s">
        <v>890</v>
      </c>
      <c r="X5176" s="25">
        <v>791.0</v>
      </c>
      <c r="Y5176" s="25" t="s">
        <v>375</v>
      </c>
      <c r="Z5176" s="25" t="s">
        <v>487</v>
      </c>
      <c r="AA5176" s="25">
        <v>34.0</v>
      </c>
      <c r="AB5176" s="25">
        <v>7.0</v>
      </c>
      <c r="AC5176" s="25">
        <v>0.0</v>
      </c>
      <c r="AD5176" s="25">
        <v>2.0</v>
      </c>
      <c r="AE5176" s="25">
        <v>1.0</v>
      </c>
      <c r="AF5176" s="25">
        <v>0.0</v>
      </c>
      <c r="AG5176" s="25">
        <v>96734.46</v>
      </c>
      <c r="AH5176" s="25">
        <v>0.0</v>
      </c>
    </row>
    <row r="5177" ht="15.75" customHeight="1">
      <c r="U5177" s="25">
        <v>5176.0</v>
      </c>
      <c r="V5177" s="25">
        <v>1.5626322E7</v>
      </c>
      <c r="W5177" s="25" t="s">
        <v>1368</v>
      </c>
      <c r="X5177" s="25">
        <v>699.0</v>
      </c>
      <c r="Y5177" s="25" t="s">
        <v>377</v>
      </c>
      <c r="Z5177" s="25" t="s">
        <v>462</v>
      </c>
      <c r="AA5177" s="25">
        <v>29.0</v>
      </c>
      <c r="AB5177" s="25">
        <v>9.0</v>
      </c>
      <c r="AC5177" s="25">
        <v>127570.93</v>
      </c>
      <c r="AD5177" s="25">
        <v>2.0</v>
      </c>
      <c r="AE5177" s="25">
        <v>1.0</v>
      </c>
      <c r="AF5177" s="25">
        <v>0.0</v>
      </c>
      <c r="AG5177" s="25">
        <v>164756.81</v>
      </c>
      <c r="AH5177" s="25">
        <v>0.0</v>
      </c>
    </row>
    <row r="5178" ht="15.75" customHeight="1">
      <c r="U5178" s="25">
        <v>5177.0</v>
      </c>
      <c r="V5178" s="25">
        <v>1.5723105E7</v>
      </c>
      <c r="W5178" s="25" t="s">
        <v>2740</v>
      </c>
      <c r="X5178" s="25">
        <v>756.0</v>
      </c>
      <c r="Y5178" s="25" t="s">
        <v>375</v>
      </c>
      <c r="Z5178" s="25" t="s">
        <v>462</v>
      </c>
      <c r="AA5178" s="25">
        <v>28.0</v>
      </c>
      <c r="AB5178" s="25">
        <v>6.0</v>
      </c>
      <c r="AC5178" s="25">
        <v>0.0</v>
      </c>
      <c r="AD5178" s="25">
        <v>1.0</v>
      </c>
      <c r="AE5178" s="25">
        <v>1.0</v>
      </c>
      <c r="AF5178" s="25">
        <v>1.0</v>
      </c>
      <c r="AG5178" s="25">
        <v>164394.65</v>
      </c>
      <c r="AH5178" s="25">
        <v>0.0</v>
      </c>
    </row>
    <row r="5179" ht="15.75" customHeight="1">
      <c r="U5179" s="25">
        <v>5178.0</v>
      </c>
      <c r="V5179" s="25">
        <v>1.5588449E7</v>
      </c>
      <c r="W5179" s="25" t="s">
        <v>776</v>
      </c>
      <c r="X5179" s="25">
        <v>591.0</v>
      </c>
      <c r="Y5179" s="25" t="s">
        <v>377</v>
      </c>
      <c r="Z5179" s="25" t="s">
        <v>462</v>
      </c>
      <c r="AA5179" s="25">
        <v>27.0</v>
      </c>
      <c r="AB5179" s="25">
        <v>5.0</v>
      </c>
      <c r="AC5179" s="25">
        <v>107812.67</v>
      </c>
      <c r="AD5179" s="25">
        <v>1.0</v>
      </c>
      <c r="AE5179" s="25">
        <v>0.0</v>
      </c>
      <c r="AF5179" s="25">
        <v>1.0</v>
      </c>
      <c r="AG5179" s="25">
        <v>162501.83</v>
      </c>
      <c r="AH5179" s="25">
        <v>1.0</v>
      </c>
    </row>
    <row r="5180" ht="15.75" customHeight="1">
      <c r="U5180" s="25">
        <v>5179.0</v>
      </c>
      <c r="V5180" s="25">
        <v>1.5794849E7</v>
      </c>
      <c r="W5180" s="25" t="s">
        <v>1588</v>
      </c>
      <c r="X5180" s="25">
        <v>850.0</v>
      </c>
      <c r="Y5180" s="25" t="s">
        <v>379</v>
      </c>
      <c r="Z5180" s="25" t="s">
        <v>487</v>
      </c>
      <c r="AA5180" s="25">
        <v>22.0</v>
      </c>
      <c r="AB5180" s="25">
        <v>7.0</v>
      </c>
      <c r="AC5180" s="25">
        <v>91560.58</v>
      </c>
      <c r="AD5180" s="25">
        <v>2.0</v>
      </c>
      <c r="AE5180" s="25">
        <v>0.0</v>
      </c>
      <c r="AF5180" s="25">
        <v>0.0</v>
      </c>
      <c r="AG5180" s="25">
        <v>10541.38</v>
      </c>
      <c r="AH5180" s="25">
        <v>0.0</v>
      </c>
    </row>
    <row r="5181" ht="15.75" customHeight="1">
      <c r="U5181" s="25">
        <v>5180.0</v>
      </c>
      <c r="V5181" s="25">
        <v>1.562E7</v>
      </c>
      <c r="W5181" s="25" t="s">
        <v>1139</v>
      </c>
      <c r="X5181" s="25">
        <v>760.0</v>
      </c>
      <c r="Y5181" s="25" t="s">
        <v>379</v>
      </c>
      <c r="Z5181" s="25" t="s">
        <v>487</v>
      </c>
      <c r="AA5181" s="25">
        <v>34.0</v>
      </c>
      <c r="AB5181" s="25">
        <v>6.0</v>
      </c>
      <c r="AC5181" s="25">
        <v>121303.77</v>
      </c>
      <c r="AD5181" s="25">
        <v>2.0</v>
      </c>
      <c r="AE5181" s="25">
        <v>1.0</v>
      </c>
      <c r="AF5181" s="25">
        <v>1.0</v>
      </c>
      <c r="AG5181" s="25">
        <v>59325.21</v>
      </c>
      <c r="AH5181" s="25">
        <v>0.0</v>
      </c>
    </row>
    <row r="5182" ht="15.75" customHeight="1">
      <c r="U5182" s="25">
        <v>5181.0</v>
      </c>
      <c r="V5182" s="25">
        <v>1.579972E7</v>
      </c>
      <c r="W5182" s="25" t="s">
        <v>2741</v>
      </c>
      <c r="X5182" s="25">
        <v>569.0</v>
      </c>
      <c r="Y5182" s="25" t="s">
        <v>377</v>
      </c>
      <c r="Z5182" s="25" t="s">
        <v>487</v>
      </c>
      <c r="AA5182" s="25">
        <v>43.0</v>
      </c>
      <c r="AB5182" s="25">
        <v>8.0</v>
      </c>
      <c r="AC5182" s="25">
        <v>161546.68</v>
      </c>
      <c r="AD5182" s="25">
        <v>2.0</v>
      </c>
      <c r="AE5182" s="25">
        <v>0.0</v>
      </c>
      <c r="AF5182" s="25">
        <v>1.0</v>
      </c>
      <c r="AG5182" s="25">
        <v>178187.28</v>
      </c>
      <c r="AH5182" s="25">
        <v>0.0</v>
      </c>
    </row>
    <row r="5183" ht="15.75" customHeight="1">
      <c r="U5183" s="25">
        <v>5182.0</v>
      </c>
      <c r="V5183" s="25">
        <v>1.5711287E7</v>
      </c>
      <c r="W5183" s="25" t="s">
        <v>774</v>
      </c>
      <c r="X5183" s="25">
        <v>661.0</v>
      </c>
      <c r="Y5183" s="25" t="s">
        <v>377</v>
      </c>
      <c r="Z5183" s="25" t="s">
        <v>462</v>
      </c>
      <c r="AA5183" s="25">
        <v>35.0</v>
      </c>
      <c r="AB5183" s="25">
        <v>5.0</v>
      </c>
      <c r="AC5183" s="25">
        <v>128415.45</v>
      </c>
      <c r="AD5183" s="25">
        <v>1.0</v>
      </c>
      <c r="AE5183" s="25">
        <v>1.0</v>
      </c>
      <c r="AF5183" s="25">
        <v>0.0</v>
      </c>
      <c r="AG5183" s="25">
        <v>142626.49</v>
      </c>
      <c r="AH5183" s="25">
        <v>0.0</v>
      </c>
    </row>
    <row r="5184" ht="15.75" customHeight="1">
      <c r="U5184" s="25">
        <v>5183.0</v>
      </c>
      <c r="V5184" s="25">
        <v>1.5613102E7</v>
      </c>
      <c r="W5184" s="25" t="s">
        <v>1925</v>
      </c>
      <c r="X5184" s="25">
        <v>670.0</v>
      </c>
      <c r="Y5184" s="25" t="s">
        <v>375</v>
      </c>
      <c r="Z5184" s="25" t="s">
        <v>462</v>
      </c>
      <c r="AA5184" s="25">
        <v>31.0</v>
      </c>
      <c r="AB5184" s="25">
        <v>2.0</v>
      </c>
      <c r="AC5184" s="25">
        <v>57530.06</v>
      </c>
      <c r="AD5184" s="25">
        <v>1.0</v>
      </c>
      <c r="AE5184" s="25">
        <v>1.0</v>
      </c>
      <c r="AF5184" s="25">
        <v>1.0</v>
      </c>
      <c r="AG5184" s="25">
        <v>181893.31</v>
      </c>
      <c r="AH5184" s="25">
        <v>1.0</v>
      </c>
    </row>
    <row r="5185" ht="15.75" customHeight="1">
      <c r="U5185" s="25">
        <v>5184.0</v>
      </c>
      <c r="V5185" s="25">
        <v>1.562144E7</v>
      </c>
      <c r="W5185" s="25" t="s">
        <v>1824</v>
      </c>
      <c r="X5185" s="25">
        <v>694.0</v>
      </c>
      <c r="Y5185" s="25" t="s">
        <v>375</v>
      </c>
      <c r="Z5185" s="25" t="s">
        <v>487</v>
      </c>
      <c r="AA5185" s="25">
        <v>38.0</v>
      </c>
      <c r="AB5185" s="25">
        <v>1.0</v>
      </c>
      <c r="AC5185" s="25">
        <v>0.0</v>
      </c>
      <c r="AD5185" s="25">
        <v>2.0</v>
      </c>
      <c r="AE5185" s="25">
        <v>0.0</v>
      </c>
      <c r="AF5185" s="25">
        <v>1.0</v>
      </c>
      <c r="AG5185" s="25">
        <v>156858.2</v>
      </c>
      <c r="AH5185" s="25">
        <v>0.0</v>
      </c>
    </row>
    <row r="5186" ht="15.75" customHeight="1">
      <c r="U5186" s="25">
        <v>5185.0</v>
      </c>
      <c r="V5186" s="25">
        <v>1.5677146E7</v>
      </c>
      <c r="W5186" s="25" t="s">
        <v>1702</v>
      </c>
      <c r="X5186" s="25">
        <v>728.0</v>
      </c>
      <c r="Y5186" s="25" t="s">
        <v>375</v>
      </c>
      <c r="Z5186" s="25" t="s">
        <v>462</v>
      </c>
      <c r="AA5186" s="25">
        <v>28.0</v>
      </c>
      <c r="AB5186" s="25">
        <v>4.0</v>
      </c>
      <c r="AC5186" s="25">
        <v>142243.54</v>
      </c>
      <c r="AD5186" s="25">
        <v>2.0</v>
      </c>
      <c r="AE5186" s="25">
        <v>1.0</v>
      </c>
      <c r="AF5186" s="25">
        <v>0.0</v>
      </c>
      <c r="AG5186" s="25">
        <v>33074.51</v>
      </c>
      <c r="AH5186" s="25">
        <v>0.0</v>
      </c>
    </row>
    <row r="5187" ht="15.75" customHeight="1">
      <c r="U5187" s="25">
        <v>5186.0</v>
      </c>
      <c r="V5187" s="25">
        <v>1.5801169E7</v>
      </c>
      <c r="W5187" s="25" t="s">
        <v>2742</v>
      </c>
      <c r="X5187" s="25">
        <v>764.0</v>
      </c>
      <c r="Y5187" s="25" t="s">
        <v>379</v>
      </c>
      <c r="Z5187" s="25" t="s">
        <v>462</v>
      </c>
      <c r="AA5187" s="25">
        <v>39.0</v>
      </c>
      <c r="AB5187" s="25">
        <v>9.0</v>
      </c>
      <c r="AC5187" s="25">
        <v>138341.51</v>
      </c>
      <c r="AD5187" s="25">
        <v>1.0</v>
      </c>
      <c r="AE5187" s="25">
        <v>1.0</v>
      </c>
      <c r="AF5187" s="25">
        <v>0.0</v>
      </c>
      <c r="AG5187" s="25">
        <v>50072.94</v>
      </c>
      <c r="AH5187" s="25">
        <v>1.0</v>
      </c>
    </row>
    <row r="5188" ht="15.75" customHeight="1">
      <c r="U5188" s="25">
        <v>5187.0</v>
      </c>
      <c r="V5188" s="25">
        <v>1.5722425E7</v>
      </c>
      <c r="W5188" s="25" t="s">
        <v>1599</v>
      </c>
      <c r="X5188" s="25">
        <v>639.0</v>
      </c>
      <c r="Y5188" s="25" t="s">
        <v>375</v>
      </c>
      <c r="Z5188" s="25" t="s">
        <v>487</v>
      </c>
      <c r="AA5188" s="25">
        <v>32.0</v>
      </c>
      <c r="AB5188" s="25">
        <v>9.0</v>
      </c>
      <c r="AC5188" s="25">
        <v>0.0</v>
      </c>
      <c r="AD5188" s="25">
        <v>2.0</v>
      </c>
      <c r="AE5188" s="25">
        <v>1.0</v>
      </c>
      <c r="AF5188" s="25">
        <v>0.0</v>
      </c>
      <c r="AG5188" s="25">
        <v>111340.36</v>
      </c>
      <c r="AH5188" s="25">
        <v>0.0</v>
      </c>
    </row>
    <row r="5189" ht="15.75" customHeight="1">
      <c r="U5189" s="25">
        <v>5188.0</v>
      </c>
      <c r="V5189" s="25">
        <v>1.5682421E7</v>
      </c>
      <c r="W5189" s="25" t="s">
        <v>1385</v>
      </c>
      <c r="X5189" s="25">
        <v>683.0</v>
      </c>
      <c r="Y5189" s="25" t="s">
        <v>375</v>
      </c>
      <c r="Z5189" s="25" t="s">
        <v>462</v>
      </c>
      <c r="AA5189" s="25">
        <v>30.0</v>
      </c>
      <c r="AB5189" s="25">
        <v>2.0</v>
      </c>
      <c r="AC5189" s="25">
        <v>0.0</v>
      </c>
      <c r="AD5189" s="25">
        <v>2.0</v>
      </c>
      <c r="AE5189" s="25">
        <v>0.0</v>
      </c>
      <c r="AF5189" s="25">
        <v>1.0</v>
      </c>
      <c r="AG5189" s="25">
        <v>100496.84</v>
      </c>
      <c r="AH5189" s="25">
        <v>1.0</v>
      </c>
    </row>
    <row r="5190" ht="15.75" customHeight="1">
      <c r="U5190" s="25">
        <v>5189.0</v>
      </c>
      <c r="V5190" s="25">
        <v>1.569191E7</v>
      </c>
      <c r="W5190" s="25" t="s">
        <v>1027</v>
      </c>
      <c r="X5190" s="25">
        <v>663.0</v>
      </c>
      <c r="Y5190" s="25" t="s">
        <v>377</v>
      </c>
      <c r="Z5190" s="25" t="s">
        <v>487</v>
      </c>
      <c r="AA5190" s="25">
        <v>30.0</v>
      </c>
      <c r="AB5190" s="25">
        <v>4.0</v>
      </c>
      <c r="AC5190" s="25">
        <v>0.0</v>
      </c>
      <c r="AD5190" s="25">
        <v>3.0</v>
      </c>
      <c r="AE5190" s="25">
        <v>1.0</v>
      </c>
      <c r="AF5190" s="25">
        <v>0.0</v>
      </c>
      <c r="AG5190" s="25">
        <v>101371.05</v>
      </c>
      <c r="AH5190" s="25">
        <v>0.0</v>
      </c>
    </row>
    <row r="5191" ht="15.75" customHeight="1">
      <c r="U5191" s="25">
        <v>5190.0</v>
      </c>
      <c r="V5191" s="25">
        <v>1.5721779E7</v>
      </c>
      <c r="W5191" s="25" t="s">
        <v>2135</v>
      </c>
      <c r="X5191" s="25">
        <v>826.0</v>
      </c>
      <c r="Y5191" s="25" t="s">
        <v>377</v>
      </c>
      <c r="Z5191" s="25" t="s">
        <v>487</v>
      </c>
      <c r="AA5191" s="25">
        <v>41.0</v>
      </c>
      <c r="AB5191" s="25">
        <v>5.0</v>
      </c>
      <c r="AC5191" s="25">
        <v>146466.46</v>
      </c>
      <c r="AD5191" s="25">
        <v>2.0</v>
      </c>
      <c r="AE5191" s="25">
        <v>0.0</v>
      </c>
      <c r="AF5191" s="25">
        <v>0.0</v>
      </c>
      <c r="AG5191" s="25">
        <v>180934.67</v>
      </c>
      <c r="AH5191" s="25">
        <v>0.0</v>
      </c>
    </row>
    <row r="5192" ht="15.75" customHeight="1">
      <c r="U5192" s="25">
        <v>5191.0</v>
      </c>
      <c r="V5192" s="25">
        <v>1.5579548E7</v>
      </c>
      <c r="W5192" s="25" t="s">
        <v>2616</v>
      </c>
      <c r="X5192" s="25">
        <v>735.0</v>
      </c>
      <c r="Y5192" s="25" t="s">
        <v>377</v>
      </c>
      <c r="Z5192" s="25" t="s">
        <v>487</v>
      </c>
      <c r="AA5192" s="25">
        <v>36.0</v>
      </c>
      <c r="AB5192" s="25">
        <v>5.0</v>
      </c>
      <c r="AC5192" s="25">
        <v>0.0</v>
      </c>
      <c r="AD5192" s="25">
        <v>2.0</v>
      </c>
      <c r="AE5192" s="25">
        <v>1.0</v>
      </c>
      <c r="AF5192" s="25">
        <v>0.0</v>
      </c>
      <c r="AG5192" s="25">
        <v>105152.17</v>
      </c>
      <c r="AH5192" s="25">
        <v>0.0</v>
      </c>
    </row>
    <row r="5193" ht="15.75" customHeight="1">
      <c r="U5193" s="25">
        <v>5192.0</v>
      </c>
      <c r="V5193" s="25">
        <v>1.5681075E7</v>
      </c>
      <c r="W5193" s="25" t="s">
        <v>1607</v>
      </c>
      <c r="X5193" s="25">
        <v>682.0</v>
      </c>
      <c r="Y5193" s="25" t="s">
        <v>375</v>
      </c>
      <c r="Z5193" s="25" t="s">
        <v>462</v>
      </c>
      <c r="AA5193" s="25">
        <v>58.0</v>
      </c>
      <c r="AB5193" s="25">
        <v>1.0</v>
      </c>
      <c r="AC5193" s="25">
        <v>0.0</v>
      </c>
      <c r="AD5193" s="25">
        <v>1.0</v>
      </c>
      <c r="AE5193" s="25">
        <v>1.0</v>
      </c>
      <c r="AF5193" s="25">
        <v>1.0</v>
      </c>
      <c r="AG5193" s="25">
        <v>706.5</v>
      </c>
      <c r="AH5193" s="25">
        <v>0.0</v>
      </c>
    </row>
    <row r="5194" ht="15.75" customHeight="1">
      <c r="U5194" s="25">
        <v>5193.0</v>
      </c>
      <c r="V5194" s="25">
        <v>1.5607884E7</v>
      </c>
      <c r="W5194" s="25" t="s">
        <v>581</v>
      </c>
      <c r="X5194" s="25">
        <v>663.0</v>
      </c>
      <c r="Y5194" s="25" t="s">
        <v>375</v>
      </c>
      <c r="Z5194" s="25" t="s">
        <v>462</v>
      </c>
      <c r="AA5194" s="25">
        <v>39.0</v>
      </c>
      <c r="AB5194" s="25">
        <v>8.0</v>
      </c>
      <c r="AC5194" s="25">
        <v>0.0</v>
      </c>
      <c r="AD5194" s="25">
        <v>2.0</v>
      </c>
      <c r="AE5194" s="25">
        <v>1.0</v>
      </c>
      <c r="AF5194" s="25">
        <v>1.0</v>
      </c>
      <c r="AG5194" s="25">
        <v>101168.9</v>
      </c>
      <c r="AH5194" s="25">
        <v>0.0</v>
      </c>
    </row>
    <row r="5195" ht="15.75" customHeight="1">
      <c r="U5195" s="25">
        <v>5194.0</v>
      </c>
      <c r="V5195" s="25">
        <v>1.5767757E7</v>
      </c>
      <c r="W5195" s="25" t="s">
        <v>575</v>
      </c>
      <c r="X5195" s="25">
        <v>562.0</v>
      </c>
      <c r="Y5195" s="25" t="s">
        <v>377</v>
      </c>
      <c r="Z5195" s="25" t="s">
        <v>462</v>
      </c>
      <c r="AA5195" s="25">
        <v>29.0</v>
      </c>
      <c r="AB5195" s="25">
        <v>9.0</v>
      </c>
      <c r="AC5195" s="25">
        <v>120307.58</v>
      </c>
      <c r="AD5195" s="25">
        <v>1.0</v>
      </c>
      <c r="AE5195" s="25">
        <v>1.0</v>
      </c>
      <c r="AF5195" s="25">
        <v>1.0</v>
      </c>
      <c r="AG5195" s="25">
        <v>6795.61</v>
      </c>
      <c r="AH5195" s="25">
        <v>0.0</v>
      </c>
    </row>
    <row r="5196" ht="15.75" customHeight="1">
      <c r="U5196" s="25">
        <v>5195.0</v>
      </c>
      <c r="V5196" s="25">
        <v>1.579155E7</v>
      </c>
      <c r="W5196" s="25" t="s">
        <v>1615</v>
      </c>
      <c r="X5196" s="25">
        <v>696.0</v>
      </c>
      <c r="Y5196" s="25" t="s">
        <v>375</v>
      </c>
      <c r="Z5196" s="25" t="s">
        <v>487</v>
      </c>
      <c r="AA5196" s="25">
        <v>27.0</v>
      </c>
      <c r="AB5196" s="25">
        <v>4.0</v>
      </c>
      <c r="AC5196" s="25">
        <v>87637.26</v>
      </c>
      <c r="AD5196" s="25">
        <v>2.0</v>
      </c>
      <c r="AE5196" s="25">
        <v>0.0</v>
      </c>
      <c r="AF5196" s="25">
        <v>0.0</v>
      </c>
      <c r="AG5196" s="25">
        <v>196111.35</v>
      </c>
      <c r="AH5196" s="25">
        <v>0.0</v>
      </c>
    </row>
    <row r="5197" ht="15.75" customHeight="1">
      <c r="U5197" s="25">
        <v>5196.0</v>
      </c>
      <c r="V5197" s="25">
        <v>1.5658589E7</v>
      </c>
      <c r="W5197" s="25" t="s">
        <v>1201</v>
      </c>
      <c r="X5197" s="25">
        <v>850.0</v>
      </c>
      <c r="Y5197" s="25" t="s">
        <v>377</v>
      </c>
      <c r="Z5197" s="25" t="s">
        <v>487</v>
      </c>
      <c r="AA5197" s="25">
        <v>38.0</v>
      </c>
      <c r="AB5197" s="25">
        <v>2.0</v>
      </c>
      <c r="AC5197" s="25">
        <v>94652.04</v>
      </c>
      <c r="AD5197" s="25">
        <v>1.0</v>
      </c>
      <c r="AE5197" s="25">
        <v>1.0</v>
      </c>
      <c r="AF5197" s="25">
        <v>1.0</v>
      </c>
      <c r="AG5197" s="25">
        <v>171960.76</v>
      </c>
      <c r="AH5197" s="25">
        <v>0.0</v>
      </c>
    </row>
    <row r="5198" ht="15.75" customHeight="1">
      <c r="U5198" s="25">
        <v>5197.0</v>
      </c>
      <c r="V5198" s="25">
        <v>1.5670822E7</v>
      </c>
      <c r="W5198" s="25" t="s">
        <v>1275</v>
      </c>
      <c r="X5198" s="25">
        <v>719.0</v>
      </c>
      <c r="Y5198" s="25" t="s">
        <v>375</v>
      </c>
      <c r="Z5198" s="25" t="s">
        <v>462</v>
      </c>
      <c r="AA5198" s="25">
        <v>22.0</v>
      </c>
      <c r="AB5198" s="25">
        <v>7.0</v>
      </c>
      <c r="AC5198" s="25">
        <v>114415.84</v>
      </c>
      <c r="AD5198" s="25">
        <v>1.0</v>
      </c>
      <c r="AE5198" s="25">
        <v>1.0</v>
      </c>
      <c r="AF5198" s="25">
        <v>1.0</v>
      </c>
      <c r="AG5198" s="25">
        <v>177497.4</v>
      </c>
      <c r="AH5198" s="25">
        <v>0.0</v>
      </c>
    </row>
    <row r="5199" ht="15.75" customHeight="1">
      <c r="U5199" s="25">
        <v>5198.0</v>
      </c>
      <c r="V5199" s="25">
        <v>1.5629744E7</v>
      </c>
      <c r="W5199" s="25" t="s">
        <v>705</v>
      </c>
      <c r="X5199" s="25">
        <v>804.0</v>
      </c>
      <c r="Y5199" s="25" t="s">
        <v>375</v>
      </c>
      <c r="Z5199" s="25" t="s">
        <v>462</v>
      </c>
      <c r="AA5199" s="25">
        <v>71.0</v>
      </c>
      <c r="AB5199" s="25">
        <v>8.0</v>
      </c>
      <c r="AC5199" s="25">
        <v>0.0</v>
      </c>
      <c r="AD5199" s="25">
        <v>2.0</v>
      </c>
      <c r="AE5199" s="25">
        <v>0.0</v>
      </c>
      <c r="AF5199" s="25">
        <v>1.0</v>
      </c>
      <c r="AG5199" s="25">
        <v>147995.96</v>
      </c>
      <c r="AH5199" s="25">
        <v>0.0</v>
      </c>
    </row>
    <row r="5200" ht="15.75" customHeight="1">
      <c r="U5200" s="25">
        <v>5199.0</v>
      </c>
      <c r="V5200" s="25">
        <v>1.5660768E7</v>
      </c>
      <c r="W5200" s="25" t="s">
        <v>803</v>
      </c>
      <c r="X5200" s="25">
        <v>604.0</v>
      </c>
      <c r="Y5200" s="25" t="s">
        <v>375</v>
      </c>
      <c r="Z5200" s="25" t="s">
        <v>487</v>
      </c>
      <c r="AA5200" s="25">
        <v>40.0</v>
      </c>
      <c r="AB5200" s="25">
        <v>1.0</v>
      </c>
      <c r="AC5200" s="25">
        <v>84315.02</v>
      </c>
      <c r="AD5200" s="25">
        <v>1.0</v>
      </c>
      <c r="AE5200" s="25">
        <v>0.0</v>
      </c>
      <c r="AF5200" s="25">
        <v>0.0</v>
      </c>
      <c r="AG5200" s="25">
        <v>36209.1</v>
      </c>
      <c r="AH5200" s="25">
        <v>0.0</v>
      </c>
    </row>
    <row r="5201" ht="15.75" customHeight="1">
      <c r="U5201" s="25">
        <v>5200.0</v>
      </c>
      <c r="V5201" s="25">
        <v>1.572631E7</v>
      </c>
      <c r="W5201" s="25" t="s">
        <v>1195</v>
      </c>
      <c r="X5201" s="25">
        <v>782.0</v>
      </c>
      <c r="Y5201" s="25" t="s">
        <v>377</v>
      </c>
      <c r="Z5201" s="25" t="s">
        <v>462</v>
      </c>
      <c r="AA5201" s="25">
        <v>27.0</v>
      </c>
      <c r="AB5201" s="25">
        <v>3.0</v>
      </c>
      <c r="AC5201" s="25">
        <v>0.0</v>
      </c>
      <c r="AD5201" s="25">
        <v>2.0</v>
      </c>
      <c r="AE5201" s="25">
        <v>1.0</v>
      </c>
      <c r="AF5201" s="25">
        <v>0.0</v>
      </c>
      <c r="AG5201" s="25">
        <v>143614.01</v>
      </c>
      <c r="AH5201" s="25">
        <v>0.0</v>
      </c>
    </row>
    <row r="5202" ht="15.75" customHeight="1">
      <c r="U5202" s="25">
        <v>5201.0</v>
      </c>
      <c r="V5202" s="25">
        <v>1.5641298E7</v>
      </c>
      <c r="W5202" s="25" t="s">
        <v>2743</v>
      </c>
      <c r="X5202" s="25">
        <v>512.0</v>
      </c>
      <c r="Y5202" s="25" t="s">
        <v>379</v>
      </c>
      <c r="Z5202" s="25" t="s">
        <v>487</v>
      </c>
      <c r="AA5202" s="25">
        <v>42.0</v>
      </c>
      <c r="AB5202" s="25">
        <v>9.0</v>
      </c>
      <c r="AC5202" s="25">
        <v>93955.83</v>
      </c>
      <c r="AD5202" s="25">
        <v>2.0</v>
      </c>
      <c r="AE5202" s="25">
        <v>1.0</v>
      </c>
      <c r="AF5202" s="25">
        <v>0.0</v>
      </c>
      <c r="AG5202" s="25">
        <v>14828.54</v>
      </c>
      <c r="AH5202" s="25">
        <v>0.0</v>
      </c>
    </row>
    <row r="5203" ht="15.75" customHeight="1">
      <c r="U5203" s="25">
        <v>5202.0</v>
      </c>
      <c r="V5203" s="25">
        <v>1.5625675E7</v>
      </c>
      <c r="W5203" s="25" t="s">
        <v>537</v>
      </c>
      <c r="X5203" s="25">
        <v>569.0</v>
      </c>
      <c r="Y5203" s="25" t="s">
        <v>375</v>
      </c>
      <c r="Z5203" s="25" t="s">
        <v>487</v>
      </c>
      <c r="AA5203" s="25">
        <v>36.0</v>
      </c>
      <c r="AB5203" s="25">
        <v>1.0</v>
      </c>
      <c r="AC5203" s="25">
        <v>67087.69</v>
      </c>
      <c r="AD5203" s="25">
        <v>1.0</v>
      </c>
      <c r="AE5203" s="25">
        <v>1.0</v>
      </c>
      <c r="AF5203" s="25">
        <v>0.0</v>
      </c>
      <c r="AG5203" s="25">
        <v>154775.7</v>
      </c>
      <c r="AH5203" s="25">
        <v>0.0</v>
      </c>
    </row>
    <row r="5204" ht="15.75" customHeight="1">
      <c r="U5204" s="25">
        <v>5203.0</v>
      </c>
      <c r="V5204" s="25">
        <v>1.5713354E7</v>
      </c>
      <c r="W5204" s="25" t="s">
        <v>2744</v>
      </c>
      <c r="X5204" s="25">
        <v>597.0</v>
      </c>
      <c r="Y5204" s="25" t="s">
        <v>379</v>
      </c>
      <c r="Z5204" s="25" t="s">
        <v>462</v>
      </c>
      <c r="AA5204" s="25">
        <v>22.0</v>
      </c>
      <c r="AB5204" s="25">
        <v>6.0</v>
      </c>
      <c r="AC5204" s="25">
        <v>101528.61</v>
      </c>
      <c r="AD5204" s="25">
        <v>1.0</v>
      </c>
      <c r="AE5204" s="25">
        <v>1.0</v>
      </c>
      <c r="AF5204" s="25">
        <v>0.0</v>
      </c>
      <c r="AG5204" s="25">
        <v>70529.0</v>
      </c>
      <c r="AH5204" s="25">
        <v>1.0</v>
      </c>
    </row>
    <row r="5205" ht="15.75" customHeight="1">
      <c r="U5205" s="25">
        <v>5204.0</v>
      </c>
      <c r="V5205" s="25">
        <v>1.5633866E7</v>
      </c>
      <c r="W5205" s="25" t="s">
        <v>868</v>
      </c>
      <c r="X5205" s="25">
        <v>753.0</v>
      </c>
      <c r="Y5205" s="25" t="s">
        <v>379</v>
      </c>
      <c r="Z5205" s="25" t="s">
        <v>487</v>
      </c>
      <c r="AA5205" s="25">
        <v>30.0</v>
      </c>
      <c r="AB5205" s="25">
        <v>1.0</v>
      </c>
      <c r="AC5205" s="25">
        <v>110824.52</v>
      </c>
      <c r="AD5205" s="25">
        <v>1.0</v>
      </c>
      <c r="AE5205" s="25">
        <v>1.0</v>
      </c>
      <c r="AF5205" s="25">
        <v>1.0</v>
      </c>
      <c r="AG5205" s="25">
        <v>57896.27</v>
      </c>
      <c r="AH5205" s="25">
        <v>0.0</v>
      </c>
    </row>
    <row r="5206" ht="15.75" customHeight="1">
      <c r="U5206" s="25">
        <v>5205.0</v>
      </c>
      <c r="V5206" s="25">
        <v>1.5704231E7</v>
      </c>
      <c r="W5206" s="25" t="s">
        <v>2745</v>
      </c>
      <c r="X5206" s="25">
        <v>430.0</v>
      </c>
      <c r="Y5206" s="25" t="s">
        <v>375</v>
      </c>
      <c r="Z5206" s="25" t="s">
        <v>462</v>
      </c>
      <c r="AA5206" s="25">
        <v>33.0</v>
      </c>
      <c r="AB5206" s="25">
        <v>8.0</v>
      </c>
      <c r="AC5206" s="25">
        <v>0.0</v>
      </c>
      <c r="AD5206" s="25">
        <v>1.0</v>
      </c>
      <c r="AE5206" s="25">
        <v>1.0</v>
      </c>
      <c r="AF5206" s="25">
        <v>1.0</v>
      </c>
      <c r="AG5206" s="25">
        <v>69759.91</v>
      </c>
      <c r="AH5206" s="25">
        <v>0.0</v>
      </c>
    </row>
    <row r="5207" ht="15.75" customHeight="1">
      <c r="U5207" s="25">
        <v>5206.0</v>
      </c>
      <c r="V5207" s="25">
        <v>1.57354E7</v>
      </c>
      <c r="W5207" s="25" t="s">
        <v>2677</v>
      </c>
      <c r="X5207" s="25">
        <v>756.0</v>
      </c>
      <c r="Y5207" s="25" t="s">
        <v>375</v>
      </c>
      <c r="Z5207" s="25" t="s">
        <v>487</v>
      </c>
      <c r="AA5207" s="25">
        <v>28.0</v>
      </c>
      <c r="AB5207" s="25">
        <v>8.0</v>
      </c>
      <c r="AC5207" s="25">
        <v>179960.2</v>
      </c>
      <c r="AD5207" s="25">
        <v>1.0</v>
      </c>
      <c r="AE5207" s="25">
        <v>1.0</v>
      </c>
      <c r="AF5207" s="25">
        <v>0.0</v>
      </c>
      <c r="AG5207" s="25">
        <v>89938.08</v>
      </c>
      <c r="AH5207" s="25">
        <v>0.0</v>
      </c>
    </row>
    <row r="5208" ht="15.75" customHeight="1">
      <c r="U5208" s="25">
        <v>5207.0</v>
      </c>
      <c r="V5208" s="25">
        <v>1.5632826E7</v>
      </c>
      <c r="W5208" s="25" t="s">
        <v>2746</v>
      </c>
      <c r="X5208" s="25">
        <v>493.0</v>
      </c>
      <c r="Y5208" s="25" t="s">
        <v>375</v>
      </c>
      <c r="Z5208" s="25" t="s">
        <v>487</v>
      </c>
      <c r="AA5208" s="25">
        <v>38.0</v>
      </c>
      <c r="AB5208" s="25">
        <v>3.0</v>
      </c>
      <c r="AC5208" s="25">
        <v>134006.77</v>
      </c>
      <c r="AD5208" s="25">
        <v>1.0</v>
      </c>
      <c r="AE5208" s="25">
        <v>1.0</v>
      </c>
      <c r="AF5208" s="25">
        <v>0.0</v>
      </c>
      <c r="AG5208" s="25">
        <v>89578.32</v>
      </c>
      <c r="AH5208" s="25">
        <v>0.0</v>
      </c>
    </row>
    <row r="5209" ht="15.75" customHeight="1">
      <c r="U5209" s="25">
        <v>5208.0</v>
      </c>
      <c r="V5209" s="25">
        <v>1.5751022E7</v>
      </c>
      <c r="W5209" s="25" t="s">
        <v>2056</v>
      </c>
      <c r="X5209" s="25">
        <v>777.0</v>
      </c>
      <c r="Y5209" s="25" t="s">
        <v>379</v>
      </c>
      <c r="Z5209" s="25" t="s">
        <v>462</v>
      </c>
      <c r="AA5209" s="25">
        <v>37.0</v>
      </c>
      <c r="AB5209" s="25">
        <v>10.0</v>
      </c>
      <c r="AC5209" s="25">
        <v>121532.17</v>
      </c>
      <c r="AD5209" s="25">
        <v>2.0</v>
      </c>
      <c r="AE5209" s="25">
        <v>1.0</v>
      </c>
      <c r="AF5209" s="25">
        <v>1.0</v>
      </c>
      <c r="AG5209" s="25">
        <v>73464.88</v>
      </c>
      <c r="AH5209" s="25">
        <v>0.0</v>
      </c>
    </row>
    <row r="5210" ht="15.75" customHeight="1">
      <c r="U5210" s="25">
        <v>5209.0</v>
      </c>
      <c r="V5210" s="25">
        <v>1.5664737E7</v>
      </c>
      <c r="W5210" s="25" t="s">
        <v>1996</v>
      </c>
      <c r="X5210" s="25">
        <v>779.0</v>
      </c>
      <c r="Y5210" s="25" t="s">
        <v>377</v>
      </c>
      <c r="Z5210" s="25" t="s">
        <v>462</v>
      </c>
      <c r="AA5210" s="25">
        <v>38.0</v>
      </c>
      <c r="AB5210" s="25">
        <v>7.0</v>
      </c>
      <c r="AC5210" s="25">
        <v>0.0</v>
      </c>
      <c r="AD5210" s="25">
        <v>2.0</v>
      </c>
      <c r="AE5210" s="25">
        <v>1.0</v>
      </c>
      <c r="AF5210" s="25">
        <v>1.0</v>
      </c>
      <c r="AG5210" s="25">
        <v>138542.87</v>
      </c>
      <c r="AH5210" s="25">
        <v>0.0</v>
      </c>
    </row>
    <row r="5211" ht="15.75" customHeight="1">
      <c r="U5211" s="25">
        <v>5210.0</v>
      </c>
      <c r="V5211" s="25">
        <v>1.5681126E7</v>
      </c>
      <c r="W5211" s="25" t="s">
        <v>2426</v>
      </c>
      <c r="X5211" s="25">
        <v>702.0</v>
      </c>
      <c r="Y5211" s="25" t="s">
        <v>377</v>
      </c>
      <c r="Z5211" s="25" t="s">
        <v>462</v>
      </c>
      <c r="AA5211" s="25">
        <v>38.0</v>
      </c>
      <c r="AB5211" s="25">
        <v>2.0</v>
      </c>
      <c r="AC5211" s="25">
        <v>0.0</v>
      </c>
      <c r="AD5211" s="25">
        <v>1.0</v>
      </c>
      <c r="AE5211" s="25">
        <v>1.0</v>
      </c>
      <c r="AF5211" s="25">
        <v>1.0</v>
      </c>
      <c r="AG5211" s="25">
        <v>161888.63</v>
      </c>
      <c r="AH5211" s="25">
        <v>0.0</v>
      </c>
    </row>
    <row r="5212" ht="15.75" customHeight="1">
      <c r="U5212" s="25">
        <v>5211.0</v>
      </c>
      <c r="V5212" s="25">
        <v>1.5738954E7</v>
      </c>
      <c r="W5212" s="25" t="s">
        <v>575</v>
      </c>
      <c r="X5212" s="25">
        <v>551.0</v>
      </c>
      <c r="Y5212" s="25" t="s">
        <v>375</v>
      </c>
      <c r="Z5212" s="25" t="s">
        <v>487</v>
      </c>
      <c r="AA5212" s="25">
        <v>35.0</v>
      </c>
      <c r="AB5212" s="25">
        <v>7.0</v>
      </c>
      <c r="AC5212" s="25">
        <v>129717.3</v>
      </c>
      <c r="AD5212" s="25">
        <v>2.0</v>
      </c>
      <c r="AE5212" s="25">
        <v>0.0</v>
      </c>
      <c r="AF5212" s="25">
        <v>0.0</v>
      </c>
      <c r="AG5212" s="25">
        <v>86937.2</v>
      </c>
      <c r="AH5212" s="25">
        <v>0.0</v>
      </c>
    </row>
    <row r="5213" ht="15.75" customHeight="1">
      <c r="U5213" s="25">
        <v>5212.0</v>
      </c>
      <c r="V5213" s="25">
        <v>1.5662263E7</v>
      </c>
      <c r="W5213" s="25" t="s">
        <v>2747</v>
      </c>
      <c r="X5213" s="25">
        <v>749.0</v>
      </c>
      <c r="Y5213" s="25" t="s">
        <v>379</v>
      </c>
      <c r="Z5213" s="25" t="s">
        <v>487</v>
      </c>
      <c r="AA5213" s="25">
        <v>22.0</v>
      </c>
      <c r="AB5213" s="25">
        <v>4.0</v>
      </c>
      <c r="AC5213" s="25">
        <v>94762.16</v>
      </c>
      <c r="AD5213" s="25">
        <v>2.0</v>
      </c>
      <c r="AE5213" s="25">
        <v>1.0</v>
      </c>
      <c r="AF5213" s="25">
        <v>1.0</v>
      </c>
      <c r="AG5213" s="25">
        <v>42241.54</v>
      </c>
      <c r="AH5213" s="25">
        <v>0.0</v>
      </c>
    </row>
    <row r="5214" ht="15.75" customHeight="1">
      <c r="U5214" s="25">
        <v>5213.0</v>
      </c>
      <c r="V5214" s="25">
        <v>1.5621611E7</v>
      </c>
      <c r="W5214" s="25" t="s">
        <v>1410</v>
      </c>
      <c r="X5214" s="25">
        <v>742.0</v>
      </c>
      <c r="Y5214" s="25" t="s">
        <v>379</v>
      </c>
      <c r="Z5214" s="25" t="s">
        <v>487</v>
      </c>
      <c r="AA5214" s="25">
        <v>55.0</v>
      </c>
      <c r="AB5214" s="25">
        <v>5.0</v>
      </c>
      <c r="AC5214" s="25">
        <v>155196.17</v>
      </c>
      <c r="AD5214" s="25">
        <v>1.0</v>
      </c>
      <c r="AE5214" s="25">
        <v>0.0</v>
      </c>
      <c r="AF5214" s="25">
        <v>1.0</v>
      </c>
      <c r="AG5214" s="25">
        <v>121207.66</v>
      </c>
      <c r="AH5214" s="25">
        <v>1.0</v>
      </c>
    </row>
    <row r="5215" ht="15.75" customHeight="1">
      <c r="U5215" s="25">
        <v>5214.0</v>
      </c>
      <c r="V5215" s="25">
        <v>1.5783752E7</v>
      </c>
      <c r="W5215" s="25" t="s">
        <v>2748</v>
      </c>
      <c r="X5215" s="25">
        <v>752.0</v>
      </c>
      <c r="Y5215" s="25" t="s">
        <v>379</v>
      </c>
      <c r="Z5215" s="25" t="s">
        <v>487</v>
      </c>
      <c r="AA5215" s="25">
        <v>29.0</v>
      </c>
      <c r="AB5215" s="25">
        <v>4.0</v>
      </c>
      <c r="AC5215" s="25">
        <v>129514.99</v>
      </c>
      <c r="AD5215" s="25">
        <v>1.0</v>
      </c>
      <c r="AE5215" s="25">
        <v>1.0</v>
      </c>
      <c r="AF5215" s="25">
        <v>1.0</v>
      </c>
      <c r="AG5215" s="25">
        <v>102930.46</v>
      </c>
      <c r="AH5215" s="25">
        <v>0.0</v>
      </c>
    </row>
    <row r="5216" ht="15.75" customHeight="1">
      <c r="U5216" s="25">
        <v>5215.0</v>
      </c>
      <c r="V5216" s="25">
        <v>1.5709474E7</v>
      </c>
      <c r="W5216" s="25" t="s">
        <v>2749</v>
      </c>
      <c r="X5216" s="25">
        <v>740.0</v>
      </c>
      <c r="Y5216" s="25" t="s">
        <v>379</v>
      </c>
      <c r="Z5216" s="25" t="s">
        <v>462</v>
      </c>
      <c r="AA5216" s="25">
        <v>57.0</v>
      </c>
      <c r="AB5216" s="25">
        <v>3.0</v>
      </c>
      <c r="AC5216" s="25">
        <v>113386.36</v>
      </c>
      <c r="AD5216" s="25">
        <v>2.0</v>
      </c>
      <c r="AE5216" s="25">
        <v>1.0</v>
      </c>
      <c r="AF5216" s="25">
        <v>1.0</v>
      </c>
      <c r="AG5216" s="25">
        <v>65121.63</v>
      </c>
      <c r="AH5216" s="25">
        <v>1.0</v>
      </c>
    </row>
    <row r="5217" ht="15.75" customHeight="1">
      <c r="U5217" s="25">
        <v>5216.0</v>
      </c>
      <c r="V5217" s="25">
        <v>1.570128E7</v>
      </c>
      <c r="W5217" s="25" t="s">
        <v>1690</v>
      </c>
      <c r="X5217" s="25">
        <v>576.0</v>
      </c>
      <c r="Y5217" s="25" t="s">
        <v>375</v>
      </c>
      <c r="Z5217" s="25" t="s">
        <v>487</v>
      </c>
      <c r="AA5217" s="25">
        <v>24.0</v>
      </c>
      <c r="AB5217" s="25">
        <v>3.0</v>
      </c>
      <c r="AC5217" s="25">
        <v>0.0</v>
      </c>
      <c r="AD5217" s="25">
        <v>1.0</v>
      </c>
      <c r="AE5217" s="25">
        <v>0.0</v>
      </c>
      <c r="AF5217" s="25">
        <v>1.0</v>
      </c>
      <c r="AG5217" s="25">
        <v>78498.04</v>
      </c>
      <c r="AH5217" s="25">
        <v>1.0</v>
      </c>
    </row>
    <row r="5218" ht="15.75" customHeight="1">
      <c r="U5218" s="25">
        <v>5217.0</v>
      </c>
      <c r="V5218" s="25">
        <v>1.5671104E7</v>
      </c>
      <c r="W5218" s="25" t="s">
        <v>2750</v>
      </c>
      <c r="X5218" s="25">
        <v>637.0</v>
      </c>
      <c r="Y5218" s="25" t="s">
        <v>377</v>
      </c>
      <c r="Z5218" s="25" t="s">
        <v>487</v>
      </c>
      <c r="AA5218" s="25">
        <v>43.0</v>
      </c>
      <c r="AB5218" s="25">
        <v>3.0</v>
      </c>
      <c r="AC5218" s="25">
        <v>172196.23</v>
      </c>
      <c r="AD5218" s="25">
        <v>1.0</v>
      </c>
      <c r="AE5218" s="25">
        <v>1.0</v>
      </c>
      <c r="AF5218" s="25">
        <v>1.0</v>
      </c>
      <c r="AG5218" s="25">
        <v>104769.96</v>
      </c>
      <c r="AH5218" s="25">
        <v>0.0</v>
      </c>
    </row>
    <row r="5219" ht="15.75" customHeight="1">
      <c r="U5219" s="25">
        <v>5218.0</v>
      </c>
      <c r="V5219" s="25">
        <v>1.5796434E7</v>
      </c>
      <c r="W5219" s="25" t="s">
        <v>2751</v>
      </c>
      <c r="X5219" s="25">
        <v>724.0</v>
      </c>
      <c r="Y5219" s="25" t="s">
        <v>375</v>
      </c>
      <c r="Z5219" s="25" t="s">
        <v>487</v>
      </c>
      <c r="AA5219" s="25">
        <v>28.0</v>
      </c>
      <c r="AB5219" s="25">
        <v>5.0</v>
      </c>
      <c r="AC5219" s="25">
        <v>97612.12</v>
      </c>
      <c r="AD5219" s="25">
        <v>1.0</v>
      </c>
      <c r="AE5219" s="25">
        <v>1.0</v>
      </c>
      <c r="AF5219" s="25">
        <v>1.0</v>
      </c>
      <c r="AG5219" s="25">
        <v>96498.14</v>
      </c>
      <c r="AH5219" s="25">
        <v>0.0</v>
      </c>
    </row>
    <row r="5220" ht="15.75" customHeight="1">
      <c r="U5220" s="25">
        <v>5219.0</v>
      </c>
      <c r="V5220" s="25">
        <v>1.5781505E7</v>
      </c>
      <c r="W5220" s="25" t="s">
        <v>1683</v>
      </c>
      <c r="X5220" s="25">
        <v>685.0</v>
      </c>
      <c r="Y5220" s="25" t="s">
        <v>375</v>
      </c>
      <c r="Z5220" s="25" t="s">
        <v>487</v>
      </c>
      <c r="AA5220" s="25">
        <v>20.0</v>
      </c>
      <c r="AB5220" s="25">
        <v>4.0</v>
      </c>
      <c r="AC5220" s="25">
        <v>104719.94</v>
      </c>
      <c r="AD5220" s="25">
        <v>2.0</v>
      </c>
      <c r="AE5220" s="25">
        <v>1.0</v>
      </c>
      <c r="AF5220" s="25">
        <v>0.0</v>
      </c>
      <c r="AG5220" s="25">
        <v>38691.34</v>
      </c>
      <c r="AH5220" s="25">
        <v>0.0</v>
      </c>
    </row>
    <row r="5221" ht="15.75" customHeight="1">
      <c r="U5221" s="25">
        <v>5220.0</v>
      </c>
      <c r="V5221" s="25">
        <v>1.5625819E7</v>
      </c>
      <c r="W5221" s="25" t="s">
        <v>2135</v>
      </c>
      <c r="X5221" s="25">
        <v>625.0</v>
      </c>
      <c r="Y5221" s="25" t="s">
        <v>375</v>
      </c>
      <c r="Z5221" s="25" t="s">
        <v>462</v>
      </c>
      <c r="AA5221" s="25">
        <v>38.0</v>
      </c>
      <c r="AB5221" s="25">
        <v>7.0</v>
      </c>
      <c r="AC5221" s="25">
        <v>0.0</v>
      </c>
      <c r="AD5221" s="25">
        <v>1.0</v>
      </c>
      <c r="AE5221" s="25">
        <v>1.0</v>
      </c>
      <c r="AF5221" s="25">
        <v>0.0</v>
      </c>
      <c r="AG5221" s="25">
        <v>164804.02</v>
      </c>
      <c r="AH5221" s="25">
        <v>0.0</v>
      </c>
    </row>
    <row r="5222" ht="15.75" customHeight="1">
      <c r="U5222" s="25">
        <v>5221.0</v>
      </c>
      <c r="V5222" s="25">
        <v>1.5753174E7</v>
      </c>
      <c r="W5222" s="25" t="s">
        <v>1427</v>
      </c>
      <c r="X5222" s="25">
        <v>571.0</v>
      </c>
      <c r="Y5222" s="25" t="s">
        <v>379</v>
      </c>
      <c r="Z5222" s="25" t="s">
        <v>487</v>
      </c>
      <c r="AA5222" s="25">
        <v>37.0</v>
      </c>
      <c r="AB5222" s="25">
        <v>9.0</v>
      </c>
      <c r="AC5222" s="25">
        <v>139592.98</v>
      </c>
      <c r="AD5222" s="25">
        <v>3.0</v>
      </c>
      <c r="AE5222" s="25">
        <v>1.0</v>
      </c>
      <c r="AF5222" s="25">
        <v>0.0</v>
      </c>
      <c r="AG5222" s="25">
        <v>104152.65</v>
      </c>
      <c r="AH5222" s="25">
        <v>1.0</v>
      </c>
    </row>
    <row r="5223" ht="15.75" customHeight="1">
      <c r="U5223" s="25">
        <v>5222.0</v>
      </c>
      <c r="V5223" s="25">
        <v>1.5654067E7</v>
      </c>
      <c r="W5223" s="25" t="s">
        <v>2752</v>
      </c>
      <c r="X5223" s="25">
        <v>584.0</v>
      </c>
      <c r="Y5223" s="25" t="s">
        <v>377</v>
      </c>
      <c r="Z5223" s="25" t="s">
        <v>462</v>
      </c>
      <c r="AA5223" s="25">
        <v>29.0</v>
      </c>
      <c r="AB5223" s="25">
        <v>4.0</v>
      </c>
      <c r="AC5223" s="25">
        <v>0.0</v>
      </c>
      <c r="AD5223" s="25">
        <v>2.0</v>
      </c>
      <c r="AE5223" s="25">
        <v>1.0</v>
      </c>
      <c r="AF5223" s="25">
        <v>0.0</v>
      </c>
      <c r="AG5223" s="25">
        <v>88866.92</v>
      </c>
      <c r="AH5223" s="25">
        <v>0.0</v>
      </c>
    </row>
    <row r="5224" ht="15.75" customHeight="1">
      <c r="U5224" s="25">
        <v>5223.0</v>
      </c>
      <c r="V5224" s="25">
        <v>1.5724719E7</v>
      </c>
      <c r="W5224" s="25" t="s">
        <v>131</v>
      </c>
      <c r="X5224" s="25">
        <v>550.0</v>
      </c>
      <c r="Y5224" s="25" t="s">
        <v>375</v>
      </c>
      <c r="Z5224" s="25" t="s">
        <v>462</v>
      </c>
      <c r="AA5224" s="25">
        <v>22.0</v>
      </c>
      <c r="AB5224" s="25">
        <v>7.0</v>
      </c>
      <c r="AC5224" s="25">
        <v>139096.85</v>
      </c>
      <c r="AD5224" s="25">
        <v>1.0</v>
      </c>
      <c r="AE5224" s="25">
        <v>1.0</v>
      </c>
      <c r="AF5224" s="25">
        <v>0.0</v>
      </c>
      <c r="AG5224" s="25">
        <v>129890.94</v>
      </c>
      <c r="AH5224" s="25">
        <v>0.0</v>
      </c>
    </row>
    <row r="5225" ht="15.75" customHeight="1">
      <c r="U5225" s="25">
        <v>5224.0</v>
      </c>
      <c r="V5225" s="25">
        <v>1.5624695E7</v>
      </c>
      <c r="W5225" s="25" t="s">
        <v>1183</v>
      </c>
      <c r="X5225" s="25">
        <v>662.0</v>
      </c>
      <c r="Y5225" s="25" t="s">
        <v>377</v>
      </c>
      <c r="Z5225" s="25" t="s">
        <v>462</v>
      </c>
      <c r="AA5225" s="25">
        <v>72.0</v>
      </c>
      <c r="AB5225" s="25">
        <v>7.0</v>
      </c>
      <c r="AC5225" s="25">
        <v>140301.72</v>
      </c>
      <c r="AD5225" s="25">
        <v>1.0</v>
      </c>
      <c r="AE5225" s="25">
        <v>0.0</v>
      </c>
      <c r="AF5225" s="25">
        <v>1.0</v>
      </c>
      <c r="AG5225" s="25">
        <v>179258.67</v>
      </c>
      <c r="AH5225" s="25">
        <v>0.0</v>
      </c>
    </row>
    <row r="5226" ht="15.75" customHeight="1">
      <c r="U5226" s="25">
        <v>5225.0</v>
      </c>
      <c r="V5226" s="25">
        <v>1.5718216E7</v>
      </c>
      <c r="W5226" s="25" t="s">
        <v>2753</v>
      </c>
      <c r="X5226" s="25">
        <v>803.0</v>
      </c>
      <c r="Y5226" s="25" t="s">
        <v>377</v>
      </c>
      <c r="Z5226" s="25" t="s">
        <v>487</v>
      </c>
      <c r="AA5226" s="25">
        <v>43.0</v>
      </c>
      <c r="AB5226" s="25">
        <v>3.0</v>
      </c>
      <c r="AC5226" s="25">
        <v>0.0</v>
      </c>
      <c r="AD5226" s="25">
        <v>1.0</v>
      </c>
      <c r="AE5226" s="25">
        <v>1.0</v>
      </c>
      <c r="AF5226" s="25">
        <v>0.0</v>
      </c>
      <c r="AG5226" s="25">
        <v>72051.44</v>
      </c>
      <c r="AH5226" s="25">
        <v>0.0</v>
      </c>
    </row>
    <row r="5227" ht="15.75" customHeight="1">
      <c r="U5227" s="25">
        <v>5226.0</v>
      </c>
      <c r="V5227" s="25">
        <v>1.55863E7</v>
      </c>
      <c r="W5227" s="25" t="s">
        <v>2754</v>
      </c>
      <c r="X5227" s="25">
        <v>615.0</v>
      </c>
      <c r="Y5227" s="25" t="s">
        <v>375</v>
      </c>
      <c r="Z5227" s="25" t="s">
        <v>487</v>
      </c>
      <c r="AA5227" s="25">
        <v>66.0</v>
      </c>
      <c r="AB5227" s="25">
        <v>7.0</v>
      </c>
      <c r="AC5227" s="25">
        <v>0.0</v>
      </c>
      <c r="AD5227" s="25">
        <v>2.0</v>
      </c>
      <c r="AE5227" s="25">
        <v>1.0</v>
      </c>
      <c r="AF5227" s="25">
        <v>1.0</v>
      </c>
      <c r="AG5227" s="25">
        <v>74580.8</v>
      </c>
      <c r="AH5227" s="25">
        <v>0.0</v>
      </c>
    </row>
    <row r="5228" ht="15.75" customHeight="1">
      <c r="U5228" s="25">
        <v>5227.0</v>
      </c>
      <c r="V5228" s="25">
        <v>1.5783349E7</v>
      </c>
      <c r="W5228" s="25" t="s">
        <v>2755</v>
      </c>
      <c r="X5228" s="25">
        <v>481.0</v>
      </c>
      <c r="Y5228" s="25" t="s">
        <v>377</v>
      </c>
      <c r="Z5228" s="25" t="s">
        <v>487</v>
      </c>
      <c r="AA5228" s="25">
        <v>39.0</v>
      </c>
      <c r="AB5228" s="25">
        <v>1.0</v>
      </c>
      <c r="AC5228" s="25">
        <v>111233.09</v>
      </c>
      <c r="AD5228" s="25">
        <v>1.0</v>
      </c>
      <c r="AE5228" s="25">
        <v>1.0</v>
      </c>
      <c r="AF5228" s="25">
        <v>1.0</v>
      </c>
      <c r="AG5228" s="25">
        <v>123995.15</v>
      </c>
      <c r="AH5228" s="25">
        <v>0.0</v>
      </c>
    </row>
    <row r="5229" ht="15.75" customHeight="1">
      <c r="U5229" s="25">
        <v>5228.0</v>
      </c>
      <c r="V5229" s="25">
        <v>1.5725767E7</v>
      </c>
      <c r="W5229" s="25" t="s">
        <v>1214</v>
      </c>
      <c r="X5229" s="25">
        <v>701.0</v>
      </c>
      <c r="Y5229" s="25" t="s">
        <v>375</v>
      </c>
      <c r="Z5229" s="25" t="s">
        <v>487</v>
      </c>
      <c r="AA5229" s="25">
        <v>23.0</v>
      </c>
      <c r="AB5229" s="25">
        <v>3.0</v>
      </c>
      <c r="AC5229" s="25">
        <v>0.0</v>
      </c>
      <c r="AD5229" s="25">
        <v>2.0</v>
      </c>
      <c r="AE5229" s="25">
        <v>1.0</v>
      </c>
      <c r="AF5229" s="25">
        <v>0.0</v>
      </c>
      <c r="AG5229" s="25">
        <v>38960.59</v>
      </c>
      <c r="AH5229" s="25">
        <v>0.0</v>
      </c>
    </row>
    <row r="5230" ht="15.75" customHeight="1">
      <c r="U5230" s="25">
        <v>5229.0</v>
      </c>
      <c r="V5230" s="25">
        <v>1.5791925E7</v>
      </c>
      <c r="W5230" s="25" t="s">
        <v>579</v>
      </c>
      <c r="X5230" s="25">
        <v>751.0</v>
      </c>
      <c r="Y5230" s="25" t="s">
        <v>375</v>
      </c>
      <c r="Z5230" s="25" t="s">
        <v>487</v>
      </c>
      <c r="AA5230" s="25">
        <v>29.0</v>
      </c>
      <c r="AB5230" s="25">
        <v>10.0</v>
      </c>
      <c r="AC5230" s="25">
        <v>147737.63</v>
      </c>
      <c r="AD5230" s="25">
        <v>1.0</v>
      </c>
      <c r="AE5230" s="25">
        <v>0.0</v>
      </c>
      <c r="AF5230" s="25">
        <v>1.0</v>
      </c>
      <c r="AG5230" s="25">
        <v>94951.27</v>
      </c>
      <c r="AH5230" s="25">
        <v>0.0</v>
      </c>
    </row>
    <row r="5231" ht="15.75" customHeight="1">
      <c r="U5231" s="25">
        <v>5230.0</v>
      </c>
      <c r="V5231" s="25">
        <v>1.5793585E7</v>
      </c>
      <c r="W5231" s="25" t="s">
        <v>1147</v>
      </c>
      <c r="X5231" s="25">
        <v>675.0</v>
      </c>
      <c r="Y5231" s="25" t="s">
        <v>375</v>
      </c>
      <c r="Z5231" s="25" t="s">
        <v>487</v>
      </c>
      <c r="AA5231" s="25">
        <v>35.0</v>
      </c>
      <c r="AB5231" s="25">
        <v>8.0</v>
      </c>
      <c r="AC5231" s="25">
        <v>0.0</v>
      </c>
      <c r="AD5231" s="25">
        <v>2.0</v>
      </c>
      <c r="AE5231" s="25">
        <v>1.0</v>
      </c>
      <c r="AF5231" s="25">
        <v>1.0</v>
      </c>
      <c r="AG5231" s="25">
        <v>56642.97</v>
      </c>
      <c r="AH5231" s="25">
        <v>0.0</v>
      </c>
    </row>
    <row r="5232" ht="15.75" customHeight="1">
      <c r="U5232" s="25">
        <v>5231.0</v>
      </c>
      <c r="V5232" s="25">
        <v>1.5576641E7</v>
      </c>
      <c r="W5232" s="25" t="s">
        <v>688</v>
      </c>
      <c r="X5232" s="25">
        <v>733.0</v>
      </c>
      <c r="Y5232" s="25" t="s">
        <v>379</v>
      </c>
      <c r="Z5232" s="25" t="s">
        <v>487</v>
      </c>
      <c r="AA5232" s="25">
        <v>40.0</v>
      </c>
      <c r="AB5232" s="25">
        <v>5.0</v>
      </c>
      <c r="AC5232" s="25">
        <v>125725.02</v>
      </c>
      <c r="AD5232" s="25">
        <v>2.0</v>
      </c>
      <c r="AE5232" s="25">
        <v>1.0</v>
      </c>
      <c r="AF5232" s="25">
        <v>1.0</v>
      </c>
      <c r="AG5232" s="25">
        <v>50783.1</v>
      </c>
      <c r="AH5232" s="25">
        <v>0.0</v>
      </c>
    </row>
    <row r="5233" ht="15.75" customHeight="1">
      <c r="U5233" s="25">
        <v>5232.0</v>
      </c>
      <c r="V5233" s="25">
        <v>1.5749519E7</v>
      </c>
      <c r="W5233" s="25" t="s">
        <v>1091</v>
      </c>
      <c r="X5233" s="25">
        <v>822.0</v>
      </c>
      <c r="Y5233" s="25" t="s">
        <v>375</v>
      </c>
      <c r="Z5233" s="25" t="s">
        <v>487</v>
      </c>
      <c r="AA5233" s="25">
        <v>38.0</v>
      </c>
      <c r="AB5233" s="25">
        <v>6.0</v>
      </c>
      <c r="AC5233" s="25">
        <v>128289.7</v>
      </c>
      <c r="AD5233" s="25">
        <v>3.0</v>
      </c>
      <c r="AE5233" s="25">
        <v>1.0</v>
      </c>
      <c r="AF5233" s="25">
        <v>0.0</v>
      </c>
      <c r="AG5233" s="25">
        <v>9149.96</v>
      </c>
      <c r="AH5233" s="25">
        <v>1.0</v>
      </c>
    </row>
    <row r="5234" ht="15.75" customHeight="1">
      <c r="U5234" s="25">
        <v>5233.0</v>
      </c>
      <c r="V5234" s="25">
        <v>1.568496E7</v>
      </c>
      <c r="W5234" s="25" t="s">
        <v>2756</v>
      </c>
      <c r="X5234" s="25">
        <v>559.0</v>
      </c>
      <c r="Y5234" s="25" t="s">
        <v>375</v>
      </c>
      <c r="Z5234" s="25" t="s">
        <v>462</v>
      </c>
      <c r="AA5234" s="25">
        <v>46.0</v>
      </c>
      <c r="AB5234" s="25">
        <v>5.0</v>
      </c>
      <c r="AC5234" s="25">
        <v>0.0</v>
      </c>
      <c r="AD5234" s="25">
        <v>1.0</v>
      </c>
      <c r="AE5234" s="25">
        <v>1.0</v>
      </c>
      <c r="AF5234" s="25">
        <v>0.0</v>
      </c>
      <c r="AG5234" s="25">
        <v>21006.1</v>
      </c>
      <c r="AH5234" s="25">
        <v>1.0</v>
      </c>
    </row>
    <row r="5235" ht="15.75" customHeight="1">
      <c r="U5235" s="25">
        <v>5234.0</v>
      </c>
      <c r="V5235" s="25">
        <v>1.5591286E7</v>
      </c>
      <c r="W5235" s="25" t="s">
        <v>823</v>
      </c>
      <c r="X5235" s="25">
        <v>731.0</v>
      </c>
      <c r="Y5235" s="25" t="s">
        <v>379</v>
      </c>
      <c r="Z5235" s="25" t="s">
        <v>462</v>
      </c>
      <c r="AA5235" s="25">
        <v>49.0</v>
      </c>
      <c r="AB5235" s="25">
        <v>4.0</v>
      </c>
      <c r="AC5235" s="25">
        <v>88826.07</v>
      </c>
      <c r="AD5235" s="25">
        <v>1.0</v>
      </c>
      <c r="AE5235" s="25">
        <v>1.0</v>
      </c>
      <c r="AF5235" s="25">
        <v>1.0</v>
      </c>
      <c r="AG5235" s="25">
        <v>33759.41</v>
      </c>
      <c r="AH5235" s="25">
        <v>1.0</v>
      </c>
    </row>
    <row r="5236" ht="15.75" customHeight="1">
      <c r="U5236" s="25">
        <v>5235.0</v>
      </c>
      <c r="V5236" s="25">
        <v>1.5668323E7</v>
      </c>
      <c r="W5236" s="25" t="s">
        <v>2441</v>
      </c>
      <c r="X5236" s="25">
        <v>678.0</v>
      </c>
      <c r="Y5236" s="25" t="s">
        <v>375</v>
      </c>
      <c r="Z5236" s="25" t="s">
        <v>462</v>
      </c>
      <c r="AA5236" s="25">
        <v>41.0</v>
      </c>
      <c r="AB5236" s="25">
        <v>1.0</v>
      </c>
      <c r="AC5236" s="25">
        <v>143443.61</v>
      </c>
      <c r="AD5236" s="25">
        <v>1.0</v>
      </c>
      <c r="AE5236" s="25">
        <v>1.0</v>
      </c>
      <c r="AF5236" s="25">
        <v>0.0</v>
      </c>
      <c r="AG5236" s="25">
        <v>196622.28</v>
      </c>
      <c r="AH5236" s="25">
        <v>1.0</v>
      </c>
    </row>
    <row r="5237" ht="15.75" customHeight="1">
      <c r="U5237" s="25">
        <v>5236.0</v>
      </c>
      <c r="V5237" s="25">
        <v>1.5608528E7</v>
      </c>
      <c r="W5237" s="25" t="s">
        <v>1255</v>
      </c>
      <c r="X5237" s="25">
        <v>645.0</v>
      </c>
      <c r="Y5237" s="25" t="s">
        <v>375</v>
      </c>
      <c r="Z5237" s="25" t="s">
        <v>462</v>
      </c>
      <c r="AA5237" s="25">
        <v>68.0</v>
      </c>
      <c r="AB5237" s="25">
        <v>9.0</v>
      </c>
      <c r="AC5237" s="25">
        <v>0.0</v>
      </c>
      <c r="AD5237" s="25">
        <v>4.0</v>
      </c>
      <c r="AE5237" s="25">
        <v>1.0</v>
      </c>
      <c r="AF5237" s="25">
        <v>1.0</v>
      </c>
      <c r="AG5237" s="25">
        <v>176353.87</v>
      </c>
      <c r="AH5237" s="25">
        <v>1.0</v>
      </c>
    </row>
    <row r="5238" ht="15.75" customHeight="1">
      <c r="U5238" s="25">
        <v>5237.0</v>
      </c>
      <c r="V5238" s="25">
        <v>1.5645184E7</v>
      </c>
      <c r="W5238" s="25" t="s">
        <v>602</v>
      </c>
      <c r="X5238" s="25">
        <v>701.0</v>
      </c>
      <c r="Y5238" s="25" t="s">
        <v>375</v>
      </c>
      <c r="Z5238" s="25" t="s">
        <v>487</v>
      </c>
      <c r="AA5238" s="25">
        <v>29.0</v>
      </c>
      <c r="AB5238" s="25">
        <v>2.0</v>
      </c>
      <c r="AC5238" s="25">
        <v>0.0</v>
      </c>
      <c r="AD5238" s="25">
        <v>2.0</v>
      </c>
      <c r="AE5238" s="25">
        <v>1.0</v>
      </c>
      <c r="AF5238" s="25">
        <v>0.0</v>
      </c>
      <c r="AG5238" s="25">
        <v>176943.59</v>
      </c>
      <c r="AH5238" s="25">
        <v>0.0</v>
      </c>
    </row>
    <row r="5239" ht="15.75" customHeight="1">
      <c r="U5239" s="25">
        <v>5238.0</v>
      </c>
      <c r="V5239" s="25">
        <v>1.5702566E7</v>
      </c>
      <c r="W5239" s="25" t="s">
        <v>538</v>
      </c>
      <c r="X5239" s="25">
        <v>554.0</v>
      </c>
      <c r="Y5239" s="25" t="s">
        <v>377</v>
      </c>
      <c r="Z5239" s="25" t="s">
        <v>487</v>
      </c>
      <c r="AA5239" s="25">
        <v>26.0</v>
      </c>
      <c r="AB5239" s="25">
        <v>8.0</v>
      </c>
      <c r="AC5239" s="25">
        <v>149134.46</v>
      </c>
      <c r="AD5239" s="25">
        <v>1.0</v>
      </c>
      <c r="AE5239" s="25">
        <v>1.0</v>
      </c>
      <c r="AF5239" s="25">
        <v>1.0</v>
      </c>
      <c r="AG5239" s="25">
        <v>177966.24</v>
      </c>
      <c r="AH5239" s="25">
        <v>0.0</v>
      </c>
    </row>
    <row r="5240" ht="15.75" customHeight="1">
      <c r="U5240" s="25">
        <v>5239.0</v>
      </c>
      <c r="V5240" s="25">
        <v>1.566084E7</v>
      </c>
      <c r="W5240" s="25" t="s">
        <v>2757</v>
      </c>
      <c r="X5240" s="25">
        <v>723.0</v>
      </c>
      <c r="Y5240" s="25" t="s">
        <v>375</v>
      </c>
      <c r="Z5240" s="25" t="s">
        <v>487</v>
      </c>
      <c r="AA5240" s="25">
        <v>30.0</v>
      </c>
      <c r="AB5240" s="25">
        <v>3.0</v>
      </c>
      <c r="AC5240" s="25">
        <v>124119.54</v>
      </c>
      <c r="AD5240" s="25">
        <v>1.0</v>
      </c>
      <c r="AE5240" s="25">
        <v>1.0</v>
      </c>
      <c r="AF5240" s="25">
        <v>0.0</v>
      </c>
      <c r="AG5240" s="25">
        <v>162198.32</v>
      </c>
      <c r="AH5240" s="25">
        <v>0.0</v>
      </c>
    </row>
    <row r="5241" ht="15.75" customHeight="1">
      <c r="U5241" s="25">
        <v>5240.0</v>
      </c>
      <c r="V5241" s="25">
        <v>1.5750811E7</v>
      </c>
      <c r="W5241" s="25" t="s">
        <v>2758</v>
      </c>
      <c r="X5241" s="25">
        <v>766.0</v>
      </c>
      <c r="Y5241" s="25" t="s">
        <v>379</v>
      </c>
      <c r="Z5241" s="25" t="s">
        <v>487</v>
      </c>
      <c r="AA5241" s="25">
        <v>44.0</v>
      </c>
      <c r="AB5241" s="25">
        <v>3.0</v>
      </c>
      <c r="AC5241" s="25">
        <v>116822.7</v>
      </c>
      <c r="AD5241" s="25">
        <v>1.0</v>
      </c>
      <c r="AE5241" s="25">
        <v>0.0</v>
      </c>
      <c r="AF5241" s="25">
        <v>0.0</v>
      </c>
      <c r="AG5241" s="25">
        <v>197643.24</v>
      </c>
      <c r="AH5241" s="25">
        <v>0.0</v>
      </c>
    </row>
    <row r="5242" ht="15.75" customHeight="1">
      <c r="U5242" s="25">
        <v>5241.0</v>
      </c>
      <c r="V5242" s="25">
        <v>1.5733842E7</v>
      </c>
      <c r="W5242" s="25" t="s">
        <v>569</v>
      </c>
      <c r="X5242" s="25">
        <v>597.0</v>
      </c>
      <c r="Y5242" s="25" t="s">
        <v>375</v>
      </c>
      <c r="Z5242" s="25" t="s">
        <v>462</v>
      </c>
      <c r="AA5242" s="25">
        <v>24.0</v>
      </c>
      <c r="AB5242" s="25">
        <v>1.0</v>
      </c>
      <c r="AC5242" s="25">
        <v>103219.47</v>
      </c>
      <c r="AD5242" s="25">
        <v>1.0</v>
      </c>
      <c r="AE5242" s="25">
        <v>1.0</v>
      </c>
      <c r="AF5242" s="25">
        <v>0.0</v>
      </c>
      <c r="AG5242" s="25">
        <v>60420.07</v>
      </c>
      <c r="AH5242" s="25">
        <v>0.0</v>
      </c>
    </row>
    <row r="5243" ht="15.75" customHeight="1">
      <c r="U5243" s="25">
        <v>5242.0</v>
      </c>
      <c r="V5243" s="25">
        <v>1.5581526E7</v>
      </c>
      <c r="W5243" s="25" t="s">
        <v>2759</v>
      </c>
      <c r="X5243" s="25">
        <v>574.0</v>
      </c>
      <c r="Y5243" s="25" t="s">
        <v>375</v>
      </c>
      <c r="Z5243" s="25" t="s">
        <v>487</v>
      </c>
      <c r="AA5243" s="25">
        <v>41.0</v>
      </c>
      <c r="AB5243" s="25">
        <v>1.0</v>
      </c>
      <c r="AC5243" s="25">
        <v>0.0</v>
      </c>
      <c r="AD5243" s="25">
        <v>2.0</v>
      </c>
      <c r="AE5243" s="25">
        <v>0.0</v>
      </c>
      <c r="AF5243" s="25">
        <v>0.0</v>
      </c>
      <c r="AG5243" s="25">
        <v>70550.0</v>
      </c>
      <c r="AH5243" s="25">
        <v>0.0</v>
      </c>
    </row>
    <row r="5244" ht="15.75" customHeight="1">
      <c r="U5244" s="25">
        <v>5243.0</v>
      </c>
      <c r="V5244" s="25">
        <v>1.5662751E7</v>
      </c>
      <c r="W5244" s="25" t="s">
        <v>1267</v>
      </c>
      <c r="X5244" s="25">
        <v>655.0</v>
      </c>
      <c r="Y5244" s="25" t="s">
        <v>379</v>
      </c>
      <c r="Z5244" s="25" t="s">
        <v>462</v>
      </c>
      <c r="AA5244" s="25">
        <v>40.0</v>
      </c>
      <c r="AB5244" s="25">
        <v>0.0</v>
      </c>
      <c r="AC5244" s="25">
        <v>81954.6</v>
      </c>
      <c r="AD5244" s="25">
        <v>1.0</v>
      </c>
      <c r="AE5244" s="25">
        <v>1.0</v>
      </c>
      <c r="AF5244" s="25">
        <v>1.0</v>
      </c>
      <c r="AG5244" s="25">
        <v>198798.44</v>
      </c>
      <c r="AH5244" s="25">
        <v>1.0</v>
      </c>
    </row>
    <row r="5245" ht="15.75" customHeight="1">
      <c r="U5245" s="25">
        <v>5244.0</v>
      </c>
      <c r="V5245" s="25">
        <v>1.5684319E7</v>
      </c>
      <c r="W5245" s="25" t="s">
        <v>1499</v>
      </c>
      <c r="X5245" s="25">
        <v>780.0</v>
      </c>
      <c r="Y5245" s="25" t="s">
        <v>379</v>
      </c>
      <c r="Z5245" s="25" t="s">
        <v>462</v>
      </c>
      <c r="AA5245" s="25">
        <v>37.0</v>
      </c>
      <c r="AB5245" s="25">
        <v>10.0</v>
      </c>
      <c r="AC5245" s="25">
        <v>95196.26</v>
      </c>
      <c r="AD5245" s="25">
        <v>1.0</v>
      </c>
      <c r="AE5245" s="25">
        <v>1.0</v>
      </c>
      <c r="AF5245" s="25">
        <v>0.0</v>
      </c>
      <c r="AG5245" s="25">
        <v>126310.39</v>
      </c>
      <c r="AH5245" s="25">
        <v>1.0</v>
      </c>
    </row>
    <row r="5246" ht="15.75" customHeight="1">
      <c r="U5246" s="25">
        <v>5245.0</v>
      </c>
      <c r="V5246" s="25">
        <v>1.570219E7</v>
      </c>
      <c r="W5246" s="25" t="s">
        <v>1673</v>
      </c>
      <c r="X5246" s="25">
        <v>672.0</v>
      </c>
      <c r="Y5246" s="25" t="s">
        <v>377</v>
      </c>
      <c r="Z5246" s="25" t="s">
        <v>487</v>
      </c>
      <c r="AA5246" s="25">
        <v>43.0</v>
      </c>
      <c r="AB5246" s="25">
        <v>5.0</v>
      </c>
      <c r="AC5246" s="25">
        <v>0.0</v>
      </c>
      <c r="AD5246" s="25">
        <v>2.0</v>
      </c>
      <c r="AE5246" s="25">
        <v>1.0</v>
      </c>
      <c r="AF5246" s="25">
        <v>1.0</v>
      </c>
      <c r="AG5246" s="25">
        <v>64515.5</v>
      </c>
      <c r="AH5246" s="25">
        <v>0.0</v>
      </c>
    </row>
    <row r="5247" ht="15.75" customHeight="1">
      <c r="U5247" s="25">
        <v>5246.0</v>
      </c>
      <c r="V5247" s="25">
        <v>1.5588517E7</v>
      </c>
      <c r="W5247" s="25" t="s">
        <v>669</v>
      </c>
      <c r="X5247" s="25">
        <v>717.0</v>
      </c>
      <c r="Y5247" s="25" t="s">
        <v>375</v>
      </c>
      <c r="Z5247" s="25" t="s">
        <v>487</v>
      </c>
      <c r="AA5247" s="25">
        <v>38.0</v>
      </c>
      <c r="AB5247" s="25">
        <v>7.0</v>
      </c>
      <c r="AC5247" s="25">
        <v>0.0</v>
      </c>
      <c r="AD5247" s="25">
        <v>2.0</v>
      </c>
      <c r="AE5247" s="25">
        <v>1.0</v>
      </c>
      <c r="AF5247" s="25">
        <v>1.0</v>
      </c>
      <c r="AG5247" s="25">
        <v>158580.05</v>
      </c>
      <c r="AH5247" s="25">
        <v>0.0</v>
      </c>
    </row>
    <row r="5248" ht="15.75" customHeight="1">
      <c r="U5248" s="25">
        <v>5247.0</v>
      </c>
      <c r="V5248" s="25">
        <v>1.5801863E7</v>
      </c>
      <c r="W5248" s="25" t="s">
        <v>1677</v>
      </c>
      <c r="X5248" s="25">
        <v>521.0</v>
      </c>
      <c r="Y5248" s="25" t="s">
        <v>375</v>
      </c>
      <c r="Z5248" s="25" t="s">
        <v>462</v>
      </c>
      <c r="AA5248" s="25">
        <v>32.0</v>
      </c>
      <c r="AB5248" s="25">
        <v>2.0</v>
      </c>
      <c r="AC5248" s="25">
        <v>136555.01</v>
      </c>
      <c r="AD5248" s="25">
        <v>2.0</v>
      </c>
      <c r="AE5248" s="25">
        <v>1.0</v>
      </c>
      <c r="AF5248" s="25">
        <v>1.0</v>
      </c>
      <c r="AG5248" s="25">
        <v>129353.21</v>
      </c>
      <c r="AH5248" s="25">
        <v>0.0</v>
      </c>
    </row>
    <row r="5249" ht="15.75" customHeight="1">
      <c r="U5249" s="25">
        <v>5248.0</v>
      </c>
      <c r="V5249" s="25">
        <v>1.5584271E7</v>
      </c>
      <c r="W5249" s="25" t="s">
        <v>1137</v>
      </c>
      <c r="X5249" s="25">
        <v>633.0</v>
      </c>
      <c r="Y5249" s="25" t="s">
        <v>375</v>
      </c>
      <c r="Z5249" s="25" t="s">
        <v>487</v>
      </c>
      <c r="AA5249" s="25">
        <v>59.0</v>
      </c>
      <c r="AB5249" s="25">
        <v>5.0</v>
      </c>
      <c r="AC5249" s="25">
        <v>0.0</v>
      </c>
      <c r="AD5249" s="25">
        <v>1.0</v>
      </c>
      <c r="AE5249" s="25">
        <v>1.0</v>
      </c>
      <c r="AF5249" s="25">
        <v>1.0</v>
      </c>
      <c r="AG5249" s="25">
        <v>137273.97</v>
      </c>
      <c r="AH5249" s="25">
        <v>0.0</v>
      </c>
    </row>
    <row r="5250" ht="15.75" customHeight="1">
      <c r="U5250" s="25">
        <v>5249.0</v>
      </c>
      <c r="V5250" s="25">
        <v>1.5700366E7</v>
      </c>
      <c r="W5250" s="25" t="s">
        <v>2760</v>
      </c>
      <c r="X5250" s="25">
        <v>669.0</v>
      </c>
      <c r="Y5250" s="25" t="s">
        <v>375</v>
      </c>
      <c r="Z5250" s="25" t="s">
        <v>487</v>
      </c>
      <c r="AA5250" s="25">
        <v>39.0</v>
      </c>
      <c r="AB5250" s="25">
        <v>3.0</v>
      </c>
      <c r="AC5250" s="25">
        <v>119452.03</v>
      </c>
      <c r="AD5250" s="25">
        <v>1.0</v>
      </c>
      <c r="AE5250" s="25">
        <v>1.0</v>
      </c>
      <c r="AF5250" s="25">
        <v>1.0</v>
      </c>
      <c r="AG5250" s="25">
        <v>171575.54</v>
      </c>
      <c r="AH5250" s="25">
        <v>0.0</v>
      </c>
    </row>
    <row r="5251" ht="15.75" customHeight="1">
      <c r="U5251" s="25">
        <v>5250.0</v>
      </c>
      <c r="V5251" s="25">
        <v>1.5804038E7</v>
      </c>
      <c r="W5251" s="25" t="s">
        <v>1304</v>
      </c>
      <c r="X5251" s="25">
        <v>740.0</v>
      </c>
      <c r="Y5251" s="25" t="s">
        <v>375</v>
      </c>
      <c r="Z5251" s="25" t="s">
        <v>487</v>
      </c>
      <c r="AA5251" s="25">
        <v>44.0</v>
      </c>
      <c r="AB5251" s="25">
        <v>9.0</v>
      </c>
      <c r="AC5251" s="25">
        <v>0.0</v>
      </c>
      <c r="AD5251" s="25">
        <v>1.0</v>
      </c>
      <c r="AE5251" s="25">
        <v>0.0</v>
      </c>
      <c r="AF5251" s="25">
        <v>1.0</v>
      </c>
      <c r="AG5251" s="25">
        <v>96528.0</v>
      </c>
      <c r="AH5251" s="25">
        <v>1.0</v>
      </c>
    </row>
    <row r="5252" ht="15.75" customHeight="1">
      <c r="U5252" s="25">
        <v>5251.0</v>
      </c>
      <c r="V5252" s="25">
        <v>1.572082E7</v>
      </c>
      <c r="W5252" s="25" t="s">
        <v>2442</v>
      </c>
      <c r="X5252" s="25">
        <v>462.0</v>
      </c>
      <c r="Y5252" s="25" t="s">
        <v>379</v>
      </c>
      <c r="Z5252" s="25" t="s">
        <v>462</v>
      </c>
      <c r="AA5252" s="25">
        <v>24.0</v>
      </c>
      <c r="AB5252" s="25">
        <v>9.0</v>
      </c>
      <c r="AC5252" s="25">
        <v>69881.09</v>
      </c>
      <c r="AD5252" s="25">
        <v>2.0</v>
      </c>
      <c r="AE5252" s="25">
        <v>0.0</v>
      </c>
      <c r="AF5252" s="25">
        <v>1.0</v>
      </c>
      <c r="AG5252" s="25">
        <v>64421.02</v>
      </c>
      <c r="AH5252" s="25">
        <v>0.0</v>
      </c>
    </row>
    <row r="5253" ht="15.75" customHeight="1">
      <c r="U5253" s="25">
        <v>5252.0</v>
      </c>
      <c r="V5253" s="25">
        <v>1.5743759E7</v>
      </c>
      <c r="W5253" s="25" t="s">
        <v>1470</v>
      </c>
      <c r="X5253" s="25">
        <v>619.0</v>
      </c>
      <c r="Y5253" s="25" t="s">
        <v>375</v>
      </c>
      <c r="Z5253" s="25" t="s">
        <v>487</v>
      </c>
      <c r="AA5253" s="25">
        <v>39.0</v>
      </c>
      <c r="AB5253" s="25">
        <v>5.0</v>
      </c>
      <c r="AC5253" s="25">
        <v>0.0</v>
      </c>
      <c r="AD5253" s="25">
        <v>2.0</v>
      </c>
      <c r="AE5253" s="25">
        <v>1.0</v>
      </c>
      <c r="AF5253" s="25">
        <v>1.0</v>
      </c>
      <c r="AG5253" s="25">
        <v>158444.61</v>
      </c>
      <c r="AH5253" s="25">
        <v>0.0</v>
      </c>
    </row>
    <row r="5254" ht="15.75" customHeight="1">
      <c r="U5254" s="25">
        <v>5253.0</v>
      </c>
      <c r="V5254" s="25">
        <v>1.5749947E7</v>
      </c>
      <c r="W5254" s="25" t="s">
        <v>842</v>
      </c>
      <c r="X5254" s="25">
        <v>665.0</v>
      </c>
      <c r="Y5254" s="25" t="s">
        <v>375</v>
      </c>
      <c r="Z5254" s="25" t="s">
        <v>462</v>
      </c>
      <c r="AA5254" s="25">
        <v>44.0</v>
      </c>
      <c r="AB5254" s="25">
        <v>7.0</v>
      </c>
      <c r="AC5254" s="25">
        <v>0.0</v>
      </c>
      <c r="AD5254" s="25">
        <v>2.0</v>
      </c>
      <c r="AE5254" s="25">
        <v>1.0</v>
      </c>
      <c r="AF5254" s="25">
        <v>1.0</v>
      </c>
      <c r="AG5254" s="25">
        <v>66548.58</v>
      </c>
      <c r="AH5254" s="25">
        <v>0.0</v>
      </c>
    </row>
    <row r="5255" ht="15.75" customHeight="1">
      <c r="U5255" s="25">
        <v>5254.0</v>
      </c>
      <c r="V5255" s="25">
        <v>1.5670496E7</v>
      </c>
      <c r="W5255" s="25" t="s">
        <v>2761</v>
      </c>
      <c r="X5255" s="25">
        <v>655.0</v>
      </c>
      <c r="Y5255" s="25" t="s">
        <v>377</v>
      </c>
      <c r="Z5255" s="25" t="s">
        <v>462</v>
      </c>
      <c r="AA5255" s="25">
        <v>27.0</v>
      </c>
      <c r="AB5255" s="25">
        <v>9.0</v>
      </c>
      <c r="AC5255" s="25">
        <v>0.0</v>
      </c>
      <c r="AD5255" s="25">
        <v>2.0</v>
      </c>
      <c r="AE5255" s="25">
        <v>0.0</v>
      </c>
      <c r="AF5255" s="25">
        <v>0.0</v>
      </c>
      <c r="AG5255" s="25">
        <v>108008.05</v>
      </c>
      <c r="AH5255" s="25">
        <v>0.0</v>
      </c>
    </row>
    <row r="5256" ht="15.75" customHeight="1">
      <c r="U5256" s="25">
        <v>5255.0</v>
      </c>
      <c r="V5256" s="25">
        <v>1.5746664E7</v>
      </c>
      <c r="W5256" s="25" t="s">
        <v>1231</v>
      </c>
      <c r="X5256" s="25">
        <v>463.0</v>
      </c>
      <c r="Y5256" s="25" t="s">
        <v>377</v>
      </c>
      <c r="Z5256" s="25" t="s">
        <v>487</v>
      </c>
      <c r="AA5256" s="25">
        <v>20.0</v>
      </c>
      <c r="AB5256" s="25">
        <v>8.0</v>
      </c>
      <c r="AC5256" s="25">
        <v>204223.03</v>
      </c>
      <c r="AD5256" s="25">
        <v>1.0</v>
      </c>
      <c r="AE5256" s="25">
        <v>1.0</v>
      </c>
      <c r="AF5256" s="25">
        <v>0.0</v>
      </c>
      <c r="AG5256" s="25">
        <v>128268.39</v>
      </c>
      <c r="AH5256" s="25">
        <v>0.0</v>
      </c>
    </row>
    <row r="5257" ht="15.75" customHeight="1">
      <c r="U5257" s="25">
        <v>5256.0</v>
      </c>
      <c r="V5257" s="25">
        <v>1.5745533E7</v>
      </c>
      <c r="W5257" s="25" t="s">
        <v>2762</v>
      </c>
      <c r="X5257" s="25">
        <v>799.0</v>
      </c>
      <c r="Y5257" s="25" t="s">
        <v>375</v>
      </c>
      <c r="Z5257" s="25" t="s">
        <v>462</v>
      </c>
      <c r="AA5257" s="25">
        <v>63.0</v>
      </c>
      <c r="AB5257" s="25">
        <v>1.0</v>
      </c>
      <c r="AC5257" s="25">
        <v>110314.21</v>
      </c>
      <c r="AD5257" s="25">
        <v>2.0</v>
      </c>
      <c r="AE5257" s="25">
        <v>1.0</v>
      </c>
      <c r="AF5257" s="25">
        <v>0.0</v>
      </c>
      <c r="AG5257" s="25">
        <v>37464.0</v>
      </c>
      <c r="AH5257" s="25">
        <v>1.0</v>
      </c>
    </row>
    <row r="5258" ht="15.75" customHeight="1">
      <c r="U5258" s="25">
        <v>5257.0</v>
      </c>
      <c r="V5258" s="25">
        <v>1.5761497E7</v>
      </c>
      <c r="W5258" s="25" t="s">
        <v>1719</v>
      </c>
      <c r="X5258" s="25">
        <v>713.0</v>
      </c>
      <c r="Y5258" s="25" t="s">
        <v>377</v>
      </c>
      <c r="Z5258" s="25" t="s">
        <v>462</v>
      </c>
      <c r="AA5258" s="25">
        <v>48.0</v>
      </c>
      <c r="AB5258" s="25">
        <v>1.0</v>
      </c>
      <c r="AC5258" s="25">
        <v>163760.82</v>
      </c>
      <c r="AD5258" s="25">
        <v>1.0</v>
      </c>
      <c r="AE5258" s="25">
        <v>0.0</v>
      </c>
      <c r="AF5258" s="25">
        <v>0.0</v>
      </c>
      <c r="AG5258" s="25">
        <v>157381.14</v>
      </c>
      <c r="AH5258" s="25">
        <v>1.0</v>
      </c>
    </row>
    <row r="5259" ht="15.75" customHeight="1">
      <c r="U5259" s="25">
        <v>5258.0</v>
      </c>
      <c r="V5259" s="25">
        <v>1.56286E7</v>
      </c>
      <c r="W5259" s="25" t="s">
        <v>1776</v>
      </c>
      <c r="X5259" s="25">
        <v>807.0</v>
      </c>
      <c r="Y5259" s="25" t="s">
        <v>379</v>
      </c>
      <c r="Z5259" s="25" t="s">
        <v>462</v>
      </c>
      <c r="AA5259" s="25">
        <v>31.0</v>
      </c>
      <c r="AB5259" s="25">
        <v>1.0</v>
      </c>
      <c r="AC5259" s="25">
        <v>141069.18</v>
      </c>
      <c r="AD5259" s="25">
        <v>3.0</v>
      </c>
      <c r="AE5259" s="25">
        <v>1.0</v>
      </c>
      <c r="AF5259" s="25">
        <v>1.0</v>
      </c>
      <c r="AG5259" s="25">
        <v>194257.11</v>
      </c>
      <c r="AH5259" s="25">
        <v>0.0</v>
      </c>
    </row>
    <row r="5260" ht="15.75" customHeight="1">
      <c r="U5260" s="25">
        <v>5259.0</v>
      </c>
      <c r="V5260" s="25">
        <v>1.5627002E7</v>
      </c>
      <c r="W5260" s="25" t="s">
        <v>645</v>
      </c>
      <c r="X5260" s="25">
        <v>728.0</v>
      </c>
      <c r="Y5260" s="25" t="s">
        <v>375</v>
      </c>
      <c r="Z5260" s="25" t="s">
        <v>487</v>
      </c>
      <c r="AA5260" s="25">
        <v>38.0</v>
      </c>
      <c r="AB5260" s="25">
        <v>1.0</v>
      </c>
      <c r="AC5260" s="25">
        <v>115934.74</v>
      </c>
      <c r="AD5260" s="25">
        <v>1.0</v>
      </c>
      <c r="AE5260" s="25">
        <v>1.0</v>
      </c>
      <c r="AF5260" s="25">
        <v>1.0</v>
      </c>
      <c r="AG5260" s="25">
        <v>139059.05</v>
      </c>
      <c r="AH5260" s="25">
        <v>0.0</v>
      </c>
    </row>
    <row r="5261" ht="15.75" customHeight="1">
      <c r="U5261" s="25">
        <v>5260.0</v>
      </c>
      <c r="V5261" s="25">
        <v>1.5614635E7</v>
      </c>
      <c r="W5261" s="25" t="s">
        <v>2763</v>
      </c>
      <c r="X5261" s="25">
        <v>582.0</v>
      </c>
      <c r="Y5261" s="25" t="s">
        <v>375</v>
      </c>
      <c r="Z5261" s="25" t="s">
        <v>487</v>
      </c>
      <c r="AA5261" s="25">
        <v>52.0</v>
      </c>
      <c r="AB5261" s="25">
        <v>2.0</v>
      </c>
      <c r="AC5261" s="25">
        <v>151457.88</v>
      </c>
      <c r="AD5261" s="25">
        <v>1.0</v>
      </c>
      <c r="AE5261" s="25">
        <v>0.0</v>
      </c>
      <c r="AF5261" s="25">
        <v>1.0</v>
      </c>
      <c r="AG5261" s="25">
        <v>40893.61</v>
      </c>
      <c r="AH5261" s="25">
        <v>0.0</v>
      </c>
    </row>
    <row r="5262" ht="15.75" customHeight="1">
      <c r="U5262" s="25">
        <v>5261.0</v>
      </c>
      <c r="V5262" s="25">
        <v>1.5731281E7</v>
      </c>
      <c r="W5262" s="25" t="s">
        <v>1744</v>
      </c>
      <c r="X5262" s="25">
        <v>704.0</v>
      </c>
      <c r="Y5262" s="25" t="s">
        <v>379</v>
      </c>
      <c r="Z5262" s="25" t="s">
        <v>462</v>
      </c>
      <c r="AA5262" s="25">
        <v>35.0</v>
      </c>
      <c r="AB5262" s="25">
        <v>3.0</v>
      </c>
      <c r="AC5262" s="25">
        <v>154206.07</v>
      </c>
      <c r="AD5262" s="25">
        <v>2.0</v>
      </c>
      <c r="AE5262" s="25">
        <v>1.0</v>
      </c>
      <c r="AF5262" s="25">
        <v>1.0</v>
      </c>
      <c r="AG5262" s="25">
        <v>40261.49</v>
      </c>
      <c r="AH5262" s="25">
        <v>0.0</v>
      </c>
    </row>
    <row r="5263" ht="15.75" customHeight="1">
      <c r="U5263" s="25">
        <v>5262.0</v>
      </c>
      <c r="V5263" s="25">
        <v>1.5814022E7</v>
      </c>
      <c r="W5263" s="25" t="s">
        <v>2764</v>
      </c>
      <c r="X5263" s="25">
        <v>714.0</v>
      </c>
      <c r="Y5263" s="25" t="s">
        <v>375</v>
      </c>
      <c r="Z5263" s="25" t="s">
        <v>462</v>
      </c>
      <c r="AA5263" s="25">
        <v>26.0</v>
      </c>
      <c r="AB5263" s="25">
        <v>9.0</v>
      </c>
      <c r="AC5263" s="25">
        <v>89928.99</v>
      </c>
      <c r="AD5263" s="25">
        <v>1.0</v>
      </c>
      <c r="AE5263" s="25">
        <v>1.0</v>
      </c>
      <c r="AF5263" s="25">
        <v>0.0</v>
      </c>
      <c r="AG5263" s="25">
        <v>46203.31</v>
      </c>
      <c r="AH5263" s="25">
        <v>0.0</v>
      </c>
    </row>
    <row r="5264" ht="15.75" customHeight="1">
      <c r="U5264" s="25">
        <v>5263.0</v>
      </c>
      <c r="V5264" s="25">
        <v>1.5659194E7</v>
      </c>
      <c r="W5264" s="25" t="s">
        <v>2291</v>
      </c>
      <c r="X5264" s="25">
        <v>628.0</v>
      </c>
      <c r="Y5264" s="25" t="s">
        <v>375</v>
      </c>
      <c r="Z5264" s="25" t="s">
        <v>487</v>
      </c>
      <c r="AA5264" s="25">
        <v>30.0</v>
      </c>
      <c r="AB5264" s="25">
        <v>8.0</v>
      </c>
      <c r="AC5264" s="25">
        <v>89182.09</v>
      </c>
      <c r="AD5264" s="25">
        <v>1.0</v>
      </c>
      <c r="AE5264" s="25">
        <v>1.0</v>
      </c>
      <c r="AF5264" s="25">
        <v>1.0</v>
      </c>
      <c r="AG5264" s="25">
        <v>13126.9</v>
      </c>
      <c r="AH5264" s="25">
        <v>0.0</v>
      </c>
    </row>
    <row r="5265" ht="15.75" customHeight="1">
      <c r="U5265" s="25">
        <v>5264.0</v>
      </c>
      <c r="V5265" s="25">
        <v>1.574503E7</v>
      </c>
      <c r="W5265" s="25" t="s">
        <v>704</v>
      </c>
      <c r="X5265" s="25">
        <v>809.0</v>
      </c>
      <c r="Y5265" s="25" t="s">
        <v>379</v>
      </c>
      <c r="Z5265" s="25" t="s">
        <v>487</v>
      </c>
      <c r="AA5265" s="25">
        <v>41.0</v>
      </c>
      <c r="AB5265" s="25">
        <v>1.0</v>
      </c>
      <c r="AC5265" s="25">
        <v>79706.25</v>
      </c>
      <c r="AD5265" s="25">
        <v>2.0</v>
      </c>
      <c r="AE5265" s="25">
        <v>1.0</v>
      </c>
      <c r="AF5265" s="25">
        <v>0.0</v>
      </c>
      <c r="AG5265" s="25">
        <v>165675.01</v>
      </c>
      <c r="AH5265" s="25">
        <v>0.0</v>
      </c>
    </row>
    <row r="5266" ht="15.75" customHeight="1">
      <c r="U5266" s="25">
        <v>5265.0</v>
      </c>
      <c r="V5266" s="25">
        <v>1.5691817E7</v>
      </c>
      <c r="W5266" s="25" t="s">
        <v>2765</v>
      </c>
      <c r="X5266" s="25">
        <v>547.0</v>
      </c>
      <c r="Y5266" s="25" t="s">
        <v>377</v>
      </c>
      <c r="Z5266" s="25" t="s">
        <v>462</v>
      </c>
      <c r="AA5266" s="25">
        <v>44.0</v>
      </c>
      <c r="AB5266" s="25">
        <v>5.0</v>
      </c>
      <c r="AC5266" s="25">
        <v>0.0</v>
      </c>
      <c r="AD5266" s="25">
        <v>3.0</v>
      </c>
      <c r="AE5266" s="25">
        <v>0.0</v>
      </c>
      <c r="AF5266" s="25">
        <v>0.0</v>
      </c>
      <c r="AG5266" s="25">
        <v>5459.07</v>
      </c>
      <c r="AH5266" s="25">
        <v>1.0</v>
      </c>
    </row>
    <row r="5267" ht="15.75" customHeight="1">
      <c r="U5267" s="25">
        <v>5266.0</v>
      </c>
      <c r="V5267" s="25">
        <v>1.5707488E7</v>
      </c>
      <c r="W5267" s="25" t="s">
        <v>705</v>
      </c>
      <c r="X5267" s="25">
        <v>560.0</v>
      </c>
      <c r="Y5267" s="25" t="s">
        <v>375</v>
      </c>
      <c r="Z5267" s="25" t="s">
        <v>462</v>
      </c>
      <c r="AA5267" s="25">
        <v>27.0</v>
      </c>
      <c r="AB5267" s="25">
        <v>5.0</v>
      </c>
      <c r="AC5267" s="25">
        <v>0.0</v>
      </c>
      <c r="AD5267" s="25">
        <v>2.0</v>
      </c>
      <c r="AE5267" s="25">
        <v>1.0</v>
      </c>
      <c r="AF5267" s="25">
        <v>0.0</v>
      </c>
      <c r="AG5267" s="25">
        <v>131919.48</v>
      </c>
      <c r="AH5267" s="25">
        <v>0.0</v>
      </c>
    </row>
    <row r="5268" ht="15.75" customHeight="1">
      <c r="U5268" s="25">
        <v>5267.0</v>
      </c>
      <c r="V5268" s="25">
        <v>1.57847E7</v>
      </c>
      <c r="W5268" s="25" t="s">
        <v>2190</v>
      </c>
      <c r="X5268" s="25">
        <v>811.0</v>
      </c>
      <c r="Y5268" s="25" t="s">
        <v>375</v>
      </c>
      <c r="Z5268" s="25" t="s">
        <v>487</v>
      </c>
      <c r="AA5268" s="25">
        <v>31.0</v>
      </c>
      <c r="AB5268" s="25">
        <v>7.0</v>
      </c>
      <c r="AC5268" s="25">
        <v>117799.28</v>
      </c>
      <c r="AD5268" s="25">
        <v>1.0</v>
      </c>
      <c r="AE5268" s="25">
        <v>1.0</v>
      </c>
      <c r="AF5268" s="25">
        <v>1.0</v>
      </c>
      <c r="AG5268" s="25">
        <v>182372.35</v>
      </c>
      <c r="AH5268" s="25">
        <v>0.0</v>
      </c>
    </row>
    <row r="5269" ht="15.75" customHeight="1">
      <c r="U5269" s="25">
        <v>5268.0</v>
      </c>
      <c r="V5269" s="25">
        <v>1.5710397E7</v>
      </c>
      <c r="W5269" s="25" t="s">
        <v>1091</v>
      </c>
      <c r="X5269" s="25">
        <v>584.0</v>
      </c>
      <c r="Y5269" s="25" t="s">
        <v>375</v>
      </c>
      <c r="Z5269" s="25" t="s">
        <v>487</v>
      </c>
      <c r="AA5269" s="25">
        <v>26.0</v>
      </c>
      <c r="AB5269" s="25">
        <v>4.0</v>
      </c>
      <c r="AC5269" s="25">
        <v>0.0</v>
      </c>
      <c r="AD5269" s="25">
        <v>2.0</v>
      </c>
      <c r="AE5269" s="25">
        <v>1.0</v>
      </c>
      <c r="AF5269" s="25">
        <v>0.0</v>
      </c>
      <c r="AG5269" s="25">
        <v>147600.54</v>
      </c>
      <c r="AH5269" s="25">
        <v>0.0</v>
      </c>
    </row>
    <row r="5270" ht="15.75" customHeight="1">
      <c r="U5270" s="25">
        <v>5269.0</v>
      </c>
      <c r="V5270" s="25">
        <v>1.5687648E7</v>
      </c>
      <c r="W5270" s="25" t="s">
        <v>2616</v>
      </c>
      <c r="X5270" s="25">
        <v>691.0</v>
      </c>
      <c r="Y5270" s="25" t="s">
        <v>375</v>
      </c>
      <c r="Z5270" s="25" t="s">
        <v>487</v>
      </c>
      <c r="AA5270" s="25">
        <v>28.0</v>
      </c>
      <c r="AB5270" s="25">
        <v>1.0</v>
      </c>
      <c r="AC5270" s="25">
        <v>0.0</v>
      </c>
      <c r="AD5270" s="25">
        <v>2.0</v>
      </c>
      <c r="AE5270" s="25">
        <v>0.0</v>
      </c>
      <c r="AF5270" s="25">
        <v>0.0</v>
      </c>
      <c r="AG5270" s="25">
        <v>92865.41</v>
      </c>
      <c r="AH5270" s="25">
        <v>0.0</v>
      </c>
    </row>
    <row r="5271" ht="15.75" customHeight="1">
      <c r="U5271" s="25">
        <v>5270.0</v>
      </c>
      <c r="V5271" s="25">
        <v>1.5732281E7</v>
      </c>
      <c r="W5271" s="25" t="s">
        <v>888</v>
      </c>
      <c r="X5271" s="25">
        <v>680.0</v>
      </c>
      <c r="Y5271" s="25" t="s">
        <v>379</v>
      </c>
      <c r="Z5271" s="25" t="s">
        <v>487</v>
      </c>
      <c r="AA5271" s="25">
        <v>34.0</v>
      </c>
      <c r="AB5271" s="25">
        <v>6.0</v>
      </c>
      <c r="AC5271" s="25">
        <v>146422.22</v>
      </c>
      <c r="AD5271" s="25">
        <v>1.0</v>
      </c>
      <c r="AE5271" s="25">
        <v>1.0</v>
      </c>
      <c r="AF5271" s="25">
        <v>0.0</v>
      </c>
      <c r="AG5271" s="25">
        <v>67142.97</v>
      </c>
      <c r="AH5271" s="25">
        <v>1.0</v>
      </c>
    </row>
    <row r="5272" ht="15.75" customHeight="1">
      <c r="U5272" s="25">
        <v>5271.0</v>
      </c>
      <c r="V5272" s="25">
        <v>1.560723E7</v>
      </c>
      <c r="W5272" s="25" t="s">
        <v>2766</v>
      </c>
      <c r="X5272" s="25">
        <v>588.0</v>
      </c>
      <c r="Y5272" s="25" t="s">
        <v>379</v>
      </c>
      <c r="Z5272" s="25" t="s">
        <v>487</v>
      </c>
      <c r="AA5272" s="25">
        <v>33.0</v>
      </c>
      <c r="AB5272" s="25">
        <v>9.0</v>
      </c>
      <c r="AC5272" s="25">
        <v>150186.22</v>
      </c>
      <c r="AD5272" s="25">
        <v>2.0</v>
      </c>
      <c r="AE5272" s="25">
        <v>1.0</v>
      </c>
      <c r="AF5272" s="25">
        <v>1.0</v>
      </c>
      <c r="AG5272" s="25">
        <v>65611.01</v>
      </c>
      <c r="AH5272" s="25">
        <v>0.0</v>
      </c>
    </row>
    <row r="5273" ht="15.75" customHeight="1">
      <c r="U5273" s="25">
        <v>5272.0</v>
      </c>
      <c r="V5273" s="25">
        <v>1.556763E7</v>
      </c>
      <c r="W5273" s="25" t="s">
        <v>1068</v>
      </c>
      <c r="X5273" s="25">
        <v>721.0</v>
      </c>
      <c r="Y5273" s="25" t="s">
        <v>379</v>
      </c>
      <c r="Z5273" s="25" t="s">
        <v>487</v>
      </c>
      <c r="AA5273" s="25">
        <v>40.0</v>
      </c>
      <c r="AB5273" s="25">
        <v>6.0</v>
      </c>
      <c r="AC5273" s="25">
        <v>100275.88</v>
      </c>
      <c r="AD5273" s="25">
        <v>1.0</v>
      </c>
      <c r="AE5273" s="25">
        <v>1.0</v>
      </c>
      <c r="AF5273" s="25">
        <v>0.0</v>
      </c>
      <c r="AG5273" s="25">
        <v>138564.48</v>
      </c>
      <c r="AH5273" s="25">
        <v>1.0</v>
      </c>
    </row>
    <row r="5274" ht="15.75" customHeight="1">
      <c r="U5274" s="25">
        <v>5273.0</v>
      </c>
      <c r="V5274" s="25">
        <v>1.5587507E7</v>
      </c>
      <c r="W5274" s="25" t="s">
        <v>1136</v>
      </c>
      <c r="X5274" s="25">
        <v>850.0</v>
      </c>
      <c r="Y5274" s="25" t="s">
        <v>375</v>
      </c>
      <c r="Z5274" s="25" t="s">
        <v>487</v>
      </c>
      <c r="AA5274" s="25">
        <v>47.0</v>
      </c>
      <c r="AB5274" s="25">
        <v>6.0</v>
      </c>
      <c r="AC5274" s="25">
        <v>0.0</v>
      </c>
      <c r="AD5274" s="25">
        <v>1.0</v>
      </c>
      <c r="AE5274" s="25">
        <v>1.0</v>
      </c>
      <c r="AF5274" s="25">
        <v>0.0</v>
      </c>
      <c r="AG5274" s="25">
        <v>187391.02</v>
      </c>
      <c r="AH5274" s="25">
        <v>1.0</v>
      </c>
    </row>
    <row r="5275" ht="15.75" customHeight="1">
      <c r="U5275" s="25">
        <v>5274.0</v>
      </c>
      <c r="V5275" s="25">
        <v>1.5733904E7</v>
      </c>
      <c r="W5275" s="25" t="s">
        <v>522</v>
      </c>
      <c r="X5275" s="25">
        <v>529.0</v>
      </c>
      <c r="Y5275" s="25" t="s">
        <v>375</v>
      </c>
      <c r="Z5275" s="25" t="s">
        <v>487</v>
      </c>
      <c r="AA5275" s="25">
        <v>32.0</v>
      </c>
      <c r="AB5275" s="25">
        <v>9.0</v>
      </c>
      <c r="AC5275" s="25">
        <v>147493.89</v>
      </c>
      <c r="AD5275" s="25">
        <v>1.0</v>
      </c>
      <c r="AE5275" s="25">
        <v>1.0</v>
      </c>
      <c r="AF5275" s="25">
        <v>0.0</v>
      </c>
      <c r="AG5275" s="25">
        <v>33656.35</v>
      </c>
      <c r="AH5275" s="25">
        <v>0.0</v>
      </c>
    </row>
    <row r="5276" ht="15.75" customHeight="1">
      <c r="U5276" s="25">
        <v>5275.0</v>
      </c>
      <c r="V5276" s="25">
        <v>1.5709511E7</v>
      </c>
      <c r="W5276" s="25" t="s">
        <v>2158</v>
      </c>
      <c r="X5276" s="25">
        <v>622.0</v>
      </c>
      <c r="Y5276" s="25" t="s">
        <v>375</v>
      </c>
      <c r="Z5276" s="25" t="s">
        <v>487</v>
      </c>
      <c r="AA5276" s="25">
        <v>43.0</v>
      </c>
      <c r="AB5276" s="25">
        <v>8.0</v>
      </c>
      <c r="AC5276" s="25">
        <v>0.0</v>
      </c>
      <c r="AD5276" s="25">
        <v>2.0</v>
      </c>
      <c r="AE5276" s="25">
        <v>1.0</v>
      </c>
      <c r="AF5276" s="25">
        <v>0.0</v>
      </c>
      <c r="AG5276" s="25">
        <v>100618.17</v>
      </c>
      <c r="AH5276" s="25">
        <v>0.0</v>
      </c>
    </row>
    <row r="5277" ht="15.75" customHeight="1">
      <c r="U5277" s="25">
        <v>5276.0</v>
      </c>
      <c r="V5277" s="25">
        <v>1.5579616E7</v>
      </c>
      <c r="W5277" s="25" t="s">
        <v>2767</v>
      </c>
      <c r="X5277" s="25">
        <v>683.0</v>
      </c>
      <c r="Y5277" s="25" t="s">
        <v>375</v>
      </c>
      <c r="Z5277" s="25" t="s">
        <v>462</v>
      </c>
      <c r="AA5277" s="25">
        <v>42.0</v>
      </c>
      <c r="AB5277" s="25">
        <v>8.0</v>
      </c>
      <c r="AC5277" s="25">
        <v>0.0</v>
      </c>
      <c r="AD5277" s="25">
        <v>2.0</v>
      </c>
      <c r="AE5277" s="25">
        <v>0.0</v>
      </c>
      <c r="AF5277" s="25">
        <v>1.0</v>
      </c>
      <c r="AG5277" s="25">
        <v>198134.9</v>
      </c>
      <c r="AH5277" s="25">
        <v>0.0</v>
      </c>
    </row>
    <row r="5278" ht="15.75" customHeight="1">
      <c r="U5278" s="25">
        <v>5277.0</v>
      </c>
      <c r="V5278" s="25">
        <v>1.5694852E7</v>
      </c>
      <c r="W5278" s="25" t="s">
        <v>1991</v>
      </c>
      <c r="X5278" s="25">
        <v>575.0</v>
      </c>
      <c r="Y5278" s="25" t="s">
        <v>375</v>
      </c>
      <c r="Z5278" s="25" t="s">
        <v>487</v>
      </c>
      <c r="AA5278" s="25">
        <v>29.0</v>
      </c>
      <c r="AB5278" s="25">
        <v>4.0</v>
      </c>
      <c r="AC5278" s="25">
        <v>121823.4</v>
      </c>
      <c r="AD5278" s="25">
        <v>2.0</v>
      </c>
      <c r="AE5278" s="25">
        <v>1.0</v>
      </c>
      <c r="AF5278" s="25">
        <v>1.0</v>
      </c>
      <c r="AG5278" s="25">
        <v>50368.87</v>
      </c>
      <c r="AH5278" s="25">
        <v>0.0</v>
      </c>
    </row>
    <row r="5279" ht="15.75" customHeight="1">
      <c r="U5279" s="25">
        <v>5278.0</v>
      </c>
      <c r="V5279" s="25">
        <v>1.5589924E7</v>
      </c>
      <c r="W5279" s="25" t="s">
        <v>2768</v>
      </c>
      <c r="X5279" s="25">
        <v>577.0</v>
      </c>
      <c r="Y5279" s="25" t="s">
        <v>377</v>
      </c>
      <c r="Z5279" s="25" t="s">
        <v>462</v>
      </c>
      <c r="AA5279" s="25">
        <v>40.0</v>
      </c>
      <c r="AB5279" s="25">
        <v>1.0</v>
      </c>
      <c r="AC5279" s="25">
        <v>0.0</v>
      </c>
      <c r="AD5279" s="25">
        <v>2.0</v>
      </c>
      <c r="AE5279" s="25">
        <v>1.0</v>
      </c>
      <c r="AF5279" s="25">
        <v>1.0</v>
      </c>
      <c r="AG5279" s="25">
        <v>108787.0</v>
      </c>
      <c r="AH5279" s="25">
        <v>0.0</v>
      </c>
    </row>
    <row r="5280" ht="15.75" customHeight="1">
      <c r="U5280" s="25">
        <v>5279.0</v>
      </c>
      <c r="V5280" s="25">
        <v>1.57993E7</v>
      </c>
      <c r="W5280" s="25" t="s">
        <v>1166</v>
      </c>
      <c r="X5280" s="25">
        <v>510.0</v>
      </c>
      <c r="Y5280" s="25" t="s">
        <v>379</v>
      </c>
      <c r="Z5280" s="25" t="s">
        <v>487</v>
      </c>
      <c r="AA5280" s="25">
        <v>31.0</v>
      </c>
      <c r="AB5280" s="25">
        <v>0.0</v>
      </c>
      <c r="AC5280" s="25">
        <v>113688.63</v>
      </c>
      <c r="AD5280" s="25">
        <v>1.0</v>
      </c>
      <c r="AE5280" s="25">
        <v>1.0</v>
      </c>
      <c r="AF5280" s="25">
        <v>0.0</v>
      </c>
      <c r="AG5280" s="25">
        <v>33099.41</v>
      </c>
      <c r="AH5280" s="25">
        <v>1.0</v>
      </c>
    </row>
    <row r="5281" ht="15.75" customHeight="1">
      <c r="U5281" s="25">
        <v>5280.0</v>
      </c>
      <c r="V5281" s="25">
        <v>1.573133E7</v>
      </c>
      <c r="W5281" s="25" t="s">
        <v>2478</v>
      </c>
      <c r="X5281" s="25">
        <v>652.0</v>
      </c>
      <c r="Y5281" s="25" t="s">
        <v>377</v>
      </c>
      <c r="Z5281" s="25" t="s">
        <v>462</v>
      </c>
      <c r="AA5281" s="25">
        <v>40.0</v>
      </c>
      <c r="AB5281" s="25">
        <v>7.0</v>
      </c>
      <c r="AC5281" s="25">
        <v>100471.34</v>
      </c>
      <c r="AD5281" s="25">
        <v>1.0</v>
      </c>
      <c r="AE5281" s="25">
        <v>1.0</v>
      </c>
      <c r="AF5281" s="25">
        <v>1.0</v>
      </c>
      <c r="AG5281" s="25">
        <v>124550.88</v>
      </c>
      <c r="AH5281" s="25">
        <v>0.0</v>
      </c>
    </row>
    <row r="5282" ht="15.75" customHeight="1">
      <c r="U5282" s="25">
        <v>5281.0</v>
      </c>
      <c r="V5282" s="25">
        <v>1.5694129E7</v>
      </c>
      <c r="W5282" s="25" t="s">
        <v>1200</v>
      </c>
      <c r="X5282" s="25">
        <v>569.0</v>
      </c>
      <c r="Y5282" s="25" t="s">
        <v>379</v>
      </c>
      <c r="Z5282" s="25" t="s">
        <v>462</v>
      </c>
      <c r="AA5282" s="25">
        <v>28.0</v>
      </c>
      <c r="AB5282" s="25">
        <v>3.0</v>
      </c>
      <c r="AC5282" s="25">
        <v>100032.52</v>
      </c>
      <c r="AD5282" s="25">
        <v>1.0</v>
      </c>
      <c r="AE5282" s="25">
        <v>1.0</v>
      </c>
      <c r="AF5282" s="25">
        <v>0.0</v>
      </c>
      <c r="AG5282" s="25">
        <v>5159.21</v>
      </c>
      <c r="AH5282" s="25">
        <v>1.0</v>
      </c>
    </row>
    <row r="5283" ht="15.75" customHeight="1">
      <c r="U5283" s="25">
        <v>5282.0</v>
      </c>
      <c r="V5283" s="25">
        <v>1.5620372E7</v>
      </c>
      <c r="W5283" s="25" t="s">
        <v>2397</v>
      </c>
      <c r="X5283" s="25">
        <v>687.0</v>
      </c>
      <c r="Y5283" s="25" t="s">
        <v>377</v>
      </c>
      <c r="Z5283" s="25" t="s">
        <v>487</v>
      </c>
      <c r="AA5283" s="25">
        <v>31.0</v>
      </c>
      <c r="AB5283" s="25">
        <v>3.0</v>
      </c>
      <c r="AC5283" s="25">
        <v>0.0</v>
      </c>
      <c r="AD5283" s="25">
        <v>2.0</v>
      </c>
      <c r="AE5283" s="25">
        <v>0.0</v>
      </c>
      <c r="AF5283" s="25">
        <v>0.0</v>
      </c>
      <c r="AG5283" s="25">
        <v>48228.1</v>
      </c>
      <c r="AH5283" s="25">
        <v>0.0</v>
      </c>
    </row>
    <row r="5284" ht="15.75" customHeight="1">
      <c r="U5284" s="25">
        <v>5283.0</v>
      </c>
      <c r="V5284" s="25">
        <v>1.5744622E7</v>
      </c>
      <c r="W5284" s="25" t="s">
        <v>2769</v>
      </c>
      <c r="X5284" s="25">
        <v>822.0</v>
      </c>
      <c r="Y5284" s="25" t="s">
        <v>375</v>
      </c>
      <c r="Z5284" s="25" t="s">
        <v>487</v>
      </c>
      <c r="AA5284" s="25">
        <v>32.0</v>
      </c>
      <c r="AB5284" s="25">
        <v>8.0</v>
      </c>
      <c r="AC5284" s="25">
        <v>116358.0</v>
      </c>
      <c r="AD5284" s="25">
        <v>1.0</v>
      </c>
      <c r="AE5284" s="25">
        <v>1.0</v>
      </c>
      <c r="AF5284" s="25">
        <v>0.0</v>
      </c>
      <c r="AG5284" s="25">
        <v>108798.36</v>
      </c>
      <c r="AH5284" s="25">
        <v>0.0</v>
      </c>
    </row>
    <row r="5285" ht="15.75" customHeight="1">
      <c r="U5285" s="25">
        <v>5284.0</v>
      </c>
      <c r="V5285" s="25">
        <v>1.5799815E7</v>
      </c>
      <c r="W5285" s="25" t="s">
        <v>1235</v>
      </c>
      <c r="X5285" s="25">
        <v>656.0</v>
      </c>
      <c r="Y5285" s="25" t="s">
        <v>379</v>
      </c>
      <c r="Z5285" s="25" t="s">
        <v>462</v>
      </c>
      <c r="AA5285" s="25">
        <v>23.0</v>
      </c>
      <c r="AB5285" s="25">
        <v>4.0</v>
      </c>
      <c r="AC5285" s="25">
        <v>163549.63</v>
      </c>
      <c r="AD5285" s="25">
        <v>1.0</v>
      </c>
      <c r="AE5285" s="25">
        <v>0.0</v>
      </c>
      <c r="AF5285" s="25">
        <v>1.0</v>
      </c>
      <c r="AG5285" s="25">
        <v>21085.12</v>
      </c>
      <c r="AH5285" s="25">
        <v>0.0</v>
      </c>
    </row>
    <row r="5286" ht="15.75" customHeight="1">
      <c r="U5286" s="25">
        <v>5285.0</v>
      </c>
      <c r="V5286" s="25">
        <v>1.575925E7</v>
      </c>
      <c r="W5286" s="25" t="s">
        <v>2770</v>
      </c>
      <c r="X5286" s="25">
        <v>745.0</v>
      </c>
      <c r="Y5286" s="25" t="s">
        <v>379</v>
      </c>
      <c r="Z5286" s="25" t="s">
        <v>487</v>
      </c>
      <c r="AA5286" s="25">
        <v>51.0</v>
      </c>
      <c r="AB5286" s="25">
        <v>3.0</v>
      </c>
      <c r="AC5286" s="25">
        <v>99183.9</v>
      </c>
      <c r="AD5286" s="25">
        <v>1.0</v>
      </c>
      <c r="AE5286" s="25">
        <v>1.0</v>
      </c>
      <c r="AF5286" s="25">
        <v>1.0</v>
      </c>
      <c r="AG5286" s="25">
        <v>28922.25</v>
      </c>
      <c r="AH5286" s="25">
        <v>0.0</v>
      </c>
    </row>
    <row r="5287" ht="15.75" customHeight="1">
      <c r="U5287" s="25">
        <v>5286.0</v>
      </c>
      <c r="V5287" s="25">
        <v>1.5732643E7</v>
      </c>
      <c r="W5287" s="25" t="s">
        <v>2771</v>
      </c>
      <c r="X5287" s="25">
        <v>386.0</v>
      </c>
      <c r="Y5287" s="25" t="s">
        <v>377</v>
      </c>
      <c r="Z5287" s="25" t="s">
        <v>462</v>
      </c>
      <c r="AA5287" s="25">
        <v>53.0</v>
      </c>
      <c r="AB5287" s="25">
        <v>1.0</v>
      </c>
      <c r="AC5287" s="25">
        <v>131955.07</v>
      </c>
      <c r="AD5287" s="25">
        <v>1.0</v>
      </c>
      <c r="AE5287" s="25">
        <v>1.0</v>
      </c>
      <c r="AF5287" s="25">
        <v>1.0</v>
      </c>
      <c r="AG5287" s="25">
        <v>62514.65</v>
      </c>
      <c r="AH5287" s="25">
        <v>1.0</v>
      </c>
    </row>
    <row r="5288" ht="15.75" customHeight="1">
      <c r="U5288" s="25">
        <v>5287.0</v>
      </c>
      <c r="V5288" s="25">
        <v>1.569054E7</v>
      </c>
      <c r="W5288" s="25" t="s">
        <v>2772</v>
      </c>
      <c r="X5288" s="25">
        <v>684.0</v>
      </c>
      <c r="Y5288" s="25" t="s">
        <v>377</v>
      </c>
      <c r="Z5288" s="25" t="s">
        <v>462</v>
      </c>
      <c r="AA5288" s="25">
        <v>41.0</v>
      </c>
      <c r="AB5288" s="25">
        <v>1.0</v>
      </c>
      <c r="AC5288" s="25">
        <v>134177.06</v>
      </c>
      <c r="AD5288" s="25">
        <v>1.0</v>
      </c>
      <c r="AE5288" s="25">
        <v>0.0</v>
      </c>
      <c r="AF5288" s="25">
        <v>0.0</v>
      </c>
      <c r="AG5288" s="25">
        <v>177506.66</v>
      </c>
      <c r="AH5288" s="25">
        <v>0.0</v>
      </c>
    </row>
    <row r="5289" ht="15.75" customHeight="1">
      <c r="U5289" s="25">
        <v>5288.0</v>
      </c>
      <c r="V5289" s="25">
        <v>1.5803078E7</v>
      </c>
      <c r="W5289" s="25" t="s">
        <v>1630</v>
      </c>
      <c r="X5289" s="25">
        <v>635.0</v>
      </c>
      <c r="Y5289" s="25" t="s">
        <v>377</v>
      </c>
      <c r="Z5289" s="25" t="s">
        <v>462</v>
      </c>
      <c r="AA5289" s="25">
        <v>38.0</v>
      </c>
      <c r="AB5289" s="25">
        <v>1.0</v>
      </c>
      <c r="AC5289" s="25">
        <v>0.0</v>
      </c>
      <c r="AD5289" s="25">
        <v>2.0</v>
      </c>
      <c r="AE5289" s="25">
        <v>1.0</v>
      </c>
      <c r="AF5289" s="25">
        <v>0.0</v>
      </c>
      <c r="AG5289" s="25">
        <v>90605.05</v>
      </c>
      <c r="AH5289" s="25">
        <v>0.0</v>
      </c>
    </row>
    <row r="5290" ht="15.75" customHeight="1">
      <c r="U5290" s="25">
        <v>5289.0</v>
      </c>
      <c r="V5290" s="25">
        <v>1.565218E7</v>
      </c>
      <c r="W5290" s="25" t="s">
        <v>2773</v>
      </c>
      <c r="X5290" s="25">
        <v>582.0</v>
      </c>
      <c r="Y5290" s="25" t="s">
        <v>375</v>
      </c>
      <c r="Z5290" s="25" t="s">
        <v>487</v>
      </c>
      <c r="AA5290" s="25">
        <v>30.0</v>
      </c>
      <c r="AB5290" s="25">
        <v>2.0</v>
      </c>
      <c r="AC5290" s="25">
        <v>0.0</v>
      </c>
      <c r="AD5290" s="25">
        <v>2.0</v>
      </c>
      <c r="AE5290" s="25">
        <v>1.0</v>
      </c>
      <c r="AF5290" s="25">
        <v>1.0</v>
      </c>
      <c r="AG5290" s="25">
        <v>132029.95</v>
      </c>
      <c r="AH5290" s="25">
        <v>0.0</v>
      </c>
    </row>
    <row r="5291" ht="15.75" customHeight="1">
      <c r="U5291" s="25">
        <v>5290.0</v>
      </c>
      <c r="V5291" s="25">
        <v>1.5741195E7</v>
      </c>
      <c r="W5291" s="25" t="s">
        <v>674</v>
      </c>
      <c r="X5291" s="25">
        <v>613.0</v>
      </c>
      <c r="Y5291" s="25" t="s">
        <v>377</v>
      </c>
      <c r="Z5291" s="25" t="s">
        <v>487</v>
      </c>
      <c r="AA5291" s="25">
        <v>19.0</v>
      </c>
      <c r="AB5291" s="25">
        <v>5.0</v>
      </c>
      <c r="AC5291" s="25">
        <v>0.0</v>
      </c>
      <c r="AD5291" s="25">
        <v>1.0</v>
      </c>
      <c r="AE5291" s="25">
        <v>1.0</v>
      </c>
      <c r="AF5291" s="25">
        <v>1.0</v>
      </c>
      <c r="AG5291" s="25">
        <v>176903.35</v>
      </c>
      <c r="AH5291" s="25">
        <v>0.0</v>
      </c>
    </row>
    <row r="5292" ht="15.75" customHeight="1">
      <c r="U5292" s="25">
        <v>5291.0</v>
      </c>
      <c r="V5292" s="25">
        <v>1.574349E7</v>
      </c>
      <c r="W5292" s="25" t="s">
        <v>1321</v>
      </c>
      <c r="X5292" s="25">
        <v>795.0</v>
      </c>
      <c r="Y5292" s="25" t="s">
        <v>379</v>
      </c>
      <c r="Z5292" s="25" t="s">
        <v>462</v>
      </c>
      <c r="AA5292" s="25">
        <v>56.0</v>
      </c>
      <c r="AB5292" s="25">
        <v>9.0</v>
      </c>
      <c r="AC5292" s="25">
        <v>94348.94</v>
      </c>
      <c r="AD5292" s="25">
        <v>1.0</v>
      </c>
      <c r="AE5292" s="25">
        <v>1.0</v>
      </c>
      <c r="AF5292" s="25">
        <v>0.0</v>
      </c>
      <c r="AG5292" s="25">
        <v>29239.29</v>
      </c>
      <c r="AH5292" s="25">
        <v>1.0</v>
      </c>
    </row>
    <row r="5293" ht="15.75" customHeight="1">
      <c r="U5293" s="25">
        <v>5292.0</v>
      </c>
      <c r="V5293" s="25">
        <v>1.557551E7</v>
      </c>
      <c r="W5293" s="25" t="s">
        <v>1505</v>
      </c>
      <c r="X5293" s="25">
        <v>659.0</v>
      </c>
      <c r="Y5293" s="25" t="s">
        <v>375</v>
      </c>
      <c r="Z5293" s="25" t="s">
        <v>462</v>
      </c>
      <c r="AA5293" s="25">
        <v>32.0</v>
      </c>
      <c r="AB5293" s="25">
        <v>2.0</v>
      </c>
      <c r="AC5293" s="25">
        <v>155584.21</v>
      </c>
      <c r="AD5293" s="25">
        <v>1.0</v>
      </c>
      <c r="AE5293" s="25">
        <v>0.0</v>
      </c>
      <c r="AF5293" s="25">
        <v>1.0</v>
      </c>
      <c r="AG5293" s="25">
        <v>153662.88</v>
      </c>
      <c r="AH5293" s="25">
        <v>0.0</v>
      </c>
    </row>
    <row r="5294" ht="15.75" customHeight="1">
      <c r="U5294" s="25">
        <v>5293.0</v>
      </c>
      <c r="V5294" s="25">
        <v>1.573261E7</v>
      </c>
      <c r="W5294" s="25" t="s">
        <v>2774</v>
      </c>
      <c r="X5294" s="25">
        <v>745.0</v>
      </c>
      <c r="Y5294" s="25" t="s">
        <v>375</v>
      </c>
      <c r="Z5294" s="25" t="s">
        <v>462</v>
      </c>
      <c r="AA5294" s="25">
        <v>28.0</v>
      </c>
      <c r="AB5294" s="25">
        <v>6.0</v>
      </c>
      <c r="AC5294" s="25">
        <v>0.0</v>
      </c>
      <c r="AD5294" s="25">
        <v>2.0</v>
      </c>
      <c r="AE5294" s="25">
        <v>1.0</v>
      </c>
      <c r="AF5294" s="25">
        <v>0.0</v>
      </c>
      <c r="AG5294" s="25">
        <v>154389.18</v>
      </c>
      <c r="AH5294" s="25">
        <v>0.0</v>
      </c>
    </row>
    <row r="5295" ht="15.75" customHeight="1">
      <c r="U5295" s="25">
        <v>5294.0</v>
      </c>
      <c r="V5295" s="25">
        <v>1.5602909E7</v>
      </c>
      <c r="W5295" s="25" t="s">
        <v>1452</v>
      </c>
      <c r="X5295" s="25">
        <v>604.0</v>
      </c>
      <c r="Y5295" s="25" t="s">
        <v>377</v>
      </c>
      <c r="Z5295" s="25" t="s">
        <v>462</v>
      </c>
      <c r="AA5295" s="25">
        <v>41.0</v>
      </c>
      <c r="AB5295" s="25">
        <v>10.0</v>
      </c>
      <c r="AC5295" s="25">
        <v>0.0</v>
      </c>
      <c r="AD5295" s="25">
        <v>2.0</v>
      </c>
      <c r="AE5295" s="25">
        <v>1.0</v>
      </c>
      <c r="AF5295" s="25">
        <v>1.0</v>
      </c>
      <c r="AG5295" s="25">
        <v>166224.39</v>
      </c>
      <c r="AH5295" s="25">
        <v>0.0</v>
      </c>
    </row>
    <row r="5296" ht="15.75" customHeight="1">
      <c r="U5296" s="25">
        <v>5295.0</v>
      </c>
      <c r="V5296" s="25">
        <v>1.5734058E7</v>
      </c>
      <c r="W5296" s="25" t="s">
        <v>2775</v>
      </c>
      <c r="X5296" s="25">
        <v>509.0</v>
      </c>
      <c r="Y5296" s="25" t="s">
        <v>379</v>
      </c>
      <c r="Z5296" s="25" t="s">
        <v>487</v>
      </c>
      <c r="AA5296" s="25">
        <v>32.0</v>
      </c>
      <c r="AB5296" s="25">
        <v>9.0</v>
      </c>
      <c r="AC5296" s="25">
        <v>170661.47</v>
      </c>
      <c r="AD5296" s="25">
        <v>1.0</v>
      </c>
      <c r="AE5296" s="25">
        <v>1.0</v>
      </c>
      <c r="AF5296" s="25">
        <v>1.0</v>
      </c>
      <c r="AG5296" s="25">
        <v>21646.2</v>
      </c>
      <c r="AH5296" s="25">
        <v>0.0</v>
      </c>
    </row>
    <row r="5297" ht="15.75" customHeight="1">
      <c r="U5297" s="25">
        <v>5296.0</v>
      </c>
      <c r="V5297" s="25">
        <v>1.5801788E7</v>
      </c>
      <c r="W5297" s="25" t="s">
        <v>522</v>
      </c>
      <c r="X5297" s="25">
        <v>706.0</v>
      </c>
      <c r="Y5297" s="25" t="s">
        <v>379</v>
      </c>
      <c r="Z5297" s="25" t="s">
        <v>462</v>
      </c>
      <c r="AA5297" s="25">
        <v>29.0</v>
      </c>
      <c r="AB5297" s="25">
        <v>6.0</v>
      </c>
      <c r="AC5297" s="25">
        <v>185544.36</v>
      </c>
      <c r="AD5297" s="25">
        <v>1.0</v>
      </c>
      <c r="AE5297" s="25">
        <v>1.0</v>
      </c>
      <c r="AF5297" s="25">
        <v>0.0</v>
      </c>
      <c r="AG5297" s="25">
        <v>171037.63</v>
      </c>
      <c r="AH5297" s="25">
        <v>0.0</v>
      </c>
    </row>
    <row r="5298" ht="15.75" customHeight="1">
      <c r="U5298" s="25">
        <v>5297.0</v>
      </c>
      <c r="V5298" s="25">
        <v>1.5702462E7</v>
      </c>
      <c r="W5298" s="25" t="s">
        <v>601</v>
      </c>
      <c r="X5298" s="25">
        <v>619.0</v>
      </c>
      <c r="Y5298" s="25" t="s">
        <v>377</v>
      </c>
      <c r="Z5298" s="25" t="s">
        <v>462</v>
      </c>
      <c r="AA5298" s="25">
        <v>44.0</v>
      </c>
      <c r="AB5298" s="25">
        <v>6.0</v>
      </c>
      <c r="AC5298" s="25">
        <v>52831.13</v>
      </c>
      <c r="AD5298" s="25">
        <v>1.0</v>
      </c>
      <c r="AE5298" s="25">
        <v>1.0</v>
      </c>
      <c r="AF5298" s="25">
        <v>1.0</v>
      </c>
      <c r="AG5298" s="25">
        <v>112649.22</v>
      </c>
      <c r="AH5298" s="25">
        <v>1.0</v>
      </c>
    </row>
    <row r="5299" ht="15.75" customHeight="1">
      <c r="U5299" s="25">
        <v>5298.0</v>
      </c>
      <c r="V5299" s="25">
        <v>1.5683416E7</v>
      </c>
      <c r="W5299" s="25" t="s">
        <v>790</v>
      </c>
      <c r="X5299" s="25">
        <v>572.0</v>
      </c>
      <c r="Y5299" s="25" t="s">
        <v>379</v>
      </c>
      <c r="Z5299" s="25" t="s">
        <v>487</v>
      </c>
      <c r="AA5299" s="25">
        <v>51.0</v>
      </c>
      <c r="AB5299" s="25">
        <v>8.0</v>
      </c>
      <c r="AC5299" s="25">
        <v>97750.07</v>
      </c>
      <c r="AD5299" s="25">
        <v>3.0</v>
      </c>
      <c r="AE5299" s="25">
        <v>1.0</v>
      </c>
      <c r="AF5299" s="25">
        <v>1.0</v>
      </c>
      <c r="AG5299" s="25">
        <v>193014.26</v>
      </c>
      <c r="AH5299" s="25">
        <v>1.0</v>
      </c>
    </row>
    <row r="5300" ht="15.75" customHeight="1">
      <c r="U5300" s="25">
        <v>5299.0</v>
      </c>
      <c r="V5300" s="25">
        <v>1.5794187E7</v>
      </c>
      <c r="W5300" s="25" t="s">
        <v>528</v>
      </c>
      <c r="X5300" s="25">
        <v>695.0</v>
      </c>
      <c r="Y5300" s="25" t="s">
        <v>375</v>
      </c>
      <c r="Z5300" s="25" t="s">
        <v>487</v>
      </c>
      <c r="AA5300" s="25">
        <v>36.0</v>
      </c>
      <c r="AB5300" s="25">
        <v>6.0</v>
      </c>
      <c r="AC5300" s="25">
        <v>114007.5</v>
      </c>
      <c r="AD5300" s="25">
        <v>2.0</v>
      </c>
      <c r="AE5300" s="25">
        <v>1.0</v>
      </c>
      <c r="AF5300" s="25">
        <v>0.0</v>
      </c>
      <c r="AG5300" s="25">
        <v>118120.88</v>
      </c>
      <c r="AH5300" s="25">
        <v>0.0</v>
      </c>
    </row>
    <row r="5301" ht="15.75" customHeight="1">
      <c r="U5301" s="25">
        <v>5300.0</v>
      </c>
      <c r="V5301" s="25">
        <v>1.5792989E7</v>
      </c>
      <c r="W5301" s="25" t="s">
        <v>550</v>
      </c>
      <c r="X5301" s="25">
        <v>543.0</v>
      </c>
      <c r="Y5301" s="25" t="s">
        <v>375</v>
      </c>
      <c r="Z5301" s="25" t="s">
        <v>462</v>
      </c>
      <c r="AA5301" s="25">
        <v>71.0</v>
      </c>
      <c r="AB5301" s="25">
        <v>1.0</v>
      </c>
      <c r="AC5301" s="25">
        <v>104308.77</v>
      </c>
      <c r="AD5301" s="25">
        <v>1.0</v>
      </c>
      <c r="AE5301" s="25">
        <v>1.0</v>
      </c>
      <c r="AF5301" s="25">
        <v>1.0</v>
      </c>
      <c r="AG5301" s="25">
        <v>25650.04</v>
      </c>
      <c r="AH5301" s="25">
        <v>0.0</v>
      </c>
    </row>
    <row r="5302" ht="15.75" customHeight="1">
      <c r="U5302" s="25">
        <v>5301.0</v>
      </c>
      <c r="V5302" s="25">
        <v>1.5613734E7</v>
      </c>
      <c r="W5302" s="25" t="s">
        <v>1107</v>
      </c>
      <c r="X5302" s="25">
        <v>640.0</v>
      </c>
      <c r="Y5302" s="25" t="s">
        <v>375</v>
      </c>
      <c r="Z5302" s="25" t="s">
        <v>462</v>
      </c>
      <c r="AA5302" s="25">
        <v>33.0</v>
      </c>
      <c r="AB5302" s="25">
        <v>6.0</v>
      </c>
      <c r="AC5302" s="25">
        <v>84719.13</v>
      </c>
      <c r="AD5302" s="25">
        <v>2.0</v>
      </c>
      <c r="AE5302" s="25">
        <v>1.0</v>
      </c>
      <c r="AF5302" s="25">
        <v>1.0</v>
      </c>
      <c r="AG5302" s="25">
        <v>113048.79</v>
      </c>
      <c r="AH5302" s="25">
        <v>0.0</v>
      </c>
    </row>
    <row r="5303" ht="15.75" customHeight="1">
      <c r="U5303" s="25">
        <v>5302.0</v>
      </c>
      <c r="V5303" s="25">
        <v>1.5606177E7</v>
      </c>
      <c r="W5303" s="25" t="s">
        <v>688</v>
      </c>
      <c r="X5303" s="25">
        <v>672.0</v>
      </c>
      <c r="Y5303" s="25" t="s">
        <v>375</v>
      </c>
      <c r="Z5303" s="25" t="s">
        <v>487</v>
      </c>
      <c r="AA5303" s="25">
        <v>39.0</v>
      </c>
      <c r="AB5303" s="25">
        <v>2.0</v>
      </c>
      <c r="AC5303" s="25">
        <v>0.0</v>
      </c>
      <c r="AD5303" s="25">
        <v>2.0</v>
      </c>
      <c r="AE5303" s="25">
        <v>1.0</v>
      </c>
      <c r="AF5303" s="25">
        <v>0.0</v>
      </c>
      <c r="AG5303" s="25">
        <v>87372.49</v>
      </c>
      <c r="AH5303" s="25">
        <v>0.0</v>
      </c>
    </row>
    <row r="5304" ht="15.75" customHeight="1">
      <c r="U5304" s="25">
        <v>5303.0</v>
      </c>
      <c r="V5304" s="25">
        <v>1.56367E7</v>
      </c>
      <c r="W5304" s="25" t="s">
        <v>2218</v>
      </c>
      <c r="X5304" s="25">
        <v>701.0</v>
      </c>
      <c r="Y5304" s="25" t="s">
        <v>375</v>
      </c>
      <c r="Z5304" s="25" t="s">
        <v>487</v>
      </c>
      <c r="AA5304" s="25">
        <v>39.0</v>
      </c>
      <c r="AB5304" s="25">
        <v>9.0</v>
      </c>
      <c r="AC5304" s="25">
        <v>140236.98</v>
      </c>
      <c r="AD5304" s="25">
        <v>1.0</v>
      </c>
      <c r="AE5304" s="25">
        <v>0.0</v>
      </c>
      <c r="AF5304" s="25">
        <v>1.0</v>
      </c>
      <c r="AG5304" s="25">
        <v>146651.99</v>
      </c>
      <c r="AH5304" s="25">
        <v>0.0</v>
      </c>
    </row>
    <row r="5305" ht="15.75" customHeight="1">
      <c r="U5305" s="25">
        <v>5304.0</v>
      </c>
      <c r="V5305" s="25">
        <v>1.5645766E7</v>
      </c>
      <c r="W5305" s="25" t="s">
        <v>2127</v>
      </c>
      <c r="X5305" s="25">
        <v>634.0</v>
      </c>
      <c r="Y5305" s="25" t="s">
        <v>377</v>
      </c>
      <c r="Z5305" s="25" t="s">
        <v>487</v>
      </c>
      <c r="AA5305" s="25">
        <v>25.0</v>
      </c>
      <c r="AB5305" s="25">
        <v>9.0</v>
      </c>
      <c r="AC5305" s="25">
        <v>0.0</v>
      </c>
      <c r="AD5305" s="25">
        <v>2.0</v>
      </c>
      <c r="AE5305" s="25">
        <v>1.0</v>
      </c>
      <c r="AF5305" s="25">
        <v>1.0</v>
      </c>
      <c r="AG5305" s="25">
        <v>8227.91</v>
      </c>
      <c r="AH5305" s="25">
        <v>0.0</v>
      </c>
    </row>
    <row r="5306" ht="15.75" customHeight="1">
      <c r="U5306" s="25">
        <v>5305.0</v>
      </c>
      <c r="V5306" s="25">
        <v>1.5671345E7</v>
      </c>
      <c r="W5306" s="25" t="s">
        <v>630</v>
      </c>
      <c r="X5306" s="25">
        <v>531.0</v>
      </c>
      <c r="Y5306" s="25" t="s">
        <v>377</v>
      </c>
      <c r="Z5306" s="25" t="s">
        <v>462</v>
      </c>
      <c r="AA5306" s="25">
        <v>42.0</v>
      </c>
      <c r="AB5306" s="25">
        <v>6.0</v>
      </c>
      <c r="AC5306" s="25">
        <v>75302.85</v>
      </c>
      <c r="AD5306" s="25">
        <v>2.0</v>
      </c>
      <c r="AE5306" s="25">
        <v>0.0</v>
      </c>
      <c r="AF5306" s="25">
        <v>0.0</v>
      </c>
      <c r="AG5306" s="25">
        <v>57034.35</v>
      </c>
      <c r="AH5306" s="25">
        <v>0.0</v>
      </c>
    </row>
    <row r="5307" ht="15.75" customHeight="1">
      <c r="U5307" s="25">
        <v>5306.0</v>
      </c>
      <c r="V5307" s="25">
        <v>1.5652469E7</v>
      </c>
      <c r="W5307" s="25" t="s">
        <v>2776</v>
      </c>
      <c r="X5307" s="25">
        <v>699.0</v>
      </c>
      <c r="Y5307" s="25" t="s">
        <v>375</v>
      </c>
      <c r="Z5307" s="25" t="s">
        <v>487</v>
      </c>
      <c r="AA5307" s="25">
        <v>27.0</v>
      </c>
      <c r="AB5307" s="25">
        <v>1.0</v>
      </c>
      <c r="AC5307" s="25">
        <v>0.0</v>
      </c>
      <c r="AD5307" s="25">
        <v>2.0</v>
      </c>
      <c r="AE5307" s="25">
        <v>1.0</v>
      </c>
      <c r="AF5307" s="25">
        <v>0.0</v>
      </c>
      <c r="AG5307" s="25">
        <v>93003.21</v>
      </c>
      <c r="AH5307" s="25">
        <v>0.0</v>
      </c>
    </row>
    <row r="5308" ht="15.75" customHeight="1">
      <c r="U5308" s="25">
        <v>5307.0</v>
      </c>
      <c r="V5308" s="25">
        <v>1.5749638E7</v>
      </c>
      <c r="W5308" s="25" t="s">
        <v>632</v>
      </c>
      <c r="X5308" s="25">
        <v>605.0</v>
      </c>
      <c r="Y5308" s="25" t="s">
        <v>375</v>
      </c>
      <c r="Z5308" s="25" t="s">
        <v>462</v>
      </c>
      <c r="AA5308" s="25">
        <v>51.0</v>
      </c>
      <c r="AB5308" s="25">
        <v>9.0</v>
      </c>
      <c r="AC5308" s="25">
        <v>104760.82</v>
      </c>
      <c r="AD5308" s="25">
        <v>1.0</v>
      </c>
      <c r="AE5308" s="25">
        <v>1.0</v>
      </c>
      <c r="AF5308" s="25">
        <v>1.0</v>
      </c>
      <c r="AG5308" s="25">
        <v>165574.54</v>
      </c>
      <c r="AH5308" s="25">
        <v>1.0</v>
      </c>
    </row>
    <row r="5309" ht="15.75" customHeight="1">
      <c r="U5309" s="25">
        <v>5308.0</v>
      </c>
      <c r="V5309" s="25">
        <v>1.5728706E7</v>
      </c>
      <c r="W5309" s="25" t="s">
        <v>1788</v>
      </c>
      <c r="X5309" s="25">
        <v>534.0</v>
      </c>
      <c r="Y5309" s="25" t="s">
        <v>375</v>
      </c>
      <c r="Z5309" s="25" t="s">
        <v>462</v>
      </c>
      <c r="AA5309" s="25">
        <v>49.0</v>
      </c>
      <c r="AB5309" s="25">
        <v>7.0</v>
      </c>
      <c r="AC5309" s="25">
        <v>0.0</v>
      </c>
      <c r="AD5309" s="25">
        <v>1.0</v>
      </c>
      <c r="AE5309" s="25">
        <v>1.0</v>
      </c>
      <c r="AF5309" s="25">
        <v>0.0</v>
      </c>
      <c r="AG5309" s="25">
        <v>13566.48</v>
      </c>
      <c r="AH5309" s="25">
        <v>1.0</v>
      </c>
    </row>
    <row r="5310" ht="15.75" customHeight="1">
      <c r="U5310" s="25">
        <v>5309.0</v>
      </c>
      <c r="V5310" s="25">
        <v>1.5735439E7</v>
      </c>
      <c r="W5310" s="25" t="s">
        <v>1171</v>
      </c>
      <c r="X5310" s="25">
        <v>449.0</v>
      </c>
      <c r="Y5310" s="25" t="s">
        <v>377</v>
      </c>
      <c r="Z5310" s="25" t="s">
        <v>462</v>
      </c>
      <c r="AA5310" s="25">
        <v>31.0</v>
      </c>
      <c r="AB5310" s="25">
        <v>1.0</v>
      </c>
      <c r="AC5310" s="25">
        <v>113693.0</v>
      </c>
      <c r="AD5310" s="25">
        <v>1.0</v>
      </c>
      <c r="AE5310" s="25">
        <v>0.0</v>
      </c>
      <c r="AF5310" s="25">
        <v>0.0</v>
      </c>
      <c r="AG5310" s="25">
        <v>82796.29</v>
      </c>
      <c r="AH5310" s="25">
        <v>0.0</v>
      </c>
    </row>
    <row r="5311" ht="15.75" customHeight="1">
      <c r="U5311" s="25">
        <v>5310.0</v>
      </c>
      <c r="V5311" s="25">
        <v>1.5778696E7</v>
      </c>
      <c r="W5311" s="25" t="s">
        <v>847</v>
      </c>
      <c r="X5311" s="25">
        <v>684.0</v>
      </c>
      <c r="Y5311" s="25" t="s">
        <v>377</v>
      </c>
      <c r="Z5311" s="25" t="s">
        <v>462</v>
      </c>
      <c r="AA5311" s="25">
        <v>36.0</v>
      </c>
      <c r="AB5311" s="25">
        <v>5.0</v>
      </c>
      <c r="AC5311" s="25">
        <v>174180.39</v>
      </c>
      <c r="AD5311" s="25">
        <v>1.0</v>
      </c>
      <c r="AE5311" s="25">
        <v>1.0</v>
      </c>
      <c r="AF5311" s="25">
        <v>0.0</v>
      </c>
      <c r="AG5311" s="25">
        <v>119830.08</v>
      </c>
      <c r="AH5311" s="25">
        <v>0.0</v>
      </c>
    </row>
    <row r="5312" ht="15.75" customHeight="1">
      <c r="U5312" s="25">
        <v>5311.0</v>
      </c>
      <c r="V5312" s="25">
        <v>1.5624744E7</v>
      </c>
      <c r="W5312" s="25" t="s">
        <v>801</v>
      </c>
      <c r="X5312" s="25">
        <v>622.0</v>
      </c>
      <c r="Y5312" s="25" t="s">
        <v>379</v>
      </c>
      <c r="Z5312" s="25" t="s">
        <v>487</v>
      </c>
      <c r="AA5312" s="25">
        <v>42.0</v>
      </c>
      <c r="AB5312" s="25">
        <v>9.0</v>
      </c>
      <c r="AC5312" s="25">
        <v>115766.26</v>
      </c>
      <c r="AD5312" s="25">
        <v>1.0</v>
      </c>
      <c r="AE5312" s="25">
        <v>0.0</v>
      </c>
      <c r="AF5312" s="25">
        <v>0.0</v>
      </c>
      <c r="AG5312" s="25">
        <v>72155.85</v>
      </c>
      <c r="AH5312" s="25">
        <v>1.0</v>
      </c>
    </row>
    <row r="5313" ht="15.75" customHeight="1">
      <c r="U5313" s="25">
        <v>5312.0</v>
      </c>
      <c r="V5313" s="25">
        <v>1.5584338E7</v>
      </c>
      <c r="W5313" s="25" t="s">
        <v>2777</v>
      </c>
      <c r="X5313" s="25">
        <v>714.0</v>
      </c>
      <c r="Y5313" s="25" t="s">
        <v>375</v>
      </c>
      <c r="Z5313" s="25" t="s">
        <v>462</v>
      </c>
      <c r="AA5313" s="25">
        <v>40.0</v>
      </c>
      <c r="AB5313" s="25">
        <v>0.0</v>
      </c>
      <c r="AC5313" s="25">
        <v>0.0</v>
      </c>
      <c r="AD5313" s="25">
        <v>2.0</v>
      </c>
      <c r="AE5313" s="25">
        <v>1.0</v>
      </c>
      <c r="AF5313" s="25">
        <v>0.0</v>
      </c>
      <c r="AG5313" s="25">
        <v>62762.12</v>
      </c>
      <c r="AH5313" s="25">
        <v>0.0</v>
      </c>
    </row>
    <row r="5314" ht="15.75" customHeight="1">
      <c r="U5314" s="25">
        <v>5313.0</v>
      </c>
      <c r="V5314" s="25">
        <v>1.5726178E7</v>
      </c>
      <c r="W5314" s="25" t="s">
        <v>1451</v>
      </c>
      <c r="X5314" s="25">
        <v>712.0</v>
      </c>
      <c r="Y5314" s="25" t="s">
        <v>377</v>
      </c>
      <c r="Z5314" s="25" t="s">
        <v>462</v>
      </c>
      <c r="AA5314" s="25">
        <v>48.0</v>
      </c>
      <c r="AB5314" s="25">
        <v>8.0</v>
      </c>
      <c r="AC5314" s="25">
        <v>0.0</v>
      </c>
      <c r="AD5314" s="25">
        <v>2.0</v>
      </c>
      <c r="AE5314" s="25">
        <v>1.0</v>
      </c>
      <c r="AF5314" s="25">
        <v>0.0</v>
      </c>
      <c r="AG5314" s="25">
        <v>183235.33</v>
      </c>
      <c r="AH5314" s="25">
        <v>0.0</v>
      </c>
    </row>
    <row r="5315" ht="15.75" customHeight="1">
      <c r="U5315" s="25">
        <v>5314.0</v>
      </c>
      <c r="V5315" s="25">
        <v>1.5794939E7</v>
      </c>
      <c r="W5315" s="25" t="s">
        <v>783</v>
      </c>
      <c r="X5315" s="25">
        <v>783.0</v>
      </c>
      <c r="Y5315" s="25" t="s">
        <v>375</v>
      </c>
      <c r="Z5315" s="25" t="s">
        <v>462</v>
      </c>
      <c r="AA5315" s="25">
        <v>72.0</v>
      </c>
      <c r="AB5315" s="25">
        <v>5.0</v>
      </c>
      <c r="AC5315" s="25">
        <v>121215.9</v>
      </c>
      <c r="AD5315" s="25">
        <v>2.0</v>
      </c>
      <c r="AE5315" s="25">
        <v>1.0</v>
      </c>
      <c r="AF5315" s="25">
        <v>1.0</v>
      </c>
      <c r="AG5315" s="25">
        <v>105206.48</v>
      </c>
      <c r="AH5315" s="25">
        <v>0.0</v>
      </c>
    </row>
    <row r="5316" ht="15.75" customHeight="1">
      <c r="U5316" s="25">
        <v>5315.0</v>
      </c>
      <c r="V5316" s="25">
        <v>1.5788068E7</v>
      </c>
      <c r="W5316" s="25" t="s">
        <v>2778</v>
      </c>
      <c r="X5316" s="25">
        <v>743.0</v>
      </c>
      <c r="Y5316" s="25" t="s">
        <v>379</v>
      </c>
      <c r="Z5316" s="25" t="s">
        <v>487</v>
      </c>
      <c r="AA5316" s="25">
        <v>45.0</v>
      </c>
      <c r="AB5316" s="25">
        <v>10.0</v>
      </c>
      <c r="AC5316" s="25">
        <v>144677.19</v>
      </c>
      <c r="AD5316" s="25">
        <v>3.0</v>
      </c>
      <c r="AE5316" s="25">
        <v>1.0</v>
      </c>
      <c r="AF5316" s="25">
        <v>0.0</v>
      </c>
      <c r="AG5316" s="25">
        <v>22512.44</v>
      </c>
      <c r="AH5316" s="25">
        <v>1.0</v>
      </c>
    </row>
    <row r="5317" ht="15.75" customHeight="1">
      <c r="U5317" s="25">
        <v>5316.0</v>
      </c>
      <c r="V5317" s="25">
        <v>1.5572956E7</v>
      </c>
      <c r="W5317" s="25" t="s">
        <v>2779</v>
      </c>
      <c r="X5317" s="25">
        <v>683.0</v>
      </c>
      <c r="Y5317" s="25" t="s">
        <v>375</v>
      </c>
      <c r="Z5317" s="25" t="s">
        <v>487</v>
      </c>
      <c r="AA5317" s="25">
        <v>36.0</v>
      </c>
      <c r="AB5317" s="25">
        <v>5.0</v>
      </c>
      <c r="AC5317" s="25">
        <v>115350.63</v>
      </c>
      <c r="AD5317" s="25">
        <v>1.0</v>
      </c>
      <c r="AE5317" s="25">
        <v>1.0</v>
      </c>
      <c r="AF5317" s="25">
        <v>1.0</v>
      </c>
      <c r="AG5317" s="25">
        <v>122305.91</v>
      </c>
      <c r="AH5317" s="25">
        <v>0.0</v>
      </c>
    </row>
    <row r="5318" ht="15.75" customHeight="1">
      <c r="U5318" s="25">
        <v>5317.0</v>
      </c>
      <c r="V5318" s="25">
        <v>1.5780386E7</v>
      </c>
      <c r="W5318" s="25" t="s">
        <v>1544</v>
      </c>
      <c r="X5318" s="25">
        <v>654.0</v>
      </c>
      <c r="Y5318" s="25" t="s">
        <v>377</v>
      </c>
      <c r="Z5318" s="25" t="s">
        <v>487</v>
      </c>
      <c r="AA5318" s="25">
        <v>40.0</v>
      </c>
      <c r="AB5318" s="25">
        <v>5.0</v>
      </c>
      <c r="AC5318" s="25">
        <v>105683.63</v>
      </c>
      <c r="AD5318" s="25">
        <v>1.0</v>
      </c>
      <c r="AE5318" s="25">
        <v>1.0</v>
      </c>
      <c r="AF5318" s="25">
        <v>0.0</v>
      </c>
      <c r="AG5318" s="25">
        <v>173617.09</v>
      </c>
      <c r="AH5318" s="25">
        <v>0.0</v>
      </c>
    </row>
    <row r="5319" ht="15.75" customHeight="1">
      <c r="U5319" s="25">
        <v>5318.0</v>
      </c>
      <c r="V5319" s="25">
        <v>1.5791114E7</v>
      </c>
      <c r="W5319" s="25" t="s">
        <v>2742</v>
      </c>
      <c r="X5319" s="25">
        <v>700.0</v>
      </c>
      <c r="Y5319" s="25" t="s">
        <v>375</v>
      </c>
      <c r="Z5319" s="25" t="s">
        <v>487</v>
      </c>
      <c r="AA5319" s="25">
        <v>37.0</v>
      </c>
      <c r="AB5319" s="25">
        <v>1.0</v>
      </c>
      <c r="AC5319" s="25">
        <v>135179.49</v>
      </c>
      <c r="AD5319" s="25">
        <v>1.0</v>
      </c>
      <c r="AE5319" s="25">
        <v>1.0</v>
      </c>
      <c r="AF5319" s="25">
        <v>0.0</v>
      </c>
      <c r="AG5319" s="25">
        <v>160670.37</v>
      </c>
      <c r="AH5319" s="25">
        <v>0.0</v>
      </c>
    </row>
    <row r="5320" ht="15.75" customHeight="1">
      <c r="U5320" s="25">
        <v>5319.0</v>
      </c>
      <c r="V5320" s="25">
        <v>1.5708046E7</v>
      </c>
      <c r="W5320" s="25" t="s">
        <v>807</v>
      </c>
      <c r="X5320" s="25">
        <v>744.0</v>
      </c>
      <c r="Y5320" s="25" t="s">
        <v>377</v>
      </c>
      <c r="Z5320" s="25" t="s">
        <v>487</v>
      </c>
      <c r="AA5320" s="25">
        <v>31.0</v>
      </c>
      <c r="AB5320" s="25">
        <v>0.0</v>
      </c>
      <c r="AC5320" s="25">
        <v>117551.23</v>
      </c>
      <c r="AD5320" s="25">
        <v>1.0</v>
      </c>
      <c r="AE5320" s="25">
        <v>1.0</v>
      </c>
      <c r="AF5320" s="25">
        <v>0.0</v>
      </c>
      <c r="AG5320" s="25">
        <v>158958.9</v>
      </c>
      <c r="AH5320" s="25">
        <v>0.0</v>
      </c>
    </row>
    <row r="5321" ht="15.75" customHeight="1">
      <c r="U5321" s="25">
        <v>5320.0</v>
      </c>
      <c r="V5321" s="25">
        <v>1.5719779E7</v>
      </c>
      <c r="W5321" s="25" t="s">
        <v>498</v>
      </c>
      <c r="X5321" s="25">
        <v>645.0</v>
      </c>
      <c r="Y5321" s="25" t="s">
        <v>379</v>
      </c>
      <c r="Z5321" s="25" t="s">
        <v>487</v>
      </c>
      <c r="AA5321" s="25">
        <v>25.0</v>
      </c>
      <c r="AB5321" s="25">
        <v>1.0</v>
      </c>
      <c r="AC5321" s="25">
        <v>157404.02</v>
      </c>
      <c r="AD5321" s="25">
        <v>2.0</v>
      </c>
      <c r="AE5321" s="25">
        <v>1.0</v>
      </c>
      <c r="AF5321" s="25">
        <v>0.0</v>
      </c>
      <c r="AG5321" s="25">
        <v>93073.04</v>
      </c>
      <c r="AH5321" s="25">
        <v>0.0</v>
      </c>
    </row>
    <row r="5322" ht="15.75" customHeight="1">
      <c r="U5322" s="25">
        <v>5321.0</v>
      </c>
      <c r="V5322" s="25">
        <v>1.559155E7</v>
      </c>
      <c r="W5322" s="25" t="s">
        <v>550</v>
      </c>
      <c r="X5322" s="25">
        <v>525.0</v>
      </c>
      <c r="Y5322" s="25" t="s">
        <v>377</v>
      </c>
      <c r="Z5322" s="25" t="s">
        <v>487</v>
      </c>
      <c r="AA5322" s="25">
        <v>36.0</v>
      </c>
      <c r="AB5322" s="25">
        <v>3.0</v>
      </c>
      <c r="AC5322" s="25">
        <v>77910.23</v>
      </c>
      <c r="AD5322" s="25">
        <v>1.0</v>
      </c>
      <c r="AE5322" s="25">
        <v>1.0</v>
      </c>
      <c r="AF5322" s="25">
        <v>0.0</v>
      </c>
      <c r="AG5322" s="25">
        <v>67238.01</v>
      </c>
      <c r="AH5322" s="25">
        <v>0.0</v>
      </c>
    </row>
    <row r="5323" ht="15.75" customHeight="1">
      <c r="U5323" s="25">
        <v>5322.0</v>
      </c>
      <c r="V5323" s="25">
        <v>1.5639368E7</v>
      </c>
      <c r="W5323" s="25" t="s">
        <v>2780</v>
      </c>
      <c r="X5323" s="25">
        <v>732.0</v>
      </c>
      <c r="Y5323" s="25" t="s">
        <v>375</v>
      </c>
      <c r="Z5323" s="25" t="s">
        <v>487</v>
      </c>
      <c r="AA5323" s="25">
        <v>25.0</v>
      </c>
      <c r="AB5323" s="25">
        <v>0.0</v>
      </c>
      <c r="AC5323" s="25">
        <v>110942.9</v>
      </c>
      <c r="AD5323" s="25">
        <v>1.0</v>
      </c>
      <c r="AE5323" s="25">
        <v>0.0</v>
      </c>
      <c r="AF5323" s="25">
        <v>0.0</v>
      </c>
      <c r="AG5323" s="25">
        <v>172576.56</v>
      </c>
      <c r="AH5323" s="25">
        <v>0.0</v>
      </c>
    </row>
    <row r="5324" ht="15.75" customHeight="1">
      <c r="U5324" s="25">
        <v>5323.0</v>
      </c>
      <c r="V5324" s="25">
        <v>1.569983E7</v>
      </c>
      <c r="W5324" s="25" t="s">
        <v>1454</v>
      </c>
      <c r="X5324" s="25">
        <v>721.0</v>
      </c>
      <c r="Y5324" s="25" t="s">
        <v>375</v>
      </c>
      <c r="Z5324" s="25" t="s">
        <v>462</v>
      </c>
      <c r="AA5324" s="25">
        <v>40.0</v>
      </c>
      <c r="AB5324" s="25">
        <v>7.0</v>
      </c>
      <c r="AC5324" s="25">
        <v>0.0</v>
      </c>
      <c r="AD5324" s="25">
        <v>2.0</v>
      </c>
      <c r="AE5324" s="25">
        <v>1.0</v>
      </c>
      <c r="AF5324" s="25">
        <v>1.0</v>
      </c>
      <c r="AG5324" s="25">
        <v>122580.48</v>
      </c>
      <c r="AH5324" s="25">
        <v>0.0</v>
      </c>
    </row>
    <row r="5325" ht="15.75" customHeight="1">
      <c r="U5325" s="25">
        <v>5324.0</v>
      </c>
      <c r="V5325" s="25">
        <v>1.5569264E7</v>
      </c>
      <c r="W5325" s="25" t="s">
        <v>1830</v>
      </c>
      <c r="X5325" s="25">
        <v>622.0</v>
      </c>
      <c r="Y5325" s="25" t="s">
        <v>375</v>
      </c>
      <c r="Z5325" s="25" t="s">
        <v>487</v>
      </c>
      <c r="AA5325" s="25">
        <v>32.0</v>
      </c>
      <c r="AB5325" s="25">
        <v>5.0</v>
      </c>
      <c r="AC5325" s="25">
        <v>179305.09</v>
      </c>
      <c r="AD5325" s="25">
        <v>1.0</v>
      </c>
      <c r="AE5325" s="25">
        <v>1.0</v>
      </c>
      <c r="AF5325" s="25">
        <v>1.0</v>
      </c>
      <c r="AG5325" s="25">
        <v>149043.78</v>
      </c>
      <c r="AH5325" s="25">
        <v>0.0</v>
      </c>
    </row>
    <row r="5326" ht="15.75" customHeight="1">
      <c r="U5326" s="25">
        <v>5325.0</v>
      </c>
      <c r="V5326" s="25">
        <v>1.5595158E7</v>
      </c>
      <c r="W5326" s="25" t="s">
        <v>1339</v>
      </c>
      <c r="X5326" s="25">
        <v>654.0</v>
      </c>
      <c r="Y5326" s="25" t="s">
        <v>379</v>
      </c>
      <c r="Z5326" s="25" t="s">
        <v>487</v>
      </c>
      <c r="AA5326" s="25">
        <v>31.0</v>
      </c>
      <c r="AB5326" s="25">
        <v>5.0</v>
      </c>
      <c r="AC5326" s="25">
        <v>150593.59</v>
      </c>
      <c r="AD5326" s="25">
        <v>2.0</v>
      </c>
      <c r="AE5326" s="25">
        <v>1.0</v>
      </c>
      <c r="AF5326" s="25">
        <v>1.0</v>
      </c>
      <c r="AG5326" s="25">
        <v>105218.45</v>
      </c>
      <c r="AH5326" s="25">
        <v>0.0</v>
      </c>
    </row>
    <row r="5327" ht="15.75" customHeight="1">
      <c r="U5327" s="25">
        <v>5326.0</v>
      </c>
      <c r="V5327" s="25">
        <v>1.5599126E7</v>
      </c>
      <c r="W5327" s="25" t="s">
        <v>815</v>
      </c>
      <c r="X5327" s="25">
        <v>529.0</v>
      </c>
      <c r="Y5327" s="25" t="s">
        <v>375</v>
      </c>
      <c r="Z5327" s="25" t="s">
        <v>462</v>
      </c>
      <c r="AA5327" s="25">
        <v>43.0</v>
      </c>
      <c r="AB5327" s="25">
        <v>0.0</v>
      </c>
      <c r="AC5327" s="25">
        <v>123815.86</v>
      </c>
      <c r="AD5327" s="25">
        <v>1.0</v>
      </c>
      <c r="AE5327" s="25">
        <v>1.0</v>
      </c>
      <c r="AF5327" s="25">
        <v>1.0</v>
      </c>
      <c r="AG5327" s="25">
        <v>78463.99</v>
      </c>
      <c r="AH5327" s="25">
        <v>1.0</v>
      </c>
    </row>
    <row r="5328" ht="15.75" customHeight="1">
      <c r="U5328" s="25">
        <v>5327.0</v>
      </c>
      <c r="V5328" s="25">
        <v>1.5650575E7</v>
      </c>
      <c r="W5328" s="25" t="s">
        <v>1645</v>
      </c>
      <c r="X5328" s="25">
        <v>720.0</v>
      </c>
      <c r="Y5328" s="25" t="s">
        <v>377</v>
      </c>
      <c r="Z5328" s="25" t="s">
        <v>462</v>
      </c>
      <c r="AA5328" s="25">
        <v>59.0</v>
      </c>
      <c r="AB5328" s="25">
        <v>6.0</v>
      </c>
      <c r="AC5328" s="25">
        <v>0.0</v>
      </c>
      <c r="AD5328" s="25">
        <v>2.0</v>
      </c>
      <c r="AE5328" s="25">
        <v>1.0</v>
      </c>
      <c r="AF5328" s="25">
        <v>1.0</v>
      </c>
      <c r="AG5328" s="25">
        <v>160849.43</v>
      </c>
      <c r="AH5328" s="25">
        <v>1.0</v>
      </c>
    </row>
    <row r="5329" ht="15.75" customHeight="1">
      <c r="U5329" s="25">
        <v>5328.0</v>
      </c>
      <c r="V5329" s="25">
        <v>1.564149E7</v>
      </c>
      <c r="W5329" s="25" t="s">
        <v>2781</v>
      </c>
      <c r="X5329" s="25">
        <v>850.0</v>
      </c>
      <c r="Y5329" s="25" t="s">
        <v>379</v>
      </c>
      <c r="Z5329" s="25" t="s">
        <v>462</v>
      </c>
      <c r="AA5329" s="25">
        <v>25.0</v>
      </c>
      <c r="AB5329" s="25">
        <v>8.0</v>
      </c>
      <c r="AC5329" s="25">
        <v>69385.17</v>
      </c>
      <c r="AD5329" s="25">
        <v>2.0</v>
      </c>
      <c r="AE5329" s="25">
        <v>1.0</v>
      </c>
      <c r="AF5329" s="25">
        <v>0.0</v>
      </c>
      <c r="AG5329" s="25">
        <v>87834.24</v>
      </c>
      <c r="AH5329" s="25">
        <v>0.0</v>
      </c>
    </row>
    <row r="5330" ht="15.75" customHeight="1">
      <c r="U5330" s="25">
        <v>5329.0</v>
      </c>
      <c r="V5330" s="25">
        <v>1.5680234E7</v>
      </c>
      <c r="W5330" s="25" t="s">
        <v>1442</v>
      </c>
      <c r="X5330" s="25">
        <v>667.0</v>
      </c>
      <c r="Y5330" s="25" t="s">
        <v>379</v>
      </c>
      <c r="Z5330" s="25" t="s">
        <v>487</v>
      </c>
      <c r="AA5330" s="25">
        <v>27.0</v>
      </c>
      <c r="AB5330" s="25">
        <v>2.0</v>
      </c>
      <c r="AC5330" s="25">
        <v>138032.15</v>
      </c>
      <c r="AD5330" s="25">
        <v>1.0</v>
      </c>
      <c r="AE5330" s="25">
        <v>1.0</v>
      </c>
      <c r="AF5330" s="25">
        <v>0.0</v>
      </c>
      <c r="AG5330" s="25">
        <v>166317.71</v>
      </c>
      <c r="AH5330" s="25">
        <v>0.0</v>
      </c>
    </row>
    <row r="5331" ht="15.75" customHeight="1">
      <c r="U5331" s="25">
        <v>5330.0</v>
      </c>
      <c r="V5331" s="25">
        <v>1.559223E7</v>
      </c>
      <c r="W5331" s="25" t="s">
        <v>816</v>
      </c>
      <c r="X5331" s="25">
        <v>620.0</v>
      </c>
      <c r="Y5331" s="25" t="s">
        <v>375</v>
      </c>
      <c r="Z5331" s="25" t="s">
        <v>487</v>
      </c>
      <c r="AA5331" s="25">
        <v>41.0</v>
      </c>
      <c r="AB5331" s="25">
        <v>3.0</v>
      </c>
      <c r="AC5331" s="25">
        <v>0.0</v>
      </c>
      <c r="AD5331" s="25">
        <v>2.0</v>
      </c>
      <c r="AE5331" s="25">
        <v>1.0</v>
      </c>
      <c r="AF5331" s="25">
        <v>1.0</v>
      </c>
      <c r="AG5331" s="25">
        <v>137309.06</v>
      </c>
      <c r="AH5331" s="25">
        <v>0.0</v>
      </c>
    </row>
    <row r="5332" ht="15.75" customHeight="1">
      <c r="U5332" s="25">
        <v>5331.0</v>
      </c>
      <c r="V5332" s="25">
        <v>1.5626212E7</v>
      </c>
      <c r="W5332" s="25" t="s">
        <v>2782</v>
      </c>
      <c r="X5332" s="25">
        <v>616.0</v>
      </c>
      <c r="Y5332" s="25" t="s">
        <v>375</v>
      </c>
      <c r="Z5332" s="25" t="s">
        <v>487</v>
      </c>
      <c r="AA5332" s="25">
        <v>29.0</v>
      </c>
      <c r="AB5332" s="25">
        <v>9.0</v>
      </c>
      <c r="AC5332" s="25">
        <v>0.0</v>
      </c>
      <c r="AD5332" s="25">
        <v>1.0</v>
      </c>
      <c r="AE5332" s="25">
        <v>1.0</v>
      </c>
      <c r="AF5332" s="25">
        <v>1.0</v>
      </c>
      <c r="AG5332" s="25">
        <v>166984.44</v>
      </c>
      <c r="AH5332" s="25">
        <v>0.0</v>
      </c>
    </row>
    <row r="5333" ht="15.75" customHeight="1">
      <c r="U5333" s="25">
        <v>5332.0</v>
      </c>
      <c r="V5333" s="25">
        <v>1.5700627E7</v>
      </c>
      <c r="W5333" s="25" t="s">
        <v>1736</v>
      </c>
      <c r="X5333" s="25">
        <v>637.0</v>
      </c>
      <c r="Y5333" s="25" t="s">
        <v>379</v>
      </c>
      <c r="Z5333" s="25" t="s">
        <v>462</v>
      </c>
      <c r="AA5333" s="25">
        <v>46.0</v>
      </c>
      <c r="AB5333" s="25">
        <v>2.0</v>
      </c>
      <c r="AC5333" s="25">
        <v>143500.82</v>
      </c>
      <c r="AD5333" s="25">
        <v>1.0</v>
      </c>
      <c r="AE5333" s="25">
        <v>1.0</v>
      </c>
      <c r="AF5333" s="25">
        <v>0.0</v>
      </c>
      <c r="AG5333" s="25">
        <v>166996.46</v>
      </c>
      <c r="AH5333" s="25">
        <v>1.0</v>
      </c>
    </row>
    <row r="5334" ht="15.75" customHeight="1">
      <c r="U5334" s="25">
        <v>5333.0</v>
      </c>
      <c r="V5334" s="25">
        <v>1.5782641E7</v>
      </c>
      <c r="W5334" s="25" t="s">
        <v>814</v>
      </c>
      <c r="X5334" s="25">
        <v>710.0</v>
      </c>
      <c r="Y5334" s="25" t="s">
        <v>377</v>
      </c>
      <c r="Z5334" s="25" t="s">
        <v>462</v>
      </c>
      <c r="AA5334" s="25">
        <v>29.0</v>
      </c>
      <c r="AB5334" s="25">
        <v>3.0</v>
      </c>
      <c r="AC5334" s="25">
        <v>119670.18</v>
      </c>
      <c r="AD5334" s="25">
        <v>1.0</v>
      </c>
      <c r="AE5334" s="25">
        <v>1.0</v>
      </c>
      <c r="AF5334" s="25">
        <v>0.0</v>
      </c>
      <c r="AG5334" s="25">
        <v>188022.44</v>
      </c>
      <c r="AH5334" s="25">
        <v>0.0</v>
      </c>
    </row>
    <row r="5335" ht="15.75" customHeight="1">
      <c r="U5335" s="25">
        <v>5334.0</v>
      </c>
      <c r="V5335" s="25">
        <v>1.5784445E7</v>
      </c>
      <c r="W5335" s="25" t="s">
        <v>769</v>
      </c>
      <c r="X5335" s="25">
        <v>717.0</v>
      </c>
      <c r="Y5335" s="25" t="s">
        <v>377</v>
      </c>
      <c r="Z5335" s="25" t="s">
        <v>487</v>
      </c>
      <c r="AA5335" s="25">
        <v>33.0</v>
      </c>
      <c r="AB5335" s="25">
        <v>1.0</v>
      </c>
      <c r="AC5335" s="25">
        <v>99106.73</v>
      </c>
      <c r="AD5335" s="25">
        <v>1.0</v>
      </c>
      <c r="AE5335" s="25">
        <v>0.0</v>
      </c>
      <c r="AF5335" s="25">
        <v>0.0</v>
      </c>
      <c r="AG5335" s="25">
        <v>194467.23</v>
      </c>
      <c r="AH5335" s="25">
        <v>0.0</v>
      </c>
    </row>
    <row r="5336" ht="15.75" customHeight="1">
      <c r="U5336" s="25">
        <v>5335.0</v>
      </c>
      <c r="V5336" s="25">
        <v>1.5813681E7</v>
      </c>
      <c r="W5336" s="25" t="s">
        <v>2592</v>
      </c>
      <c r="X5336" s="25">
        <v>786.0</v>
      </c>
      <c r="Y5336" s="25" t="s">
        <v>379</v>
      </c>
      <c r="Z5336" s="25" t="s">
        <v>487</v>
      </c>
      <c r="AA5336" s="25">
        <v>24.0</v>
      </c>
      <c r="AB5336" s="25">
        <v>2.0</v>
      </c>
      <c r="AC5336" s="25">
        <v>120135.55</v>
      </c>
      <c r="AD5336" s="25">
        <v>2.0</v>
      </c>
      <c r="AE5336" s="25">
        <v>1.0</v>
      </c>
      <c r="AF5336" s="25">
        <v>1.0</v>
      </c>
      <c r="AG5336" s="25">
        <v>125449.47</v>
      </c>
      <c r="AH5336" s="25">
        <v>0.0</v>
      </c>
    </row>
    <row r="5337" ht="15.75" customHeight="1">
      <c r="U5337" s="25">
        <v>5336.0</v>
      </c>
      <c r="V5337" s="25">
        <v>1.5596649E7</v>
      </c>
      <c r="W5337" s="25" t="s">
        <v>1799</v>
      </c>
      <c r="X5337" s="25">
        <v>651.0</v>
      </c>
      <c r="Y5337" s="25" t="s">
        <v>375</v>
      </c>
      <c r="Z5337" s="25" t="s">
        <v>462</v>
      </c>
      <c r="AA5337" s="25">
        <v>39.0</v>
      </c>
      <c r="AB5337" s="25">
        <v>8.0</v>
      </c>
      <c r="AC5337" s="25">
        <v>0.0</v>
      </c>
      <c r="AD5337" s="25">
        <v>1.0</v>
      </c>
      <c r="AE5337" s="25">
        <v>1.0</v>
      </c>
      <c r="AF5337" s="25">
        <v>0.0</v>
      </c>
      <c r="AG5337" s="25">
        <v>137452.57</v>
      </c>
      <c r="AH5337" s="25">
        <v>0.0</v>
      </c>
    </row>
    <row r="5338" ht="15.75" customHeight="1">
      <c r="U5338" s="25">
        <v>5337.0</v>
      </c>
      <c r="V5338" s="25">
        <v>1.570046E7</v>
      </c>
      <c r="W5338" s="25" t="s">
        <v>2783</v>
      </c>
      <c r="X5338" s="25">
        <v>530.0</v>
      </c>
      <c r="Y5338" s="25" t="s">
        <v>375</v>
      </c>
      <c r="Z5338" s="25" t="s">
        <v>462</v>
      </c>
      <c r="AA5338" s="25">
        <v>55.0</v>
      </c>
      <c r="AB5338" s="25">
        <v>4.0</v>
      </c>
      <c r="AC5338" s="25">
        <v>120905.03</v>
      </c>
      <c r="AD5338" s="25">
        <v>1.0</v>
      </c>
      <c r="AE5338" s="25">
        <v>0.0</v>
      </c>
      <c r="AF5338" s="25">
        <v>1.0</v>
      </c>
      <c r="AG5338" s="25">
        <v>123475.88</v>
      </c>
      <c r="AH5338" s="25">
        <v>1.0</v>
      </c>
    </row>
    <row r="5339" ht="15.75" customHeight="1">
      <c r="U5339" s="25">
        <v>5338.0</v>
      </c>
      <c r="V5339" s="25">
        <v>1.5724076E7</v>
      </c>
      <c r="W5339" s="25" t="s">
        <v>1971</v>
      </c>
      <c r="X5339" s="25">
        <v>815.0</v>
      </c>
      <c r="Y5339" s="25" t="s">
        <v>377</v>
      </c>
      <c r="Z5339" s="25" t="s">
        <v>462</v>
      </c>
      <c r="AA5339" s="25">
        <v>57.0</v>
      </c>
      <c r="AB5339" s="25">
        <v>5.0</v>
      </c>
      <c r="AC5339" s="25">
        <v>0.0</v>
      </c>
      <c r="AD5339" s="25">
        <v>3.0</v>
      </c>
      <c r="AE5339" s="25">
        <v>0.0</v>
      </c>
      <c r="AF5339" s="25">
        <v>0.0</v>
      </c>
      <c r="AG5339" s="25">
        <v>38941.44</v>
      </c>
      <c r="AH5339" s="25">
        <v>1.0</v>
      </c>
    </row>
    <row r="5340" ht="15.75" customHeight="1">
      <c r="U5340" s="25">
        <v>5339.0</v>
      </c>
      <c r="V5340" s="25">
        <v>1.5784E7</v>
      </c>
      <c r="W5340" s="25" t="s">
        <v>1740</v>
      </c>
      <c r="X5340" s="25">
        <v>715.0</v>
      </c>
      <c r="Y5340" s="25" t="s">
        <v>379</v>
      </c>
      <c r="Z5340" s="25" t="s">
        <v>462</v>
      </c>
      <c r="AA5340" s="25">
        <v>34.0</v>
      </c>
      <c r="AB5340" s="25">
        <v>9.0</v>
      </c>
      <c r="AC5340" s="25">
        <v>102277.52</v>
      </c>
      <c r="AD5340" s="25">
        <v>1.0</v>
      </c>
      <c r="AE5340" s="25">
        <v>0.0</v>
      </c>
      <c r="AF5340" s="25">
        <v>0.0</v>
      </c>
      <c r="AG5340" s="25">
        <v>177852.57</v>
      </c>
      <c r="AH5340" s="25">
        <v>1.0</v>
      </c>
    </row>
    <row r="5341" ht="15.75" customHeight="1">
      <c r="U5341" s="25">
        <v>5340.0</v>
      </c>
      <c r="V5341" s="25">
        <v>1.5733966E7</v>
      </c>
      <c r="W5341" s="25" t="s">
        <v>1239</v>
      </c>
      <c r="X5341" s="25">
        <v>496.0</v>
      </c>
      <c r="Y5341" s="25" t="s">
        <v>379</v>
      </c>
      <c r="Z5341" s="25" t="s">
        <v>462</v>
      </c>
      <c r="AA5341" s="25">
        <v>55.0</v>
      </c>
      <c r="AB5341" s="25">
        <v>4.0</v>
      </c>
      <c r="AC5341" s="25">
        <v>125292.53</v>
      </c>
      <c r="AD5341" s="25">
        <v>1.0</v>
      </c>
      <c r="AE5341" s="25">
        <v>1.0</v>
      </c>
      <c r="AF5341" s="25">
        <v>1.0</v>
      </c>
      <c r="AG5341" s="25">
        <v>31532.96</v>
      </c>
      <c r="AH5341" s="25">
        <v>1.0</v>
      </c>
    </row>
    <row r="5342" ht="15.75" customHeight="1">
      <c r="U5342" s="25">
        <v>5341.0</v>
      </c>
      <c r="V5342" s="25">
        <v>1.5612667E7</v>
      </c>
      <c r="W5342" s="25" t="s">
        <v>1348</v>
      </c>
      <c r="X5342" s="25">
        <v>680.0</v>
      </c>
      <c r="Y5342" s="25" t="s">
        <v>377</v>
      </c>
      <c r="Z5342" s="25" t="s">
        <v>487</v>
      </c>
      <c r="AA5342" s="25">
        <v>42.0</v>
      </c>
      <c r="AB5342" s="25">
        <v>0.0</v>
      </c>
      <c r="AC5342" s="25">
        <v>0.0</v>
      </c>
      <c r="AD5342" s="25">
        <v>1.0</v>
      </c>
      <c r="AE5342" s="25">
        <v>1.0</v>
      </c>
      <c r="AF5342" s="25">
        <v>0.0</v>
      </c>
      <c r="AG5342" s="25">
        <v>136377.21</v>
      </c>
      <c r="AH5342" s="25">
        <v>0.0</v>
      </c>
    </row>
    <row r="5343" ht="15.75" customHeight="1">
      <c r="U5343" s="25">
        <v>5342.0</v>
      </c>
      <c r="V5343" s="25">
        <v>1.5654025E7</v>
      </c>
      <c r="W5343" s="25" t="s">
        <v>131</v>
      </c>
      <c r="X5343" s="25">
        <v>646.0</v>
      </c>
      <c r="Y5343" s="25" t="s">
        <v>375</v>
      </c>
      <c r="Z5343" s="25" t="s">
        <v>462</v>
      </c>
      <c r="AA5343" s="25">
        <v>51.0</v>
      </c>
      <c r="AB5343" s="25">
        <v>4.0</v>
      </c>
      <c r="AC5343" s="25">
        <v>101629.3</v>
      </c>
      <c r="AD5343" s="25">
        <v>1.0</v>
      </c>
      <c r="AE5343" s="25">
        <v>0.0</v>
      </c>
      <c r="AF5343" s="25">
        <v>0.0</v>
      </c>
      <c r="AG5343" s="25">
        <v>130541.1</v>
      </c>
      <c r="AH5343" s="25">
        <v>0.0</v>
      </c>
    </row>
    <row r="5344" ht="15.75" customHeight="1">
      <c r="U5344" s="25">
        <v>5343.0</v>
      </c>
      <c r="V5344" s="25">
        <v>1.5589431E7</v>
      </c>
      <c r="W5344" s="25" t="s">
        <v>2784</v>
      </c>
      <c r="X5344" s="25">
        <v>807.0</v>
      </c>
      <c r="Y5344" s="25" t="s">
        <v>379</v>
      </c>
      <c r="Z5344" s="25" t="s">
        <v>487</v>
      </c>
      <c r="AA5344" s="25">
        <v>47.0</v>
      </c>
      <c r="AB5344" s="25">
        <v>1.0</v>
      </c>
      <c r="AC5344" s="25">
        <v>171937.27</v>
      </c>
      <c r="AD5344" s="25">
        <v>1.0</v>
      </c>
      <c r="AE5344" s="25">
        <v>1.0</v>
      </c>
      <c r="AF5344" s="25">
        <v>1.0</v>
      </c>
      <c r="AG5344" s="25">
        <v>65636.92</v>
      </c>
      <c r="AH5344" s="25">
        <v>0.0</v>
      </c>
    </row>
    <row r="5345" ht="15.75" customHeight="1">
      <c r="U5345" s="25">
        <v>5344.0</v>
      </c>
      <c r="V5345" s="25">
        <v>1.5578238E7</v>
      </c>
      <c r="W5345" s="25" t="s">
        <v>782</v>
      </c>
      <c r="X5345" s="25">
        <v>727.0</v>
      </c>
      <c r="Y5345" s="25" t="s">
        <v>375</v>
      </c>
      <c r="Z5345" s="25" t="s">
        <v>487</v>
      </c>
      <c r="AA5345" s="25">
        <v>47.0</v>
      </c>
      <c r="AB5345" s="25">
        <v>7.0</v>
      </c>
      <c r="AC5345" s="25">
        <v>0.0</v>
      </c>
      <c r="AD5345" s="25">
        <v>2.0</v>
      </c>
      <c r="AE5345" s="25">
        <v>1.0</v>
      </c>
      <c r="AF5345" s="25">
        <v>0.0</v>
      </c>
      <c r="AG5345" s="25">
        <v>193305.35</v>
      </c>
      <c r="AH5345" s="25">
        <v>0.0</v>
      </c>
    </row>
    <row r="5346" ht="15.75" customHeight="1">
      <c r="U5346" s="25">
        <v>5345.0</v>
      </c>
      <c r="V5346" s="25">
        <v>1.5566269E7</v>
      </c>
      <c r="W5346" s="25" t="s">
        <v>2785</v>
      </c>
      <c r="X5346" s="25">
        <v>787.0</v>
      </c>
      <c r="Y5346" s="25" t="s">
        <v>375</v>
      </c>
      <c r="Z5346" s="25" t="s">
        <v>487</v>
      </c>
      <c r="AA5346" s="25">
        <v>25.0</v>
      </c>
      <c r="AB5346" s="25">
        <v>5.0</v>
      </c>
      <c r="AC5346" s="25">
        <v>0.0</v>
      </c>
      <c r="AD5346" s="25">
        <v>2.0</v>
      </c>
      <c r="AE5346" s="25">
        <v>1.0</v>
      </c>
      <c r="AF5346" s="25">
        <v>0.0</v>
      </c>
      <c r="AG5346" s="25">
        <v>47307.9</v>
      </c>
      <c r="AH5346" s="25">
        <v>0.0</v>
      </c>
    </row>
    <row r="5347" ht="15.75" customHeight="1">
      <c r="U5347" s="25">
        <v>5346.0</v>
      </c>
      <c r="V5347" s="25">
        <v>1.5639217E7</v>
      </c>
      <c r="W5347" s="25" t="s">
        <v>863</v>
      </c>
      <c r="X5347" s="25">
        <v>806.0</v>
      </c>
      <c r="Y5347" s="25" t="s">
        <v>375</v>
      </c>
      <c r="Z5347" s="25" t="s">
        <v>487</v>
      </c>
      <c r="AA5347" s="25">
        <v>34.0</v>
      </c>
      <c r="AB5347" s="25">
        <v>6.0</v>
      </c>
      <c r="AC5347" s="25">
        <v>0.0</v>
      </c>
      <c r="AD5347" s="25">
        <v>2.0</v>
      </c>
      <c r="AE5347" s="25">
        <v>0.0</v>
      </c>
      <c r="AF5347" s="25">
        <v>0.0</v>
      </c>
      <c r="AG5347" s="25">
        <v>100809.99</v>
      </c>
      <c r="AH5347" s="25">
        <v>0.0</v>
      </c>
    </row>
    <row r="5348" ht="15.75" customHeight="1">
      <c r="U5348" s="25">
        <v>5347.0</v>
      </c>
      <c r="V5348" s="25">
        <v>1.5688644E7</v>
      </c>
      <c r="W5348" s="25" t="s">
        <v>2045</v>
      </c>
      <c r="X5348" s="25">
        <v>603.0</v>
      </c>
      <c r="Y5348" s="25" t="s">
        <v>375</v>
      </c>
      <c r="Z5348" s="25" t="s">
        <v>487</v>
      </c>
      <c r="AA5348" s="25">
        <v>31.0</v>
      </c>
      <c r="AB5348" s="25">
        <v>1.0</v>
      </c>
      <c r="AC5348" s="25">
        <v>129743.75</v>
      </c>
      <c r="AD5348" s="25">
        <v>1.0</v>
      </c>
      <c r="AE5348" s="25">
        <v>1.0</v>
      </c>
      <c r="AF5348" s="25">
        <v>0.0</v>
      </c>
      <c r="AG5348" s="25">
        <v>109145.2</v>
      </c>
      <c r="AH5348" s="25">
        <v>0.0</v>
      </c>
    </row>
    <row r="5349" ht="15.75" customHeight="1">
      <c r="U5349" s="25">
        <v>5348.0</v>
      </c>
      <c r="V5349" s="25">
        <v>1.5662426E7</v>
      </c>
      <c r="W5349" s="25" t="s">
        <v>1215</v>
      </c>
      <c r="X5349" s="25">
        <v>649.0</v>
      </c>
      <c r="Y5349" s="25" t="s">
        <v>377</v>
      </c>
      <c r="Z5349" s="25" t="s">
        <v>487</v>
      </c>
      <c r="AA5349" s="25">
        <v>32.0</v>
      </c>
      <c r="AB5349" s="25">
        <v>1.0</v>
      </c>
      <c r="AC5349" s="25">
        <v>0.0</v>
      </c>
      <c r="AD5349" s="25">
        <v>1.0</v>
      </c>
      <c r="AE5349" s="25">
        <v>0.0</v>
      </c>
      <c r="AF5349" s="25">
        <v>1.0</v>
      </c>
      <c r="AG5349" s="25">
        <v>91167.19</v>
      </c>
      <c r="AH5349" s="25">
        <v>1.0</v>
      </c>
    </row>
    <row r="5350" ht="15.75" customHeight="1">
      <c r="U5350" s="25">
        <v>5349.0</v>
      </c>
      <c r="V5350" s="25">
        <v>1.5720511E7</v>
      </c>
      <c r="W5350" s="25" t="s">
        <v>1587</v>
      </c>
      <c r="X5350" s="25">
        <v>547.0</v>
      </c>
      <c r="Y5350" s="25" t="s">
        <v>379</v>
      </c>
      <c r="Z5350" s="25" t="s">
        <v>487</v>
      </c>
      <c r="AA5350" s="25">
        <v>41.0</v>
      </c>
      <c r="AB5350" s="25">
        <v>3.0</v>
      </c>
      <c r="AC5350" s="25">
        <v>151191.31</v>
      </c>
      <c r="AD5350" s="25">
        <v>1.0</v>
      </c>
      <c r="AE5350" s="25">
        <v>1.0</v>
      </c>
      <c r="AF5350" s="25">
        <v>0.0</v>
      </c>
      <c r="AG5350" s="25">
        <v>175295.89</v>
      </c>
      <c r="AH5350" s="25">
        <v>1.0</v>
      </c>
    </row>
    <row r="5351" ht="15.75" customHeight="1">
      <c r="U5351" s="25">
        <v>5350.0</v>
      </c>
      <c r="V5351" s="25">
        <v>1.5567246E7</v>
      </c>
      <c r="W5351" s="25" t="s">
        <v>2786</v>
      </c>
      <c r="X5351" s="25">
        <v>684.0</v>
      </c>
      <c r="Y5351" s="25" t="s">
        <v>379</v>
      </c>
      <c r="Z5351" s="25" t="s">
        <v>487</v>
      </c>
      <c r="AA5351" s="25">
        <v>32.0</v>
      </c>
      <c r="AB5351" s="25">
        <v>3.0</v>
      </c>
      <c r="AC5351" s="25">
        <v>102630.13</v>
      </c>
      <c r="AD5351" s="25">
        <v>2.0</v>
      </c>
      <c r="AE5351" s="25">
        <v>1.0</v>
      </c>
      <c r="AF5351" s="25">
        <v>1.0</v>
      </c>
      <c r="AG5351" s="25">
        <v>127433.47</v>
      </c>
      <c r="AH5351" s="25">
        <v>0.0</v>
      </c>
    </row>
    <row r="5352" ht="15.75" customHeight="1">
      <c r="U5352" s="25">
        <v>5351.0</v>
      </c>
      <c r="V5352" s="25">
        <v>1.5647965E7</v>
      </c>
      <c r="W5352" s="25" t="s">
        <v>886</v>
      </c>
      <c r="X5352" s="25">
        <v>477.0</v>
      </c>
      <c r="Y5352" s="25" t="s">
        <v>375</v>
      </c>
      <c r="Z5352" s="25" t="s">
        <v>462</v>
      </c>
      <c r="AA5352" s="25">
        <v>57.0</v>
      </c>
      <c r="AB5352" s="25">
        <v>9.0</v>
      </c>
      <c r="AC5352" s="25">
        <v>114023.64</v>
      </c>
      <c r="AD5352" s="25">
        <v>2.0</v>
      </c>
      <c r="AE5352" s="25">
        <v>1.0</v>
      </c>
      <c r="AF5352" s="25">
        <v>1.0</v>
      </c>
      <c r="AG5352" s="25">
        <v>71167.17</v>
      </c>
      <c r="AH5352" s="25">
        <v>1.0</v>
      </c>
    </row>
    <row r="5353" ht="15.75" customHeight="1">
      <c r="U5353" s="25">
        <v>5352.0</v>
      </c>
      <c r="V5353" s="25">
        <v>1.5679048E7</v>
      </c>
      <c r="W5353" s="25" t="s">
        <v>2787</v>
      </c>
      <c r="X5353" s="25">
        <v>558.0</v>
      </c>
      <c r="Y5353" s="25" t="s">
        <v>379</v>
      </c>
      <c r="Z5353" s="25" t="s">
        <v>487</v>
      </c>
      <c r="AA5353" s="25">
        <v>41.0</v>
      </c>
      <c r="AB5353" s="25">
        <v>2.0</v>
      </c>
      <c r="AC5353" s="25">
        <v>124227.14</v>
      </c>
      <c r="AD5353" s="25">
        <v>1.0</v>
      </c>
      <c r="AE5353" s="25">
        <v>1.0</v>
      </c>
      <c r="AF5353" s="25">
        <v>1.0</v>
      </c>
      <c r="AG5353" s="25">
        <v>111184.67</v>
      </c>
      <c r="AH5353" s="25">
        <v>0.0</v>
      </c>
    </row>
    <row r="5354" ht="15.75" customHeight="1">
      <c r="U5354" s="25">
        <v>5353.0</v>
      </c>
      <c r="V5354" s="25">
        <v>1.5675749E7</v>
      </c>
      <c r="W5354" s="25" t="s">
        <v>2011</v>
      </c>
      <c r="X5354" s="25">
        <v>695.0</v>
      </c>
      <c r="Y5354" s="25" t="s">
        <v>375</v>
      </c>
      <c r="Z5354" s="25" t="s">
        <v>462</v>
      </c>
      <c r="AA5354" s="25">
        <v>23.0</v>
      </c>
      <c r="AB5354" s="25">
        <v>1.0</v>
      </c>
      <c r="AC5354" s="25">
        <v>0.0</v>
      </c>
      <c r="AD5354" s="25">
        <v>2.0</v>
      </c>
      <c r="AE5354" s="25">
        <v>1.0</v>
      </c>
      <c r="AF5354" s="25">
        <v>1.0</v>
      </c>
      <c r="AG5354" s="25">
        <v>141756.32</v>
      </c>
      <c r="AH5354" s="25">
        <v>0.0</v>
      </c>
    </row>
    <row r="5355" ht="15.75" customHeight="1">
      <c r="U5355" s="25">
        <v>5354.0</v>
      </c>
      <c r="V5355" s="25">
        <v>1.5782181E7</v>
      </c>
      <c r="W5355" s="25" t="s">
        <v>845</v>
      </c>
      <c r="X5355" s="25">
        <v>592.0</v>
      </c>
      <c r="Y5355" s="25" t="s">
        <v>377</v>
      </c>
      <c r="Z5355" s="25" t="s">
        <v>487</v>
      </c>
      <c r="AA5355" s="25">
        <v>35.0</v>
      </c>
      <c r="AB5355" s="25">
        <v>6.0</v>
      </c>
      <c r="AC5355" s="25">
        <v>80285.16</v>
      </c>
      <c r="AD5355" s="25">
        <v>1.0</v>
      </c>
      <c r="AE5355" s="25">
        <v>1.0</v>
      </c>
      <c r="AF5355" s="25">
        <v>0.0</v>
      </c>
      <c r="AG5355" s="25">
        <v>72678.75</v>
      </c>
      <c r="AH5355" s="25">
        <v>1.0</v>
      </c>
    </row>
    <row r="5356" ht="15.75" customHeight="1">
      <c r="U5356" s="25">
        <v>5355.0</v>
      </c>
      <c r="V5356" s="25">
        <v>1.5795738E7</v>
      </c>
      <c r="W5356" s="25" t="s">
        <v>1246</v>
      </c>
      <c r="X5356" s="25">
        <v>789.0</v>
      </c>
      <c r="Y5356" s="25" t="s">
        <v>375</v>
      </c>
      <c r="Z5356" s="25" t="s">
        <v>487</v>
      </c>
      <c r="AA5356" s="25">
        <v>31.0</v>
      </c>
      <c r="AB5356" s="25">
        <v>4.0</v>
      </c>
      <c r="AC5356" s="25">
        <v>175477.15</v>
      </c>
      <c r="AD5356" s="25">
        <v>1.0</v>
      </c>
      <c r="AE5356" s="25">
        <v>1.0</v>
      </c>
      <c r="AF5356" s="25">
        <v>1.0</v>
      </c>
      <c r="AG5356" s="25">
        <v>172832.9</v>
      </c>
      <c r="AH5356" s="25">
        <v>0.0</v>
      </c>
    </row>
    <row r="5357" ht="15.75" customHeight="1">
      <c r="U5357" s="25">
        <v>5356.0</v>
      </c>
      <c r="V5357" s="25">
        <v>1.5773751E7</v>
      </c>
      <c r="W5357" s="25" t="s">
        <v>1736</v>
      </c>
      <c r="X5357" s="25">
        <v>597.0</v>
      </c>
      <c r="Y5357" s="25" t="s">
        <v>375</v>
      </c>
      <c r="Z5357" s="25" t="s">
        <v>462</v>
      </c>
      <c r="AA5357" s="25">
        <v>29.0</v>
      </c>
      <c r="AB5357" s="25">
        <v>1.0</v>
      </c>
      <c r="AC5357" s="25">
        <v>132144.35</v>
      </c>
      <c r="AD5357" s="25">
        <v>1.0</v>
      </c>
      <c r="AE5357" s="25">
        <v>1.0</v>
      </c>
      <c r="AF5357" s="25">
        <v>0.0</v>
      </c>
      <c r="AG5357" s="25">
        <v>158086.33</v>
      </c>
      <c r="AH5357" s="25">
        <v>0.0</v>
      </c>
    </row>
    <row r="5358" ht="15.75" customHeight="1">
      <c r="U5358" s="25">
        <v>5357.0</v>
      </c>
      <c r="V5358" s="25">
        <v>1.5655436E7</v>
      </c>
      <c r="W5358" s="25" t="s">
        <v>2788</v>
      </c>
      <c r="X5358" s="25">
        <v>839.0</v>
      </c>
      <c r="Y5358" s="25" t="s">
        <v>379</v>
      </c>
      <c r="Z5358" s="25" t="s">
        <v>487</v>
      </c>
      <c r="AA5358" s="25">
        <v>47.0</v>
      </c>
      <c r="AB5358" s="25">
        <v>2.0</v>
      </c>
      <c r="AC5358" s="25">
        <v>136911.07</v>
      </c>
      <c r="AD5358" s="25">
        <v>1.0</v>
      </c>
      <c r="AE5358" s="25">
        <v>1.0</v>
      </c>
      <c r="AF5358" s="25">
        <v>1.0</v>
      </c>
      <c r="AG5358" s="25">
        <v>168184.62</v>
      </c>
      <c r="AH5358" s="25">
        <v>1.0</v>
      </c>
    </row>
    <row r="5359" ht="15.75" customHeight="1">
      <c r="U5359" s="25">
        <v>5358.0</v>
      </c>
      <c r="V5359" s="25">
        <v>1.5691396E7</v>
      </c>
      <c r="W5359" s="25" t="s">
        <v>619</v>
      </c>
      <c r="X5359" s="25">
        <v>405.0</v>
      </c>
      <c r="Y5359" s="25" t="s">
        <v>379</v>
      </c>
      <c r="Z5359" s="25" t="s">
        <v>487</v>
      </c>
      <c r="AA5359" s="25">
        <v>31.0</v>
      </c>
      <c r="AB5359" s="25">
        <v>5.0</v>
      </c>
      <c r="AC5359" s="25">
        <v>133299.67</v>
      </c>
      <c r="AD5359" s="25">
        <v>2.0</v>
      </c>
      <c r="AE5359" s="25">
        <v>1.0</v>
      </c>
      <c r="AF5359" s="25">
        <v>1.0</v>
      </c>
      <c r="AG5359" s="25">
        <v>72950.14</v>
      </c>
      <c r="AH5359" s="25">
        <v>0.0</v>
      </c>
    </row>
    <row r="5360" ht="15.75" customHeight="1">
      <c r="U5360" s="25">
        <v>5359.0</v>
      </c>
      <c r="V5360" s="25">
        <v>1.5796958E7</v>
      </c>
      <c r="W5360" s="25" t="s">
        <v>1215</v>
      </c>
      <c r="X5360" s="25">
        <v>658.0</v>
      </c>
      <c r="Y5360" s="25" t="s">
        <v>375</v>
      </c>
      <c r="Z5360" s="25" t="s">
        <v>487</v>
      </c>
      <c r="AA5360" s="25">
        <v>39.0</v>
      </c>
      <c r="AB5360" s="25">
        <v>7.0</v>
      </c>
      <c r="AC5360" s="25">
        <v>0.0</v>
      </c>
      <c r="AD5360" s="25">
        <v>2.0</v>
      </c>
      <c r="AE5360" s="25">
        <v>1.0</v>
      </c>
      <c r="AF5360" s="25">
        <v>0.0</v>
      </c>
      <c r="AG5360" s="25">
        <v>48378.4</v>
      </c>
      <c r="AH5360" s="25">
        <v>0.0</v>
      </c>
    </row>
    <row r="5361" ht="15.75" customHeight="1">
      <c r="U5361" s="25">
        <v>5360.0</v>
      </c>
      <c r="V5361" s="25">
        <v>1.5801832E7</v>
      </c>
      <c r="W5361" s="25" t="s">
        <v>538</v>
      </c>
      <c r="X5361" s="25">
        <v>684.0</v>
      </c>
      <c r="Y5361" s="25" t="s">
        <v>379</v>
      </c>
      <c r="Z5361" s="25" t="s">
        <v>487</v>
      </c>
      <c r="AA5361" s="25">
        <v>42.0</v>
      </c>
      <c r="AB5361" s="25">
        <v>1.0</v>
      </c>
      <c r="AC5361" s="25">
        <v>117691.0</v>
      </c>
      <c r="AD5361" s="25">
        <v>1.0</v>
      </c>
      <c r="AE5361" s="25">
        <v>1.0</v>
      </c>
      <c r="AF5361" s="25">
        <v>1.0</v>
      </c>
      <c r="AG5361" s="25">
        <v>23135.65</v>
      </c>
      <c r="AH5361" s="25">
        <v>1.0</v>
      </c>
    </row>
    <row r="5362" ht="15.75" customHeight="1">
      <c r="U5362" s="25">
        <v>5361.0</v>
      </c>
      <c r="V5362" s="25">
        <v>1.5661349E7</v>
      </c>
      <c r="W5362" s="25" t="s">
        <v>1808</v>
      </c>
      <c r="X5362" s="25">
        <v>633.0</v>
      </c>
      <c r="Y5362" s="25" t="s">
        <v>375</v>
      </c>
      <c r="Z5362" s="25" t="s">
        <v>487</v>
      </c>
      <c r="AA5362" s="25">
        <v>35.0</v>
      </c>
      <c r="AB5362" s="25">
        <v>10.0</v>
      </c>
      <c r="AC5362" s="25">
        <v>0.0</v>
      </c>
      <c r="AD5362" s="25">
        <v>2.0</v>
      </c>
      <c r="AE5362" s="25">
        <v>1.0</v>
      </c>
      <c r="AF5362" s="25">
        <v>0.0</v>
      </c>
      <c r="AG5362" s="25">
        <v>65675.47</v>
      </c>
      <c r="AH5362" s="25">
        <v>0.0</v>
      </c>
    </row>
    <row r="5363" ht="15.75" customHeight="1">
      <c r="U5363" s="25">
        <v>5362.0</v>
      </c>
      <c r="V5363" s="25">
        <v>1.5719265E7</v>
      </c>
      <c r="W5363" s="25" t="s">
        <v>1136</v>
      </c>
      <c r="X5363" s="25">
        <v>589.0</v>
      </c>
      <c r="Y5363" s="25" t="s">
        <v>375</v>
      </c>
      <c r="Z5363" s="25" t="s">
        <v>487</v>
      </c>
      <c r="AA5363" s="25">
        <v>46.0</v>
      </c>
      <c r="AB5363" s="25">
        <v>9.0</v>
      </c>
      <c r="AC5363" s="25">
        <v>0.0</v>
      </c>
      <c r="AD5363" s="25">
        <v>2.0</v>
      </c>
      <c r="AE5363" s="25">
        <v>1.0</v>
      </c>
      <c r="AF5363" s="25">
        <v>0.0</v>
      </c>
      <c r="AG5363" s="25">
        <v>170676.67</v>
      </c>
      <c r="AH5363" s="25">
        <v>0.0</v>
      </c>
    </row>
    <row r="5364" ht="15.75" customHeight="1">
      <c r="U5364" s="25">
        <v>5363.0</v>
      </c>
      <c r="V5364" s="25">
        <v>1.5779985E7</v>
      </c>
      <c r="W5364" s="25" t="s">
        <v>991</v>
      </c>
      <c r="X5364" s="25">
        <v>750.0</v>
      </c>
      <c r="Y5364" s="25" t="s">
        <v>379</v>
      </c>
      <c r="Z5364" s="25" t="s">
        <v>462</v>
      </c>
      <c r="AA5364" s="25">
        <v>37.0</v>
      </c>
      <c r="AB5364" s="25">
        <v>1.0</v>
      </c>
      <c r="AC5364" s="25">
        <v>133199.71</v>
      </c>
      <c r="AD5364" s="25">
        <v>2.0</v>
      </c>
      <c r="AE5364" s="25">
        <v>1.0</v>
      </c>
      <c r="AF5364" s="25">
        <v>1.0</v>
      </c>
      <c r="AG5364" s="25">
        <v>27366.77</v>
      </c>
      <c r="AH5364" s="25">
        <v>0.0</v>
      </c>
    </row>
    <row r="5365" ht="15.75" customHeight="1">
      <c r="U5365" s="25">
        <v>5364.0</v>
      </c>
      <c r="V5365" s="25">
        <v>1.566341E7</v>
      </c>
      <c r="W5365" s="25" t="s">
        <v>630</v>
      </c>
      <c r="X5365" s="25">
        <v>771.0</v>
      </c>
      <c r="Y5365" s="25" t="s">
        <v>377</v>
      </c>
      <c r="Z5365" s="25" t="s">
        <v>487</v>
      </c>
      <c r="AA5365" s="25">
        <v>51.0</v>
      </c>
      <c r="AB5365" s="25">
        <v>5.0</v>
      </c>
      <c r="AC5365" s="25">
        <v>135506.58</v>
      </c>
      <c r="AD5365" s="25">
        <v>3.0</v>
      </c>
      <c r="AE5365" s="25">
        <v>1.0</v>
      </c>
      <c r="AF5365" s="25">
        <v>1.0</v>
      </c>
      <c r="AG5365" s="25">
        <v>152479.64</v>
      </c>
      <c r="AH5365" s="25">
        <v>1.0</v>
      </c>
    </row>
    <row r="5366" ht="15.75" customHeight="1">
      <c r="U5366" s="25">
        <v>5365.0</v>
      </c>
      <c r="V5366" s="25">
        <v>1.5704144E7</v>
      </c>
      <c r="W5366" s="25" t="s">
        <v>802</v>
      </c>
      <c r="X5366" s="25">
        <v>812.0</v>
      </c>
      <c r="Y5366" s="25" t="s">
        <v>379</v>
      </c>
      <c r="Z5366" s="25" t="s">
        <v>487</v>
      </c>
      <c r="AA5366" s="25">
        <v>33.0</v>
      </c>
      <c r="AB5366" s="25">
        <v>2.0</v>
      </c>
      <c r="AC5366" s="25">
        <v>127154.14</v>
      </c>
      <c r="AD5366" s="25">
        <v>2.0</v>
      </c>
      <c r="AE5366" s="25">
        <v>0.0</v>
      </c>
      <c r="AF5366" s="25">
        <v>1.0</v>
      </c>
      <c r="AG5366" s="25">
        <v>105383.49</v>
      </c>
      <c r="AH5366" s="25">
        <v>0.0</v>
      </c>
    </row>
    <row r="5367" ht="15.75" customHeight="1">
      <c r="U5367" s="25">
        <v>5366.0</v>
      </c>
      <c r="V5367" s="25">
        <v>1.5774104E7</v>
      </c>
      <c r="W5367" s="25" t="s">
        <v>1607</v>
      </c>
      <c r="X5367" s="25">
        <v>539.0</v>
      </c>
      <c r="Y5367" s="25" t="s">
        <v>377</v>
      </c>
      <c r="Z5367" s="25" t="s">
        <v>487</v>
      </c>
      <c r="AA5367" s="25">
        <v>39.0</v>
      </c>
      <c r="AB5367" s="25">
        <v>2.0</v>
      </c>
      <c r="AC5367" s="25">
        <v>0.0</v>
      </c>
      <c r="AD5367" s="25">
        <v>2.0</v>
      </c>
      <c r="AE5367" s="25">
        <v>1.0</v>
      </c>
      <c r="AF5367" s="25">
        <v>1.0</v>
      </c>
      <c r="AG5367" s="25">
        <v>48189.94</v>
      </c>
      <c r="AH5367" s="25">
        <v>0.0</v>
      </c>
    </row>
    <row r="5368" ht="15.75" customHeight="1">
      <c r="U5368" s="25">
        <v>5367.0</v>
      </c>
      <c r="V5368" s="25">
        <v>1.581223E7</v>
      </c>
      <c r="W5368" s="25" t="s">
        <v>2789</v>
      </c>
      <c r="X5368" s="25">
        <v>670.0</v>
      </c>
      <c r="Y5368" s="25" t="s">
        <v>379</v>
      </c>
      <c r="Z5368" s="25" t="s">
        <v>462</v>
      </c>
      <c r="AA5368" s="25">
        <v>42.0</v>
      </c>
      <c r="AB5368" s="25">
        <v>5.0</v>
      </c>
      <c r="AC5368" s="25">
        <v>49508.79</v>
      </c>
      <c r="AD5368" s="25">
        <v>3.0</v>
      </c>
      <c r="AE5368" s="25">
        <v>1.0</v>
      </c>
      <c r="AF5368" s="25">
        <v>1.0</v>
      </c>
      <c r="AG5368" s="25">
        <v>100324.01</v>
      </c>
      <c r="AH5368" s="25">
        <v>0.0</v>
      </c>
    </row>
    <row r="5369" ht="15.75" customHeight="1">
      <c r="U5369" s="25">
        <v>5368.0</v>
      </c>
      <c r="V5369" s="25">
        <v>1.5742848E7</v>
      </c>
      <c r="W5369" s="25" t="s">
        <v>2790</v>
      </c>
      <c r="X5369" s="25">
        <v>673.0</v>
      </c>
      <c r="Y5369" s="25" t="s">
        <v>375</v>
      </c>
      <c r="Z5369" s="25" t="s">
        <v>487</v>
      </c>
      <c r="AA5369" s="25">
        <v>41.0</v>
      </c>
      <c r="AB5369" s="25">
        <v>5.0</v>
      </c>
      <c r="AC5369" s="25">
        <v>0.0</v>
      </c>
      <c r="AD5369" s="25">
        <v>1.0</v>
      </c>
      <c r="AE5369" s="25">
        <v>1.0</v>
      </c>
      <c r="AF5369" s="25">
        <v>1.0</v>
      </c>
      <c r="AG5369" s="25">
        <v>65657.29</v>
      </c>
      <c r="AH5369" s="25">
        <v>0.0</v>
      </c>
    </row>
    <row r="5370" ht="15.75" customHeight="1">
      <c r="U5370" s="25">
        <v>5369.0</v>
      </c>
      <c r="V5370" s="25">
        <v>1.5745326E7</v>
      </c>
      <c r="W5370" s="25" t="s">
        <v>2791</v>
      </c>
      <c r="X5370" s="25">
        <v>538.0</v>
      </c>
      <c r="Y5370" s="25" t="s">
        <v>375</v>
      </c>
      <c r="Z5370" s="25" t="s">
        <v>462</v>
      </c>
      <c r="AA5370" s="25">
        <v>62.0</v>
      </c>
      <c r="AB5370" s="25">
        <v>3.0</v>
      </c>
      <c r="AC5370" s="25">
        <v>75051.49</v>
      </c>
      <c r="AD5370" s="25">
        <v>1.0</v>
      </c>
      <c r="AE5370" s="25">
        <v>0.0</v>
      </c>
      <c r="AF5370" s="25">
        <v>0.0</v>
      </c>
      <c r="AG5370" s="25">
        <v>17682.02</v>
      </c>
      <c r="AH5370" s="25">
        <v>1.0</v>
      </c>
    </row>
    <row r="5371" ht="15.75" customHeight="1">
      <c r="U5371" s="25">
        <v>5370.0</v>
      </c>
      <c r="V5371" s="25">
        <v>1.5674541E7</v>
      </c>
      <c r="W5371" s="25" t="s">
        <v>665</v>
      </c>
      <c r="X5371" s="25">
        <v>575.0</v>
      </c>
      <c r="Y5371" s="25" t="s">
        <v>377</v>
      </c>
      <c r="Z5371" s="25" t="s">
        <v>487</v>
      </c>
      <c r="AA5371" s="25">
        <v>52.0</v>
      </c>
      <c r="AB5371" s="25">
        <v>8.0</v>
      </c>
      <c r="AC5371" s="25">
        <v>123925.23</v>
      </c>
      <c r="AD5371" s="25">
        <v>1.0</v>
      </c>
      <c r="AE5371" s="25">
        <v>0.0</v>
      </c>
      <c r="AF5371" s="25">
        <v>0.0</v>
      </c>
      <c r="AG5371" s="25">
        <v>111342.66</v>
      </c>
      <c r="AH5371" s="25">
        <v>1.0</v>
      </c>
    </row>
    <row r="5372" ht="15.75" customHeight="1">
      <c r="U5372" s="25">
        <v>5371.0</v>
      </c>
      <c r="V5372" s="25">
        <v>1.5728564E7</v>
      </c>
      <c r="W5372" s="25" t="s">
        <v>991</v>
      </c>
      <c r="X5372" s="25">
        <v>682.0</v>
      </c>
      <c r="Y5372" s="25" t="s">
        <v>375</v>
      </c>
      <c r="Z5372" s="25" t="s">
        <v>487</v>
      </c>
      <c r="AA5372" s="25">
        <v>41.0</v>
      </c>
      <c r="AB5372" s="25">
        <v>6.0</v>
      </c>
      <c r="AC5372" s="25">
        <v>0.0</v>
      </c>
      <c r="AD5372" s="25">
        <v>2.0</v>
      </c>
      <c r="AE5372" s="25">
        <v>0.0</v>
      </c>
      <c r="AF5372" s="25">
        <v>1.0</v>
      </c>
      <c r="AG5372" s="25">
        <v>134158.09</v>
      </c>
      <c r="AH5372" s="25">
        <v>1.0</v>
      </c>
    </row>
    <row r="5373" ht="15.75" customHeight="1">
      <c r="U5373" s="25">
        <v>5372.0</v>
      </c>
      <c r="V5373" s="25">
        <v>1.5580701E7</v>
      </c>
      <c r="W5373" s="25" t="s">
        <v>638</v>
      </c>
      <c r="X5373" s="25">
        <v>712.0</v>
      </c>
      <c r="Y5373" s="25" t="s">
        <v>375</v>
      </c>
      <c r="Z5373" s="25" t="s">
        <v>487</v>
      </c>
      <c r="AA5373" s="25">
        <v>33.0</v>
      </c>
      <c r="AB5373" s="25">
        <v>3.0</v>
      </c>
      <c r="AC5373" s="25">
        <v>153819.58</v>
      </c>
      <c r="AD5373" s="25">
        <v>1.0</v>
      </c>
      <c r="AE5373" s="25">
        <v>1.0</v>
      </c>
      <c r="AF5373" s="25">
        <v>0.0</v>
      </c>
      <c r="AG5373" s="25">
        <v>79176.09</v>
      </c>
      <c r="AH5373" s="25">
        <v>1.0</v>
      </c>
    </row>
    <row r="5374" ht="15.75" customHeight="1">
      <c r="U5374" s="25">
        <v>5373.0</v>
      </c>
      <c r="V5374" s="25">
        <v>1.5688973E7</v>
      </c>
      <c r="W5374" s="25" t="s">
        <v>1752</v>
      </c>
      <c r="X5374" s="25">
        <v>598.0</v>
      </c>
      <c r="Y5374" s="25" t="s">
        <v>377</v>
      </c>
      <c r="Z5374" s="25" t="s">
        <v>462</v>
      </c>
      <c r="AA5374" s="25">
        <v>39.0</v>
      </c>
      <c r="AB5374" s="25">
        <v>5.0</v>
      </c>
      <c r="AC5374" s="25">
        <v>0.0</v>
      </c>
      <c r="AD5374" s="25">
        <v>2.0</v>
      </c>
      <c r="AE5374" s="25">
        <v>1.0</v>
      </c>
      <c r="AF5374" s="25">
        <v>1.0</v>
      </c>
      <c r="AG5374" s="25">
        <v>83103.46</v>
      </c>
      <c r="AH5374" s="25">
        <v>0.0</v>
      </c>
    </row>
    <row r="5375" ht="15.75" customHeight="1">
      <c r="U5375" s="25">
        <v>5374.0</v>
      </c>
      <c r="V5375" s="25">
        <v>1.5709412E7</v>
      </c>
      <c r="W5375" s="25" t="s">
        <v>497</v>
      </c>
      <c r="X5375" s="25">
        <v>776.0</v>
      </c>
      <c r="Y5375" s="25" t="s">
        <v>377</v>
      </c>
      <c r="Z5375" s="25" t="s">
        <v>487</v>
      </c>
      <c r="AA5375" s="25">
        <v>30.0</v>
      </c>
      <c r="AB5375" s="25">
        <v>6.0</v>
      </c>
      <c r="AC5375" s="25">
        <v>0.0</v>
      </c>
      <c r="AD5375" s="25">
        <v>2.0</v>
      </c>
      <c r="AE5375" s="25">
        <v>0.0</v>
      </c>
      <c r="AF5375" s="25">
        <v>1.0</v>
      </c>
      <c r="AG5375" s="25">
        <v>63908.86</v>
      </c>
      <c r="AH5375" s="25">
        <v>0.0</v>
      </c>
    </row>
    <row r="5376" ht="15.75" customHeight="1">
      <c r="U5376" s="25">
        <v>5375.0</v>
      </c>
      <c r="V5376" s="25">
        <v>1.5607753E7</v>
      </c>
      <c r="W5376" s="25" t="s">
        <v>1106</v>
      </c>
      <c r="X5376" s="25">
        <v>606.0</v>
      </c>
      <c r="Y5376" s="25" t="s">
        <v>377</v>
      </c>
      <c r="Z5376" s="25" t="s">
        <v>462</v>
      </c>
      <c r="AA5376" s="25">
        <v>23.0</v>
      </c>
      <c r="AB5376" s="25">
        <v>10.0</v>
      </c>
      <c r="AC5376" s="25">
        <v>70417.79</v>
      </c>
      <c r="AD5376" s="25">
        <v>1.0</v>
      </c>
      <c r="AE5376" s="25">
        <v>0.0</v>
      </c>
      <c r="AF5376" s="25">
        <v>1.0</v>
      </c>
      <c r="AG5376" s="25">
        <v>90896.04</v>
      </c>
      <c r="AH5376" s="25">
        <v>0.0</v>
      </c>
    </row>
    <row r="5377" ht="15.75" customHeight="1">
      <c r="U5377" s="25">
        <v>5376.0</v>
      </c>
      <c r="V5377" s="25">
        <v>1.5705352E7</v>
      </c>
      <c r="W5377" s="25" t="s">
        <v>713</v>
      </c>
      <c r="X5377" s="25">
        <v>686.0</v>
      </c>
      <c r="Y5377" s="25" t="s">
        <v>377</v>
      </c>
      <c r="Z5377" s="25" t="s">
        <v>487</v>
      </c>
      <c r="AA5377" s="25">
        <v>38.0</v>
      </c>
      <c r="AB5377" s="25">
        <v>7.0</v>
      </c>
      <c r="AC5377" s="25">
        <v>111484.88</v>
      </c>
      <c r="AD5377" s="25">
        <v>1.0</v>
      </c>
      <c r="AE5377" s="25">
        <v>1.0</v>
      </c>
      <c r="AF5377" s="25">
        <v>1.0</v>
      </c>
      <c r="AG5377" s="25">
        <v>76076.2</v>
      </c>
      <c r="AH5377" s="25">
        <v>0.0</v>
      </c>
    </row>
    <row r="5378" ht="15.75" customHeight="1">
      <c r="U5378" s="25">
        <v>5377.0</v>
      </c>
      <c r="V5378" s="25">
        <v>1.56025E7</v>
      </c>
      <c r="W5378" s="25" t="s">
        <v>1425</v>
      </c>
      <c r="X5378" s="25">
        <v>850.0</v>
      </c>
      <c r="Y5378" s="25" t="s">
        <v>377</v>
      </c>
      <c r="Z5378" s="25" t="s">
        <v>487</v>
      </c>
      <c r="AA5378" s="25">
        <v>38.0</v>
      </c>
      <c r="AB5378" s="25">
        <v>1.0</v>
      </c>
      <c r="AC5378" s="25">
        <v>146343.98</v>
      </c>
      <c r="AD5378" s="25">
        <v>1.0</v>
      </c>
      <c r="AE5378" s="25">
        <v>0.0</v>
      </c>
      <c r="AF5378" s="25">
        <v>1.0</v>
      </c>
      <c r="AG5378" s="25">
        <v>103902.11</v>
      </c>
      <c r="AH5378" s="25">
        <v>0.0</v>
      </c>
    </row>
    <row r="5379" ht="15.75" customHeight="1">
      <c r="U5379" s="25">
        <v>5378.0</v>
      </c>
      <c r="V5379" s="25">
        <v>1.5672437E7</v>
      </c>
      <c r="W5379" s="25" t="s">
        <v>555</v>
      </c>
      <c r="X5379" s="25">
        <v>642.0</v>
      </c>
      <c r="Y5379" s="25" t="s">
        <v>375</v>
      </c>
      <c r="Z5379" s="25" t="s">
        <v>487</v>
      </c>
      <c r="AA5379" s="25">
        <v>72.0</v>
      </c>
      <c r="AB5379" s="25">
        <v>1.0</v>
      </c>
      <c r="AC5379" s="25">
        <v>160541.0</v>
      </c>
      <c r="AD5379" s="25">
        <v>2.0</v>
      </c>
      <c r="AE5379" s="25">
        <v>1.0</v>
      </c>
      <c r="AF5379" s="25">
        <v>1.0</v>
      </c>
      <c r="AG5379" s="25">
        <v>142223.94</v>
      </c>
      <c r="AH5379" s="25">
        <v>0.0</v>
      </c>
    </row>
    <row r="5380" ht="15.75" customHeight="1">
      <c r="U5380" s="25">
        <v>5379.0</v>
      </c>
      <c r="V5380" s="25">
        <v>1.5720968E7</v>
      </c>
      <c r="W5380" s="25" t="s">
        <v>528</v>
      </c>
      <c r="X5380" s="25">
        <v>606.0</v>
      </c>
      <c r="Y5380" s="25" t="s">
        <v>379</v>
      </c>
      <c r="Z5380" s="25" t="s">
        <v>487</v>
      </c>
      <c r="AA5380" s="25">
        <v>27.0</v>
      </c>
      <c r="AB5380" s="25">
        <v>2.0</v>
      </c>
      <c r="AC5380" s="25">
        <v>130274.26</v>
      </c>
      <c r="AD5380" s="25">
        <v>2.0</v>
      </c>
      <c r="AE5380" s="25">
        <v>1.0</v>
      </c>
      <c r="AF5380" s="25">
        <v>0.0</v>
      </c>
      <c r="AG5380" s="25">
        <v>147533.09</v>
      </c>
      <c r="AH5380" s="25">
        <v>0.0</v>
      </c>
    </row>
    <row r="5381" ht="15.75" customHeight="1">
      <c r="U5381" s="25">
        <v>5380.0</v>
      </c>
      <c r="V5381" s="25">
        <v>1.5730796E7</v>
      </c>
      <c r="W5381" s="25" t="s">
        <v>2792</v>
      </c>
      <c r="X5381" s="25">
        <v>627.0</v>
      </c>
      <c r="Y5381" s="25" t="s">
        <v>375</v>
      </c>
      <c r="Z5381" s="25" t="s">
        <v>462</v>
      </c>
      <c r="AA5381" s="25">
        <v>21.0</v>
      </c>
      <c r="AB5381" s="25">
        <v>7.0</v>
      </c>
      <c r="AC5381" s="25">
        <v>98993.02</v>
      </c>
      <c r="AD5381" s="25">
        <v>1.0</v>
      </c>
      <c r="AE5381" s="25">
        <v>1.0</v>
      </c>
      <c r="AF5381" s="25">
        <v>1.0</v>
      </c>
      <c r="AG5381" s="25">
        <v>169156.64</v>
      </c>
      <c r="AH5381" s="25">
        <v>0.0</v>
      </c>
    </row>
    <row r="5382" ht="15.75" customHeight="1">
      <c r="U5382" s="25">
        <v>5381.0</v>
      </c>
      <c r="V5382" s="25">
        <v>1.5768219E7</v>
      </c>
      <c r="W5382" s="25" t="s">
        <v>1317</v>
      </c>
      <c r="X5382" s="25">
        <v>850.0</v>
      </c>
      <c r="Y5382" s="25" t="s">
        <v>377</v>
      </c>
      <c r="Z5382" s="25" t="s">
        <v>487</v>
      </c>
      <c r="AA5382" s="25">
        <v>36.0</v>
      </c>
      <c r="AB5382" s="25">
        <v>0.0</v>
      </c>
      <c r="AC5382" s="25">
        <v>0.0</v>
      </c>
      <c r="AD5382" s="25">
        <v>2.0</v>
      </c>
      <c r="AE5382" s="25">
        <v>1.0</v>
      </c>
      <c r="AF5382" s="25">
        <v>0.0</v>
      </c>
      <c r="AG5382" s="25">
        <v>141242.57</v>
      </c>
      <c r="AH5382" s="25">
        <v>0.0</v>
      </c>
    </row>
    <row r="5383" ht="15.75" customHeight="1">
      <c r="U5383" s="25">
        <v>5382.0</v>
      </c>
      <c r="V5383" s="25">
        <v>1.5663883E7</v>
      </c>
      <c r="W5383" s="25" t="s">
        <v>1375</v>
      </c>
      <c r="X5383" s="25">
        <v>850.0</v>
      </c>
      <c r="Y5383" s="25" t="s">
        <v>379</v>
      </c>
      <c r="Z5383" s="25" t="s">
        <v>487</v>
      </c>
      <c r="AA5383" s="25">
        <v>32.0</v>
      </c>
      <c r="AB5383" s="25">
        <v>9.0</v>
      </c>
      <c r="AC5383" s="25">
        <v>141827.33</v>
      </c>
      <c r="AD5383" s="25">
        <v>2.0</v>
      </c>
      <c r="AE5383" s="25">
        <v>1.0</v>
      </c>
      <c r="AF5383" s="25">
        <v>1.0</v>
      </c>
      <c r="AG5383" s="25">
        <v>149458.73</v>
      </c>
      <c r="AH5383" s="25">
        <v>0.0</v>
      </c>
    </row>
    <row r="5384" ht="15.75" customHeight="1">
      <c r="U5384" s="25">
        <v>5383.0</v>
      </c>
      <c r="V5384" s="25">
        <v>1.5589296E7</v>
      </c>
      <c r="W5384" s="25" t="s">
        <v>814</v>
      </c>
      <c r="X5384" s="25">
        <v>724.0</v>
      </c>
      <c r="Y5384" s="25" t="s">
        <v>375</v>
      </c>
      <c r="Z5384" s="25" t="s">
        <v>462</v>
      </c>
      <c r="AA5384" s="25">
        <v>40.0</v>
      </c>
      <c r="AB5384" s="25">
        <v>6.0</v>
      </c>
      <c r="AC5384" s="25">
        <v>110054.45</v>
      </c>
      <c r="AD5384" s="25">
        <v>1.0</v>
      </c>
      <c r="AE5384" s="25">
        <v>1.0</v>
      </c>
      <c r="AF5384" s="25">
        <v>1.0</v>
      </c>
      <c r="AG5384" s="25">
        <v>86950.72</v>
      </c>
      <c r="AH5384" s="25">
        <v>0.0</v>
      </c>
    </row>
    <row r="5385" ht="15.75" customHeight="1">
      <c r="U5385" s="25">
        <v>5384.0</v>
      </c>
      <c r="V5385" s="25">
        <v>1.5586425E7</v>
      </c>
      <c r="W5385" s="25" t="s">
        <v>1868</v>
      </c>
      <c r="X5385" s="25">
        <v>579.0</v>
      </c>
      <c r="Y5385" s="25" t="s">
        <v>375</v>
      </c>
      <c r="Z5385" s="25" t="s">
        <v>487</v>
      </c>
      <c r="AA5385" s="25">
        <v>28.0</v>
      </c>
      <c r="AB5385" s="25">
        <v>4.0</v>
      </c>
      <c r="AC5385" s="25">
        <v>0.0</v>
      </c>
      <c r="AD5385" s="25">
        <v>2.0</v>
      </c>
      <c r="AE5385" s="25">
        <v>1.0</v>
      </c>
      <c r="AF5385" s="25">
        <v>1.0</v>
      </c>
      <c r="AG5385" s="25">
        <v>176925.69</v>
      </c>
      <c r="AH5385" s="25">
        <v>0.0</v>
      </c>
    </row>
    <row r="5386" ht="15.75" customHeight="1">
      <c r="U5386" s="25">
        <v>5385.0</v>
      </c>
      <c r="V5386" s="25">
        <v>1.5679813E7</v>
      </c>
      <c r="W5386" s="25" t="s">
        <v>1803</v>
      </c>
      <c r="X5386" s="25">
        <v>727.0</v>
      </c>
      <c r="Y5386" s="25" t="s">
        <v>377</v>
      </c>
      <c r="Z5386" s="25" t="s">
        <v>487</v>
      </c>
      <c r="AA5386" s="25">
        <v>28.0</v>
      </c>
      <c r="AB5386" s="25">
        <v>1.0</v>
      </c>
      <c r="AC5386" s="25">
        <v>0.0</v>
      </c>
      <c r="AD5386" s="25">
        <v>1.0</v>
      </c>
      <c r="AE5386" s="25">
        <v>1.0</v>
      </c>
      <c r="AF5386" s="25">
        <v>0.0</v>
      </c>
      <c r="AG5386" s="25">
        <v>40357.39</v>
      </c>
      <c r="AH5386" s="25">
        <v>0.0</v>
      </c>
    </row>
    <row r="5387" ht="15.75" customHeight="1">
      <c r="U5387" s="25">
        <v>5386.0</v>
      </c>
      <c r="V5387" s="25">
        <v>1.568141E7</v>
      </c>
      <c r="W5387" s="25" t="s">
        <v>2793</v>
      </c>
      <c r="X5387" s="25">
        <v>813.0</v>
      </c>
      <c r="Y5387" s="25" t="s">
        <v>379</v>
      </c>
      <c r="Z5387" s="25" t="s">
        <v>462</v>
      </c>
      <c r="AA5387" s="25">
        <v>36.0</v>
      </c>
      <c r="AB5387" s="25">
        <v>6.0</v>
      </c>
      <c r="AC5387" s="25">
        <v>98088.09</v>
      </c>
      <c r="AD5387" s="25">
        <v>1.0</v>
      </c>
      <c r="AE5387" s="25">
        <v>0.0</v>
      </c>
      <c r="AF5387" s="25">
        <v>1.0</v>
      </c>
      <c r="AG5387" s="25">
        <v>26687.22</v>
      </c>
      <c r="AH5387" s="25">
        <v>1.0</v>
      </c>
    </row>
    <row r="5388" ht="15.75" customHeight="1">
      <c r="U5388" s="25">
        <v>5387.0</v>
      </c>
      <c r="V5388" s="25">
        <v>1.5668283E7</v>
      </c>
      <c r="W5388" s="25" t="s">
        <v>836</v>
      </c>
      <c r="X5388" s="25">
        <v>642.0</v>
      </c>
      <c r="Y5388" s="25" t="s">
        <v>375</v>
      </c>
      <c r="Z5388" s="25" t="s">
        <v>487</v>
      </c>
      <c r="AA5388" s="25">
        <v>48.0</v>
      </c>
      <c r="AB5388" s="25">
        <v>9.0</v>
      </c>
      <c r="AC5388" s="25">
        <v>118317.27</v>
      </c>
      <c r="AD5388" s="25">
        <v>4.0</v>
      </c>
      <c r="AE5388" s="25">
        <v>0.0</v>
      </c>
      <c r="AF5388" s="25">
        <v>0.0</v>
      </c>
      <c r="AG5388" s="25">
        <v>78702.98</v>
      </c>
      <c r="AH5388" s="25">
        <v>1.0</v>
      </c>
    </row>
    <row r="5389" ht="15.75" customHeight="1">
      <c r="U5389" s="25">
        <v>5388.0</v>
      </c>
      <c r="V5389" s="25">
        <v>1.5624072E7</v>
      </c>
      <c r="W5389" s="25" t="s">
        <v>2794</v>
      </c>
      <c r="X5389" s="25">
        <v>669.0</v>
      </c>
      <c r="Y5389" s="25" t="s">
        <v>377</v>
      </c>
      <c r="Z5389" s="25" t="s">
        <v>487</v>
      </c>
      <c r="AA5389" s="25">
        <v>22.0</v>
      </c>
      <c r="AB5389" s="25">
        <v>10.0</v>
      </c>
      <c r="AC5389" s="25">
        <v>0.0</v>
      </c>
      <c r="AD5389" s="25">
        <v>2.0</v>
      </c>
      <c r="AE5389" s="25">
        <v>1.0</v>
      </c>
      <c r="AF5389" s="25">
        <v>0.0</v>
      </c>
      <c r="AG5389" s="25">
        <v>176163.74</v>
      </c>
      <c r="AH5389" s="25">
        <v>0.0</v>
      </c>
    </row>
    <row r="5390" ht="15.75" customHeight="1">
      <c r="U5390" s="25">
        <v>5389.0</v>
      </c>
      <c r="V5390" s="25">
        <v>1.5669664E7</v>
      </c>
      <c r="W5390" s="25" t="s">
        <v>1427</v>
      </c>
      <c r="X5390" s="25">
        <v>574.0</v>
      </c>
      <c r="Y5390" s="25" t="s">
        <v>379</v>
      </c>
      <c r="Z5390" s="25" t="s">
        <v>487</v>
      </c>
      <c r="AA5390" s="25">
        <v>54.0</v>
      </c>
      <c r="AB5390" s="25">
        <v>1.0</v>
      </c>
      <c r="AC5390" s="25">
        <v>99774.5</v>
      </c>
      <c r="AD5390" s="25">
        <v>1.0</v>
      </c>
      <c r="AE5390" s="25">
        <v>0.0</v>
      </c>
      <c r="AF5390" s="25">
        <v>0.0</v>
      </c>
      <c r="AG5390" s="25">
        <v>4896.11</v>
      </c>
      <c r="AH5390" s="25">
        <v>1.0</v>
      </c>
    </row>
    <row r="5391" ht="15.75" customHeight="1">
      <c r="U5391" s="25">
        <v>5390.0</v>
      </c>
      <c r="V5391" s="25">
        <v>1.5682728E7</v>
      </c>
      <c r="W5391" s="25" t="s">
        <v>2795</v>
      </c>
      <c r="X5391" s="25">
        <v>774.0</v>
      </c>
      <c r="Y5391" s="25" t="s">
        <v>375</v>
      </c>
      <c r="Z5391" s="25" t="s">
        <v>462</v>
      </c>
      <c r="AA5391" s="25">
        <v>32.0</v>
      </c>
      <c r="AB5391" s="25">
        <v>4.0</v>
      </c>
      <c r="AC5391" s="25">
        <v>0.0</v>
      </c>
      <c r="AD5391" s="25">
        <v>2.0</v>
      </c>
      <c r="AE5391" s="25">
        <v>0.0</v>
      </c>
      <c r="AF5391" s="25">
        <v>0.0</v>
      </c>
      <c r="AG5391" s="25">
        <v>114899.13</v>
      </c>
      <c r="AH5391" s="25">
        <v>0.0</v>
      </c>
    </row>
    <row r="5392" ht="15.75" customHeight="1">
      <c r="U5392" s="25">
        <v>5391.0</v>
      </c>
      <c r="V5392" s="25">
        <v>1.5573851E7</v>
      </c>
      <c r="W5392" s="25" t="s">
        <v>2796</v>
      </c>
      <c r="X5392" s="25">
        <v>735.0</v>
      </c>
      <c r="Y5392" s="25" t="s">
        <v>375</v>
      </c>
      <c r="Z5392" s="25" t="s">
        <v>462</v>
      </c>
      <c r="AA5392" s="25">
        <v>38.0</v>
      </c>
      <c r="AB5392" s="25">
        <v>1.0</v>
      </c>
      <c r="AC5392" s="25">
        <v>0.0</v>
      </c>
      <c r="AD5392" s="25">
        <v>3.0</v>
      </c>
      <c r="AE5392" s="25">
        <v>0.0</v>
      </c>
      <c r="AF5392" s="25">
        <v>0.0</v>
      </c>
      <c r="AG5392" s="25">
        <v>92220.12</v>
      </c>
      <c r="AH5392" s="25">
        <v>1.0</v>
      </c>
    </row>
    <row r="5393" ht="15.75" customHeight="1">
      <c r="U5393" s="25">
        <v>5392.0</v>
      </c>
      <c r="V5393" s="25">
        <v>1.5733661E7</v>
      </c>
      <c r="W5393" s="25" t="s">
        <v>2797</v>
      </c>
      <c r="X5393" s="25">
        <v>639.0</v>
      </c>
      <c r="Y5393" s="25" t="s">
        <v>377</v>
      </c>
      <c r="Z5393" s="25" t="s">
        <v>462</v>
      </c>
      <c r="AA5393" s="25">
        <v>27.0</v>
      </c>
      <c r="AB5393" s="25">
        <v>8.0</v>
      </c>
      <c r="AC5393" s="25">
        <v>133806.54</v>
      </c>
      <c r="AD5393" s="25">
        <v>2.0</v>
      </c>
      <c r="AE5393" s="25">
        <v>1.0</v>
      </c>
      <c r="AF5393" s="25">
        <v>0.0</v>
      </c>
      <c r="AG5393" s="25">
        <v>6251.3</v>
      </c>
      <c r="AH5393" s="25">
        <v>0.0</v>
      </c>
    </row>
    <row r="5394" ht="15.75" customHeight="1">
      <c r="U5394" s="25">
        <v>5393.0</v>
      </c>
      <c r="V5394" s="25">
        <v>1.5710012E7</v>
      </c>
      <c r="W5394" s="25" t="s">
        <v>2435</v>
      </c>
      <c r="X5394" s="25">
        <v>738.0</v>
      </c>
      <c r="Y5394" s="25" t="s">
        <v>377</v>
      </c>
      <c r="Z5394" s="25" t="s">
        <v>487</v>
      </c>
      <c r="AA5394" s="25">
        <v>44.0</v>
      </c>
      <c r="AB5394" s="25">
        <v>2.0</v>
      </c>
      <c r="AC5394" s="25">
        <v>0.0</v>
      </c>
      <c r="AD5394" s="25">
        <v>2.0</v>
      </c>
      <c r="AE5394" s="25">
        <v>1.0</v>
      </c>
      <c r="AF5394" s="25">
        <v>0.0</v>
      </c>
      <c r="AG5394" s="25">
        <v>43018.82</v>
      </c>
      <c r="AH5394" s="25">
        <v>1.0</v>
      </c>
    </row>
    <row r="5395" ht="15.75" customHeight="1">
      <c r="U5395" s="25">
        <v>5394.0</v>
      </c>
      <c r="V5395" s="25">
        <v>1.5763327E7</v>
      </c>
      <c r="W5395" s="25" t="s">
        <v>1123</v>
      </c>
      <c r="X5395" s="25">
        <v>835.0</v>
      </c>
      <c r="Y5395" s="25" t="s">
        <v>375</v>
      </c>
      <c r="Z5395" s="25" t="s">
        <v>487</v>
      </c>
      <c r="AA5395" s="25">
        <v>32.0</v>
      </c>
      <c r="AB5395" s="25">
        <v>8.0</v>
      </c>
      <c r="AC5395" s="25">
        <v>124993.29</v>
      </c>
      <c r="AD5395" s="25">
        <v>2.0</v>
      </c>
      <c r="AE5395" s="25">
        <v>1.0</v>
      </c>
      <c r="AF5395" s="25">
        <v>1.0</v>
      </c>
      <c r="AG5395" s="25">
        <v>27548.06</v>
      </c>
      <c r="AH5395" s="25">
        <v>0.0</v>
      </c>
    </row>
    <row r="5396" ht="15.75" customHeight="1">
      <c r="U5396" s="25">
        <v>5395.0</v>
      </c>
      <c r="V5396" s="25">
        <v>1.5668853E7</v>
      </c>
      <c r="W5396" s="25" t="s">
        <v>2798</v>
      </c>
      <c r="X5396" s="25">
        <v>637.0</v>
      </c>
      <c r="Y5396" s="25" t="s">
        <v>377</v>
      </c>
      <c r="Z5396" s="25" t="s">
        <v>462</v>
      </c>
      <c r="AA5396" s="25">
        <v>44.0</v>
      </c>
      <c r="AB5396" s="25">
        <v>0.0</v>
      </c>
      <c r="AC5396" s="25">
        <v>157622.58</v>
      </c>
      <c r="AD5396" s="25">
        <v>1.0</v>
      </c>
      <c r="AE5396" s="25">
        <v>1.0</v>
      </c>
      <c r="AF5396" s="25">
        <v>1.0</v>
      </c>
      <c r="AG5396" s="25">
        <v>120454.2</v>
      </c>
      <c r="AH5396" s="25">
        <v>0.0</v>
      </c>
    </row>
    <row r="5397" ht="15.75" customHeight="1">
      <c r="U5397" s="25">
        <v>5396.0</v>
      </c>
      <c r="V5397" s="25">
        <v>1.5639303E7</v>
      </c>
      <c r="W5397" s="25" t="s">
        <v>1316</v>
      </c>
      <c r="X5397" s="25">
        <v>589.0</v>
      </c>
      <c r="Y5397" s="25" t="s">
        <v>379</v>
      </c>
      <c r="Z5397" s="25" t="s">
        <v>487</v>
      </c>
      <c r="AA5397" s="25">
        <v>48.0</v>
      </c>
      <c r="AB5397" s="25">
        <v>5.0</v>
      </c>
      <c r="AC5397" s="25">
        <v>126111.61</v>
      </c>
      <c r="AD5397" s="25">
        <v>1.0</v>
      </c>
      <c r="AE5397" s="25">
        <v>0.0</v>
      </c>
      <c r="AF5397" s="25">
        <v>1.0</v>
      </c>
      <c r="AG5397" s="25">
        <v>133961.19</v>
      </c>
      <c r="AH5397" s="25">
        <v>0.0</v>
      </c>
    </row>
    <row r="5398" ht="15.75" customHeight="1">
      <c r="U5398" s="25">
        <v>5397.0</v>
      </c>
      <c r="V5398" s="25">
        <v>1.5691011E7</v>
      </c>
      <c r="W5398" s="25" t="s">
        <v>2799</v>
      </c>
      <c r="X5398" s="25">
        <v>591.0</v>
      </c>
      <c r="Y5398" s="25" t="s">
        <v>375</v>
      </c>
      <c r="Z5398" s="25" t="s">
        <v>487</v>
      </c>
      <c r="AA5398" s="25">
        <v>42.0</v>
      </c>
      <c r="AB5398" s="25">
        <v>9.0</v>
      </c>
      <c r="AC5398" s="25">
        <v>161651.37</v>
      </c>
      <c r="AD5398" s="25">
        <v>2.0</v>
      </c>
      <c r="AE5398" s="25">
        <v>1.0</v>
      </c>
      <c r="AF5398" s="25">
        <v>1.0</v>
      </c>
      <c r="AG5398" s="25">
        <v>131753.97</v>
      </c>
      <c r="AH5398" s="25">
        <v>0.0</v>
      </c>
    </row>
    <row r="5399" ht="15.75" customHeight="1">
      <c r="U5399" s="25">
        <v>5398.0</v>
      </c>
      <c r="V5399" s="25">
        <v>1.5638513E7</v>
      </c>
      <c r="W5399" s="25" t="s">
        <v>579</v>
      </c>
      <c r="X5399" s="25">
        <v>723.0</v>
      </c>
      <c r="Y5399" s="25" t="s">
        <v>375</v>
      </c>
      <c r="Z5399" s="25" t="s">
        <v>462</v>
      </c>
      <c r="AA5399" s="25">
        <v>40.0</v>
      </c>
      <c r="AB5399" s="25">
        <v>7.0</v>
      </c>
      <c r="AC5399" s="25">
        <v>142856.95</v>
      </c>
      <c r="AD5399" s="25">
        <v>2.0</v>
      </c>
      <c r="AE5399" s="25">
        <v>0.0</v>
      </c>
      <c r="AF5399" s="25">
        <v>0.0</v>
      </c>
      <c r="AG5399" s="25">
        <v>38019.74</v>
      </c>
      <c r="AH5399" s="25">
        <v>0.0</v>
      </c>
    </row>
    <row r="5400" ht="15.75" customHeight="1">
      <c r="U5400" s="25">
        <v>5399.0</v>
      </c>
      <c r="V5400" s="25">
        <v>1.5648933E7</v>
      </c>
      <c r="W5400" s="25" t="s">
        <v>1616</v>
      </c>
      <c r="X5400" s="25">
        <v>831.0</v>
      </c>
      <c r="Y5400" s="25" t="s">
        <v>379</v>
      </c>
      <c r="Z5400" s="25" t="s">
        <v>487</v>
      </c>
      <c r="AA5400" s="25">
        <v>44.0</v>
      </c>
      <c r="AB5400" s="25">
        <v>3.0</v>
      </c>
      <c r="AC5400" s="25">
        <v>111100.98</v>
      </c>
      <c r="AD5400" s="25">
        <v>1.0</v>
      </c>
      <c r="AE5400" s="25">
        <v>1.0</v>
      </c>
      <c r="AF5400" s="25">
        <v>1.0</v>
      </c>
      <c r="AG5400" s="25">
        <v>28144.07</v>
      </c>
      <c r="AH5400" s="25">
        <v>1.0</v>
      </c>
    </row>
    <row r="5401" ht="15.75" customHeight="1">
      <c r="U5401" s="25">
        <v>5400.0</v>
      </c>
      <c r="V5401" s="25">
        <v>1.5628904E7</v>
      </c>
      <c r="W5401" s="25" t="s">
        <v>2435</v>
      </c>
      <c r="X5401" s="25">
        <v>733.0</v>
      </c>
      <c r="Y5401" s="25" t="s">
        <v>377</v>
      </c>
      <c r="Z5401" s="25" t="s">
        <v>487</v>
      </c>
      <c r="AA5401" s="25">
        <v>35.0</v>
      </c>
      <c r="AB5401" s="25">
        <v>8.0</v>
      </c>
      <c r="AC5401" s="25">
        <v>102918.38</v>
      </c>
      <c r="AD5401" s="25">
        <v>1.0</v>
      </c>
      <c r="AE5401" s="25">
        <v>1.0</v>
      </c>
      <c r="AF5401" s="25">
        <v>1.0</v>
      </c>
      <c r="AG5401" s="25">
        <v>45959.86</v>
      </c>
      <c r="AH5401" s="25">
        <v>0.0</v>
      </c>
    </row>
    <row r="5402" ht="15.75" customHeight="1">
      <c r="U5402" s="25">
        <v>5401.0</v>
      </c>
      <c r="V5402" s="25">
        <v>1.5644788E7</v>
      </c>
      <c r="W5402" s="25" t="s">
        <v>2640</v>
      </c>
      <c r="X5402" s="25">
        <v>731.0</v>
      </c>
      <c r="Y5402" s="25" t="s">
        <v>375</v>
      </c>
      <c r="Z5402" s="25" t="s">
        <v>462</v>
      </c>
      <c r="AA5402" s="25">
        <v>30.0</v>
      </c>
      <c r="AB5402" s="25">
        <v>5.0</v>
      </c>
      <c r="AC5402" s="25">
        <v>0.0</v>
      </c>
      <c r="AD5402" s="25">
        <v>2.0</v>
      </c>
      <c r="AE5402" s="25">
        <v>1.0</v>
      </c>
      <c r="AF5402" s="25">
        <v>0.0</v>
      </c>
      <c r="AG5402" s="25">
        <v>189528.72</v>
      </c>
      <c r="AH5402" s="25">
        <v>0.0</v>
      </c>
    </row>
    <row r="5403" ht="15.75" customHeight="1">
      <c r="U5403" s="25">
        <v>5402.0</v>
      </c>
      <c r="V5403" s="25">
        <v>1.5598161E7</v>
      </c>
      <c r="W5403" s="25" t="s">
        <v>537</v>
      </c>
      <c r="X5403" s="25">
        <v>654.0</v>
      </c>
      <c r="Y5403" s="25" t="s">
        <v>375</v>
      </c>
      <c r="Z5403" s="25" t="s">
        <v>487</v>
      </c>
      <c r="AA5403" s="25">
        <v>47.0</v>
      </c>
      <c r="AB5403" s="25">
        <v>10.0</v>
      </c>
      <c r="AC5403" s="25">
        <v>0.0</v>
      </c>
      <c r="AD5403" s="25">
        <v>2.0</v>
      </c>
      <c r="AE5403" s="25">
        <v>1.0</v>
      </c>
      <c r="AF5403" s="25">
        <v>0.0</v>
      </c>
      <c r="AG5403" s="25">
        <v>170481.98</v>
      </c>
      <c r="AH5403" s="25">
        <v>0.0</v>
      </c>
    </row>
    <row r="5404" ht="15.75" customHeight="1">
      <c r="U5404" s="25">
        <v>5403.0</v>
      </c>
      <c r="V5404" s="25">
        <v>1.5745624E7</v>
      </c>
      <c r="W5404" s="25" t="s">
        <v>863</v>
      </c>
      <c r="X5404" s="25">
        <v>828.0</v>
      </c>
      <c r="Y5404" s="25" t="s">
        <v>375</v>
      </c>
      <c r="Z5404" s="25" t="s">
        <v>487</v>
      </c>
      <c r="AA5404" s="25">
        <v>37.0</v>
      </c>
      <c r="AB5404" s="25">
        <v>4.0</v>
      </c>
      <c r="AC5404" s="25">
        <v>0.0</v>
      </c>
      <c r="AD5404" s="25">
        <v>2.0</v>
      </c>
      <c r="AE5404" s="25">
        <v>1.0</v>
      </c>
      <c r="AF5404" s="25">
        <v>0.0</v>
      </c>
      <c r="AG5404" s="25">
        <v>94845.45</v>
      </c>
      <c r="AH5404" s="25">
        <v>0.0</v>
      </c>
    </row>
    <row r="5405" ht="15.75" customHeight="1">
      <c r="U5405" s="25">
        <v>5404.0</v>
      </c>
      <c r="V5405" s="25">
        <v>1.5733169E7</v>
      </c>
      <c r="W5405" s="25" t="s">
        <v>1123</v>
      </c>
      <c r="X5405" s="25">
        <v>590.0</v>
      </c>
      <c r="Y5405" s="25" t="s">
        <v>377</v>
      </c>
      <c r="Z5405" s="25" t="s">
        <v>487</v>
      </c>
      <c r="AA5405" s="25">
        <v>22.0</v>
      </c>
      <c r="AB5405" s="25">
        <v>7.0</v>
      </c>
      <c r="AC5405" s="25">
        <v>125265.61</v>
      </c>
      <c r="AD5405" s="25">
        <v>1.0</v>
      </c>
      <c r="AE5405" s="25">
        <v>1.0</v>
      </c>
      <c r="AF5405" s="25">
        <v>1.0</v>
      </c>
      <c r="AG5405" s="25">
        <v>161253.08</v>
      </c>
      <c r="AH5405" s="25">
        <v>0.0</v>
      </c>
    </row>
    <row r="5406" ht="15.75" customHeight="1">
      <c r="U5406" s="25">
        <v>5405.0</v>
      </c>
      <c r="V5406" s="25">
        <v>1.5801417E7</v>
      </c>
      <c r="W5406" s="25" t="s">
        <v>2765</v>
      </c>
      <c r="X5406" s="25">
        <v>657.0</v>
      </c>
      <c r="Y5406" s="25" t="s">
        <v>375</v>
      </c>
      <c r="Z5406" s="25" t="s">
        <v>487</v>
      </c>
      <c r="AA5406" s="25">
        <v>37.0</v>
      </c>
      <c r="AB5406" s="25">
        <v>4.0</v>
      </c>
      <c r="AC5406" s="25">
        <v>82500.28</v>
      </c>
      <c r="AD5406" s="25">
        <v>1.0</v>
      </c>
      <c r="AE5406" s="25">
        <v>1.0</v>
      </c>
      <c r="AF5406" s="25">
        <v>1.0</v>
      </c>
      <c r="AG5406" s="25">
        <v>115260.72</v>
      </c>
      <c r="AH5406" s="25">
        <v>0.0</v>
      </c>
    </row>
    <row r="5407" ht="15.75" customHeight="1">
      <c r="U5407" s="25">
        <v>5406.0</v>
      </c>
      <c r="V5407" s="25">
        <v>1.5592707E7</v>
      </c>
      <c r="W5407" s="25" t="s">
        <v>2249</v>
      </c>
      <c r="X5407" s="25">
        <v>531.0</v>
      </c>
      <c r="Y5407" s="25" t="s">
        <v>379</v>
      </c>
      <c r="Z5407" s="25" t="s">
        <v>462</v>
      </c>
      <c r="AA5407" s="25">
        <v>64.0</v>
      </c>
      <c r="AB5407" s="25">
        <v>2.0</v>
      </c>
      <c r="AC5407" s="25">
        <v>175754.87</v>
      </c>
      <c r="AD5407" s="25">
        <v>2.0</v>
      </c>
      <c r="AE5407" s="25">
        <v>1.0</v>
      </c>
      <c r="AF5407" s="25">
        <v>1.0</v>
      </c>
      <c r="AG5407" s="25">
        <v>60721.4</v>
      </c>
      <c r="AH5407" s="25">
        <v>0.0</v>
      </c>
    </row>
    <row r="5408" ht="15.75" customHeight="1">
      <c r="U5408" s="25">
        <v>5407.0</v>
      </c>
      <c r="V5408" s="25">
        <v>1.5593954E7</v>
      </c>
      <c r="W5408" s="25" t="s">
        <v>2800</v>
      </c>
      <c r="X5408" s="25">
        <v>516.0</v>
      </c>
      <c r="Y5408" s="25" t="s">
        <v>375</v>
      </c>
      <c r="Z5408" s="25" t="s">
        <v>462</v>
      </c>
      <c r="AA5408" s="25">
        <v>47.0</v>
      </c>
      <c r="AB5408" s="25">
        <v>6.0</v>
      </c>
      <c r="AC5408" s="25">
        <v>109387.33</v>
      </c>
      <c r="AD5408" s="25">
        <v>1.0</v>
      </c>
      <c r="AE5408" s="25">
        <v>0.0</v>
      </c>
      <c r="AF5408" s="25">
        <v>0.0</v>
      </c>
      <c r="AG5408" s="25">
        <v>121365.45</v>
      </c>
      <c r="AH5408" s="25">
        <v>0.0</v>
      </c>
    </row>
    <row r="5409" ht="15.75" customHeight="1">
      <c r="U5409" s="25">
        <v>5408.0</v>
      </c>
      <c r="V5409" s="25">
        <v>1.5714431E7</v>
      </c>
      <c r="W5409" s="25" t="s">
        <v>1341</v>
      </c>
      <c r="X5409" s="25">
        <v>561.0</v>
      </c>
      <c r="Y5409" s="25" t="s">
        <v>375</v>
      </c>
      <c r="Z5409" s="25" t="s">
        <v>487</v>
      </c>
      <c r="AA5409" s="25">
        <v>37.0</v>
      </c>
      <c r="AB5409" s="25">
        <v>1.0</v>
      </c>
      <c r="AC5409" s="25">
        <v>100443.36</v>
      </c>
      <c r="AD5409" s="25">
        <v>2.0</v>
      </c>
      <c r="AE5409" s="25">
        <v>0.0</v>
      </c>
      <c r="AF5409" s="25">
        <v>1.0</v>
      </c>
      <c r="AG5409" s="25">
        <v>101693.73</v>
      </c>
      <c r="AH5409" s="25">
        <v>0.0</v>
      </c>
    </row>
    <row r="5410" ht="15.75" customHeight="1">
      <c r="U5410" s="25">
        <v>5409.0</v>
      </c>
      <c r="V5410" s="25">
        <v>1.5638257E7</v>
      </c>
      <c r="W5410" s="25" t="s">
        <v>1171</v>
      </c>
      <c r="X5410" s="25">
        <v>682.0</v>
      </c>
      <c r="Y5410" s="25" t="s">
        <v>377</v>
      </c>
      <c r="Z5410" s="25" t="s">
        <v>462</v>
      </c>
      <c r="AA5410" s="25">
        <v>54.0</v>
      </c>
      <c r="AB5410" s="25">
        <v>0.0</v>
      </c>
      <c r="AC5410" s="25">
        <v>83102.72</v>
      </c>
      <c r="AD5410" s="25">
        <v>2.0</v>
      </c>
      <c r="AE5410" s="25">
        <v>1.0</v>
      </c>
      <c r="AF5410" s="25">
        <v>1.0</v>
      </c>
      <c r="AG5410" s="25">
        <v>54132.93</v>
      </c>
      <c r="AH5410" s="25">
        <v>0.0</v>
      </c>
    </row>
    <row r="5411" ht="15.75" customHeight="1">
      <c r="U5411" s="25">
        <v>5410.0</v>
      </c>
      <c r="V5411" s="25">
        <v>1.5690939E7</v>
      </c>
      <c r="W5411" s="25" t="s">
        <v>2801</v>
      </c>
      <c r="X5411" s="25">
        <v>575.0</v>
      </c>
      <c r="Y5411" s="25" t="s">
        <v>377</v>
      </c>
      <c r="Z5411" s="25" t="s">
        <v>487</v>
      </c>
      <c r="AA5411" s="25">
        <v>28.0</v>
      </c>
      <c r="AB5411" s="25">
        <v>7.0</v>
      </c>
      <c r="AC5411" s="25">
        <v>0.0</v>
      </c>
      <c r="AD5411" s="25">
        <v>1.0</v>
      </c>
      <c r="AE5411" s="25">
        <v>1.0</v>
      </c>
      <c r="AF5411" s="25">
        <v>1.0</v>
      </c>
      <c r="AG5411" s="25">
        <v>10666.05</v>
      </c>
      <c r="AH5411" s="25">
        <v>0.0</v>
      </c>
    </row>
    <row r="5412" ht="15.75" customHeight="1">
      <c r="U5412" s="25">
        <v>5411.0</v>
      </c>
      <c r="V5412" s="25">
        <v>1.5723613E7</v>
      </c>
      <c r="W5412" s="25" t="s">
        <v>692</v>
      </c>
      <c r="X5412" s="25">
        <v>623.0</v>
      </c>
      <c r="Y5412" s="25" t="s">
        <v>375</v>
      </c>
      <c r="Z5412" s="25" t="s">
        <v>462</v>
      </c>
      <c r="AA5412" s="25">
        <v>28.0</v>
      </c>
      <c r="AB5412" s="25">
        <v>4.0</v>
      </c>
      <c r="AC5412" s="25">
        <v>0.0</v>
      </c>
      <c r="AD5412" s="25">
        <v>2.0</v>
      </c>
      <c r="AE5412" s="25">
        <v>1.0</v>
      </c>
      <c r="AF5412" s="25">
        <v>0.0</v>
      </c>
      <c r="AG5412" s="25">
        <v>41227.67</v>
      </c>
      <c r="AH5412" s="25">
        <v>0.0</v>
      </c>
    </row>
    <row r="5413" ht="15.75" customHeight="1">
      <c r="U5413" s="25">
        <v>5412.0</v>
      </c>
      <c r="V5413" s="25">
        <v>1.581364E7</v>
      </c>
      <c r="W5413" s="25" t="s">
        <v>711</v>
      </c>
      <c r="X5413" s="25">
        <v>642.0</v>
      </c>
      <c r="Y5413" s="25" t="s">
        <v>375</v>
      </c>
      <c r="Z5413" s="25" t="s">
        <v>462</v>
      </c>
      <c r="AA5413" s="25">
        <v>40.0</v>
      </c>
      <c r="AB5413" s="25">
        <v>7.0</v>
      </c>
      <c r="AC5413" s="25">
        <v>0.0</v>
      </c>
      <c r="AD5413" s="25">
        <v>2.0</v>
      </c>
      <c r="AE5413" s="25">
        <v>1.0</v>
      </c>
      <c r="AF5413" s="25">
        <v>0.0</v>
      </c>
      <c r="AG5413" s="25">
        <v>10712.82</v>
      </c>
      <c r="AH5413" s="25">
        <v>0.0</v>
      </c>
    </row>
    <row r="5414" ht="15.75" customHeight="1">
      <c r="U5414" s="25">
        <v>5413.0</v>
      </c>
      <c r="V5414" s="25">
        <v>1.5707322E7</v>
      </c>
      <c r="W5414" s="25" t="s">
        <v>2216</v>
      </c>
      <c r="X5414" s="25">
        <v>779.0</v>
      </c>
      <c r="Y5414" s="25" t="s">
        <v>375</v>
      </c>
      <c r="Z5414" s="25" t="s">
        <v>462</v>
      </c>
      <c r="AA5414" s="25">
        <v>48.0</v>
      </c>
      <c r="AB5414" s="25">
        <v>2.0</v>
      </c>
      <c r="AC5414" s="25">
        <v>115290.27</v>
      </c>
      <c r="AD5414" s="25">
        <v>1.0</v>
      </c>
      <c r="AE5414" s="25">
        <v>0.0</v>
      </c>
      <c r="AF5414" s="25">
        <v>0.0</v>
      </c>
      <c r="AG5414" s="25">
        <v>98912.69</v>
      </c>
      <c r="AH5414" s="25">
        <v>1.0</v>
      </c>
    </row>
    <row r="5415" ht="15.75" customHeight="1">
      <c r="U5415" s="25">
        <v>5414.0</v>
      </c>
      <c r="V5415" s="25">
        <v>1.5588918E7</v>
      </c>
      <c r="W5415" s="25" t="s">
        <v>482</v>
      </c>
      <c r="X5415" s="25">
        <v>671.0</v>
      </c>
      <c r="Y5415" s="25" t="s">
        <v>375</v>
      </c>
      <c r="Z5415" s="25" t="s">
        <v>462</v>
      </c>
      <c r="AA5415" s="25">
        <v>42.0</v>
      </c>
      <c r="AB5415" s="25">
        <v>6.0</v>
      </c>
      <c r="AC5415" s="25">
        <v>0.0</v>
      </c>
      <c r="AD5415" s="25">
        <v>2.0</v>
      </c>
      <c r="AE5415" s="25">
        <v>1.0</v>
      </c>
      <c r="AF5415" s="25">
        <v>0.0</v>
      </c>
      <c r="AG5415" s="25">
        <v>197202.48</v>
      </c>
      <c r="AH5415" s="25">
        <v>0.0</v>
      </c>
    </row>
    <row r="5416" ht="15.75" customHeight="1">
      <c r="U5416" s="25">
        <v>5415.0</v>
      </c>
      <c r="V5416" s="25">
        <v>1.5600357E7</v>
      </c>
      <c r="W5416" s="25" t="s">
        <v>884</v>
      </c>
      <c r="X5416" s="25">
        <v>495.0</v>
      </c>
      <c r="Y5416" s="25" t="s">
        <v>375</v>
      </c>
      <c r="Z5416" s="25" t="s">
        <v>462</v>
      </c>
      <c r="AA5416" s="25">
        <v>40.0</v>
      </c>
      <c r="AB5416" s="25">
        <v>1.0</v>
      </c>
      <c r="AC5416" s="25">
        <v>140197.71</v>
      </c>
      <c r="AD5416" s="25">
        <v>2.0</v>
      </c>
      <c r="AE5416" s="25">
        <v>1.0</v>
      </c>
      <c r="AF5416" s="25">
        <v>0.0</v>
      </c>
      <c r="AG5416" s="25">
        <v>150720.39</v>
      </c>
      <c r="AH5416" s="25">
        <v>0.0</v>
      </c>
    </row>
    <row r="5417" ht="15.75" customHeight="1">
      <c r="U5417" s="25">
        <v>5416.0</v>
      </c>
      <c r="V5417" s="25">
        <v>1.5747014E7</v>
      </c>
      <c r="W5417" s="25" t="s">
        <v>879</v>
      </c>
      <c r="X5417" s="25">
        <v>850.0</v>
      </c>
      <c r="Y5417" s="25" t="s">
        <v>375</v>
      </c>
      <c r="Z5417" s="25" t="s">
        <v>462</v>
      </c>
      <c r="AA5417" s="25">
        <v>28.0</v>
      </c>
      <c r="AB5417" s="25">
        <v>1.0</v>
      </c>
      <c r="AC5417" s="25">
        <v>105245.34</v>
      </c>
      <c r="AD5417" s="25">
        <v>1.0</v>
      </c>
      <c r="AE5417" s="25">
        <v>0.0</v>
      </c>
      <c r="AF5417" s="25">
        <v>1.0</v>
      </c>
      <c r="AG5417" s="25">
        <v>74780.13</v>
      </c>
      <c r="AH5417" s="25">
        <v>0.0</v>
      </c>
    </row>
    <row r="5418" ht="15.75" customHeight="1">
      <c r="U5418" s="25">
        <v>5417.0</v>
      </c>
      <c r="V5418" s="25">
        <v>1.580983E7</v>
      </c>
      <c r="W5418" s="25" t="s">
        <v>2802</v>
      </c>
      <c r="X5418" s="25">
        <v>630.0</v>
      </c>
      <c r="Y5418" s="25" t="s">
        <v>375</v>
      </c>
      <c r="Z5418" s="25" t="s">
        <v>487</v>
      </c>
      <c r="AA5418" s="25">
        <v>50.0</v>
      </c>
      <c r="AB5418" s="25">
        <v>8.0</v>
      </c>
      <c r="AC5418" s="25">
        <v>0.0</v>
      </c>
      <c r="AD5418" s="25">
        <v>2.0</v>
      </c>
      <c r="AE5418" s="25">
        <v>0.0</v>
      </c>
      <c r="AF5418" s="25">
        <v>1.0</v>
      </c>
      <c r="AG5418" s="25">
        <v>79377.45</v>
      </c>
      <c r="AH5418" s="25">
        <v>0.0</v>
      </c>
    </row>
    <row r="5419" ht="15.75" customHeight="1">
      <c r="U5419" s="25">
        <v>5418.0</v>
      </c>
      <c r="V5419" s="25">
        <v>1.5662245E7</v>
      </c>
      <c r="W5419" s="25" t="s">
        <v>2803</v>
      </c>
      <c r="X5419" s="25">
        <v>588.0</v>
      </c>
      <c r="Y5419" s="25" t="s">
        <v>375</v>
      </c>
      <c r="Z5419" s="25" t="s">
        <v>487</v>
      </c>
      <c r="AA5419" s="25">
        <v>32.0</v>
      </c>
      <c r="AB5419" s="25">
        <v>1.0</v>
      </c>
      <c r="AC5419" s="25">
        <v>0.0</v>
      </c>
      <c r="AD5419" s="25">
        <v>2.0</v>
      </c>
      <c r="AE5419" s="25">
        <v>1.0</v>
      </c>
      <c r="AF5419" s="25">
        <v>1.0</v>
      </c>
      <c r="AG5419" s="25">
        <v>8763.87</v>
      </c>
      <c r="AH5419" s="25">
        <v>0.0</v>
      </c>
    </row>
    <row r="5420" ht="15.75" customHeight="1">
      <c r="U5420" s="25">
        <v>5419.0</v>
      </c>
      <c r="V5420" s="25">
        <v>1.5651075E7</v>
      </c>
      <c r="W5420" s="25" t="s">
        <v>828</v>
      </c>
      <c r="X5420" s="25">
        <v>562.0</v>
      </c>
      <c r="Y5420" s="25" t="s">
        <v>379</v>
      </c>
      <c r="Z5420" s="25" t="s">
        <v>487</v>
      </c>
      <c r="AA5420" s="25">
        <v>35.0</v>
      </c>
      <c r="AB5420" s="25">
        <v>3.0</v>
      </c>
      <c r="AC5420" s="25">
        <v>142296.13</v>
      </c>
      <c r="AD5420" s="25">
        <v>1.0</v>
      </c>
      <c r="AE5420" s="25">
        <v>0.0</v>
      </c>
      <c r="AF5420" s="25">
        <v>1.0</v>
      </c>
      <c r="AG5420" s="25">
        <v>177112.7</v>
      </c>
      <c r="AH5420" s="25">
        <v>0.0</v>
      </c>
    </row>
    <row r="5421" ht="15.75" customHeight="1">
      <c r="U5421" s="25">
        <v>5420.0</v>
      </c>
      <c r="V5421" s="25">
        <v>1.5594456E7</v>
      </c>
      <c r="W5421" s="25" t="s">
        <v>1605</v>
      </c>
      <c r="X5421" s="25">
        <v>740.0</v>
      </c>
      <c r="Y5421" s="25" t="s">
        <v>377</v>
      </c>
      <c r="Z5421" s="25" t="s">
        <v>462</v>
      </c>
      <c r="AA5421" s="25">
        <v>56.0</v>
      </c>
      <c r="AB5421" s="25">
        <v>4.0</v>
      </c>
      <c r="AC5421" s="25">
        <v>99097.33</v>
      </c>
      <c r="AD5421" s="25">
        <v>1.0</v>
      </c>
      <c r="AE5421" s="25">
        <v>1.0</v>
      </c>
      <c r="AF5421" s="25">
        <v>1.0</v>
      </c>
      <c r="AG5421" s="25">
        <v>85016.64</v>
      </c>
      <c r="AH5421" s="25">
        <v>1.0</v>
      </c>
    </row>
    <row r="5422" ht="15.75" customHeight="1">
      <c r="U5422" s="25">
        <v>5421.0</v>
      </c>
      <c r="V5422" s="25">
        <v>1.5583462E7</v>
      </c>
      <c r="W5422" s="25" t="s">
        <v>602</v>
      </c>
      <c r="X5422" s="25">
        <v>695.0</v>
      </c>
      <c r="Y5422" s="25" t="s">
        <v>375</v>
      </c>
      <c r="Z5422" s="25" t="s">
        <v>487</v>
      </c>
      <c r="AA5422" s="25">
        <v>28.0</v>
      </c>
      <c r="AB5422" s="25">
        <v>5.0</v>
      </c>
      <c r="AC5422" s="25">
        <v>171069.39</v>
      </c>
      <c r="AD5422" s="25">
        <v>2.0</v>
      </c>
      <c r="AE5422" s="25">
        <v>1.0</v>
      </c>
      <c r="AF5422" s="25">
        <v>1.0</v>
      </c>
      <c r="AG5422" s="25">
        <v>88689.4</v>
      </c>
      <c r="AH5422" s="25">
        <v>0.0</v>
      </c>
    </row>
    <row r="5423" ht="15.75" customHeight="1">
      <c r="U5423" s="25">
        <v>5422.0</v>
      </c>
      <c r="V5423" s="25">
        <v>1.5757661E7</v>
      </c>
      <c r="W5423" s="25" t="s">
        <v>704</v>
      </c>
      <c r="X5423" s="25">
        <v>589.0</v>
      </c>
      <c r="Y5423" s="25" t="s">
        <v>375</v>
      </c>
      <c r="Z5423" s="25" t="s">
        <v>462</v>
      </c>
      <c r="AA5423" s="25">
        <v>39.0</v>
      </c>
      <c r="AB5423" s="25">
        <v>7.0</v>
      </c>
      <c r="AC5423" s="25">
        <v>0.0</v>
      </c>
      <c r="AD5423" s="25">
        <v>2.0</v>
      </c>
      <c r="AE5423" s="25">
        <v>0.0</v>
      </c>
      <c r="AF5423" s="25">
        <v>0.0</v>
      </c>
      <c r="AG5423" s="25">
        <v>95985.64</v>
      </c>
      <c r="AH5423" s="25">
        <v>0.0</v>
      </c>
    </row>
    <row r="5424" ht="15.75" customHeight="1">
      <c r="U5424" s="25">
        <v>5423.0</v>
      </c>
      <c r="V5424" s="25">
        <v>1.5729117E7</v>
      </c>
      <c r="W5424" s="25" t="s">
        <v>704</v>
      </c>
      <c r="X5424" s="25">
        <v>607.0</v>
      </c>
      <c r="Y5424" s="25" t="s">
        <v>375</v>
      </c>
      <c r="Z5424" s="25" t="s">
        <v>462</v>
      </c>
      <c r="AA5424" s="25">
        <v>31.0</v>
      </c>
      <c r="AB5424" s="25">
        <v>1.0</v>
      </c>
      <c r="AC5424" s="25">
        <v>102523.88</v>
      </c>
      <c r="AD5424" s="25">
        <v>1.0</v>
      </c>
      <c r="AE5424" s="25">
        <v>1.0</v>
      </c>
      <c r="AF5424" s="25">
        <v>1.0</v>
      </c>
      <c r="AG5424" s="25">
        <v>166792.71</v>
      </c>
      <c r="AH5424" s="25">
        <v>0.0</v>
      </c>
    </row>
    <row r="5425" ht="15.75" customHeight="1">
      <c r="U5425" s="25">
        <v>5424.0</v>
      </c>
      <c r="V5425" s="25">
        <v>1.5749671E7</v>
      </c>
      <c r="W5425" s="25" t="s">
        <v>1605</v>
      </c>
      <c r="X5425" s="25">
        <v>794.0</v>
      </c>
      <c r="Y5425" s="25" t="s">
        <v>375</v>
      </c>
      <c r="Z5425" s="25" t="s">
        <v>487</v>
      </c>
      <c r="AA5425" s="25">
        <v>35.0</v>
      </c>
      <c r="AB5425" s="25">
        <v>6.0</v>
      </c>
      <c r="AC5425" s="25">
        <v>0.0</v>
      </c>
      <c r="AD5425" s="25">
        <v>2.0</v>
      </c>
      <c r="AE5425" s="25">
        <v>1.0</v>
      </c>
      <c r="AF5425" s="25">
        <v>1.0</v>
      </c>
      <c r="AG5425" s="25">
        <v>68730.91</v>
      </c>
      <c r="AH5425" s="25">
        <v>0.0</v>
      </c>
    </row>
    <row r="5426" ht="15.75" customHeight="1">
      <c r="U5426" s="25">
        <v>5425.0</v>
      </c>
      <c r="V5426" s="25">
        <v>1.5566253E7</v>
      </c>
      <c r="W5426" s="25" t="s">
        <v>2161</v>
      </c>
      <c r="X5426" s="25">
        <v>580.0</v>
      </c>
      <c r="Y5426" s="25" t="s">
        <v>379</v>
      </c>
      <c r="Z5426" s="25" t="s">
        <v>487</v>
      </c>
      <c r="AA5426" s="25">
        <v>44.0</v>
      </c>
      <c r="AB5426" s="25">
        <v>9.0</v>
      </c>
      <c r="AC5426" s="25">
        <v>143391.07</v>
      </c>
      <c r="AD5426" s="25">
        <v>1.0</v>
      </c>
      <c r="AE5426" s="25">
        <v>0.0</v>
      </c>
      <c r="AF5426" s="25">
        <v>0.0</v>
      </c>
      <c r="AG5426" s="25">
        <v>146891.07</v>
      </c>
      <c r="AH5426" s="25">
        <v>1.0</v>
      </c>
    </row>
    <row r="5427" ht="15.75" customHeight="1">
      <c r="U5427" s="25">
        <v>5426.0</v>
      </c>
      <c r="V5427" s="25">
        <v>1.5595153E7</v>
      </c>
      <c r="W5427" s="25" t="s">
        <v>2620</v>
      </c>
      <c r="X5427" s="25">
        <v>644.0</v>
      </c>
      <c r="Y5427" s="25" t="s">
        <v>379</v>
      </c>
      <c r="Z5427" s="25" t="s">
        <v>462</v>
      </c>
      <c r="AA5427" s="25">
        <v>44.0</v>
      </c>
      <c r="AB5427" s="25">
        <v>8.0</v>
      </c>
      <c r="AC5427" s="25">
        <v>106022.73</v>
      </c>
      <c r="AD5427" s="25">
        <v>2.0</v>
      </c>
      <c r="AE5427" s="25">
        <v>0.0</v>
      </c>
      <c r="AF5427" s="25">
        <v>0.0</v>
      </c>
      <c r="AG5427" s="25">
        <v>148727.42</v>
      </c>
      <c r="AH5427" s="25">
        <v>0.0</v>
      </c>
    </row>
    <row r="5428" ht="15.75" customHeight="1">
      <c r="U5428" s="25">
        <v>5427.0</v>
      </c>
      <c r="V5428" s="25">
        <v>1.5698572E7</v>
      </c>
      <c r="W5428" s="25" t="s">
        <v>2804</v>
      </c>
      <c r="X5428" s="25">
        <v>636.0</v>
      </c>
      <c r="Y5428" s="25" t="s">
        <v>377</v>
      </c>
      <c r="Z5428" s="25" t="s">
        <v>462</v>
      </c>
      <c r="AA5428" s="25">
        <v>36.0</v>
      </c>
      <c r="AB5428" s="25">
        <v>1.0</v>
      </c>
      <c r="AC5428" s="25">
        <v>0.0</v>
      </c>
      <c r="AD5428" s="25">
        <v>1.0</v>
      </c>
      <c r="AE5428" s="25">
        <v>1.0</v>
      </c>
      <c r="AF5428" s="25">
        <v>0.0</v>
      </c>
      <c r="AG5428" s="25">
        <v>43134.58</v>
      </c>
      <c r="AH5428" s="25">
        <v>0.0</v>
      </c>
    </row>
    <row r="5429" ht="15.75" customHeight="1">
      <c r="U5429" s="25">
        <v>5428.0</v>
      </c>
      <c r="V5429" s="25">
        <v>1.5674149E7</v>
      </c>
      <c r="W5429" s="25" t="s">
        <v>2705</v>
      </c>
      <c r="X5429" s="25">
        <v>599.0</v>
      </c>
      <c r="Y5429" s="25" t="s">
        <v>379</v>
      </c>
      <c r="Z5429" s="25" t="s">
        <v>487</v>
      </c>
      <c r="AA5429" s="25">
        <v>36.0</v>
      </c>
      <c r="AB5429" s="25">
        <v>3.0</v>
      </c>
      <c r="AC5429" s="25">
        <v>128960.21</v>
      </c>
      <c r="AD5429" s="25">
        <v>2.0</v>
      </c>
      <c r="AE5429" s="25">
        <v>1.0</v>
      </c>
      <c r="AF5429" s="25">
        <v>1.0</v>
      </c>
      <c r="AG5429" s="25">
        <v>40318.33</v>
      </c>
      <c r="AH5429" s="25">
        <v>0.0</v>
      </c>
    </row>
    <row r="5430" ht="15.75" customHeight="1">
      <c r="U5430" s="25">
        <v>5429.0</v>
      </c>
      <c r="V5430" s="25">
        <v>1.5623082E7</v>
      </c>
      <c r="W5430" s="25" t="s">
        <v>1088</v>
      </c>
      <c r="X5430" s="25">
        <v>507.0</v>
      </c>
      <c r="Y5430" s="25" t="s">
        <v>375</v>
      </c>
      <c r="Z5430" s="25" t="s">
        <v>462</v>
      </c>
      <c r="AA5430" s="25">
        <v>35.0</v>
      </c>
      <c r="AB5430" s="25">
        <v>2.0</v>
      </c>
      <c r="AC5430" s="25">
        <v>0.0</v>
      </c>
      <c r="AD5430" s="25">
        <v>2.0</v>
      </c>
      <c r="AE5430" s="25">
        <v>1.0</v>
      </c>
      <c r="AF5430" s="25">
        <v>0.0</v>
      </c>
      <c r="AG5430" s="25">
        <v>97633.93</v>
      </c>
      <c r="AH5430" s="25">
        <v>0.0</v>
      </c>
    </row>
    <row r="5431" ht="15.75" customHeight="1">
      <c r="U5431" s="25">
        <v>5430.0</v>
      </c>
      <c r="V5431" s="25">
        <v>1.5797905E7</v>
      </c>
      <c r="W5431" s="25" t="s">
        <v>1190</v>
      </c>
      <c r="X5431" s="25">
        <v>682.0</v>
      </c>
      <c r="Y5431" s="25" t="s">
        <v>375</v>
      </c>
      <c r="Z5431" s="25" t="s">
        <v>462</v>
      </c>
      <c r="AA5431" s="25">
        <v>48.0</v>
      </c>
      <c r="AB5431" s="25">
        <v>7.0</v>
      </c>
      <c r="AC5431" s="25">
        <v>0.0</v>
      </c>
      <c r="AD5431" s="25">
        <v>2.0</v>
      </c>
      <c r="AE5431" s="25">
        <v>1.0</v>
      </c>
      <c r="AF5431" s="25">
        <v>0.0</v>
      </c>
      <c r="AG5431" s="25">
        <v>65069.03</v>
      </c>
      <c r="AH5431" s="25">
        <v>0.0</v>
      </c>
    </row>
    <row r="5432" ht="15.75" customHeight="1">
      <c r="U5432" s="25">
        <v>5431.0</v>
      </c>
      <c r="V5432" s="25">
        <v>1.5746028E7</v>
      </c>
      <c r="W5432" s="25" t="s">
        <v>486</v>
      </c>
      <c r="X5432" s="25">
        <v>714.0</v>
      </c>
      <c r="Y5432" s="25" t="s">
        <v>375</v>
      </c>
      <c r="Z5432" s="25" t="s">
        <v>462</v>
      </c>
      <c r="AA5432" s="25">
        <v>24.0</v>
      </c>
      <c r="AB5432" s="25">
        <v>7.0</v>
      </c>
      <c r="AC5432" s="25">
        <v>0.0</v>
      </c>
      <c r="AD5432" s="25">
        <v>2.0</v>
      </c>
      <c r="AE5432" s="25">
        <v>1.0</v>
      </c>
      <c r="AF5432" s="25">
        <v>0.0</v>
      </c>
      <c r="AG5432" s="25">
        <v>166335.0</v>
      </c>
      <c r="AH5432" s="25">
        <v>0.0</v>
      </c>
    </row>
    <row r="5433" ht="15.75" customHeight="1">
      <c r="U5433" s="25">
        <v>5432.0</v>
      </c>
      <c r="V5433" s="25">
        <v>1.5582951E7</v>
      </c>
      <c r="W5433" s="25" t="s">
        <v>688</v>
      </c>
      <c r="X5433" s="25">
        <v>696.0</v>
      </c>
      <c r="Y5433" s="25" t="s">
        <v>375</v>
      </c>
      <c r="Z5433" s="25" t="s">
        <v>462</v>
      </c>
      <c r="AA5433" s="25">
        <v>25.0</v>
      </c>
      <c r="AB5433" s="25">
        <v>8.0</v>
      </c>
      <c r="AC5433" s="25">
        <v>126442.59</v>
      </c>
      <c r="AD5433" s="25">
        <v>1.0</v>
      </c>
      <c r="AE5433" s="25">
        <v>1.0</v>
      </c>
      <c r="AF5433" s="25">
        <v>0.0</v>
      </c>
      <c r="AG5433" s="25">
        <v>121904.44</v>
      </c>
      <c r="AH5433" s="25">
        <v>0.0</v>
      </c>
    </row>
    <row r="5434" ht="15.75" customHeight="1">
      <c r="U5434" s="25">
        <v>5433.0</v>
      </c>
      <c r="V5434" s="25">
        <v>1.5616471E7</v>
      </c>
      <c r="W5434" s="25" t="s">
        <v>655</v>
      </c>
      <c r="X5434" s="25">
        <v>599.0</v>
      </c>
      <c r="Y5434" s="25" t="s">
        <v>377</v>
      </c>
      <c r="Z5434" s="25" t="s">
        <v>487</v>
      </c>
      <c r="AA5434" s="25">
        <v>51.0</v>
      </c>
      <c r="AB5434" s="25">
        <v>0.0</v>
      </c>
      <c r="AC5434" s="25">
        <v>0.0</v>
      </c>
      <c r="AD5434" s="25">
        <v>1.0</v>
      </c>
      <c r="AE5434" s="25">
        <v>1.0</v>
      </c>
      <c r="AF5434" s="25">
        <v>1.0</v>
      </c>
      <c r="AG5434" s="25">
        <v>175235.99</v>
      </c>
      <c r="AH5434" s="25">
        <v>0.0</v>
      </c>
    </row>
    <row r="5435" ht="15.75" customHeight="1">
      <c r="U5435" s="25">
        <v>5434.0</v>
      </c>
      <c r="V5435" s="25">
        <v>1.5641575E7</v>
      </c>
      <c r="W5435" s="25" t="s">
        <v>1899</v>
      </c>
      <c r="X5435" s="25">
        <v>577.0</v>
      </c>
      <c r="Y5435" s="25" t="s">
        <v>375</v>
      </c>
      <c r="Z5435" s="25" t="s">
        <v>487</v>
      </c>
      <c r="AA5435" s="25">
        <v>37.0</v>
      </c>
      <c r="AB5435" s="25">
        <v>2.0</v>
      </c>
      <c r="AC5435" s="25">
        <v>127261.35</v>
      </c>
      <c r="AD5435" s="25">
        <v>1.0</v>
      </c>
      <c r="AE5435" s="25">
        <v>1.0</v>
      </c>
      <c r="AF5435" s="25">
        <v>0.0</v>
      </c>
      <c r="AG5435" s="25">
        <v>56185.05</v>
      </c>
      <c r="AH5435" s="25">
        <v>0.0</v>
      </c>
    </row>
    <row r="5436" ht="15.75" customHeight="1">
      <c r="U5436" s="25">
        <v>5435.0</v>
      </c>
      <c r="V5436" s="25">
        <v>1.5638803E7</v>
      </c>
      <c r="W5436" s="25" t="s">
        <v>1137</v>
      </c>
      <c r="X5436" s="25">
        <v>733.0</v>
      </c>
      <c r="Y5436" s="25" t="s">
        <v>377</v>
      </c>
      <c r="Z5436" s="25" t="s">
        <v>462</v>
      </c>
      <c r="AA5436" s="25">
        <v>32.0</v>
      </c>
      <c r="AB5436" s="25">
        <v>5.0</v>
      </c>
      <c r="AC5436" s="25">
        <v>0.0</v>
      </c>
      <c r="AD5436" s="25">
        <v>2.0</v>
      </c>
      <c r="AE5436" s="25">
        <v>1.0</v>
      </c>
      <c r="AF5436" s="25">
        <v>0.0</v>
      </c>
      <c r="AG5436" s="25">
        <v>131625.14</v>
      </c>
      <c r="AH5436" s="25">
        <v>0.0</v>
      </c>
    </row>
    <row r="5437" ht="15.75" customHeight="1">
      <c r="U5437" s="25">
        <v>5436.0</v>
      </c>
      <c r="V5437" s="25">
        <v>1.5808283E7</v>
      </c>
      <c r="W5437" s="25" t="s">
        <v>1615</v>
      </c>
      <c r="X5437" s="25">
        <v>647.0</v>
      </c>
      <c r="Y5437" s="25" t="s">
        <v>375</v>
      </c>
      <c r="Z5437" s="25" t="s">
        <v>462</v>
      </c>
      <c r="AA5437" s="25">
        <v>33.0</v>
      </c>
      <c r="AB5437" s="25">
        <v>4.0</v>
      </c>
      <c r="AC5437" s="25">
        <v>0.0</v>
      </c>
      <c r="AD5437" s="25">
        <v>1.0</v>
      </c>
      <c r="AE5437" s="25">
        <v>1.0</v>
      </c>
      <c r="AF5437" s="25">
        <v>0.0</v>
      </c>
      <c r="AG5437" s="25">
        <v>152323.04</v>
      </c>
      <c r="AH5437" s="25">
        <v>0.0</v>
      </c>
    </row>
    <row r="5438" ht="15.75" customHeight="1">
      <c r="U5438" s="25">
        <v>5437.0</v>
      </c>
      <c r="V5438" s="25">
        <v>1.58112E7</v>
      </c>
      <c r="W5438" s="25" t="s">
        <v>1087</v>
      </c>
      <c r="X5438" s="25">
        <v>831.0</v>
      </c>
      <c r="Y5438" s="25" t="s">
        <v>375</v>
      </c>
      <c r="Z5438" s="25" t="s">
        <v>462</v>
      </c>
      <c r="AA5438" s="25">
        <v>34.0</v>
      </c>
      <c r="AB5438" s="25">
        <v>2.0</v>
      </c>
      <c r="AC5438" s="25">
        <v>0.0</v>
      </c>
      <c r="AD5438" s="25">
        <v>2.0</v>
      </c>
      <c r="AE5438" s="25">
        <v>0.0</v>
      </c>
      <c r="AF5438" s="25">
        <v>0.0</v>
      </c>
      <c r="AG5438" s="25">
        <v>165840.94</v>
      </c>
      <c r="AH5438" s="25">
        <v>0.0</v>
      </c>
    </row>
    <row r="5439" ht="15.75" customHeight="1">
      <c r="U5439" s="25">
        <v>5438.0</v>
      </c>
      <c r="V5439" s="25">
        <v>1.5733476E7</v>
      </c>
      <c r="W5439" s="25" t="s">
        <v>2805</v>
      </c>
      <c r="X5439" s="25">
        <v>543.0</v>
      </c>
      <c r="Y5439" s="25" t="s">
        <v>379</v>
      </c>
      <c r="Z5439" s="25" t="s">
        <v>487</v>
      </c>
      <c r="AA5439" s="25">
        <v>30.0</v>
      </c>
      <c r="AB5439" s="25">
        <v>6.0</v>
      </c>
      <c r="AC5439" s="25">
        <v>73481.05</v>
      </c>
      <c r="AD5439" s="25">
        <v>1.0</v>
      </c>
      <c r="AE5439" s="25">
        <v>1.0</v>
      </c>
      <c r="AF5439" s="25">
        <v>1.0</v>
      </c>
      <c r="AG5439" s="25">
        <v>176692.65</v>
      </c>
      <c r="AH5439" s="25">
        <v>0.0</v>
      </c>
    </row>
    <row r="5440" ht="15.75" customHeight="1">
      <c r="U5440" s="25">
        <v>5439.0</v>
      </c>
      <c r="V5440" s="25">
        <v>1.5633274E7</v>
      </c>
      <c r="W5440" s="25" t="s">
        <v>801</v>
      </c>
      <c r="X5440" s="25">
        <v>679.0</v>
      </c>
      <c r="Y5440" s="25" t="s">
        <v>375</v>
      </c>
      <c r="Z5440" s="25" t="s">
        <v>487</v>
      </c>
      <c r="AA5440" s="25">
        <v>34.0</v>
      </c>
      <c r="AB5440" s="25">
        <v>7.0</v>
      </c>
      <c r="AC5440" s="25">
        <v>160515.37</v>
      </c>
      <c r="AD5440" s="25">
        <v>1.0</v>
      </c>
      <c r="AE5440" s="25">
        <v>1.0</v>
      </c>
      <c r="AF5440" s="25">
        <v>0.0</v>
      </c>
      <c r="AG5440" s="25">
        <v>121904.14</v>
      </c>
      <c r="AH5440" s="25">
        <v>0.0</v>
      </c>
    </row>
    <row r="5441" ht="15.75" customHeight="1">
      <c r="U5441" s="25">
        <v>5440.0</v>
      </c>
      <c r="V5441" s="25">
        <v>1.5582168E7</v>
      </c>
      <c r="W5441" s="25" t="s">
        <v>2672</v>
      </c>
      <c r="X5441" s="25">
        <v>713.0</v>
      </c>
      <c r="Y5441" s="25" t="s">
        <v>379</v>
      </c>
      <c r="Z5441" s="25" t="s">
        <v>462</v>
      </c>
      <c r="AA5441" s="25">
        <v>61.0</v>
      </c>
      <c r="AB5441" s="25">
        <v>4.0</v>
      </c>
      <c r="AC5441" s="25">
        <v>149525.34</v>
      </c>
      <c r="AD5441" s="25">
        <v>2.0</v>
      </c>
      <c r="AE5441" s="25">
        <v>1.0</v>
      </c>
      <c r="AF5441" s="25">
        <v>0.0</v>
      </c>
      <c r="AG5441" s="25">
        <v>123663.63</v>
      </c>
      <c r="AH5441" s="25">
        <v>0.0</v>
      </c>
    </row>
    <row r="5442" ht="15.75" customHeight="1">
      <c r="U5442" s="25">
        <v>5441.0</v>
      </c>
      <c r="V5442" s="25">
        <v>1.5807269E7</v>
      </c>
      <c r="W5442" s="25" t="s">
        <v>1505</v>
      </c>
      <c r="X5442" s="25">
        <v>690.0</v>
      </c>
      <c r="Y5442" s="25" t="s">
        <v>379</v>
      </c>
      <c r="Z5442" s="25" t="s">
        <v>487</v>
      </c>
      <c r="AA5442" s="25">
        <v>43.0</v>
      </c>
      <c r="AB5442" s="25">
        <v>2.0</v>
      </c>
      <c r="AC5442" s="25">
        <v>166522.78</v>
      </c>
      <c r="AD5442" s="25">
        <v>1.0</v>
      </c>
      <c r="AE5442" s="25">
        <v>0.0</v>
      </c>
      <c r="AF5442" s="25">
        <v>0.0</v>
      </c>
      <c r="AG5442" s="25">
        <v>119644.59</v>
      </c>
      <c r="AH5442" s="25">
        <v>1.0</v>
      </c>
    </row>
    <row r="5443" ht="15.75" customHeight="1">
      <c r="U5443" s="25">
        <v>5442.0</v>
      </c>
      <c r="V5443" s="25">
        <v>1.5602979E7</v>
      </c>
      <c r="W5443" s="25" t="s">
        <v>1091</v>
      </c>
      <c r="X5443" s="25">
        <v>751.0</v>
      </c>
      <c r="Y5443" s="25" t="s">
        <v>375</v>
      </c>
      <c r="Z5443" s="25" t="s">
        <v>487</v>
      </c>
      <c r="AA5443" s="25">
        <v>29.0</v>
      </c>
      <c r="AB5443" s="25">
        <v>1.0</v>
      </c>
      <c r="AC5443" s="25">
        <v>135536.5</v>
      </c>
      <c r="AD5443" s="25">
        <v>1.0</v>
      </c>
      <c r="AE5443" s="25">
        <v>1.0</v>
      </c>
      <c r="AF5443" s="25">
        <v>0.0</v>
      </c>
      <c r="AG5443" s="25">
        <v>66825.33</v>
      </c>
      <c r="AH5443" s="25">
        <v>0.0</v>
      </c>
    </row>
    <row r="5444" ht="15.75" customHeight="1">
      <c r="U5444" s="25">
        <v>5443.0</v>
      </c>
      <c r="V5444" s="25">
        <v>1.5660417E7</v>
      </c>
      <c r="W5444" s="25" t="s">
        <v>2403</v>
      </c>
      <c r="X5444" s="25">
        <v>613.0</v>
      </c>
      <c r="Y5444" s="25" t="s">
        <v>379</v>
      </c>
      <c r="Z5444" s="25" t="s">
        <v>462</v>
      </c>
      <c r="AA5444" s="25">
        <v>43.0</v>
      </c>
      <c r="AB5444" s="25">
        <v>10.0</v>
      </c>
      <c r="AC5444" s="25">
        <v>120481.69</v>
      </c>
      <c r="AD5444" s="25">
        <v>1.0</v>
      </c>
      <c r="AE5444" s="25">
        <v>0.0</v>
      </c>
      <c r="AF5444" s="25">
        <v>0.0</v>
      </c>
      <c r="AG5444" s="25">
        <v>94875.03</v>
      </c>
      <c r="AH5444" s="25">
        <v>1.0</v>
      </c>
    </row>
    <row r="5445" ht="15.75" customHeight="1">
      <c r="U5445" s="25">
        <v>5444.0</v>
      </c>
      <c r="V5445" s="25">
        <v>1.5590199E7</v>
      </c>
      <c r="W5445" s="25" t="s">
        <v>2806</v>
      </c>
      <c r="X5445" s="25">
        <v>701.0</v>
      </c>
      <c r="Y5445" s="25" t="s">
        <v>377</v>
      </c>
      <c r="Z5445" s="25" t="s">
        <v>487</v>
      </c>
      <c r="AA5445" s="25">
        <v>28.0</v>
      </c>
      <c r="AB5445" s="25">
        <v>1.0</v>
      </c>
      <c r="AC5445" s="25">
        <v>103421.32</v>
      </c>
      <c r="AD5445" s="25">
        <v>1.0</v>
      </c>
      <c r="AE5445" s="25">
        <v>0.0</v>
      </c>
      <c r="AF5445" s="25">
        <v>1.0</v>
      </c>
      <c r="AG5445" s="25">
        <v>76304.73</v>
      </c>
      <c r="AH5445" s="25">
        <v>0.0</v>
      </c>
    </row>
    <row r="5446" ht="15.75" customHeight="1">
      <c r="U5446" s="25">
        <v>5445.0</v>
      </c>
      <c r="V5446" s="25">
        <v>1.5641794E7</v>
      </c>
      <c r="W5446" s="25" t="s">
        <v>2807</v>
      </c>
      <c r="X5446" s="25">
        <v>698.0</v>
      </c>
      <c r="Y5446" s="25" t="s">
        <v>375</v>
      </c>
      <c r="Z5446" s="25" t="s">
        <v>487</v>
      </c>
      <c r="AA5446" s="25">
        <v>33.0</v>
      </c>
      <c r="AB5446" s="25">
        <v>5.0</v>
      </c>
      <c r="AC5446" s="25">
        <v>135658.73</v>
      </c>
      <c r="AD5446" s="25">
        <v>2.0</v>
      </c>
      <c r="AE5446" s="25">
        <v>0.0</v>
      </c>
      <c r="AF5446" s="25">
        <v>1.0</v>
      </c>
      <c r="AG5446" s="25">
        <v>39755.0</v>
      </c>
      <c r="AH5446" s="25">
        <v>0.0</v>
      </c>
    </row>
    <row r="5447" ht="15.75" customHeight="1">
      <c r="U5447" s="25">
        <v>5446.0</v>
      </c>
      <c r="V5447" s="25">
        <v>1.5779174E7</v>
      </c>
      <c r="W5447" s="25" t="s">
        <v>528</v>
      </c>
      <c r="X5447" s="25">
        <v>451.0</v>
      </c>
      <c r="Y5447" s="25" t="s">
        <v>375</v>
      </c>
      <c r="Z5447" s="25" t="s">
        <v>462</v>
      </c>
      <c r="AA5447" s="25">
        <v>36.0</v>
      </c>
      <c r="AB5447" s="25">
        <v>2.0</v>
      </c>
      <c r="AC5447" s="25">
        <v>0.0</v>
      </c>
      <c r="AD5447" s="25">
        <v>2.0</v>
      </c>
      <c r="AE5447" s="25">
        <v>1.0</v>
      </c>
      <c r="AF5447" s="25">
        <v>1.0</v>
      </c>
      <c r="AG5447" s="25">
        <v>180142.42</v>
      </c>
      <c r="AH5447" s="25">
        <v>0.0</v>
      </c>
    </row>
    <row r="5448" ht="15.75" customHeight="1">
      <c r="U5448" s="25">
        <v>5447.0</v>
      </c>
      <c r="V5448" s="25">
        <v>1.5785547E7</v>
      </c>
      <c r="W5448" s="25" t="s">
        <v>2808</v>
      </c>
      <c r="X5448" s="25">
        <v>665.0</v>
      </c>
      <c r="Y5448" s="25" t="s">
        <v>375</v>
      </c>
      <c r="Z5448" s="25" t="s">
        <v>487</v>
      </c>
      <c r="AA5448" s="25">
        <v>28.0</v>
      </c>
      <c r="AB5448" s="25">
        <v>8.0</v>
      </c>
      <c r="AC5448" s="25">
        <v>191402.82</v>
      </c>
      <c r="AD5448" s="25">
        <v>2.0</v>
      </c>
      <c r="AE5448" s="25">
        <v>1.0</v>
      </c>
      <c r="AF5448" s="25">
        <v>0.0</v>
      </c>
      <c r="AG5448" s="25">
        <v>83238.4</v>
      </c>
      <c r="AH5448" s="25">
        <v>0.0</v>
      </c>
    </row>
    <row r="5449" ht="15.75" customHeight="1">
      <c r="U5449" s="25">
        <v>5448.0</v>
      </c>
      <c r="V5449" s="25">
        <v>1.5795124E7</v>
      </c>
      <c r="W5449" s="25" t="s">
        <v>1365</v>
      </c>
      <c r="X5449" s="25">
        <v>726.0</v>
      </c>
      <c r="Y5449" s="25" t="s">
        <v>379</v>
      </c>
      <c r="Z5449" s="25" t="s">
        <v>487</v>
      </c>
      <c r="AA5449" s="25">
        <v>50.0</v>
      </c>
      <c r="AB5449" s="25">
        <v>9.0</v>
      </c>
      <c r="AC5449" s="25">
        <v>94504.35</v>
      </c>
      <c r="AD5449" s="25">
        <v>1.0</v>
      </c>
      <c r="AE5449" s="25">
        <v>0.0</v>
      </c>
      <c r="AF5449" s="25">
        <v>1.0</v>
      </c>
      <c r="AG5449" s="25">
        <v>5078.9</v>
      </c>
      <c r="AH5449" s="25">
        <v>0.0</v>
      </c>
    </row>
    <row r="5450" ht="15.75" customHeight="1">
      <c r="U5450" s="25">
        <v>5449.0</v>
      </c>
      <c r="V5450" s="25">
        <v>1.5718912E7</v>
      </c>
      <c r="W5450" s="25" t="s">
        <v>809</v>
      </c>
      <c r="X5450" s="25">
        <v>608.0</v>
      </c>
      <c r="Y5450" s="25" t="s">
        <v>379</v>
      </c>
      <c r="Z5450" s="25" t="s">
        <v>462</v>
      </c>
      <c r="AA5450" s="25">
        <v>44.0</v>
      </c>
      <c r="AB5450" s="25">
        <v>5.0</v>
      </c>
      <c r="AC5450" s="25">
        <v>126147.84</v>
      </c>
      <c r="AD5450" s="25">
        <v>1.0</v>
      </c>
      <c r="AE5450" s="25">
        <v>0.0</v>
      </c>
      <c r="AF5450" s="25">
        <v>1.0</v>
      </c>
      <c r="AG5450" s="25">
        <v>132424.69</v>
      </c>
      <c r="AH5450" s="25">
        <v>1.0</v>
      </c>
    </row>
    <row r="5451" ht="15.75" customHeight="1">
      <c r="U5451" s="25">
        <v>5450.0</v>
      </c>
      <c r="V5451" s="25">
        <v>1.5592028E7</v>
      </c>
      <c r="W5451" s="25" t="s">
        <v>1867</v>
      </c>
      <c r="X5451" s="25">
        <v>549.0</v>
      </c>
      <c r="Y5451" s="25" t="s">
        <v>375</v>
      </c>
      <c r="Z5451" s="25" t="s">
        <v>462</v>
      </c>
      <c r="AA5451" s="25">
        <v>46.0</v>
      </c>
      <c r="AB5451" s="25">
        <v>7.0</v>
      </c>
      <c r="AC5451" s="25">
        <v>0.0</v>
      </c>
      <c r="AD5451" s="25">
        <v>1.0</v>
      </c>
      <c r="AE5451" s="25">
        <v>1.0</v>
      </c>
      <c r="AF5451" s="25">
        <v>1.0</v>
      </c>
      <c r="AG5451" s="25">
        <v>109057.56</v>
      </c>
      <c r="AH5451" s="25">
        <v>0.0</v>
      </c>
    </row>
    <row r="5452" ht="15.75" customHeight="1">
      <c r="U5452" s="25">
        <v>5451.0</v>
      </c>
      <c r="V5452" s="25">
        <v>1.5580227E7</v>
      </c>
      <c r="W5452" s="25" t="s">
        <v>1115</v>
      </c>
      <c r="X5452" s="25">
        <v>803.0</v>
      </c>
      <c r="Y5452" s="25" t="s">
        <v>375</v>
      </c>
      <c r="Z5452" s="25" t="s">
        <v>487</v>
      </c>
      <c r="AA5452" s="25">
        <v>33.0</v>
      </c>
      <c r="AB5452" s="25">
        <v>6.0</v>
      </c>
      <c r="AC5452" s="25">
        <v>0.0</v>
      </c>
      <c r="AD5452" s="25">
        <v>2.0</v>
      </c>
      <c r="AE5452" s="25">
        <v>1.0</v>
      </c>
      <c r="AF5452" s="25">
        <v>0.0</v>
      </c>
      <c r="AG5452" s="25">
        <v>115676.61</v>
      </c>
      <c r="AH5452" s="25">
        <v>0.0</v>
      </c>
    </row>
    <row r="5453" ht="15.75" customHeight="1">
      <c r="U5453" s="25">
        <v>5452.0</v>
      </c>
      <c r="V5453" s="25">
        <v>1.565783E7</v>
      </c>
      <c r="W5453" s="25" t="s">
        <v>502</v>
      </c>
      <c r="X5453" s="25">
        <v>663.0</v>
      </c>
      <c r="Y5453" s="25" t="s">
        <v>375</v>
      </c>
      <c r="Z5453" s="25" t="s">
        <v>487</v>
      </c>
      <c r="AA5453" s="25">
        <v>43.0</v>
      </c>
      <c r="AB5453" s="25">
        <v>4.0</v>
      </c>
      <c r="AC5453" s="25">
        <v>87624.03</v>
      </c>
      <c r="AD5453" s="25">
        <v>2.0</v>
      </c>
      <c r="AE5453" s="25">
        <v>1.0</v>
      </c>
      <c r="AF5453" s="25">
        <v>0.0</v>
      </c>
      <c r="AG5453" s="25">
        <v>149401.33</v>
      </c>
      <c r="AH5453" s="25">
        <v>0.0</v>
      </c>
    </row>
    <row r="5454" ht="15.75" customHeight="1">
      <c r="U5454" s="25">
        <v>5453.0</v>
      </c>
      <c r="V5454" s="25">
        <v>1.5798256E7</v>
      </c>
      <c r="W5454" s="25" t="s">
        <v>2809</v>
      </c>
      <c r="X5454" s="25">
        <v>558.0</v>
      </c>
      <c r="Y5454" s="25" t="s">
        <v>375</v>
      </c>
      <c r="Z5454" s="25" t="s">
        <v>462</v>
      </c>
      <c r="AA5454" s="25">
        <v>45.0</v>
      </c>
      <c r="AB5454" s="25">
        <v>1.0</v>
      </c>
      <c r="AC5454" s="25">
        <v>153697.53</v>
      </c>
      <c r="AD5454" s="25">
        <v>2.0</v>
      </c>
      <c r="AE5454" s="25">
        <v>0.0</v>
      </c>
      <c r="AF5454" s="25">
        <v>0.0</v>
      </c>
      <c r="AG5454" s="25">
        <v>89891.4</v>
      </c>
      <c r="AH5454" s="25">
        <v>1.0</v>
      </c>
    </row>
    <row r="5455" ht="15.75" customHeight="1">
      <c r="U5455" s="25">
        <v>5454.0</v>
      </c>
      <c r="V5455" s="25">
        <v>1.5643819E7</v>
      </c>
      <c r="W5455" s="25" t="s">
        <v>1984</v>
      </c>
      <c r="X5455" s="25">
        <v>714.0</v>
      </c>
      <c r="Y5455" s="25" t="s">
        <v>375</v>
      </c>
      <c r="Z5455" s="25" t="s">
        <v>462</v>
      </c>
      <c r="AA5455" s="25">
        <v>25.0</v>
      </c>
      <c r="AB5455" s="25">
        <v>4.0</v>
      </c>
      <c r="AC5455" s="25">
        <v>0.0</v>
      </c>
      <c r="AD5455" s="25">
        <v>2.0</v>
      </c>
      <c r="AE5455" s="25">
        <v>0.0</v>
      </c>
      <c r="AF5455" s="25">
        <v>0.0</v>
      </c>
      <c r="AG5455" s="25">
        <v>82500.84</v>
      </c>
      <c r="AH5455" s="25">
        <v>0.0</v>
      </c>
    </row>
    <row r="5456" ht="15.75" customHeight="1">
      <c r="U5456" s="25">
        <v>5455.0</v>
      </c>
      <c r="V5456" s="25">
        <v>1.5754301E7</v>
      </c>
      <c r="W5456" s="25" t="s">
        <v>2810</v>
      </c>
      <c r="X5456" s="25">
        <v>704.0</v>
      </c>
      <c r="Y5456" s="25" t="s">
        <v>375</v>
      </c>
      <c r="Z5456" s="25" t="s">
        <v>487</v>
      </c>
      <c r="AA5456" s="25">
        <v>39.0</v>
      </c>
      <c r="AB5456" s="25">
        <v>5.0</v>
      </c>
      <c r="AC5456" s="25">
        <v>0.0</v>
      </c>
      <c r="AD5456" s="25">
        <v>1.0</v>
      </c>
      <c r="AE5456" s="25">
        <v>1.0</v>
      </c>
      <c r="AF5456" s="25">
        <v>0.0</v>
      </c>
      <c r="AG5456" s="25">
        <v>6416.92</v>
      </c>
      <c r="AH5456" s="25">
        <v>0.0</v>
      </c>
    </row>
    <row r="5457" ht="15.75" customHeight="1">
      <c r="U5457" s="25">
        <v>5456.0</v>
      </c>
      <c r="V5457" s="25">
        <v>1.5726855E7</v>
      </c>
      <c r="W5457" s="25" t="s">
        <v>843</v>
      </c>
      <c r="X5457" s="25">
        <v>805.0</v>
      </c>
      <c r="Y5457" s="25" t="s">
        <v>379</v>
      </c>
      <c r="Z5457" s="25" t="s">
        <v>462</v>
      </c>
      <c r="AA5457" s="25">
        <v>45.0</v>
      </c>
      <c r="AB5457" s="25">
        <v>9.0</v>
      </c>
      <c r="AC5457" s="25">
        <v>116585.97</v>
      </c>
      <c r="AD5457" s="25">
        <v>1.0</v>
      </c>
      <c r="AE5457" s="25">
        <v>1.0</v>
      </c>
      <c r="AF5457" s="25">
        <v>0.0</v>
      </c>
      <c r="AG5457" s="25">
        <v>189428.75</v>
      </c>
      <c r="AH5457" s="25">
        <v>1.0</v>
      </c>
    </row>
    <row r="5458" ht="15.75" customHeight="1">
      <c r="U5458" s="25">
        <v>5457.0</v>
      </c>
      <c r="V5458" s="25">
        <v>1.5755225E7</v>
      </c>
      <c r="W5458" s="25" t="s">
        <v>2811</v>
      </c>
      <c r="X5458" s="25">
        <v>659.0</v>
      </c>
      <c r="Y5458" s="25" t="s">
        <v>379</v>
      </c>
      <c r="Z5458" s="25" t="s">
        <v>487</v>
      </c>
      <c r="AA5458" s="25">
        <v>34.0</v>
      </c>
      <c r="AB5458" s="25">
        <v>9.0</v>
      </c>
      <c r="AC5458" s="25">
        <v>134464.58</v>
      </c>
      <c r="AD5458" s="25">
        <v>2.0</v>
      </c>
      <c r="AE5458" s="25">
        <v>1.0</v>
      </c>
      <c r="AF5458" s="25">
        <v>0.0</v>
      </c>
      <c r="AG5458" s="25">
        <v>178833.34</v>
      </c>
      <c r="AH5458" s="25">
        <v>0.0</v>
      </c>
    </row>
    <row r="5459" ht="15.75" customHeight="1">
      <c r="U5459" s="25">
        <v>5458.0</v>
      </c>
      <c r="V5459" s="25">
        <v>1.5725221E7</v>
      </c>
      <c r="W5459" s="25" t="s">
        <v>2442</v>
      </c>
      <c r="X5459" s="25">
        <v>738.0</v>
      </c>
      <c r="Y5459" s="25" t="s">
        <v>379</v>
      </c>
      <c r="Z5459" s="25" t="s">
        <v>487</v>
      </c>
      <c r="AA5459" s="25">
        <v>62.0</v>
      </c>
      <c r="AB5459" s="25">
        <v>10.0</v>
      </c>
      <c r="AC5459" s="25">
        <v>83008.31</v>
      </c>
      <c r="AD5459" s="25">
        <v>1.0</v>
      </c>
      <c r="AE5459" s="25">
        <v>1.0</v>
      </c>
      <c r="AF5459" s="25">
        <v>1.0</v>
      </c>
      <c r="AG5459" s="25">
        <v>42766.03</v>
      </c>
      <c r="AH5459" s="25">
        <v>0.0</v>
      </c>
    </row>
    <row r="5460" ht="15.75" customHeight="1">
      <c r="U5460" s="25">
        <v>5459.0</v>
      </c>
      <c r="V5460" s="25">
        <v>1.5789055E7</v>
      </c>
      <c r="W5460" s="25" t="s">
        <v>2158</v>
      </c>
      <c r="X5460" s="25">
        <v>635.0</v>
      </c>
      <c r="Y5460" s="25" t="s">
        <v>377</v>
      </c>
      <c r="Z5460" s="25" t="s">
        <v>487</v>
      </c>
      <c r="AA5460" s="25">
        <v>35.0</v>
      </c>
      <c r="AB5460" s="25">
        <v>2.0</v>
      </c>
      <c r="AC5460" s="25">
        <v>113635.16</v>
      </c>
      <c r="AD5460" s="25">
        <v>1.0</v>
      </c>
      <c r="AE5460" s="25">
        <v>1.0</v>
      </c>
      <c r="AF5460" s="25">
        <v>0.0</v>
      </c>
      <c r="AG5460" s="25">
        <v>90883.12</v>
      </c>
      <c r="AH5460" s="25">
        <v>0.0</v>
      </c>
    </row>
    <row r="5461" ht="15.75" customHeight="1">
      <c r="U5461" s="25">
        <v>5460.0</v>
      </c>
      <c r="V5461" s="25">
        <v>1.5617507E7</v>
      </c>
      <c r="W5461" s="25" t="s">
        <v>1712</v>
      </c>
      <c r="X5461" s="25">
        <v>530.0</v>
      </c>
      <c r="Y5461" s="25" t="s">
        <v>377</v>
      </c>
      <c r="Z5461" s="25" t="s">
        <v>462</v>
      </c>
      <c r="AA5461" s="25">
        <v>36.0</v>
      </c>
      <c r="AB5461" s="25">
        <v>7.0</v>
      </c>
      <c r="AC5461" s="25">
        <v>0.0</v>
      </c>
      <c r="AD5461" s="25">
        <v>2.0</v>
      </c>
      <c r="AE5461" s="25">
        <v>1.0</v>
      </c>
      <c r="AF5461" s="25">
        <v>0.0</v>
      </c>
      <c r="AG5461" s="25">
        <v>80619.09</v>
      </c>
      <c r="AH5461" s="25">
        <v>0.0</v>
      </c>
    </row>
    <row r="5462" ht="15.75" customHeight="1">
      <c r="U5462" s="25">
        <v>5461.0</v>
      </c>
      <c r="V5462" s="25">
        <v>1.5668894E7</v>
      </c>
      <c r="W5462" s="25" t="s">
        <v>2812</v>
      </c>
      <c r="X5462" s="25">
        <v>661.0</v>
      </c>
      <c r="Y5462" s="25" t="s">
        <v>379</v>
      </c>
      <c r="Z5462" s="25" t="s">
        <v>487</v>
      </c>
      <c r="AA5462" s="25">
        <v>41.0</v>
      </c>
      <c r="AB5462" s="25">
        <v>5.0</v>
      </c>
      <c r="AC5462" s="25">
        <v>122552.48</v>
      </c>
      <c r="AD5462" s="25">
        <v>2.0</v>
      </c>
      <c r="AE5462" s="25">
        <v>0.0</v>
      </c>
      <c r="AF5462" s="25">
        <v>1.0</v>
      </c>
      <c r="AG5462" s="25">
        <v>120646.4</v>
      </c>
      <c r="AH5462" s="25">
        <v>0.0</v>
      </c>
    </row>
    <row r="5463" ht="15.75" customHeight="1">
      <c r="U5463" s="25">
        <v>5462.0</v>
      </c>
      <c r="V5463" s="25">
        <v>1.5589563E7</v>
      </c>
      <c r="W5463" s="25" t="s">
        <v>2813</v>
      </c>
      <c r="X5463" s="25">
        <v>531.0</v>
      </c>
      <c r="Y5463" s="25" t="s">
        <v>377</v>
      </c>
      <c r="Z5463" s="25" t="s">
        <v>487</v>
      </c>
      <c r="AA5463" s="25">
        <v>31.0</v>
      </c>
      <c r="AB5463" s="25">
        <v>2.0</v>
      </c>
      <c r="AC5463" s="25">
        <v>118899.45</v>
      </c>
      <c r="AD5463" s="25">
        <v>2.0</v>
      </c>
      <c r="AE5463" s="25">
        <v>0.0</v>
      </c>
      <c r="AF5463" s="25">
        <v>0.0</v>
      </c>
      <c r="AG5463" s="25">
        <v>41409.36</v>
      </c>
      <c r="AH5463" s="25">
        <v>0.0</v>
      </c>
    </row>
    <row r="5464" ht="15.75" customHeight="1">
      <c r="U5464" s="25">
        <v>5463.0</v>
      </c>
      <c r="V5464" s="25">
        <v>1.5693162E7</v>
      </c>
      <c r="W5464" s="25" t="s">
        <v>2814</v>
      </c>
      <c r="X5464" s="25">
        <v>694.0</v>
      </c>
      <c r="Y5464" s="25" t="s">
        <v>375</v>
      </c>
      <c r="Z5464" s="25" t="s">
        <v>462</v>
      </c>
      <c r="AA5464" s="25">
        <v>29.0</v>
      </c>
      <c r="AB5464" s="25">
        <v>5.0</v>
      </c>
      <c r="AC5464" s="25">
        <v>99713.87</v>
      </c>
      <c r="AD5464" s="25">
        <v>1.0</v>
      </c>
      <c r="AE5464" s="25">
        <v>0.0</v>
      </c>
      <c r="AF5464" s="25">
        <v>0.0</v>
      </c>
      <c r="AG5464" s="25">
        <v>112317.89</v>
      </c>
      <c r="AH5464" s="25">
        <v>0.0</v>
      </c>
    </row>
    <row r="5465" ht="15.75" customHeight="1">
      <c r="U5465" s="25">
        <v>5464.0</v>
      </c>
      <c r="V5465" s="25">
        <v>1.5750099E7</v>
      </c>
      <c r="W5465" s="25" t="s">
        <v>683</v>
      </c>
      <c r="X5465" s="25">
        <v>731.0</v>
      </c>
      <c r="Y5465" s="25" t="s">
        <v>375</v>
      </c>
      <c r="Z5465" s="25" t="s">
        <v>462</v>
      </c>
      <c r="AA5465" s="25">
        <v>36.0</v>
      </c>
      <c r="AB5465" s="25">
        <v>6.0</v>
      </c>
      <c r="AC5465" s="25">
        <v>0.0</v>
      </c>
      <c r="AD5465" s="25">
        <v>1.0</v>
      </c>
      <c r="AE5465" s="25">
        <v>0.0</v>
      </c>
      <c r="AF5465" s="25">
        <v>0.0</v>
      </c>
      <c r="AG5465" s="25">
        <v>152128.36</v>
      </c>
      <c r="AH5465" s="25">
        <v>0.0</v>
      </c>
    </row>
    <row r="5466" ht="15.75" customHeight="1">
      <c r="U5466" s="25">
        <v>5465.0</v>
      </c>
      <c r="V5466" s="25">
        <v>1.579554E7</v>
      </c>
      <c r="W5466" s="25" t="s">
        <v>2815</v>
      </c>
      <c r="X5466" s="25">
        <v>556.0</v>
      </c>
      <c r="Y5466" s="25" t="s">
        <v>375</v>
      </c>
      <c r="Z5466" s="25" t="s">
        <v>462</v>
      </c>
      <c r="AA5466" s="25">
        <v>36.0</v>
      </c>
      <c r="AB5466" s="25">
        <v>2.0</v>
      </c>
      <c r="AC5466" s="25">
        <v>134208.22</v>
      </c>
      <c r="AD5466" s="25">
        <v>1.0</v>
      </c>
      <c r="AE5466" s="25">
        <v>0.0</v>
      </c>
      <c r="AF5466" s="25">
        <v>1.0</v>
      </c>
      <c r="AG5466" s="25">
        <v>177670.57</v>
      </c>
      <c r="AH5466" s="25">
        <v>0.0</v>
      </c>
    </row>
    <row r="5467" ht="15.75" customHeight="1">
      <c r="U5467" s="25">
        <v>5466.0</v>
      </c>
      <c r="V5467" s="25">
        <v>1.5794941E7</v>
      </c>
      <c r="W5467" s="25" t="s">
        <v>2047</v>
      </c>
      <c r="X5467" s="25">
        <v>647.0</v>
      </c>
      <c r="Y5467" s="25" t="s">
        <v>379</v>
      </c>
      <c r="Z5467" s="25" t="s">
        <v>462</v>
      </c>
      <c r="AA5467" s="25">
        <v>41.0</v>
      </c>
      <c r="AB5467" s="25">
        <v>1.0</v>
      </c>
      <c r="AC5467" s="25">
        <v>85906.65</v>
      </c>
      <c r="AD5467" s="25">
        <v>3.0</v>
      </c>
      <c r="AE5467" s="25">
        <v>1.0</v>
      </c>
      <c r="AF5467" s="25">
        <v>0.0</v>
      </c>
      <c r="AG5467" s="25">
        <v>189159.97</v>
      </c>
      <c r="AH5467" s="25">
        <v>0.0</v>
      </c>
    </row>
    <row r="5468" ht="15.75" customHeight="1">
      <c r="U5468" s="25">
        <v>5467.0</v>
      </c>
      <c r="V5468" s="25">
        <v>1.5611848E7</v>
      </c>
      <c r="W5468" s="25" t="s">
        <v>2259</v>
      </c>
      <c r="X5468" s="25">
        <v>850.0</v>
      </c>
      <c r="Y5468" s="25" t="s">
        <v>379</v>
      </c>
      <c r="Z5468" s="25" t="s">
        <v>487</v>
      </c>
      <c r="AA5468" s="25">
        <v>32.0</v>
      </c>
      <c r="AB5468" s="25">
        <v>3.0</v>
      </c>
      <c r="AC5468" s="25">
        <v>137714.25</v>
      </c>
      <c r="AD5468" s="25">
        <v>1.0</v>
      </c>
      <c r="AE5468" s="25">
        <v>0.0</v>
      </c>
      <c r="AF5468" s="25">
        <v>1.0</v>
      </c>
      <c r="AG5468" s="25">
        <v>159403.68</v>
      </c>
      <c r="AH5468" s="25">
        <v>0.0</v>
      </c>
    </row>
    <row r="5469" ht="15.75" customHeight="1">
      <c r="U5469" s="25">
        <v>5468.0</v>
      </c>
      <c r="V5469" s="25">
        <v>1.5581237E7</v>
      </c>
      <c r="W5469" s="25" t="s">
        <v>2387</v>
      </c>
      <c r="X5469" s="25">
        <v>573.0</v>
      </c>
      <c r="Y5469" s="25" t="s">
        <v>377</v>
      </c>
      <c r="Z5469" s="25" t="s">
        <v>487</v>
      </c>
      <c r="AA5469" s="25">
        <v>33.0</v>
      </c>
      <c r="AB5469" s="25">
        <v>1.0</v>
      </c>
      <c r="AC5469" s="25">
        <v>160777.9</v>
      </c>
      <c r="AD5469" s="25">
        <v>1.0</v>
      </c>
      <c r="AE5469" s="25">
        <v>1.0</v>
      </c>
      <c r="AF5469" s="25">
        <v>1.0</v>
      </c>
      <c r="AG5469" s="25">
        <v>149536.15</v>
      </c>
      <c r="AH5469" s="25">
        <v>0.0</v>
      </c>
    </row>
    <row r="5470" ht="15.75" customHeight="1">
      <c r="U5470" s="25">
        <v>5469.0</v>
      </c>
      <c r="V5470" s="25">
        <v>1.573815E7</v>
      </c>
      <c r="W5470" s="25" t="s">
        <v>622</v>
      </c>
      <c r="X5470" s="25">
        <v>591.0</v>
      </c>
      <c r="Y5470" s="25" t="s">
        <v>375</v>
      </c>
      <c r="Z5470" s="25" t="s">
        <v>487</v>
      </c>
      <c r="AA5470" s="25">
        <v>45.0</v>
      </c>
      <c r="AB5470" s="25">
        <v>5.0</v>
      </c>
      <c r="AC5470" s="25">
        <v>0.0</v>
      </c>
      <c r="AD5470" s="25">
        <v>2.0</v>
      </c>
      <c r="AE5470" s="25">
        <v>1.0</v>
      </c>
      <c r="AF5470" s="25">
        <v>1.0</v>
      </c>
      <c r="AG5470" s="25">
        <v>155492.87</v>
      </c>
      <c r="AH5470" s="25">
        <v>0.0</v>
      </c>
    </row>
    <row r="5471" ht="15.75" customHeight="1">
      <c r="U5471" s="25">
        <v>5470.0</v>
      </c>
      <c r="V5471" s="25">
        <v>1.5678571E7</v>
      </c>
      <c r="W5471" s="25" t="s">
        <v>2063</v>
      </c>
      <c r="X5471" s="25">
        <v>723.0</v>
      </c>
      <c r="Y5471" s="25" t="s">
        <v>375</v>
      </c>
      <c r="Z5471" s="25" t="s">
        <v>487</v>
      </c>
      <c r="AA5471" s="25">
        <v>21.0</v>
      </c>
      <c r="AB5471" s="25">
        <v>4.0</v>
      </c>
      <c r="AC5471" s="25">
        <v>0.0</v>
      </c>
      <c r="AD5471" s="25">
        <v>2.0</v>
      </c>
      <c r="AE5471" s="25">
        <v>0.0</v>
      </c>
      <c r="AF5471" s="25">
        <v>0.0</v>
      </c>
      <c r="AG5471" s="25">
        <v>24847.02</v>
      </c>
      <c r="AH5471" s="25">
        <v>0.0</v>
      </c>
    </row>
    <row r="5472" ht="15.75" customHeight="1">
      <c r="U5472" s="25">
        <v>5471.0</v>
      </c>
      <c r="V5472" s="25">
        <v>1.5736124E7</v>
      </c>
      <c r="W5472" s="25" t="s">
        <v>1427</v>
      </c>
      <c r="X5472" s="25">
        <v>617.0</v>
      </c>
      <c r="Y5472" s="25" t="s">
        <v>375</v>
      </c>
      <c r="Z5472" s="25" t="s">
        <v>487</v>
      </c>
      <c r="AA5472" s="25">
        <v>25.0</v>
      </c>
      <c r="AB5472" s="25">
        <v>1.0</v>
      </c>
      <c r="AC5472" s="25">
        <v>102585.88</v>
      </c>
      <c r="AD5472" s="25">
        <v>2.0</v>
      </c>
      <c r="AE5472" s="25">
        <v>1.0</v>
      </c>
      <c r="AF5472" s="25">
        <v>1.0</v>
      </c>
      <c r="AG5472" s="25">
        <v>115387.4</v>
      </c>
      <c r="AH5472" s="25">
        <v>0.0</v>
      </c>
    </row>
    <row r="5473" ht="15.75" customHeight="1">
      <c r="U5473" s="25">
        <v>5472.0</v>
      </c>
      <c r="V5473" s="25">
        <v>1.5623202E7</v>
      </c>
      <c r="W5473" s="25" t="s">
        <v>2514</v>
      </c>
      <c r="X5473" s="25">
        <v>704.0</v>
      </c>
      <c r="Y5473" s="25" t="s">
        <v>379</v>
      </c>
      <c r="Z5473" s="25" t="s">
        <v>462</v>
      </c>
      <c r="AA5473" s="25">
        <v>39.0</v>
      </c>
      <c r="AB5473" s="25">
        <v>10.0</v>
      </c>
      <c r="AC5473" s="25">
        <v>102556.18</v>
      </c>
      <c r="AD5473" s="25">
        <v>2.0</v>
      </c>
      <c r="AE5473" s="25">
        <v>1.0</v>
      </c>
      <c r="AF5473" s="25">
        <v>0.0</v>
      </c>
      <c r="AG5473" s="25">
        <v>171971.25</v>
      </c>
      <c r="AH5473" s="25">
        <v>1.0</v>
      </c>
    </row>
    <row r="5474" ht="15.75" customHeight="1">
      <c r="U5474" s="25">
        <v>5473.0</v>
      </c>
      <c r="V5474" s="25">
        <v>1.5804201E7</v>
      </c>
      <c r="W5474" s="25" t="s">
        <v>131</v>
      </c>
      <c r="X5474" s="25">
        <v>457.0</v>
      </c>
      <c r="Y5474" s="25" t="s">
        <v>379</v>
      </c>
      <c r="Z5474" s="25" t="s">
        <v>487</v>
      </c>
      <c r="AA5474" s="25">
        <v>42.0</v>
      </c>
      <c r="AB5474" s="25">
        <v>4.0</v>
      </c>
      <c r="AC5474" s="25">
        <v>126772.57</v>
      </c>
      <c r="AD5474" s="25">
        <v>1.0</v>
      </c>
      <c r="AE5474" s="25">
        <v>0.0</v>
      </c>
      <c r="AF5474" s="25">
        <v>1.0</v>
      </c>
      <c r="AG5474" s="25">
        <v>126106.4</v>
      </c>
      <c r="AH5474" s="25">
        <v>0.0</v>
      </c>
    </row>
    <row r="5475" ht="15.75" customHeight="1">
      <c r="U5475" s="25">
        <v>5474.0</v>
      </c>
      <c r="V5475" s="25">
        <v>1.5596863E7</v>
      </c>
      <c r="W5475" s="25" t="s">
        <v>2660</v>
      </c>
      <c r="X5475" s="25">
        <v>787.0</v>
      </c>
      <c r="Y5475" s="25" t="s">
        <v>379</v>
      </c>
      <c r="Z5475" s="25" t="s">
        <v>462</v>
      </c>
      <c r="AA5475" s="25">
        <v>38.0</v>
      </c>
      <c r="AB5475" s="25">
        <v>3.0</v>
      </c>
      <c r="AC5475" s="25">
        <v>158373.23</v>
      </c>
      <c r="AD5475" s="25">
        <v>1.0</v>
      </c>
      <c r="AE5475" s="25">
        <v>1.0</v>
      </c>
      <c r="AF5475" s="25">
        <v>1.0</v>
      </c>
      <c r="AG5475" s="25">
        <v>28228.35</v>
      </c>
      <c r="AH5475" s="25">
        <v>0.0</v>
      </c>
    </row>
    <row r="5476" ht="15.75" customHeight="1">
      <c r="U5476" s="25">
        <v>5475.0</v>
      </c>
      <c r="V5476" s="25">
        <v>1.5696277E7</v>
      </c>
      <c r="W5476" s="25" t="s">
        <v>883</v>
      </c>
      <c r="X5476" s="25">
        <v>651.0</v>
      </c>
      <c r="Y5476" s="25" t="s">
        <v>375</v>
      </c>
      <c r="Z5476" s="25" t="s">
        <v>462</v>
      </c>
      <c r="AA5476" s="25">
        <v>34.0</v>
      </c>
      <c r="AB5476" s="25">
        <v>9.0</v>
      </c>
      <c r="AC5476" s="25">
        <v>0.0</v>
      </c>
      <c r="AD5476" s="25">
        <v>2.0</v>
      </c>
      <c r="AE5476" s="25">
        <v>1.0</v>
      </c>
      <c r="AF5476" s="25">
        <v>0.0</v>
      </c>
      <c r="AG5476" s="25">
        <v>138113.71</v>
      </c>
      <c r="AH5476" s="25">
        <v>0.0</v>
      </c>
    </row>
    <row r="5477" ht="15.75" customHeight="1">
      <c r="U5477" s="25">
        <v>5476.0</v>
      </c>
      <c r="V5477" s="25">
        <v>1.5748608E7</v>
      </c>
      <c r="W5477" s="25" t="s">
        <v>1278</v>
      </c>
      <c r="X5477" s="25">
        <v>612.0</v>
      </c>
      <c r="Y5477" s="25" t="s">
        <v>379</v>
      </c>
      <c r="Z5477" s="25" t="s">
        <v>487</v>
      </c>
      <c r="AA5477" s="25">
        <v>42.0</v>
      </c>
      <c r="AB5477" s="25">
        <v>5.0</v>
      </c>
      <c r="AC5477" s="25">
        <v>141927.1</v>
      </c>
      <c r="AD5477" s="25">
        <v>1.0</v>
      </c>
      <c r="AE5477" s="25">
        <v>1.0</v>
      </c>
      <c r="AF5477" s="25">
        <v>1.0</v>
      </c>
      <c r="AG5477" s="25">
        <v>43018.98</v>
      </c>
      <c r="AH5477" s="25">
        <v>0.0</v>
      </c>
    </row>
    <row r="5478" ht="15.75" customHeight="1">
      <c r="U5478" s="25">
        <v>5477.0</v>
      </c>
      <c r="V5478" s="25">
        <v>1.5723864E7</v>
      </c>
      <c r="W5478" s="25" t="s">
        <v>722</v>
      </c>
      <c r="X5478" s="25">
        <v>828.0</v>
      </c>
      <c r="Y5478" s="25" t="s">
        <v>377</v>
      </c>
      <c r="Z5478" s="25" t="s">
        <v>487</v>
      </c>
      <c r="AA5478" s="25">
        <v>47.0</v>
      </c>
      <c r="AB5478" s="25">
        <v>1.0</v>
      </c>
      <c r="AC5478" s="25">
        <v>109876.82</v>
      </c>
      <c r="AD5478" s="25">
        <v>2.0</v>
      </c>
      <c r="AE5478" s="25">
        <v>1.0</v>
      </c>
      <c r="AF5478" s="25">
        <v>0.0</v>
      </c>
      <c r="AG5478" s="25">
        <v>83611.45</v>
      </c>
      <c r="AH5478" s="25">
        <v>1.0</v>
      </c>
    </row>
    <row r="5479" ht="15.75" customHeight="1">
      <c r="U5479" s="25">
        <v>5478.0</v>
      </c>
      <c r="V5479" s="25">
        <v>1.580239E7</v>
      </c>
      <c r="W5479" s="25" t="s">
        <v>2816</v>
      </c>
      <c r="X5479" s="25">
        <v>724.0</v>
      </c>
      <c r="Y5479" s="25" t="s">
        <v>375</v>
      </c>
      <c r="Z5479" s="25" t="s">
        <v>462</v>
      </c>
      <c r="AA5479" s="25">
        <v>34.0</v>
      </c>
      <c r="AB5479" s="25">
        <v>2.0</v>
      </c>
      <c r="AC5479" s="25">
        <v>0.0</v>
      </c>
      <c r="AD5479" s="25">
        <v>2.0</v>
      </c>
      <c r="AE5479" s="25">
        <v>1.0</v>
      </c>
      <c r="AF5479" s="25">
        <v>1.0</v>
      </c>
      <c r="AG5479" s="25">
        <v>118863.38</v>
      </c>
      <c r="AH5479" s="25">
        <v>0.0</v>
      </c>
    </row>
    <row r="5480" ht="15.75" customHeight="1">
      <c r="U5480" s="25">
        <v>5479.0</v>
      </c>
      <c r="V5480" s="25">
        <v>1.5774336E7</v>
      </c>
      <c r="W5480" s="25" t="s">
        <v>1413</v>
      </c>
      <c r="X5480" s="25">
        <v>648.0</v>
      </c>
      <c r="Y5480" s="25" t="s">
        <v>379</v>
      </c>
      <c r="Z5480" s="25" t="s">
        <v>487</v>
      </c>
      <c r="AA5480" s="25">
        <v>44.0</v>
      </c>
      <c r="AB5480" s="25">
        <v>9.0</v>
      </c>
      <c r="AC5480" s="25">
        <v>111369.79</v>
      </c>
      <c r="AD5480" s="25">
        <v>2.0</v>
      </c>
      <c r="AE5480" s="25">
        <v>1.0</v>
      </c>
      <c r="AF5480" s="25">
        <v>1.0</v>
      </c>
      <c r="AG5480" s="25">
        <v>91947.74</v>
      </c>
      <c r="AH5480" s="25">
        <v>0.0</v>
      </c>
    </row>
    <row r="5481" ht="15.75" customHeight="1">
      <c r="U5481" s="25">
        <v>5480.0</v>
      </c>
      <c r="V5481" s="25">
        <v>1.5648766E7</v>
      </c>
      <c r="W5481" s="25" t="s">
        <v>792</v>
      </c>
      <c r="X5481" s="25">
        <v>569.0</v>
      </c>
      <c r="Y5481" s="25" t="s">
        <v>377</v>
      </c>
      <c r="Z5481" s="25" t="s">
        <v>487</v>
      </c>
      <c r="AA5481" s="25">
        <v>35.0</v>
      </c>
      <c r="AB5481" s="25">
        <v>3.0</v>
      </c>
      <c r="AC5481" s="25">
        <v>116969.35</v>
      </c>
      <c r="AD5481" s="25">
        <v>1.0</v>
      </c>
      <c r="AE5481" s="25">
        <v>0.0</v>
      </c>
      <c r="AF5481" s="25">
        <v>0.0</v>
      </c>
      <c r="AG5481" s="25">
        <v>94488.82</v>
      </c>
      <c r="AH5481" s="25">
        <v>0.0</v>
      </c>
    </row>
    <row r="5482" ht="15.75" customHeight="1">
      <c r="U5482" s="25">
        <v>5481.0</v>
      </c>
      <c r="V5482" s="25">
        <v>1.5659094E7</v>
      </c>
      <c r="W5482" s="25" t="s">
        <v>1617</v>
      </c>
      <c r="X5482" s="25">
        <v>765.0</v>
      </c>
      <c r="Y5482" s="25" t="s">
        <v>379</v>
      </c>
      <c r="Z5482" s="25" t="s">
        <v>462</v>
      </c>
      <c r="AA5482" s="25">
        <v>34.0</v>
      </c>
      <c r="AB5482" s="25">
        <v>8.0</v>
      </c>
      <c r="AC5482" s="25">
        <v>136729.51</v>
      </c>
      <c r="AD5482" s="25">
        <v>2.0</v>
      </c>
      <c r="AE5482" s="25">
        <v>0.0</v>
      </c>
      <c r="AF5482" s="25">
        <v>0.0</v>
      </c>
      <c r="AG5482" s="25">
        <v>47058.21</v>
      </c>
      <c r="AH5482" s="25">
        <v>0.0</v>
      </c>
    </row>
    <row r="5483" ht="15.75" customHeight="1">
      <c r="U5483" s="25">
        <v>5482.0</v>
      </c>
      <c r="V5483" s="25">
        <v>1.5606397E7</v>
      </c>
      <c r="W5483" s="25" t="s">
        <v>544</v>
      </c>
      <c r="X5483" s="25">
        <v>577.0</v>
      </c>
      <c r="Y5483" s="25" t="s">
        <v>379</v>
      </c>
      <c r="Z5483" s="25" t="s">
        <v>462</v>
      </c>
      <c r="AA5483" s="25">
        <v>44.0</v>
      </c>
      <c r="AB5483" s="25">
        <v>1.0</v>
      </c>
      <c r="AC5483" s="25">
        <v>152086.15</v>
      </c>
      <c r="AD5483" s="25">
        <v>1.0</v>
      </c>
      <c r="AE5483" s="25">
        <v>0.0</v>
      </c>
      <c r="AF5483" s="25">
        <v>1.0</v>
      </c>
      <c r="AG5483" s="25">
        <v>44719.5</v>
      </c>
      <c r="AH5483" s="25">
        <v>1.0</v>
      </c>
    </row>
    <row r="5484" ht="15.75" customHeight="1">
      <c r="U5484" s="25">
        <v>5483.0</v>
      </c>
      <c r="V5484" s="25">
        <v>1.5642619E7</v>
      </c>
      <c r="W5484" s="25" t="s">
        <v>2817</v>
      </c>
      <c r="X5484" s="25">
        <v>603.0</v>
      </c>
      <c r="Y5484" s="25" t="s">
        <v>377</v>
      </c>
      <c r="Z5484" s="25" t="s">
        <v>487</v>
      </c>
      <c r="AA5484" s="25">
        <v>46.0</v>
      </c>
      <c r="AB5484" s="25">
        <v>2.0</v>
      </c>
      <c r="AC5484" s="25">
        <v>0.0</v>
      </c>
      <c r="AD5484" s="25">
        <v>2.0</v>
      </c>
      <c r="AE5484" s="25">
        <v>1.0</v>
      </c>
      <c r="AF5484" s="25">
        <v>0.0</v>
      </c>
      <c r="AG5484" s="25">
        <v>174478.54</v>
      </c>
      <c r="AH5484" s="25">
        <v>0.0</v>
      </c>
    </row>
    <row r="5485" ht="15.75" customHeight="1">
      <c r="U5485" s="25">
        <v>5484.0</v>
      </c>
      <c r="V5485" s="25">
        <v>1.5666032E7</v>
      </c>
      <c r="W5485" s="25" t="s">
        <v>1485</v>
      </c>
      <c r="X5485" s="25">
        <v>568.0</v>
      </c>
      <c r="Y5485" s="25" t="s">
        <v>377</v>
      </c>
      <c r="Z5485" s="25" t="s">
        <v>487</v>
      </c>
      <c r="AA5485" s="25">
        <v>28.0</v>
      </c>
      <c r="AB5485" s="25">
        <v>1.0</v>
      </c>
      <c r="AC5485" s="25">
        <v>127289.28</v>
      </c>
      <c r="AD5485" s="25">
        <v>1.0</v>
      </c>
      <c r="AE5485" s="25">
        <v>0.0</v>
      </c>
      <c r="AF5485" s="25">
        <v>0.0</v>
      </c>
      <c r="AG5485" s="25">
        <v>45611.51</v>
      </c>
      <c r="AH5485" s="25">
        <v>0.0</v>
      </c>
    </row>
    <row r="5486" ht="15.75" customHeight="1">
      <c r="U5486" s="25">
        <v>5485.0</v>
      </c>
      <c r="V5486" s="25">
        <v>1.5595842E7</v>
      </c>
      <c r="W5486" s="25" t="s">
        <v>2818</v>
      </c>
      <c r="X5486" s="25">
        <v>748.0</v>
      </c>
      <c r="Y5486" s="25" t="s">
        <v>379</v>
      </c>
      <c r="Z5486" s="25" t="s">
        <v>487</v>
      </c>
      <c r="AA5486" s="25">
        <v>45.0</v>
      </c>
      <c r="AB5486" s="25">
        <v>2.0</v>
      </c>
      <c r="AC5486" s="25">
        <v>119852.01</v>
      </c>
      <c r="AD5486" s="25">
        <v>1.0</v>
      </c>
      <c r="AE5486" s="25">
        <v>0.0</v>
      </c>
      <c r="AF5486" s="25">
        <v>0.0</v>
      </c>
      <c r="AG5486" s="25">
        <v>73853.94</v>
      </c>
      <c r="AH5486" s="25">
        <v>1.0</v>
      </c>
    </row>
    <row r="5487" ht="15.75" customHeight="1">
      <c r="U5487" s="25">
        <v>5486.0</v>
      </c>
      <c r="V5487" s="25">
        <v>1.5753837E7</v>
      </c>
      <c r="W5487" s="25" t="s">
        <v>528</v>
      </c>
      <c r="X5487" s="25">
        <v>573.0</v>
      </c>
      <c r="Y5487" s="25" t="s">
        <v>377</v>
      </c>
      <c r="Z5487" s="25" t="s">
        <v>487</v>
      </c>
      <c r="AA5487" s="25">
        <v>38.0</v>
      </c>
      <c r="AB5487" s="25">
        <v>4.0</v>
      </c>
      <c r="AC5487" s="25">
        <v>0.0</v>
      </c>
      <c r="AD5487" s="25">
        <v>2.0</v>
      </c>
      <c r="AE5487" s="25">
        <v>1.0</v>
      </c>
      <c r="AF5487" s="25">
        <v>1.0</v>
      </c>
      <c r="AG5487" s="25">
        <v>196517.43</v>
      </c>
      <c r="AH5487" s="25">
        <v>0.0</v>
      </c>
    </row>
    <row r="5488" ht="15.75" customHeight="1">
      <c r="U5488" s="25">
        <v>5487.0</v>
      </c>
      <c r="V5488" s="25">
        <v>1.5783882E7</v>
      </c>
      <c r="W5488" s="25" t="s">
        <v>2819</v>
      </c>
      <c r="X5488" s="25">
        <v>771.0</v>
      </c>
      <c r="Y5488" s="25" t="s">
        <v>377</v>
      </c>
      <c r="Z5488" s="25" t="s">
        <v>462</v>
      </c>
      <c r="AA5488" s="25">
        <v>41.0</v>
      </c>
      <c r="AB5488" s="25">
        <v>5.0</v>
      </c>
      <c r="AC5488" s="25">
        <v>0.0</v>
      </c>
      <c r="AD5488" s="25">
        <v>2.0</v>
      </c>
      <c r="AE5488" s="25">
        <v>0.0</v>
      </c>
      <c r="AF5488" s="25">
        <v>1.0</v>
      </c>
      <c r="AG5488" s="25">
        <v>92914.67</v>
      </c>
      <c r="AH5488" s="25">
        <v>0.0</v>
      </c>
    </row>
    <row r="5489" ht="15.75" customHeight="1">
      <c r="U5489" s="25">
        <v>5488.0</v>
      </c>
      <c r="V5489" s="25">
        <v>1.579979E7</v>
      </c>
      <c r="W5489" s="25" t="s">
        <v>1528</v>
      </c>
      <c r="X5489" s="25">
        <v>763.0</v>
      </c>
      <c r="Y5489" s="25" t="s">
        <v>375</v>
      </c>
      <c r="Z5489" s="25" t="s">
        <v>487</v>
      </c>
      <c r="AA5489" s="25">
        <v>35.0</v>
      </c>
      <c r="AB5489" s="25">
        <v>9.0</v>
      </c>
      <c r="AC5489" s="25">
        <v>0.0</v>
      </c>
      <c r="AD5489" s="25">
        <v>1.0</v>
      </c>
      <c r="AE5489" s="25">
        <v>1.0</v>
      </c>
      <c r="AF5489" s="25">
        <v>1.0</v>
      </c>
      <c r="AG5489" s="25">
        <v>31372.91</v>
      </c>
      <c r="AH5489" s="25">
        <v>0.0</v>
      </c>
    </row>
    <row r="5490" ht="15.75" customHeight="1">
      <c r="U5490" s="25">
        <v>5489.0</v>
      </c>
      <c r="V5490" s="25">
        <v>1.5628155E7</v>
      </c>
      <c r="W5490" s="25" t="s">
        <v>703</v>
      </c>
      <c r="X5490" s="25">
        <v>410.0</v>
      </c>
      <c r="Y5490" s="25" t="s">
        <v>375</v>
      </c>
      <c r="Z5490" s="25" t="s">
        <v>462</v>
      </c>
      <c r="AA5490" s="25">
        <v>35.0</v>
      </c>
      <c r="AB5490" s="25">
        <v>7.0</v>
      </c>
      <c r="AC5490" s="25">
        <v>117183.74</v>
      </c>
      <c r="AD5490" s="25">
        <v>1.0</v>
      </c>
      <c r="AE5490" s="25">
        <v>1.0</v>
      </c>
      <c r="AF5490" s="25">
        <v>1.0</v>
      </c>
      <c r="AG5490" s="25">
        <v>109733.73</v>
      </c>
      <c r="AH5490" s="25">
        <v>0.0</v>
      </c>
    </row>
    <row r="5491" ht="15.75" customHeight="1">
      <c r="U5491" s="25">
        <v>5490.0</v>
      </c>
      <c r="V5491" s="25">
        <v>1.5703778E7</v>
      </c>
      <c r="W5491" s="25" t="s">
        <v>741</v>
      </c>
      <c r="X5491" s="25">
        <v>728.0</v>
      </c>
      <c r="Y5491" s="25" t="s">
        <v>375</v>
      </c>
      <c r="Z5491" s="25" t="s">
        <v>487</v>
      </c>
      <c r="AA5491" s="25">
        <v>33.0</v>
      </c>
      <c r="AB5491" s="25">
        <v>8.0</v>
      </c>
      <c r="AC5491" s="25">
        <v>129907.63</v>
      </c>
      <c r="AD5491" s="25">
        <v>1.0</v>
      </c>
      <c r="AE5491" s="25">
        <v>0.0</v>
      </c>
      <c r="AF5491" s="25">
        <v>1.0</v>
      </c>
      <c r="AG5491" s="25">
        <v>36083.96</v>
      </c>
      <c r="AH5491" s="25">
        <v>0.0</v>
      </c>
    </row>
    <row r="5492" ht="15.75" customHeight="1">
      <c r="U5492" s="25">
        <v>5491.0</v>
      </c>
      <c r="V5492" s="25">
        <v>1.5722322E7</v>
      </c>
      <c r="W5492" s="25" t="s">
        <v>1722</v>
      </c>
      <c r="X5492" s="25">
        <v>655.0</v>
      </c>
      <c r="Y5492" s="25" t="s">
        <v>377</v>
      </c>
      <c r="Z5492" s="25" t="s">
        <v>462</v>
      </c>
      <c r="AA5492" s="25">
        <v>78.0</v>
      </c>
      <c r="AB5492" s="25">
        <v>2.0</v>
      </c>
      <c r="AC5492" s="25">
        <v>0.0</v>
      </c>
      <c r="AD5492" s="25">
        <v>2.0</v>
      </c>
      <c r="AE5492" s="25">
        <v>0.0</v>
      </c>
      <c r="AF5492" s="25">
        <v>1.0</v>
      </c>
      <c r="AG5492" s="25">
        <v>188435.38</v>
      </c>
      <c r="AH5492" s="25">
        <v>0.0</v>
      </c>
    </row>
    <row r="5493" ht="15.75" customHeight="1">
      <c r="U5493" s="25">
        <v>5492.0</v>
      </c>
      <c r="V5493" s="25">
        <v>1.5639278E7</v>
      </c>
      <c r="W5493" s="25" t="s">
        <v>2236</v>
      </c>
      <c r="X5493" s="25">
        <v>580.0</v>
      </c>
      <c r="Y5493" s="25" t="s">
        <v>379</v>
      </c>
      <c r="Z5493" s="25" t="s">
        <v>462</v>
      </c>
      <c r="AA5493" s="25">
        <v>36.0</v>
      </c>
      <c r="AB5493" s="25">
        <v>6.0</v>
      </c>
      <c r="AC5493" s="25">
        <v>145387.32</v>
      </c>
      <c r="AD5493" s="25">
        <v>2.0</v>
      </c>
      <c r="AE5493" s="25">
        <v>1.0</v>
      </c>
      <c r="AF5493" s="25">
        <v>1.0</v>
      </c>
      <c r="AG5493" s="25">
        <v>169963.2</v>
      </c>
      <c r="AH5493" s="25">
        <v>1.0</v>
      </c>
    </row>
    <row r="5494" ht="15.75" customHeight="1">
      <c r="U5494" s="25">
        <v>5493.0</v>
      </c>
      <c r="V5494" s="25">
        <v>1.5568487E7</v>
      </c>
      <c r="W5494" s="25" t="s">
        <v>2820</v>
      </c>
      <c r="X5494" s="25">
        <v>712.0</v>
      </c>
      <c r="Y5494" s="25" t="s">
        <v>375</v>
      </c>
      <c r="Z5494" s="25" t="s">
        <v>487</v>
      </c>
      <c r="AA5494" s="25">
        <v>35.0</v>
      </c>
      <c r="AB5494" s="25">
        <v>7.0</v>
      </c>
      <c r="AC5494" s="25">
        <v>124616.23</v>
      </c>
      <c r="AD5494" s="25">
        <v>1.0</v>
      </c>
      <c r="AE5494" s="25">
        <v>1.0</v>
      </c>
      <c r="AF5494" s="25">
        <v>1.0</v>
      </c>
      <c r="AG5494" s="25">
        <v>69320.97</v>
      </c>
      <c r="AH5494" s="25">
        <v>0.0</v>
      </c>
    </row>
    <row r="5495" ht="15.75" customHeight="1">
      <c r="U5495" s="25">
        <v>5494.0</v>
      </c>
      <c r="V5495" s="25">
        <v>1.5682084E7</v>
      </c>
      <c r="W5495" s="25" t="s">
        <v>2236</v>
      </c>
      <c r="X5495" s="25">
        <v>680.0</v>
      </c>
      <c r="Y5495" s="25" t="s">
        <v>375</v>
      </c>
      <c r="Z5495" s="25" t="s">
        <v>487</v>
      </c>
      <c r="AA5495" s="25">
        <v>31.0</v>
      </c>
      <c r="AB5495" s="25">
        <v>9.0</v>
      </c>
      <c r="AC5495" s="25">
        <v>0.0</v>
      </c>
      <c r="AD5495" s="25">
        <v>2.0</v>
      </c>
      <c r="AE5495" s="25">
        <v>1.0</v>
      </c>
      <c r="AF5495" s="25">
        <v>0.0</v>
      </c>
      <c r="AG5495" s="25">
        <v>36145.53</v>
      </c>
      <c r="AH5495" s="25">
        <v>0.0</v>
      </c>
    </row>
    <row r="5496" ht="15.75" customHeight="1">
      <c r="U5496" s="25">
        <v>5495.0</v>
      </c>
      <c r="V5496" s="25">
        <v>1.5642821E7</v>
      </c>
      <c r="W5496" s="25" t="s">
        <v>1061</v>
      </c>
      <c r="X5496" s="25">
        <v>383.0</v>
      </c>
      <c r="Y5496" s="25" t="s">
        <v>377</v>
      </c>
      <c r="Z5496" s="25" t="s">
        <v>462</v>
      </c>
      <c r="AA5496" s="25">
        <v>48.0</v>
      </c>
      <c r="AB5496" s="25">
        <v>8.0</v>
      </c>
      <c r="AC5496" s="25">
        <v>95808.19</v>
      </c>
      <c r="AD5496" s="25">
        <v>1.0</v>
      </c>
      <c r="AE5496" s="25">
        <v>0.0</v>
      </c>
      <c r="AF5496" s="25">
        <v>0.0</v>
      </c>
      <c r="AG5496" s="25">
        <v>137702.01</v>
      </c>
      <c r="AH5496" s="25">
        <v>1.0</v>
      </c>
    </row>
    <row r="5497" ht="15.75" customHeight="1">
      <c r="U5497" s="25">
        <v>5496.0</v>
      </c>
      <c r="V5497" s="25">
        <v>1.5601387E7</v>
      </c>
      <c r="W5497" s="25" t="s">
        <v>526</v>
      </c>
      <c r="X5497" s="25">
        <v>721.0</v>
      </c>
      <c r="Y5497" s="25" t="s">
        <v>375</v>
      </c>
      <c r="Z5497" s="25" t="s">
        <v>487</v>
      </c>
      <c r="AA5497" s="25">
        <v>35.0</v>
      </c>
      <c r="AB5497" s="25">
        <v>10.0</v>
      </c>
      <c r="AC5497" s="25">
        <v>0.0</v>
      </c>
      <c r="AD5497" s="25">
        <v>2.0</v>
      </c>
      <c r="AE5497" s="25">
        <v>1.0</v>
      </c>
      <c r="AF5497" s="25">
        <v>0.0</v>
      </c>
      <c r="AG5497" s="25">
        <v>71594.26</v>
      </c>
      <c r="AH5497" s="25">
        <v>0.0</v>
      </c>
    </row>
    <row r="5498" ht="15.75" customHeight="1">
      <c r="U5498" s="25">
        <v>5497.0</v>
      </c>
      <c r="V5498" s="25">
        <v>1.5642515E7</v>
      </c>
      <c r="W5498" s="25" t="s">
        <v>1991</v>
      </c>
      <c r="X5498" s="25">
        <v>620.0</v>
      </c>
      <c r="Y5498" s="25" t="s">
        <v>375</v>
      </c>
      <c r="Z5498" s="25" t="s">
        <v>462</v>
      </c>
      <c r="AA5498" s="25">
        <v>42.0</v>
      </c>
      <c r="AB5498" s="25">
        <v>1.0</v>
      </c>
      <c r="AC5498" s="25">
        <v>0.0</v>
      </c>
      <c r="AD5498" s="25">
        <v>2.0</v>
      </c>
      <c r="AE5498" s="25">
        <v>0.0</v>
      </c>
      <c r="AF5498" s="25">
        <v>1.0</v>
      </c>
      <c r="AG5498" s="25">
        <v>65565.92</v>
      </c>
      <c r="AH5498" s="25">
        <v>0.0</v>
      </c>
    </row>
    <row r="5499" ht="15.75" customHeight="1">
      <c r="U5499" s="25">
        <v>5498.0</v>
      </c>
      <c r="V5499" s="25">
        <v>1.5710421E7</v>
      </c>
      <c r="W5499" s="25" t="s">
        <v>1292</v>
      </c>
      <c r="X5499" s="25">
        <v>774.0</v>
      </c>
      <c r="Y5499" s="25" t="s">
        <v>377</v>
      </c>
      <c r="Z5499" s="25" t="s">
        <v>462</v>
      </c>
      <c r="AA5499" s="25">
        <v>36.0</v>
      </c>
      <c r="AB5499" s="25">
        <v>8.0</v>
      </c>
      <c r="AC5499" s="25">
        <v>117152.3</v>
      </c>
      <c r="AD5499" s="25">
        <v>1.0</v>
      </c>
      <c r="AE5499" s="25">
        <v>0.0</v>
      </c>
      <c r="AF5499" s="25">
        <v>0.0</v>
      </c>
      <c r="AG5499" s="25">
        <v>101828.39</v>
      </c>
      <c r="AH5499" s="25">
        <v>0.0</v>
      </c>
    </row>
    <row r="5500" ht="15.75" customHeight="1">
      <c r="U5500" s="25">
        <v>5499.0</v>
      </c>
      <c r="V5500" s="25">
        <v>1.5726774E7</v>
      </c>
      <c r="W5500" s="25" t="s">
        <v>2428</v>
      </c>
      <c r="X5500" s="25">
        <v>563.0</v>
      </c>
      <c r="Y5500" s="25" t="s">
        <v>375</v>
      </c>
      <c r="Z5500" s="25" t="s">
        <v>487</v>
      </c>
      <c r="AA5500" s="25">
        <v>35.0</v>
      </c>
      <c r="AB5500" s="25">
        <v>3.0</v>
      </c>
      <c r="AC5500" s="25">
        <v>106250.72</v>
      </c>
      <c r="AD5500" s="25">
        <v>1.0</v>
      </c>
      <c r="AE5500" s="25">
        <v>0.0</v>
      </c>
      <c r="AF5500" s="25">
        <v>0.0</v>
      </c>
      <c r="AG5500" s="25">
        <v>39546.32</v>
      </c>
      <c r="AH5500" s="25">
        <v>0.0</v>
      </c>
    </row>
    <row r="5501" ht="15.75" customHeight="1">
      <c r="U5501" s="25">
        <v>5500.0</v>
      </c>
      <c r="V5501" s="25">
        <v>1.5649078E7</v>
      </c>
      <c r="W5501" s="25" t="s">
        <v>1148</v>
      </c>
      <c r="X5501" s="25">
        <v>850.0</v>
      </c>
      <c r="Y5501" s="25" t="s">
        <v>379</v>
      </c>
      <c r="Z5501" s="25" t="s">
        <v>462</v>
      </c>
      <c r="AA5501" s="25">
        <v>27.0</v>
      </c>
      <c r="AB5501" s="25">
        <v>8.0</v>
      </c>
      <c r="AC5501" s="25">
        <v>111837.78</v>
      </c>
      <c r="AD5501" s="25">
        <v>2.0</v>
      </c>
      <c r="AE5501" s="25">
        <v>1.0</v>
      </c>
      <c r="AF5501" s="25">
        <v>1.0</v>
      </c>
      <c r="AG5501" s="25">
        <v>110805.79</v>
      </c>
      <c r="AH5501" s="25">
        <v>0.0</v>
      </c>
    </row>
    <row r="5502" ht="15.75" customHeight="1">
      <c r="U5502" s="25">
        <v>5501.0</v>
      </c>
      <c r="V5502" s="25">
        <v>1.5641877E7</v>
      </c>
      <c r="W5502" s="25" t="s">
        <v>890</v>
      </c>
      <c r="X5502" s="25">
        <v>681.0</v>
      </c>
      <c r="Y5502" s="25" t="s">
        <v>375</v>
      </c>
      <c r="Z5502" s="25" t="s">
        <v>487</v>
      </c>
      <c r="AA5502" s="25">
        <v>47.0</v>
      </c>
      <c r="AB5502" s="25">
        <v>9.0</v>
      </c>
      <c r="AC5502" s="25">
        <v>97023.21</v>
      </c>
      <c r="AD5502" s="25">
        <v>1.0</v>
      </c>
      <c r="AE5502" s="25">
        <v>1.0</v>
      </c>
      <c r="AF5502" s="25">
        <v>1.0</v>
      </c>
      <c r="AG5502" s="25">
        <v>2168.13</v>
      </c>
      <c r="AH5502" s="25">
        <v>0.0</v>
      </c>
    </row>
    <row r="5503" ht="15.75" customHeight="1">
      <c r="U5503" s="25">
        <v>5502.0</v>
      </c>
      <c r="V5503" s="25">
        <v>1.5796496E7</v>
      </c>
      <c r="W5503" s="25" t="s">
        <v>557</v>
      </c>
      <c r="X5503" s="25">
        <v>631.0</v>
      </c>
      <c r="Y5503" s="25" t="s">
        <v>375</v>
      </c>
      <c r="Z5503" s="25" t="s">
        <v>462</v>
      </c>
      <c r="AA5503" s="25">
        <v>31.0</v>
      </c>
      <c r="AB5503" s="25">
        <v>8.0</v>
      </c>
      <c r="AC5503" s="25">
        <v>137687.72</v>
      </c>
      <c r="AD5503" s="25">
        <v>1.0</v>
      </c>
      <c r="AE5503" s="25">
        <v>1.0</v>
      </c>
      <c r="AF5503" s="25">
        <v>0.0</v>
      </c>
      <c r="AG5503" s="25">
        <v>190067.12</v>
      </c>
      <c r="AH5503" s="25">
        <v>0.0</v>
      </c>
    </row>
    <row r="5504" ht="15.75" customHeight="1">
      <c r="U5504" s="25">
        <v>5503.0</v>
      </c>
      <c r="V5504" s="25">
        <v>1.581569E7</v>
      </c>
      <c r="W5504" s="25" t="s">
        <v>1626</v>
      </c>
      <c r="X5504" s="25">
        <v>614.0</v>
      </c>
      <c r="Y5504" s="25" t="s">
        <v>377</v>
      </c>
      <c r="Z5504" s="25" t="s">
        <v>462</v>
      </c>
      <c r="AA5504" s="25">
        <v>40.0</v>
      </c>
      <c r="AB5504" s="25">
        <v>3.0</v>
      </c>
      <c r="AC5504" s="25">
        <v>113348.5</v>
      </c>
      <c r="AD5504" s="25">
        <v>1.0</v>
      </c>
      <c r="AE5504" s="25">
        <v>1.0</v>
      </c>
      <c r="AF5504" s="25">
        <v>1.0</v>
      </c>
      <c r="AG5504" s="25">
        <v>77789.01</v>
      </c>
      <c r="AH5504" s="25">
        <v>0.0</v>
      </c>
    </row>
    <row r="5505" ht="15.75" customHeight="1">
      <c r="U5505" s="25">
        <v>5504.0</v>
      </c>
      <c r="V5505" s="25">
        <v>1.5631739E7</v>
      </c>
      <c r="W5505" s="25" t="s">
        <v>2282</v>
      </c>
      <c r="X5505" s="25">
        <v>704.0</v>
      </c>
      <c r="Y5505" s="25" t="s">
        <v>377</v>
      </c>
      <c r="Z5505" s="25" t="s">
        <v>487</v>
      </c>
      <c r="AA5505" s="25">
        <v>24.0</v>
      </c>
      <c r="AB5505" s="25">
        <v>10.0</v>
      </c>
      <c r="AC5505" s="25">
        <v>122109.78</v>
      </c>
      <c r="AD5505" s="25">
        <v>1.0</v>
      </c>
      <c r="AE5505" s="25">
        <v>1.0</v>
      </c>
      <c r="AF5505" s="25">
        <v>1.0</v>
      </c>
      <c r="AG5505" s="25">
        <v>127654.37</v>
      </c>
      <c r="AH5505" s="25">
        <v>0.0</v>
      </c>
    </row>
    <row r="5506" ht="15.75" customHeight="1">
      <c r="U5506" s="25">
        <v>5505.0</v>
      </c>
      <c r="V5506" s="25">
        <v>1.5625584E7</v>
      </c>
      <c r="W5506" s="25" t="s">
        <v>552</v>
      </c>
      <c r="X5506" s="25">
        <v>786.0</v>
      </c>
      <c r="Y5506" s="25" t="s">
        <v>375</v>
      </c>
      <c r="Z5506" s="25" t="s">
        <v>487</v>
      </c>
      <c r="AA5506" s="25">
        <v>32.0</v>
      </c>
      <c r="AB5506" s="25">
        <v>2.0</v>
      </c>
      <c r="AC5506" s="25">
        <v>120452.4</v>
      </c>
      <c r="AD5506" s="25">
        <v>2.0</v>
      </c>
      <c r="AE5506" s="25">
        <v>0.0</v>
      </c>
      <c r="AF5506" s="25">
        <v>0.0</v>
      </c>
      <c r="AG5506" s="25">
        <v>79602.86</v>
      </c>
      <c r="AH5506" s="25">
        <v>0.0</v>
      </c>
    </row>
    <row r="5507" ht="15.75" customHeight="1">
      <c r="U5507" s="25">
        <v>5506.0</v>
      </c>
      <c r="V5507" s="25">
        <v>1.5802466E7</v>
      </c>
      <c r="W5507" s="25" t="s">
        <v>1137</v>
      </c>
      <c r="X5507" s="25">
        <v>534.0</v>
      </c>
      <c r="Y5507" s="25" t="s">
        <v>375</v>
      </c>
      <c r="Z5507" s="25" t="s">
        <v>462</v>
      </c>
      <c r="AA5507" s="25">
        <v>53.0</v>
      </c>
      <c r="AB5507" s="25">
        <v>7.0</v>
      </c>
      <c r="AC5507" s="25">
        <v>0.0</v>
      </c>
      <c r="AD5507" s="25">
        <v>2.0</v>
      </c>
      <c r="AE5507" s="25">
        <v>1.0</v>
      </c>
      <c r="AF5507" s="25">
        <v>1.0</v>
      </c>
      <c r="AG5507" s="25">
        <v>80619.17</v>
      </c>
      <c r="AH5507" s="25">
        <v>0.0</v>
      </c>
    </row>
    <row r="5508" ht="15.75" customHeight="1">
      <c r="U5508" s="25">
        <v>5507.0</v>
      </c>
      <c r="V5508" s="25">
        <v>1.5697028E7</v>
      </c>
      <c r="W5508" s="25" t="s">
        <v>2821</v>
      </c>
      <c r="X5508" s="25">
        <v>590.0</v>
      </c>
      <c r="Y5508" s="25" t="s">
        <v>377</v>
      </c>
      <c r="Z5508" s="25" t="s">
        <v>487</v>
      </c>
      <c r="AA5508" s="25">
        <v>34.0</v>
      </c>
      <c r="AB5508" s="25">
        <v>0.0</v>
      </c>
      <c r="AC5508" s="25">
        <v>65812.35</v>
      </c>
      <c r="AD5508" s="25">
        <v>2.0</v>
      </c>
      <c r="AE5508" s="25">
        <v>0.0</v>
      </c>
      <c r="AF5508" s="25">
        <v>1.0</v>
      </c>
      <c r="AG5508" s="25">
        <v>160346.3</v>
      </c>
      <c r="AH5508" s="25">
        <v>0.0</v>
      </c>
    </row>
    <row r="5509" ht="15.75" customHeight="1">
      <c r="U5509" s="25">
        <v>5508.0</v>
      </c>
      <c r="V5509" s="25">
        <v>1.5575759E7</v>
      </c>
      <c r="W5509" s="25" t="s">
        <v>1790</v>
      </c>
      <c r="X5509" s="25">
        <v>583.0</v>
      </c>
      <c r="Y5509" s="25" t="s">
        <v>377</v>
      </c>
      <c r="Z5509" s="25" t="s">
        <v>462</v>
      </c>
      <c r="AA5509" s="25">
        <v>40.0</v>
      </c>
      <c r="AB5509" s="25">
        <v>3.0</v>
      </c>
      <c r="AC5509" s="25">
        <v>54428.37</v>
      </c>
      <c r="AD5509" s="25">
        <v>1.0</v>
      </c>
      <c r="AE5509" s="25">
        <v>1.0</v>
      </c>
      <c r="AF5509" s="25">
        <v>0.0</v>
      </c>
      <c r="AG5509" s="25">
        <v>109638.78</v>
      </c>
      <c r="AH5509" s="25">
        <v>1.0</v>
      </c>
    </row>
    <row r="5510" ht="15.75" customHeight="1">
      <c r="U5510" s="25">
        <v>5509.0</v>
      </c>
      <c r="V5510" s="25">
        <v>1.5567442E7</v>
      </c>
      <c r="W5510" s="25" t="s">
        <v>1893</v>
      </c>
      <c r="X5510" s="25">
        <v>656.0</v>
      </c>
      <c r="Y5510" s="25" t="s">
        <v>375</v>
      </c>
      <c r="Z5510" s="25" t="s">
        <v>462</v>
      </c>
      <c r="AA5510" s="25">
        <v>75.0</v>
      </c>
      <c r="AB5510" s="25">
        <v>3.0</v>
      </c>
      <c r="AC5510" s="25">
        <v>0.0</v>
      </c>
      <c r="AD5510" s="25">
        <v>2.0</v>
      </c>
      <c r="AE5510" s="25">
        <v>1.0</v>
      </c>
      <c r="AF5510" s="25">
        <v>1.0</v>
      </c>
      <c r="AG5510" s="25">
        <v>1276.87</v>
      </c>
      <c r="AH5510" s="25">
        <v>0.0</v>
      </c>
    </row>
    <row r="5511" ht="15.75" customHeight="1">
      <c r="U5511" s="25">
        <v>5510.0</v>
      </c>
      <c r="V5511" s="25">
        <v>1.5746805E7</v>
      </c>
      <c r="W5511" s="25" t="s">
        <v>1742</v>
      </c>
      <c r="X5511" s="25">
        <v>597.0</v>
      </c>
      <c r="Y5511" s="25" t="s">
        <v>375</v>
      </c>
      <c r="Z5511" s="25" t="s">
        <v>487</v>
      </c>
      <c r="AA5511" s="25">
        <v>33.0</v>
      </c>
      <c r="AB5511" s="25">
        <v>9.0</v>
      </c>
      <c r="AC5511" s="25">
        <v>0.0</v>
      </c>
      <c r="AD5511" s="25">
        <v>2.0</v>
      </c>
      <c r="AE5511" s="25">
        <v>1.0</v>
      </c>
      <c r="AF5511" s="25">
        <v>0.0</v>
      </c>
      <c r="AG5511" s="25">
        <v>49374.82</v>
      </c>
      <c r="AH5511" s="25">
        <v>0.0</v>
      </c>
    </row>
    <row r="5512" ht="15.75" customHeight="1">
      <c r="U5512" s="25">
        <v>5511.0</v>
      </c>
      <c r="V5512" s="25">
        <v>1.563633E7</v>
      </c>
      <c r="W5512" s="25" t="s">
        <v>1350</v>
      </c>
      <c r="X5512" s="25">
        <v>588.0</v>
      </c>
      <c r="Y5512" s="25" t="s">
        <v>379</v>
      </c>
      <c r="Z5512" s="25" t="s">
        <v>462</v>
      </c>
      <c r="AA5512" s="25">
        <v>48.0</v>
      </c>
      <c r="AB5512" s="25">
        <v>1.0</v>
      </c>
      <c r="AC5512" s="25">
        <v>143279.58</v>
      </c>
      <c r="AD5512" s="25">
        <v>2.0</v>
      </c>
      <c r="AE5512" s="25">
        <v>1.0</v>
      </c>
      <c r="AF5512" s="25">
        <v>0.0</v>
      </c>
      <c r="AG5512" s="25">
        <v>31580.8</v>
      </c>
      <c r="AH5512" s="25">
        <v>1.0</v>
      </c>
    </row>
    <row r="5513" ht="15.75" customHeight="1">
      <c r="U5513" s="25">
        <v>5512.0</v>
      </c>
      <c r="V5513" s="25">
        <v>1.571497E7</v>
      </c>
      <c r="W5513" s="25" t="s">
        <v>2822</v>
      </c>
      <c r="X5513" s="25">
        <v>667.0</v>
      </c>
      <c r="Y5513" s="25" t="s">
        <v>379</v>
      </c>
      <c r="Z5513" s="25" t="s">
        <v>487</v>
      </c>
      <c r="AA5513" s="25">
        <v>32.0</v>
      </c>
      <c r="AB5513" s="25">
        <v>0.0</v>
      </c>
      <c r="AC5513" s="25">
        <v>103846.65</v>
      </c>
      <c r="AD5513" s="25">
        <v>1.0</v>
      </c>
      <c r="AE5513" s="25">
        <v>1.0</v>
      </c>
      <c r="AF5513" s="25">
        <v>0.0</v>
      </c>
      <c r="AG5513" s="25">
        <v>20560.69</v>
      </c>
      <c r="AH5513" s="25">
        <v>0.0</v>
      </c>
    </row>
    <row r="5514" ht="15.75" customHeight="1">
      <c r="U5514" s="25">
        <v>5513.0</v>
      </c>
      <c r="V5514" s="25">
        <v>1.5653784E7</v>
      </c>
      <c r="W5514" s="25" t="s">
        <v>2823</v>
      </c>
      <c r="X5514" s="25">
        <v>627.0</v>
      </c>
      <c r="Y5514" s="25" t="s">
        <v>375</v>
      </c>
      <c r="Z5514" s="25" t="s">
        <v>487</v>
      </c>
      <c r="AA5514" s="25">
        <v>37.0</v>
      </c>
      <c r="AB5514" s="25">
        <v>2.0</v>
      </c>
      <c r="AC5514" s="25">
        <v>125190.86</v>
      </c>
      <c r="AD5514" s="25">
        <v>1.0</v>
      </c>
      <c r="AE5514" s="25">
        <v>0.0</v>
      </c>
      <c r="AF5514" s="25">
        <v>1.0</v>
      </c>
      <c r="AG5514" s="25">
        <v>84584.69</v>
      </c>
      <c r="AH5514" s="25">
        <v>0.0</v>
      </c>
    </row>
    <row r="5515" ht="15.75" customHeight="1">
      <c r="U5515" s="25">
        <v>5514.0</v>
      </c>
      <c r="V5515" s="25">
        <v>1.5693543E7</v>
      </c>
      <c r="W5515" s="25" t="s">
        <v>522</v>
      </c>
      <c r="X5515" s="25">
        <v>708.0</v>
      </c>
      <c r="Y5515" s="25" t="s">
        <v>375</v>
      </c>
      <c r="Z5515" s="25" t="s">
        <v>462</v>
      </c>
      <c r="AA5515" s="25">
        <v>33.0</v>
      </c>
      <c r="AB5515" s="25">
        <v>8.0</v>
      </c>
      <c r="AC5515" s="25">
        <v>0.0</v>
      </c>
      <c r="AD5515" s="25">
        <v>2.0</v>
      </c>
      <c r="AE5515" s="25">
        <v>0.0</v>
      </c>
      <c r="AF5515" s="25">
        <v>1.0</v>
      </c>
      <c r="AG5515" s="25">
        <v>15246.83</v>
      </c>
      <c r="AH5515" s="25">
        <v>0.0</v>
      </c>
    </row>
    <row r="5516" ht="15.75" customHeight="1">
      <c r="U5516" s="25">
        <v>5515.0</v>
      </c>
      <c r="V5516" s="25">
        <v>1.5773283E7</v>
      </c>
      <c r="W5516" s="25" t="s">
        <v>2145</v>
      </c>
      <c r="X5516" s="25">
        <v>641.0</v>
      </c>
      <c r="Y5516" s="25" t="s">
        <v>375</v>
      </c>
      <c r="Z5516" s="25" t="s">
        <v>487</v>
      </c>
      <c r="AA5516" s="25">
        <v>65.0</v>
      </c>
      <c r="AB5516" s="25">
        <v>6.0</v>
      </c>
      <c r="AC5516" s="25">
        <v>38340.02</v>
      </c>
      <c r="AD5516" s="25">
        <v>1.0</v>
      </c>
      <c r="AE5516" s="25">
        <v>1.0</v>
      </c>
      <c r="AF5516" s="25">
        <v>0.0</v>
      </c>
      <c r="AG5516" s="25">
        <v>32607.77</v>
      </c>
      <c r="AH5516" s="25">
        <v>1.0</v>
      </c>
    </row>
    <row r="5517" ht="15.75" customHeight="1">
      <c r="U5517" s="25">
        <v>5516.0</v>
      </c>
      <c r="V5517" s="25">
        <v>1.5742534E7</v>
      </c>
      <c r="W5517" s="25" t="s">
        <v>2824</v>
      </c>
      <c r="X5517" s="25">
        <v>527.0</v>
      </c>
      <c r="Y5517" s="25" t="s">
        <v>379</v>
      </c>
      <c r="Z5517" s="25" t="s">
        <v>462</v>
      </c>
      <c r="AA5517" s="25">
        <v>28.0</v>
      </c>
      <c r="AB5517" s="25">
        <v>2.0</v>
      </c>
      <c r="AC5517" s="25">
        <v>123802.98</v>
      </c>
      <c r="AD5517" s="25">
        <v>2.0</v>
      </c>
      <c r="AE5517" s="25">
        <v>1.0</v>
      </c>
      <c r="AF5517" s="25">
        <v>1.0</v>
      </c>
      <c r="AG5517" s="25">
        <v>155846.69</v>
      </c>
      <c r="AH5517" s="25">
        <v>0.0</v>
      </c>
    </row>
    <row r="5518" ht="15.75" customHeight="1">
      <c r="U5518" s="25">
        <v>5517.0</v>
      </c>
      <c r="V5518" s="25">
        <v>1.5569878E7</v>
      </c>
      <c r="W5518" s="25" t="s">
        <v>1143</v>
      </c>
      <c r="X5518" s="25">
        <v>592.0</v>
      </c>
      <c r="Y5518" s="25" t="s">
        <v>375</v>
      </c>
      <c r="Z5518" s="25" t="s">
        <v>487</v>
      </c>
      <c r="AA5518" s="25">
        <v>37.0</v>
      </c>
      <c r="AB5518" s="25">
        <v>3.0</v>
      </c>
      <c r="AC5518" s="25">
        <v>96651.03</v>
      </c>
      <c r="AD5518" s="25">
        <v>1.0</v>
      </c>
      <c r="AE5518" s="25">
        <v>1.0</v>
      </c>
      <c r="AF5518" s="25">
        <v>1.0</v>
      </c>
      <c r="AG5518" s="25">
        <v>3232.82</v>
      </c>
      <c r="AH5518" s="25">
        <v>0.0</v>
      </c>
    </row>
    <row r="5519" ht="15.75" customHeight="1">
      <c r="U5519" s="25">
        <v>5518.0</v>
      </c>
      <c r="V5519" s="25">
        <v>1.5729454E7</v>
      </c>
      <c r="W5519" s="25" t="s">
        <v>1848</v>
      </c>
      <c r="X5519" s="25">
        <v>465.0</v>
      </c>
      <c r="Y5519" s="25" t="s">
        <v>375</v>
      </c>
      <c r="Z5519" s="25" t="s">
        <v>487</v>
      </c>
      <c r="AA5519" s="25">
        <v>33.0</v>
      </c>
      <c r="AB5519" s="25">
        <v>8.0</v>
      </c>
      <c r="AC5519" s="25">
        <v>0.0</v>
      </c>
      <c r="AD5519" s="25">
        <v>2.0</v>
      </c>
      <c r="AE5519" s="25">
        <v>1.0</v>
      </c>
      <c r="AF5519" s="25">
        <v>0.0</v>
      </c>
      <c r="AG5519" s="25">
        <v>177668.55</v>
      </c>
      <c r="AH5519" s="25">
        <v>0.0</v>
      </c>
    </row>
    <row r="5520" ht="15.75" customHeight="1">
      <c r="U5520" s="25">
        <v>5519.0</v>
      </c>
      <c r="V5520" s="25">
        <v>1.5578375E7</v>
      </c>
      <c r="W5520" s="25" t="s">
        <v>838</v>
      </c>
      <c r="X5520" s="25">
        <v>628.0</v>
      </c>
      <c r="Y5520" s="25" t="s">
        <v>375</v>
      </c>
      <c r="Z5520" s="25" t="s">
        <v>487</v>
      </c>
      <c r="AA5520" s="25">
        <v>39.0</v>
      </c>
      <c r="AB5520" s="25">
        <v>6.0</v>
      </c>
      <c r="AC5520" s="25">
        <v>0.0</v>
      </c>
      <c r="AD5520" s="25">
        <v>2.0</v>
      </c>
      <c r="AE5520" s="25">
        <v>0.0</v>
      </c>
      <c r="AF5520" s="25">
        <v>0.0</v>
      </c>
      <c r="AG5520" s="25">
        <v>134441.6</v>
      </c>
      <c r="AH5520" s="25">
        <v>0.0</v>
      </c>
    </row>
    <row r="5521" ht="15.75" customHeight="1">
      <c r="U5521" s="25">
        <v>5520.0</v>
      </c>
      <c r="V5521" s="25">
        <v>1.5785559E7</v>
      </c>
      <c r="W5521" s="25" t="s">
        <v>1046</v>
      </c>
      <c r="X5521" s="25">
        <v>678.0</v>
      </c>
      <c r="Y5521" s="25" t="s">
        <v>375</v>
      </c>
      <c r="Z5521" s="25" t="s">
        <v>487</v>
      </c>
      <c r="AA5521" s="25">
        <v>43.0</v>
      </c>
      <c r="AB5521" s="25">
        <v>1.0</v>
      </c>
      <c r="AC5521" s="25">
        <v>133237.21</v>
      </c>
      <c r="AD5521" s="25">
        <v>1.0</v>
      </c>
      <c r="AE5521" s="25">
        <v>1.0</v>
      </c>
      <c r="AF5521" s="25">
        <v>0.0</v>
      </c>
      <c r="AG5521" s="25">
        <v>111032.79</v>
      </c>
      <c r="AH5521" s="25">
        <v>1.0</v>
      </c>
    </row>
    <row r="5522" ht="15.75" customHeight="1">
      <c r="U5522" s="25">
        <v>5521.0</v>
      </c>
      <c r="V5522" s="25">
        <v>1.5649414E7</v>
      </c>
      <c r="W5522" s="25" t="s">
        <v>1190</v>
      </c>
      <c r="X5522" s="25">
        <v>570.0</v>
      </c>
      <c r="Y5522" s="25" t="s">
        <v>375</v>
      </c>
      <c r="Z5522" s="25" t="s">
        <v>462</v>
      </c>
      <c r="AA5522" s="25">
        <v>61.0</v>
      </c>
      <c r="AB5522" s="25">
        <v>6.0</v>
      </c>
      <c r="AC5522" s="25">
        <v>142105.35</v>
      </c>
      <c r="AD5522" s="25">
        <v>1.0</v>
      </c>
      <c r="AE5522" s="25">
        <v>1.0</v>
      </c>
      <c r="AF5522" s="25">
        <v>1.0</v>
      </c>
      <c r="AG5522" s="25">
        <v>45214.04</v>
      </c>
      <c r="AH5522" s="25">
        <v>0.0</v>
      </c>
    </row>
    <row r="5523" ht="15.75" customHeight="1">
      <c r="U5523" s="25">
        <v>5522.0</v>
      </c>
      <c r="V5523" s="25">
        <v>1.5701605E7</v>
      </c>
      <c r="W5523" s="25" t="s">
        <v>2825</v>
      </c>
      <c r="X5523" s="25">
        <v>815.0</v>
      </c>
      <c r="Y5523" s="25" t="s">
        <v>375</v>
      </c>
      <c r="Z5523" s="25" t="s">
        <v>487</v>
      </c>
      <c r="AA5523" s="25">
        <v>37.0</v>
      </c>
      <c r="AB5523" s="25">
        <v>1.0</v>
      </c>
      <c r="AC5523" s="25">
        <v>166115.42</v>
      </c>
      <c r="AD5523" s="25">
        <v>1.0</v>
      </c>
      <c r="AE5523" s="25">
        <v>1.0</v>
      </c>
      <c r="AF5523" s="25">
        <v>0.0</v>
      </c>
      <c r="AG5523" s="25">
        <v>67208.3</v>
      </c>
      <c r="AH5523" s="25">
        <v>0.0</v>
      </c>
    </row>
    <row r="5524" ht="15.75" customHeight="1">
      <c r="U5524" s="25">
        <v>5523.0</v>
      </c>
      <c r="V5524" s="25">
        <v>1.5686696E7</v>
      </c>
      <c r="W5524" s="25" t="s">
        <v>814</v>
      </c>
      <c r="X5524" s="25">
        <v>817.0</v>
      </c>
      <c r="Y5524" s="25" t="s">
        <v>375</v>
      </c>
      <c r="Z5524" s="25" t="s">
        <v>462</v>
      </c>
      <c r="AA5524" s="25">
        <v>37.0</v>
      </c>
      <c r="AB5524" s="25">
        <v>6.0</v>
      </c>
      <c r="AC5524" s="25">
        <v>81070.34</v>
      </c>
      <c r="AD5524" s="25">
        <v>2.0</v>
      </c>
      <c r="AE5524" s="25">
        <v>1.0</v>
      </c>
      <c r="AF5524" s="25">
        <v>0.0</v>
      </c>
      <c r="AG5524" s="25">
        <v>80985.88</v>
      </c>
      <c r="AH5524" s="25">
        <v>0.0</v>
      </c>
    </row>
    <row r="5525" ht="15.75" customHeight="1">
      <c r="U5525" s="25">
        <v>5524.0</v>
      </c>
      <c r="V5525" s="25">
        <v>1.5625586E7</v>
      </c>
      <c r="W5525" s="25" t="s">
        <v>831</v>
      </c>
      <c r="X5525" s="25">
        <v>717.0</v>
      </c>
      <c r="Y5525" s="25" t="s">
        <v>375</v>
      </c>
      <c r="Z5525" s="25" t="s">
        <v>487</v>
      </c>
      <c r="AA5525" s="25">
        <v>35.0</v>
      </c>
      <c r="AB5525" s="25">
        <v>4.0</v>
      </c>
      <c r="AC5525" s="25">
        <v>0.0</v>
      </c>
      <c r="AD5525" s="25">
        <v>1.0</v>
      </c>
      <c r="AE5525" s="25">
        <v>1.0</v>
      </c>
      <c r="AF5525" s="25">
        <v>1.0</v>
      </c>
      <c r="AG5525" s="25">
        <v>167573.06</v>
      </c>
      <c r="AH5525" s="25">
        <v>0.0</v>
      </c>
    </row>
    <row r="5526" ht="15.75" customHeight="1">
      <c r="U5526" s="25">
        <v>5525.0</v>
      </c>
      <c r="V5526" s="25">
        <v>1.5654975E7</v>
      </c>
      <c r="W5526" s="25" t="s">
        <v>623</v>
      </c>
      <c r="X5526" s="25">
        <v>641.0</v>
      </c>
      <c r="Y5526" s="25" t="s">
        <v>375</v>
      </c>
      <c r="Z5526" s="25" t="s">
        <v>462</v>
      </c>
      <c r="AA5526" s="25">
        <v>53.0</v>
      </c>
      <c r="AB5526" s="25">
        <v>0.0</v>
      </c>
      <c r="AC5526" s="25">
        <v>123835.52</v>
      </c>
      <c r="AD5526" s="25">
        <v>2.0</v>
      </c>
      <c r="AE5526" s="25">
        <v>0.0</v>
      </c>
      <c r="AF5526" s="25">
        <v>1.0</v>
      </c>
      <c r="AG5526" s="25">
        <v>160110.65</v>
      </c>
      <c r="AH5526" s="25">
        <v>0.0</v>
      </c>
    </row>
    <row r="5527" ht="15.75" customHeight="1">
      <c r="U5527" s="25">
        <v>5526.0</v>
      </c>
      <c r="V5527" s="25">
        <v>1.5782993E7</v>
      </c>
      <c r="W5527" s="25" t="s">
        <v>1365</v>
      </c>
      <c r="X5527" s="25">
        <v>624.0</v>
      </c>
      <c r="Y5527" s="25" t="s">
        <v>375</v>
      </c>
      <c r="Z5527" s="25" t="s">
        <v>487</v>
      </c>
      <c r="AA5527" s="25">
        <v>51.0</v>
      </c>
      <c r="AB5527" s="25">
        <v>10.0</v>
      </c>
      <c r="AC5527" s="25">
        <v>123401.43</v>
      </c>
      <c r="AD5527" s="25">
        <v>2.0</v>
      </c>
      <c r="AE5527" s="25">
        <v>1.0</v>
      </c>
      <c r="AF5527" s="25">
        <v>1.0</v>
      </c>
      <c r="AG5527" s="25">
        <v>127825.25</v>
      </c>
      <c r="AH5527" s="25">
        <v>0.0</v>
      </c>
    </row>
    <row r="5528" ht="15.75" customHeight="1">
      <c r="U5528" s="25">
        <v>5527.0</v>
      </c>
      <c r="V5528" s="25">
        <v>1.5774382E7</v>
      </c>
      <c r="W5528" s="25" t="s">
        <v>1484</v>
      </c>
      <c r="X5528" s="25">
        <v>579.0</v>
      </c>
      <c r="Y5528" s="25" t="s">
        <v>379</v>
      </c>
      <c r="Z5528" s="25" t="s">
        <v>487</v>
      </c>
      <c r="AA5528" s="25">
        <v>49.0</v>
      </c>
      <c r="AB5528" s="25">
        <v>4.0</v>
      </c>
      <c r="AC5528" s="25">
        <v>169377.31</v>
      </c>
      <c r="AD5528" s="25">
        <v>1.0</v>
      </c>
      <c r="AE5528" s="25">
        <v>1.0</v>
      </c>
      <c r="AF5528" s="25">
        <v>1.0</v>
      </c>
      <c r="AG5528" s="25">
        <v>123535.05</v>
      </c>
      <c r="AH5528" s="25">
        <v>0.0</v>
      </c>
    </row>
    <row r="5529" ht="15.75" customHeight="1">
      <c r="U5529" s="25">
        <v>5528.0</v>
      </c>
      <c r="V5529" s="25">
        <v>1.5689602E7</v>
      </c>
      <c r="W5529" s="25" t="s">
        <v>884</v>
      </c>
      <c r="X5529" s="25">
        <v>698.0</v>
      </c>
      <c r="Y5529" s="25" t="s">
        <v>375</v>
      </c>
      <c r="Z5529" s="25" t="s">
        <v>487</v>
      </c>
      <c r="AA5529" s="25">
        <v>38.0</v>
      </c>
      <c r="AB5529" s="25">
        <v>2.0</v>
      </c>
      <c r="AC5529" s="25">
        <v>130015.24</v>
      </c>
      <c r="AD5529" s="25">
        <v>1.0</v>
      </c>
      <c r="AE5529" s="25">
        <v>1.0</v>
      </c>
      <c r="AF5529" s="25">
        <v>1.0</v>
      </c>
      <c r="AG5529" s="25">
        <v>41595.3</v>
      </c>
      <c r="AH5529" s="25">
        <v>0.0</v>
      </c>
    </row>
    <row r="5530" ht="15.75" customHeight="1">
      <c r="U5530" s="25">
        <v>5529.0</v>
      </c>
      <c r="V5530" s="25">
        <v>1.5756155E7</v>
      </c>
      <c r="W5530" s="25" t="s">
        <v>606</v>
      </c>
      <c r="X5530" s="25">
        <v>645.0</v>
      </c>
      <c r="Y5530" s="25" t="s">
        <v>375</v>
      </c>
      <c r="Z5530" s="25" t="s">
        <v>487</v>
      </c>
      <c r="AA5530" s="25">
        <v>32.0</v>
      </c>
      <c r="AB5530" s="25">
        <v>4.0</v>
      </c>
      <c r="AC5530" s="25">
        <v>0.0</v>
      </c>
      <c r="AD5530" s="25">
        <v>2.0</v>
      </c>
      <c r="AE5530" s="25">
        <v>0.0</v>
      </c>
      <c r="AF5530" s="25">
        <v>1.0</v>
      </c>
      <c r="AG5530" s="25">
        <v>97628.08</v>
      </c>
      <c r="AH5530" s="25">
        <v>0.0</v>
      </c>
    </row>
    <row r="5531" ht="15.75" customHeight="1">
      <c r="U5531" s="25">
        <v>5530.0</v>
      </c>
      <c r="V5531" s="25">
        <v>1.5812647E7</v>
      </c>
      <c r="W5531" s="25" t="s">
        <v>554</v>
      </c>
      <c r="X5531" s="25">
        <v>691.0</v>
      </c>
      <c r="Y5531" s="25" t="s">
        <v>375</v>
      </c>
      <c r="Z5531" s="25" t="s">
        <v>487</v>
      </c>
      <c r="AA5531" s="25">
        <v>34.0</v>
      </c>
      <c r="AB5531" s="25">
        <v>8.0</v>
      </c>
      <c r="AC5531" s="25">
        <v>133936.04</v>
      </c>
      <c r="AD5531" s="25">
        <v>2.0</v>
      </c>
      <c r="AE5531" s="25">
        <v>1.0</v>
      </c>
      <c r="AF5531" s="25">
        <v>0.0</v>
      </c>
      <c r="AG5531" s="25">
        <v>91359.79</v>
      </c>
      <c r="AH5531" s="25">
        <v>0.0</v>
      </c>
    </row>
    <row r="5532" ht="15.75" customHeight="1">
      <c r="U5532" s="25">
        <v>5531.0</v>
      </c>
      <c r="V5532" s="25">
        <v>1.5736043E7</v>
      </c>
      <c r="W5532" s="25" t="s">
        <v>1400</v>
      </c>
      <c r="X5532" s="25">
        <v>638.0</v>
      </c>
      <c r="Y5532" s="25" t="s">
        <v>375</v>
      </c>
      <c r="Z5532" s="25" t="s">
        <v>487</v>
      </c>
      <c r="AA5532" s="25">
        <v>34.0</v>
      </c>
      <c r="AB5532" s="25">
        <v>6.0</v>
      </c>
      <c r="AC5532" s="25">
        <v>114543.27</v>
      </c>
      <c r="AD5532" s="25">
        <v>1.0</v>
      </c>
      <c r="AE5532" s="25">
        <v>1.0</v>
      </c>
      <c r="AF5532" s="25">
        <v>1.0</v>
      </c>
      <c r="AG5532" s="25">
        <v>97755.29</v>
      </c>
      <c r="AH5532" s="25">
        <v>0.0</v>
      </c>
    </row>
    <row r="5533" ht="15.75" customHeight="1">
      <c r="U5533" s="25">
        <v>5532.0</v>
      </c>
      <c r="V5533" s="25">
        <v>1.5696744E7</v>
      </c>
      <c r="W5533" s="25" t="s">
        <v>707</v>
      </c>
      <c r="X5533" s="25">
        <v>705.0</v>
      </c>
      <c r="Y5533" s="25" t="s">
        <v>375</v>
      </c>
      <c r="Z5533" s="25" t="s">
        <v>462</v>
      </c>
      <c r="AA5533" s="25">
        <v>31.0</v>
      </c>
      <c r="AB5533" s="25">
        <v>3.0</v>
      </c>
      <c r="AC5533" s="25">
        <v>119794.67</v>
      </c>
      <c r="AD5533" s="25">
        <v>1.0</v>
      </c>
      <c r="AE5533" s="25">
        <v>0.0</v>
      </c>
      <c r="AF5533" s="25">
        <v>0.0</v>
      </c>
      <c r="AG5533" s="25">
        <v>182528.44</v>
      </c>
      <c r="AH5533" s="25">
        <v>0.0</v>
      </c>
    </row>
    <row r="5534" ht="15.75" customHeight="1">
      <c r="U5534" s="25">
        <v>5533.0</v>
      </c>
      <c r="V5534" s="25">
        <v>1.5602572E7</v>
      </c>
      <c r="W5534" s="25" t="s">
        <v>1370</v>
      </c>
      <c r="X5534" s="25">
        <v>720.0</v>
      </c>
      <c r="Y5534" s="25" t="s">
        <v>375</v>
      </c>
      <c r="Z5534" s="25" t="s">
        <v>487</v>
      </c>
      <c r="AA5534" s="25">
        <v>33.0</v>
      </c>
      <c r="AB5534" s="25">
        <v>9.0</v>
      </c>
      <c r="AC5534" s="25">
        <v>0.0</v>
      </c>
      <c r="AD5534" s="25">
        <v>2.0</v>
      </c>
      <c r="AE5534" s="25">
        <v>1.0</v>
      </c>
      <c r="AF5534" s="25">
        <v>1.0</v>
      </c>
      <c r="AG5534" s="25">
        <v>142956.48</v>
      </c>
      <c r="AH5534" s="25">
        <v>0.0</v>
      </c>
    </row>
    <row r="5535" ht="15.75" customHeight="1">
      <c r="U5535" s="25">
        <v>5534.0</v>
      </c>
      <c r="V5535" s="25">
        <v>1.5674765E7</v>
      </c>
      <c r="W5535" s="25" t="s">
        <v>482</v>
      </c>
      <c r="X5535" s="25">
        <v>553.0</v>
      </c>
      <c r="Y5535" s="25" t="s">
        <v>377</v>
      </c>
      <c r="Z5535" s="25" t="s">
        <v>487</v>
      </c>
      <c r="AA5535" s="25">
        <v>44.0</v>
      </c>
      <c r="AB5535" s="25">
        <v>4.0</v>
      </c>
      <c r="AC5535" s="25">
        <v>0.0</v>
      </c>
      <c r="AD5535" s="25">
        <v>1.0</v>
      </c>
      <c r="AE5535" s="25">
        <v>1.0</v>
      </c>
      <c r="AF5535" s="25">
        <v>0.0</v>
      </c>
      <c r="AG5535" s="25">
        <v>10789.3</v>
      </c>
      <c r="AH5535" s="25">
        <v>0.0</v>
      </c>
    </row>
    <row r="5536" ht="15.75" customHeight="1">
      <c r="U5536" s="25">
        <v>5535.0</v>
      </c>
      <c r="V5536" s="25">
        <v>1.5678725E7</v>
      </c>
      <c r="W5536" s="25" t="s">
        <v>2826</v>
      </c>
      <c r="X5536" s="25">
        <v>658.0</v>
      </c>
      <c r="Y5536" s="25" t="s">
        <v>375</v>
      </c>
      <c r="Z5536" s="25" t="s">
        <v>462</v>
      </c>
      <c r="AA5536" s="25">
        <v>29.0</v>
      </c>
      <c r="AB5536" s="25">
        <v>8.0</v>
      </c>
      <c r="AC5536" s="25">
        <v>0.0</v>
      </c>
      <c r="AD5536" s="25">
        <v>2.0</v>
      </c>
      <c r="AE5536" s="25">
        <v>0.0</v>
      </c>
      <c r="AF5536" s="25">
        <v>1.0</v>
      </c>
      <c r="AG5536" s="25">
        <v>130461.09</v>
      </c>
      <c r="AH5536" s="25">
        <v>0.0</v>
      </c>
    </row>
    <row r="5537" ht="15.75" customHeight="1">
      <c r="U5537" s="25">
        <v>5536.0</v>
      </c>
      <c r="V5537" s="25">
        <v>1.5694444E7</v>
      </c>
      <c r="W5537" s="25" t="s">
        <v>2827</v>
      </c>
      <c r="X5537" s="25">
        <v>648.0</v>
      </c>
      <c r="Y5537" s="25" t="s">
        <v>379</v>
      </c>
      <c r="Z5537" s="25" t="s">
        <v>462</v>
      </c>
      <c r="AA5537" s="25">
        <v>32.0</v>
      </c>
      <c r="AB5537" s="25">
        <v>8.0</v>
      </c>
      <c r="AC5537" s="25">
        <v>157138.99</v>
      </c>
      <c r="AD5537" s="25">
        <v>3.0</v>
      </c>
      <c r="AE5537" s="25">
        <v>1.0</v>
      </c>
      <c r="AF5537" s="25">
        <v>0.0</v>
      </c>
      <c r="AG5537" s="25">
        <v>190994.48</v>
      </c>
      <c r="AH5537" s="25">
        <v>1.0</v>
      </c>
    </row>
    <row r="5538" ht="15.75" customHeight="1">
      <c r="U5538" s="25">
        <v>5537.0</v>
      </c>
      <c r="V5538" s="25">
        <v>1.5795878E7</v>
      </c>
      <c r="W5538" s="25" t="s">
        <v>2775</v>
      </c>
      <c r="X5538" s="25">
        <v>636.0</v>
      </c>
      <c r="Y5538" s="25" t="s">
        <v>377</v>
      </c>
      <c r="Z5538" s="25" t="s">
        <v>487</v>
      </c>
      <c r="AA5538" s="25">
        <v>45.0</v>
      </c>
      <c r="AB5538" s="25">
        <v>3.0</v>
      </c>
      <c r="AC5538" s="25">
        <v>0.0</v>
      </c>
      <c r="AD5538" s="25">
        <v>2.0</v>
      </c>
      <c r="AE5538" s="25">
        <v>1.0</v>
      </c>
      <c r="AF5538" s="25">
        <v>1.0</v>
      </c>
      <c r="AG5538" s="25">
        <v>159463.8</v>
      </c>
      <c r="AH5538" s="25">
        <v>0.0</v>
      </c>
    </row>
    <row r="5539" ht="15.75" customHeight="1">
      <c r="U5539" s="25">
        <v>5538.0</v>
      </c>
      <c r="V5539" s="25">
        <v>1.5735346E7</v>
      </c>
      <c r="W5539" s="25" t="s">
        <v>581</v>
      </c>
      <c r="X5539" s="25">
        <v>527.0</v>
      </c>
      <c r="Y5539" s="25" t="s">
        <v>379</v>
      </c>
      <c r="Z5539" s="25" t="s">
        <v>462</v>
      </c>
      <c r="AA5539" s="25">
        <v>41.0</v>
      </c>
      <c r="AB5539" s="25">
        <v>10.0</v>
      </c>
      <c r="AC5539" s="25">
        <v>136733.24</v>
      </c>
      <c r="AD5539" s="25">
        <v>1.0</v>
      </c>
      <c r="AE5539" s="25">
        <v>1.0</v>
      </c>
      <c r="AF5539" s="25">
        <v>1.0</v>
      </c>
      <c r="AG5539" s="25">
        <v>57589.29</v>
      </c>
      <c r="AH5539" s="25">
        <v>0.0</v>
      </c>
    </row>
    <row r="5540" ht="15.75" customHeight="1">
      <c r="U5540" s="25">
        <v>5539.0</v>
      </c>
      <c r="V5540" s="25">
        <v>1.5687094E7</v>
      </c>
      <c r="W5540" s="25" t="s">
        <v>626</v>
      </c>
      <c r="X5540" s="25">
        <v>717.0</v>
      </c>
      <c r="Y5540" s="25" t="s">
        <v>379</v>
      </c>
      <c r="Z5540" s="25" t="s">
        <v>462</v>
      </c>
      <c r="AA5540" s="25">
        <v>28.0</v>
      </c>
      <c r="AB5540" s="25">
        <v>9.0</v>
      </c>
      <c r="AC5540" s="25">
        <v>82498.14</v>
      </c>
      <c r="AD5540" s="25">
        <v>2.0</v>
      </c>
      <c r="AE5540" s="25">
        <v>0.0</v>
      </c>
      <c r="AF5540" s="25">
        <v>0.0</v>
      </c>
      <c r="AG5540" s="25">
        <v>40437.67</v>
      </c>
      <c r="AH5540" s="25">
        <v>0.0</v>
      </c>
    </row>
    <row r="5541" ht="15.75" customHeight="1">
      <c r="U5541" s="25">
        <v>5540.0</v>
      </c>
      <c r="V5541" s="25">
        <v>1.5790067E7</v>
      </c>
      <c r="W5541" s="25" t="s">
        <v>669</v>
      </c>
      <c r="X5541" s="25">
        <v>614.0</v>
      </c>
      <c r="Y5541" s="25" t="s">
        <v>377</v>
      </c>
      <c r="Z5541" s="25" t="s">
        <v>487</v>
      </c>
      <c r="AA5541" s="25">
        <v>39.0</v>
      </c>
      <c r="AB5541" s="25">
        <v>3.0</v>
      </c>
      <c r="AC5541" s="25">
        <v>151914.93</v>
      </c>
      <c r="AD5541" s="25">
        <v>1.0</v>
      </c>
      <c r="AE5541" s="25">
        <v>0.0</v>
      </c>
      <c r="AF5541" s="25">
        <v>0.0</v>
      </c>
      <c r="AG5541" s="25">
        <v>56459.45</v>
      </c>
      <c r="AH5541" s="25">
        <v>0.0</v>
      </c>
    </row>
    <row r="5542" ht="15.75" customHeight="1">
      <c r="U5542" s="25">
        <v>5541.0</v>
      </c>
      <c r="V5542" s="25">
        <v>1.5605742E7</v>
      </c>
      <c r="W5542" s="25" t="s">
        <v>1584</v>
      </c>
      <c r="X5542" s="25">
        <v>737.0</v>
      </c>
      <c r="Y5542" s="25" t="s">
        <v>375</v>
      </c>
      <c r="Z5542" s="25" t="s">
        <v>487</v>
      </c>
      <c r="AA5542" s="25">
        <v>43.0</v>
      </c>
      <c r="AB5542" s="25">
        <v>0.0</v>
      </c>
      <c r="AC5542" s="25">
        <v>80090.93</v>
      </c>
      <c r="AD5542" s="25">
        <v>1.0</v>
      </c>
      <c r="AE5542" s="25">
        <v>1.0</v>
      </c>
      <c r="AF5542" s="25">
        <v>0.0</v>
      </c>
      <c r="AG5542" s="25">
        <v>39920.0</v>
      </c>
      <c r="AH5542" s="25">
        <v>1.0</v>
      </c>
    </row>
    <row r="5543" ht="15.75" customHeight="1">
      <c r="U5543" s="25">
        <v>5542.0</v>
      </c>
      <c r="V5543" s="25">
        <v>1.556674E7</v>
      </c>
      <c r="W5543" s="25" t="s">
        <v>2828</v>
      </c>
      <c r="X5543" s="25">
        <v>587.0</v>
      </c>
      <c r="Y5543" s="25" t="s">
        <v>377</v>
      </c>
      <c r="Z5543" s="25" t="s">
        <v>487</v>
      </c>
      <c r="AA5543" s="25">
        <v>51.0</v>
      </c>
      <c r="AB5543" s="25">
        <v>3.0</v>
      </c>
      <c r="AC5543" s="25">
        <v>83739.32</v>
      </c>
      <c r="AD5543" s="25">
        <v>1.0</v>
      </c>
      <c r="AE5543" s="25">
        <v>0.0</v>
      </c>
      <c r="AF5543" s="25">
        <v>1.0</v>
      </c>
      <c r="AG5543" s="25">
        <v>148798.45</v>
      </c>
      <c r="AH5543" s="25">
        <v>0.0</v>
      </c>
    </row>
    <row r="5544" ht="15.75" customHeight="1">
      <c r="U5544" s="25">
        <v>5543.0</v>
      </c>
      <c r="V5544" s="25">
        <v>1.5664897E7</v>
      </c>
      <c r="W5544" s="25" t="s">
        <v>1563</v>
      </c>
      <c r="X5544" s="25">
        <v>682.0</v>
      </c>
      <c r="Y5544" s="25" t="s">
        <v>375</v>
      </c>
      <c r="Z5544" s="25" t="s">
        <v>462</v>
      </c>
      <c r="AA5544" s="25">
        <v>35.0</v>
      </c>
      <c r="AB5544" s="25">
        <v>2.0</v>
      </c>
      <c r="AC5544" s="25">
        <v>181166.44</v>
      </c>
      <c r="AD5544" s="25">
        <v>1.0</v>
      </c>
      <c r="AE5544" s="25">
        <v>1.0</v>
      </c>
      <c r="AF5544" s="25">
        <v>1.0</v>
      </c>
      <c r="AG5544" s="25">
        <v>63737.19</v>
      </c>
      <c r="AH5544" s="25">
        <v>1.0</v>
      </c>
    </row>
    <row r="5545" ht="15.75" customHeight="1">
      <c r="U5545" s="25">
        <v>5544.0</v>
      </c>
      <c r="V5545" s="25">
        <v>1.5585777E7</v>
      </c>
      <c r="W5545" s="25" t="s">
        <v>857</v>
      </c>
      <c r="X5545" s="25">
        <v>710.0</v>
      </c>
      <c r="Y5545" s="25" t="s">
        <v>375</v>
      </c>
      <c r="Z5545" s="25" t="s">
        <v>487</v>
      </c>
      <c r="AA5545" s="25">
        <v>38.0</v>
      </c>
      <c r="AB5545" s="25">
        <v>3.0</v>
      </c>
      <c r="AC5545" s="25">
        <v>130588.82</v>
      </c>
      <c r="AD5545" s="25">
        <v>1.0</v>
      </c>
      <c r="AE5545" s="25">
        <v>1.0</v>
      </c>
      <c r="AF5545" s="25">
        <v>1.0</v>
      </c>
      <c r="AG5545" s="25">
        <v>154997.64</v>
      </c>
      <c r="AH5545" s="25">
        <v>0.0</v>
      </c>
    </row>
    <row r="5546" ht="15.75" customHeight="1">
      <c r="U5546" s="25">
        <v>5545.0</v>
      </c>
      <c r="V5546" s="25">
        <v>1.5650864E7</v>
      </c>
      <c r="W5546" s="25" t="s">
        <v>820</v>
      </c>
      <c r="X5546" s="25">
        <v>507.0</v>
      </c>
      <c r="Y5546" s="25" t="s">
        <v>375</v>
      </c>
      <c r="Z5546" s="25" t="s">
        <v>487</v>
      </c>
      <c r="AA5546" s="25">
        <v>42.0</v>
      </c>
      <c r="AB5546" s="25">
        <v>6.0</v>
      </c>
      <c r="AC5546" s="25">
        <v>0.0</v>
      </c>
      <c r="AD5546" s="25">
        <v>2.0</v>
      </c>
      <c r="AE5546" s="25">
        <v>1.0</v>
      </c>
      <c r="AF5546" s="25">
        <v>0.0</v>
      </c>
      <c r="AG5546" s="25">
        <v>34777.23</v>
      </c>
      <c r="AH5546" s="25">
        <v>0.0</v>
      </c>
    </row>
    <row r="5547" ht="15.75" customHeight="1">
      <c r="U5547" s="25">
        <v>5546.0</v>
      </c>
      <c r="V5547" s="25">
        <v>1.5806709E7</v>
      </c>
      <c r="W5547" s="25" t="s">
        <v>520</v>
      </c>
      <c r="X5547" s="25">
        <v>609.0</v>
      </c>
      <c r="Y5547" s="25" t="s">
        <v>379</v>
      </c>
      <c r="Z5547" s="25" t="s">
        <v>487</v>
      </c>
      <c r="AA5547" s="25">
        <v>33.0</v>
      </c>
      <c r="AB5547" s="25">
        <v>6.0</v>
      </c>
      <c r="AC5547" s="25">
        <v>94126.67</v>
      </c>
      <c r="AD5547" s="25">
        <v>1.0</v>
      </c>
      <c r="AE5547" s="25">
        <v>0.0</v>
      </c>
      <c r="AF5547" s="25">
        <v>0.0</v>
      </c>
      <c r="AG5547" s="25">
        <v>93718.16</v>
      </c>
      <c r="AH5547" s="25">
        <v>0.0</v>
      </c>
    </row>
    <row r="5548" ht="15.75" customHeight="1">
      <c r="U5548" s="25">
        <v>5547.0</v>
      </c>
      <c r="V5548" s="25">
        <v>1.5633818E7</v>
      </c>
      <c r="W5548" s="25" t="s">
        <v>1128</v>
      </c>
      <c r="X5548" s="25">
        <v>786.0</v>
      </c>
      <c r="Y5548" s="25" t="s">
        <v>375</v>
      </c>
      <c r="Z5548" s="25" t="s">
        <v>487</v>
      </c>
      <c r="AA5548" s="25">
        <v>32.0</v>
      </c>
      <c r="AB5548" s="25">
        <v>9.0</v>
      </c>
      <c r="AC5548" s="25">
        <v>0.0</v>
      </c>
      <c r="AD5548" s="25">
        <v>2.0</v>
      </c>
      <c r="AE5548" s="25">
        <v>1.0</v>
      </c>
      <c r="AF5548" s="25">
        <v>0.0</v>
      </c>
      <c r="AG5548" s="25">
        <v>133112.41</v>
      </c>
      <c r="AH5548" s="25">
        <v>0.0</v>
      </c>
    </row>
    <row r="5549" ht="15.75" customHeight="1">
      <c r="U5549" s="25">
        <v>5548.0</v>
      </c>
      <c r="V5549" s="25">
        <v>1.5713845E7</v>
      </c>
      <c r="W5549" s="25" t="s">
        <v>2829</v>
      </c>
      <c r="X5549" s="25">
        <v>688.0</v>
      </c>
      <c r="Y5549" s="25" t="s">
        <v>375</v>
      </c>
      <c r="Z5549" s="25" t="s">
        <v>487</v>
      </c>
      <c r="AA5549" s="25">
        <v>38.0</v>
      </c>
      <c r="AB5549" s="25">
        <v>7.0</v>
      </c>
      <c r="AC5549" s="25">
        <v>148045.68</v>
      </c>
      <c r="AD5549" s="25">
        <v>1.0</v>
      </c>
      <c r="AE5549" s="25">
        <v>1.0</v>
      </c>
      <c r="AF5549" s="25">
        <v>0.0</v>
      </c>
      <c r="AG5549" s="25">
        <v>175479.92</v>
      </c>
      <c r="AH5549" s="25">
        <v>1.0</v>
      </c>
    </row>
    <row r="5550" ht="15.75" customHeight="1">
      <c r="U5550" s="25">
        <v>5549.0</v>
      </c>
      <c r="V5550" s="25">
        <v>1.5639662E7</v>
      </c>
      <c r="W5550" s="25" t="s">
        <v>1841</v>
      </c>
      <c r="X5550" s="25">
        <v>710.0</v>
      </c>
      <c r="Y5550" s="25" t="s">
        <v>375</v>
      </c>
      <c r="Z5550" s="25" t="s">
        <v>487</v>
      </c>
      <c r="AA5550" s="25">
        <v>38.0</v>
      </c>
      <c r="AB5550" s="25">
        <v>2.0</v>
      </c>
      <c r="AC5550" s="25">
        <v>0.0</v>
      </c>
      <c r="AD5550" s="25">
        <v>2.0</v>
      </c>
      <c r="AE5550" s="25">
        <v>1.0</v>
      </c>
      <c r="AF5550" s="25">
        <v>0.0</v>
      </c>
      <c r="AG5550" s="25">
        <v>96.27</v>
      </c>
      <c r="AH5550" s="25">
        <v>0.0</v>
      </c>
    </row>
    <row r="5551" ht="15.75" customHeight="1">
      <c r="U5551" s="25">
        <v>5550.0</v>
      </c>
      <c r="V5551" s="25">
        <v>1.5567013E7</v>
      </c>
      <c r="W5551" s="25" t="s">
        <v>1046</v>
      </c>
      <c r="X5551" s="25">
        <v>779.0</v>
      </c>
      <c r="Y5551" s="25" t="s">
        <v>377</v>
      </c>
      <c r="Z5551" s="25" t="s">
        <v>487</v>
      </c>
      <c r="AA5551" s="25">
        <v>33.0</v>
      </c>
      <c r="AB5551" s="25">
        <v>3.0</v>
      </c>
      <c r="AC5551" s="25">
        <v>0.0</v>
      </c>
      <c r="AD5551" s="25">
        <v>2.0</v>
      </c>
      <c r="AE5551" s="25">
        <v>1.0</v>
      </c>
      <c r="AF5551" s="25">
        <v>0.0</v>
      </c>
      <c r="AG5551" s="25">
        <v>30804.68</v>
      </c>
      <c r="AH5551" s="25">
        <v>0.0</v>
      </c>
    </row>
    <row r="5552" ht="15.75" customHeight="1">
      <c r="U5552" s="25">
        <v>5551.0</v>
      </c>
      <c r="V5552" s="25">
        <v>1.5777784E7</v>
      </c>
      <c r="W5552" s="25" t="s">
        <v>1689</v>
      </c>
      <c r="X5552" s="25">
        <v>733.0</v>
      </c>
      <c r="Y5552" s="25" t="s">
        <v>375</v>
      </c>
      <c r="Z5552" s="25" t="s">
        <v>462</v>
      </c>
      <c r="AA5552" s="25">
        <v>44.0</v>
      </c>
      <c r="AB5552" s="25">
        <v>6.0</v>
      </c>
      <c r="AC5552" s="25">
        <v>168165.84</v>
      </c>
      <c r="AD5552" s="25">
        <v>1.0</v>
      </c>
      <c r="AE5552" s="25">
        <v>0.0</v>
      </c>
      <c r="AF5552" s="25">
        <v>1.0</v>
      </c>
      <c r="AG5552" s="25">
        <v>197193.49</v>
      </c>
      <c r="AH5552" s="25">
        <v>0.0</v>
      </c>
    </row>
    <row r="5553" ht="15.75" customHeight="1">
      <c r="U5553" s="25">
        <v>5552.0</v>
      </c>
      <c r="V5553" s="25">
        <v>1.5800251E7</v>
      </c>
      <c r="W5553" s="25" t="s">
        <v>2830</v>
      </c>
      <c r="X5553" s="25">
        <v>583.0</v>
      </c>
      <c r="Y5553" s="25" t="s">
        <v>379</v>
      </c>
      <c r="Z5553" s="25" t="s">
        <v>462</v>
      </c>
      <c r="AA5553" s="25">
        <v>26.0</v>
      </c>
      <c r="AB5553" s="25">
        <v>10.0</v>
      </c>
      <c r="AC5553" s="25">
        <v>72835.56</v>
      </c>
      <c r="AD5553" s="25">
        <v>2.0</v>
      </c>
      <c r="AE5553" s="25">
        <v>1.0</v>
      </c>
      <c r="AF5553" s="25">
        <v>0.0</v>
      </c>
      <c r="AG5553" s="25">
        <v>96792.15</v>
      </c>
      <c r="AH5553" s="25">
        <v>0.0</v>
      </c>
    </row>
    <row r="5554" ht="15.75" customHeight="1">
      <c r="U5554" s="25">
        <v>5553.0</v>
      </c>
      <c r="V5554" s="25">
        <v>1.5651315E7</v>
      </c>
      <c r="W5554" s="25" t="s">
        <v>1409</v>
      </c>
      <c r="X5554" s="25">
        <v>627.0</v>
      </c>
      <c r="Y5554" s="25" t="s">
        <v>375</v>
      </c>
      <c r="Z5554" s="25" t="s">
        <v>487</v>
      </c>
      <c r="AA5554" s="25">
        <v>41.0</v>
      </c>
      <c r="AB5554" s="25">
        <v>3.0</v>
      </c>
      <c r="AC5554" s="25">
        <v>0.0</v>
      </c>
      <c r="AD5554" s="25">
        <v>2.0</v>
      </c>
      <c r="AE5554" s="25">
        <v>1.0</v>
      </c>
      <c r="AF5554" s="25">
        <v>0.0</v>
      </c>
      <c r="AG5554" s="25">
        <v>132719.8</v>
      </c>
      <c r="AH5554" s="25">
        <v>0.0</v>
      </c>
    </row>
    <row r="5555" ht="15.75" customHeight="1">
      <c r="U5555" s="25">
        <v>5554.0</v>
      </c>
      <c r="V5555" s="25">
        <v>1.565145E7</v>
      </c>
      <c r="W5555" s="25" t="s">
        <v>1597</v>
      </c>
      <c r="X5555" s="25">
        <v>666.0</v>
      </c>
      <c r="Y5555" s="25" t="s">
        <v>379</v>
      </c>
      <c r="Z5555" s="25" t="s">
        <v>487</v>
      </c>
      <c r="AA5555" s="25">
        <v>31.0</v>
      </c>
      <c r="AB5555" s="25">
        <v>3.0</v>
      </c>
      <c r="AC5555" s="25">
        <v>123212.08</v>
      </c>
      <c r="AD5555" s="25">
        <v>2.0</v>
      </c>
      <c r="AE5555" s="25">
        <v>1.0</v>
      </c>
      <c r="AF5555" s="25">
        <v>1.0</v>
      </c>
      <c r="AG5555" s="25">
        <v>112157.31</v>
      </c>
      <c r="AH5555" s="25">
        <v>0.0</v>
      </c>
    </row>
    <row r="5556" ht="15.75" customHeight="1">
      <c r="U5556" s="25">
        <v>5555.0</v>
      </c>
      <c r="V5556" s="25">
        <v>1.5784218E7</v>
      </c>
      <c r="W5556" s="25" t="s">
        <v>1813</v>
      </c>
      <c r="X5556" s="25">
        <v>620.0</v>
      </c>
      <c r="Y5556" s="25" t="s">
        <v>377</v>
      </c>
      <c r="Z5556" s="25" t="s">
        <v>487</v>
      </c>
      <c r="AA5556" s="25">
        <v>38.0</v>
      </c>
      <c r="AB5556" s="25">
        <v>0.0</v>
      </c>
      <c r="AC5556" s="25">
        <v>0.0</v>
      </c>
      <c r="AD5556" s="25">
        <v>2.0</v>
      </c>
      <c r="AE5556" s="25">
        <v>1.0</v>
      </c>
      <c r="AF5556" s="25">
        <v>1.0</v>
      </c>
      <c r="AG5556" s="25">
        <v>38015.34</v>
      </c>
      <c r="AH5556" s="25">
        <v>0.0</v>
      </c>
    </row>
    <row r="5557" ht="15.75" customHeight="1">
      <c r="U5557" s="25">
        <v>5556.0</v>
      </c>
      <c r="V5557" s="25">
        <v>1.5572398E7</v>
      </c>
      <c r="W5557" s="25" t="s">
        <v>1739</v>
      </c>
      <c r="X5557" s="25">
        <v>614.0</v>
      </c>
      <c r="Y5557" s="25" t="s">
        <v>377</v>
      </c>
      <c r="Z5557" s="25" t="s">
        <v>462</v>
      </c>
      <c r="AA5557" s="25">
        <v>39.0</v>
      </c>
      <c r="AB5557" s="25">
        <v>6.0</v>
      </c>
      <c r="AC5557" s="25">
        <v>0.0</v>
      </c>
      <c r="AD5557" s="25">
        <v>2.0</v>
      </c>
      <c r="AE5557" s="25">
        <v>1.0</v>
      </c>
      <c r="AF5557" s="25">
        <v>1.0</v>
      </c>
      <c r="AG5557" s="25">
        <v>164018.98</v>
      </c>
      <c r="AH5557" s="25">
        <v>0.0</v>
      </c>
    </row>
    <row r="5558" ht="15.75" customHeight="1">
      <c r="U5558" s="25">
        <v>5557.0</v>
      </c>
      <c r="V5558" s="25">
        <v>1.5707962E7</v>
      </c>
      <c r="W5558" s="25" t="s">
        <v>2831</v>
      </c>
      <c r="X5558" s="25">
        <v>606.0</v>
      </c>
      <c r="Y5558" s="25" t="s">
        <v>375</v>
      </c>
      <c r="Z5558" s="25" t="s">
        <v>487</v>
      </c>
      <c r="AA5558" s="25">
        <v>40.0</v>
      </c>
      <c r="AB5558" s="25">
        <v>6.0</v>
      </c>
      <c r="AC5558" s="25">
        <v>119501.88</v>
      </c>
      <c r="AD5558" s="25">
        <v>2.0</v>
      </c>
      <c r="AE5558" s="25">
        <v>1.0</v>
      </c>
      <c r="AF5558" s="25">
        <v>0.0</v>
      </c>
      <c r="AG5558" s="25">
        <v>46774.94</v>
      </c>
      <c r="AH5558" s="25">
        <v>0.0</v>
      </c>
    </row>
    <row r="5559" ht="15.75" customHeight="1">
      <c r="U5559" s="25">
        <v>5558.0</v>
      </c>
      <c r="V5559" s="25">
        <v>1.5705663E7</v>
      </c>
      <c r="W5559" s="25" t="s">
        <v>839</v>
      </c>
      <c r="X5559" s="25">
        <v>700.0</v>
      </c>
      <c r="Y5559" s="25" t="s">
        <v>379</v>
      </c>
      <c r="Z5559" s="25" t="s">
        <v>462</v>
      </c>
      <c r="AA5559" s="25">
        <v>39.0</v>
      </c>
      <c r="AB5559" s="25">
        <v>5.0</v>
      </c>
      <c r="AC5559" s="25">
        <v>144550.83</v>
      </c>
      <c r="AD5559" s="25">
        <v>2.0</v>
      </c>
      <c r="AE5559" s="25">
        <v>1.0</v>
      </c>
      <c r="AF5559" s="25">
        <v>1.0</v>
      </c>
      <c r="AG5559" s="25">
        <v>189664.43</v>
      </c>
      <c r="AH5559" s="25">
        <v>0.0</v>
      </c>
    </row>
    <row r="5560" ht="15.75" customHeight="1">
      <c r="U5560" s="25">
        <v>5559.0</v>
      </c>
      <c r="V5560" s="25">
        <v>1.5645355E7</v>
      </c>
      <c r="W5560" s="25" t="s">
        <v>998</v>
      </c>
      <c r="X5560" s="25">
        <v>677.0</v>
      </c>
      <c r="Y5560" s="25" t="s">
        <v>379</v>
      </c>
      <c r="Z5560" s="25" t="s">
        <v>487</v>
      </c>
      <c r="AA5560" s="25">
        <v>34.0</v>
      </c>
      <c r="AB5560" s="25">
        <v>3.0</v>
      </c>
      <c r="AC5560" s="25">
        <v>126729.41</v>
      </c>
      <c r="AD5560" s="25">
        <v>1.0</v>
      </c>
      <c r="AE5560" s="25">
        <v>1.0</v>
      </c>
      <c r="AF5560" s="25">
        <v>1.0</v>
      </c>
      <c r="AG5560" s="25">
        <v>26106.39</v>
      </c>
      <c r="AH5560" s="25">
        <v>1.0</v>
      </c>
    </row>
    <row r="5561" ht="15.75" customHeight="1">
      <c r="U5561" s="25">
        <v>5560.0</v>
      </c>
      <c r="V5561" s="25">
        <v>1.5729557E7</v>
      </c>
      <c r="W5561" s="25" t="s">
        <v>1829</v>
      </c>
      <c r="X5561" s="25">
        <v>850.0</v>
      </c>
      <c r="Y5561" s="25" t="s">
        <v>379</v>
      </c>
      <c r="Z5561" s="25" t="s">
        <v>487</v>
      </c>
      <c r="AA5561" s="25">
        <v>36.0</v>
      </c>
      <c r="AB5561" s="25">
        <v>5.0</v>
      </c>
      <c r="AC5561" s="25">
        <v>119984.07</v>
      </c>
      <c r="AD5561" s="25">
        <v>1.0</v>
      </c>
      <c r="AE5561" s="25">
        <v>1.0</v>
      </c>
      <c r="AF5561" s="25">
        <v>0.0</v>
      </c>
      <c r="AG5561" s="25">
        <v>191535.11</v>
      </c>
      <c r="AH5561" s="25">
        <v>1.0</v>
      </c>
    </row>
    <row r="5562" ht="15.75" customHeight="1">
      <c r="U5562" s="25">
        <v>5561.0</v>
      </c>
      <c r="V5562" s="25">
        <v>1.5631436E7</v>
      </c>
      <c r="W5562" s="25" t="s">
        <v>2832</v>
      </c>
      <c r="X5562" s="25">
        <v>564.0</v>
      </c>
      <c r="Y5562" s="25" t="s">
        <v>375</v>
      </c>
      <c r="Z5562" s="25" t="s">
        <v>487</v>
      </c>
      <c r="AA5562" s="25">
        <v>35.0</v>
      </c>
      <c r="AB5562" s="25">
        <v>4.0</v>
      </c>
      <c r="AC5562" s="25">
        <v>0.0</v>
      </c>
      <c r="AD5562" s="25">
        <v>1.0</v>
      </c>
      <c r="AE5562" s="25">
        <v>1.0</v>
      </c>
      <c r="AF5562" s="25">
        <v>0.0</v>
      </c>
      <c r="AG5562" s="25">
        <v>158937.55</v>
      </c>
      <c r="AH5562" s="25">
        <v>0.0</v>
      </c>
    </row>
    <row r="5563" ht="15.75" customHeight="1">
      <c r="U5563" s="25">
        <v>5562.0</v>
      </c>
      <c r="V5563" s="25">
        <v>1.5583073E7</v>
      </c>
      <c r="W5563" s="25" t="s">
        <v>552</v>
      </c>
      <c r="X5563" s="25">
        <v>771.0</v>
      </c>
      <c r="Y5563" s="25" t="s">
        <v>377</v>
      </c>
      <c r="Z5563" s="25" t="s">
        <v>462</v>
      </c>
      <c r="AA5563" s="25">
        <v>56.0</v>
      </c>
      <c r="AB5563" s="25">
        <v>2.0</v>
      </c>
      <c r="AC5563" s="25">
        <v>0.0</v>
      </c>
      <c r="AD5563" s="25">
        <v>1.0</v>
      </c>
      <c r="AE5563" s="25">
        <v>1.0</v>
      </c>
      <c r="AF5563" s="25">
        <v>1.0</v>
      </c>
      <c r="AG5563" s="25">
        <v>25222.6</v>
      </c>
      <c r="AH5563" s="25">
        <v>1.0</v>
      </c>
    </row>
    <row r="5564" ht="15.75" customHeight="1">
      <c r="U5564" s="25">
        <v>5563.0</v>
      </c>
      <c r="V5564" s="25">
        <v>1.5614361E7</v>
      </c>
      <c r="W5564" s="25" t="s">
        <v>740</v>
      </c>
      <c r="X5564" s="25">
        <v>620.0</v>
      </c>
      <c r="Y5564" s="25" t="s">
        <v>377</v>
      </c>
      <c r="Z5564" s="25" t="s">
        <v>487</v>
      </c>
      <c r="AA5564" s="25">
        <v>42.0</v>
      </c>
      <c r="AB5564" s="25">
        <v>9.0</v>
      </c>
      <c r="AC5564" s="25">
        <v>121490.05</v>
      </c>
      <c r="AD5564" s="25">
        <v>1.0</v>
      </c>
      <c r="AE5564" s="25">
        <v>1.0</v>
      </c>
      <c r="AF5564" s="25">
        <v>1.0</v>
      </c>
      <c r="AG5564" s="25">
        <v>29296.74</v>
      </c>
      <c r="AH5564" s="25">
        <v>0.0</v>
      </c>
    </row>
    <row r="5565" ht="15.75" customHeight="1">
      <c r="U5565" s="25">
        <v>5564.0</v>
      </c>
      <c r="V5565" s="25">
        <v>1.5724684E7</v>
      </c>
      <c r="W5565" s="25" t="s">
        <v>1317</v>
      </c>
      <c r="X5565" s="25">
        <v>610.0</v>
      </c>
      <c r="Y5565" s="25" t="s">
        <v>377</v>
      </c>
      <c r="Z5565" s="25" t="s">
        <v>487</v>
      </c>
      <c r="AA5565" s="25">
        <v>46.0</v>
      </c>
      <c r="AB5565" s="25">
        <v>5.0</v>
      </c>
      <c r="AC5565" s="25">
        <v>91897.8</v>
      </c>
      <c r="AD5565" s="25">
        <v>1.0</v>
      </c>
      <c r="AE5565" s="25">
        <v>1.0</v>
      </c>
      <c r="AF5565" s="25">
        <v>0.0</v>
      </c>
      <c r="AG5565" s="25">
        <v>54394.28</v>
      </c>
      <c r="AH5565" s="25">
        <v>0.0</v>
      </c>
    </row>
    <row r="5566" ht="15.75" customHeight="1">
      <c r="U5566" s="25">
        <v>5565.0</v>
      </c>
      <c r="V5566" s="25">
        <v>1.5700083E7</v>
      </c>
      <c r="W5566" s="25" t="s">
        <v>1536</v>
      </c>
      <c r="X5566" s="25">
        <v>609.0</v>
      </c>
      <c r="Y5566" s="25" t="s">
        <v>377</v>
      </c>
      <c r="Z5566" s="25" t="s">
        <v>487</v>
      </c>
      <c r="AA5566" s="25">
        <v>39.0</v>
      </c>
      <c r="AB5566" s="25">
        <v>2.0</v>
      </c>
      <c r="AC5566" s="25">
        <v>139443.75</v>
      </c>
      <c r="AD5566" s="25">
        <v>2.0</v>
      </c>
      <c r="AE5566" s="25">
        <v>1.0</v>
      </c>
      <c r="AF5566" s="25">
        <v>0.0</v>
      </c>
      <c r="AG5566" s="25">
        <v>9234.06</v>
      </c>
      <c r="AH5566" s="25">
        <v>0.0</v>
      </c>
    </row>
    <row r="5567" ht="15.75" customHeight="1">
      <c r="U5567" s="25">
        <v>5566.0</v>
      </c>
      <c r="V5567" s="25">
        <v>1.5636541E7</v>
      </c>
      <c r="W5567" s="25" t="s">
        <v>1238</v>
      </c>
      <c r="X5567" s="25">
        <v>683.0</v>
      </c>
      <c r="Y5567" s="25" t="s">
        <v>379</v>
      </c>
      <c r="Z5567" s="25" t="s">
        <v>487</v>
      </c>
      <c r="AA5567" s="25">
        <v>35.0</v>
      </c>
      <c r="AB5567" s="25">
        <v>5.0</v>
      </c>
      <c r="AC5567" s="25">
        <v>144961.97</v>
      </c>
      <c r="AD5567" s="25">
        <v>1.0</v>
      </c>
      <c r="AE5567" s="25">
        <v>0.0</v>
      </c>
      <c r="AF5567" s="25">
        <v>1.0</v>
      </c>
      <c r="AG5567" s="25">
        <v>26796.73</v>
      </c>
      <c r="AH5567" s="25">
        <v>0.0</v>
      </c>
    </row>
    <row r="5568" ht="15.75" customHeight="1">
      <c r="U5568" s="25">
        <v>5567.0</v>
      </c>
      <c r="V5568" s="25">
        <v>1.5796015E7</v>
      </c>
      <c r="W5568" s="25" t="s">
        <v>623</v>
      </c>
      <c r="X5568" s="25">
        <v>633.0</v>
      </c>
      <c r="Y5568" s="25" t="s">
        <v>379</v>
      </c>
      <c r="Z5568" s="25" t="s">
        <v>487</v>
      </c>
      <c r="AA5568" s="25">
        <v>42.0</v>
      </c>
      <c r="AB5568" s="25">
        <v>3.0</v>
      </c>
      <c r="AC5568" s="25">
        <v>126041.02</v>
      </c>
      <c r="AD5568" s="25">
        <v>1.0</v>
      </c>
      <c r="AE5568" s="25">
        <v>0.0</v>
      </c>
      <c r="AF5568" s="25">
        <v>1.0</v>
      </c>
      <c r="AG5568" s="25">
        <v>11796.89</v>
      </c>
      <c r="AH5568" s="25">
        <v>0.0</v>
      </c>
    </row>
    <row r="5569" ht="15.75" customHeight="1">
      <c r="U5569" s="25">
        <v>5568.0</v>
      </c>
      <c r="V5569" s="25">
        <v>1.5787222E7</v>
      </c>
      <c r="W5569" s="25" t="s">
        <v>1350</v>
      </c>
      <c r="X5569" s="25">
        <v>676.0</v>
      </c>
      <c r="Y5569" s="25" t="s">
        <v>379</v>
      </c>
      <c r="Z5569" s="25" t="s">
        <v>487</v>
      </c>
      <c r="AA5569" s="25">
        <v>28.0</v>
      </c>
      <c r="AB5569" s="25">
        <v>1.0</v>
      </c>
      <c r="AC5569" s="25">
        <v>69459.05</v>
      </c>
      <c r="AD5569" s="25">
        <v>2.0</v>
      </c>
      <c r="AE5569" s="25">
        <v>1.0</v>
      </c>
      <c r="AF5569" s="25">
        <v>1.0</v>
      </c>
      <c r="AG5569" s="25">
        <v>128461.29</v>
      </c>
      <c r="AH5569" s="25">
        <v>0.0</v>
      </c>
    </row>
    <row r="5570" ht="15.75" customHeight="1">
      <c r="U5570" s="25">
        <v>5569.0</v>
      </c>
      <c r="V5570" s="25">
        <v>1.559427E7</v>
      </c>
      <c r="W5570" s="25" t="s">
        <v>1918</v>
      </c>
      <c r="X5570" s="25">
        <v>693.0</v>
      </c>
      <c r="Y5570" s="25" t="s">
        <v>375</v>
      </c>
      <c r="Z5570" s="25" t="s">
        <v>487</v>
      </c>
      <c r="AA5570" s="25">
        <v>38.0</v>
      </c>
      <c r="AB5570" s="25">
        <v>7.0</v>
      </c>
      <c r="AC5570" s="25">
        <v>198338.77</v>
      </c>
      <c r="AD5570" s="25">
        <v>2.0</v>
      </c>
      <c r="AE5570" s="25">
        <v>1.0</v>
      </c>
      <c r="AF5570" s="25">
        <v>1.0</v>
      </c>
      <c r="AG5570" s="25">
        <v>14278.18</v>
      </c>
      <c r="AH5570" s="25">
        <v>0.0</v>
      </c>
    </row>
    <row r="5571" ht="15.75" customHeight="1">
      <c r="U5571" s="25">
        <v>5570.0</v>
      </c>
      <c r="V5571" s="25">
        <v>1.5701524E7</v>
      </c>
      <c r="W5571" s="25" t="s">
        <v>671</v>
      </c>
      <c r="X5571" s="25">
        <v>709.0</v>
      </c>
      <c r="Y5571" s="25" t="s">
        <v>375</v>
      </c>
      <c r="Z5571" s="25" t="s">
        <v>487</v>
      </c>
      <c r="AA5571" s="25">
        <v>36.0</v>
      </c>
      <c r="AB5571" s="25">
        <v>0.0</v>
      </c>
      <c r="AC5571" s="25">
        <v>0.0</v>
      </c>
      <c r="AD5571" s="25">
        <v>2.0</v>
      </c>
      <c r="AE5571" s="25">
        <v>1.0</v>
      </c>
      <c r="AF5571" s="25">
        <v>0.0</v>
      </c>
      <c r="AG5571" s="25">
        <v>46811.77</v>
      </c>
      <c r="AH5571" s="25">
        <v>0.0</v>
      </c>
    </row>
    <row r="5572" ht="15.75" customHeight="1">
      <c r="U5572" s="25">
        <v>5571.0</v>
      </c>
      <c r="V5572" s="25">
        <v>1.5645847E7</v>
      </c>
      <c r="W5572" s="25" t="s">
        <v>1247</v>
      </c>
      <c r="X5572" s="25">
        <v>569.0</v>
      </c>
      <c r="Y5572" s="25" t="s">
        <v>379</v>
      </c>
      <c r="Z5572" s="25" t="s">
        <v>487</v>
      </c>
      <c r="AA5572" s="25">
        <v>35.0</v>
      </c>
      <c r="AB5572" s="25">
        <v>2.0</v>
      </c>
      <c r="AC5572" s="25">
        <v>109196.66</v>
      </c>
      <c r="AD5572" s="25">
        <v>3.0</v>
      </c>
      <c r="AE5572" s="25">
        <v>1.0</v>
      </c>
      <c r="AF5572" s="25">
        <v>0.0</v>
      </c>
      <c r="AG5572" s="25">
        <v>109393.19</v>
      </c>
      <c r="AH5572" s="25">
        <v>1.0</v>
      </c>
    </row>
    <row r="5573" ht="15.75" customHeight="1">
      <c r="U5573" s="25">
        <v>5572.0</v>
      </c>
      <c r="V5573" s="25">
        <v>1.5708867E7</v>
      </c>
      <c r="W5573" s="25" t="s">
        <v>1324</v>
      </c>
      <c r="X5573" s="25">
        <v>684.0</v>
      </c>
      <c r="Y5573" s="25" t="s">
        <v>377</v>
      </c>
      <c r="Z5573" s="25" t="s">
        <v>462</v>
      </c>
      <c r="AA5573" s="25">
        <v>38.0</v>
      </c>
      <c r="AB5573" s="25">
        <v>3.0</v>
      </c>
      <c r="AC5573" s="25">
        <v>134168.5</v>
      </c>
      <c r="AD5573" s="25">
        <v>3.0</v>
      </c>
      <c r="AE5573" s="25">
        <v>1.0</v>
      </c>
      <c r="AF5573" s="25">
        <v>0.0</v>
      </c>
      <c r="AG5573" s="25">
        <v>3966.5</v>
      </c>
      <c r="AH5573" s="25">
        <v>1.0</v>
      </c>
    </row>
    <row r="5574" ht="15.75" customHeight="1">
      <c r="U5574" s="25">
        <v>5573.0</v>
      </c>
      <c r="V5574" s="25">
        <v>1.561314E7</v>
      </c>
      <c r="W5574" s="25" t="s">
        <v>2234</v>
      </c>
      <c r="X5574" s="25">
        <v>565.0</v>
      </c>
      <c r="Y5574" s="25" t="s">
        <v>375</v>
      </c>
      <c r="Z5574" s="25" t="s">
        <v>487</v>
      </c>
      <c r="AA5574" s="25">
        <v>34.0</v>
      </c>
      <c r="AB5574" s="25">
        <v>6.0</v>
      </c>
      <c r="AC5574" s="25">
        <v>0.0</v>
      </c>
      <c r="AD5574" s="25">
        <v>1.0</v>
      </c>
      <c r="AE5574" s="25">
        <v>1.0</v>
      </c>
      <c r="AF5574" s="25">
        <v>1.0</v>
      </c>
      <c r="AG5574" s="25">
        <v>63173.64</v>
      </c>
      <c r="AH5574" s="25">
        <v>0.0</v>
      </c>
    </row>
    <row r="5575" ht="15.75" customHeight="1">
      <c r="U5575" s="25">
        <v>5574.0</v>
      </c>
      <c r="V5575" s="25">
        <v>1.5628893E7</v>
      </c>
      <c r="W5575" s="25" t="s">
        <v>820</v>
      </c>
      <c r="X5575" s="25">
        <v>681.0</v>
      </c>
      <c r="Y5575" s="25" t="s">
        <v>375</v>
      </c>
      <c r="Z5575" s="25" t="s">
        <v>487</v>
      </c>
      <c r="AA5575" s="25">
        <v>29.0</v>
      </c>
      <c r="AB5575" s="25">
        <v>8.0</v>
      </c>
      <c r="AC5575" s="25">
        <v>0.0</v>
      </c>
      <c r="AD5575" s="25">
        <v>1.0</v>
      </c>
      <c r="AE5575" s="25">
        <v>1.0</v>
      </c>
      <c r="AF5575" s="25">
        <v>0.0</v>
      </c>
      <c r="AG5575" s="25">
        <v>66367.33</v>
      </c>
      <c r="AH5575" s="25">
        <v>0.0</v>
      </c>
    </row>
    <row r="5576" ht="15.75" customHeight="1">
      <c r="U5576" s="25">
        <v>5575.0</v>
      </c>
      <c r="V5576" s="25">
        <v>1.5764073E7</v>
      </c>
      <c r="W5576" s="25" t="s">
        <v>1991</v>
      </c>
      <c r="X5576" s="25">
        <v>503.0</v>
      </c>
      <c r="Y5576" s="25" t="s">
        <v>377</v>
      </c>
      <c r="Z5576" s="25" t="s">
        <v>462</v>
      </c>
      <c r="AA5576" s="25">
        <v>36.0</v>
      </c>
      <c r="AB5576" s="25">
        <v>9.0</v>
      </c>
      <c r="AC5576" s="25">
        <v>0.0</v>
      </c>
      <c r="AD5576" s="25">
        <v>2.0</v>
      </c>
      <c r="AE5576" s="25">
        <v>1.0</v>
      </c>
      <c r="AF5576" s="25">
        <v>1.0</v>
      </c>
      <c r="AG5576" s="25">
        <v>16274.67</v>
      </c>
      <c r="AH5576" s="25">
        <v>0.0</v>
      </c>
    </row>
    <row r="5577" ht="15.75" customHeight="1">
      <c r="U5577" s="25">
        <v>5576.0</v>
      </c>
      <c r="V5577" s="25">
        <v>1.5782879E7</v>
      </c>
      <c r="W5577" s="25" t="s">
        <v>2833</v>
      </c>
      <c r="X5577" s="25">
        <v>656.0</v>
      </c>
      <c r="Y5577" s="25" t="s">
        <v>375</v>
      </c>
      <c r="Z5577" s="25" t="s">
        <v>487</v>
      </c>
      <c r="AA5577" s="25">
        <v>40.0</v>
      </c>
      <c r="AB5577" s="25">
        <v>2.0</v>
      </c>
      <c r="AC5577" s="25">
        <v>0.0</v>
      </c>
      <c r="AD5577" s="25">
        <v>2.0</v>
      </c>
      <c r="AE5577" s="25">
        <v>1.0</v>
      </c>
      <c r="AF5577" s="25">
        <v>1.0</v>
      </c>
      <c r="AG5577" s="25">
        <v>180553.48</v>
      </c>
      <c r="AH5577" s="25">
        <v>0.0</v>
      </c>
    </row>
    <row r="5578" ht="15.75" customHeight="1">
      <c r="U5578" s="25">
        <v>5577.0</v>
      </c>
      <c r="V5578" s="25">
        <v>1.5635964E7</v>
      </c>
      <c r="W5578" s="25" t="s">
        <v>2834</v>
      </c>
      <c r="X5578" s="25">
        <v>566.0</v>
      </c>
      <c r="Y5578" s="25" t="s">
        <v>379</v>
      </c>
      <c r="Z5578" s="25" t="s">
        <v>487</v>
      </c>
      <c r="AA5578" s="25">
        <v>65.0</v>
      </c>
      <c r="AB5578" s="25">
        <v>4.0</v>
      </c>
      <c r="AC5578" s="25">
        <v>120100.41</v>
      </c>
      <c r="AD5578" s="25">
        <v>1.0</v>
      </c>
      <c r="AE5578" s="25">
        <v>1.0</v>
      </c>
      <c r="AF5578" s="25">
        <v>0.0</v>
      </c>
      <c r="AG5578" s="25">
        <v>107563.16</v>
      </c>
      <c r="AH5578" s="25">
        <v>1.0</v>
      </c>
    </row>
    <row r="5579" ht="15.75" customHeight="1">
      <c r="U5579" s="25">
        <v>5578.0</v>
      </c>
      <c r="V5579" s="25">
        <v>1.5726087E7</v>
      </c>
      <c r="W5579" s="25" t="s">
        <v>1350</v>
      </c>
      <c r="X5579" s="25">
        <v>592.0</v>
      </c>
      <c r="Y5579" s="25" t="s">
        <v>375</v>
      </c>
      <c r="Z5579" s="25" t="s">
        <v>462</v>
      </c>
      <c r="AA5579" s="25">
        <v>62.0</v>
      </c>
      <c r="AB5579" s="25">
        <v>5.0</v>
      </c>
      <c r="AC5579" s="25">
        <v>0.0</v>
      </c>
      <c r="AD5579" s="25">
        <v>1.0</v>
      </c>
      <c r="AE5579" s="25">
        <v>1.0</v>
      </c>
      <c r="AF5579" s="25">
        <v>1.0</v>
      </c>
      <c r="AG5579" s="25">
        <v>100941.57</v>
      </c>
      <c r="AH5579" s="25">
        <v>0.0</v>
      </c>
    </row>
    <row r="5580" ht="15.75" customHeight="1">
      <c r="U5580" s="25">
        <v>5579.0</v>
      </c>
      <c r="V5580" s="25">
        <v>1.5726313E7</v>
      </c>
      <c r="W5580" s="25" t="s">
        <v>1155</v>
      </c>
      <c r="X5580" s="25">
        <v>687.0</v>
      </c>
      <c r="Y5580" s="25" t="s">
        <v>377</v>
      </c>
      <c r="Z5580" s="25" t="s">
        <v>462</v>
      </c>
      <c r="AA5580" s="25">
        <v>50.0</v>
      </c>
      <c r="AB5580" s="25">
        <v>5.0</v>
      </c>
      <c r="AC5580" s="25">
        <v>0.0</v>
      </c>
      <c r="AD5580" s="25">
        <v>2.0</v>
      </c>
      <c r="AE5580" s="25">
        <v>1.0</v>
      </c>
      <c r="AF5580" s="25">
        <v>0.0</v>
      </c>
      <c r="AG5580" s="25">
        <v>110230.4</v>
      </c>
      <c r="AH5580" s="25">
        <v>0.0</v>
      </c>
    </row>
    <row r="5581" ht="15.75" customHeight="1">
      <c r="U5581" s="25">
        <v>5580.0</v>
      </c>
      <c r="V5581" s="25">
        <v>1.5578073E7</v>
      </c>
      <c r="W5581" s="25" t="s">
        <v>2792</v>
      </c>
      <c r="X5581" s="25">
        <v>686.0</v>
      </c>
      <c r="Y5581" s="25" t="s">
        <v>377</v>
      </c>
      <c r="Z5581" s="25" t="s">
        <v>487</v>
      </c>
      <c r="AA5581" s="25">
        <v>22.0</v>
      </c>
      <c r="AB5581" s="25">
        <v>8.0</v>
      </c>
      <c r="AC5581" s="25">
        <v>0.0</v>
      </c>
      <c r="AD5581" s="25">
        <v>2.0</v>
      </c>
      <c r="AE5581" s="25">
        <v>0.0</v>
      </c>
      <c r="AF5581" s="25">
        <v>0.0</v>
      </c>
      <c r="AG5581" s="25">
        <v>142331.85</v>
      </c>
      <c r="AH5581" s="25">
        <v>0.0</v>
      </c>
    </row>
    <row r="5582" ht="15.75" customHeight="1">
      <c r="U5582" s="25">
        <v>5581.0</v>
      </c>
      <c r="V5582" s="25">
        <v>1.5786249E7</v>
      </c>
      <c r="W5582" s="25" t="s">
        <v>2112</v>
      </c>
      <c r="X5582" s="25">
        <v>616.0</v>
      </c>
      <c r="Y5582" s="25" t="s">
        <v>377</v>
      </c>
      <c r="Z5582" s="25" t="s">
        <v>487</v>
      </c>
      <c r="AA5582" s="25">
        <v>30.0</v>
      </c>
      <c r="AB5582" s="25">
        <v>2.0</v>
      </c>
      <c r="AC5582" s="25">
        <v>0.0</v>
      </c>
      <c r="AD5582" s="25">
        <v>2.0</v>
      </c>
      <c r="AE5582" s="25">
        <v>1.0</v>
      </c>
      <c r="AF5582" s="25">
        <v>0.0</v>
      </c>
      <c r="AG5582" s="25">
        <v>199099.51</v>
      </c>
      <c r="AH5582" s="25">
        <v>0.0</v>
      </c>
    </row>
    <row r="5583" ht="15.75" customHeight="1">
      <c r="U5583" s="25">
        <v>5582.0</v>
      </c>
      <c r="V5583" s="25">
        <v>1.581285E7</v>
      </c>
      <c r="W5583" s="25" t="s">
        <v>2835</v>
      </c>
      <c r="X5583" s="25">
        <v>494.0</v>
      </c>
      <c r="Y5583" s="25" t="s">
        <v>377</v>
      </c>
      <c r="Z5583" s="25" t="s">
        <v>487</v>
      </c>
      <c r="AA5583" s="25">
        <v>67.0</v>
      </c>
      <c r="AB5583" s="25">
        <v>5.0</v>
      </c>
      <c r="AC5583" s="25">
        <v>0.0</v>
      </c>
      <c r="AD5583" s="25">
        <v>2.0</v>
      </c>
      <c r="AE5583" s="25">
        <v>1.0</v>
      </c>
      <c r="AF5583" s="25">
        <v>1.0</v>
      </c>
      <c r="AG5583" s="25">
        <v>85890.16</v>
      </c>
      <c r="AH5583" s="25">
        <v>0.0</v>
      </c>
    </row>
    <row r="5584" ht="15.75" customHeight="1">
      <c r="U5584" s="25">
        <v>5583.0</v>
      </c>
      <c r="V5584" s="25">
        <v>1.5596972E7</v>
      </c>
      <c r="W5584" s="25" t="s">
        <v>2836</v>
      </c>
      <c r="X5584" s="25">
        <v>534.0</v>
      </c>
      <c r="Y5584" s="25" t="s">
        <v>375</v>
      </c>
      <c r="Z5584" s="25" t="s">
        <v>487</v>
      </c>
      <c r="AA5584" s="25">
        <v>38.0</v>
      </c>
      <c r="AB5584" s="25">
        <v>3.0</v>
      </c>
      <c r="AC5584" s="25">
        <v>0.0</v>
      </c>
      <c r="AD5584" s="25">
        <v>1.0</v>
      </c>
      <c r="AE5584" s="25">
        <v>0.0</v>
      </c>
      <c r="AF5584" s="25">
        <v>0.0</v>
      </c>
      <c r="AG5584" s="25">
        <v>143938.27</v>
      </c>
      <c r="AH5584" s="25">
        <v>0.0</v>
      </c>
    </row>
    <row r="5585" ht="15.75" customHeight="1">
      <c r="U5585" s="25">
        <v>5584.0</v>
      </c>
      <c r="V5585" s="25">
        <v>1.5620579E7</v>
      </c>
      <c r="W5585" s="25" t="s">
        <v>2282</v>
      </c>
      <c r="X5585" s="25">
        <v>695.0</v>
      </c>
      <c r="Y5585" s="25" t="s">
        <v>377</v>
      </c>
      <c r="Z5585" s="25" t="s">
        <v>462</v>
      </c>
      <c r="AA5585" s="25">
        <v>31.0</v>
      </c>
      <c r="AB5585" s="25">
        <v>8.0</v>
      </c>
      <c r="AC5585" s="25">
        <v>0.0</v>
      </c>
      <c r="AD5585" s="25">
        <v>2.0</v>
      </c>
      <c r="AE5585" s="25">
        <v>0.0</v>
      </c>
      <c r="AF5585" s="25">
        <v>1.0</v>
      </c>
      <c r="AG5585" s="25">
        <v>131644.41</v>
      </c>
      <c r="AH5585" s="25">
        <v>0.0</v>
      </c>
    </row>
    <row r="5586" ht="15.75" customHeight="1">
      <c r="U5586" s="25">
        <v>5585.0</v>
      </c>
      <c r="V5586" s="25">
        <v>1.576827E7</v>
      </c>
      <c r="W5586" s="25" t="s">
        <v>1873</v>
      </c>
      <c r="X5586" s="25">
        <v>579.0</v>
      </c>
      <c r="Y5586" s="25" t="s">
        <v>377</v>
      </c>
      <c r="Z5586" s="25" t="s">
        <v>462</v>
      </c>
      <c r="AA5586" s="25">
        <v>31.0</v>
      </c>
      <c r="AB5586" s="25">
        <v>9.0</v>
      </c>
      <c r="AC5586" s="25">
        <v>0.0</v>
      </c>
      <c r="AD5586" s="25">
        <v>2.0</v>
      </c>
      <c r="AE5586" s="25">
        <v>1.0</v>
      </c>
      <c r="AF5586" s="25">
        <v>0.0</v>
      </c>
      <c r="AG5586" s="25">
        <v>112395.98</v>
      </c>
      <c r="AH5586" s="25">
        <v>0.0</v>
      </c>
    </row>
    <row r="5587" ht="15.75" customHeight="1">
      <c r="U5587" s="25">
        <v>5586.0</v>
      </c>
      <c r="V5587" s="25">
        <v>1.5656597E7</v>
      </c>
      <c r="W5587" s="25" t="s">
        <v>1750</v>
      </c>
      <c r="X5587" s="25">
        <v>432.0</v>
      </c>
      <c r="Y5587" s="25" t="s">
        <v>379</v>
      </c>
      <c r="Z5587" s="25" t="s">
        <v>487</v>
      </c>
      <c r="AA5587" s="25">
        <v>38.0</v>
      </c>
      <c r="AB5587" s="25">
        <v>2.0</v>
      </c>
      <c r="AC5587" s="25">
        <v>135559.8</v>
      </c>
      <c r="AD5587" s="25">
        <v>2.0</v>
      </c>
      <c r="AE5587" s="25">
        <v>1.0</v>
      </c>
      <c r="AF5587" s="25">
        <v>1.0</v>
      </c>
      <c r="AG5587" s="25">
        <v>71856.3</v>
      </c>
      <c r="AH5587" s="25">
        <v>0.0</v>
      </c>
    </row>
    <row r="5588" ht="15.75" customHeight="1">
      <c r="U5588" s="25">
        <v>5587.0</v>
      </c>
      <c r="V5588" s="25">
        <v>1.5699446E7</v>
      </c>
      <c r="W5588" s="25" t="s">
        <v>2459</v>
      </c>
      <c r="X5588" s="25">
        <v>816.0</v>
      </c>
      <c r="Y5588" s="25" t="s">
        <v>379</v>
      </c>
      <c r="Z5588" s="25" t="s">
        <v>462</v>
      </c>
      <c r="AA5588" s="25">
        <v>25.0</v>
      </c>
      <c r="AB5588" s="25">
        <v>2.0</v>
      </c>
      <c r="AC5588" s="25">
        <v>150355.35</v>
      </c>
      <c r="AD5588" s="25">
        <v>2.0</v>
      </c>
      <c r="AE5588" s="25">
        <v>1.0</v>
      </c>
      <c r="AF5588" s="25">
        <v>1.0</v>
      </c>
      <c r="AG5588" s="25">
        <v>35770.84</v>
      </c>
      <c r="AH5588" s="25">
        <v>0.0</v>
      </c>
    </row>
    <row r="5589" ht="15.75" customHeight="1">
      <c r="U5589" s="25">
        <v>5588.0</v>
      </c>
      <c r="V5589" s="25">
        <v>1.5615004E7</v>
      </c>
      <c r="W5589" s="25" t="s">
        <v>1147</v>
      </c>
      <c r="X5589" s="25">
        <v>730.0</v>
      </c>
      <c r="Y5589" s="25" t="s">
        <v>375</v>
      </c>
      <c r="Z5589" s="25" t="s">
        <v>462</v>
      </c>
      <c r="AA5589" s="25">
        <v>37.0</v>
      </c>
      <c r="AB5589" s="25">
        <v>1.0</v>
      </c>
      <c r="AC5589" s="25">
        <v>0.0</v>
      </c>
      <c r="AD5589" s="25">
        <v>2.0</v>
      </c>
      <c r="AE5589" s="25">
        <v>1.0</v>
      </c>
      <c r="AF5589" s="25">
        <v>1.0</v>
      </c>
      <c r="AG5589" s="25">
        <v>124364.63</v>
      </c>
      <c r="AH5589" s="25">
        <v>0.0</v>
      </c>
    </row>
    <row r="5590" ht="15.75" customHeight="1">
      <c r="U5590" s="25">
        <v>5589.0</v>
      </c>
      <c r="V5590" s="25">
        <v>1.5704771E7</v>
      </c>
      <c r="W5590" s="25" t="s">
        <v>1299</v>
      </c>
      <c r="X5590" s="25">
        <v>593.0</v>
      </c>
      <c r="Y5590" s="25" t="s">
        <v>375</v>
      </c>
      <c r="Z5590" s="25" t="s">
        <v>462</v>
      </c>
      <c r="AA5590" s="25">
        <v>35.0</v>
      </c>
      <c r="AB5590" s="25">
        <v>6.0</v>
      </c>
      <c r="AC5590" s="25">
        <v>133489.12</v>
      </c>
      <c r="AD5590" s="25">
        <v>2.0</v>
      </c>
      <c r="AE5590" s="25">
        <v>1.0</v>
      </c>
      <c r="AF5590" s="25">
        <v>1.0</v>
      </c>
      <c r="AG5590" s="25">
        <v>78101.29</v>
      </c>
      <c r="AH5590" s="25">
        <v>0.0</v>
      </c>
    </row>
    <row r="5591" ht="15.75" customHeight="1">
      <c r="U5591" s="25">
        <v>5590.0</v>
      </c>
      <c r="V5591" s="25">
        <v>1.5588372E7</v>
      </c>
      <c r="W5591" s="25" t="s">
        <v>2212</v>
      </c>
      <c r="X5591" s="25">
        <v>715.0</v>
      </c>
      <c r="Y5591" s="25" t="s">
        <v>379</v>
      </c>
      <c r="Z5591" s="25" t="s">
        <v>462</v>
      </c>
      <c r="AA5591" s="25">
        <v>37.0</v>
      </c>
      <c r="AB5591" s="25">
        <v>9.0</v>
      </c>
      <c r="AC5591" s="25">
        <v>105489.31</v>
      </c>
      <c r="AD5591" s="25">
        <v>1.0</v>
      </c>
      <c r="AE5591" s="25">
        <v>0.0</v>
      </c>
      <c r="AF5591" s="25">
        <v>0.0</v>
      </c>
      <c r="AG5591" s="25">
        <v>143096.49</v>
      </c>
      <c r="AH5591" s="25">
        <v>1.0</v>
      </c>
    </row>
    <row r="5592" ht="15.75" customHeight="1">
      <c r="U5592" s="25">
        <v>5591.0</v>
      </c>
      <c r="V5592" s="25">
        <v>1.5681439E7</v>
      </c>
      <c r="W5592" s="25" t="s">
        <v>1540</v>
      </c>
      <c r="X5592" s="25">
        <v>775.0</v>
      </c>
      <c r="Y5592" s="25" t="s">
        <v>379</v>
      </c>
      <c r="Z5592" s="25" t="s">
        <v>487</v>
      </c>
      <c r="AA5592" s="25">
        <v>25.0</v>
      </c>
      <c r="AB5592" s="25">
        <v>10.0</v>
      </c>
      <c r="AC5592" s="25">
        <v>60205.2</v>
      </c>
      <c r="AD5592" s="25">
        <v>2.0</v>
      </c>
      <c r="AE5592" s="25">
        <v>1.0</v>
      </c>
      <c r="AF5592" s="25">
        <v>0.0</v>
      </c>
      <c r="AG5592" s="25">
        <v>14073.11</v>
      </c>
      <c r="AH5592" s="25">
        <v>0.0</v>
      </c>
    </row>
    <row r="5593" ht="15.75" customHeight="1">
      <c r="U5593" s="25">
        <v>5592.0</v>
      </c>
      <c r="V5593" s="25">
        <v>1.5607509E7</v>
      </c>
      <c r="W5593" s="25" t="s">
        <v>1623</v>
      </c>
      <c r="X5593" s="25">
        <v>539.0</v>
      </c>
      <c r="Y5593" s="25" t="s">
        <v>375</v>
      </c>
      <c r="Z5593" s="25" t="s">
        <v>487</v>
      </c>
      <c r="AA5593" s="25">
        <v>38.0</v>
      </c>
      <c r="AB5593" s="25">
        <v>5.0</v>
      </c>
      <c r="AC5593" s="25">
        <v>0.0</v>
      </c>
      <c r="AD5593" s="25">
        <v>2.0</v>
      </c>
      <c r="AE5593" s="25">
        <v>1.0</v>
      </c>
      <c r="AF5593" s="25">
        <v>0.0</v>
      </c>
      <c r="AG5593" s="25">
        <v>47388.41</v>
      </c>
      <c r="AH5593" s="25">
        <v>0.0</v>
      </c>
    </row>
    <row r="5594" ht="15.75" customHeight="1">
      <c r="U5594" s="25">
        <v>5593.0</v>
      </c>
      <c r="V5594" s="25">
        <v>1.5670343E7</v>
      </c>
      <c r="W5594" s="25" t="s">
        <v>637</v>
      </c>
      <c r="X5594" s="25">
        <v>576.0</v>
      </c>
      <c r="Y5594" s="25" t="s">
        <v>377</v>
      </c>
      <c r="Z5594" s="25" t="s">
        <v>487</v>
      </c>
      <c r="AA5594" s="25">
        <v>19.0</v>
      </c>
      <c r="AB5594" s="25">
        <v>6.0</v>
      </c>
      <c r="AC5594" s="25">
        <v>0.0</v>
      </c>
      <c r="AD5594" s="25">
        <v>2.0</v>
      </c>
      <c r="AE5594" s="25">
        <v>0.0</v>
      </c>
      <c r="AF5594" s="25">
        <v>0.0</v>
      </c>
      <c r="AG5594" s="25">
        <v>72306.07</v>
      </c>
      <c r="AH5594" s="25">
        <v>0.0</v>
      </c>
    </row>
    <row r="5595" ht="15.75" customHeight="1">
      <c r="U5595" s="25">
        <v>5594.0</v>
      </c>
      <c r="V5595" s="25">
        <v>1.5597968E7</v>
      </c>
      <c r="W5595" s="25" t="s">
        <v>2837</v>
      </c>
      <c r="X5595" s="25">
        <v>617.0</v>
      </c>
      <c r="Y5595" s="25" t="s">
        <v>377</v>
      </c>
      <c r="Z5595" s="25" t="s">
        <v>487</v>
      </c>
      <c r="AA5595" s="25">
        <v>50.0</v>
      </c>
      <c r="AB5595" s="25">
        <v>7.0</v>
      </c>
      <c r="AC5595" s="25">
        <v>0.0</v>
      </c>
      <c r="AD5595" s="25">
        <v>1.0</v>
      </c>
      <c r="AE5595" s="25">
        <v>1.0</v>
      </c>
      <c r="AF5595" s="25">
        <v>0.0</v>
      </c>
      <c r="AG5595" s="25">
        <v>184839.7</v>
      </c>
      <c r="AH5595" s="25">
        <v>1.0</v>
      </c>
    </row>
    <row r="5596" ht="15.75" customHeight="1">
      <c r="U5596" s="25">
        <v>5595.0</v>
      </c>
      <c r="V5596" s="25">
        <v>1.5658432E7</v>
      </c>
      <c r="W5596" s="25" t="s">
        <v>724</v>
      </c>
      <c r="X5596" s="25">
        <v>688.0</v>
      </c>
      <c r="Y5596" s="25" t="s">
        <v>375</v>
      </c>
      <c r="Z5596" s="25" t="s">
        <v>487</v>
      </c>
      <c r="AA5596" s="25">
        <v>40.0</v>
      </c>
      <c r="AB5596" s="25">
        <v>6.0</v>
      </c>
      <c r="AC5596" s="25">
        <v>0.0</v>
      </c>
      <c r="AD5596" s="25">
        <v>1.0</v>
      </c>
      <c r="AE5596" s="25">
        <v>1.0</v>
      </c>
      <c r="AF5596" s="25">
        <v>1.0</v>
      </c>
      <c r="AG5596" s="25">
        <v>47886.44</v>
      </c>
      <c r="AH5596" s="25">
        <v>0.0</v>
      </c>
    </row>
    <row r="5597" ht="15.75" customHeight="1">
      <c r="U5597" s="25">
        <v>5596.0</v>
      </c>
      <c r="V5597" s="25">
        <v>1.5616431E7</v>
      </c>
      <c r="W5597" s="25" t="s">
        <v>783</v>
      </c>
      <c r="X5597" s="25">
        <v>608.0</v>
      </c>
      <c r="Y5597" s="25" t="s">
        <v>375</v>
      </c>
      <c r="Z5597" s="25" t="s">
        <v>487</v>
      </c>
      <c r="AA5597" s="25">
        <v>33.0</v>
      </c>
      <c r="AB5597" s="25">
        <v>4.0</v>
      </c>
      <c r="AC5597" s="25">
        <v>0.0</v>
      </c>
      <c r="AD5597" s="25">
        <v>1.0</v>
      </c>
      <c r="AE5597" s="25">
        <v>0.0</v>
      </c>
      <c r="AF5597" s="25">
        <v>1.0</v>
      </c>
      <c r="AG5597" s="25">
        <v>130474.03</v>
      </c>
      <c r="AH5597" s="25">
        <v>0.0</v>
      </c>
    </row>
    <row r="5598" ht="15.75" customHeight="1">
      <c r="U5598" s="25">
        <v>5597.0</v>
      </c>
      <c r="V5598" s="25">
        <v>1.5796957E7</v>
      </c>
      <c r="W5598" s="25" t="s">
        <v>1411</v>
      </c>
      <c r="X5598" s="25">
        <v>597.0</v>
      </c>
      <c r="Y5598" s="25" t="s">
        <v>377</v>
      </c>
      <c r="Z5598" s="25" t="s">
        <v>487</v>
      </c>
      <c r="AA5598" s="25">
        <v>35.0</v>
      </c>
      <c r="AB5598" s="25">
        <v>9.0</v>
      </c>
      <c r="AC5598" s="25">
        <v>0.0</v>
      </c>
      <c r="AD5598" s="25">
        <v>3.0</v>
      </c>
      <c r="AE5598" s="25">
        <v>0.0</v>
      </c>
      <c r="AF5598" s="25">
        <v>1.0</v>
      </c>
      <c r="AG5598" s="25">
        <v>73181.39</v>
      </c>
      <c r="AH5598" s="25">
        <v>1.0</v>
      </c>
    </row>
    <row r="5599" ht="15.75" customHeight="1">
      <c r="U5599" s="25">
        <v>5598.0</v>
      </c>
      <c r="V5599" s="25">
        <v>1.5815552E7</v>
      </c>
      <c r="W5599" s="25" t="s">
        <v>1726</v>
      </c>
      <c r="X5599" s="25">
        <v>670.0</v>
      </c>
      <c r="Y5599" s="25" t="s">
        <v>375</v>
      </c>
      <c r="Z5599" s="25" t="s">
        <v>462</v>
      </c>
      <c r="AA5599" s="25">
        <v>42.0</v>
      </c>
      <c r="AB5599" s="25">
        <v>6.0</v>
      </c>
      <c r="AC5599" s="25">
        <v>112333.63</v>
      </c>
      <c r="AD5599" s="25">
        <v>1.0</v>
      </c>
      <c r="AE5599" s="25">
        <v>1.0</v>
      </c>
      <c r="AF5599" s="25">
        <v>1.0</v>
      </c>
      <c r="AG5599" s="25">
        <v>65706.86</v>
      </c>
      <c r="AH5599" s="25">
        <v>0.0</v>
      </c>
    </row>
    <row r="5600" ht="15.75" customHeight="1">
      <c r="U5600" s="25">
        <v>5599.0</v>
      </c>
      <c r="V5600" s="25">
        <v>1.5631871E7</v>
      </c>
      <c r="W5600" s="25" t="s">
        <v>1615</v>
      </c>
      <c r="X5600" s="25">
        <v>616.0</v>
      </c>
      <c r="Y5600" s="25" t="s">
        <v>379</v>
      </c>
      <c r="Z5600" s="25" t="s">
        <v>462</v>
      </c>
      <c r="AA5600" s="25">
        <v>57.0</v>
      </c>
      <c r="AB5600" s="25">
        <v>7.0</v>
      </c>
      <c r="AC5600" s="25">
        <v>116936.81</v>
      </c>
      <c r="AD5600" s="25">
        <v>1.0</v>
      </c>
      <c r="AE5600" s="25">
        <v>1.0</v>
      </c>
      <c r="AF5600" s="25">
        <v>1.0</v>
      </c>
      <c r="AG5600" s="25">
        <v>104379.36</v>
      </c>
      <c r="AH5600" s="25">
        <v>0.0</v>
      </c>
    </row>
    <row r="5601" ht="15.75" customHeight="1">
      <c r="U5601" s="25">
        <v>5600.0</v>
      </c>
      <c r="V5601" s="25">
        <v>1.563587E7</v>
      </c>
      <c r="W5601" s="25" t="s">
        <v>1308</v>
      </c>
      <c r="X5601" s="25">
        <v>579.0</v>
      </c>
      <c r="Y5601" s="25" t="s">
        <v>379</v>
      </c>
      <c r="Z5601" s="25" t="s">
        <v>462</v>
      </c>
      <c r="AA5601" s="25">
        <v>50.0</v>
      </c>
      <c r="AB5601" s="25">
        <v>5.0</v>
      </c>
      <c r="AC5601" s="25">
        <v>117721.02</v>
      </c>
      <c r="AD5601" s="25">
        <v>1.0</v>
      </c>
      <c r="AE5601" s="25">
        <v>0.0</v>
      </c>
      <c r="AF5601" s="25">
        <v>1.0</v>
      </c>
      <c r="AG5601" s="25">
        <v>192146.63</v>
      </c>
      <c r="AH5601" s="25">
        <v>1.0</v>
      </c>
    </row>
    <row r="5602" ht="15.75" customHeight="1">
      <c r="U5602" s="25">
        <v>5601.0</v>
      </c>
      <c r="V5602" s="25">
        <v>1.5596713E7</v>
      </c>
      <c r="W5602" s="25" t="s">
        <v>1971</v>
      </c>
      <c r="X5602" s="25">
        <v>786.0</v>
      </c>
      <c r="Y5602" s="25" t="s">
        <v>375</v>
      </c>
      <c r="Z5602" s="25" t="s">
        <v>487</v>
      </c>
      <c r="AA5602" s="25">
        <v>37.0</v>
      </c>
      <c r="AB5602" s="25">
        <v>7.0</v>
      </c>
      <c r="AC5602" s="25">
        <v>165896.22</v>
      </c>
      <c r="AD5602" s="25">
        <v>2.0</v>
      </c>
      <c r="AE5602" s="25">
        <v>1.0</v>
      </c>
      <c r="AF5602" s="25">
        <v>1.0</v>
      </c>
      <c r="AG5602" s="25">
        <v>66977.68</v>
      </c>
      <c r="AH5602" s="25">
        <v>0.0</v>
      </c>
    </row>
    <row r="5603" ht="15.75" customHeight="1">
      <c r="U5603" s="25">
        <v>5602.0</v>
      </c>
      <c r="V5603" s="25">
        <v>1.5684211E7</v>
      </c>
      <c r="W5603" s="25" t="s">
        <v>2838</v>
      </c>
      <c r="X5603" s="25">
        <v>704.0</v>
      </c>
      <c r="Y5603" s="25" t="s">
        <v>377</v>
      </c>
      <c r="Z5603" s="25" t="s">
        <v>462</v>
      </c>
      <c r="AA5603" s="25">
        <v>44.0</v>
      </c>
      <c r="AB5603" s="25">
        <v>9.0</v>
      </c>
      <c r="AC5603" s="25">
        <v>153656.85</v>
      </c>
      <c r="AD5603" s="25">
        <v>1.0</v>
      </c>
      <c r="AE5603" s="25">
        <v>1.0</v>
      </c>
      <c r="AF5603" s="25">
        <v>0.0</v>
      </c>
      <c r="AG5603" s="25">
        <v>158742.81</v>
      </c>
      <c r="AH5603" s="25">
        <v>0.0</v>
      </c>
    </row>
    <row r="5604" ht="15.75" customHeight="1">
      <c r="U5604" s="25">
        <v>5603.0</v>
      </c>
      <c r="V5604" s="25">
        <v>1.5760521E7</v>
      </c>
      <c r="W5604" s="25" t="s">
        <v>1427</v>
      </c>
      <c r="X5604" s="25">
        <v>796.0</v>
      </c>
      <c r="Y5604" s="25" t="s">
        <v>375</v>
      </c>
      <c r="Z5604" s="25" t="s">
        <v>462</v>
      </c>
      <c r="AA5604" s="25">
        <v>50.0</v>
      </c>
      <c r="AB5604" s="25">
        <v>1.0</v>
      </c>
      <c r="AC5604" s="25">
        <v>94164.0</v>
      </c>
      <c r="AD5604" s="25">
        <v>1.0</v>
      </c>
      <c r="AE5604" s="25">
        <v>1.0</v>
      </c>
      <c r="AF5604" s="25">
        <v>1.0</v>
      </c>
      <c r="AG5604" s="25">
        <v>189414.74</v>
      </c>
      <c r="AH5604" s="25">
        <v>0.0</v>
      </c>
    </row>
    <row r="5605" ht="15.75" customHeight="1">
      <c r="U5605" s="25">
        <v>5604.0</v>
      </c>
      <c r="V5605" s="25">
        <v>1.5608408E7</v>
      </c>
      <c r="W5605" s="25" t="s">
        <v>1124</v>
      </c>
      <c r="X5605" s="25">
        <v>598.0</v>
      </c>
      <c r="Y5605" s="25" t="s">
        <v>377</v>
      </c>
      <c r="Z5605" s="25" t="s">
        <v>487</v>
      </c>
      <c r="AA5605" s="25">
        <v>39.0</v>
      </c>
      <c r="AB5605" s="25">
        <v>1.0</v>
      </c>
      <c r="AC5605" s="25">
        <v>0.0</v>
      </c>
      <c r="AD5605" s="25">
        <v>2.0</v>
      </c>
      <c r="AE5605" s="25">
        <v>1.0</v>
      </c>
      <c r="AF5605" s="25">
        <v>0.0</v>
      </c>
      <c r="AG5605" s="25">
        <v>159130.32</v>
      </c>
      <c r="AH5605" s="25">
        <v>0.0</v>
      </c>
    </row>
    <row r="5606" ht="15.75" customHeight="1">
      <c r="U5606" s="25">
        <v>5605.0</v>
      </c>
      <c r="V5606" s="25">
        <v>1.5804721E7</v>
      </c>
      <c r="W5606" s="25" t="s">
        <v>472</v>
      </c>
      <c r="X5606" s="25">
        <v>602.0</v>
      </c>
      <c r="Y5606" s="25" t="s">
        <v>375</v>
      </c>
      <c r="Z5606" s="25" t="s">
        <v>487</v>
      </c>
      <c r="AA5606" s="25">
        <v>49.0</v>
      </c>
      <c r="AB5606" s="25">
        <v>0.0</v>
      </c>
      <c r="AC5606" s="25">
        <v>191808.73</v>
      </c>
      <c r="AD5606" s="25">
        <v>1.0</v>
      </c>
      <c r="AE5606" s="25">
        <v>0.0</v>
      </c>
      <c r="AF5606" s="25">
        <v>0.0</v>
      </c>
      <c r="AG5606" s="25">
        <v>97640.2</v>
      </c>
      <c r="AH5606" s="25">
        <v>0.0</v>
      </c>
    </row>
    <row r="5607" ht="15.75" customHeight="1">
      <c r="U5607" s="25">
        <v>5606.0</v>
      </c>
      <c r="V5607" s="25">
        <v>1.5730272E7</v>
      </c>
      <c r="W5607" s="25" t="s">
        <v>2462</v>
      </c>
      <c r="X5607" s="25">
        <v>619.0</v>
      </c>
      <c r="Y5607" s="25" t="s">
        <v>375</v>
      </c>
      <c r="Z5607" s="25" t="s">
        <v>487</v>
      </c>
      <c r="AA5607" s="25">
        <v>58.0</v>
      </c>
      <c r="AB5607" s="25">
        <v>5.0</v>
      </c>
      <c r="AC5607" s="25">
        <v>152199.33</v>
      </c>
      <c r="AD5607" s="25">
        <v>1.0</v>
      </c>
      <c r="AE5607" s="25">
        <v>1.0</v>
      </c>
      <c r="AF5607" s="25">
        <v>1.0</v>
      </c>
      <c r="AG5607" s="25">
        <v>86022.09</v>
      </c>
      <c r="AH5607" s="25">
        <v>0.0</v>
      </c>
    </row>
    <row r="5608" ht="15.75" customHeight="1">
      <c r="U5608" s="25">
        <v>5607.0</v>
      </c>
      <c r="V5608" s="25">
        <v>1.5741988E7</v>
      </c>
      <c r="W5608" s="25" t="s">
        <v>1677</v>
      </c>
      <c r="X5608" s="25">
        <v>492.0</v>
      </c>
      <c r="Y5608" s="25" t="s">
        <v>379</v>
      </c>
      <c r="Z5608" s="25" t="s">
        <v>462</v>
      </c>
      <c r="AA5608" s="25">
        <v>52.0</v>
      </c>
      <c r="AB5608" s="25">
        <v>8.0</v>
      </c>
      <c r="AC5608" s="25">
        <v>125396.24</v>
      </c>
      <c r="AD5608" s="25">
        <v>1.0</v>
      </c>
      <c r="AE5608" s="25">
        <v>1.0</v>
      </c>
      <c r="AF5608" s="25">
        <v>0.0</v>
      </c>
      <c r="AG5608" s="25">
        <v>10014.72</v>
      </c>
      <c r="AH5608" s="25">
        <v>1.0</v>
      </c>
    </row>
    <row r="5609" ht="15.75" customHeight="1">
      <c r="U5609" s="25">
        <v>5608.0</v>
      </c>
      <c r="V5609" s="25">
        <v>1.5771728E7</v>
      </c>
      <c r="W5609" s="25" t="s">
        <v>1079</v>
      </c>
      <c r="X5609" s="25">
        <v>641.0</v>
      </c>
      <c r="Y5609" s="25" t="s">
        <v>379</v>
      </c>
      <c r="Z5609" s="25" t="s">
        <v>487</v>
      </c>
      <c r="AA5609" s="25">
        <v>41.0</v>
      </c>
      <c r="AB5609" s="25">
        <v>7.0</v>
      </c>
      <c r="AC5609" s="25">
        <v>104405.54</v>
      </c>
      <c r="AD5609" s="25">
        <v>3.0</v>
      </c>
      <c r="AE5609" s="25">
        <v>1.0</v>
      </c>
      <c r="AF5609" s="25">
        <v>0.0</v>
      </c>
      <c r="AG5609" s="25">
        <v>17384.21</v>
      </c>
      <c r="AH5609" s="25">
        <v>0.0</v>
      </c>
    </row>
    <row r="5610" ht="15.75" customHeight="1">
      <c r="U5610" s="25">
        <v>5609.0</v>
      </c>
      <c r="V5610" s="25">
        <v>1.5605113E7</v>
      </c>
      <c r="W5610" s="25" t="s">
        <v>832</v>
      </c>
      <c r="X5610" s="25">
        <v>518.0</v>
      </c>
      <c r="Y5610" s="25" t="s">
        <v>375</v>
      </c>
      <c r="Z5610" s="25" t="s">
        <v>462</v>
      </c>
      <c r="AA5610" s="25">
        <v>27.0</v>
      </c>
      <c r="AB5610" s="25">
        <v>1.0</v>
      </c>
      <c r="AC5610" s="25">
        <v>133801.49</v>
      </c>
      <c r="AD5610" s="25">
        <v>1.0</v>
      </c>
      <c r="AE5610" s="25">
        <v>1.0</v>
      </c>
      <c r="AF5610" s="25">
        <v>1.0</v>
      </c>
      <c r="AG5610" s="25">
        <v>143315.57</v>
      </c>
      <c r="AH5610" s="25">
        <v>0.0</v>
      </c>
    </row>
    <row r="5611" ht="15.75" customHeight="1">
      <c r="U5611" s="25">
        <v>5610.0</v>
      </c>
      <c r="V5611" s="25">
        <v>1.5661945E7</v>
      </c>
      <c r="W5611" s="25" t="s">
        <v>2839</v>
      </c>
      <c r="X5611" s="25">
        <v>623.0</v>
      </c>
      <c r="Y5611" s="25" t="s">
        <v>377</v>
      </c>
      <c r="Z5611" s="25" t="s">
        <v>462</v>
      </c>
      <c r="AA5611" s="25">
        <v>40.0</v>
      </c>
      <c r="AB5611" s="25">
        <v>4.0</v>
      </c>
      <c r="AC5611" s="25">
        <v>0.0</v>
      </c>
      <c r="AD5611" s="25">
        <v>3.0</v>
      </c>
      <c r="AE5611" s="25">
        <v>1.0</v>
      </c>
      <c r="AF5611" s="25">
        <v>0.0</v>
      </c>
      <c r="AG5611" s="25">
        <v>31669.18</v>
      </c>
      <c r="AH5611" s="25">
        <v>0.0</v>
      </c>
    </row>
    <row r="5612" ht="15.75" customHeight="1">
      <c r="U5612" s="25">
        <v>5611.0</v>
      </c>
      <c r="V5612" s="25">
        <v>1.5783816E7</v>
      </c>
      <c r="W5612" s="25" t="s">
        <v>2153</v>
      </c>
      <c r="X5612" s="25">
        <v>733.0</v>
      </c>
      <c r="Y5612" s="25" t="s">
        <v>375</v>
      </c>
      <c r="Z5612" s="25" t="s">
        <v>462</v>
      </c>
      <c r="AA5612" s="25">
        <v>28.0</v>
      </c>
      <c r="AB5612" s="25">
        <v>5.0</v>
      </c>
      <c r="AC5612" s="25">
        <v>0.0</v>
      </c>
      <c r="AD5612" s="25">
        <v>2.0</v>
      </c>
      <c r="AE5612" s="25">
        <v>0.0</v>
      </c>
      <c r="AF5612" s="25">
        <v>0.0</v>
      </c>
      <c r="AG5612" s="25">
        <v>12761.16</v>
      </c>
      <c r="AH5612" s="25">
        <v>0.0</v>
      </c>
    </row>
    <row r="5613" ht="15.75" customHeight="1">
      <c r="U5613" s="25">
        <v>5612.0</v>
      </c>
      <c r="V5613" s="25">
        <v>1.5721207E7</v>
      </c>
      <c r="W5613" s="25" t="s">
        <v>1267</v>
      </c>
      <c r="X5613" s="25">
        <v>625.0</v>
      </c>
      <c r="Y5613" s="25" t="s">
        <v>379</v>
      </c>
      <c r="Z5613" s="25" t="s">
        <v>487</v>
      </c>
      <c r="AA5613" s="25">
        <v>42.0</v>
      </c>
      <c r="AB5613" s="25">
        <v>6.0</v>
      </c>
      <c r="AC5613" s="25">
        <v>100047.33</v>
      </c>
      <c r="AD5613" s="25">
        <v>1.0</v>
      </c>
      <c r="AE5613" s="25">
        <v>1.0</v>
      </c>
      <c r="AF5613" s="25">
        <v>0.0</v>
      </c>
      <c r="AG5613" s="25">
        <v>93429.95</v>
      </c>
      <c r="AH5613" s="25">
        <v>0.0</v>
      </c>
    </row>
    <row r="5614" ht="15.75" customHeight="1">
      <c r="U5614" s="25">
        <v>5613.0</v>
      </c>
      <c r="V5614" s="25">
        <v>1.5764072E7</v>
      </c>
      <c r="W5614" s="25" t="s">
        <v>2840</v>
      </c>
      <c r="X5614" s="25">
        <v>759.0</v>
      </c>
      <c r="Y5614" s="25" t="s">
        <v>375</v>
      </c>
      <c r="Z5614" s="25" t="s">
        <v>462</v>
      </c>
      <c r="AA5614" s="25">
        <v>31.0</v>
      </c>
      <c r="AB5614" s="25">
        <v>1.0</v>
      </c>
      <c r="AC5614" s="25">
        <v>109848.6</v>
      </c>
      <c r="AD5614" s="25">
        <v>1.0</v>
      </c>
      <c r="AE5614" s="25">
        <v>1.0</v>
      </c>
      <c r="AF5614" s="25">
        <v>1.0</v>
      </c>
      <c r="AG5614" s="25">
        <v>42012.55</v>
      </c>
      <c r="AH5614" s="25">
        <v>0.0</v>
      </c>
    </row>
    <row r="5615" ht="15.75" customHeight="1">
      <c r="U5615" s="25">
        <v>5614.0</v>
      </c>
      <c r="V5615" s="25">
        <v>1.5689412E7</v>
      </c>
      <c r="W5615" s="25" t="s">
        <v>1971</v>
      </c>
      <c r="X5615" s="25">
        <v>604.0</v>
      </c>
      <c r="Y5615" s="25" t="s">
        <v>375</v>
      </c>
      <c r="Z5615" s="25" t="s">
        <v>462</v>
      </c>
      <c r="AA5615" s="25">
        <v>32.0</v>
      </c>
      <c r="AB5615" s="25">
        <v>7.0</v>
      </c>
      <c r="AC5615" s="25">
        <v>127849.38</v>
      </c>
      <c r="AD5615" s="25">
        <v>1.0</v>
      </c>
      <c r="AE5615" s="25">
        <v>1.0</v>
      </c>
      <c r="AF5615" s="25">
        <v>0.0</v>
      </c>
      <c r="AG5615" s="25">
        <v>15798.7</v>
      </c>
      <c r="AH5615" s="25">
        <v>0.0</v>
      </c>
    </row>
    <row r="5616" ht="15.75" customHeight="1">
      <c r="U5616" s="25">
        <v>5615.0</v>
      </c>
      <c r="V5616" s="25">
        <v>1.5798385E7</v>
      </c>
      <c r="W5616" s="25" t="s">
        <v>1908</v>
      </c>
      <c r="X5616" s="25">
        <v>512.0</v>
      </c>
      <c r="Y5616" s="25" t="s">
        <v>377</v>
      </c>
      <c r="Z5616" s="25" t="s">
        <v>462</v>
      </c>
      <c r="AA5616" s="25">
        <v>46.0</v>
      </c>
      <c r="AB5616" s="25">
        <v>3.0</v>
      </c>
      <c r="AC5616" s="25">
        <v>0.0</v>
      </c>
      <c r="AD5616" s="25">
        <v>2.0</v>
      </c>
      <c r="AE5616" s="25">
        <v>1.0</v>
      </c>
      <c r="AF5616" s="25">
        <v>1.0</v>
      </c>
      <c r="AG5616" s="25">
        <v>56408.14</v>
      </c>
      <c r="AH5616" s="25">
        <v>0.0</v>
      </c>
    </row>
    <row r="5617" ht="15.75" customHeight="1">
      <c r="U5617" s="25">
        <v>5616.0</v>
      </c>
      <c r="V5617" s="25">
        <v>1.5775339E7</v>
      </c>
      <c r="W5617" s="25" t="s">
        <v>2153</v>
      </c>
      <c r="X5617" s="25">
        <v>520.0</v>
      </c>
      <c r="Y5617" s="25" t="s">
        <v>375</v>
      </c>
      <c r="Z5617" s="25" t="s">
        <v>462</v>
      </c>
      <c r="AA5617" s="25">
        <v>29.0</v>
      </c>
      <c r="AB5617" s="25">
        <v>8.0</v>
      </c>
      <c r="AC5617" s="25">
        <v>95947.76</v>
      </c>
      <c r="AD5617" s="25">
        <v>1.0</v>
      </c>
      <c r="AE5617" s="25">
        <v>1.0</v>
      </c>
      <c r="AF5617" s="25">
        <v>0.0</v>
      </c>
      <c r="AG5617" s="25">
        <v>4696.44</v>
      </c>
      <c r="AH5617" s="25">
        <v>0.0</v>
      </c>
    </row>
    <row r="5618" ht="15.75" customHeight="1">
      <c r="U5618" s="25">
        <v>5617.0</v>
      </c>
      <c r="V5618" s="25">
        <v>1.5585256E7</v>
      </c>
      <c r="W5618" s="25" t="s">
        <v>2765</v>
      </c>
      <c r="X5618" s="25">
        <v>805.0</v>
      </c>
      <c r="Y5618" s="25" t="s">
        <v>377</v>
      </c>
      <c r="Z5618" s="25" t="s">
        <v>487</v>
      </c>
      <c r="AA5618" s="25">
        <v>26.0</v>
      </c>
      <c r="AB5618" s="25">
        <v>2.0</v>
      </c>
      <c r="AC5618" s="25">
        <v>0.0</v>
      </c>
      <c r="AD5618" s="25">
        <v>2.0</v>
      </c>
      <c r="AE5618" s="25">
        <v>1.0</v>
      </c>
      <c r="AF5618" s="25">
        <v>1.0</v>
      </c>
      <c r="AG5618" s="25">
        <v>25042.1</v>
      </c>
      <c r="AH5618" s="25">
        <v>0.0</v>
      </c>
    </row>
    <row r="5619" ht="15.75" customHeight="1">
      <c r="U5619" s="25">
        <v>5618.0</v>
      </c>
      <c r="V5619" s="25">
        <v>1.5797329E7</v>
      </c>
      <c r="W5619" s="25" t="s">
        <v>932</v>
      </c>
      <c r="X5619" s="25">
        <v>626.0</v>
      </c>
      <c r="Y5619" s="25" t="s">
        <v>375</v>
      </c>
      <c r="Z5619" s="25" t="s">
        <v>487</v>
      </c>
      <c r="AA5619" s="25">
        <v>43.0</v>
      </c>
      <c r="AB5619" s="25">
        <v>4.0</v>
      </c>
      <c r="AC5619" s="25">
        <v>137638.69</v>
      </c>
      <c r="AD5619" s="25">
        <v>1.0</v>
      </c>
      <c r="AE5619" s="25">
        <v>1.0</v>
      </c>
      <c r="AF5619" s="25">
        <v>0.0</v>
      </c>
      <c r="AG5619" s="25">
        <v>130442.08</v>
      </c>
      <c r="AH5619" s="25">
        <v>1.0</v>
      </c>
    </row>
    <row r="5620" ht="15.75" customHeight="1">
      <c r="U5620" s="25">
        <v>5619.0</v>
      </c>
      <c r="V5620" s="25">
        <v>1.578022E7</v>
      </c>
      <c r="W5620" s="25" t="s">
        <v>2841</v>
      </c>
      <c r="X5620" s="25">
        <v>656.0</v>
      </c>
      <c r="Y5620" s="25" t="s">
        <v>375</v>
      </c>
      <c r="Z5620" s="25" t="s">
        <v>487</v>
      </c>
      <c r="AA5620" s="25">
        <v>38.0</v>
      </c>
      <c r="AB5620" s="25">
        <v>10.0</v>
      </c>
      <c r="AC5620" s="25">
        <v>0.0</v>
      </c>
      <c r="AD5620" s="25">
        <v>1.0</v>
      </c>
      <c r="AE5620" s="25">
        <v>1.0</v>
      </c>
      <c r="AF5620" s="25">
        <v>1.0</v>
      </c>
      <c r="AG5620" s="25">
        <v>136521.82</v>
      </c>
      <c r="AH5620" s="25">
        <v>0.0</v>
      </c>
    </row>
    <row r="5621" ht="15.75" customHeight="1">
      <c r="U5621" s="25">
        <v>5620.0</v>
      </c>
      <c r="V5621" s="25">
        <v>1.5648951E7</v>
      </c>
      <c r="W5621" s="25" t="s">
        <v>1166</v>
      </c>
      <c r="X5621" s="25">
        <v>785.0</v>
      </c>
      <c r="Y5621" s="25" t="s">
        <v>377</v>
      </c>
      <c r="Z5621" s="25" t="s">
        <v>487</v>
      </c>
      <c r="AA5621" s="25">
        <v>41.0</v>
      </c>
      <c r="AB5621" s="25">
        <v>7.0</v>
      </c>
      <c r="AC5621" s="25">
        <v>0.0</v>
      </c>
      <c r="AD5621" s="25">
        <v>2.0</v>
      </c>
      <c r="AE5621" s="25">
        <v>1.0</v>
      </c>
      <c r="AF5621" s="25">
        <v>1.0</v>
      </c>
      <c r="AG5621" s="25">
        <v>199108.88</v>
      </c>
      <c r="AH5621" s="25">
        <v>0.0</v>
      </c>
    </row>
    <row r="5622" ht="15.75" customHeight="1">
      <c r="U5622" s="25">
        <v>5621.0</v>
      </c>
      <c r="V5622" s="25">
        <v>1.5752409E7</v>
      </c>
      <c r="W5622" s="25" t="s">
        <v>732</v>
      </c>
      <c r="X5622" s="25">
        <v>553.0</v>
      </c>
      <c r="Y5622" s="25" t="s">
        <v>375</v>
      </c>
      <c r="Z5622" s="25" t="s">
        <v>487</v>
      </c>
      <c r="AA5622" s="25">
        <v>31.0</v>
      </c>
      <c r="AB5622" s="25">
        <v>6.0</v>
      </c>
      <c r="AC5622" s="25">
        <v>0.0</v>
      </c>
      <c r="AD5622" s="25">
        <v>2.0</v>
      </c>
      <c r="AE5622" s="25">
        <v>0.0</v>
      </c>
      <c r="AF5622" s="25">
        <v>0.0</v>
      </c>
      <c r="AG5622" s="25">
        <v>124596.63</v>
      </c>
      <c r="AH5622" s="25">
        <v>0.0</v>
      </c>
    </row>
    <row r="5623" ht="15.75" customHeight="1">
      <c r="U5623" s="25">
        <v>5622.0</v>
      </c>
      <c r="V5623" s="25">
        <v>1.5807524E7</v>
      </c>
      <c r="W5623" s="25" t="s">
        <v>2629</v>
      </c>
      <c r="X5623" s="25">
        <v>569.0</v>
      </c>
      <c r="Y5623" s="25" t="s">
        <v>375</v>
      </c>
      <c r="Z5623" s="25" t="s">
        <v>462</v>
      </c>
      <c r="AA5623" s="25">
        <v>44.0</v>
      </c>
      <c r="AB5623" s="25">
        <v>4.0</v>
      </c>
      <c r="AC5623" s="25">
        <v>0.0</v>
      </c>
      <c r="AD5623" s="25">
        <v>2.0</v>
      </c>
      <c r="AE5623" s="25">
        <v>0.0</v>
      </c>
      <c r="AF5623" s="25">
        <v>0.0</v>
      </c>
      <c r="AG5623" s="25">
        <v>134394.78</v>
      </c>
      <c r="AH5623" s="25">
        <v>0.0</v>
      </c>
    </row>
    <row r="5624" ht="15.75" customHeight="1">
      <c r="U5624" s="25">
        <v>5623.0</v>
      </c>
      <c r="V5624" s="25">
        <v>1.5766649E7</v>
      </c>
      <c r="W5624" s="25" t="s">
        <v>1646</v>
      </c>
      <c r="X5624" s="25">
        <v>670.0</v>
      </c>
      <c r="Y5624" s="25" t="s">
        <v>375</v>
      </c>
      <c r="Z5624" s="25" t="s">
        <v>487</v>
      </c>
      <c r="AA5624" s="25">
        <v>38.0</v>
      </c>
      <c r="AB5624" s="25">
        <v>10.0</v>
      </c>
      <c r="AC5624" s="25">
        <v>89416.99</v>
      </c>
      <c r="AD5624" s="25">
        <v>1.0</v>
      </c>
      <c r="AE5624" s="25">
        <v>0.0</v>
      </c>
      <c r="AF5624" s="25">
        <v>0.0</v>
      </c>
      <c r="AG5624" s="25">
        <v>144275.39</v>
      </c>
      <c r="AH5624" s="25">
        <v>0.0</v>
      </c>
    </row>
    <row r="5625" ht="15.75" customHeight="1">
      <c r="U5625" s="25">
        <v>5624.0</v>
      </c>
      <c r="V5625" s="25">
        <v>1.5696812E7</v>
      </c>
      <c r="W5625" s="25" t="s">
        <v>1124</v>
      </c>
      <c r="X5625" s="25">
        <v>586.0</v>
      </c>
      <c r="Y5625" s="25" t="s">
        <v>377</v>
      </c>
      <c r="Z5625" s="25" t="s">
        <v>487</v>
      </c>
      <c r="AA5625" s="25">
        <v>42.0</v>
      </c>
      <c r="AB5625" s="25">
        <v>6.0</v>
      </c>
      <c r="AC5625" s="25">
        <v>0.0</v>
      </c>
      <c r="AD5625" s="25">
        <v>2.0</v>
      </c>
      <c r="AE5625" s="25">
        <v>1.0</v>
      </c>
      <c r="AF5625" s="25">
        <v>1.0</v>
      </c>
      <c r="AG5625" s="25">
        <v>123410.23</v>
      </c>
      <c r="AH5625" s="25">
        <v>0.0</v>
      </c>
    </row>
    <row r="5626" ht="15.75" customHeight="1">
      <c r="U5626" s="25">
        <v>5625.0</v>
      </c>
      <c r="V5626" s="25">
        <v>1.5581295E7</v>
      </c>
      <c r="W5626" s="25" t="s">
        <v>719</v>
      </c>
      <c r="X5626" s="25">
        <v>617.0</v>
      </c>
      <c r="Y5626" s="25" t="s">
        <v>377</v>
      </c>
      <c r="Z5626" s="25" t="s">
        <v>462</v>
      </c>
      <c r="AA5626" s="25">
        <v>45.0</v>
      </c>
      <c r="AB5626" s="25">
        <v>1.0</v>
      </c>
      <c r="AC5626" s="25">
        <v>0.0</v>
      </c>
      <c r="AD5626" s="25">
        <v>1.0</v>
      </c>
      <c r="AE5626" s="25">
        <v>1.0</v>
      </c>
      <c r="AF5626" s="25">
        <v>0.0</v>
      </c>
      <c r="AG5626" s="25">
        <v>143298.06</v>
      </c>
      <c r="AH5626" s="25">
        <v>0.0</v>
      </c>
    </row>
    <row r="5627" ht="15.75" customHeight="1">
      <c r="U5627" s="25">
        <v>5626.0</v>
      </c>
      <c r="V5627" s="25">
        <v>1.5663234E7</v>
      </c>
      <c r="W5627" s="25" t="s">
        <v>2691</v>
      </c>
      <c r="X5627" s="25">
        <v>508.0</v>
      </c>
      <c r="Y5627" s="25" t="s">
        <v>375</v>
      </c>
      <c r="Z5627" s="25" t="s">
        <v>462</v>
      </c>
      <c r="AA5627" s="25">
        <v>60.0</v>
      </c>
      <c r="AB5627" s="25">
        <v>7.0</v>
      </c>
      <c r="AC5627" s="25">
        <v>143262.04</v>
      </c>
      <c r="AD5627" s="25">
        <v>1.0</v>
      </c>
      <c r="AE5627" s="25">
        <v>1.0</v>
      </c>
      <c r="AF5627" s="25">
        <v>1.0</v>
      </c>
      <c r="AG5627" s="25">
        <v>129562.74</v>
      </c>
      <c r="AH5627" s="25">
        <v>0.0</v>
      </c>
    </row>
    <row r="5628" ht="15.75" customHeight="1">
      <c r="U5628" s="25">
        <v>5627.0</v>
      </c>
      <c r="V5628" s="25">
        <v>1.5741417E7</v>
      </c>
      <c r="W5628" s="25" t="s">
        <v>915</v>
      </c>
      <c r="X5628" s="25">
        <v>624.0</v>
      </c>
      <c r="Y5628" s="25" t="s">
        <v>377</v>
      </c>
      <c r="Z5628" s="25" t="s">
        <v>462</v>
      </c>
      <c r="AA5628" s="25">
        <v>35.0</v>
      </c>
      <c r="AB5628" s="25">
        <v>7.0</v>
      </c>
      <c r="AC5628" s="25">
        <v>119656.45</v>
      </c>
      <c r="AD5628" s="25">
        <v>2.0</v>
      </c>
      <c r="AE5628" s="25">
        <v>1.0</v>
      </c>
      <c r="AF5628" s="25">
        <v>1.0</v>
      </c>
      <c r="AG5628" s="25">
        <v>4595.05</v>
      </c>
      <c r="AH5628" s="25">
        <v>0.0</v>
      </c>
    </row>
    <row r="5629" ht="15.75" customHeight="1">
      <c r="U5629" s="25">
        <v>5628.0</v>
      </c>
      <c r="V5629" s="25">
        <v>1.5695174E7</v>
      </c>
      <c r="W5629" s="25" t="s">
        <v>680</v>
      </c>
      <c r="X5629" s="25">
        <v>654.0</v>
      </c>
      <c r="Y5629" s="25" t="s">
        <v>375</v>
      </c>
      <c r="Z5629" s="25" t="s">
        <v>487</v>
      </c>
      <c r="AA5629" s="25">
        <v>29.0</v>
      </c>
      <c r="AB5629" s="25">
        <v>4.0</v>
      </c>
      <c r="AC5629" s="25">
        <v>132954.64</v>
      </c>
      <c r="AD5629" s="25">
        <v>1.0</v>
      </c>
      <c r="AE5629" s="25">
        <v>1.0</v>
      </c>
      <c r="AF5629" s="25">
        <v>1.0</v>
      </c>
      <c r="AG5629" s="25">
        <v>146715.07</v>
      </c>
      <c r="AH5629" s="25">
        <v>0.0</v>
      </c>
    </row>
    <row r="5630" ht="15.75" customHeight="1">
      <c r="U5630" s="25">
        <v>5629.0</v>
      </c>
      <c r="V5630" s="25">
        <v>1.5665168E7</v>
      </c>
      <c r="W5630" s="25" t="s">
        <v>782</v>
      </c>
      <c r="X5630" s="25">
        <v>681.0</v>
      </c>
      <c r="Y5630" s="25" t="s">
        <v>379</v>
      </c>
      <c r="Z5630" s="25" t="s">
        <v>462</v>
      </c>
      <c r="AA5630" s="25">
        <v>44.0</v>
      </c>
      <c r="AB5630" s="25">
        <v>3.0</v>
      </c>
      <c r="AC5630" s="25">
        <v>105206.7</v>
      </c>
      <c r="AD5630" s="25">
        <v>2.0</v>
      </c>
      <c r="AE5630" s="25">
        <v>1.0</v>
      </c>
      <c r="AF5630" s="25">
        <v>1.0</v>
      </c>
      <c r="AG5630" s="25">
        <v>163558.36</v>
      </c>
      <c r="AH5630" s="25">
        <v>0.0</v>
      </c>
    </row>
    <row r="5631" ht="15.75" customHeight="1">
      <c r="U5631" s="25">
        <v>5630.0</v>
      </c>
      <c r="V5631" s="25">
        <v>1.5601503E7</v>
      </c>
      <c r="W5631" s="25" t="s">
        <v>1998</v>
      </c>
      <c r="X5631" s="25">
        <v>578.0</v>
      </c>
      <c r="Y5631" s="25" t="s">
        <v>377</v>
      </c>
      <c r="Z5631" s="25" t="s">
        <v>487</v>
      </c>
      <c r="AA5631" s="25">
        <v>28.0</v>
      </c>
      <c r="AB5631" s="25">
        <v>4.0</v>
      </c>
      <c r="AC5631" s="25">
        <v>0.0</v>
      </c>
      <c r="AD5631" s="25">
        <v>2.0</v>
      </c>
      <c r="AE5631" s="25">
        <v>0.0</v>
      </c>
      <c r="AF5631" s="25">
        <v>0.0</v>
      </c>
      <c r="AG5631" s="25">
        <v>6947.09</v>
      </c>
      <c r="AH5631" s="25">
        <v>0.0</v>
      </c>
    </row>
    <row r="5632" ht="15.75" customHeight="1">
      <c r="U5632" s="25">
        <v>5631.0</v>
      </c>
      <c r="V5632" s="25">
        <v>1.5706131E7</v>
      </c>
      <c r="W5632" s="25" t="s">
        <v>2534</v>
      </c>
      <c r="X5632" s="25">
        <v>621.0</v>
      </c>
      <c r="Y5632" s="25" t="s">
        <v>377</v>
      </c>
      <c r="Z5632" s="25" t="s">
        <v>462</v>
      </c>
      <c r="AA5632" s="25">
        <v>37.0</v>
      </c>
      <c r="AB5632" s="25">
        <v>9.0</v>
      </c>
      <c r="AC5632" s="25">
        <v>83061.26</v>
      </c>
      <c r="AD5632" s="25">
        <v>2.0</v>
      </c>
      <c r="AE5632" s="25">
        <v>1.0</v>
      </c>
      <c r="AF5632" s="25">
        <v>0.0</v>
      </c>
      <c r="AG5632" s="25">
        <v>9170.54</v>
      </c>
      <c r="AH5632" s="25">
        <v>0.0</v>
      </c>
    </row>
    <row r="5633" ht="15.75" customHeight="1">
      <c r="U5633" s="25">
        <v>5632.0</v>
      </c>
      <c r="V5633" s="25">
        <v>1.5782758E7</v>
      </c>
      <c r="W5633" s="25" t="s">
        <v>1623</v>
      </c>
      <c r="X5633" s="25">
        <v>632.0</v>
      </c>
      <c r="Y5633" s="25" t="s">
        <v>375</v>
      </c>
      <c r="Z5633" s="25" t="s">
        <v>487</v>
      </c>
      <c r="AA5633" s="25">
        <v>40.0</v>
      </c>
      <c r="AB5633" s="25">
        <v>5.0</v>
      </c>
      <c r="AC5633" s="25">
        <v>147650.68</v>
      </c>
      <c r="AD5633" s="25">
        <v>1.0</v>
      </c>
      <c r="AE5633" s="25">
        <v>1.0</v>
      </c>
      <c r="AF5633" s="25">
        <v>1.0</v>
      </c>
      <c r="AG5633" s="25">
        <v>199674.83</v>
      </c>
      <c r="AH5633" s="25">
        <v>0.0</v>
      </c>
    </row>
    <row r="5634" ht="15.75" customHeight="1">
      <c r="U5634" s="25">
        <v>5633.0</v>
      </c>
      <c r="V5634" s="25">
        <v>1.5591091E7</v>
      </c>
      <c r="W5634" s="25" t="s">
        <v>2842</v>
      </c>
      <c r="X5634" s="25">
        <v>644.0</v>
      </c>
      <c r="Y5634" s="25" t="s">
        <v>375</v>
      </c>
      <c r="Z5634" s="25" t="s">
        <v>487</v>
      </c>
      <c r="AA5634" s="25">
        <v>44.0</v>
      </c>
      <c r="AB5634" s="25">
        <v>5.0</v>
      </c>
      <c r="AC5634" s="25">
        <v>73348.56</v>
      </c>
      <c r="AD5634" s="25">
        <v>1.0</v>
      </c>
      <c r="AE5634" s="25">
        <v>1.0</v>
      </c>
      <c r="AF5634" s="25">
        <v>0.0</v>
      </c>
      <c r="AG5634" s="25">
        <v>157166.79</v>
      </c>
      <c r="AH5634" s="25">
        <v>1.0</v>
      </c>
    </row>
    <row r="5635" ht="15.75" customHeight="1">
      <c r="U5635" s="25">
        <v>5634.0</v>
      </c>
      <c r="V5635" s="25">
        <v>1.5715877E7</v>
      </c>
      <c r="W5635" s="25" t="s">
        <v>991</v>
      </c>
      <c r="X5635" s="25">
        <v>821.0</v>
      </c>
      <c r="Y5635" s="25" t="s">
        <v>375</v>
      </c>
      <c r="Z5635" s="25" t="s">
        <v>487</v>
      </c>
      <c r="AA5635" s="25">
        <v>28.0</v>
      </c>
      <c r="AB5635" s="25">
        <v>2.0</v>
      </c>
      <c r="AC5635" s="25">
        <v>0.0</v>
      </c>
      <c r="AD5635" s="25">
        <v>2.0</v>
      </c>
      <c r="AE5635" s="25">
        <v>1.0</v>
      </c>
      <c r="AF5635" s="25">
        <v>0.0</v>
      </c>
      <c r="AG5635" s="25">
        <v>46072.52</v>
      </c>
      <c r="AH5635" s="25">
        <v>0.0</v>
      </c>
    </row>
    <row r="5636" ht="15.75" customHeight="1">
      <c r="U5636" s="25">
        <v>5635.0</v>
      </c>
      <c r="V5636" s="25">
        <v>1.5756918E7</v>
      </c>
      <c r="W5636" s="25" t="s">
        <v>823</v>
      </c>
      <c r="X5636" s="25">
        <v>754.0</v>
      </c>
      <c r="Y5636" s="25" t="s">
        <v>375</v>
      </c>
      <c r="Z5636" s="25" t="s">
        <v>462</v>
      </c>
      <c r="AA5636" s="25">
        <v>38.0</v>
      </c>
      <c r="AB5636" s="25">
        <v>2.0</v>
      </c>
      <c r="AC5636" s="25">
        <v>0.0</v>
      </c>
      <c r="AD5636" s="25">
        <v>2.0</v>
      </c>
      <c r="AE5636" s="25">
        <v>0.0</v>
      </c>
      <c r="AF5636" s="25">
        <v>0.0</v>
      </c>
      <c r="AG5636" s="25">
        <v>3524.69</v>
      </c>
      <c r="AH5636" s="25">
        <v>0.0</v>
      </c>
    </row>
    <row r="5637" ht="15.75" customHeight="1">
      <c r="U5637" s="25">
        <v>5636.0</v>
      </c>
      <c r="V5637" s="25">
        <v>1.5746662E7</v>
      </c>
      <c r="W5637" s="25" t="s">
        <v>2843</v>
      </c>
      <c r="X5637" s="25">
        <v>568.0</v>
      </c>
      <c r="Y5637" s="25" t="s">
        <v>377</v>
      </c>
      <c r="Z5637" s="25" t="s">
        <v>462</v>
      </c>
      <c r="AA5637" s="25">
        <v>27.0</v>
      </c>
      <c r="AB5637" s="25">
        <v>1.0</v>
      </c>
      <c r="AC5637" s="25">
        <v>116320.68</v>
      </c>
      <c r="AD5637" s="25">
        <v>1.0</v>
      </c>
      <c r="AE5637" s="25">
        <v>0.0</v>
      </c>
      <c r="AF5637" s="25">
        <v>1.0</v>
      </c>
      <c r="AG5637" s="25">
        <v>45563.94</v>
      </c>
      <c r="AH5637" s="25">
        <v>0.0</v>
      </c>
    </row>
    <row r="5638" ht="15.75" customHeight="1">
      <c r="U5638" s="25">
        <v>5637.0</v>
      </c>
      <c r="V5638" s="25">
        <v>1.5626679E7</v>
      </c>
      <c r="W5638" s="25" t="s">
        <v>2844</v>
      </c>
      <c r="X5638" s="25">
        <v>584.0</v>
      </c>
      <c r="Y5638" s="25" t="s">
        <v>375</v>
      </c>
      <c r="Z5638" s="25" t="s">
        <v>487</v>
      </c>
      <c r="AA5638" s="25">
        <v>33.0</v>
      </c>
      <c r="AB5638" s="25">
        <v>3.0</v>
      </c>
      <c r="AC5638" s="25">
        <v>0.0</v>
      </c>
      <c r="AD5638" s="25">
        <v>2.0</v>
      </c>
      <c r="AE5638" s="25">
        <v>0.0</v>
      </c>
      <c r="AF5638" s="25">
        <v>1.0</v>
      </c>
      <c r="AG5638" s="25">
        <v>59103.13</v>
      </c>
      <c r="AH5638" s="25">
        <v>0.0</v>
      </c>
    </row>
    <row r="5639" ht="15.75" customHeight="1">
      <c r="U5639" s="25">
        <v>5638.0</v>
      </c>
      <c r="V5639" s="25">
        <v>1.5793343E7</v>
      </c>
      <c r="W5639" s="25" t="s">
        <v>1341</v>
      </c>
      <c r="X5639" s="25">
        <v>549.0</v>
      </c>
      <c r="Y5639" s="25" t="s">
        <v>375</v>
      </c>
      <c r="Z5639" s="25" t="s">
        <v>462</v>
      </c>
      <c r="AA5639" s="25">
        <v>29.0</v>
      </c>
      <c r="AB5639" s="25">
        <v>8.0</v>
      </c>
      <c r="AC5639" s="25">
        <v>0.0</v>
      </c>
      <c r="AD5639" s="25">
        <v>2.0</v>
      </c>
      <c r="AE5639" s="25">
        <v>1.0</v>
      </c>
      <c r="AF5639" s="25">
        <v>1.0</v>
      </c>
      <c r="AG5639" s="25">
        <v>189558.44</v>
      </c>
      <c r="AH5639" s="25">
        <v>0.0</v>
      </c>
    </row>
    <row r="5640" ht="15.75" customHeight="1">
      <c r="U5640" s="25">
        <v>5639.0</v>
      </c>
      <c r="V5640" s="25">
        <v>1.5576774E7</v>
      </c>
      <c r="W5640" s="25" t="s">
        <v>715</v>
      </c>
      <c r="X5640" s="25">
        <v>729.0</v>
      </c>
      <c r="Y5640" s="25" t="s">
        <v>375</v>
      </c>
      <c r="Z5640" s="25" t="s">
        <v>462</v>
      </c>
      <c r="AA5640" s="25">
        <v>38.0</v>
      </c>
      <c r="AB5640" s="25">
        <v>7.0</v>
      </c>
      <c r="AC5640" s="25">
        <v>0.0</v>
      </c>
      <c r="AD5640" s="25">
        <v>2.0</v>
      </c>
      <c r="AE5640" s="25">
        <v>0.0</v>
      </c>
      <c r="AF5640" s="25">
        <v>0.0</v>
      </c>
      <c r="AG5640" s="25">
        <v>45779.9</v>
      </c>
      <c r="AH5640" s="25">
        <v>0.0</v>
      </c>
    </row>
    <row r="5641" ht="15.75" customHeight="1">
      <c r="U5641" s="25">
        <v>5640.0</v>
      </c>
      <c r="V5641" s="25">
        <v>1.5801316E7</v>
      </c>
      <c r="W5641" s="25" t="s">
        <v>1672</v>
      </c>
      <c r="X5641" s="25">
        <v>523.0</v>
      </c>
      <c r="Y5641" s="25" t="s">
        <v>375</v>
      </c>
      <c r="Z5641" s="25" t="s">
        <v>487</v>
      </c>
      <c r="AA5641" s="25">
        <v>61.0</v>
      </c>
      <c r="AB5641" s="25">
        <v>8.0</v>
      </c>
      <c r="AC5641" s="25">
        <v>66250.71</v>
      </c>
      <c r="AD5641" s="25">
        <v>1.0</v>
      </c>
      <c r="AE5641" s="25">
        <v>1.0</v>
      </c>
      <c r="AF5641" s="25">
        <v>1.0</v>
      </c>
      <c r="AG5641" s="25">
        <v>21859.06</v>
      </c>
      <c r="AH5641" s="25">
        <v>0.0</v>
      </c>
    </row>
    <row r="5642" ht="15.75" customHeight="1">
      <c r="U5642" s="25">
        <v>5641.0</v>
      </c>
      <c r="V5642" s="25">
        <v>1.5800514E7</v>
      </c>
      <c r="W5642" s="25" t="s">
        <v>2845</v>
      </c>
      <c r="X5642" s="25">
        <v>477.0</v>
      </c>
      <c r="Y5642" s="25" t="s">
        <v>379</v>
      </c>
      <c r="Z5642" s="25" t="s">
        <v>462</v>
      </c>
      <c r="AA5642" s="25">
        <v>24.0</v>
      </c>
      <c r="AB5642" s="25">
        <v>2.0</v>
      </c>
      <c r="AC5642" s="25">
        <v>95675.62</v>
      </c>
      <c r="AD5642" s="25">
        <v>2.0</v>
      </c>
      <c r="AE5642" s="25">
        <v>0.0</v>
      </c>
      <c r="AF5642" s="25">
        <v>0.0</v>
      </c>
      <c r="AG5642" s="25">
        <v>162699.7</v>
      </c>
      <c r="AH5642" s="25">
        <v>1.0</v>
      </c>
    </row>
    <row r="5643" ht="15.75" customHeight="1">
      <c r="U5643" s="25">
        <v>5642.0</v>
      </c>
      <c r="V5643" s="25">
        <v>1.5662232E7</v>
      </c>
      <c r="W5643" s="25" t="s">
        <v>2846</v>
      </c>
      <c r="X5643" s="25">
        <v>675.0</v>
      </c>
      <c r="Y5643" s="25" t="s">
        <v>379</v>
      </c>
      <c r="Z5643" s="25" t="s">
        <v>487</v>
      </c>
      <c r="AA5643" s="25">
        <v>42.0</v>
      </c>
      <c r="AB5643" s="25">
        <v>2.0</v>
      </c>
      <c r="AC5643" s="25">
        <v>92616.64</v>
      </c>
      <c r="AD5643" s="25">
        <v>2.0</v>
      </c>
      <c r="AE5643" s="25">
        <v>1.0</v>
      </c>
      <c r="AF5643" s="25">
        <v>0.0</v>
      </c>
      <c r="AG5643" s="25">
        <v>8567.18</v>
      </c>
      <c r="AH5643" s="25">
        <v>0.0</v>
      </c>
    </row>
    <row r="5644" ht="15.75" customHeight="1">
      <c r="U5644" s="25">
        <v>5643.0</v>
      </c>
      <c r="V5644" s="25">
        <v>1.5737778E7</v>
      </c>
      <c r="W5644" s="25" t="s">
        <v>1452</v>
      </c>
      <c r="X5644" s="25">
        <v>782.0</v>
      </c>
      <c r="Y5644" s="25" t="s">
        <v>377</v>
      </c>
      <c r="Z5644" s="25" t="s">
        <v>462</v>
      </c>
      <c r="AA5644" s="25">
        <v>41.0</v>
      </c>
      <c r="AB5644" s="25">
        <v>4.0</v>
      </c>
      <c r="AC5644" s="25">
        <v>0.0</v>
      </c>
      <c r="AD5644" s="25">
        <v>1.0</v>
      </c>
      <c r="AE5644" s="25">
        <v>1.0</v>
      </c>
      <c r="AF5644" s="25">
        <v>0.0</v>
      </c>
      <c r="AG5644" s="25">
        <v>132943.88</v>
      </c>
      <c r="AH5644" s="25">
        <v>0.0</v>
      </c>
    </row>
    <row r="5645" ht="15.75" customHeight="1">
      <c r="U5645" s="25">
        <v>5644.0</v>
      </c>
      <c r="V5645" s="25">
        <v>1.5782096E7</v>
      </c>
      <c r="W5645" s="25" t="s">
        <v>1395</v>
      </c>
      <c r="X5645" s="25">
        <v>616.0</v>
      </c>
      <c r="Y5645" s="25" t="s">
        <v>377</v>
      </c>
      <c r="Z5645" s="25" t="s">
        <v>462</v>
      </c>
      <c r="AA5645" s="25">
        <v>36.0</v>
      </c>
      <c r="AB5645" s="25">
        <v>6.0</v>
      </c>
      <c r="AC5645" s="25">
        <v>0.0</v>
      </c>
      <c r="AD5645" s="25">
        <v>1.0</v>
      </c>
      <c r="AE5645" s="25">
        <v>1.0</v>
      </c>
      <c r="AF5645" s="25">
        <v>1.0</v>
      </c>
      <c r="AG5645" s="25">
        <v>12916.32</v>
      </c>
      <c r="AH5645" s="25">
        <v>1.0</v>
      </c>
    </row>
    <row r="5646" ht="15.75" customHeight="1">
      <c r="U5646" s="25">
        <v>5645.0</v>
      </c>
      <c r="V5646" s="25">
        <v>1.5783522E7</v>
      </c>
      <c r="W5646" s="25" t="s">
        <v>482</v>
      </c>
      <c r="X5646" s="25">
        <v>738.0</v>
      </c>
      <c r="Y5646" s="25" t="s">
        <v>377</v>
      </c>
      <c r="Z5646" s="25" t="s">
        <v>462</v>
      </c>
      <c r="AA5646" s="25">
        <v>37.0</v>
      </c>
      <c r="AB5646" s="25">
        <v>8.0</v>
      </c>
      <c r="AC5646" s="25">
        <v>100565.94</v>
      </c>
      <c r="AD5646" s="25">
        <v>1.0</v>
      </c>
      <c r="AE5646" s="25">
        <v>1.0</v>
      </c>
      <c r="AF5646" s="25">
        <v>1.0</v>
      </c>
      <c r="AG5646" s="25">
        <v>128799.86</v>
      </c>
      <c r="AH5646" s="25">
        <v>0.0</v>
      </c>
    </row>
    <row r="5647" ht="15.75" customHeight="1">
      <c r="U5647" s="25">
        <v>5646.0</v>
      </c>
      <c r="V5647" s="25">
        <v>1.5785373E7</v>
      </c>
      <c r="W5647" s="25" t="s">
        <v>1866</v>
      </c>
      <c r="X5647" s="25">
        <v>717.0</v>
      </c>
      <c r="Y5647" s="25" t="s">
        <v>377</v>
      </c>
      <c r="Z5647" s="25" t="s">
        <v>462</v>
      </c>
      <c r="AA5647" s="25">
        <v>42.0</v>
      </c>
      <c r="AB5647" s="25">
        <v>5.0</v>
      </c>
      <c r="AC5647" s="25">
        <v>190305.78</v>
      </c>
      <c r="AD5647" s="25">
        <v>1.0</v>
      </c>
      <c r="AE5647" s="25">
        <v>1.0</v>
      </c>
      <c r="AF5647" s="25">
        <v>0.0</v>
      </c>
      <c r="AG5647" s="25">
        <v>99347.8</v>
      </c>
      <c r="AH5647" s="25">
        <v>1.0</v>
      </c>
    </row>
    <row r="5648" ht="15.75" customHeight="1">
      <c r="U5648" s="25">
        <v>5647.0</v>
      </c>
      <c r="V5648" s="25">
        <v>1.5756272E7</v>
      </c>
      <c r="W5648" s="25" t="s">
        <v>1329</v>
      </c>
      <c r="X5648" s="25">
        <v>526.0</v>
      </c>
      <c r="Y5648" s="25" t="s">
        <v>379</v>
      </c>
      <c r="Z5648" s="25" t="s">
        <v>462</v>
      </c>
      <c r="AA5648" s="25">
        <v>35.0</v>
      </c>
      <c r="AB5648" s="25">
        <v>9.0</v>
      </c>
      <c r="AC5648" s="25">
        <v>118536.4</v>
      </c>
      <c r="AD5648" s="25">
        <v>1.0</v>
      </c>
      <c r="AE5648" s="25">
        <v>1.0</v>
      </c>
      <c r="AF5648" s="25">
        <v>0.0</v>
      </c>
      <c r="AG5648" s="25">
        <v>40980.87</v>
      </c>
      <c r="AH5648" s="25">
        <v>1.0</v>
      </c>
    </row>
    <row r="5649" ht="15.75" customHeight="1">
      <c r="U5649" s="25">
        <v>5648.0</v>
      </c>
      <c r="V5649" s="25">
        <v>1.5615245E7</v>
      </c>
      <c r="W5649" s="25" t="s">
        <v>777</v>
      </c>
      <c r="X5649" s="25">
        <v>660.0</v>
      </c>
      <c r="Y5649" s="25" t="s">
        <v>375</v>
      </c>
      <c r="Z5649" s="25" t="s">
        <v>487</v>
      </c>
      <c r="AA5649" s="25">
        <v>19.0</v>
      </c>
      <c r="AB5649" s="25">
        <v>5.0</v>
      </c>
      <c r="AC5649" s="25">
        <v>127649.64</v>
      </c>
      <c r="AD5649" s="25">
        <v>1.0</v>
      </c>
      <c r="AE5649" s="25">
        <v>1.0</v>
      </c>
      <c r="AF5649" s="25">
        <v>1.0</v>
      </c>
      <c r="AG5649" s="25">
        <v>40368.65</v>
      </c>
      <c r="AH5649" s="25">
        <v>0.0</v>
      </c>
    </row>
    <row r="5650" ht="15.75" customHeight="1">
      <c r="U5650" s="25">
        <v>5649.0</v>
      </c>
      <c r="V5650" s="25">
        <v>1.5600174E7</v>
      </c>
      <c r="W5650" s="25" t="s">
        <v>1031</v>
      </c>
      <c r="X5650" s="25">
        <v>525.0</v>
      </c>
      <c r="Y5650" s="25" t="s">
        <v>375</v>
      </c>
      <c r="Z5650" s="25" t="s">
        <v>487</v>
      </c>
      <c r="AA5650" s="25">
        <v>35.0</v>
      </c>
      <c r="AB5650" s="25">
        <v>7.0</v>
      </c>
      <c r="AC5650" s="25">
        <v>165358.77</v>
      </c>
      <c r="AD5650" s="25">
        <v>1.0</v>
      </c>
      <c r="AE5650" s="25">
        <v>0.0</v>
      </c>
      <c r="AF5650" s="25">
        <v>1.0</v>
      </c>
      <c r="AG5650" s="25">
        <v>94738.54</v>
      </c>
      <c r="AH5650" s="25">
        <v>0.0</v>
      </c>
    </row>
    <row r="5651" ht="15.75" customHeight="1">
      <c r="U5651" s="25">
        <v>5650.0</v>
      </c>
      <c r="V5651" s="25">
        <v>1.5752956E7</v>
      </c>
      <c r="W5651" s="25" t="s">
        <v>1306</v>
      </c>
      <c r="X5651" s="25">
        <v>629.0</v>
      </c>
      <c r="Y5651" s="25" t="s">
        <v>377</v>
      </c>
      <c r="Z5651" s="25" t="s">
        <v>487</v>
      </c>
      <c r="AA5651" s="25">
        <v>29.0</v>
      </c>
      <c r="AB5651" s="25">
        <v>6.0</v>
      </c>
      <c r="AC5651" s="25">
        <v>0.0</v>
      </c>
      <c r="AD5651" s="25">
        <v>2.0</v>
      </c>
      <c r="AE5651" s="25">
        <v>1.0</v>
      </c>
      <c r="AF5651" s="25">
        <v>1.0</v>
      </c>
      <c r="AG5651" s="25">
        <v>88842.8</v>
      </c>
      <c r="AH5651" s="25">
        <v>0.0</v>
      </c>
    </row>
    <row r="5652" ht="15.75" customHeight="1">
      <c r="U5652" s="25">
        <v>5651.0</v>
      </c>
      <c r="V5652" s="25">
        <v>1.5644882E7</v>
      </c>
      <c r="W5652" s="25" t="s">
        <v>540</v>
      </c>
      <c r="X5652" s="25">
        <v>616.0</v>
      </c>
      <c r="Y5652" s="25" t="s">
        <v>379</v>
      </c>
      <c r="Z5652" s="25" t="s">
        <v>462</v>
      </c>
      <c r="AA5652" s="25">
        <v>36.0</v>
      </c>
      <c r="AB5652" s="25">
        <v>10.0</v>
      </c>
      <c r="AC5652" s="25">
        <v>78249.53</v>
      </c>
      <c r="AD5652" s="25">
        <v>1.0</v>
      </c>
      <c r="AE5652" s="25">
        <v>1.0</v>
      </c>
      <c r="AF5652" s="25">
        <v>0.0</v>
      </c>
      <c r="AG5652" s="25">
        <v>136934.91</v>
      </c>
      <c r="AH5652" s="25">
        <v>0.0</v>
      </c>
    </row>
    <row r="5653" ht="15.75" customHeight="1">
      <c r="U5653" s="25">
        <v>5652.0</v>
      </c>
      <c r="V5653" s="25">
        <v>1.5766272E7</v>
      </c>
      <c r="W5653" s="25" t="s">
        <v>2221</v>
      </c>
      <c r="X5653" s="25">
        <v>521.0</v>
      </c>
      <c r="Y5653" s="25" t="s">
        <v>379</v>
      </c>
      <c r="Z5653" s="25" t="s">
        <v>462</v>
      </c>
      <c r="AA5653" s="25">
        <v>61.0</v>
      </c>
      <c r="AB5653" s="25">
        <v>0.0</v>
      </c>
      <c r="AC5653" s="25">
        <v>125193.96</v>
      </c>
      <c r="AD5653" s="25">
        <v>1.0</v>
      </c>
      <c r="AE5653" s="25">
        <v>1.0</v>
      </c>
      <c r="AF5653" s="25">
        <v>1.0</v>
      </c>
      <c r="AG5653" s="25">
        <v>109356.53</v>
      </c>
      <c r="AH5653" s="25">
        <v>0.0</v>
      </c>
    </row>
    <row r="5654" ht="15.75" customHeight="1">
      <c r="U5654" s="25">
        <v>5653.0</v>
      </c>
      <c r="V5654" s="25">
        <v>1.580062E7</v>
      </c>
      <c r="W5654" s="25" t="s">
        <v>2847</v>
      </c>
      <c r="X5654" s="25">
        <v>691.0</v>
      </c>
      <c r="Y5654" s="25" t="s">
        <v>375</v>
      </c>
      <c r="Z5654" s="25" t="s">
        <v>462</v>
      </c>
      <c r="AA5654" s="25">
        <v>29.0</v>
      </c>
      <c r="AB5654" s="25">
        <v>9.0</v>
      </c>
      <c r="AC5654" s="25">
        <v>0.0</v>
      </c>
      <c r="AD5654" s="25">
        <v>2.0</v>
      </c>
      <c r="AE5654" s="25">
        <v>0.0</v>
      </c>
      <c r="AF5654" s="25">
        <v>0.0</v>
      </c>
      <c r="AG5654" s="25">
        <v>199635.93</v>
      </c>
      <c r="AH5654" s="25">
        <v>0.0</v>
      </c>
    </row>
    <row r="5655" ht="15.75" customHeight="1">
      <c r="U5655" s="25">
        <v>5654.0</v>
      </c>
      <c r="V5655" s="25">
        <v>1.5569764E7</v>
      </c>
      <c r="W5655" s="25" t="s">
        <v>1388</v>
      </c>
      <c r="X5655" s="25">
        <v>687.0</v>
      </c>
      <c r="Y5655" s="25" t="s">
        <v>379</v>
      </c>
      <c r="Z5655" s="25" t="s">
        <v>462</v>
      </c>
      <c r="AA5655" s="25">
        <v>41.0</v>
      </c>
      <c r="AB5655" s="25">
        <v>2.0</v>
      </c>
      <c r="AC5655" s="25">
        <v>154007.21</v>
      </c>
      <c r="AD5655" s="25">
        <v>1.0</v>
      </c>
      <c r="AE5655" s="25">
        <v>1.0</v>
      </c>
      <c r="AF5655" s="25">
        <v>0.0</v>
      </c>
      <c r="AG5655" s="25">
        <v>158408.23</v>
      </c>
      <c r="AH5655" s="25">
        <v>0.0</v>
      </c>
    </row>
    <row r="5656" ht="15.75" customHeight="1">
      <c r="U5656" s="25">
        <v>5655.0</v>
      </c>
      <c r="V5656" s="25">
        <v>1.5747458E7</v>
      </c>
      <c r="W5656" s="25" t="s">
        <v>2221</v>
      </c>
      <c r="X5656" s="25">
        <v>677.0</v>
      </c>
      <c r="Y5656" s="25" t="s">
        <v>377</v>
      </c>
      <c r="Z5656" s="25" t="s">
        <v>462</v>
      </c>
      <c r="AA5656" s="25">
        <v>43.0</v>
      </c>
      <c r="AB5656" s="25">
        <v>3.0</v>
      </c>
      <c r="AC5656" s="25">
        <v>133214.88</v>
      </c>
      <c r="AD5656" s="25">
        <v>2.0</v>
      </c>
      <c r="AE5656" s="25">
        <v>1.0</v>
      </c>
      <c r="AF5656" s="25">
        <v>1.0</v>
      </c>
      <c r="AG5656" s="25">
        <v>95936.84</v>
      </c>
      <c r="AH5656" s="25">
        <v>0.0</v>
      </c>
    </row>
    <row r="5657" ht="15.75" customHeight="1">
      <c r="U5657" s="25">
        <v>5656.0</v>
      </c>
      <c r="V5657" s="25">
        <v>1.5573171E7</v>
      </c>
      <c r="W5657" s="25" t="s">
        <v>740</v>
      </c>
      <c r="X5657" s="25">
        <v>695.0</v>
      </c>
      <c r="Y5657" s="25" t="s">
        <v>377</v>
      </c>
      <c r="Z5657" s="25" t="s">
        <v>487</v>
      </c>
      <c r="AA5657" s="25">
        <v>63.0</v>
      </c>
      <c r="AB5657" s="25">
        <v>1.0</v>
      </c>
      <c r="AC5657" s="25">
        <v>146202.93</v>
      </c>
      <c r="AD5657" s="25">
        <v>1.0</v>
      </c>
      <c r="AE5657" s="25">
        <v>1.0</v>
      </c>
      <c r="AF5657" s="25">
        <v>1.0</v>
      </c>
      <c r="AG5657" s="25">
        <v>126688.83</v>
      </c>
      <c r="AH5657" s="25">
        <v>1.0</v>
      </c>
    </row>
    <row r="5658" ht="15.75" customHeight="1">
      <c r="U5658" s="25">
        <v>5657.0</v>
      </c>
      <c r="V5658" s="25">
        <v>1.5736769E7</v>
      </c>
      <c r="W5658" s="25" t="s">
        <v>1519</v>
      </c>
      <c r="X5658" s="25">
        <v>663.0</v>
      </c>
      <c r="Y5658" s="25" t="s">
        <v>375</v>
      </c>
      <c r="Z5658" s="25" t="s">
        <v>462</v>
      </c>
      <c r="AA5658" s="25">
        <v>27.0</v>
      </c>
      <c r="AB5658" s="25">
        <v>9.0</v>
      </c>
      <c r="AC5658" s="25">
        <v>0.0</v>
      </c>
      <c r="AD5658" s="25">
        <v>2.0</v>
      </c>
      <c r="AE5658" s="25">
        <v>1.0</v>
      </c>
      <c r="AF5658" s="25">
        <v>0.0</v>
      </c>
      <c r="AG5658" s="25">
        <v>150850.29</v>
      </c>
      <c r="AH5658" s="25">
        <v>0.0</v>
      </c>
    </row>
    <row r="5659" ht="15.75" customHeight="1">
      <c r="U5659" s="25">
        <v>5658.0</v>
      </c>
      <c r="V5659" s="25">
        <v>1.5763381E7</v>
      </c>
      <c r="W5659" s="25" t="s">
        <v>1101</v>
      </c>
      <c r="X5659" s="25">
        <v>496.0</v>
      </c>
      <c r="Y5659" s="25" t="s">
        <v>375</v>
      </c>
      <c r="Z5659" s="25" t="s">
        <v>487</v>
      </c>
      <c r="AA5659" s="25">
        <v>30.0</v>
      </c>
      <c r="AB5659" s="25">
        <v>0.0</v>
      </c>
      <c r="AC5659" s="25">
        <v>90963.49</v>
      </c>
      <c r="AD5659" s="25">
        <v>1.0</v>
      </c>
      <c r="AE5659" s="25">
        <v>0.0</v>
      </c>
      <c r="AF5659" s="25">
        <v>1.0</v>
      </c>
      <c r="AG5659" s="25">
        <v>27802.0</v>
      </c>
      <c r="AH5659" s="25">
        <v>0.0</v>
      </c>
    </row>
    <row r="5660" ht="15.75" customHeight="1">
      <c r="U5660" s="25">
        <v>5659.0</v>
      </c>
      <c r="V5660" s="25">
        <v>1.581443E7</v>
      </c>
      <c r="W5660" s="25" t="s">
        <v>638</v>
      </c>
      <c r="X5660" s="25">
        <v>747.0</v>
      </c>
      <c r="Y5660" s="25" t="s">
        <v>377</v>
      </c>
      <c r="Z5660" s="25" t="s">
        <v>487</v>
      </c>
      <c r="AA5660" s="25">
        <v>41.0</v>
      </c>
      <c r="AB5660" s="25">
        <v>9.0</v>
      </c>
      <c r="AC5660" s="25">
        <v>0.0</v>
      </c>
      <c r="AD5660" s="25">
        <v>1.0</v>
      </c>
      <c r="AE5660" s="25">
        <v>1.0</v>
      </c>
      <c r="AF5660" s="25">
        <v>0.0</v>
      </c>
      <c r="AG5660" s="25">
        <v>32430.94</v>
      </c>
      <c r="AH5660" s="25">
        <v>1.0</v>
      </c>
    </row>
    <row r="5661" ht="15.75" customHeight="1">
      <c r="U5661" s="25">
        <v>5660.0</v>
      </c>
      <c r="V5661" s="25">
        <v>1.5638607E7</v>
      </c>
      <c r="W5661" s="25" t="s">
        <v>810</v>
      </c>
      <c r="X5661" s="25">
        <v>546.0</v>
      </c>
      <c r="Y5661" s="25" t="s">
        <v>375</v>
      </c>
      <c r="Z5661" s="25" t="s">
        <v>462</v>
      </c>
      <c r="AA5661" s="25">
        <v>52.0</v>
      </c>
      <c r="AB5661" s="25">
        <v>2.0</v>
      </c>
      <c r="AC5661" s="25">
        <v>0.0</v>
      </c>
      <c r="AD5661" s="25">
        <v>1.0</v>
      </c>
      <c r="AE5661" s="25">
        <v>1.0</v>
      </c>
      <c r="AF5661" s="25">
        <v>0.0</v>
      </c>
      <c r="AG5661" s="25">
        <v>137332.37</v>
      </c>
      <c r="AH5661" s="25">
        <v>1.0</v>
      </c>
    </row>
    <row r="5662" ht="15.75" customHeight="1">
      <c r="U5662" s="25">
        <v>5661.0</v>
      </c>
      <c r="V5662" s="25">
        <v>1.5737133E7</v>
      </c>
      <c r="W5662" s="25" t="s">
        <v>1247</v>
      </c>
      <c r="X5662" s="25">
        <v>706.0</v>
      </c>
      <c r="Y5662" s="25" t="s">
        <v>377</v>
      </c>
      <c r="Z5662" s="25" t="s">
        <v>487</v>
      </c>
      <c r="AA5662" s="25">
        <v>68.0</v>
      </c>
      <c r="AB5662" s="25">
        <v>4.0</v>
      </c>
      <c r="AC5662" s="25">
        <v>114386.85</v>
      </c>
      <c r="AD5662" s="25">
        <v>1.0</v>
      </c>
      <c r="AE5662" s="25">
        <v>1.0</v>
      </c>
      <c r="AF5662" s="25">
        <v>1.0</v>
      </c>
      <c r="AG5662" s="25">
        <v>28601.68</v>
      </c>
      <c r="AH5662" s="25">
        <v>0.0</v>
      </c>
    </row>
    <row r="5663" ht="15.75" customHeight="1">
      <c r="U5663" s="25">
        <v>5662.0</v>
      </c>
      <c r="V5663" s="25">
        <v>1.5613945E7</v>
      </c>
      <c r="W5663" s="25" t="s">
        <v>502</v>
      </c>
      <c r="X5663" s="25">
        <v>472.0</v>
      </c>
      <c r="Y5663" s="25" t="s">
        <v>375</v>
      </c>
      <c r="Z5663" s="25" t="s">
        <v>462</v>
      </c>
      <c r="AA5663" s="25">
        <v>26.0</v>
      </c>
      <c r="AB5663" s="25">
        <v>5.0</v>
      </c>
      <c r="AC5663" s="25">
        <v>0.0</v>
      </c>
      <c r="AD5663" s="25">
        <v>2.0</v>
      </c>
      <c r="AE5663" s="25">
        <v>1.0</v>
      </c>
      <c r="AF5663" s="25">
        <v>0.0</v>
      </c>
      <c r="AG5663" s="25">
        <v>108411.66</v>
      </c>
      <c r="AH5663" s="25">
        <v>0.0</v>
      </c>
    </row>
    <row r="5664" ht="15.75" customHeight="1">
      <c r="U5664" s="25">
        <v>5663.0</v>
      </c>
      <c r="V5664" s="25">
        <v>1.5659937E7</v>
      </c>
      <c r="W5664" s="25" t="s">
        <v>1244</v>
      </c>
      <c r="X5664" s="25">
        <v>703.0</v>
      </c>
      <c r="Y5664" s="25" t="s">
        <v>375</v>
      </c>
      <c r="Z5664" s="25" t="s">
        <v>462</v>
      </c>
      <c r="AA5664" s="25">
        <v>40.0</v>
      </c>
      <c r="AB5664" s="25">
        <v>7.0</v>
      </c>
      <c r="AC5664" s="25">
        <v>0.0</v>
      </c>
      <c r="AD5664" s="25">
        <v>2.0</v>
      </c>
      <c r="AE5664" s="25">
        <v>0.0</v>
      </c>
      <c r="AF5664" s="25">
        <v>1.0</v>
      </c>
      <c r="AG5664" s="25">
        <v>122518.5</v>
      </c>
      <c r="AH5664" s="25">
        <v>0.0</v>
      </c>
    </row>
    <row r="5665" ht="15.75" customHeight="1">
      <c r="U5665" s="25">
        <v>5664.0</v>
      </c>
      <c r="V5665" s="25">
        <v>1.5765287E7</v>
      </c>
      <c r="W5665" s="25" t="s">
        <v>732</v>
      </c>
      <c r="X5665" s="25">
        <v>850.0</v>
      </c>
      <c r="Y5665" s="25" t="s">
        <v>375</v>
      </c>
      <c r="Z5665" s="25" t="s">
        <v>462</v>
      </c>
      <c r="AA5665" s="25">
        <v>38.0</v>
      </c>
      <c r="AB5665" s="25">
        <v>2.0</v>
      </c>
      <c r="AC5665" s="25">
        <v>0.0</v>
      </c>
      <c r="AD5665" s="25">
        <v>2.0</v>
      </c>
      <c r="AE5665" s="25">
        <v>1.0</v>
      </c>
      <c r="AF5665" s="25">
        <v>0.0</v>
      </c>
      <c r="AG5665" s="25">
        <v>9015.07</v>
      </c>
      <c r="AH5665" s="25">
        <v>0.0</v>
      </c>
    </row>
    <row r="5666" ht="15.75" customHeight="1">
      <c r="U5666" s="25">
        <v>5665.0</v>
      </c>
      <c r="V5666" s="25">
        <v>1.5661723E7</v>
      </c>
      <c r="W5666" s="25" t="s">
        <v>1396</v>
      </c>
      <c r="X5666" s="25">
        <v>667.0</v>
      </c>
      <c r="Y5666" s="25" t="s">
        <v>377</v>
      </c>
      <c r="Z5666" s="25" t="s">
        <v>487</v>
      </c>
      <c r="AA5666" s="25">
        <v>71.0</v>
      </c>
      <c r="AB5666" s="25">
        <v>4.0</v>
      </c>
      <c r="AC5666" s="25">
        <v>137260.78</v>
      </c>
      <c r="AD5666" s="25">
        <v>1.0</v>
      </c>
      <c r="AE5666" s="25">
        <v>0.0</v>
      </c>
      <c r="AF5666" s="25">
        <v>1.0</v>
      </c>
      <c r="AG5666" s="25">
        <v>94433.08</v>
      </c>
      <c r="AH5666" s="25">
        <v>1.0</v>
      </c>
    </row>
    <row r="5667" ht="15.75" customHeight="1">
      <c r="U5667" s="25">
        <v>5666.0</v>
      </c>
      <c r="V5667" s="25">
        <v>1.5766064E7</v>
      </c>
      <c r="W5667" s="25" t="s">
        <v>2226</v>
      </c>
      <c r="X5667" s="25">
        <v>559.0</v>
      </c>
      <c r="Y5667" s="25" t="s">
        <v>375</v>
      </c>
      <c r="Z5667" s="25" t="s">
        <v>487</v>
      </c>
      <c r="AA5667" s="25">
        <v>33.0</v>
      </c>
      <c r="AB5667" s="25">
        <v>9.0</v>
      </c>
      <c r="AC5667" s="25">
        <v>111060.05</v>
      </c>
      <c r="AD5667" s="25">
        <v>2.0</v>
      </c>
      <c r="AE5667" s="25">
        <v>1.0</v>
      </c>
      <c r="AF5667" s="25">
        <v>0.0</v>
      </c>
      <c r="AG5667" s="25">
        <v>110371.84</v>
      </c>
      <c r="AH5667" s="25">
        <v>0.0</v>
      </c>
    </row>
    <row r="5668" ht="15.75" customHeight="1">
      <c r="U5668" s="25">
        <v>5667.0</v>
      </c>
      <c r="V5668" s="25">
        <v>1.5649616E7</v>
      </c>
      <c r="W5668" s="25" t="s">
        <v>1490</v>
      </c>
      <c r="X5668" s="25">
        <v>636.0</v>
      </c>
      <c r="Y5668" s="25" t="s">
        <v>377</v>
      </c>
      <c r="Z5668" s="25" t="s">
        <v>487</v>
      </c>
      <c r="AA5668" s="25">
        <v>60.0</v>
      </c>
      <c r="AB5668" s="25">
        <v>7.0</v>
      </c>
      <c r="AC5668" s="25">
        <v>124447.73</v>
      </c>
      <c r="AD5668" s="25">
        <v>1.0</v>
      </c>
      <c r="AE5668" s="25">
        <v>1.0</v>
      </c>
      <c r="AF5668" s="25">
        <v>1.0</v>
      </c>
      <c r="AG5668" s="25">
        <v>141364.62</v>
      </c>
      <c r="AH5668" s="25">
        <v>1.0</v>
      </c>
    </row>
    <row r="5669" ht="15.75" customHeight="1">
      <c r="U5669" s="25">
        <v>5668.0</v>
      </c>
      <c r="V5669" s="25">
        <v>1.5719017E7</v>
      </c>
      <c r="W5669" s="25" t="s">
        <v>1137</v>
      </c>
      <c r="X5669" s="25">
        <v>672.0</v>
      </c>
      <c r="Y5669" s="25" t="s">
        <v>375</v>
      </c>
      <c r="Z5669" s="25" t="s">
        <v>462</v>
      </c>
      <c r="AA5669" s="25">
        <v>34.0</v>
      </c>
      <c r="AB5669" s="25">
        <v>8.0</v>
      </c>
      <c r="AC5669" s="25">
        <v>0.0</v>
      </c>
      <c r="AD5669" s="25">
        <v>2.0</v>
      </c>
      <c r="AE5669" s="25">
        <v>1.0</v>
      </c>
      <c r="AF5669" s="25">
        <v>1.0</v>
      </c>
      <c r="AG5669" s="25">
        <v>16245.25</v>
      </c>
      <c r="AH5669" s="25">
        <v>0.0</v>
      </c>
    </row>
    <row r="5670" ht="15.75" customHeight="1">
      <c r="U5670" s="25">
        <v>5669.0</v>
      </c>
      <c r="V5670" s="25">
        <v>1.5720919E7</v>
      </c>
      <c r="W5670" s="25" t="s">
        <v>2848</v>
      </c>
      <c r="X5670" s="25">
        <v>667.0</v>
      </c>
      <c r="Y5670" s="25" t="s">
        <v>375</v>
      </c>
      <c r="Z5670" s="25" t="s">
        <v>487</v>
      </c>
      <c r="AA5670" s="25">
        <v>42.0</v>
      </c>
      <c r="AB5670" s="25">
        <v>7.0</v>
      </c>
      <c r="AC5670" s="25">
        <v>0.0</v>
      </c>
      <c r="AD5670" s="25">
        <v>1.0</v>
      </c>
      <c r="AE5670" s="25">
        <v>0.0</v>
      </c>
      <c r="AF5670" s="25">
        <v>1.0</v>
      </c>
      <c r="AG5670" s="25">
        <v>108348.94</v>
      </c>
      <c r="AH5670" s="25">
        <v>1.0</v>
      </c>
    </row>
    <row r="5671" ht="15.75" customHeight="1">
      <c r="U5671" s="25">
        <v>5670.0</v>
      </c>
      <c r="V5671" s="25">
        <v>1.5706706E7</v>
      </c>
      <c r="W5671" s="25" t="s">
        <v>1328</v>
      </c>
      <c r="X5671" s="25">
        <v>648.0</v>
      </c>
      <c r="Y5671" s="25" t="s">
        <v>379</v>
      </c>
      <c r="Z5671" s="25" t="s">
        <v>487</v>
      </c>
      <c r="AA5671" s="25">
        <v>33.0</v>
      </c>
      <c r="AB5671" s="25">
        <v>7.0</v>
      </c>
      <c r="AC5671" s="25">
        <v>135310.41</v>
      </c>
      <c r="AD5671" s="25">
        <v>2.0</v>
      </c>
      <c r="AE5671" s="25">
        <v>0.0</v>
      </c>
      <c r="AF5671" s="25">
        <v>1.0</v>
      </c>
      <c r="AG5671" s="25">
        <v>171668.2</v>
      </c>
      <c r="AH5671" s="25">
        <v>0.0</v>
      </c>
    </row>
    <row r="5672" ht="15.75" customHeight="1">
      <c r="U5672" s="25">
        <v>5671.0</v>
      </c>
      <c r="V5672" s="25">
        <v>1.5709653E7</v>
      </c>
      <c r="W5672" s="25" t="s">
        <v>1400</v>
      </c>
      <c r="X5672" s="25">
        <v>497.0</v>
      </c>
      <c r="Y5672" s="25" t="s">
        <v>375</v>
      </c>
      <c r="Z5672" s="25" t="s">
        <v>487</v>
      </c>
      <c r="AA5672" s="25">
        <v>32.0</v>
      </c>
      <c r="AB5672" s="25">
        <v>8.0</v>
      </c>
      <c r="AC5672" s="25">
        <v>0.0</v>
      </c>
      <c r="AD5672" s="25">
        <v>2.0</v>
      </c>
      <c r="AE5672" s="25">
        <v>1.0</v>
      </c>
      <c r="AF5672" s="25">
        <v>0.0</v>
      </c>
      <c r="AG5672" s="25">
        <v>67364.42</v>
      </c>
      <c r="AH5672" s="25">
        <v>0.0</v>
      </c>
    </row>
    <row r="5673" ht="15.75" customHeight="1">
      <c r="U5673" s="25">
        <v>5672.0</v>
      </c>
      <c r="V5673" s="25">
        <v>1.5805104E7</v>
      </c>
      <c r="W5673" s="25" t="s">
        <v>122</v>
      </c>
      <c r="X5673" s="25">
        <v>743.0</v>
      </c>
      <c r="Y5673" s="25" t="s">
        <v>375</v>
      </c>
      <c r="Z5673" s="25" t="s">
        <v>462</v>
      </c>
      <c r="AA5673" s="25">
        <v>73.0</v>
      </c>
      <c r="AB5673" s="25">
        <v>6.0</v>
      </c>
      <c r="AC5673" s="25">
        <v>0.0</v>
      </c>
      <c r="AD5673" s="25">
        <v>2.0</v>
      </c>
      <c r="AE5673" s="25">
        <v>0.0</v>
      </c>
      <c r="AF5673" s="25">
        <v>1.0</v>
      </c>
      <c r="AG5673" s="25">
        <v>107867.38</v>
      </c>
      <c r="AH5673" s="25">
        <v>0.0</v>
      </c>
    </row>
    <row r="5674" ht="15.75" customHeight="1">
      <c r="U5674" s="25">
        <v>5673.0</v>
      </c>
      <c r="V5674" s="25">
        <v>1.5622442E7</v>
      </c>
      <c r="W5674" s="25" t="s">
        <v>1198</v>
      </c>
      <c r="X5674" s="25">
        <v>619.0</v>
      </c>
      <c r="Y5674" s="25" t="s">
        <v>375</v>
      </c>
      <c r="Z5674" s="25" t="s">
        <v>487</v>
      </c>
      <c r="AA5674" s="25">
        <v>29.0</v>
      </c>
      <c r="AB5674" s="25">
        <v>5.0</v>
      </c>
      <c r="AC5674" s="25">
        <v>0.0</v>
      </c>
      <c r="AD5674" s="25">
        <v>2.0</v>
      </c>
      <c r="AE5674" s="25">
        <v>1.0</v>
      </c>
      <c r="AF5674" s="25">
        <v>0.0</v>
      </c>
      <c r="AG5674" s="25">
        <v>194310.1</v>
      </c>
      <c r="AH5674" s="25">
        <v>0.0</v>
      </c>
    </row>
    <row r="5675" ht="15.75" customHeight="1">
      <c r="U5675" s="25">
        <v>5674.0</v>
      </c>
      <c r="V5675" s="25">
        <v>1.5572801E7</v>
      </c>
      <c r="W5675" s="25" t="s">
        <v>2849</v>
      </c>
      <c r="X5675" s="25">
        <v>639.0</v>
      </c>
      <c r="Y5675" s="25" t="s">
        <v>377</v>
      </c>
      <c r="Z5675" s="25" t="s">
        <v>487</v>
      </c>
      <c r="AA5675" s="25">
        <v>34.0</v>
      </c>
      <c r="AB5675" s="25">
        <v>5.0</v>
      </c>
      <c r="AC5675" s="25">
        <v>139393.19</v>
      </c>
      <c r="AD5675" s="25">
        <v>2.0</v>
      </c>
      <c r="AE5675" s="25">
        <v>0.0</v>
      </c>
      <c r="AF5675" s="25">
        <v>0.0</v>
      </c>
      <c r="AG5675" s="25">
        <v>33950.08</v>
      </c>
      <c r="AH5675" s="25">
        <v>0.0</v>
      </c>
    </row>
    <row r="5676" ht="15.75" customHeight="1">
      <c r="U5676" s="25">
        <v>5675.0</v>
      </c>
      <c r="V5676" s="25">
        <v>1.5767598E7</v>
      </c>
      <c r="W5676" s="25" t="s">
        <v>1196</v>
      </c>
      <c r="X5676" s="25">
        <v>540.0</v>
      </c>
      <c r="Y5676" s="25" t="s">
        <v>377</v>
      </c>
      <c r="Z5676" s="25" t="s">
        <v>487</v>
      </c>
      <c r="AA5676" s="25">
        <v>28.0</v>
      </c>
      <c r="AB5676" s="25">
        <v>8.0</v>
      </c>
      <c r="AC5676" s="25">
        <v>0.0</v>
      </c>
      <c r="AD5676" s="25">
        <v>2.0</v>
      </c>
      <c r="AE5676" s="25">
        <v>0.0</v>
      </c>
      <c r="AF5676" s="25">
        <v>0.0</v>
      </c>
      <c r="AG5676" s="25">
        <v>197588.32</v>
      </c>
      <c r="AH5676" s="25">
        <v>0.0</v>
      </c>
    </row>
    <row r="5677" ht="15.75" customHeight="1">
      <c r="U5677" s="25">
        <v>5676.0</v>
      </c>
      <c r="V5677" s="25">
        <v>1.5757897E7</v>
      </c>
      <c r="W5677" s="25" t="s">
        <v>2850</v>
      </c>
      <c r="X5677" s="25">
        <v>766.0</v>
      </c>
      <c r="Y5677" s="25" t="s">
        <v>375</v>
      </c>
      <c r="Z5677" s="25" t="s">
        <v>462</v>
      </c>
      <c r="AA5677" s="25">
        <v>26.0</v>
      </c>
      <c r="AB5677" s="25">
        <v>3.0</v>
      </c>
      <c r="AC5677" s="25">
        <v>104258.8</v>
      </c>
      <c r="AD5677" s="25">
        <v>1.0</v>
      </c>
      <c r="AE5677" s="25">
        <v>1.0</v>
      </c>
      <c r="AF5677" s="25">
        <v>1.0</v>
      </c>
      <c r="AG5677" s="25">
        <v>428.23</v>
      </c>
      <c r="AH5677" s="25">
        <v>0.0</v>
      </c>
    </row>
    <row r="5678" ht="15.75" customHeight="1">
      <c r="U5678" s="25">
        <v>5677.0</v>
      </c>
      <c r="V5678" s="25">
        <v>1.5568104E7</v>
      </c>
      <c r="W5678" s="25" t="s">
        <v>2851</v>
      </c>
      <c r="X5678" s="25">
        <v>749.0</v>
      </c>
      <c r="Y5678" s="25" t="s">
        <v>375</v>
      </c>
      <c r="Z5678" s="25" t="s">
        <v>462</v>
      </c>
      <c r="AA5678" s="25">
        <v>26.0</v>
      </c>
      <c r="AB5678" s="25">
        <v>6.0</v>
      </c>
      <c r="AC5678" s="25">
        <v>0.0</v>
      </c>
      <c r="AD5678" s="25">
        <v>2.0</v>
      </c>
      <c r="AE5678" s="25">
        <v>0.0</v>
      </c>
      <c r="AF5678" s="25">
        <v>1.0</v>
      </c>
      <c r="AG5678" s="25">
        <v>34948.77</v>
      </c>
      <c r="AH5678" s="25">
        <v>0.0</v>
      </c>
    </row>
    <row r="5679" ht="15.75" customHeight="1">
      <c r="U5679" s="25">
        <v>5678.0</v>
      </c>
      <c r="V5679" s="25">
        <v>1.5763414E7</v>
      </c>
      <c r="W5679" s="25" t="s">
        <v>1577</v>
      </c>
      <c r="X5679" s="25">
        <v>655.0</v>
      </c>
      <c r="Y5679" s="25" t="s">
        <v>379</v>
      </c>
      <c r="Z5679" s="25" t="s">
        <v>487</v>
      </c>
      <c r="AA5679" s="25">
        <v>32.0</v>
      </c>
      <c r="AB5679" s="25">
        <v>9.0</v>
      </c>
      <c r="AC5679" s="25">
        <v>113447.01</v>
      </c>
      <c r="AD5679" s="25">
        <v>1.0</v>
      </c>
      <c r="AE5679" s="25">
        <v>1.0</v>
      </c>
      <c r="AF5679" s="25">
        <v>0.0</v>
      </c>
      <c r="AG5679" s="25">
        <v>82084.3</v>
      </c>
      <c r="AH5679" s="25">
        <v>0.0</v>
      </c>
    </row>
    <row r="5680" ht="15.75" customHeight="1">
      <c r="U5680" s="25">
        <v>5679.0</v>
      </c>
      <c r="V5680" s="25">
        <v>1.5732265E7</v>
      </c>
      <c r="W5680" s="25" t="s">
        <v>1089</v>
      </c>
      <c r="X5680" s="25">
        <v>630.0</v>
      </c>
      <c r="Y5680" s="25" t="s">
        <v>375</v>
      </c>
      <c r="Z5680" s="25" t="s">
        <v>487</v>
      </c>
      <c r="AA5680" s="25">
        <v>33.0</v>
      </c>
      <c r="AB5680" s="25">
        <v>9.0</v>
      </c>
      <c r="AC5680" s="25">
        <v>0.0</v>
      </c>
      <c r="AD5680" s="25">
        <v>2.0</v>
      </c>
      <c r="AE5680" s="25">
        <v>1.0</v>
      </c>
      <c r="AF5680" s="25">
        <v>0.0</v>
      </c>
      <c r="AG5680" s="25">
        <v>64804.59</v>
      </c>
      <c r="AH5680" s="25">
        <v>0.0</v>
      </c>
    </row>
    <row r="5681" ht="15.75" customHeight="1">
      <c r="U5681" s="25">
        <v>5680.0</v>
      </c>
      <c r="V5681" s="25">
        <v>1.5621974E7</v>
      </c>
      <c r="W5681" s="25" t="s">
        <v>2025</v>
      </c>
      <c r="X5681" s="25">
        <v>778.0</v>
      </c>
      <c r="Y5681" s="25" t="s">
        <v>379</v>
      </c>
      <c r="Z5681" s="25" t="s">
        <v>462</v>
      </c>
      <c r="AA5681" s="25">
        <v>33.0</v>
      </c>
      <c r="AB5681" s="25">
        <v>4.0</v>
      </c>
      <c r="AC5681" s="25">
        <v>111063.73</v>
      </c>
      <c r="AD5681" s="25">
        <v>2.0</v>
      </c>
      <c r="AE5681" s="25">
        <v>1.0</v>
      </c>
      <c r="AF5681" s="25">
        <v>0.0</v>
      </c>
      <c r="AG5681" s="25">
        <v>83556.65</v>
      </c>
      <c r="AH5681" s="25">
        <v>0.0</v>
      </c>
    </row>
    <row r="5682" ht="15.75" customHeight="1">
      <c r="U5682" s="25">
        <v>5681.0</v>
      </c>
      <c r="V5682" s="25">
        <v>1.5803947E7</v>
      </c>
      <c r="W5682" s="25" t="s">
        <v>1084</v>
      </c>
      <c r="X5682" s="25">
        <v>757.0</v>
      </c>
      <c r="Y5682" s="25" t="s">
        <v>379</v>
      </c>
      <c r="Z5682" s="25" t="s">
        <v>462</v>
      </c>
      <c r="AA5682" s="25">
        <v>30.0</v>
      </c>
      <c r="AB5682" s="25">
        <v>6.0</v>
      </c>
      <c r="AC5682" s="25">
        <v>161378.02</v>
      </c>
      <c r="AD5682" s="25">
        <v>1.0</v>
      </c>
      <c r="AE5682" s="25">
        <v>0.0</v>
      </c>
      <c r="AF5682" s="25">
        <v>0.0</v>
      </c>
      <c r="AG5682" s="25">
        <v>71926.28</v>
      </c>
      <c r="AH5682" s="25">
        <v>1.0</v>
      </c>
    </row>
    <row r="5683" ht="15.75" customHeight="1">
      <c r="U5683" s="25">
        <v>5682.0</v>
      </c>
      <c r="V5683" s="25">
        <v>1.5720706E7</v>
      </c>
      <c r="W5683" s="25" t="s">
        <v>1370</v>
      </c>
      <c r="X5683" s="25">
        <v>529.0</v>
      </c>
      <c r="Y5683" s="25" t="s">
        <v>377</v>
      </c>
      <c r="Z5683" s="25" t="s">
        <v>462</v>
      </c>
      <c r="AA5683" s="25">
        <v>39.0</v>
      </c>
      <c r="AB5683" s="25">
        <v>2.0</v>
      </c>
      <c r="AC5683" s="25">
        <v>82766.43</v>
      </c>
      <c r="AD5683" s="25">
        <v>1.0</v>
      </c>
      <c r="AE5683" s="25">
        <v>1.0</v>
      </c>
      <c r="AF5683" s="25">
        <v>1.0</v>
      </c>
      <c r="AG5683" s="25">
        <v>122925.44</v>
      </c>
      <c r="AH5683" s="25">
        <v>0.0</v>
      </c>
    </row>
    <row r="5684" ht="15.75" customHeight="1">
      <c r="U5684" s="25">
        <v>5683.0</v>
      </c>
      <c r="V5684" s="25">
        <v>1.575929E7</v>
      </c>
      <c r="W5684" s="25" t="s">
        <v>2852</v>
      </c>
      <c r="X5684" s="25">
        <v>620.0</v>
      </c>
      <c r="Y5684" s="25" t="s">
        <v>377</v>
      </c>
      <c r="Z5684" s="25" t="s">
        <v>487</v>
      </c>
      <c r="AA5684" s="25">
        <v>29.0</v>
      </c>
      <c r="AB5684" s="25">
        <v>9.0</v>
      </c>
      <c r="AC5684" s="25">
        <v>0.0</v>
      </c>
      <c r="AD5684" s="25">
        <v>2.0</v>
      </c>
      <c r="AE5684" s="25">
        <v>1.0</v>
      </c>
      <c r="AF5684" s="25">
        <v>0.0</v>
      </c>
      <c r="AG5684" s="25">
        <v>13133.88</v>
      </c>
      <c r="AH5684" s="25">
        <v>0.0</v>
      </c>
    </row>
    <row r="5685" ht="15.75" customHeight="1">
      <c r="U5685" s="25">
        <v>5684.0</v>
      </c>
      <c r="V5685" s="25">
        <v>1.5651664E7</v>
      </c>
      <c r="W5685" s="25" t="s">
        <v>1353</v>
      </c>
      <c r="X5685" s="25">
        <v>615.0</v>
      </c>
      <c r="Y5685" s="25" t="s">
        <v>375</v>
      </c>
      <c r="Z5685" s="25" t="s">
        <v>462</v>
      </c>
      <c r="AA5685" s="25">
        <v>61.0</v>
      </c>
      <c r="AB5685" s="25">
        <v>1.0</v>
      </c>
      <c r="AC5685" s="25">
        <v>104267.7</v>
      </c>
      <c r="AD5685" s="25">
        <v>1.0</v>
      </c>
      <c r="AE5685" s="25">
        <v>1.0</v>
      </c>
      <c r="AF5685" s="25">
        <v>0.0</v>
      </c>
      <c r="AG5685" s="25">
        <v>62845.64</v>
      </c>
      <c r="AH5685" s="25">
        <v>1.0</v>
      </c>
    </row>
    <row r="5686" ht="15.75" customHeight="1">
      <c r="U5686" s="25">
        <v>5685.0</v>
      </c>
      <c r="V5686" s="25">
        <v>1.5795132E7</v>
      </c>
      <c r="W5686" s="25" t="s">
        <v>2853</v>
      </c>
      <c r="X5686" s="25">
        <v>735.0</v>
      </c>
      <c r="Y5686" s="25" t="s">
        <v>375</v>
      </c>
      <c r="Z5686" s="25" t="s">
        <v>462</v>
      </c>
      <c r="AA5686" s="25">
        <v>25.0</v>
      </c>
      <c r="AB5686" s="25">
        <v>3.0</v>
      </c>
      <c r="AC5686" s="25">
        <v>91718.8</v>
      </c>
      <c r="AD5686" s="25">
        <v>1.0</v>
      </c>
      <c r="AE5686" s="25">
        <v>0.0</v>
      </c>
      <c r="AF5686" s="25">
        <v>0.0</v>
      </c>
      <c r="AG5686" s="25">
        <v>28411.23</v>
      </c>
      <c r="AH5686" s="25">
        <v>0.0</v>
      </c>
    </row>
    <row r="5687" ht="15.75" customHeight="1">
      <c r="U5687" s="25">
        <v>5686.0</v>
      </c>
      <c r="V5687" s="25">
        <v>1.5811565E7</v>
      </c>
      <c r="W5687" s="25" t="s">
        <v>633</v>
      </c>
      <c r="X5687" s="25">
        <v>705.0</v>
      </c>
      <c r="Y5687" s="25" t="s">
        <v>377</v>
      </c>
      <c r="Z5687" s="25" t="s">
        <v>462</v>
      </c>
      <c r="AA5687" s="25">
        <v>47.0</v>
      </c>
      <c r="AB5687" s="25">
        <v>3.0</v>
      </c>
      <c r="AC5687" s="25">
        <v>63488.7</v>
      </c>
      <c r="AD5687" s="25">
        <v>1.0</v>
      </c>
      <c r="AE5687" s="25">
        <v>0.0</v>
      </c>
      <c r="AF5687" s="25">
        <v>1.0</v>
      </c>
      <c r="AG5687" s="25">
        <v>28640.92</v>
      </c>
      <c r="AH5687" s="25">
        <v>1.0</v>
      </c>
    </row>
    <row r="5688" ht="15.75" customHeight="1">
      <c r="U5688" s="25">
        <v>5687.0</v>
      </c>
      <c r="V5688" s="25">
        <v>1.5713774E7</v>
      </c>
      <c r="W5688" s="25" t="s">
        <v>2718</v>
      </c>
      <c r="X5688" s="25">
        <v>644.0</v>
      </c>
      <c r="Y5688" s="25" t="s">
        <v>377</v>
      </c>
      <c r="Z5688" s="25" t="s">
        <v>462</v>
      </c>
      <c r="AA5688" s="25">
        <v>46.0</v>
      </c>
      <c r="AB5688" s="25">
        <v>6.0</v>
      </c>
      <c r="AC5688" s="25">
        <v>12459.19</v>
      </c>
      <c r="AD5688" s="25">
        <v>1.0</v>
      </c>
      <c r="AE5688" s="25">
        <v>0.0</v>
      </c>
      <c r="AF5688" s="25">
        <v>0.0</v>
      </c>
      <c r="AG5688" s="25">
        <v>156787.34</v>
      </c>
      <c r="AH5688" s="25">
        <v>1.0</v>
      </c>
    </row>
    <row r="5689" ht="15.75" customHeight="1">
      <c r="U5689" s="25">
        <v>5688.0</v>
      </c>
      <c r="V5689" s="25">
        <v>1.569184E7</v>
      </c>
      <c r="W5689" s="25" t="s">
        <v>1260</v>
      </c>
      <c r="X5689" s="25">
        <v>505.0</v>
      </c>
      <c r="Y5689" s="25" t="s">
        <v>379</v>
      </c>
      <c r="Z5689" s="25" t="s">
        <v>462</v>
      </c>
      <c r="AA5689" s="25">
        <v>37.0</v>
      </c>
      <c r="AB5689" s="25">
        <v>6.0</v>
      </c>
      <c r="AC5689" s="25">
        <v>159863.9</v>
      </c>
      <c r="AD5689" s="25">
        <v>2.0</v>
      </c>
      <c r="AE5689" s="25">
        <v>0.0</v>
      </c>
      <c r="AF5689" s="25">
        <v>1.0</v>
      </c>
      <c r="AG5689" s="25">
        <v>125307.87</v>
      </c>
      <c r="AH5689" s="25">
        <v>0.0</v>
      </c>
    </row>
    <row r="5690" ht="15.75" customHeight="1">
      <c r="U5690" s="25">
        <v>5689.0</v>
      </c>
      <c r="V5690" s="25">
        <v>1.5682021E7</v>
      </c>
      <c r="W5690" s="25" t="s">
        <v>1536</v>
      </c>
      <c r="X5690" s="25">
        <v>471.0</v>
      </c>
      <c r="Y5690" s="25" t="s">
        <v>379</v>
      </c>
      <c r="Z5690" s="25" t="s">
        <v>487</v>
      </c>
      <c r="AA5690" s="25">
        <v>23.0</v>
      </c>
      <c r="AB5690" s="25">
        <v>6.0</v>
      </c>
      <c r="AC5690" s="25">
        <v>104592.55</v>
      </c>
      <c r="AD5690" s="25">
        <v>2.0</v>
      </c>
      <c r="AE5690" s="25">
        <v>1.0</v>
      </c>
      <c r="AF5690" s="25">
        <v>0.0</v>
      </c>
      <c r="AG5690" s="25">
        <v>131736.23</v>
      </c>
      <c r="AH5690" s="25">
        <v>0.0</v>
      </c>
    </row>
    <row r="5691" ht="15.75" customHeight="1">
      <c r="U5691" s="25">
        <v>5690.0</v>
      </c>
      <c r="V5691" s="25">
        <v>1.5612931E7</v>
      </c>
      <c r="W5691" s="25" t="s">
        <v>1877</v>
      </c>
      <c r="X5691" s="25">
        <v>722.0</v>
      </c>
      <c r="Y5691" s="25" t="s">
        <v>377</v>
      </c>
      <c r="Z5691" s="25" t="s">
        <v>462</v>
      </c>
      <c r="AA5691" s="25">
        <v>50.0</v>
      </c>
      <c r="AB5691" s="25">
        <v>4.0</v>
      </c>
      <c r="AC5691" s="25">
        <v>132088.59</v>
      </c>
      <c r="AD5691" s="25">
        <v>1.0</v>
      </c>
      <c r="AE5691" s="25">
        <v>1.0</v>
      </c>
      <c r="AF5691" s="25">
        <v>1.0</v>
      </c>
      <c r="AG5691" s="25">
        <v>128262.14</v>
      </c>
      <c r="AH5691" s="25">
        <v>0.0</v>
      </c>
    </row>
    <row r="5692" ht="15.75" customHeight="1">
      <c r="U5692" s="25">
        <v>5691.0</v>
      </c>
      <c r="V5692" s="25">
        <v>1.5676707E7</v>
      </c>
      <c r="W5692" s="25" t="s">
        <v>1524</v>
      </c>
      <c r="X5692" s="25">
        <v>577.0</v>
      </c>
      <c r="Y5692" s="25" t="s">
        <v>377</v>
      </c>
      <c r="Z5692" s="25" t="s">
        <v>462</v>
      </c>
      <c r="AA5692" s="25">
        <v>39.0</v>
      </c>
      <c r="AB5692" s="25">
        <v>4.0</v>
      </c>
      <c r="AC5692" s="25">
        <v>0.0</v>
      </c>
      <c r="AD5692" s="25">
        <v>2.0</v>
      </c>
      <c r="AE5692" s="25">
        <v>1.0</v>
      </c>
      <c r="AF5692" s="25">
        <v>0.0</v>
      </c>
      <c r="AG5692" s="25">
        <v>91366.42</v>
      </c>
      <c r="AH5692" s="25">
        <v>0.0</v>
      </c>
    </row>
    <row r="5693" ht="15.75" customHeight="1">
      <c r="U5693" s="25">
        <v>5692.0</v>
      </c>
      <c r="V5693" s="25">
        <v>1.5601383E7</v>
      </c>
      <c r="W5693" s="25" t="s">
        <v>828</v>
      </c>
      <c r="X5693" s="25">
        <v>744.0</v>
      </c>
      <c r="Y5693" s="25" t="s">
        <v>377</v>
      </c>
      <c r="Z5693" s="25" t="s">
        <v>487</v>
      </c>
      <c r="AA5693" s="25">
        <v>44.0</v>
      </c>
      <c r="AB5693" s="25">
        <v>5.0</v>
      </c>
      <c r="AC5693" s="25">
        <v>120654.68</v>
      </c>
      <c r="AD5693" s="25">
        <v>1.0</v>
      </c>
      <c r="AE5693" s="25">
        <v>1.0</v>
      </c>
      <c r="AF5693" s="25">
        <v>0.0</v>
      </c>
      <c r="AG5693" s="25">
        <v>82290.81</v>
      </c>
      <c r="AH5693" s="25">
        <v>0.0</v>
      </c>
    </row>
    <row r="5694" ht="15.75" customHeight="1">
      <c r="U5694" s="25">
        <v>5693.0</v>
      </c>
      <c r="V5694" s="25">
        <v>1.5662662E7</v>
      </c>
      <c r="W5694" s="25" t="s">
        <v>2854</v>
      </c>
      <c r="X5694" s="25">
        <v>573.0</v>
      </c>
      <c r="Y5694" s="25" t="s">
        <v>375</v>
      </c>
      <c r="Z5694" s="25" t="s">
        <v>462</v>
      </c>
      <c r="AA5694" s="25">
        <v>30.0</v>
      </c>
      <c r="AB5694" s="25">
        <v>6.0</v>
      </c>
      <c r="AC5694" s="25">
        <v>0.0</v>
      </c>
      <c r="AD5694" s="25">
        <v>2.0</v>
      </c>
      <c r="AE5694" s="25">
        <v>1.0</v>
      </c>
      <c r="AF5694" s="25">
        <v>0.0</v>
      </c>
      <c r="AG5694" s="25">
        <v>66190.21</v>
      </c>
      <c r="AH5694" s="25">
        <v>0.0</v>
      </c>
    </row>
    <row r="5695" ht="15.75" customHeight="1">
      <c r="U5695" s="25">
        <v>5694.0</v>
      </c>
      <c r="V5695" s="25">
        <v>1.5752694E7</v>
      </c>
      <c r="W5695" s="25" t="s">
        <v>645</v>
      </c>
      <c r="X5695" s="25">
        <v>653.0</v>
      </c>
      <c r="Y5695" s="25" t="s">
        <v>375</v>
      </c>
      <c r="Z5695" s="25" t="s">
        <v>462</v>
      </c>
      <c r="AA5695" s="25">
        <v>32.0</v>
      </c>
      <c r="AB5695" s="25">
        <v>4.0</v>
      </c>
      <c r="AC5695" s="25">
        <v>83772.95</v>
      </c>
      <c r="AD5695" s="25">
        <v>1.0</v>
      </c>
      <c r="AE5695" s="25">
        <v>0.0</v>
      </c>
      <c r="AF5695" s="25">
        <v>1.0</v>
      </c>
      <c r="AG5695" s="25">
        <v>23920.65</v>
      </c>
      <c r="AH5695" s="25">
        <v>0.0</v>
      </c>
    </row>
    <row r="5696" ht="15.75" customHeight="1">
      <c r="U5696" s="25">
        <v>5695.0</v>
      </c>
      <c r="V5696" s="25">
        <v>1.5590683E7</v>
      </c>
      <c r="W5696" s="25" t="s">
        <v>1137</v>
      </c>
      <c r="X5696" s="25">
        <v>660.0</v>
      </c>
      <c r="Y5696" s="25" t="s">
        <v>375</v>
      </c>
      <c r="Z5696" s="25" t="s">
        <v>462</v>
      </c>
      <c r="AA5696" s="25">
        <v>31.0</v>
      </c>
      <c r="AB5696" s="25">
        <v>6.0</v>
      </c>
      <c r="AC5696" s="25">
        <v>172325.67</v>
      </c>
      <c r="AD5696" s="25">
        <v>1.0</v>
      </c>
      <c r="AE5696" s="25">
        <v>0.0</v>
      </c>
      <c r="AF5696" s="25">
        <v>1.0</v>
      </c>
      <c r="AG5696" s="25">
        <v>45438.38</v>
      </c>
      <c r="AH5696" s="25">
        <v>0.0</v>
      </c>
    </row>
    <row r="5697" ht="15.75" customHeight="1">
      <c r="U5697" s="25">
        <v>5696.0</v>
      </c>
      <c r="V5697" s="25">
        <v>1.5773591E7</v>
      </c>
      <c r="W5697" s="25" t="s">
        <v>2855</v>
      </c>
      <c r="X5697" s="25">
        <v>787.0</v>
      </c>
      <c r="Y5697" s="25" t="s">
        <v>375</v>
      </c>
      <c r="Z5697" s="25" t="s">
        <v>487</v>
      </c>
      <c r="AA5697" s="25">
        <v>46.0</v>
      </c>
      <c r="AB5697" s="25">
        <v>7.0</v>
      </c>
      <c r="AC5697" s="25">
        <v>117685.31</v>
      </c>
      <c r="AD5697" s="25">
        <v>2.0</v>
      </c>
      <c r="AE5697" s="25">
        <v>1.0</v>
      </c>
      <c r="AF5697" s="25">
        <v>1.0</v>
      </c>
      <c r="AG5697" s="25">
        <v>93360.35</v>
      </c>
      <c r="AH5697" s="25">
        <v>0.0</v>
      </c>
    </row>
    <row r="5698" ht="15.75" customHeight="1">
      <c r="U5698" s="25">
        <v>5697.0</v>
      </c>
      <c r="V5698" s="25">
        <v>1.572362E7</v>
      </c>
      <c r="W5698" s="25" t="s">
        <v>1027</v>
      </c>
      <c r="X5698" s="25">
        <v>617.0</v>
      </c>
      <c r="Y5698" s="25" t="s">
        <v>375</v>
      </c>
      <c r="Z5698" s="25" t="s">
        <v>487</v>
      </c>
      <c r="AA5698" s="25">
        <v>41.0</v>
      </c>
      <c r="AB5698" s="25">
        <v>7.0</v>
      </c>
      <c r="AC5698" s="25">
        <v>0.0</v>
      </c>
      <c r="AD5698" s="25">
        <v>2.0</v>
      </c>
      <c r="AE5698" s="25">
        <v>0.0</v>
      </c>
      <c r="AF5698" s="25">
        <v>1.0</v>
      </c>
      <c r="AG5698" s="25">
        <v>14496.67</v>
      </c>
      <c r="AH5698" s="25">
        <v>0.0</v>
      </c>
    </row>
    <row r="5699" ht="15.75" customHeight="1">
      <c r="U5699" s="25">
        <v>5698.0</v>
      </c>
      <c r="V5699" s="25">
        <v>1.5671779E7</v>
      </c>
      <c r="W5699" s="25" t="s">
        <v>529</v>
      </c>
      <c r="X5699" s="25">
        <v>567.0</v>
      </c>
      <c r="Y5699" s="25" t="s">
        <v>375</v>
      </c>
      <c r="Z5699" s="25" t="s">
        <v>487</v>
      </c>
      <c r="AA5699" s="25">
        <v>39.0</v>
      </c>
      <c r="AB5699" s="25">
        <v>5.0</v>
      </c>
      <c r="AC5699" s="25">
        <v>0.0</v>
      </c>
      <c r="AD5699" s="25">
        <v>2.0</v>
      </c>
      <c r="AE5699" s="25">
        <v>0.0</v>
      </c>
      <c r="AF5699" s="25">
        <v>0.0</v>
      </c>
      <c r="AG5699" s="25">
        <v>168521.72</v>
      </c>
      <c r="AH5699" s="25">
        <v>0.0</v>
      </c>
    </row>
    <row r="5700" ht="15.75" customHeight="1">
      <c r="U5700" s="25">
        <v>5699.0</v>
      </c>
      <c r="V5700" s="25">
        <v>1.5672966E7</v>
      </c>
      <c r="W5700" s="25" t="s">
        <v>2397</v>
      </c>
      <c r="X5700" s="25">
        <v>682.0</v>
      </c>
      <c r="Y5700" s="25" t="s">
        <v>377</v>
      </c>
      <c r="Z5700" s="25" t="s">
        <v>462</v>
      </c>
      <c r="AA5700" s="25">
        <v>64.0</v>
      </c>
      <c r="AB5700" s="25">
        <v>9.0</v>
      </c>
      <c r="AC5700" s="25">
        <v>0.0</v>
      </c>
      <c r="AD5700" s="25">
        <v>2.0</v>
      </c>
      <c r="AE5700" s="25">
        <v>1.0</v>
      </c>
      <c r="AF5700" s="25">
        <v>1.0</v>
      </c>
      <c r="AG5700" s="25">
        <v>103318.44</v>
      </c>
      <c r="AH5700" s="25">
        <v>0.0</v>
      </c>
    </row>
    <row r="5701" ht="15.75" customHeight="1">
      <c r="U5701" s="25">
        <v>5700.0</v>
      </c>
      <c r="V5701" s="25">
        <v>1.5624667E7</v>
      </c>
      <c r="W5701" s="25" t="s">
        <v>581</v>
      </c>
      <c r="X5701" s="25">
        <v>684.0</v>
      </c>
      <c r="Y5701" s="25" t="s">
        <v>375</v>
      </c>
      <c r="Z5701" s="25" t="s">
        <v>487</v>
      </c>
      <c r="AA5701" s="25">
        <v>35.0</v>
      </c>
      <c r="AB5701" s="25">
        <v>6.0</v>
      </c>
      <c r="AC5701" s="25">
        <v>135871.5</v>
      </c>
      <c r="AD5701" s="25">
        <v>1.0</v>
      </c>
      <c r="AE5701" s="25">
        <v>1.0</v>
      </c>
      <c r="AF5701" s="25">
        <v>1.0</v>
      </c>
      <c r="AG5701" s="25">
        <v>87219.41</v>
      </c>
      <c r="AH5701" s="25">
        <v>0.0</v>
      </c>
    </row>
    <row r="5702" ht="15.75" customHeight="1">
      <c r="U5702" s="25">
        <v>5701.0</v>
      </c>
      <c r="V5702" s="25">
        <v>1.5812888E7</v>
      </c>
      <c r="W5702" s="25" t="s">
        <v>2856</v>
      </c>
      <c r="X5702" s="25">
        <v>447.0</v>
      </c>
      <c r="Y5702" s="25" t="s">
        <v>375</v>
      </c>
      <c r="Z5702" s="25" t="s">
        <v>487</v>
      </c>
      <c r="AA5702" s="25">
        <v>41.0</v>
      </c>
      <c r="AB5702" s="25">
        <v>3.0</v>
      </c>
      <c r="AC5702" s="25">
        <v>0.0</v>
      </c>
      <c r="AD5702" s="25">
        <v>4.0</v>
      </c>
      <c r="AE5702" s="25">
        <v>1.0</v>
      </c>
      <c r="AF5702" s="25">
        <v>1.0</v>
      </c>
      <c r="AG5702" s="25">
        <v>197490.39</v>
      </c>
      <c r="AH5702" s="25">
        <v>1.0</v>
      </c>
    </row>
    <row r="5703" ht="15.75" customHeight="1">
      <c r="U5703" s="25">
        <v>5702.0</v>
      </c>
      <c r="V5703" s="25">
        <v>1.5724154E7</v>
      </c>
      <c r="W5703" s="25" t="s">
        <v>880</v>
      </c>
      <c r="X5703" s="25">
        <v>625.0</v>
      </c>
      <c r="Y5703" s="25" t="s">
        <v>379</v>
      </c>
      <c r="Z5703" s="25" t="s">
        <v>462</v>
      </c>
      <c r="AA5703" s="25">
        <v>49.0</v>
      </c>
      <c r="AB5703" s="25">
        <v>4.0</v>
      </c>
      <c r="AC5703" s="25">
        <v>128504.76</v>
      </c>
      <c r="AD5703" s="25">
        <v>1.0</v>
      </c>
      <c r="AE5703" s="25">
        <v>1.0</v>
      </c>
      <c r="AF5703" s="25">
        <v>0.0</v>
      </c>
      <c r="AG5703" s="25">
        <v>126812.63</v>
      </c>
      <c r="AH5703" s="25">
        <v>1.0</v>
      </c>
    </row>
    <row r="5704" ht="15.75" customHeight="1">
      <c r="U5704" s="25">
        <v>5703.0</v>
      </c>
      <c r="V5704" s="25">
        <v>1.574954E7</v>
      </c>
      <c r="W5704" s="25" t="s">
        <v>868</v>
      </c>
      <c r="X5704" s="25">
        <v>585.0</v>
      </c>
      <c r="Y5704" s="25" t="s">
        <v>375</v>
      </c>
      <c r="Z5704" s="25" t="s">
        <v>487</v>
      </c>
      <c r="AA5704" s="25">
        <v>36.0</v>
      </c>
      <c r="AB5704" s="25">
        <v>7.0</v>
      </c>
      <c r="AC5704" s="25">
        <v>0.0</v>
      </c>
      <c r="AD5704" s="25">
        <v>2.0</v>
      </c>
      <c r="AE5704" s="25">
        <v>1.0</v>
      </c>
      <c r="AF5704" s="25">
        <v>0.0</v>
      </c>
      <c r="AG5704" s="25">
        <v>94283.09</v>
      </c>
      <c r="AH5704" s="25">
        <v>0.0</v>
      </c>
    </row>
    <row r="5705" ht="15.75" customHeight="1">
      <c r="U5705" s="25">
        <v>5704.0</v>
      </c>
      <c r="V5705" s="25">
        <v>1.5621063E7</v>
      </c>
      <c r="W5705" s="25" t="s">
        <v>1904</v>
      </c>
      <c r="X5705" s="25">
        <v>516.0</v>
      </c>
      <c r="Y5705" s="25" t="s">
        <v>375</v>
      </c>
      <c r="Z5705" s="25" t="s">
        <v>462</v>
      </c>
      <c r="AA5705" s="25">
        <v>42.0</v>
      </c>
      <c r="AB5705" s="25">
        <v>8.0</v>
      </c>
      <c r="AC5705" s="25">
        <v>56228.25</v>
      </c>
      <c r="AD5705" s="25">
        <v>1.0</v>
      </c>
      <c r="AE5705" s="25">
        <v>1.0</v>
      </c>
      <c r="AF5705" s="25">
        <v>0.0</v>
      </c>
      <c r="AG5705" s="25">
        <v>46857.52</v>
      </c>
      <c r="AH5705" s="25">
        <v>0.0</v>
      </c>
    </row>
    <row r="5706" ht="15.75" customHeight="1">
      <c r="U5706" s="25">
        <v>5705.0</v>
      </c>
      <c r="V5706" s="25">
        <v>1.5661626E7</v>
      </c>
      <c r="W5706" s="25" t="s">
        <v>2857</v>
      </c>
      <c r="X5706" s="25">
        <v>732.0</v>
      </c>
      <c r="Y5706" s="25" t="s">
        <v>379</v>
      </c>
      <c r="Z5706" s="25" t="s">
        <v>462</v>
      </c>
      <c r="AA5706" s="25">
        <v>45.0</v>
      </c>
      <c r="AB5706" s="25">
        <v>6.0</v>
      </c>
      <c r="AC5706" s="25">
        <v>98792.4</v>
      </c>
      <c r="AD5706" s="25">
        <v>1.0</v>
      </c>
      <c r="AE5706" s="25">
        <v>1.0</v>
      </c>
      <c r="AF5706" s="25">
        <v>0.0</v>
      </c>
      <c r="AG5706" s="25">
        <v>81491.7</v>
      </c>
      <c r="AH5706" s="25">
        <v>1.0</v>
      </c>
    </row>
    <row r="5707" ht="15.75" customHeight="1">
      <c r="U5707" s="25">
        <v>5706.0</v>
      </c>
      <c r="V5707" s="25">
        <v>1.5698703E7</v>
      </c>
      <c r="W5707" s="25" t="s">
        <v>1454</v>
      </c>
      <c r="X5707" s="25">
        <v>628.0</v>
      </c>
      <c r="Y5707" s="25" t="s">
        <v>379</v>
      </c>
      <c r="Z5707" s="25" t="s">
        <v>487</v>
      </c>
      <c r="AA5707" s="25">
        <v>40.0</v>
      </c>
      <c r="AB5707" s="25">
        <v>5.0</v>
      </c>
      <c r="AC5707" s="25">
        <v>181768.32</v>
      </c>
      <c r="AD5707" s="25">
        <v>2.0</v>
      </c>
      <c r="AE5707" s="25">
        <v>1.0</v>
      </c>
      <c r="AF5707" s="25">
        <v>1.0</v>
      </c>
      <c r="AG5707" s="25">
        <v>129107.97</v>
      </c>
      <c r="AH5707" s="25">
        <v>0.0</v>
      </c>
    </row>
    <row r="5708" ht="15.75" customHeight="1">
      <c r="U5708" s="25">
        <v>5707.0</v>
      </c>
      <c r="V5708" s="25">
        <v>1.5801431E7</v>
      </c>
      <c r="W5708" s="25" t="s">
        <v>672</v>
      </c>
      <c r="X5708" s="25">
        <v>682.0</v>
      </c>
      <c r="Y5708" s="25" t="s">
        <v>377</v>
      </c>
      <c r="Z5708" s="25" t="s">
        <v>462</v>
      </c>
      <c r="AA5708" s="25">
        <v>48.0</v>
      </c>
      <c r="AB5708" s="25">
        <v>9.0</v>
      </c>
      <c r="AC5708" s="25">
        <v>101198.01</v>
      </c>
      <c r="AD5708" s="25">
        <v>1.0</v>
      </c>
      <c r="AE5708" s="25">
        <v>1.0</v>
      </c>
      <c r="AF5708" s="25">
        <v>1.0</v>
      </c>
      <c r="AG5708" s="25">
        <v>49732.9</v>
      </c>
      <c r="AH5708" s="25">
        <v>0.0</v>
      </c>
    </row>
    <row r="5709" ht="15.75" customHeight="1">
      <c r="U5709" s="25">
        <v>5708.0</v>
      </c>
      <c r="V5709" s="25">
        <v>1.5649451E7</v>
      </c>
      <c r="W5709" s="25" t="s">
        <v>2157</v>
      </c>
      <c r="X5709" s="25">
        <v>746.0</v>
      </c>
      <c r="Y5709" s="25" t="s">
        <v>375</v>
      </c>
      <c r="Z5709" s="25" t="s">
        <v>487</v>
      </c>
      <c r="AA5709" s="25">
        <v>25.0</v>
      </c>
      <c r="AB5709" s="25">
        <v>9.0</v>
      </c>
      <c r="AC5709" s="25">
        <v>0.0</v>
      </c>
      <c r="AD5709" s="25">
        <v>2.0</v>
      </c>
      <c r="AE5709" s="25">
        <v>0.0</v>
      </c>
      <c r="AF5709" s="25">
        <v>1.0</v>
      </c>
      <c r="AG5709" s="25">
        <v>88728.47</v>
      </c>
      <c r="AH5709" s="25">
        <v>0.0</v>
      </c>
    </row>
    <row r="5710" ht="15.75" customHeight="1">
      <c r="U5710" s="25">
        <v>5709.0</v>
      </c>
      <c r="V5710" s="25">
        <v>1.5626156E7</v>
      </c>
      <c r="W5710" s="25" t="s">
        <v>2858</v>
      </c>
      <c r="X5710" s="25">
        <v>655.0</v>
      </c>
      <c r="Y5710" s="25" t="s">
        <v>375</v>
      </c>
      <c r="Z5710" s="25" t="s">
        <v>462</v>
      </c>
      <c r="AA5710" s="25">
        <v>60.0</v>
      </c>
      <c r="AB5710" s="25">
        <v>3.0</v>
      </c>
      <c r="AC5710" s="25">
        <v>0.0</v>
      </c>
      <c r="AD5710" s="25">
        <v>2.0</v>
      </c>
      <c r="AE5710" s="25">
        <v>1.0</v>
      </c>
      <c r="AF5710" s="25">
        <v>1.0</v>
      </c>
      <c r="AG5710" s="25">
        <v>86981.45</v>
      </c>
      <c r="AH5710" s="25">
        <v>0.0</v>
      </c>
    </row>
    <row r="5711" ht="15.75" customHeight="1">
      <c r="U5711" s="25">
        <v>5710.0</v>
      </c>
      <c r="V5711" s="25">
        <v>1.5606158E7</v>
      </c>
      <c r="W5711" s="25" t="s">
        <v>886</v>
      </c>
      <c r="X5711" s="25">
        <v>644.0</v>
      </c>
      <c r="Y5711" s="25" t="s">
        <v>375</v>
      </c>
      <c r="Z5711" s="25" t="s">
        <v>462</v>
      </c>
      <c r="AA5711" s="25">
        <v>39.0</v>
      </c>
      <c r="AB5711" s="25">
        <v>9.0</v>
      </c>
      <c r="AC5711" s="25">
        <v>0.0</v>
      </c>
      <c r="AD5711" s="25">
        <v>1.0</v>
      </c>
      <c r="AE5711" s="25">
        <v>1.0</v>
      </c>
      <c r="AF5711" s="25">
        <v>0.0</v>
      </c>
      <c r="AG5711" s="25">
        <v>3740.93</v>
      </c>
      <c r="AH5711" s="25">
        <v>0.0</v>
      </c>
    </row>
    <row r="5712" ht="15.75" customHeight="1">
      <c r="U5712" s="25">
        <v>5711.0</v>
      </c>
      <c r="V5712" s="25">
        <v>1.5589496E7</v>
      </c>
      <c r="W5712" s="25" t="s">
        <v>2859</v>
      </c>
      <c r="X5712" s="25">
        <v>778.0</v>
      </c>
      <c r="Y5712" s="25" t="s">
        <v>375</v>
      </c>
      <c r="Z5712" s="25" t="s">
        <v>487</v>
      </c>
      <c r="AA5712" s="25">
        <v>34.0</v>
      </c>
      <c r="AB5712" s="25">
        <v>5.0</v>
      </c>
      <c r="AC5712" s="25">
        <v>139064.06</v>
      </c>
      <c r="AD5712" s="25">
        <v>2.0</v>
      </c>
      <c r="AE5712" s="25">
        <v>0.0</v>
      </c>
      <c r="AF5712" s="25">
        <v>0.0</v>
      </c>
      <c r="AG5712" s="25">
        <v>67949.32</v>
      </c>
      <c r="AH5712" s="25">
        <v>0.0</v>
      </c>
    </row>
    <row r="5713" ht="15.75" customHeight="1">
      <c r="U5713" s="25">
        <v>5712.0</v>
      </c>
      <c r="V5713" s="25">
        <v>1.5730345E7</v>
      </c>
      <c r="W5713" s="25" t="s">
        <v>1698</v>
      </c>
      <c r="X5713" s="25">
        <v>617.0</v>
      </c>
      <c r="Y5713" s="25" t="s">
        <v>375</v>
      </c>
      <c r="Z5713" s="25" t="s">
        <v>462</v>
      </c>
      <c r="AA5713" s="25">
        <v>35.0</v>
      </c>
      <c r="AB5713" s="25">
        <v>2.0</v>
      </c>
      <c r="AC5713" s="25">
        <v>104508.1</v>
      </c>
      <c r="AD5713" s="25">
        <v>1.0</v>
      </c>
      <c r="AE5713" s="25">
        <v>1.0</v>
      </c>
      <c r="AF5713" s="25">
        <v>1.0</v>
      </c>
      <c r="AG5713" s="25">
        <v>147636.46</v>
      </c>
      <c r="AH5713" s="25">
        <v>0.0</v>
      </c>
    </row>
    <row r="5714" ht="15.75" customHeight="1">
      <c r="U5714" s="25">
        <v>5713.0</v>
      </c>
      <c r="V5714" s="25">
        <v>1.5572038E7</v>
      </c>
      <c r="W5714" s="25" t="s">
        <v>1994</v>
      </c>
      <c r="X5714" s="25">
        <v>660.0</v>
      </c>
      <c r="Y5714" s="25" t="s">
        <v>379</v>
      </c>
      <c r="Z5714" s="25" t="s">
        <v>487</v>
      </c>
      <c r="AA5714" s="25">
        <v>35.0</v>
      </c>
      <c r="AB5714" s="25">
        <v>9.0</v>
      </c>
      <c r="AC5714" s="25">
        <v>113948.58</v>
      </c>
      <c r="AD5714" s="25">
        <v>1.0</v>
      </c>
      <c r="AE5714" s="25">
        <v>1.0</v>
      </c>
      <c r="AF5714" s="25">
        <v>0.0</v>
      </c>
      <c r="AG5714" s="25">
        <v>188891.96</v>
      </c>
      <c r="AH5714" s="25">
        <v>1.0</v>
      </c>
    </row>
    <row r="5715" ht="15.75" customHeight="1">
      <c r="U5715" s="25">
        <v>5714.0</v>
      </c>
      <c r="V5715" s="25">
        <v>1.5643439E7</v>
      </c>
      <c r="W5715" s="25" t="s">
        <v>1726</v>
      </c>
      <c r="X5715" s="25">
        <v>537.0</v>
      </c>
      <c r="Y5715" s="25" t="s">
        <v>375</v>
      </c>
      <c r="Z5715" s="25" t="s">
        <v>487</v>
      </c>
      <c r="AA5715" s="25">
        <v>47.0</v>
      </c>
      <c r="AB5715" s="25">
        <v>10.0</v>
      </c>
      <c r="AC5715" s="25">
        <v>0.0</v>
      </c>
      <c r="AD5715" s="25">
        <v>2.0</v>
      </c>
      <c r="AE5715" s="25">
        <v>0.0</v>
      </c>
      <c r="AF5715" s="25">
        <v>1.0</v>
      </c>
      <c r="AG5715" s="25">
        <v>25482.62</v>
      </c>
      <c r="AH5715" s="25">
        <v>0.0</v>
      </c>
    </row>
    <row r="5716" ht="15.75" customHeight="1">
      <c r="U5716" s="25">
        <v>5715.0</v>
      </c>
      <c r="V5716" s="25">
        <v>1.5604158E7</v>
      </c>
      <c r="W5716" s="25" t="s">
        <v>122</v>
      </c>
      <c r="X5716" s="25">
        <v>554.0</v>
      </c>
      <c r="Y5716" s="25" t="s">
        <v>375</v>
      </c>
      <c r="Z5716" s="25" t="s">
        <v>462</v>
      </c>
      <c r="AA5716" s="25">
        <v>39.0</v>
      </c>
      <c r="AB5716" s="25">
        <v>10.0</v>
      </c>
      <c r="AC5716" s="25">
        <v>0.0</v>
      </c>
      <c r="AD5716" s="25">
        <v>2.0</v>
      </c>
      <c r="AE5716" s="25">
        <v>1.0</v>
      </c>
      <c r="AF5716" s="25">
        <v>1.0</v>
      </c>
      <c r="AG5716" s="25">
        <v>18391.93</v>
      </c>
      <c r="AH5716" s="25">
        <v>0.0</v>
      </c>
    </row>
    <row r="5717" ht="15.75" customHeight="1">
      <c r="U5717" s="25">
        <v>5716.0</v>
      </c>
      <c r="V5717" s="25">
        <v>1.5657396E7</v>
      </c>
      <c r="W5717" s="25" t="s">
        <v>683</v>
      </c>
      <c r="X5717" s="25">
        <v>806.0</v>
      </c>
      <c r="Y5717" s="25" t="s">
        <v>375</v>
      </c>
      <c r="Z5717" s="25" t="s">
        <v>487</v>
      </c>
      <c r="AA5717" s="25">
        <v>31.0</v>
      </c>
      <c r="AB5717" s="25">
        <v>9.0</v>
      </c>
      <c r="AC5717" s="25">
        <v>0.0</v>
      </c>
      <c r="AD5717" s="25">
        <v>2.0</v>
      </c>
      <c r="AE5717" s="25">
        <v>0.0</v>
      </c>
      <c r="AF5717" s="25">
        <v>1.0</v>
      </c>
      <c r="AG5717" s="25">
        <v>140168.36</v>
      </c>
      <c r="AH5717" s="25">
        <v>0.0</v>
      </c>
    </row>
    <row r="5718" ht="15.75" customHeight="1">
      <c r="U5718" s="25">
        <v>5717.0</v>
      </c>
      <c r="V5718" s="25">
        <v>1.5709478E7</v>
      </c>
      <c r="W5718" s="25" t="s">
        <v>1171</v>
      </c>
      <c r="X5718" s="25">
        <v>611.0</v>
      </c>
      <c r="Y5718" s="25" t="s">
        <v>379</v>
      </c>
      <c r="Z5718" s="25" t="s">
        <v>487</v>
      </c>
      <c r="AA5718" s="25">
        <v>37.0</v>
      </c>
      <c r="AB5718" s="25">
        <v>1.0</v>
      </c>
      <c r="AC5718" s="25">
        <v>117524.72</v>
      </c>
      <c r="AD5718" s="25">
        <v>2.0</v>
      </c>
      <c r="AE5718" s="25">
        <v>0.0</v>
      </c>
      <c r="AF5718" s="25">
        <v>1.0</v>
      </c>
      <c r="AG5718" s="25">
        <v>161064.29</v>
      </c>
      <c r="AH5718" s="25">
        <v>0.0</v>
      </c>
    </row>
    <row r="5719" ht="15.75" customHeight="1">
      <c r="U5719" s="25">
        <v>5718.0</v>
      </c>
      <c r="V5719" s="25">
        <v>1.5628824E7</v>
      </c>
      <c r="W5719" s="25" t="s">
        <v>2760</v>
      </c>
      <c r="X5719" s="25">
        <v>665.0</v>
      </c>
      <c r="Y5719" s="25" t="s">
        <v>375</v>
      </c>
      <c r="Z5719" s="25" t="s">
        <v>462</v>
      </c>
      <c r="AA5719" s="25">
        <v>37.0</v>
      </c>
      <c r="AB5719" s="25">
        <v>5.0</v>
      </c>
      <c r="AC5719" s="25">
        <v>160389.82</v>
      </c>
      <c r="AD5719" s="25">
        <v>1.0</v>
      </c>
      <c r="AE5719" s="25">
        <v>0.0</v>
      </c>
      <c r="AF5719" s="25">
        <v>1.0</v>
      </c>
      <c r="AG5719" s="25">
        <v>183542.08</v>
      </c>
      <c r="AH5719" s="25">
        <v>0.0</v>
      </c>
    </row>
    <row r="5720" ht="15.75" customHeight="1">
      <c r="U5720" s="25">
        <v>5719.0</v>
      </c>
      <c r="V5720" s="25">
        <v>1.5814519E7</v>
      </c>
      <c r="W5720" s="25" t="s">
        <v>2860</v>
      </c>
      <c r="X5720" s="25">
        <v>648.0</v>
      </c>
      <c r="Y5720" s="25" t="s">
        <v>375</v>
      </c>
      <c r="Z5720" s="25" t="s">
        <v>462</v>
      </c>
      <c r="AA5720" s="25">
        <v>37.0</v>
      </c>
      <c r="AB5720" s="25">
        <v>7.0</v>
      </c>
      <c r="AC5720" s="25">
        <v>0.0</v>
      </c>
      <c r="AD5720" s="25">
        <v>2.0</v>
      </c>
      <c r="AE5720" s="25">
        <v>1.0</v>
      </c>
      <c r="AF5720" s="25">
        <v>0.0</v>
      </c>
      <c r="AG5720" s="25">
        <v>194238.92</v>
      </c>
      <c r="AH5720" s="25">
        <v>0.0</v>
      </c>
    </row>
    <row r="5721" ht="15.75" customHeight="1">
      <c r="U5721" s="25">
        <v>5720.0</v>
      </c>
      <c r="V5721" s="25">
        <v>1.563652E7</v>
      </c>
      <c r="W5721" s="25" t="s">
        <v>1214</v>
      </c>
      <c r="X5721" s="25">
        <v>692.0</v>
      </c>
      <c r="Y5721" s="25" t="s">
        <v>375</v>
      </c>
      <c r="Z5721" s="25" t="s">
        <v>487</v>
      </c>
      <c r="AA5721" s="25">
        <v>27.0</v>
      </c>
      <c r="AB5721" s="25">
        <v>1.0</v>
      </c>
      <c r="AC5721" s="25">
        <v>125547.53</v>
      </c>
      <c r="AD5721" s="25">
        <v>1.0</v>
      </c>
      <c r="AE5721" s="25">
        <v>0.0</v>
      </c>
      <c r="AF5721" s="25">
        <v>0.0</v>
      </c>
      <c r="AG5721" s="25">
        <v>7900.46</v>
      </c>
      <c r="AH5721" s="25">
        <v>0.0</v>
      </c>
    </row>
    <row r="5722" ht="15.75" customHeight="1">
      <c r="U5722" s="25">
        <v>5721.0</v>
      </c>
      <c r="V5722" s="25">
        <v>1.5794414E7</v>
      </c>
      <c r="W5722" s="25" t="s">
        <v>996</v>
      </c>
      <c r="X5722" s="25">
        <v>507.0</v>
      </c>
      <c r="Y5722" s="25" t="s">
        <v>377</v>
      </c>
      <c r="Z5722" s="25" t="s">
        <v>487</v>
      </c>
      <c r="AA5722" s="25">
        <v>46.0</v>
      </c>
      <c r="AB5722" s="25">
        <v>6.0</v>
      </c>
      <c r="AC5722" s="25">
        <v>92783.68</v>
      </c>
      <c r="AD5722" s="25">
        <v>1.0</v>
      </c>
      <c r="AE5722" s="25">
        <v>1.0</v>
      </c>
      <c r="AF5722" s="25">
        <v>1.0</v>
      </c>
      <c r="AG5722" s="25">
        <v>51424.29</v>
      </c>
      <c r="AH5722" s="25">
        <v>0.0</v>
      </c>
    </row>
    <row r="5723" ht="15.75" customHeight="1">
      <c r="U5723" s="25">
        <v>5722.0</v>
      </c>
      <c r="V5723" s="25">
        <v>1.5643671E7</v>
      </c>
      <c r="W5723" s="25" t="s">
        <v>2120</v>
      </c>
      <c r="X5723" s="25">
        <v>696.0</v>
      </c>
      <c r="Y5723" s="25" t="s">
        <v>379</v>
      </c>
      <c r="Z5723" s="25" t="s">
        <v>487</v>
      </c>
      <c r="AA5723" s="25">
        <v>49.0</v>
      </c>
      <c r="AB5723" s="25">
        <v>5.0</v>
      </c>
      <c r="AC5723" s="25">
        <v>97036.22</v>
      </c>
      <c r="AD5723" s="25">
        <v>2.0</v>
      </c>
      <c r="AE5723" s="25">
        <v>1.0</v>
      </c>
      <c r="AF5723" s="25">
        <v>0.0</v>
      </c>
      <c r="AG5723" s="25">
        <v>152450.84</v>
      </c>
      <c r="AH5723" s="25">
        <v>1.0</v>
      </c>
    </row>
    <row r="5724" ht="15.75" customHeight="1">
      <c r="U5724" s="25">
        <v>5723.0</v>
      </c>
      <c r="V5724" s="25">
        <v>1.570065E7</v>
      </c>
      <c r="W5724" s="25" t="s">
        <v>2861</v>
      </c>
      <c r="X5724" s="25">
        <v>681.0</v>
      </c>
      <c r="Y5724" s="25" t="s">
        <v>375</v>
      </c>
      <c r="Z5724" s="25" t="s">
        <v>487</v>
      </c>
      <c r="AA5724" s="25">
        <v>34.0</v>
      </c>
      <c r="AB5724" s="25">
        <v>3.0</v>
      </c>
      <c r="AC5724" s="25">
        <v>0.0</v>
      </c>
      <c r="AD5724" s="25">
        <v>2.0</v>
      </c>
      <c r="AE5724" s="25">
        <v>0.0</v>
      </c>
      <c r="AF5724" s="25">
        <v>0.0</v>
      </c>
      <c r="AG5724" s="25">
        <v>55816.2</v>
      </c>
      <c r="AH5724" s="25">
        <v>0.0</v>
      </c>
    </row>
    <row r="5725" ht="15.75" customHeight="1">
      <c r="U5725" s="25">
        <v>5724.0</v>
      </c>
      <c r="V5725" s="25">
        <v>1.5680224E7</v>
      </c>
      <c r="W5725" s="25" t="s">
        <v>890</v>
      </c>
      <c r="X5725" s="25">
        <v>687.0</v>
      </c>
      <c r="Y5725" s="25" t="s">
        <v>375</v>
      </c>
      <c r="Z5725" s="25" t="s">
        <v>462</v>
      </c>
      <c r="AA5725" s="25">
        <v>26.0</v>
      </c>
      <c r="AB5725" s="25">
        <v>6.0</v>
      </c>
      <c r="AC5725" s="25">
        <v>0.0</v>
      </c>
      <c r="AD5725" s="25">
        <v>2.0</v>
      </c>
      <c r="AE5725" s="25">
        <v>1.0</v>
      </c>
      <c r="AF5725" s="25">
        <v>1.0</v>
      </c>
      <c r="AG5725" s="25">
        <v>32909.13</v>
      </c>
      <c r="AH5725" s="25">
        <v>0.0</v>
      </c>
    </row>
    <row r="5726" ht="15.75" customHeight="1">
      <c r="U5726" s="25">
        <v>5725.0</v>
      </c>
      <c r="V5726" s="25">
        <v>1.5784286E7</v>
      </c>
      <c r="W5726" s="25" t="s">
        <v>667</v>
      </c>
      <c r="X5726" s="25">
        <v>641.0</v>
      </c>
      <c r="Y5726" s="25" t="s">
        <v>377</v>
      </c>
      <c r="Z5726" s="25" t="s">
        <v>487</v>
      </c>
      <c r="AA5726" s="25">
        <v>40.0</v>
      </c>
      <c r="AB5726" s="25">
        <v>5.0</v>
      </c>
      <c r="AC5726" s="25">
        <v>102145.13</v>
      </c>
      <c r="AD5726" s="25">
        <v>1.0</v>
      </c>
      <c r="AE5726" s="25">
        <v>1.0</v>
      </c>
      <c r="AF5726" s="25">
        <v>1.0</v>
      </c>
      <c r="AG5726" s="25">
        <v>100637.07</v>
      </c>
      <c r="AH5726" s="25">
        <v>0.0</v>
      </c>
    </row>
    <row r="5727" ht="15.75" customHeight="1">
      <c r="U5727" s="25">
        <v>5726.0</v>
      </c>
      <c r="V5727" s="25">
        <v>1.5693996E7</v>
      </c>
      <c r="W5727" s="25" t="s">
        <v>2862</v>
      </c>
      <c r="X5727" s="25">
        <v>507.0</v>
      </c>
      <c r="Y5727" s="25" t="s">
        <v>375</v>
      </c>
      <c r="Z5727" s="25" t="s">
        <v>462</v>
      </c>
      <c r="AA5727" s="25">
        <v>33.0</v>
      </c>
      <c r="AB5727" s="25">
        <v>1.0</v>
      </c>
      <c r="AC5727" s="25">
        <v>113452.66</v>
      </c>
      <c r="AD5727" s="25">
        <v>1.0</v>
      </c>
      <c r="AE5727" s="25">
        <v>0.0</v>
      </c>
      <c r="AF5727" s="25">
        <v>0.0</v>
      </c>
      <c r="AG5727" s="25">
        <v>142911.99</v>
      </c>
      <c r="AH5727" s="25">
        <v>0.0</v>
      </c>
    </row>
    <row r="5728" ht="15.75" customHeight="1">
      <c r="U5728" s="25">
        <v>5727.0</v>
      </c>
      <c r="V5728" s="25">
        <v>1.5764343E7</v>
      </c>
      <c r="W5728" s="25" t="s">
        <v>564</v>
      </c>
      <c r="X5728" s="25">
        <v>688.0</v>
      </c>
      <c r="Y5728" s="25" t="s">
        <v>377</v>
      </c>
      <c r="Z5728" s="25" t="s">
        <v>462</v>
      </c>
      <c r="AA5728" s="25">
        <v>46.0</v>
      </c>
      <c r="AB5728" s="25">
        <v>8.0</v>
      </c>
      <c r="AC5728" s="25">
        <v>155681.72</v>
      </c>
      <c r="AD5728" s="25">
        <v>1.0</v>
      </c>
      <c r="AE5728" s="25">
        <v>1.0</v>
      </c>
      <c r="AF5728" s="25">
        <v>0.0</v>
      </c>
      <c r="AG5728" s="25">
        <v>26287.21</v>
      </c>
      <c r="AH5728" s="25">
        <v>0.0</v>
      </c>
    </row>
    <row r="5729" ht="15.75" customHeight="1">
      <c r="U5729" s="25">
        <v>5728.0</v>
      </c>
      <c r="V5729" s="25">
        <v>1.5704168E7</v>
      </c>
      <c r="W5729" s="25" t="s">
        <v>671</v>
      </c>
      <c r="X5729" s="25">
        <v>535.0</v>
      </c>
      <c r="Y5729" s="25" t="s">
        <v>379</v>
      </c>
      <c r="Z5729" s="25" t="s">
        <v>487</v>
      </c>
      <c r="AA5729" s="25">
        <v>38.0</v>
      </c>
      <c r="AB5729" s="25">
        <v>8.0</v>
      </c>
      <c r="AC5729" s="25">
        <v>127475.24</v>
      </c>
      <c r="AD5729" s="25">
        <v>1.0</v>
      </c>
      <c r="AE5729" s="25">
        <v>0.0</v>
      </c>
      <c r="AF5729" s="25">
        <v>0.0</v>
      </c>
      <c r="AG5729" s="25">
        <v>60775.76</v>
      </c>
      <c r="AH5729" s="25">
        <v>1.0</v>
      </c>
    </row>
    <row r="5730" ht="15.75" customHeight="1">
      <c r="U5730" s="25">
        <v>5729.0</v>
      </c>
      <c r="V5730" s="25">
        <v>1.5680197E7</v>
      </c>
      <c r="W5730" s="25" t="s">
        <v>2863</v>
      </c>
      <c r="X5730" s="25">
        <v>701.0</v>
      </c>
      <c r="Y5730" s="25" t="s">
        <v>375</v>
      </c>
      <c r="Z5730" s="25" t="s">
        <v>487</v>
      </c>
      <c r="AA5730" s="25">
        <v>41.0</v>
      </c>
      <c r="AB5730" s="25">
        <v>10.0</v>
      </c>
      <c r="AC5730" s="25">
        <v>0.0</v>
      </c>
      <c r="AD5730" s="25">
        <v>2.0</v>
      </c>
      <c r="AE5730" s="25">
        <v>1.0</v>
      </c>
      <c r="AF5730" s="25">
        <v>1.0</v>
      </c>
      <c r="AG5730" s="25">
        <v>146257.77</v>
      </c>
      <c r="AH5730" s="25">
        <v>0.0</v>
      </c>
    </row>
    <row r="5731" ht="15.75" customHeight="1">
      <c r="U5731" s="25">
        <v>5730.0</v>
      </c>
      <c r="V5731" s="25">
        <v>1.5633729E7</v>
      </c>
      <c r="W5731" s="25" t="s">
        <v>1750</v>
      </c>
      <c r="X5731" s="25">
        <v>488.0</v>
      </c>
      <c r="Y5731" s="25" t="s">
        <v>375</v>
      </c>
      <c r="Z5731" s="25" t="s">
        <v>487</v>
      </c>
      <c r="AA5731" s="25">
        <v>43.0</v>
      </c>
      <c r="AB5731" s="25">
        <v>10.0</v>
      </c>
      <c r="AC5731" s="25">
        <v>112751.13</v>
      </c>
      <c r="AD5731" s="25">
        <v>1.0</v>
      </c>
      <c r="AE5731" s="25">
        <v>1.0</v>
      </c>
      <c r="AF5731" s="25">
        <v>1.0</v>
      </c>
      <c r="AG5731" s="25">
        <v>28332.0</v>
      </c>
      <c r="AH5731" s="25">
        <v>0.0</v>
      </c>
    </row>
    <row r="5732" ht="15.75" customHeight="1">
      <c r="U5732" s="25">
        <v>5731.0</v>
      </c>
      <c r="V5732" s="25">
        <v>1.5577683E7</v>
      </c>
      <c r="W5732" s="25" t="s">
        <v>527</v>
      </c>
      <c r="X5732" s="25">
        <v>539.0</v>
      </c>
      <c r="Y5732" s="25" t="s">
        <v>375</v>
      </c>
      <c r="Z5732" s="25" t="s">
        <v>462</v>
      </c>
      <c r="AA5732" s="25">
        <v>29.0</v>
      </c>
      <c r="AB5732" s="25">
        <v>4.0</v>
      </c>
      <c r="AC5732" s="25">
        <v>0.0</v>
      </c>
      <c r="AD5732" s="25">
        <v>2.0</v>
      </c>
      <c r="AE5732" s="25">
        <v>1.0</v>
      </c>
      <c r="AF5732" s="25">
        <v>1.0</v>
      </c>
      <c r="AG5732" s="25">
        <v>100919.19</v>
      </c>
      <c r="AH5732" s="25">
        <v>0.0</v>
      </c>
    </row>
    <row r="5733" ht="15.75" customHeight="1">
      <c r="U5733" s="25">
        <v>5732.0</v>
      </c>
      <c r="V5733" s="25">
        <v>1.5800746E7</v>
      </c>
      <c r="W5733" s="25" t="s">
        <v>540</v>
      </c>
      <c r="X5733" s="25">
        <v>674.0</v>
      </c>
      <c r="Y5733" s="25" t="s">
        <v>375</v>
      </c>
      <c r="Z5733" s="25" t="s">
        <v>487</v>
      </c>
      <c r="AA5733" s="25">
        <v>45.0</v>
      </c>
      <c r="AB5733" s="25">
        <v>7.0</v>
      </c>
      <c r="AC5733" s="25">
        <v>144889.18</v>
      </c>
      <c r="AD5733" s="25">
        <v>1.0</v>
      </c>
      <c r="AE5733" s="25">
        <v>1.0</v>
      </c>
      <c r="AF5733" s="25">
        <v>1.0</v>
      </c>
      <c r="AG5733" s="25">
        <v>102591.9</v>
      </c>
      <c r="AH5733" s="25">
        <v>1.0</v>
      </c>
    </row>
    <row r="5734" ht="15.75" customHeight="1">
      <c r="U5734" s="25">
        <v>5733.0</v>
      </c>
      <c r="V5734" s="25">
        <v>1.5788686E7</v>
      </c>
      <c r="W5734" s="25" t="s">
        <v>1410</v>
      </c>
      <c r="X5734" s="25">
        <v>538.0</v>
      </c>
      <c r="Y5734" s="25" t="s">
        <v>377</v>
      </c>
      <c r="Z5734" s="25" t="s">
        <v>487</v>
      </c>
      <c r="AA5734" s="25">
        <v>40.0</v>
      </c>
      <c r="AB5734" s="25">
        <v>8.0</v>
      </c>
      <c r="AC5734" s="25">
        <v>0.0</v>
      </c>
      <c r="AD5734" s="25">
        <v>2.0</v>
      </c>
      <c r="AE5734" s="25">
        <v>1.0</v>
      </c>
      <c r="AF5734" s="25">
        <v>1.0</v>
      </c>
      <c r="AG5734" s="25">
        <v>25554.4</v>
      </c>
      <c r="AH5734" s="25">
        <v>0.0</v>
      </c>
    </row>
    <row r="5735" ht="15.75" customHeight="1">
      <c r="U5735" s="25">
        <v>5734.0</v>
      </c>
      <c r="V5735" s="25">
        <v>1.5742798E7</v>
      </c>
      <c r="W5735" s="25" t="s">
        <v>779</v>
      </c>
      <c r="X5735" s="25">
        <v>829.0</v>
      </c>
      <c r="Y5735" s="25" t="s">
        <v>375</v>
      </c>
      <c r="Z5735" s="25" t="s">
        <v>462</v>
      </c>
      <c r="AA5735" s="25">
        <v>22.0</v>
      </c>
      <c r="AB5735" s="25">
        <v>7.0</v>
      </c>
      <c r="AC5735" s="25">
        <v>150126.44</v>
      </c>
      <c r="AD5735" s="25">
        <v>1.0</v>
      </c>
      <c r="AE5735" s="25">
        <v>1.0</v>
      </c>
      <c r="AF5735" s="25">
        <v>0.0</v>
      </c>
      <c r="AG5735" s="25">
        <v>152107.93</v>
      </c>
      <c r="AH5735" s="25">
        <v>1.0</v>
      </c>
    </row>
    <row r="5736" ht="15.75" customHeight="1">
      <c r="U5736" s="25">
        <v>5735.0</v>
      </c>
      <c r="V5736" s="25">
        <v>1.5596647E7</v>
      </c>
      <c r="W5736" s="25" t="s">
        <v>518</v>
      </c>
      <c r="X5736" s="25">
        <v>768.0</v>
      </c>
      <c r="Y5736" s="25" t="s">
        <v>375</v>
      </c>
      <c r="Z5736" s="25" t="s">
        <v>487</v>
      </c>
      <c r="AA5736" s="25">
        <v>54.0</v>
      </c>
      <c r="AB5736" s="25">
        <v>8.0</v>
      </c>
      <c r="AC5736" s="25">
        <v>69712.74</v>
      </c>
      <c r="AD5736" s="25">
        <v>1.0</v>
      </c>
      <c r="AE5736" s="25">
        <v>1.0</v>
      </c>
      <c r="AF5736" s="25">
        <v>1.0</v>
      </c>
      <c r="AG5736" s="25">
        <v>69381.05</v>
      </c>
      <c r="AH5736" s="25">
        <v>0.0</v>
      </c>
    </row>
    <row r="5737" ht="15.75" customHeight="1">
      <c r="U5737" s="25">
        <v>5736.0</v>
      </c>
      <c r="V5737" s="25">
        <v>1.575607E7</v>
      </c>
      <c r="W5737" s="25" t="s">
        <v>2864</v>
      </c>
      <c r="X5737" s="25">
        <v>585.0</v>
      </c>
      <c r="Y5737" s="25" t="s">
        <v>377</v>
      </c>
      <c r="Z5737" s="25" t="s">
        <v>462</v>
      </c>
      <c r="AA5737" s="25">
        <v>44.0</v>
      </c>
      <c r="AB5737" s="25">
        <v>4.0</v>
      </c>
      <c r="AC5737" s="25">
        <v>0.0</v>
      </c>
      <c r="AD5737" s="25">
        <v>2.0</v>
      </c>
      <c r="AE5737" s="25">
        <v>0.0</v>
      </c>
      <c r="AF5737" s="25">
        <v>1.0</v>
      </c>
      <c r="AG5737" s="25">
        <v>101728.46</v>
      </c>
      <c r="AH5737" s="25">
        <v>0.0</v>
      </c>
    </row>
    <row r="5738" ht="15.75" customHeight="1">
      <c r="U5738" s="25">
        <v>5737.0</v>
      </c>
      <c r="V5738" s="25">
        <v>1.5775116E7</v>
      </c>
      <c r="W5738" s="25" t="s">
        <v>1147</v>
      </c>
      <c r="X5738" s="25">
        <v>581.0</v>
      </c>
      <c r="Y5738" s="25" t="s">
        <v>375</v>
      </c>
      <c r="Z5738" s="25" t="s">
        <v>487</v>
      </c>
      <c r="AA5738" s="25">
        <v>31.0</v>
      </c>
      <c r="AB5738" s="25">
        <v>3.0</v>
      </c>
      <c r="AC5738" s="25">
        <v>0.0</v>
      </c>
      <c r="AD5738" s="25">
        <v>2.0</v>
      </c>
      <c r="AE5738" s="25">
        <v>0.0</v>
      </c>
      <c r="AF5738" s="25">
        <v>0.0</v>
      </c>
      <c r="AG5738" s="25">
        <v>89040.61</v>
      </c>
      <c r="AH5738" s="25">
        <v>0.0</v>
      </c>
    </row>
    <row r="5739" ht="15.75" customHeight="1">
      <c r="U5739" s="25">
        <v>5738.0</v>
      </c>
      <c r="V5739" s="25">
        <v>1.5575428E7</v>
      </c>
      <c r="W5739" s="25" t="s">
        <v>1319</v>
      </c>
      <c r="X5739" s="25">
        <v>682.0</v>
      </c>
      <c r="Y5739" s="25" t="s">
        <v>379</v>
      </c>
      <c r="Z5739" s="25" t="s">
        <v>462</v>
      </c>
      <c r="AA5739" s="25">
        <v>35.0</v>
      </c>
      <c r="AB5739" s="25">
        <v>2.0</v>
      </c>
      <c r="AC5739" s="25">
        <v>117438.92</v>
      </c>
      <c r="AD5739" s="25">
        <v>2.0</v>
      </c>
      <c r="AE5739" s="25">
        <v>1.0</v>
      </c>
      <c r="AF5739" s="25">
        <v>1.0</v>
      </c>
      <c r="AG5739" s="25">
        <v>16910.98</v>
      </c>
      <c r="AH5739" s="25">
        <v>0.0</v>
      </c>
    </row>
    <row r="5740" ht="15.75" customHeight="1">
      <c r="U5740" s="25">
        <v>5739.0</v>
      </c>
      <c r="V5740" s="25">
        <v>1.5654074E7</v>
      </c>
      <c r="W5740" s="25" t="s">
        <v>1584</v>
      </c>
      <c r="X5740" s="25">
        <v>653.0</v>
      </c>
      <c r="Y5740" s="25" t="s">
        <v>375</v>
      </c>
      <c r="Z5740" s="25" t="s">
        <v>487</v>
      </c>
      <c r="AA5740" s="25">
        <v>38.0</v>
      </c>
      <c r="AB5740" s="25">
        <v>8.0</v>
      </c>
      <c r="AC5740" s="25">
        <v>119315.75</v>
      </c>
      <c r="AD5740" s="25">
        <v>1.0</v>
      </c>
      <c r="AE5740" s="25">
        <v>1.0</v>
      </c>
      <c r="AF5740" s="25">
        <v>0.0</v>
      </c>
      <c r="AG5740" s="25">
        <v>150468.35</v>
      </c>
      <c r="AH5740" s="25">
        <v>0.0</v>
      </c>
    </row>
    <row r="5741" ht="15.75" customHeight="1">
      <c r="U5741" s="25">
        <v>5740.0</v>
      </c>
      <c r="V5741" s="25">
        <v>1.5695872E7</v>
      </c>
      <c r="W5741" s="25" t="s">
        <v>601</v>
      </c>
      <c r="X5741" s="25">
        <v>712.0</v>
      </c>
      <c r="Y5741" s="25" t="s">
        <v>375</v>
      </c>
      <c r="Z5741" s="25" t="s">
        <v>462</v>
      </c>
      <c r="AA5741" s="25">
        <v>30.0</v>
      </c>
      <c r="AB5741" s="25">
        <v>1.0</v>
      </c>
      <c r="AC5741" s="25">
        <v>89571.59</v>
      </c>
      <c r="AD5741" s="25">
        <v>1.0</v>
      </c>
      <c r="AE5741" s="25">
        <v>1.0</v>
      </c>
      <c r="AF5741" s="25">
        <v>1.0</v>
      </c>
      <c r="AG5741" s="25">
        <v>177613.19</v>
      </c>
      <c r="AH5741" s="25">
        <v>0.0</v>
      </c>
    </row>
    <row r="5742" ht="15.75" customHeight="1">
      <c r="U5742" s="25">
        <v>5741.0</v>
      </c>
      <c r="V5742" s="25">
        <v>1.5568885E7</v>
      </c>
      <c r="W5742" s="25" t="s">
        <v>510</v>
      </c>
      <c r="X5742" s="25">
        <v>620.0</v>
      </c>
      <c r="Y5742" s="25" t="s">
        <v>379</v>
      </c>
      <c r="Z5742" s="25" t="s">
        <v>462</v>
      </c>
      <c r="AA5742" s="25">
        <v>34.0</v>
      </c>
      <c r="AB5742" s="25">
        <v>8.0</v>
      </c>
      <c r="AC5742" s="25">
        <v>102251.57</v>
      </c>
      <c r="AD5742" s="25">
        <v>1.0</v>
      </c>
      <c r="AE5742" s="25">
        <v>1.0</v>
      </c>
      <c r="AF5742" s="25">
        <v>0.0</v>
      </c>
      <c r="AG5742" s="25">
        <v>120672.09</v>
      </c>
      <c r="AH5742" s="25">
        <v>0.0</v>
      </c>
    </row>
    <row r="5743" ht="15.75" customHeight="1">
      <c r="U5743" s="25">
        <v>5742.0</v>
      </c>
      <c r="V5743" s="25">
        <v>1.5725036E7</v>
      </c>
      <c r="W5743" s="25" t="s">
        <v>1132</v>
      </c>
      <c r="X5743" s="25">
        <v>709.0</v>
      </c>
      <c r="Y5743" s="25" t="s">
        <v>375</v>
      </c>
      <c r="Z5743" s="25" t="s">
        <v>487</v>
      </c>
      <c r="AA5743" s="25">
        <v>42.0</v>
      </c>
      <c r="AB5743" s="25">
        <v>9.0</v>
      </c>
      <c r="AC5743" s="25">
        <v>118546.71</v>
      </c>
      <c r="AD5743" s="25">
        <v>1.0</v>
      </c>
      <c r="AE5743" s="25">
        <v>0.0</v>
      </c>
      <c r="AF5743" s="25">
        <v>1.0</v>
      </c>
      <c r="AG5743" s="25">
        <v>77142.85</v>
      </c>
      <c r="AH5743" s="25">
        <v>0.0</v>
      </c>
    </row>
    <row r="5744" ht="15.75" customHeight="1">
      <c r="U5744" s="25">
        <v>5743.0</v>
      </c>
      <c r="V5744" s="25">
        <v>1.5632665E7</v>
      </c>
      <c r="W5744" s="25" t="s">
        <v>2513</v>
      </c>
      <c r="X5744" s="25">
        <v>832.0</v>
      </c>
      <c r="Y5744" s="25" t="s">
        <v>375</v>
      </c>
      <c r="Z5744" s="25" t="s">
        <v>487</v>
      </c>
      <c r="AA5744" s="25">
        <v>61.0</v>
      </c>
      <c r="AB5744" s="25">
        <v>2.0</v>
      </c>
      <c r="AC5744" s="25">
        <v>0.0</v>
      </c>
      <c r="AD5744" s="25">
        <v>1.0</v>
      </c>
      <c r="AE5744" s="25">
        <v>0.0</v>
      </c>
      <c r="AF5744" s="25">
        <v>1.0</v>
      </c>
      <c r="AG5744" s="25">
        <v>127804.66</v>
      </c>
      <c r="AH5744" s="25">
        <v>1.0</v>
      </c>
    </row>
    <row r="5745" ht="15.75" customHeight="1">
      <c r="U5745" s="25">
        <v>5744.0</v>
      </c>
      <c r="V5745" s="25">
        <v>1.5571476E7</v>
      </c>
      <c r="W5745" s="25" t="s">
        <v>1615</v>
      </c>
      <c r="X5745" s="25">
        <v>635.0</v>
      </c>
      <c r="Y5745" s="25" t="s">
        <v>377</v>
      </c>
      <c r="Z5745" s="25" t="s">
        <v>487</v>
      </c>
      <c r="AA5745" s="25">
        <v>38.0</v>
      </c>
      <c r="AB5745" s="25">
        <v>0.0</v>
      </c>
      <c r="AC5745" s="25">
        <v>103257.14</v>
      </c>
      <c r="AD5745" s="25">
        <v>1.0</v>
      </c>
      <c r="AE5745" s="25">
        <v>0.0</v>
      </c>
      <c r="AF5745" s="25">
        <v>0.0</v>
      </c>
      <c r="AG5745" s="25">
        <v>158344.63</v>
      </c>
      <c r="AH5745" s="25">
        <v>0.0</v>
      </c>
    </row>
    <row r="5746" ht="15.75" customHeight="1">
      <c r="U5746" s="25">
        <v>5745.0</v>
      </c>
      <c r="V5746" s="25">
        <v>1.577685E7</v>
      </c>
      <c r="W5746" s="25" t="s">
        <v>122</v>
      </c>
      <c r="X5746" s="25">
        <v>749.0</v>
      </c>
      <c r="Y5746" s="25" t="s">
        <v>377</v>
      </c>
      <c r="Z5746" s="25" t="s">
        <v>462</v>
      </c>
      <c r="AA5746" s="25">
        <v>43.0</v>
      </c>
      <c r="AB5746" s="25">
        <v>1.0</v>
      </c>
      <c r="AC5746" s="25">
        <v>124209.02</v>
      </c>
      <c r="AD5746" s="25">
        <v>1.0</v>
      </c>
      <c r="AE5746" s="25">
        <v>1.0</v>
      </c>
      <c r="AF5746" s="25">
        <v>1.0</v>
      </c>
      <c r="AG5746" s="25">
        <v>167179.48</v>
      </c>
      <c r="AH5746" s="25">
        <v>0.0</v>
      </c>
    </row>
    <row r="5747" ht="15.75" customHeight="1">
      <c r="U5747" s="25">
        <v>5746.0</v>
      </c>
      <c r="V5747" s="25">
        <v>1.5623649E7</v>
      </c>
      <c r="W5747" s="25" t="s">
        <v>2865</v>
      </c>
      <c r="X5747" s="25">
        <v>629.0</v>
      </c>
      <c r="Y5747" s="25" t="s">
        <v>377</v>
      </c>
      <c r="Z5747" s="25" t="s">
        <v>487</v>
      </c>
      <c r="AA5747" s="25">
        <v>32.0</v>
      </c>
      <c r="AB5747" s="25">
        <v>3.0</v>
      </c>
      <c r="AC5747" s="25">
        <v>0.0</v>
      </c>
      <c r="AD5747" s="25">
        <v>2.0</v>
      </c>
      <c r="AE5747" s="25">
        <v>1.0</v>
      </c>
      <c r="AF5747" s="25">
        <v>1.0</v>
      </c>
      <c r="AG5747" s="25">
        <v>15404.64</v>
      </c>
      <c r="AH5747" s="25">
        <v>0.0</v>
      </c>
    </row>
    <row r="5748" ht="15.75" customHeight="1">
      <c r="U5748" s="25">
        <v>5747.0</v>
      </c>
      <c r="V5748" s="25">
        <v>1.5751131E7</v>
      </c>
      <c r="W5748" s="25" t="s">
        <v>1115</v>
      </c>
      <c r="X5748" s="25">
        <v>836.0</v>
      </c>
      <c r="Y5748" s="25" t="s">
        <v>377</v>
      </c>
      <c r="Z5748" s="25" t="s">
        <v>462</v>
      </c>
      <c r="AA5748" s="25">
        <v>41.0</v>
      </c>
      <c r="AB5748" s="25">
        <v>7.0</v>
      </c>
      <c r="AC5748" s="25">
        <v>150302.84</v>
      </c>
      <c r="AD5748" s="25">
        <v>1.0</v>
      </c>
      <c r="AE5748" s="25">
        <v>1.0</v>
      </c>
      <c r="AF5748" s="25">
        <v>1.0</v>
      </c>
      <c r="AG5748" s="25">
        <v>156036.19</v>
      </c>
      <c r="AH5748" s="25">
        <v>0.0</v>
      </c>
    </row>
    <row r="5749" ht="15.75" customHeight="1">
      <c r="U5749" s="25">
        <v>5748.0</v>
      </c>
      <c r="V5749" s="25">
        <v>1.5688128E7</v>
      </c>
      <c r="W5749" s="25" t="s">
        <v>1120</v>
      </c>
      <c r="X5749" s="25">
        <v>542.0</v>
      </c>
      <c r="Y5749" s="25" t="s">
        <v>377</v>
      </c>
      <c r="Z5749" s="25" t="s">
        <v>487</v>
      </c>
      <c r="AA5749" s="25">
        <v>34.0</v>
      </c>
      <c r="AB5749" s="25">
        <v>8.0</v>
      </c>
      <c r="AC5749" s="25">
        <v>108653.93</v>
      </c>
      <c r="AD5749" s="25">
        <v>1.0</v>
      </c>
      <c r="AE5749" s="25">
        <v>0.0</v>
      </c>
      <c r="AF5749" s="25">
        <v>1.0</v>
      </c>
      <c r="AG5749" s="25">
        <v>144725.14</v>
      </c>
      <c r="AH5749" s="25">
        <v>0.0</v>
      </c>
    </row>
    <row r="5750" ht="15.75" customHeight="1">
      <c r="U5750" s="25">
        <v>5749.0</v>
      </c>
      <c r="V5750" s="25">
        <v>1.5678412E7</v>
      </c>
      <c r="W5750" s="25" t="s">
        <v>1099</v>
      </c>
      <c r="X5750" s="25">
        <v>645.0</v>
      </c>
      <c r="Y5750" s="25" t="s">
        <v>375</v>
      </c>
      <c r="Z5750" s="25" t="s">
        <v>462</v>
      </c>
      <c r="AA5750" s="25">
        <v>45.0</v>
      </c>
      <c r="AB5750" s="25">
        <v>8.0</v>
      </c>
      <c r="AC5750" s="25">
        <v>85325.93</v>
      </c>
      <c r="AD5750" s="25">
        <v>1.0</v>
      </c>
      <c r="AE5750" s="25">
        <v>0.0</v>
      </c>
      <c r="AF5750" s="25">
        <v>0.0</v>
      </c>
      <c r="AG5750" s="25">
        <v>22558.74</v>
      </c>
      <c r="AH5750" s="25">
        <v>0.0</v>
      </c>
    </row>
    <row r="5751" ht="15.75" customHeight="1">
      <c r="U5751" s="25">
        <v>5750.0</v>
      </c>
      <c r="V5751" s="25">
        <v>1.5770291E7</v>
      </c>
      <c r="W5751" s="25" t="s">
        <v>2191</v>
      </c>
      <c r="X5751" s="25">
        <v>844.0</v>
      </c>
      <c r="Y5751" s="25" t="s">
        <v>375</v>
      </c>
      <c r="Z5751" s="25" t="s">
        <v>462</v>
      </c>
      <c r="AA5751" s="25">
        <v>29.0</v>
      </c>
      <c r="AB5751" s="25">
        <v>8.0</v>
      </c>
      <c r="AC5751" s="25">
        <v>0.0</v>
      </c>
      <c r="AD5751" s="25">
        <v>2.0</v>
      </c>
      <c r="AE5751" s="25">
        <v>0.0</v>
      </c>
      <c r="AF5751" s="25">
        <v>0.0</v>
      </c>
      <c r="AG5751" s="25">
        <v>147342.03</v>
      </c>
      <c r="AH5751" s="25">
        <v>0.0</v>
      </c>
    </row>
    <row r="5752" ht="15.75" customHeight="1">
      <c r="U5752" s="25">
        <v>5751.0</v>
      </c>
      <c r="V5752" s="25">
        <v>1.5583392E7</v>
      </c>
      <c r="W5752" s="25" t="s">
        <v>2071</v>
      </c>
      <c r="X5752" s="25">
        <v>747.0</v>
      </c>
      <c r="Y5752" s="25" t="s">
        <v>379</v>
      </c>
      <c r="Z5752" s="25" t="s">
        <v>487</v>
      </c>
      <c r="AA5752" s="25">
        <v>37.0</v>
      </c>
      <c r="AB5752" s="25">
        <v>9.0</v>
      </c>
      <c r="AC5752" s="25">
        <v>135776.36</v>
      </c>
      <c r="AD5752" s="25">
        <v>3.0</v>
      </c>
      <c r="AE5752" s="25">
        <v>1.0</v>
      </c>
      <c r="AF5752" s="25">
        <v>0.0</v>
      </c>
      <c r="AG5752" s="25">
        <v>85470.45</v>
      </c>
      <c r="AH5752" s="25">
        <v>1.0</v>
      </c>
    </row>
    <row r="5753" ht="15.75" customHeight="1">
      <c r="U5753" s="25">
        <v>5752.0</v>
      </c>
      <c r="V5753" s="25">
        <v>1.5690731E7</v>
      </c>
      <c r="W5753" s="25" t="s">
        <v>2866</v>
      </c>
      <c r="X5753" s="25">
        <v>645.0</v>
      </c>
      <c r="Y5753" s="25" t="s">
        <v>375</v>
      </c>
      <c r="Z5753" s="25" t="s">
        <v>487</v>
      </c>
      <c r="AA5753" s="25">
        <v>40.0</v>
      </c>
      <c r="AB5753" s="25">
        <v>6.0</v>
      </c>
      <c r="AC5753" s="25">
        <v>131411.24</v>
      </c>
      <c r="AD5753" s="25">
        <v>1.0</v>
      </c>
      <c r="AE5753" s="25">
        <v>1.0</v>
      </c>
      <c r="AF5753" s="25">
        <v>1.0</v>
      </c>
      <c r="AG5753" s="25">
        <v>194656.11</v>
      </c>
      <c r="AH5753" s="25">
        <v>0.0</v>
      </c>
    </row>
    <row r="5754" ht="15.75" customHeight="1">
      <c r="U5754" s="25">
        <v>5753.0</v>
      </c>
      <c r="V5754" s="25">
        <v>1.5697948E7</v>
      </c>
      <c r="W5754" s="25" t="s">
        <v>518</v>
      </c>
      <c r="X5754" s="25">
        <v>752.0</v>
      </c>
      <c r="Y5754" s="25" t="s">
        <v>377</v>
      </c>
      <c r="Z5754" s="25" t="s">
        <v>462</v>
      </c>
      <c r="AA5754" s="25">
        <v>36.0</v>
      </c>
      <c r="AB5754" s="25">
        <v>3.0</v>
      </c>
      <c r="AC5754" s="25">
        <v>0.0</v>
      </c>
      <c r="AD5754" s="25">
        <v>2.0</v>
      </c>
      <c r="AE5754" s="25">
        <v>1.0</v>
      </c>
      <c r="AF5754" s="25">
        <v>1.0</v>
      </c>
      <c r="AG5754" s="25">
        <v>48505.1</v>
      </c>
      <c r="AH5754" s="25">
        <v>0.0</v>
      </c>
    </row>
    <row r="5755" ht="15.75" customHeight="1">
      <c r="U5755" s="25">
        <v>5754.0</v>
      </c>
      <c r="V5755" s="25">
        <v>1.5608328E7</v>
      </c>
      <c r="W5755" s="25" t="s">
        <v>832</v>
      </c>
      <c r="X5755" s="25">
        <v>760.0</v>
      </c>
      <c r="Y5755" s="25" t="s">
        <v>377</v>
      </c>
      <c r="Z5755" s="25" t="s">
        <v>462</v>
      </c>
      <c r="AA5755" s="25">
        <v>41.0</v>
      </c>
      <c r="AB5755" s="25">
        <v>6.0</v>
      </c>
      <c r="AC5755" s="25">
        <v>0.0</v>
      </c>
      <c r="AD5755" s="25">
        <v>2.0</v>
      </c>
      <c r="AE5755" s="25">
        <v>0.0</v>
      </c>
      <c r="AF5755" s="25">
        <v>0.0</v>
      </c>
      <c r="AG5755" s="25">
        <v>101491.23</v>
      </c>
      <c r="AH5755" s="25">
        <v>0.0</v>
      </c>
    </row>
    <row r="5756" ht="15.75" customHeight="1">
      <c r="U5756" s="25">
        <v>5755.0</v>
      </c>
      <c r="V5756" s="25">
        <v>1.5766378E7</v>
      </c>
      <c r="W5756" s="25" t="s">
        <v>2144</v>
      </c>
      <c r="X5756" s="25">
        <v>714.0</v>
      </c>
      <c r="Y5756" s="25" t="s">
        <v>379</v>
      </c>
      <c r="Z5756" s="25" t="s">
        <v>462</v>
      </c>
      <c r="AA5756" s="25">
        <v>45.0</v>
      </c>
      <c r="AB5756" s="25">
        <v>9.0</v>
      </c>
      <c r="AC5756" s="25">
        <v>106431.97</v>
      </c>
      <c r="AD5756" s="25">
        <v>2.0</v>
      </c>
      <c r="AE5756" s="25">
        <v>1.0</v>
      </c>
      <c r="AF5756" s="25">
        <v>1.0</v>
      </c>
      <c r="AG5756" s="25">
        <v>164117.69</v>
      </c>
      <c r="AH5756" s="25">
        <v>0.0</v>
      </c>
    </row>
    <row r="5757" ht="15.75" customHeight="1">
      <c r="U5757" s="25">
        <v>5756.0</v>
      </c>
      <c r="V5757" s="25">
        <v>1.5600813E7</v>
      </c>
      <c r="W5757" s="25" t="s">
        <v>2229</v>
      </c>
      <c r="X5757" s="25">
        <v>717.0</v>
      </c>
      <c r="Y5757" s="25" t="s">
        <v>375</v>
      </c>
      <c r="Z5757" s="25" t="s">
        <v>487</v>
      </c>
      <c r="AA5757" s="25">
        <v>50.0</v>
      </c>
      <c r="AB5757" s="25">
        <v>9.0</v>
      </c>
      <c r="AC5757" s="25">
        <v>90305.76</v>
      </c>
      <c r="AD5757" s="25">
        <v>1.0</v>
      </c>
      <c r="AE5757" s="25">
        <v>1.0</v>
      </c>
      <c r="AF5757" s="25">
        <v>1.0</v>
      </c>
      <c r="AG5757" s="25">
        <v>124626.57</v>
      </c>
      <c r="AH5757" s="25">
        <v>0.0</v>
      </c>
    </row>
    <row r="5758" ht="15.75" customHeight="1">
      <c r="U5758" s="25">
        <v>5757.0</v>
      </c>
      <c r="V5758" s="25">
        <v>1.5706217E7</v>
      </c>
      <c r="W5758" s="25" t="s">
        <v>1166</v>
      </c>
      <c r="X5758" s="25">
        <v>645.0</v>
      </c>
      <c r="Y5758" s="25" t="s">
        <v>379</v>
      </c>
      <c r="Z5758" s="25" t="s">
        <v>487</v>
      </c>
      <c r="AA5758" s="25">
        <v>28.0</v>
      </c>
      <c r="AB5758" s="25">
        <v>7.0</v>
      </c>
      <c r="AC5758" s="25">
        <v>117466.03</v>
      </c>
      <c r="AD5758" s="25">
        <v>2.0</v>
      </c>
      <c r="AE5758" s="25">
        <v>1.0</v>
      </c>
      <c r="AF5758" s="25">
        <v>1.0</v>
      </c>
      <c r="AG5758" s="25">
        <v>34490.06</v>
      </c>
      <c r="AH5758" s="25">
        <v>0.0</v>
      </c>
    </row>
    <row r="5759" ht="15.75" customHeight="1">
      <c r="U5759" s="25">
        <v>5758.0</v>
      </c>
      <c r="V5759" s="25">
        <v>1.5601417E7</v>
      </c>
      <c r="W5759" s="25" t="s">
        <v>614</v>
      </c>
      <c r="X5759" s="25">
        <v>681.0</v>
      </c>
      <c r="Y5759" s="25" t="s">
        <v>375</v>
      </c>
      <c r="Z5759" s="25" t="s">
        <v>487</v>
      </c>
      <c r="AA5759" s="25">
        <v>32.0</v>
      </c>
      <c r="AB5759" s="25">
        <v>3.0</v>
      </c>
      <c r="AC5759" s="25">
        <v>148884.47</v>
      </c>
      <c r="AD5759" s="25">
        <v>2.0</v>
      </c>
      <c r="AE5759" s="25">
        <v>1.0</v>
      </c>
      <c r="AF5759" s="25">
        <v>1.0</v>
      </c>
      <c r="AG5759" s="25">
        <v>90967.37</v>
      </c>
      <c r="AH5759" s="25">
        <v>0.0</v>
      </c>
    </row>
    <row r="5760" ht="15.75" customHeight="1">
      <c r="U5760" s="25">
        <v>5759.0</v>
      </c>
      <c r="V5760" s="25">
        <v>1.5610972E7</v>
      </c>
      <c r="W5760" s="25" t="s">
        <v>688</v>
      </c>
      <c r="X5760" s="25">
        <v>681.0</v>
      </c>
      <c r="Y5760" s="25" t="s">
        <v>379</v>
      </c>
      <c r="Z5760" s="25" t="s">
        <v>462</v>
      </c>
      <c r="AA5760" s="25">
        <v>44.0</v>
      </c>
      <c r="AB5760" s="25">
        <v>4.0</v>
      </c>
      <c r="AC5760" s="25">
        <v>91115.76</v>
      </c>
      <c r="AD5760" s="25">
        <v>2.0</v>
      </c>
      <c r="AE5760" s="25">
        <v>0.0</v>
      </c>
      <c r="AF5760" s="25">
        <v>0.0</v>
      </c>
      <c r="AG5760" s="25">
        <v>24208.84</v>
      </c>
      <c r="AH5760" s="25">
        <v>1.0</v>
      </c>
    </row>
    <row r="5761" ht="15.75" customHeight="1">
      <c r="U5761" s="25">
        <v>5760.0</v>
      </c>
      <c r="V5761" s="25">
        <v>1.567462E7</v>
      </c>
      <c r="W5761" s="25" t="s">
        <v>2867</v>
      </c>
      <c r="X5761" s="25">
        <v>679.0</v>
      </c>
      <c r="Y5761" s="25" t="s">
        <v>379</v>
      </c>
      <c r="Z5761" s="25" t="s">
        <v>462</v>
      </c>
      <c r="AA5761" s="25">
        <v>37.0</v>
      </c>
      <c r="AB5761" s="25">
        <v>8.0</v>
      </c>
      <c r="AC5761" s="25">
        <v>77373.87</v>
      </c>
      <c r="AD5761" s="25">
        <v>2.0</v>
      </c>
      <c r="AE5761" s="25">
        <v>0.0</v>
      </c>
      <c r="AF5761" s="25">
        <v>1.0</v>
      </c>
      <c r="AG5761" s="25">
        <v>174873.09</v>
      </c>
      <c r="AH5761" s="25">
        <v>0.0</v>
      </c>
    </row>
    <row r="5762" ht="15.75" customHeight="1">
      <c r="U5762" s="25">
        <v>5761.0</v>
      </c>
      <c r="V5762" s="25">
        <v>1.578535E7</v>
      </c>
      <c r="W5762" s="25" t="s">
        <v>2868</v>
      </c>
      <c r="X5762" s="25">
        <v>528.0</v>
      </c>
      <c r="Y5762" s="25" t="s">
        <v>377</v>
      </c>
      <c r="Z5762" s="25" t="s">
        <v>487</v>
      </c>
      <c r="AA5762" s="25">
        <v>23.0</v>
      </c>
      <c r="AB5762" s="25">
        <v>7.0</v>
      </c>
      <c r="AC5762" s="25">
        <v>104744.89</v>
      </c>
      <c r="AD5762" s="25">
        <v>1.0</v>
      </c>
      <c r="AE5762" s="25">
        <v>1.0</v>
      </c>
      <c r="AF5762" s="25">
        <v>0.0</v>
      </c>
      <c r="AG5762" s="25">
        <v>170262.97</v>
      </c>
      <c r="AH5762" s="25">
        <v>0.0</v>
      </c>
    </row>
    <row r="5763" ht="15.75" customHeight="1">
      <c r="U5763" s="25">
        <v>5762.0</v>
      </c>
      <c r="V5763" s="25">
        <v>1.5749119E7</v>
      </c>
      <c r="W5763" s="25" t="s">
        <v>2869</v>
      </c>
      <c r="X5763" s="25">
        <v>710.0</v>
      </c>
      <c r="Y5763" s="25" t="s">
        <v>375</v>
      </c>
      <c r="Z5763" s="25" t="s">
        <v>462</v>
      </c>
      <c r="AA5763" s="25">
        <v>31.0</v>
      </c>
      <c r="AB5763" s="25">
        <v>3.0</v>
      </c>
      <c r="AC5763" s="25">
        <v>0.0</v>
      </c>
      <c r="AD5763" s="25">
        <v>2.0</v>
      </c>
      <c r="AE5763" s="25">
        <v>1.0</v>
      </c>
      <c r="AF5763" s="25">
        <v>1.0</v>
      </c>
      <c r="AG5763" s="25">
        <v>112289.06</v>
      </c>
      <c r="AH5763" s="25">
        <v>0.0</v>
      </c>
    </row>
    <row r="5764" ht="15.75" customHeight="1">
      <c r="U5764" s="25">
        <v>5763.0</v>
      </c>
      <c r="V5764" s="25">
        <v>1.5756535E7</v>
      </c>
      <c r="W5764" s="25" t="s">
        <v>573</v>
      </c>
      <c r="X5764" s="25">
        <v>733.0</v>
      </c>
      <c r="Y5764" s="25" t="s">
        <v>379</v>
      </c>
      <c r="Z5764" s="25" t="s">
        <v>487</v>
      </c>
      <c r="AA5764" s="25">
        <v>39.0</v>
      </c>
      <c r="AB5764" s="25">
        <v>5.0</v>
      </c>
      <c r="AC5764" s="25">
        <v>91538.51</v>
      </c>
      <c r="AD5764" s="25">
        <v>1.0</v>
      </c>
      <c r="AE5764" s="25">
        <v>1.0</v>
      </c>
      <c r="AF5764" s="25">
        <v>1.0</v>
      </c>
      <c r="AG5764" s="25">
        <v>93783.0</v>
      </c>
      <c r="AH5764" s="25">
        <v>0.0</v>
      </c>
    </row>
    <row r="5765" ht="15.75" customHeight="1">
      <c r="U5765" s="25">
        <v>5764.0</v>
      </c>
      <c r="V5765" s="25">
        <v>1.5700965E7</v>
      </c>
      <c r="W5765" s="25" t="s">
        <v>1193</v>
      </c>
      <c r="X5765" s="25">
        <v>724.0</v>
      </c>
      <c r="Y5765" s="25" t="s">
        <v>375</v>
      </c>
      <c r="Z5765" s="25" t="s">
        <v>462</v>
      </c>
      <c r="AA5765" s="25">
        <v>32.0</v>
      </c>
      <c r="AB5765" s="25">
        <v>6.0</v>
      </c>
      <c r="AC5765" s="25">
        <v>0.0</v>
      </c>
      <c r="AD5765" s="25">
        <v>2.0</v>
      </c>
      <c r="AE5765" s="25">
        <v>1.0</v>
      </c>
      <c r="AF5765" s="25">
        <v>1.0</v>
      </c>
      <c r="AG5765" s="25">
        <v>150026.79</v>
      </c>
      <c r="AH5765" s="25">
        <v>0.0</v>
      </c>
    </row>
    <row r="5766" ht="15.75" customHeight="1">
      <c r="U5766" s="25">
        <v>5765.0</v>
      </c>
      <c r="V5766" s="25">
        <v>1.5791851E7</v>
      </c>
      <c r="W5766" s="25" t="s">
        <v>2870</v>
      </c>
      <c r="X5766" s="25">
        <v>726.0</v>
      </c>
      <c r="Y5766" s="25" t="s">
        <v>375</v>
      </c>
      <c r="Z5766" s="25" t="s">
        <v>462</v>
      </c>
      <c r="AA5766" s="25">
        <v>34.0</v>
      </c>
      <c r="AB5766" s="25">
        <v>0.0</v>
      </c>
      <c r="AC5766" s="25">
        <v>185734.75</v>
      </c>
      <c r="AD5766" s="25">
        <v>1.0</v>
      </c>
      <c r="AE5766" s="25">
        <v>1.0</v>
      </c>
      <c r="AF5766" s="25">
        <v>1.0</v>
      </c>
      <c r="AG5766" s="25">
        <v>102036.82</v>
      </c>
      <c r="AH5766" s="25">
        <v>0.0</v>
      </c>
    </row>
    <row r="5767" ht="15.75" customHeight="1">
      <c r="U5767" s="25">
        <v>5766.0</v>
      </c>
      <c r="V5767" s="25">
        <v>1.5717156E7</v>
      </c>
      <c r="W5767" s="25" t="s">
        <v>2684</v>
      </c>
      <c r="X5767" s="25">
        <v>520.0</v>
      </c>
      <c r="Y5767" s="25" t="s">
        <v>375</v>
      </c>
      <c r="Z5767" s="25" t="s">
        <v>487</v>
      </c>
      <c r="AA5767" s="25">
        <v>30.0</v>
      </c>
      <c r="AB5767" s="25">
        <v>3.0</v>
      </c>
      <c r="AC5767" s="25">
        <v>143396.54</v>
      </c>
      <c r="AD5767" s="25">
        <v>2.0</v>
      </c>
      <c r="AE5767" s="25">
        <v>1.0</v>
      </c>
      <c r="AF5767" s="25">
        <v>1.0</v>
      </c>
      <c r="AG5767" s="25">
        <v>898.51</v>
      </c>
      <c r="AH5767" s="25">
        <v>0.0</v>
      </c>
    </row>
    <row r="5768" ht="15.75" customHeight="1">
      <c r="U5768" s="25">
        <v>5767.0</v>
      </c>
      <c r="V5768" s="25">
        <v>1.5740846E7</v>
      </c>
      <c r="W5768" s="25" t="s">
        <v>660</v>
      </c>
      <c r="X5768" s="25">
        <v>556.0</v>
      </c>
      <c r="Y5768" s="25" t="s">
        <v>375</v>
      </c>
      <c r="Z5768" s="25" t="s">
        <v>487</v>
      </c>
      <c r="AA5768" s="25">
        <v>40.0</v>
      </c>
      <c r="AB5768" s="25">
        <v>5.0</v>
      </c>
      <c r="AC5768" s="25">
        <v>125909.85</v>
      </c>
      <c r="AD5768" s="25">
        <v>1.0</v>
      </c>
      <c r="AE5768" s="25">
        <v>1.0</v>
      </c>
      <c r="AF5768" s="25">
        <v>1.0</v>
      </c>
      <c r="AG5768" s="25">
        <v>95124.4</v>
      </c>
      <c r="AH5768" s="25">
        <v>0.0</v>
      </c>
    </row>
    <row r="5769" ht="15.75" customHeight="1">
      <c r="U5769" s="25">
        <v>5768.0</v>
      </c>
      <c r="V5769" s="25">
        <v>1.5573284E7</v>
      </c>
      <c r="W5769" s="25" t="s">
        <v>648</v>
      </c>
      <c r="X5769" s="25">
        <v>579.0</v>
      </c>
      <c r="Y5769" s="25" t="s">
        <v>375</v>
      </c>
      <c r="Z5769" s="25" t="s">
        <v>462</v>
      </c>
      <c r="AA5769" s="25">
        <v>45.0</v>
      </c>
      <c r="AB5769" s="25">
        <v>2.0</v>
      </c>
      <c r="AC5769" s="25">
        <v>0.0</v>
      </c>
      <c r="AD5769" s="25">
        <v>2.0</v>
      </c>
      <c r="AE5769" s="25">
        <v>0.0</v>
      </c>
      <c r="AF5769" s="25">
        <v>0.0</v>
      </c>
      <c r="AG5769" s="25">
        <v>11514.39</v>
      </c>
      <c r="AH5769" s="25">
        <v>0.0</v>
      </c>
    </row>
    <row r="5770" ht="15.75" customHeight="1">
      <c r="U5770" s="25">
        <v>5769.0</v>
      </c>
      <c r="V5770" s="25">
        <v>1.5729083E7</v>
      </c>
      <c r="W5770" s="25" t="s">
        <v>2708</v>
      </c>
      <c r="X5770" s="25">
        <v>674.0</v>
      </c>
      <c r="Y5770" s="25" t="s">
        <v>375</v>
      </c>
      <c r="Z5770" s="25" t="s">
        <v>487</v>
      </c>
      <c r="AA5770" s="25">
        <v>36.0</v>
      </c>
      <c r="AB5770" s="25">
        <v>2.0</v>
      </c>
      <c r="AC5770" s="25">
        <v>154525.7</v>
      </c>
      <c r="AD5770" s="25">
        <v>1.0</v>
      </c>
      <c r="AE5770" s="25">
        <v>0.0</v>
      </c>
      <c r="AF5770" s="25">
        <v>1.0</v>
      </c>
      <c r="AG5770" s="25">
        <v>27468.72</v>
      </c>
      <c r="AH5770" s="25">
        <v>0.0</v>
      </c>
    </row>
    <row r="5771" ht="15.75" customHeight="1">
      <c r="U5771" s="25">
        <v>5770.0</v>
      </c>
      <c r="V5771" s="25">
        <v>1.5611612E7</v>
      </c>
      <c r="W5771" s="25" t="s">
        <v>2871</v>
      </c>
      <c r="X5771" s="25">
        <v>570.0</v>
      </c>
      <c r="Y5771" s="25" t="s">
        <v>375</v>
      </c>
      <c r="Z5771" s="25" t="s">
        <v>462</v>
      </c>
      <c r="AA5771" s="25">
        <v>29.0</v>
      </c>
      <c r="AB5771" s="25">
        <v>0.0</v>
      </c>
      <c r="AC5771" s="25">
        <v>0.0</v>
      </c>
      <c r="AD5771" s="25">
        <v>1.0</v>
      </c>
      <c r="AE5771" s="25">
        <v>1.0</v>
      </c>
      <c r="AF5771" s="25">
        <v>0.0</v>
      </c>
      <c r="AG5771" s="25">
        <v>37092.43</v>
      </c>
      <c r="AH5771" s="25">
        <v>0.0</v>
      </c>
    </row>
    <row r="5772" ht="15.75" customHeight="1">
      <c r="U5772" s="25">
        <v>5771.0</v>
      </c>
      <c r="V5772" s="25">
        <v>1.5694381E7</v>
      </c>
      <c r="W5772" s="25" t="s">
        <v>1274</v>
      </c>
      <c r="X5772" s="25">
        <v>631.0</v>
      </c>
      <c r="Y5772" s="25" t="s">
        <v>375</v>
      </c>
      <c r="Z5772" s="25" t="s">
        <v>487</v>
      </c>
      <c r="AA5772" s="25">
        <v>51.0</v>
      </c>
      <c r="AB5772" s="25">
        <v>8.0</v>
      </c>
      <c r="AC5772" s="25">
        <v>100654.8</v>
      </c>
      <c r="AD5772" s="25">
        <v>1.0</v>
      </c>
      <c r="AE5772" s="25">
        <v>1.0</v>
      </c>
      <c r="AF5772" s="25">
        <v>0.0</v>
      </c>
      <c r="AG5772" s="25">
        <v>171587.9</v>
      </c>
      <c r="AH5772" s="25">
        <v>0.0</v>
      </c>
    </row>
    <row r="5773" ht="15.75" customHeight="1">
      <c r="U5773" s="25">
        <v>5772.0</v>
      </c>
      <c r="V5773" s="25">
        <v>1.5651737E7</v>
      </c>
      <c r="W5773" s="25" t="s">
        <v>2872</v>
      </c>
      <c r="X5773" s="25">
        <v>623.0</v>
      </c>
      <c r="Y5773" s="25" t="s">
        <v>377</v>
      </c>
      <c r="Z5773" s="25" t="s">
        <v>487</v>
      </c>
      <c r="AA5773" s="25">
        <v>44.0</v>
      </c>
      <c r="AB5773" s="25">
        <v>1.0</v>
      </c>
      <c r="AC5773" s="25">
        <v>83325.77</v>
      </c>
      <c r="AD5773" s="25">
        <v>1.0</v>
      </c>
      <c r="AE5773" s="25">
        <v>0.0</v>
      </c>
      <c r="AF5773" s="25">
        <v>1.0</v>
      </c>
      <c r="AG5773" s="25">
        <v>80828.78</v>
      </c>
      <c r="AH5773" s="25">
        <v>0.0</v>
      </c>
    </row>
    <row r="5774" ht="15.75" customHeight="1">
      <c r="U5774" s="25">
        <v>5773.0</v>
      </c>
      <c r="V5774" s="25">
        <v>1.5663168E7</v>
      </c>
      <c r="W5774" s="25" t="s">
        <v>629</v>
      </c>
      <c r="X5774" s="25">
        <v>665.0</v>
      </c>
      <c r="Y5774" s="25" t="s">
        <v>375</v>
      </c>
      <c r="Z5774" s="25" t="s">
        <v>487</v>
      </c>
      <c r="AA5774" s="25">
        <v>35.0</v>
      </c>
      <c r="AB5774" s="25">
        <v>8.0</v>
      </c>
      <c r="AC5774" s="25">
        <v>110934.54</v>
      </c>
      <c r="AD5774" s="25">
        <v>1.0</v>
      </c>
      <c r="AE5774" s="25">
        <v>1.0</v>
      </c>
      <c r="AF5774" s="25">
        <v>0.0</v>
      </c>
      <c r="AG5774" s="25">
        <v>169287.99</v>
      </c>
      <c r="AH5774" s="25">
        <v>0.0</v>
      </c>
    </row>
    <row r="5775" ht="15.75" customHeight="1">
      <c r="U5775" s="25">
        <v>5774.0</v>
      </c>
      <c r="V5775" s="25">
        <v>1.5643426E7</v>
      </c>
      <c r="W5775" s="25" t="s">
        <v>792</v>
      </c>
      <c r="X5775" s="25">
        <v>523.0</v>
      </c>
      <c r="Y5775" s="25" t="s">
        <v>377</v>
      </c>
      <c r="Z5775" s="25" t="s">
        <v>462</v>
      </c>
      <c r="AA5775" s="25">
        <v>36.0</v>
      </c>
      <c r="AB5775" s="25">
        <v>8.0</v>
      </c>
      <c r="AC5775" s="25">
        <v>113680.54</v>
      </c>
      <c r="AD5775" s="25">
        <v>1.0</v>
      </c>
      <c r="AE5775" s="25">
        <v>0.0</v>
      </c>
      <c r="AF5775" s="25">
        <v>0.0</v>
      </c>
      <c r="AG5775" s="25">
        <v>13197.44</v>
      </c>
      <c r="AH5775" s="25">
        <v>0.0</v>
      </c>
    </row>
    <row r="5776" ht="15.75" customHeight="1">
      <c r="U5776" s="25">
        <v>5775.0</v>
      </c>
      <c r="V5776" s="25">
        <v>1.5618245E7</v>
      </c>
      <c r="W5776" s="25" t="s">
        <v>2550</v>
      </c>
      <c r="X5776" s="25">
        <v>706.0</v>
      </c>
      <c r="Y5776" s="25" t="s">
        <v>379</v>
      </c>
      <c r="Z5776" s="25" t="s">
        <v>487</v>
      </c>
      <c r="AA5776" s="25">
        <v>31.0</v>
      </c>
      <c r="AB5776" s="25">
        <v>1.0</v>
      </c>
      <c r="AC5776" s="25">
        <v>117020.08</v>
      </c>
      <c r="AD5776" s="25">
        <v>2.0</v>
      </c>
      <c r="AE5776" s="25">
        <v>1.0</v>
      </c>
      <c r="AF5776" s="25">
        <v>0.0</v>
      </c>
      <c r="AG5776" s="25">
        <v>54439.53</v>
      </c>
      <c r="AH5776" s="25">
        <v>0.0</v>
      </c>
    </row>
    <row r="5777" ht="15.75" customHeight="1">
      <c r="U5777" s="25">
        <v>5776.0</v>
      </c>
      <c r="V5777" s="25">
        <v>1.5717527E7</v>
      </c>
      <c r="W5777" s="25" t="s">
        <v>2446</v>
      </c>
      <c r="X5777" s="25">
        <v>619.0</v>
      </c>
      <c r="Y5777" s="25" t="s">
        <v>375</v>
      </c>
      <c r="Z5777" s="25" t="s">
        <v>462</v>
      </c>
      <c r="AA5777" s="25">
        <v>49.0</v>
      </c>
      <c r="AB5777" s="25">
        <v>9.0</v>
      </c>
      <c r="AC5777" s="25">
        <v>145359.99</v>
      </c>
      <c r="AD5777" s="25">
        <v>1.0</v>
      </c>
      <c r="AE5777" s="25">
        <v>1.0</v>
      </c>
      <c r="AF5777" s="25">
        <v>0.0</v>
      </c>
      <c r="AG5777" s="25">
        <v>38186.85</v>
      </c>
      <c r="AH5777" s="25">
        <v>0.0</v>
      </c>
    </row>
    <row r="5778" ht="15.75" customHeight="1">
      <c r="U5778" s="25">
        <v>5777.0</v>
      </c>
      <c r="V5778" s="25">
        <v>1.5793478E7</v>
      </c>
      <c r="W5778" s="25" t="s">
        <v>1477</v>
      </c>
      <c r="X5778" s="25">
        <v>593.0</v>
      </c>
      <c r="Y5778" s="25" t="s">
        <v>379</v>
      </c>
      <c r="Z5778" s="25" t="s">
        <v>462</v>
      </c>
      <c r="AA5778" s="25">
        <v>39.0</v>
      </c>
      <c r="AB5778" s="25">
        <v>8.0</v>
      </c>
      <c r="AC5778" s="25">
        <v>151391.68</v>
      </c>
      <c r="AD5778" s="25">
        <v>1.0</v>
      </c>
      <c r="AE5778" s="25">
        <v>1.0</v>
      </c>
      <c r="AF5778" s="25">
        <v>0.0</v>
      </c>
      <c r="AG5778" s="25">
        <v>27274.6</v>
      </c>
      <c r="AH5778" s="25">
        <v>1.0</v>
      </c>
    </row>
    <row r="5779" ht="15.75" customHeight="1">
      <c r="U5779" s="25">
        <v>5778.0</v>
      </c>
      <c r="V5779" s="25">
        <v>1.5642248E7</v>
      </c>
      <c r="W5779" s="25" t="s">
        <v>619</v>
      </c>
      <c r="X5779" s="25">
        <v>608.0</v>
      </c>
      <c r="Y5779" s="25" t="s">
        <v>377</v>
      </c>
      <c r="Z5779" s="25" t="s">
        <v>487</v>
      </c>
      <c r="AA5779" s="25">
        <v>66.0</v>
      </c>
      <c r="AB5779" s="25">
        <v>8.0</v>
      </c>
      <c r="AC5779" s="25">
        <v>123935.35</v>
      </c>
      <c r="AD5779" s="25">
        <v>1.0</v>
      </c>
      <c r="AE5779" s="25">
        <v>1.0</v>
      </c>
      <c r="AF5779" s="25">
        <v>1.0</v>
      </c>
      <c r="AG5779" s="25">
        <v>65758.19</v>
      </c>
      <c r="AH5779" s="25">
        <v>0.0</v>
      </c>
    </row>
    <row r="5780" ht="15.75" customHeight="1">
      <c r="U5780" s="25">
        <v>5779.0</v>
      </c>
      <c r="V5780" s="25">
        <v>1.5640377E7</v>
      </c>
      <c r="W5780" s="25" t="s">
        <v>2873</v>
      </c>
      <c r="X5780" s="25">
        <v>526.0</v>
      </c>
      <c r="Y5780" s="25" t="s">
        <v>375</v>
      </c>
      <c r="Z5780" s="25" t="s">
        <v>462</v>
      </c>
      <c r="AA5780" s="25">
        <v>36.0</v>
      </c>
      <c r="AB5780" s="25">
        <v>0.0</v>
      </c>
      <c r="AC5780" s="25">
        <v>0.0</v>
      </c>
      <c r="AD5780" s="25">
        <v>2.0</v>
      </c>
      <c r="AE5780" s="25">
        <v>1.0</v>
      </c>
      <c r="AF5780" s="25">
        <v>0.0</v>
      </c>
      <c r="AG5780" s="25">
        <v>97767.63</v>
      </c>
      <c r="AH5780" s="25">
        <v>0.0</v>
      </c>
    </row>
    <row r="5781" ht="15.75" customHeight="1">
      <c r="U5781" s="25">
        <v>5780.0</v>
      </c>
      <c r="V5781" s="25">
        <v>1.572395E7</v>
      </c>
      <c r="W5781" s="25" t="s">
        <v>1771</v>
      </c>
      <c r="X5781" s="25">
        <v>684.0</v>
      </c>
      <c r="Y5781" s="25" t="s">
        <v>377</v>
      </c>
      <c r="Z5781" s="25" t="s">
        <v>487</v>
      </c>
      <c r="AA5781" s="25">
        <v>40.0</v>
      </c>
      <c r="AB5781" s="25">
        <v>2.0</v>
      </c>
      <c r="AC5781" s="25">
        <v>70291.02</v>
      </c>
      <c r="AD5781" s="25">
        <v>1.0</v>
      </c>
      <c r="AE5781" s="25">
        <v>1.0</v>
      </c>
      <c r="AF5781" s="25">
        <v>1.0</v>
      </c>
      <c r="AG5781" s="25">
        <v>115468.84</v>
      </c>
      <c r="AH5781" s="25">
        <v>1.0</v>
      </c>
    </row>
    <row r="5782" ht="15.75" customHeight="1">
      <c r="U5782" s="25">
        <v>5781.0</v>
      </c>
      <c r="V5782" s="25">
        <v>1.5590327E7</v>
      </c>
      <c r="W5782" s="25" t="s">
        <v>740</v>
      </c>
      <c r="X5782" s="25">
        <v>604.0</v>
      </c>
      <c r="Y5782" s="25" t="s">
        <v>379</v>
      </c>
      <c r="Z5782" s="25" t="s">
        <v>462</v>
      </c>
      <c r="AA5782" s="25">
        <v>42.0</v>
      </c>
      <c r="AB5782" s="25">
        <v>10.0</v>
      </c>
      <c r="AC5782" s="25">
        <v>166031.45</v>
      </c>
      <c r="AD5782" s="25">
        <v>1.0</v>
      </c>
      <c r="AE5782" s="25">
        <v>1.0</v>
      </c>
      <c r="AF5782" s="25">
        <v>0.0</v>
      </c>
      <c r="AG5782" s="25">
        <v>98293.14</v>
      </c>
      <c r="AH5782" s="25">
        <v>0.0</v>
      </c>
    </row>
    <row r="5783" ht="15.75" customHeight="1">
      <c r="U5783" s="25">
        <v>5782.0</v>
      </c>
      <c r="V5783" s="25">
        <v>1.5706199E7</v>
      </c>
      <c r="W5783" s="25" t="s">
        <v>813</v>
      </c>
      <c r="X5783" s="25">
        <v>636.0</v>
      </c>
      <c r="Y5783" s="25" t="s">
        <v>379</v>
      </c>
      <c r="Z5783" s="25" t="s">
        <v>487</v>
      </c>
      <c r="AA5783" s="25">
        <v>36.0</v>
      </c>
      <c r="AB5783" s="25">
        <v>6.0</v>
      </c>
      <c r="AC5783" s="25">
        <v>96643.32</v>
      </c>
      <c r="AD5783" s="25">
        <v>1.0</v>
      </c>
      <c r="AE5783" s="25">
        <v>0.0</v>
      </c>
      <c r="AF5783" s="25">
        <v>0.0</v>
      </c>
      <c r="AG5783" s="25">
        <v>182059.28</v>
      </c>
      <c r="AH5783" s="25">
        <v>0.0</v>
      </c>
    </row>
    <row r="5784" ht="15.75" customHeight="1">
      <c r="U5784" s="25">
        <v>5783.0</v>
      </c>
      <c r="V5784" s="25">
        <v>1.5671514E7</v>
      </c>
      <c r="W5784" s="25" t="s">
        <v>1360</v>
      </c>
      <c r="X5784" s="25">
        <v>669.0</v>
      </c>
      <c r="Y5784" s="25" t="s">
        <v>377</v>
      </c>
      <c r="Z5784" s="25" t="s">
        <v>462</v>
      </c>
      <c r="AA5784" s="25">
        <v>33.0</v>
      </c>
      <c r="AB5784" s="25">
        <v>8.0</v>
      </c>
      <c r="AC5784" s="25">
        <v>0.0</v>
      </c>
      <c r="AD5784" s="25">
        <v>2.0</v>
      </c>
      <c r="AE5784" s="25">
        <v>0.0</v>
      </c>
      <c r="AF5784" s="25">
        <v>1.0</v>
      </c>
      <c r="AG5784" s="25">
        <v>128538.05</v>
      </c>
      <c r="AH5784" s="25">
        <v>0.0</v>
      </c>
    </row>
    <row r="5785" ht="15.75" customHeight="1">
      <c r="U5785" s="25">
        <v>5784.0</v>
      </c>
      <c r="V5785" s="25">
        <v>1.5727041E7</v>
      </c>
      <c r="W5785" s="25" t="s">
        <v>601</v>
      </c>
      <c r="X5785" s="25">
        <v>624.0</v>
      </c>
      <c r="Y5785" s="25" t="s">
        <v>375</v>
      </c>
      <c r="Z5785" s="25" t="s">
        <v>487</v>
      </c>
      <c r="AA5785" s="25">
        <v>71.0</v>
      </c>
      <c r="AB5785" s="25">
        <v>7.0</v>
      </c>
      <c r="AC5785" s="25">
        <v>0.0</v>
      </c>
      <c r="AD5785" s="25">
        <v>2.0</v>
      </c>
      <c r="AE5785" s="25">
        <v>1.0</v>
      </c>
      <c r="AF5785" s="25">
        <v>1.0</v>
      </c>
      <c r="AG5785" s="25">
        <v>108841.83</v>
      </c>
      <c r="AH5785" s="25">
        <v>0.0</v>
      </c>
    </row>
    <row r="5786" ht="15.75" customHeight="1">
      <c r="U5786" s="25">
        <v>5785.0</v>
      </c>
      <c r="V5786" s="25">
        <v>1.5738063E7</v>
      </c>
      <c r="W5786" s="25" t="s">
        <v>1242</v>
      </c>
      <c r="X5786" s="25">
        <v>631.0</v>
      </c>
      <c r="Y5786" s="25" t="s">
        <v>375</v>
      </c>
      <c r="Z5786" s="25" t="s">
        <v>487</v>
      </c>
      <c r="AA5786" s="25">
        <v>29.0</v>
      </c>
      <c r="AB5786" s="25">
        <v>2.0</v>
      </c>
      <c r="AC5786" s="25">
        <v>0.0</v>
      </c>
      <c r="AD5786" s="25">
        <v>2.0</v>
      </c>
      <c r="AE5786" s="25">
        <v>1.0</v>
      </c>
      <c r="AF5786" s="25">
        <v>1.0</v>
      </c>
      <c r="AG5786" s="25">
        <v>18581.84</v>
      </c>
      <c r="AH5786" s="25">
        <v>0.0</v>
      </c>
    </row>
    <row r="5787" ht="15.75" customHeight="1">
      <c r="U5787" s="25">
        <v>5786.0</v>
      </c>
      <c r="V5787" s="25">
        <v>1.5711733E7</v>
      </c>
      <c r="W5787" s="25" t="s">
        <v>2384</v>
      </c>
      <c r="X5787" s="25">
        <v>753.0</v>
      </c>
      <c r="Y5787" s="25" t="s">
        <v>375</v>
      </c>
      <c r="Z5787" s="25" t="s">
        <v>487</v>
      </c>
      <c r="AA5787" s="25">
        <v>48.0</v>
      </c>
      <c r="AB5787" s="25">
        <v>4.0</v>
      </c>
      <c r="AC5787" s="25">
        <v>0.0</v>
      </c>
      <c r="AD5787" s="25">
        <v>2.0</v>
      </c>
      <c r="AE5787" s="25">
        <v>0.0</v>
      </c>
      <c r="AF5787" s="25">
        <v>1.0</v>
      </c>
      <c r="AG5787" s="25">
        <v>146821.42</v>
      </c>
      <c r="AH5787" s="25">
        <v>0.0</v>
      </c>
    </row>
    <row r="5788" ht="15.75" customHeight="1">
      <c r="U5788" s="25">
        <v>5787.0</v>
      </c>
      <c r="V5788" s="25">
        <v>1.565232E7</v>
      </c>
      <c r="W5788" s="25" t="s">
        <v>2071</v>
      </c>
      <c r="X5788" s="25">
        <v>588.0</v>
      </c>
      <c r="Y5788" s="25" t="s">
        <v>375</v>
      </c>
      <c r="Z5788" s="25" t="s">
        <v>487</v>
      </c>
      <c r="AA5788" s="25">
        <v>40.0</v>
      </c>
      <c r="AB5788" s="25">
        <v>5.0</v>
      </c>
      <c r="AC5788" s="25">
        <v>0.0</v>
      </c>
      <c r="AD5788" s="25">
        <v>2.0</v>
      </c>
      <c r="AE5788" s="25">
        <v>0.0</v>
      </c>
      <c r="AF5788" s="25">
        <v>0.0</v>
      </c>
      <c r="AG5788" s="25">
        <v>100727.68</v>
      </c>
      <c r="AH5788" s="25">
        <v>0.0</v>
      </c>
    </row>
    <row r="5789" ht="15.75" customHeight="1">
      <c r="U5789" s="25">
        <v>5788.0</v>
      </c>
      <c r="V5789" s="25">
        <v>1.563418E7</v>
      </c>
      <c r="W5789" s="25" t="s">
        <v>1453</v>
      </c>
      <c r="X5789" s="25">
        <v>729.0</v>
      </c>
      <c r="Y5789" s="25" t="s">
        <v>379</v>
      </c>
      <c r="Z5789" s="25" t="s">
        <v>487</v>
      </c>
      <c r="AA5789" s="25">
        <v>26.0</v>
      </c>
      <c r="AB5789" s="25">
        <v>4.0</v>
      </c>
      <c r="AC5789" s="25">
        <v>97268.1</v>
      </c>
      <c r="AD5789" s="25">
        <v>2.0</v>
      </c>
      <c r="AE5789" s="25">
        <v>1.0</v>
      </c>
      <c r="AF5789" s="25">
        <v>0.0</v>
      </c>
      <c r="AG5789" s="25">
        <v>39356.38</v>
      </c>
      <c r="AH5789" s="25">
        <v>0.0</v>
      </c>
    </row>
    <row r="5790" ht="15.75" customHeight="1">
      <c r="U5790" s="25">
        <v>5789.0</v>
      </c>
      <c r="V5790" s="25">
        <v>1.5694566E7</v>
      </c>
      <c r="W5790" s="25" t="s">
        <v>1867</v>
      </c>
      <c r="X5790" s="25">
        <v>602.0</v>
      </c>
      <c r="Y5790" s="25" t="s">
        <v>375</v>
      </c>
      <c r="Z5790" s="25" t="s">
        <v>462</v>
      </c>
      <c r="AA5790" s="25">
        <v>42.0</v>
      </c>
      <c r="AB5790" s="25">
        <v>10.0</v>
      </c>
      <c r="AC5790" s="25">
        <v>0.0</v>
      </c>
      <c r="AD5790" s="25">
        <v>2.0</v>
      </c>
      <c r="AE5790" s="25">
        <v>0.0</v>
      </c>
      <c r="AF5790" s="25">
        <v>0.0</v>
      </c>
      <c r="AG5790" s="25">
        <v>169921.11</v>
      </c>
      <c r="AH5790" s="25">
        <v>1.0</v>
      </c>
    </row>
    <row r="5791" ht="15.75" customHeight="1">
      <c r="U5791" s="25">
        <v>5790.0</v>
      </c>
      <c r="V5791" s="25">
        <v>1.5726103E7</v>
      </c>
      <c r="W5791" s="25" t="s">
        <v>1540</v>
      </c>
      <c r="X5791" s="25">
        <v>689.0</v>
      </c>
      <c r="Y5791" s="25" t="s">
        <v>379</v>
      </c>
      <c r="Z5791" s="25" t="s">
        <v>462</v>
      </c>
      <c r="AA5791" s="25">
        <v>55.0</v>
      </c>
      <c r="AB5791" s="25">
        <v>1.0</v>
      </c>
      <c r="AC5791" s="25">
        <v>76296.81</v>
      </c>
      <c r="AD5791" s="25">
        <v>1.0</v>
      </c>
      <c r="AE5791" s="25">
        <v>1.0</v>
      </c>
      <c r="AF5791" s="25">
        <v>0.0</v>
      </c>
      <c r="AG5791" s="25">
        <v>42364.75</v>
      </c>
      <c r="AH5791" s="25">
        <v>1.0</v>
      </c>
    </row>
    <row r="5792" ht="15.75" customHeight="1">
      <c r="U5792" s="25">
        <v>5791.0</v>
      </c>
      <c r="V5792" s="25">
        <v>1.5646351E7</v>
      </c>
      <c r="W5792" s="25" t="s">
        <v>2840</v>
      </c>
      <c r="X5792" s="25">
        <v>486.0</v>
      </c>
      <c r="Y5792" s="25" t="s">
        <v>377</v>
      </c>
      <c r="Z5792" s="25" t="s">
        <v>487</v>
      </c>
      <c r="AA5792" s="25">
        <v>27.0</v>
      </c>
      <c r="AB5792" s="25">
        <v>7.0</v>
      </c>
      <c r="AC5792" s="25">
        <v>0.0</v>
      </c>
      <c r="AD5792" s="25">
        <v>2.0</v>
      </c>
      <c r="AE5792" s="25">
        <v>1.0</v>
      </c>
      <c r="AF5792" s="25">
        <v>0.0</v>
      </c>
      <c r="AG5792" s="25">
        <v>28823.04</v>
      </c>
      <c r="AH5792" s="25">
        <v>0.0</v>
      </c>
    </row>
    <row r="5793" ht="15.75" customHeight="1">
      <c r="U5793" s="25">
        <v>5792.0</v>
      </c>
      <c r="V5793" s="25">
        <v>1.5730044E7</v>
      </c>
      <c r="W5793" s="25" t="s">
        <v>845</v>
      </c>
      <c r="X5793" s="25">
        <v>809.0</v>
      </c>
      <c r="Y5793" s="25" t="s">
        <v>379</v>
      </c>
      <c r="Z5793" s="25" t="s">
        <v>462</v>
      </c>
      <c r="AA5793" s="25">
        <v>42.0</v>
      </c>
      <c r="AB5793" s="25">
        <v>6.0</v>
      </c>
      <c r="AC5793" s="25">
        <v>64497.94</v>
      </c>
      <c r="AD5793" s="25">
        <v>3.0</v>
      </c>
      <c r="AE5793" s="25">
        <v>0.0</v>
      </c>
      <c r="AF5793" s="25">
        <v>1.0</v>
      </c>
      <c r="AG5793" s="25">
        <v>182436.81</v>
      </c>
      <c r="AH5793" s="25">
        <v>1.0</v>
      </c>
    </row>
    <row r="5794" ht="15.75" customHeight="1">
      <c r="U5794" s="25">
        <v>5793.0</v>
      </c>
      <c r="V5794" s="25">
        <v>1.5795186E7</v>
      </c>
      <c r="W5794" s="25" t="s">
        <v>588</v>
      </c>
      <c r="X5794" s="25">
        <v>562.0</v>
      </c>
      <c r="Y5794" s="25" t="s">
        <v>375</v>
      </c>
      <c r="Z5794" s="25" t="s">
        <v>487</v>
      </c>
      <c r="AA5794" s="25">
        <v>38.0</v>
      </c>
      <c r="AB5794" s="25">
        <v>5.0</v>
      </c>
      <c r="AC5794" s="25">
        <v>0.0</v>
      </c>
      <c r="AD5794" s="25">
        <v>1.0</v>
      </c>
      <c r="AE5794" s="25">
        <v>1.0</v>
      </c>
      <c r="AF5794" s="25">
        <v>0.0</v>
      </c>
      <c r="AG5794" s="25">
        <v>115700.2</v>
      </c>
      <c r="AH5794" s="25">
        <v>0.0</v>
      </c>
    </row>
    <row r="5795" ht="15.75" customHeight="1">
      <c r="U5795" s="25">
        <v>5794.0</v>
      </c>
      <c r="V5795" s="25">
        <v>1.578489E7</v>
      </c>
      <c r="W5795" s="25" t="s">
        <v>863</v>
      </c>
      <c r="X5795" s="25">
        <v>763.0</v>
      </c>
      <c r="Y5795" s="25" t="s">
        <v>377</v>
      </c>
      <c r="Z5795" s="25" t="s">
        <v>462</v>
      </c>
      <c r="AA5795" s="25">
        <v>32.0</v>
      </c>
      <c r="AB5795" s="25">
        <v>8.0</v>
      </c>
      <c r="AC5795" s="25">
        <v>0.0</v>
      </c>
      <c r="AD5795" s="25">
        <v>2.0</v>
      </c>
      <c r="AE5795" s="25">
        <v>1.0</v>
      </c>
      <c r="AF5795" s="25">
        <v>0.0</v>
      </c>
      <c r="AG5795" s="25">
        <v>16725.53</v>
      </c>
      <c r="AH5795" s="25">
        <v>0.0</v>
      </c>
    </row>
    <row r="5796" ht="15.75" customHeight="1">
      <c r="U5796" s="25">
        <v>5795.0</v>
      </c>
      <c r="V5796" s="25">
        <v>1.5694125E7</v>
      </c>
      <c r="W5796" s="25" t="s">
        <v>2367</v>
      </c>
      <c r="X5796" s="25">
        <v>669.0</v>
      </c>
      <c r="Y5796" s="25" t="s">
        <v>375</v>
      </c>
      <c r="Z5796" s="25" t="s">
        <v>487</v>
      </c>
      <c r="AA5796" s="25">
        <v>57.0</v>
      </c>
      <c r="AB5796" s="25">
        <v>5.0</v>
      </c>
      <c r="AC5796" s="25">
        <v>0.0</v>
      </c>
      <c r="AD5796" s="25">
        <v>2.0</v>
      </c>
      <c r="AE5796" s="25">
        <v>1.0</v>
      </c>
      <c r="AF5796" s="25">
        <v>1.0</v>
      </c>
      <c r="AG5796" s="25">
        <v>56875.76</v>
      </c>
      <c r="AH5796" s="25">
        <v>0.0</v>
      </c>
    </row>
    <row r="5797" ht="15.75" customHeight="1">
      <c r="U5797" s="25">
        <v>5796.0</v>
      </c>
      <c r="V5797" s="25">
        <v>1.5565891E7</v>
      </c>
      <c r="W5797" s="25" t="s">
        <v>2874</v>
      </c>
      <c r="X5797" s="25">
        <v>709.0</v>
      </c>
      <c r="Y5797" s="25" t="s">
        <v>375</v>
      </c>
      <c r="Z5797" s="25" t="s">
        <v>487</v>
      </c>
      <c r="AA5797" s="25">
        <v>39.0</v>
      </c>
      <c r="AB5797" s="25">
        <v>8.0</v>
      </c>
      <c r="AC5797" s="25">
        <v>0.0</v>
      </c>
      <c r="AD5797" s="25">
        <v>2.0</v>
      </c>
      <c r="AE5797" s="25">
        <v>1.0</v>
      </c>
      <c r="AF5797" s="25">
        <v>0.0</v>
      </c>
      <c r="AG5797" s="25">
        <v>56214.09</v>
      </c>
      <c r="AH5797" s="25">
        <v>0.0</v>
      </c>
    </row>
    <row r="5798" ht="15.75" customHeight="1">
      <c r="U5798" s="25">
        <v>5797.0</v>
      </c>
      <c r="V5798" s="25">
        <v>1.5674254E7</v>
      </c>
      <c r="W5798" s="25" t="s">
        <v>811</v>
      </c>
      <c r="X5798" s="25">
        <v>554.0</v>
      </c>
      <c r="Y5798" s="25" t="s">
        <v>377</v>
      </c>
      <c r="Z5798" s="25" t="s">
        <v>462</v>
      </c>
      <c r="AA5798" s="25">
        <v>45.0</v>
      </c>
      <c r="AB5798" s="25">
        <v>4.0</v>
      </c>
      <c r="AC5798" s="25">
        <v>0.0</v>
      </c>
      <c r="AD5798" s="25">
        <v>2.0</v>
      </c>
      <c r="AE5798" s="25">
        <v>1.0</v>
      </c>
      <c r="AF5798" s="25">
        <v>1.0</v>
      </c>
      <c r="AG5798" s="25">
        <v>193412.05</v>
      </c>
      <c r="AH5798" s="25">
        <v>0.0</v>
      </c>
    </row>
    <row r="5799" ht="15.75" customHeight="1">
      <c r="U5799" s="25">
        <v>5798.0</v>
      </c>
      <c r="V5799" s="25">
        <v>1.5775206E7</v>
      </c>
      <c r="W5799" s="25" t="s">
        <v>566</v>
      </c>
      <c r="X5799" s="25">
        <v>699.0</v>
      </c>
      <c r="Y5799" s="25" t="s">
        <v>375</v>
      </c>
      <c r="Z5799" s="25" t="s">
        <v>487</v>
      </c>
      <c r="AA5799" s="25">
        <v>37.0</v>
      </c>
      <c r="AB5799" s="25">
        <v>10.0</v>
      </c>
      <c r="AC5799" s="25">
        <v>0.0</v>
      </c>
      <c r="AD5799" s="25">
        <v>2.0</v>
      </c>
      <c r="AE5799" s="25">
        <v>0.0</v>
      </c>
      <c r="AF5799" s="25">
        <v>0.0</v>
      </c>
      <c r="AG5799" s="25">
        <v>83263.04</v>
      </c>
      <c r="AH5799" s="25">
        <v>0.0</v>
      </c>
    </row>
    <row r="5800" ht="15.75" customHeight="1">
      <c r="U5800" s="25">
        <v>5799.0</v>
      </c>
      <c r="V5800" s="25">
        <v>1.5797627E7</v>
      </c>
      <c r="W5800" s="25" t="s">
        <v>2875</v>
      </c>
      <c r="X5800" s="25">
        <v>732.0</v>
      </c>
      <c r="Y5800" s="25" t="s">
        <v>377</v>
      </c>
      <c r="Z5800" s="25" t="s">
        <v>487</v>
      </c>
      <c r="AA5800" s="25">
        <v>54.0</v>
      </c>
      <c r="AB5800" s="25">
        <v>0.0</v>
      </c>
      <c r="AC5800" s="25">
        <v>134249.7</v>
      </c>
      <c r="AD5800" s="25">
        <v>1.0</v>
      </c>
      <c r="AE5800" s="25">
        <v>0.0</v>
      </c>
      <c r="AF5800" s="25">
        <v>1.0</v>
      </c>
      <c r="AG5800" s="25">
        <v>13404.4</v>
      </c>
      <c r="AH5800" s="25">
        <v>0.0</v>
      </c>
    </row>
    <row r="5801" ht="15.75" customHeight="1">
      <c r="U5801" s="25">
        <v>5800.0</v>
      </c>
      <c r="V5801" s="25">
        <v>1.5649853E7</v>
      </c>
      <c r="W5801" s="25" t="s">
        <v>1123</v>
      </c>
      <c r="X5801" s="25">
        <v>625.0</v>
      </c>
      <c r="Y5801" s="25" t="s">
        <v>375</v>
      </c>
      <c r="Z5801" s="25" t="s">
        <v>462</v>
      </c>
      <c r="AA5801" s="25">
        <v>45.0</v>
      </c>
      <c r="AB5801" s="25">
        <v>3.0</v>
      </c>
      <c r="AC5801" s="25">
        <v>0.0</v>
      </c>
      <c r="AD5801" s="25">
        <v>1.0</v>
      </c>
      <c r="AE5801" s="25">
        <v>1.0</v>
      </c>
      <c r="AF5801" s="25">
        <v>1.0</v>
      </c>
      <c r="AG5801" s="25">
        <v>184474.15</v>
      </c>
      <c r="AH5801" s="25">
        <v>1.0</v>
      </c>
    </row>
    <row r="5802" ht="15.75" customHeight="1">
      <c r="U5802" s="25">
        <v>5801.0</v>
      </c>
      <c r="V5802" s="25">
        <v>1.5610379E7</v>
      </c>
      <c r="W5802" s="25" t="s">
        <v>2876</v>
      </c>
      <c r="X5802" s="25">
        <v>599.0</v>
      </c>
      <c r="Y5802" s="25" t="s">
        <v>375</v>
      </c>
      <c r="Z5802" s="25" t="s">
        <v>487</v>
      </c>
      <c r="AA5802" s="25">
        <v>30.0</v>
      </c>
      <c r="AB5802" s="25">
        <v>9.0</v>
      </c>
      <c r="AC5802" s="25">
        <v>105443.68</v>
      </c>
      <c r="AD5802" s="25">
        <v>1.0</v>
      </c>
      <c r="AE5802" s="25">
        <v>1.0</v>
      </c>
      <c r="AF5802" s="25">
        <v>1.0</v>
      </c>
      <c r="AG5802" s="25">
        <v>121124.53</v>
      </c>
      <c r="AH5802" s="25">
        <v>0.0</v>
      </c>
    </row>
    <row r="5803" ht="15.75" customHeight="1">
      <c r="U5803" s="25">
        <v>5802.0</v>
      </c>
      <c r="V5803" s="25">
        <v>1.56598E7</v>
      </c>
      <c r="W5803" s="25" t="s">
        <v>1084</v>
      </c>
      <c r="X5803" s="25">
        <v>584.0</v>
      </c>
      <c r="Y5803" s="25" t="s">
        <v>377</v>
      </c>
      <c r="Z5803" s="25" t="s">
        <v>462</v>
      </c>
      <c r="AA5803" s="25">
        <v>50.0</v>
      </c>
      <c r="AB5803" s="25">
        <v>1.0</v>
      </c>
      <c r="AC5803" s="25">
        <v>0.0</v>
      </c>
      <c r="AD5803" s="25">
        <v>1.0</v>
      </c>
      <c r="AE5803" s="25">
        <v>0.0</v>
      </c>
      <c r="AF5803" s="25">
        <v>1.0</v>
      </c>
      <c r="AG5803" s="25">
        <v>152567.75</v>
      </c>
      <c r="AH5803" s="25">
        <v>1.0</v>
      </c>
    </row>
    <row r="5804" ht="15.75" customHeight="1">
      <c r="U5804" s="25">
        <v>5803.0</v>
      </c>
      <c r="V5804" s="25">
        <v>1.5716236E7</v>
      </c>
      <c r="W5804" s="25" t="s">
        <v>1214</v>
      </c>
      <c r="X5804" s="25">
        <v>499.0</v>
      </c>
      <c r="Y5804" s="25" t="s">
        <v>375</v>
      </c>
      <c r="Z5804" s="25" t="s">
        <v>487</v>
      </c>
      <c r="AA5804" s="25">
        <v>35.0</v>
      </c>
      <c r="AB5804" s="25">
        <v>10.0</v>
      </c>
      <c r="AC5804" s="25">
        <v>0.0</v>
      </c>
      <c r="AD5804" s="25">
        <v>2.0</v>
      </c>
      <c r="AE5804" s="25">
        <v>1.0</v>
      </c>
      <c r="AF5804" s="25">
        <v>0.0</v>
      </c>
      <c r="AG5804" s="25">
        <v>10722.54</v>
      </c>
      <c r="AH5804" s="25">
        <v>0.0</v>
      </c>
    </row>
    <row r="5805" ht="15.75" customHeight="1">
      <c r="U5805" s="25">
        <v>5804.0</v>
      </c>
      <c r="V5805" s="25">
        <v>1.5672053E7</v>
      </c>
      <c r="W5805" s="25" t="s">
        <v>1319</v>
      </c>
      <c r="X5805" s="25">
        <v>526.0</v>
      </c>
      <c r="Y5805" s="25" t="s">
        <v>377</v>
      </c>
      <c r="Z5805" s="25" t="s">
        <v>487</v>
      </c>
      <c r="AA5805" s="25">
        <v>38.0</v>
      </c>
      <c r="AB5805" s="25">
        <v>2.0</v>
      </c>
      <c r="AC5805" s="25">
        <v>0.0</v>
      </c>
      <c r="AD5805" s="25">
        <v>2.0</v>
      </c>
      <c r="AE5805" s="25">
        <v>0.0</v>
      </c>
      <c r="AF5805" s="25">
        <v>0.0</v>
      </c>
      <c r="AG5805" s="25">
        <v>58010.98</v>
      </c>
      <c r="AH5805" s="25">
        <v>0.0</v>
      </c>
    </row>
    <row r="5806" ht="15.75" customHeight="1">
      <c r="U5806" s="25">
        <v>5805.0</v>
      </c>
      <c r="V5806" s="25">
        <v>1.5663933E7</v>
      </c>
      <c r="W5806" s="25" t="s">
        <v>1413</v>
      </c>
      <c r="X5806" s="25">
        <v>625.0</v>
      </c>
      <c r="Y5806" s="25" t="s">
        <v>379</v>
      </c>
      <c r="Z5806" s="25" t="s">
        <v>462</v>
      </c>
      <c r="AA5806" s="25">
        <v>35.0</v>
      </c>
      <c r="AB5806" s="25">
        <v>5.0</v>
      </c>
      <c r="AC5806" s="25">
        <v>86147.46</v>
      </c>
      <c r="AD5806" s="25">
        <v>2.0</v>
      </c>
      <c r="AE5806" s="25">
        <v>1.0</v>
      </c>
      <c r="AF5806" s="25">
        <v>0.0</v>
      </c>
      <c r="AG5806" s="25">
        <v>163440.8</v>
      </c>
      <c r="AH5806" s="25">
        <v>1.0</v>
      </c>
    </row>
    <row r="5807" ht="15.75" customHeight="1">
      <c r="U5807" s="25">
        <v>5806.0</v>
      </c>
      <c r="V5807" s="25">
        <v>1.5814236E7</v>
      </c>
      <c r="W5807" s="25" t="s">
        <v>505</v>
      </c>
      <c r="X5807" s="25">
        <v>537.0</v>
      </c>
      <c r="Y5807" s="25" t="s">
        <v>377</v>
      </c>
      <c r="Z5807" s="25" t="s">
        <v>462</v>
      </c>
      <c r="AA5807" s="25">
        <v>38.0</v>
      </c>
      <c r="AB5807" s="25">
        <v>1.0</v>
      </c>
      <c r="AC5807" s="25">
        <v>96939.06</v>
      </c>
      <c r="AD5807" s="25">
        <v>1.0</v>
      </c>
      <c r="AE5807" s="25">
        <v>1.0</v>
      </c>
      <c r="AF5807" s="25">
        <v>1.0</v>
      </c>
      <c r="AG5807" s="25">
        <v>102606.92</v>
      </c>
      <c r="AH5807" s="25">
        <v>0.0</v>
      </c>
    </row>
    <row r="5808" ht="15.75" customHeight="1">
      <c r="U5808" s="25">
        <v>5807.0</v>
      </c>
      <c r="V5808" s="25">
        <v>1.5583597E7</v>
      </c>
      <c r="W5808" s="25" t="s">
        <v>819</v>
      </c>
      <c r="X5808" s="25">
        <v>696.0</v>
      </c>
      <c r="Y5808" s="25" t="s">
        <v>377</v>
      </c>
      <c r="Z5808" s="25" t="s">
        <v>487</v>
      </c>
      <c r="AA5808" s="25">
        <v>47.0</v>
      </c>
      <c r="AB5808" s="25">
        <v>1.0</v>
      </c>
      <c r="AC5808" s="25">
        <v>106758.6</v>
      </c>
      <c r="AD5808" s="25">
        <v>1.0</v>
      </c>
      <c r="AE5808" s="25">
        <v>1.0</v>
      </c>
      <c r="AF5808" s="25">
        <v>1.0</v>
      </c>
      <c r="AG5808" s="25">
        <v>80591.18</v>
      </c>
      <c r="AH5808" s="25">
        <v>0.0</v>
      </c>
    </row>
    <row r="5809" ht="15.75" customHeight="1">
      <c r="U5809" s="25">
        <v>5808.0</v>
      </c>
      <c r="V5809" s="25">
        <v>1.5607395E7</v>
      </c>
      <c r="W5809" s="25" t="s">
        <v>1760</v>
      </c>
      <c r="X5809" s="25">
        <v>679.0</v>
      </c>
      <c r="Y5809" s="25" t="s">
        <v>375</v>
      </c>
      <c r="Z5809" s="25" t="s">
        <v>462</v>
      </c>
      <c r="AA5809" s="25">
        <v>33.0</v>
      </c>
      <c r="AB5809" s="25">
        <v>9.0</v>
      </c>
      <c r="AC5809" s="25">
        <v>112528.65</v>
      </c>
      <c r="AD5809" s="25">
        <v>2.0</v>
      </c>
      <c r="AE5809" s="25">
        <v>1.0</v>
      </c>
      <c r="AF5809" s="25">
        <v>0.0</v>
      </c>
      <c r="AG5809" s="25">
        <v>177362.45</v>
      </c>
      <c r="AH5809" s="25">
        <v>0.0</v>
      </c>
    </row>
    <row r="5810" ht="15.75" customHeight="1">
      <c r="U5810" s="25">
        <v>5809.0</v>
      </c>
      <c r="V5810" s="25">
        <v>1.5694556E7</v>
      </c>
      <c r="W5810" s="25" t="s">
        <v>1029</v>
      </c>
      <c r="X5810" s="25">
        <v>684.0</v>
      </c>
      <c r="Y5810" s="25" t="s">
        <v>375</v>
      </c>
      <c r="Z5810" s="25" t="s">
        <v>487</v>
      </c>
      <c r="AA5810" s="25">
        <v>60.0</v>
      </c>
      <c r="AB5810" s="25">
        <v>2.0</v>
      </c>
      <c r="AC5810" s="25">
        <v>116563.58</v>
      </c>
      <c r="AD5810" s="25">
        <v>1.0</v>
      </c>
      <c r="AE5810" s="25">
        <v>1.0</v>
      </c>
      <c r="AF5810" s="25">
        <v>0.0</v>
      </c>
      <c r="AG5810" s="25">
        <v>120257.7</v>
      </c>
      <c r="AH5810" s="25">
        <v>1.0</v>
      </c>
    </row>
    <row r="5811" ht="15.75" customHeight="1">
      <c r="U5811" s="25">
        <v>5810.0</v>
      </c>
      <c r="V5811" s="25">
        <v>1.5744109E7</v>
      </c>
      <c r="W5811" s="25" t="s">
        <v>2877</v>
      </c>
      <c r="X5811" s="25">
        <v>850.0</v>
      </c>
      <c r="Y5811" s="25" t="s">
        <v>375</v>
      </c>
      <c r="Z5811" s="25" t="s">
        <v>487</v>
      </c>
      <c r="AA5811" s="25">
        <v>32.0</v>
      </c>
      <c r="AB5811" s="25">
        <v>4.0</v>
      </c>
      <c r="AC5811" s="25">
        <v>0.0</v>
      </c>
      <c r="AD5811" s="25">
        <v>1.0</v>
      </c>
      <c r="AE5811" s="25">
        <v>1.0</v>
      </c>
      <c r="AF5811" s="25">
        <v>1.0</v>
      </c>
      <c r="AG5811" s="25">
        <v>180622.02</v>
      </c>
      <c r="AH5811" s="25">
        <v>0.0</v>
      </c>
    </row>
    <row r="5812" ht="15.75" customHeight="1">
      <c r="U5812" s="25">
        <v>5811.0</v>
      </c>
      <c r="V5812" s="25">
        <v>1.5800688E7</v>
      </c>
      <c r="W5812" s="25" t="s">
        <v>899</v>
      </c>
      <c r="X5812" s="25">
        <v>495.0</v>
      </c>
      <c r="Y5812" s="25" t="s">
        <v>377</v>
      </c>
      <c r="Z5812" s="25" t="s">
        <v>462</v>
      </c>
      <c r="AA5812" s="25">
        <v>42.0</v>
      </c>
      <c r="AB5812" s="25">
        <v>7.0</v>
      </c>
      <c r="AC5812" s="25">
        <v>0.0</v>
      </c>
      <c r="AD5812" s="25">
        <v>2.0</v>
      </c>
      <c r="AE5812" s="25">
        <v>0.0</v>
      </c>
      <c r="AF5812" s="25">
        <v>0.0</v>
      </c>
      <c r="AG5812" s="25">
        <v>130404.53</v>
      </c>
      <c r="AH5812" s="25">
        <v>0.0</v>
      </c>
    </row>
    <row r="5813" ht="15.75" customHeight="1">
      <c r="U5813" s="25">
        <v>5812.0</v>
      </c>
      <c r="V5813" s="25">
        <v>1.5810878E7</v>
      </c>
      <c r="W5813" s="25" t="s">
        <v>2426</v>
      </c>
      <c r="X5813" s="25">
        <v>537.0</v>
      </c>
      <c r="Y5813" s="25" t="s">
        <v>377</v>
      </c>
      <c r="Z5813" s="25" t="s">
        <v>462</v>
      </c>
      <c r="AA5813" s="25">
        <v>38.0</v>
      </c>
      <c r="AB5813" s="25">
        <v>6.0</v>
      </c>
      <c r="AC5813" s="25">
        <v>141786.78</v>
      </c>
      <c r="AD5813" s="25">
        <v>1.0</v>
      </c>
      <c r="AE5813" s="25">
        <v>0.0</v>
      </c>
      <c r="AF5813" s="25">
        <v>1.0</v>
      </c>
      <c r="AG5813" s="25">
        <v>147797.54</v>
      </c>
      <c r="AH5813" s="25">
        <v>0.0</v>
      </c>
    </row>
    <row r="5814" ht="15.75" customHeight="1">
      <c r="U5814" s="25">
        <v>5813.0</v>
      </c>
      <c r="V5814" s="25">
        <v>1.5587835E7</v>
      </c>
      <c r="W5814" s="25" t="s">
        <v>1513</v>
      </c>
      <c r="X5814" s="25">
        <v>850.0</v>
      </c>
      <c r="Y5814" s="25" t="s">
        <v>375</v>
      </c>
      <c r="Z5814" s="25" t="s">
        <v>487</v>
      </c>
      <c r="AA5814" s="25">
        <v>41.0</v>
      </c>
      <c r="AB5814" s="25">
        <v>3.0</v>
      </c>
      <c r="AC5814" s="25">
        <v>136416.82</v>
      </c>
      <c r="AD5814" s="25">
        <v>1.0</v>
      </c>
      <c r="AE5814" s="25">
        <v>0.0</v>
      </c>
      <c r="AF5814" s="25">
        <v>1.0</v>
      </c>
      <c r="AG5814" s="25">
        <v>57844.26</v>
      </c>
      <c r="AH5814" s="25">
        <v>0.0</v>
      </c>
    </row>
    <row r="5815" ht="15.75" customHeight="1">
      <c r="U5815" s="25">
        <v>5814.0</v>
      </c>
      <c r="V5815" s="25">
        <v>1.5763515E7</v>
      </c>
      <c r="W5815" s="25" t="s">
        <v>711</v>
      </c>
      <c r="X5815" s="25">
        <v>513.0</v>
      </c>
      <c r="Y5815" s="25" t="s">
        <v>375</v>
      </c>
      <c r="Z5815" s="25" t="s">
        <v>487</v>
      </c>
      <c r="AA5815" s="25">
        <v>30.0</v>
      </c>
      <c r="AB5815" s="25">
        <v>5.0</v>
      </c>
      <c r="AC5815" s="25">
        <v>0.0</v>
      </c>
      <c r="AD5815" s="25">
        <v>2.0</v>
      </c>
      <c r="AE5815" s="25">
        <v>1.0</v>
      </c>
      <c r="AF5815" s="25">
        <v>0.0</v>
      </c>
      <c r="AG5815" s="25">
        <v>162523.66</v>
      </c>
      <c r="AH5815" s="25">
        <v>0.0</v>
      </c>
    </row>
    <row r="5816" ht="15.75" customHeight="1">
      <c r="U5816" s="25">
        <v>5815.0</v>
      </c>
      <c r="V5816" s="25">
        <v>1.5725882E7</v>
      </c>
      <c r="W5816" s="25" t="s">
        <v>1136</v>
      </c>
      <c r="X5816" s="25">
        <v>618.0</v>
      </c>
      <c r="Y5816" s="25" t="s">
        <v>379</v>
      </c>
      <c r="Z5816" s="25" t="s">
        <v>462</v>
      </c>
      <c r="AA5816" s="25">
        <v>40.0</v>
      </c>
      <c r="AB5816" s="25">
        <v>1.0</v>
      </c>
      <c r="AC5816" s="25">
        <v>133245.52</v>
      </c>
      <c r="AD5816" s="25">
        <v>2.0</v>
      </c>
      <c r="AE5816" s="25">
        <v>1.0</v>
      </c>
      <c r="AF5816" s="25">
        <v>1.0</v>
      </c>
      <c r="AG5816" s="25">
        <v>54495.82</v>
      </c>
      <c r="AH5816" s="25">
        <v>0.0</v>
      </c>
    </row>
    <row r="5817" ht="15.75" customHeight="1">
      <c r="U5817" s="25">
        <v>5816.0</v>
      </c>
      <c r="V5817" s="25">
        <v>1.5788022E7</v>
      </c>
      <c r="W5817" s="25" t="s">
        <v>2878</v>
      </c>
      <c r="X5817" s="25">
        <v>802.0</v>
      </c>
      <c r="Y5817" s="25" t="s">
        <v>379</v>
      </c>
      <c r="Z5817" s="25" t="s">
        <v>462</v>
      </c>
      <c r="AA5817" s="25">
        <v>41.0</v>
      </c>
      <c r="AB5817" s="25">
        <v>4.0</v>
      </c>
      <c r="AC5817" s="25">
        <v>90757.64</v>
      </c>
      <c r="AD5817" s="25">
        <v>2.0</v>
      </c>
      <c r="AE5817" s="25">
        <v>0.0</v>
      </c>
      <c r="AF5817" s="25">
        <v>1.0</v>
      </c>
      <c r="AG5817" s="25">
        <v>169183.66</v>
      </c>
      <c r="AH5817" s="25">
        <v>0.0</v>
      </c>
    </row>
    <row r="5818" ht="15.75" customHeight="1">
      <c r="U5818" s="25">
        <v>5817.0</v>
      </c>
      <c r="V5818" s="25">
        <v>1.5663917E7</v>
      </c>
      <c r="W5818" s="25" t="s">
        <v>2319</v>
      </c>
      <c r="X5818" s="25">
        <v>547.0</v>
      </c>
      <c r="Y5818" s="25" t="s">
        <v>375</v>
      </c>
      <c r="Z5818" s="25" t="s">
        <v>487</v>
      </c>
      <c r="AA5818" s="25">
        <v>43.0</v>
      </c>
      <c r="AB5818" s="25">
        <v>1.0</v>
      </c>
      <c r="AC5818" s="25">
        <v>92350.36</v>
      </c>
      <c r="AD5818" s="25">
        <v>1.0</v>
      </c>
      <c r="AE5818" s="25">
        <v>0.0</v>
      </c>
      <c r="AF5818" s="25">
        <v>1.0</v>
      </c>
      <c r="AG5818" s="25">
        <v>80262.91</v>
      </c>
      <c r="AH5818" s="25">
        <v>0.0</v>
      </c>
    </row>
    <row r="5819" ht="15.75" customHeight="1">
      <c r="U5819" s="25">
        <v>5818.0</v>
      </c>
      <c r="V5819" s="25">
        <v>1.5656865E7</v>
      </c>
      <c r="W5819" s="25" t="s">
        <v>1090</v>
      </c>
      <c r="X5819" s="25">
        <v>613.0</v>
      </c>
      <c r="Y5819" s="25" t="s">
        <v>379</v>
      </c>
      <c r="Z5819" s="25" t="s">
        <v>487</v>
      </c>
      <c r="AA5819" s="25">
        <v>69.0</v>
      </c>
      <c r="AB5819" s="25">
        <v>9.0</v>
      </c>
      <c r="AC5819" s="25">
        <v>78778.49</v>
      </c>
      <c r="AD5819" s="25">
        <v>1.0</v>
      </c>
      <c r="AE5819" s="25">
        <v>0.0</v>
      </c>
      <c r="AF5819" s="25">
        <v>1.0</v>
      </c>
      <c r="AG5819" s="25">
        <v>8751.59</v>
      </c>
      <c r="AH5819" s="25">
        <v>0.0</v>
      </c>
    </row>
    <row r="5820" ht="15.75" customHeight="1">
      <c r="U5820" s="25">
        <v>5819.0</v>
      </c>
      <c r="V5820" s="25">
        <v>1.5667971E7</v>
      </c>
      <c r="W5820" s="25" t="s">
        <v>2879</v>
      </c>
      <c r="X5820" s="25">
        <v>592.0</v>
      </c>
      <c r="Y5820" s="25" t="s">
        <v>379</v>
      </c>
      <c r="Z5820" s="25" t="s">
        <v>462</v>
      </c>
      <c r="AA5820" s="25">
        <v>34.0</v>
      </c>
      <c r="AB5820" s="25">
        <v>6.0</v>
      </c>
      <c r="AC5820" s="25">
        <v>102143.93</v>
      </c>
      <c r="AD5820" s="25">
        <v>2.0</v>
      </c>
      <c r="AE5820" s="25">
        <v>1.0</v>
      </c>
      <c r="AF5820" s="25">
        <v>1.0</v>
      </c>
      <c r="AG5820" s="25">
        <v>102628.98</v>
      </c>
      <c r="AH5820" s="25">
        <v>0.0</v>
      </c>
    </row>
    <row r="5821" ht="15.75" customHeight="1">
      <c r="U5821" s="25">
        <v>5820.0</v>
      </c>
      <c r="V5821" s="25">
        <v>1.5800366E7</v>
      </c>
      <c r="W5821" s="25" t="s">
        <v>1031</v>
      </c>
      <c r="X5821" s="25">
        <v>546.0</v>
      </c>
      <c r="Y5821" s="25" t="s">
        <v>375</v>
      </c>
      <c r="Z5821" s="25" t="s">
        <v>487</v>
      </c>
      <c r="AA5821" s="25">
        <v>29.0</v>
      </c>
      <c r="AB5821" s="25">
        <v>5.0</v>
      </c>
      <c r="AC5821" s="25">
        <v>0.0</v>
      </c>
      <c r="AD5821" s="25">
        <v>1.0</v>
      </c>
      <c r="AE5821" s="25">
        <v>1.0</v>
      </c>
      <c r="AF5821" s="25">
        <v>1.0</v>
      </c>
      <c r="AG5821" s="25">
        <v>94823.95</v>
      </c>
      <c r="AH5821" s="25">
        <v>0.0</v>
      </c>
    </row>
    <row r="5822" ht="15.75" customHeight="1">
      <c r="U5822" s="25">
        <v>5821.0</v>
      </c>
      <c r="V5822" s="25">
        <v>1.5717231E7</v>
      </c>
      <c r="W5822" s="25" t="s">
        <v>713</v>
      </c>
      <c r="X5822" s="25">
        <v>721.0</v>
      </c>
      <c r="Y5822" s="25" t="s">
        <v>379</v>
      </c>
      <c r="Z5822" s="25" t="s">
        <v>487</v>
      </c>
      <c r="AA5822" s="25">
        <v>37.0</v>
      </c>
      <c r="AB5822" s="25">
        <v>4.0</v>
      </c>
      <c r="AC5822" s="25">
        <v>98459.6</v>
      </c>
      <c r="AD5822" s="25">
        <v>1.0</v>
      </c>
      <c r="AE5822" s="25">
        <v>0.0</v>
      </c>
      <c r="AF5822" s="25">
        <v>0.0</v>
      </c>
      <c r="AG5822" s="25">
        <v>90821.66</v>
      </c>
      <c r="AH5822" s="25">
        <v>0.0</v>
      </c>
    </row>
    <row r="5823" ht="15.75" customHeight="1">
      <c r="U5823" s="25">
        <v>5822.0</v>
      </c>
      <c r="V5823" s="25">
        <v>1.5643188E7</v>
      </c>
      <c r="W5823" s="25" t="s">
        <v>2770</v>
      </c>
      <c r="X5823" s="25">
        <v>671.0</v>
      </c>
      <c r="Y5823" s="25" t="s">
        <v>379</v>
      </c>
      <c r="Z5823" s="25" t="s">
        <v>462</v>
      </c>
      <c r="AA5823" s="25">
        <v>47.0</v>
      </c>
      <c r="AB5823" s="25">
        <v>7.0</v>
      </c>
      <c r="AC5823" s="25">
        <v>114603.76</v>
      </c>
      <c r="AD5823" s="25">
        <v>2.0</v>
      </c>
      <c r="AE5823" s="25">
        <v>1.0</v>
      </c>
      <c r="AF5823" s="25">
        <v>0.0</v>
      </c>
      <c r="AG5823" s="25">
        <v>153194.32</v>
      </c>
      <c r="AH5823" s="25">
        <v>1.0</v>
      </c>
    </row>
    <row r="5824" ht="15.75" customHeight="1">
      <c r="U5824" s="25">
        <v>5823.0</v>
      </c>
      <c r="V5824" s="25">
        <v>1.5671351E7</v>
      </c>
      <c r="W5824" s="25" t="s">
        <v>1216</v>
      </c>
      <c r="X5824" s="25">
        <v>624.0</v>
      </c>
      <c r="Y5824" s="25" t="s">
        <v>377</v>
      </c>
      <c r="Z5824" s="25" t="s">
        <v>487</v>
      </c>
      <c r="AA5824" s="25">
        <v>35.0</v>
      </c>
      <c r="AB5824" s="25">
        <v>2.0</v>
      </c>
      <c r="AC5824" s="25">
        <v>0.0</v>
      </c>
      <c r="AD5824" s="25">
        <v>2.0</v>
      </c>
      <c r="AE5824" s="25">
        <v>1.0</v>
      </c>
      <c r="AF5824" s="25">
        <v>0.0</v>
      </c>
      <c r="AG5824" s="25">
        <v>87310.59</v>
      </c>
      <c r="AH5824" s="25">
        <v>0.0</v>
      </c>
    </row>
    <row r="5825" ht="15.75" customHeight="1">
      <c r="U5825" s="25">
        <v>5824.0</v>
      </c>
      <c r="V5825" s="25">
        <v>1.5573628E7</v>
      </c>
      <c r="W5825" s="25" t="s">
        <v>2037</v>
      </c>
      <c r="X5825" s="25">
        <v>751.0</v>
      </c>
      <c r="Y5825" s="25" t="s">
        <v>379</v>
      </c>
      <c r="Z5825" s="25" t="s">
        <v>462</v>
      </c>
      <c r="AA5825" s="25">
        <v>51.0</v>
      </c>
      <c r="AB5825" s="25">
        <v>7.0</v>
      </c>
      <c r="AC5825" s="25">
        <v>148074.79</v>
      </c>
      <c r="AD5825" s="25">
        <v>1.0</v>
      </c>
      <c r="AE5825" s="25">
        <v>1.0</v>
      </c>
      <c r="AF5825" s="25">
        <v>0.0</v>
      </c>
      <c r="AG5825" s="25">
        <v>146411.41</v>
      </c>
      <c r="AH5825" s="25">
        <v>1.0</v>
      </c>
    </row>
    <row r="5826" ht="15.75" customHeight="1">
      <c r="U5826" s="25">
        <v>5825.0</v>
      </c>
      <c r="V5826" s="25">
        <v>1.5698953E7</v>
      </c>
      <c r="W5826" s="25" t="s">
        <v>2108</v>
      </c>
      <c r="X5826" s="25">
        <v>636.0</v>
      </c>
      <c r="Y5826" s="25" t="s">
        <v>377</v>
      </c>
      <c r="Z5826" s="25" t="s">
        <v>487</v>
      </c>
      <c r="AA5826" s="25">
        <v>36.0</v>
      </c>
      <c r="AB5826" s="25">
        <v>1.0</v>
      </c>
      <c r="AC5826" s="25">
        <v>0.0</v>
      </c>
      <c r="AD5826" s="25">
        <v>3.0</v>
      </c>
      <c r="AE5826" s="25">
        <v>1.0</v>
      </c>
      <c r="AF5826" s="25">
        <v>1.0</v>
      </c>
      <c r="AG5826" s="25">
        <v>74048.1</v>
      </c>
      <c r="AH5826" s="25">
        <v>1.0</v>
      </c>
    </row>
    <row r="5827" ht="15.75" customHeight="1">
      <c r="U5827" s="25">
        <v>5826.0</v>
      </c>
      <c r="V5827" s="25">
        <v>1.5753888E7</v>
      </c>
      <c r="W5827" s="25" t="s">
        <v>730</v>
      </c>
      <c r="X5827" s="25">
        <v>607.0</v>
      </c>
      <c r="Y5827" s="25" t="s">
        <v>377</v>
      </c>
      <c r="Z5827" s="25" t="s">
        <v>462</v>
      </c>
      <c r="AA5827" s="25">
        <v>62.0</v>
      </c>
      <c r="AB5827" s="25">
        <v>8.0</v>
      </c>
      <c r="AC5827" s="25">
        <v>108004.64</v>
      </c>
      <c r="AD5827" s="25">
        <v>1.0</v>
      </c>
      <c r="AE5827" s="25">
        <v>1.0</v>
      </c>
      <c r="AF5827" s="25">
        <v>1.0</v>
      </c>
      <c r="AG5827" s="25">
        <v>23386.77</v>
      </c>
      <c r="AH5827" s="25">
        <v>1.0</v>
      </c>
    </row>
    <row r="5828" ht="15.75" customHeight="1">
      <c r="U5828" s="25">
        <v>5827.0</v>
      </c>
      <c r="V5828" s="25">
        <v>1.5737961E7</v>
      </c>
      <c r="W5828" s="25" t="s">
        <v>707</v>
      </c>
      <c r="X5828" s="25">
        <v>509.0</v>
      </c>
      <c r="Y5828" s="25" t="s">
        <v>379</v>
      </c>
      <c r="Z5828" s="25" t="s">
        <v>462</v>
      </c>
      <c r="AA5828" s="25">
        <v>29.0</v>
      </c>
      <c r="AB5828" s="25">
        <v>0.0</v>
      </c>
      <c r="AC5828" s="25">
        <v>107712.57</v>
      </c>
      <c r="AD5828" s="25">
        <v>2.0</v>
      </c>
      <c r="AE5828" s="25">
        <v>1.0</v>
      </c>
      <c r="AF5828" s="25">
        <v>1.0</v>
      </c>
      <c r="AG5828" s="25">
        <v>92898.17</v>
      </c>
      <c r="AH5828" s="25">
        <v>0.0</v>
      </c>
    </row>
    <row r="5829" ht="15.75" customHeight="1">
      <c r="U5829" s="25">
        <v>5828.0</v>
      </c>
      <c r="V5829" s="25">
        <v>1.5801701E7</v>
      </c>
      <c r="W5829" s="25" t="s">
        <v>1730</v>
      </c>
      <c r="X5829" s="25">
        <v>653.0</v>
      </c>
      <c r="Y5829" s="25" t="s">
        <v>377</v>
      </c>
      <c r="Z5829" s="25" t="s">
        <v>487</v>
      </c>
      <c r="AA5829" s="25">
        <v>35.0</v>
      </c>
      <c r="AB5829" s="25">
        <v>9.0</v>
      </c>
      <c r="AC5829" s="25">
        <v>0.0</v>
      </c>
      <c r="AD5829" s="25">
        <v>2.0</v>
      </c>
      <c r="AE5829" s="25">
        <v>1.0</v>
      </c>
      <c r="AF5829" s="25">
        <v>1.0</v>
      </c>
      <c r="AG5829" s="25">
        <v>45956.05</v>
      </c>
      <c r="AH5829" s="25">
        <v>0.0</v>
      </c>
    </row>
    <row r="5830" ht="15.75" customHeight="1">
      <c r="U5830" s="25">
        <v>5829.0</v>
      </c>
      <c r="V5830" s="25">
        <v>1.5684419E7</v>
      </c>
      <c r="W5830" s="25" t="s">
        <v>581</v>
      </c>
      <c r="X5830" s="25">
        <v>709.0</v>
      </c>
      <c r="Y5830" s="25" t="s">
        <v>377</v>
      </c>
      <c r="Z5830" s="25" t="s">
        <v>462</v>
      </c>
      <c r="AA5830" s="25">
        <v>37.0</v>
      </c>
      <c r="AB5830" s="25">
        <v>8.0</v>
      </c>
      <c r="AC5830" s="25">
        <v>0.0</v>
      </c>
      <c r="AD5830" s="25">
        <v>3.0</v>
      </c>
      <c r="AE5830" s="25">
        <v>1.0</v>
      </c>
      <c r="AF5830" s="25">
        <v>0.0</v>
      </c>
      <c r="AG5830" s="25">
        <v>71738.56</v>
      </c>
      <c r="AH5830" s="25">
        <v>0.0</v>
      </c>
    </row>
    <row r="5831" ht="15.75" customHeight="1">
      <c r="U5831" s="25">
        <v>5830.0</v>
      </c>
      <c r="V5831" s="25">
        <v>1.5794266E7</v>
      </c>
      <c r="W5831" s="25" t="s">
        <v>2397</v>
      </c>
      <c r="X5831" s="25">
        <v>559.0</v>
      </c>
      <c r="Y5831" s="25" t="s">
        <v>375</v>
      </c>
      <c r="Z5831" s="25" t="s">
        <v>487</v>
      </c>
      <c r="AA5831" s="25">
        <v>32.0</v>
      </c>
      <c r="AB5831" s="25">
        <v>9.0</v>
      </c>
      <c r="AC5831" s="25">
        <v>145303.52</v>
      </c>
      <c r="AD5831" s="25">
        <v>1.0</v>
      </c>
      <c r="AE5831" s="25">
        <v>1.0</v>
      </c>
      <c r="AF5831" s="25">
        <v>0.0</v>
      </c>
      <c r="AG5831" s="25">
        <v>103560.98</v>
      </c>
      <c r="AH5831" s="25">
        <v>0.0</v>
      </c>
    </row>
    <row r="5832" ht="15.75" customHeight="1">
      <c r="U5832" s="25">
        <v>5831.0</v>
      </c>
      <c r="V5832" s="25">
        <v>1.5810711E7</v>
      </c>
      <c r="W5832" s="25" t="s">
        <v>2880</v>
      </c>
      <c r="X5832" s="25">
        <v>684.0</v>
      </c>
      <c r="Y5832" s="25" t="s">
        <v>379</v>
      </c>
      <c r="Z5832" s="25" t="s">
        <v>487</v>
      </c>
      <c r="AA5832" s="25">
        <v>37.0</v>
      </c>
      <c r="AB5832" s="25">
        <v>4.0</v>
      </c>
      <c r="AC5832" s="25">
        <v>138476.41</v>
      </c>
      <c r="AD5832" s="25">
        <v>2.0</v>
      </c>
      <c r="AE5832" s="25">
        <v>1.0</v>
      </c>
      <c r="AF5832" s="25">
        <v>1.0</v>
      </c>
      <c r="AG5832" s="25">
        <v>52367.29</v>
      </c>
      <c r="AH5832" s="25">
        <v>0.0</v>
      </c>
    </row>
    <row r="5833" ht="15.75" customHeight="1">
      <c r="U5833" s="25">
        <v>5832.0</v>
      </c>
      <c r="V5833" s="25">
        <v>1.577127E7</v>
      </c>
      <c r="W5833" s="25" t="s">
        <v>126</v>
      </c>
      <c r="X5833" s="25">
        <v>635.0</v>
      </c>
      <c r="Y5833" s="25" t="s">
        <v>375</v>
      </c>
      <c r="Z5833" s="25" t="s">
        <v>462</v>
      </c>
      <c r="AA5833" s="25">
        <v>27.0</v>
      </c>
      <c r="AB5833" s="25">
        <v>8.0</v>
      </c>
      <c r="AC5833" s="25">
        <v>127471.56</v>
      </c>
      <c r="AD5833" s="25">
        <v>1.0</v>
      </c>
      <c r="AE5833" s="25">
        <v>1.0</v>
      </c>
      <c r="AF5833" s="25">
        <v>1.0</v>
      </c>
      <c r="AG5833" s="25">
        <v>152916.05</v>
      </c>
      <c r="AH5833" s="25">
        <v>1.0</v>
      </c>
    </row>
    <row r="5834" ht="15.75" customHeight="1">
      <c r="U5834" s="25">
        <v>5833.0</v>
      </c>
      <c r="V5834" s="25">
        <v>1.5607786E7</v>
      </c>
      <c r="W5834" s="25" t="s">
        <v>1149</v>
      </c>
      <c r="X5834" s="25">
        <v>709.0</v>
      </c>
      <c r="Y5834" s="25" t="s">
        <v>375</v>
      </c>
      <c r="Z5834" s="25" t="s">
        <v>487</v>
      </c>
      <c r="AA5834" s="25">
        <v>26.0</v>
      </c>
      <c r="AB5834" s="25">
        <v>6.0</v>
      </c>
      <c r="AC5834" s="25">
        <v>156551.63</v>
      </c>
      <c r="AD5834" s="25">
        <v>1.0</v>
      </c>
      <c r="AE5834" s="25">
        <v>0.0</v>
      </c>
      <c r="AF5834" s="25">
        <v>1.0</v>
      </c>
      <c r="AG5834" s="25">
        <v>4410.77</v>
      </c>
      <c r="AH5834" s="25">
        <v>0.0</v>
      </c>
    </row>
    <row r="5835" ht="15.75" customHeight="1">
      <c r="U5835" s="25">
        <v>5834.0</v>
      </c>
      <c r="V5835" s="25">
        <v>1.5624519E7</v>
      </c>
      <c r="W5835" s="25" t="s">
        <v>782</v>
      </c>
      <c r="X5835" s="25">
        <v>656.0</v>
      </c>
      <c r="Y5835" s="25" t="s">
        <v>379</v>
      </c>
      <c r="Z5835" s="25" t="s">
        <v>462</v>
      </c>
      <c r="AA5835" s="25">
        <v>49.0</v>
      </c>
      <c r="AB5835" s="25">
        <v>9.0</v>
      </c>
      <c r="AC5835" s="25">
        <v>97092.87</v>
      </c>
      <c r="AD5835" s="25">
        <v>1.0</v>
      </c>
      <c r="AE5835" s="25">
        <v>1.0</v>
      </c>
      <c r="AF5835" s="25">
        <v>0.0</v>
      </c>
      <c r="AG5835" s="25">
        <v>74771.22</v>
      </c>
      <c r="AH5835" s="25">
        <v>1.0</v>
      </c>
    </row>
    <row r="5836" ht="15.75" customHeight="1">
      <c r="U5836" s="25">
        <v>5835.0</v>
      </c>
      <c r="V5836" s="25">
        <v>1.579991E7</v>
      </c>
      <c r="W5836" s="25" t="s">
        <v>552</v>
      </c>
      <c r="X5836" s="25">
        <v>793.0</v>
      </c>
      <c r="Y5836" s="25" t="s">
        <v>375</v>
      </c>
      <c r="Z5836" s="25" t="s">
        <v>487</v>
      </c>
      <c r="AA5836" s="25">
        <v>32.0</v>
      </c>
      <c r="AB5836" s="25">
        <v>2.0</v>
      </c>
      <c r="AC5836" s="25">
        <v>0.0</v>
      </c>
      <c r="AD5836" s="25">
        <v>2.0</v>
      </c>
      <c r="AE5836" s="25">
        <v>1.0</v>
      </c>
      <c r="AF5836" s="25">
        <v>0.0</v>
      </c>
      <c r="AG5836" s="25">
        <v>193817.63</v>
      </c>
      <c r="AH5836" s="25">
        <v>1.0</v>
      </c>
    </row>
    <row r="5837" ht="15.75" customHeight="1">
      <c r="U5837" s="25">
        <v>5836.0</v>
      </c>
      <c r="V5837" s="25">
        <v>1.5602479E7</v>
      </c>
      <c r="W5837" s="25" t="s">
        <v>1152</v>
      </c>
      <c r="X5837" s="25">
        <v>609.0</v>
      </c>
      <c r="Y5837" s="25" t="s">
        <v>377</v>
      </c>
      <c r="Z5837" s="25" t="s">
        <v>487</v>
      </c>
      <c r="AA5837" s="25">
        <v>37.0</v>
      </c>
      <c r="AB5837" s="25">
        <v>5.0</v>
      </c>
      <c r="AC5837" s="25">
        <v>129312.79</v>
      </c>
      <c r="AD5837" s="25">
        <v>1.0</v>
      </c>
      <c r="AE5837" s="25">
        <v>1.0</v>
      </c>
      <c r="AF5837" s="25">
        <v>1.0</v>
      </c>
      <c r="AG5837" s="25">
        <v>26793.82</v>
      </c>
      <c r="AH5837" s="25">
        <v>0.0</v>
      </c>
    </row>
    <row r="5838" ht="15.75" customHeight="1">
      <c r="U5838" s="25">
        <v>5837.0</v>
      </c>
      <c r="V5838" s="25">
        <v>1.5617419E7</v>
      </c>
      <c r="W5838" s="25" t="s">
        <v>1867</v>
      </c>
      <c r="X5838" s="25">
        <v>618.0</v>
      </c>
      <c r="Y5838" s="25" t="s">
        <v>379</v>
      </c>
      <c r="Z5838" s="25" t="s">
        <v>462</v>
      </c>
      <c r="AA5838" s="25">
        <v>29.0</v>
      </c>
      <c r="AB5838" s="25">
        <v>10.0</v>
      </c>
      <c r="AC5838" s="25">
        <v>100315.1</v>
      </c>
      <c r="AD5838" s="25">
        <v>2.0</v>
      </c>
      <c r="AE5838" s="25">
        <v>1.0</v>
      </c>
      <c r="AF5838" s="25">
        <v>1.0</v>
      </c>
      <c r="AG5838" s="25">
        <v>32526.64</v>
      </c>
      <c r="AH5838" s="25">
        <v>0.0</v>
      </c>
    </row>
    <row r="5839" ht="15.75" customHeight="1">
      <c r="U5839" s="25">
        <v>5838.0</v>
      </c>
      <c r="V5839" s="25">
        <v>1.5657603E7</v>
      </c>
      <c r="W5839" s="25" t="s">
        <v>2709</v>
      </c>
      <c r="X5839" s="25">
        <v>850.0</v>
      </c>
      <c r="Y5839" s="25" t="s">
        <v>375</v>
      </c>
      <c r="Z5839" s="25" t="s">
        <v>462</v>
      </c>
      <c r="AA5839" s="25">
        <v>35.0</v>
      </c>
      <c r="AB5839" s="25">
        <v>6.0</v>
      </c>
      <c r="AC5839" s="25">
        <v>81684.97</v>
      </c>
      <c r="AD5839" s="25">
        <v>1.0</v>
      </c>
      <c r="AE5839" s="25">
        <v>1.0</v>
      </c>
      <c r="AF5839" s="25">
        <v>0.0</v>
      </c>
      <c r="AG5839" s="25">
        <v>824.0</v>
      </c>
      <c r="AH5839" s="25">
        <v>0.0</v>
      </c>
    </row>
    <row r="5840" ht="15.75" customHeight="1">
      <c r="U5840" s="25">
        <v>5839.0</v>
      </c>
      <c r="V5840" s="25">
        <v>1.5570379E7</v>
      </c>
      <c r="W5840" s="25" t="s">
        <v>2881</v>
      </c>
      <c r="X5840" s="25">
        <v>669.0</v>
      </c>
      <c r="Y5840" s="25" t="s">
        <v>377</v>
      </c>
      <c r="Z5840" s="25" t="s">
        <v>487</v>
      </c>
      <c r="AA5840" s="25">
        <v>51.0</v>
      </c>
      <c r="AB5840" s="25">
        <v>3.0</v>
      </c>
      <c r="AC5840" s="25">
        <v>88827.53</v>
      </c>
      <c r="AD5840" s="25">
        <v>1.0</v>
      </c>
      <c r="AE5840" s="25">
        <v>0.0</v>
      </c>
      <c r="AF5840" s="25">
        <v>0.0</v>
      </c>
      <c r="AG5840" s="25">
        <v>85250.77</v>
      </c>
      <c r="AH5840" s="25">
        <v>1.0</v>
      </c>
    </row>
    <row r="5841" ht="15.75" customHeight="1">
      <c r="U5841" s="25">
        <v>5840.0</v>
      </c>
      <c r="V5841" s="25">
        <v>1.5772996E7</v>
      </c>
      <c r="W5841" s="25" t="s">
        <v>2882</v>
      </c>
      <c r="X5841" s="25">
        <v>594.0</v>
      </c>
      <c r="Y5841" s="25" t="s">
        <v>379</v>
      </c>
      <c r="Z5841" s="25" t="s">
        <v>487</v>
      </c>
      <c r="AA5841" s="25">
        <v>40.0</v>
      </c>
      <c r="AB5841" s="25">
        <v>0.0</v>
      </c>
      <c r="AC5841" s="25">
        <v>152092.44</v>
      </c>
      <c r="AD5841" s="25">
        <v>2.0</v>
      </c>
      <c r="AE5841" s="25">
        <v>1.0</v>
      </c>
      <c r="AF5841" s="25">
        <v>1.0</v>
      </c>
      <c r="AG5841" s="25">
        <v>83508.93</v>
      </c>
      <c r="AH5841" s="25">
        <v>0.0</v>
      </c>
    </row>
    <row r="5842" ht="15.75" customHeight="1">
      <c r="U5842" s="25">
        <v>5841.0</v>
      </c>
      <c r="V5842" s="25">
        <v>1.5729574E7</v>
      </c>
      <c r="W5842" s="25" t="s">
        <v>1027</v>
      </c>
      <c r="X5842" s="25">
        <v>616.0</v>
      </c>
      <c r="Y5842" s="25" t="s">
        <v>377</v>
      </c>
      <c r="Z5842" s="25" t="s">
        <v>487</v>
      </c>
      <c r="AA5842" s="25">
        <v>71.0</v>
      </c>
      <c r="AB5842" s="25">
        <v>4.0</v>
      </c>
      <c r="AC5842" s="25">
        <v>0.0</v>
      </c>
      <c r="AD5842" s="25">
        <v>2.0</v>
      </c>
      <c r="AE5842" s="25">
        <v>1.0</v>
      </c>
      <c r="AF5842" s="25">
        <v>1.0</v>
      </c>
      <c r="AG5842" s="25">
        <v>173599.38</v>
      </c>
      <c r="AH5842" s="25">
        <v>0.0</v>
      </c>
    </row>
    <row r="5843" ht="15.75" customHeight="1">
      <c r="U5843" s="25">
        <v>5842.0</v>
      </c>
      <c r="V5843" s="25">
        <v>1.5737267E7</v>
      </c>
      <c r="W5843" s="25" t="s">
        <v>1141</v>
      </c>
      <c r="X5843" s="25">
        <v>676.0</v>
      </c>
      <c r="Y5843" s="25" t="s">
        <v>375</v>
      </c>
      <c r="Z5843" s="25" t="s">
        <v>462</v>
      </c>
      <c r="AA5843" s="25">
        <v>49.0</v>
      </c>
      <c r="AB5843" s="25">
        <v>1.0</v>
      </c>
      <c r="AC5843" s="25">
        <v>0.0</v>
      </c>
      <c r="AD5843" s="25">
        <v>1.0</v>
      </c>
      <c r="AE5843" s="25">
        <v>1.0</v>
      </c>
      <c r="AF5843" s="25">
        <v>0.0</v>
      </c>
      <c r="AG5843" s="25">
        <v>79342.31</v>
      </c>
      <c r="AH5843" s="25">
        <v>1.0</v>
      </c>
    </row>
    <row r="5844" ht="15.75" customHeight="1">
      <c r="U5844" s="25">
        <v>5843.0</v>
      </c>
      <c r="V5844" s="25">
        <v>1.5799128E7</v>
      </c>
      <c r="W5844" s="25" t="s">
        <v>1635</v>
      </c>
      <c r="X5844" s="25">
        <v>608.0</v>
      </c>
      <c r="Y5844" s="25" t="s">
        <v>377</v>
      </c>
      <c r="Z5844" s="25" t="s">
        <v>462</v>
      </c>
      <c r="AA5844" s="25">
        <v>38.0</v>
      </c>
      <c r="AB5844" s="25">
        <v>9.0</v>
      </c>
      <c r="AC5844" s="25">
        <v>102406.76</v>
      </c>
      <c r="AD5844" s="25">
        <v>1.0</v>
      </c>
      <c r="AE5844" s="25">
        <v>0.0</v>
      </c>
      <c r="AF5844" s="25">
        <v>1.0</v>
      </c>
      <c r="AG5844" s="25">
        <v>57600.66</v>
      </c>
      <c r="AH5844" s="25">
        <v>0.0</v>
      </c>
    </row>
    <row r="5845" ht="15.75" customHeight="1">
      <c r="U5845" s="25">
        <v>5844.0</v>
      </c>
      <c r="V5845" s="25">
        <v>1.5813327E7</v>
      </c>
      <c r="W5845" s="25" t="s">
        <v>1216</v>
      </c>
      <c r="X5845" s="25">
        <v>710.0</v>
      </c>
      <c r="Y5845" s="25" t="s">
        <v>375</v>
      </c>
      <c r="Z5845" s="25" t="s">
        <v>487</v>
      </c>
      <c r="AA5845" s="25">
        <v>21.0</v>
      </c>
      <c r="AB5845" s="25">
        <v>4.0</v>
      </c>
      <c r="AC5845" s="25">
        <v>109130.96</v>
      </c>
      <c r="AD5845" s="25">
        <v>2.0</v>
      </c>
      <c r="AE5845" s="25">
        <v>1.0</v>
      </c>
      <c r="AF5845" s="25">
        <v>1.0</v>
      </c>
      <c r="AG5845" s="25">
        <v>56191.99</v>
      </c>
      <c r="AH5845" s="25">
        <v>0.0</v>
      </c>
    </row>
    <row r="5846" ht="15.75" customHeight="1">
      <c r="U5846" s="25">
        <v>5845.0</v>
      </c>
      <c r="V5846" s="25">
        <v>1.5711921E7</v>
      </c>
      <c r="W5846" s="25" t="s">
        <v>510</v>
      </c>
      <c r="X5846" s="25">
        <v>695.0</v>
      </c>
      <c r="Y5846" s="25" t="s">
        <v>375</v>
      </c>
      <c r="Z5846" s="25" t="s">
        <v>487</v>
      </c>
      <c r="AA5846" s="25">
        <v>29.0</v>
      </c>
      <c r="AB5846" s="25">
        <v>5.0</v>
      </c>
      <c r="AC5846" s="25">
        <v>0.0</v>
      </c>
      <c r="AD5846" s="25">
        <v>2.0</v>
      </c>
      <c r="AE5846" s="25">
        <v>1.0</v>
      </c>
      <c r="AF5846" s="25">
        <v>1.0</v>
      </c>
      <c r="AG5846" s="25">
        <v>6770.44</v>
      </c>
      <c r="AH5846" s="25">
        <v>0.0</v>
      </c>
    </row>
    <row r="5847" ht="15.75" customHeight="1">
      <c r="U5847" s="25">
        <v>5846.0</v>
      </c>
      <c r="V5847" s="25">
        <v>1.56543E7</v>
      </c>
      <c r="W5847" s="25" t="s">
        <v>1149</v>
      </c>
      <c r="X5847" s="25">
        <v>530.0</v>
      </c>
      <c r="Y5847" s="25" t="s">
        <v>379</v>
      </c>
      <c r="Z5847" s="25" t="s">
        <v>487</v>
      </c>
      <c r="AA5847" s="25">
        <v>33.0</v>
      </c>
      <c r="AB5847" s="25">
        <v>9.0</v>
      </c>
      <c r="AC5847" s="25">
        <v>75242.28</v>
      </c>
      <c r="AD5847" s="25">
        <v>1.0</v>
      </c>
      <c r="AE5847" s="25">
        <v>0.0</v>
      </c>
      <c r="AF5847" s="25">
        <v>1.0</v>
      </c>
      <c r="AG5847" s="25">
        <v>101694.67</v>
      </c>
      <c r="AH5847" s="25">
        <v>0.0</v>
      </c>
    </row>
    <row r="5848" ht="15.75" customHeight="1">
      <c r="U5848" s="25">
        <v>5847.0</v>
      </c>
      <c r="V5848" s="25">
        <v>1.5569945E7</v>
      </c>
      <c r="W5848" s="25" t="s">
        <v>2883</v>
      </c>
      <c r="X5848" s="25">
        <v>509.0</v>
      </c>
      <c r="Y5848" s="25" t="s">
        <v>377</v>
      </c>
      <c r="Z5848" s="25" t="s">
        <v>487</v>
      </c>
      <c r="AA5848" s="25">
        <v>29.0</v>
      </c>
      <c r="AB5848" s="25">
        <v>1.0</v>
      </c>
      <c r="AC5848" s="25">
        <v>0.0</v>
      </c>
      <c r="AD5848" s="25">
        <v>2.0</v>
      </c>
      <c r="AE5848" s="25">
        <v>1.0</v>
      </c>
      <c r="AF5848" s="25">
        <v>0.0</v>
      </c>
      <c r="AG5848" s="25">
        <v>69113.14</v>
      </c>
      <c r="AH5848" s="25">
        <v>0.0</v>
      </c>
    </row>
    <row r="5849" ht="15.75" customHeight="1">
      <c r="U5849" s="25">
        <v>5848.0</v>
      </c>
      <c r="V5849" s="25">
        <v>1.5569666E7</v>
      </c>
      <c r="W5849" s="25" t="s">
        <v>2164</v>
      </c>
      <c r="X5849" s="25">
        <v>517.0</v>
      </c>
      <c r="Y5849" s="25" t="s">
        <v>375</v>
      </c>
      <c r="Z5849" s="25" t="s">
        <v>462</v>
      </c>
      <c r="AA5849" s="25">
        <v>45.0</v>
      </c>
      <c r="AB5849" s="25">
        <v>4.0</v>
      </c>
      <c r="AC5849" s="25">
        <v>0.0</v>
      </c>
      <c r="AD5849" s="25">
        <v>1.0</v>
      </c>
      <c r="AE5849" s="25">
        <v>0.0</v>
      </c>
      <c r="AF5849" s="25">
        <v>0.0</v>
      </c>
      <c r="AG5849" s="25">
        <v>172674.36</v>
      </c>
      <c r="AH5849" s="25">
        <v>1.0</v>
      </c>
    </row>
    <row r="5850" ht="15.75" customHeight="1">
      <c r="U5850" s="25">
        <v>5849.0</v>
      </c>
      <c r="V5850" s="25">
        <v>1.5681887E7</v>
      </c>
      <c r="W5850" s="25" t="s">
        <v>2884</v>
      </c>
      <c r="X5850" s="25">
        <v>758.0</v>
      </c>
      <c r="Y5850" s="25" t="s">
        <v>379</v>
      </c>
      <c r="Z5850" s="25" t="s">
        <v>487</v>
      </c>
      <c r="AA5850" s="25">
        <v>33.0</v>
      </c>
      <c r="AB5850" s="25">
        <v>0.0</v>
      </c>
      <c r="AC5850" s="25">
        <v>129142.54</v>
      </c>
      <c r="AD5850" s="25">
        <v>2.0</v>
      </c>
      <c r="AE5850" s="25">
        <v>1.0</v>
      </c>
      <c r="AF5850" s="25">
        <v>1.0</v>
      </c>
      <c r="AG5850" s="25">
        <v>26606.28</v>
      </c>
      <c r="AH5850" s="25">
        <v>0.0</v>
      </c>
    </row>
    <row r="5851" ht="15.75" customHeight="1">
      <c r="U5851" s="25">
        <v>5850.0</v>
      </c>
      <c r="V5851" s="25">
        <v>1.5608873E7</v>
      </c>
      <c r="W5851" s="25" t="s">
        <v>122</v>
      </c>
      <c r="X5851" s="25">
        <v>665.0</v>
      </c>
      <c r="Y5851" s="25" t="s">
        <v>375</v>
      </c>
      <c r="Z5851" s="25" t="s">
        <v>487</v>
      </c>
      <c r="AA5851" s="25">
        <v>51.0</v>
      </c>
      <c r="AB5851" s="25">
        <v>2.0</v>
      </c>
      <c r="AC5851" s="25">
        <v>0.0</v>
      </c>
      <c r="AD5851" s="25">
        <v>1.0</v>
      </c>
      <c r="AE5851" s="25">
        <v>0.0</v>
      </c>
      <c r="AF5851" s="25">
        <v>0.0</v>
      </c>
      <c r="AG5851" s="25">
        <v>53353.36</v>
      </c>
      <c r="AH5851" s="25">
        <v>0.0</v>
      </c>
    </row>
    <row r="5852" ht="15.75" customHeight="1">
      <c r="U5852" s="25">
        <v>5851.0</v>
      </c>
      <c r="V5852" s="25">
        <v>1.5762091E7</v>
      </c>
      <c r="W5852" s="25" t="s">
        <v>1590</v>
      </c>
      <c r="X5852" s="25">
        <v>631.0</v>
      </c>
      <c r="Y5852" s="25" t="s">
        <v>379</v>
      </c>
      <c r="Z5852" s="25" t="s">
        <v>462</v>
      </c>
      <c r="AA5852" s="25">
        <v>22.0</v>
      </c>
      <c r="AB5852" s="25">
        <v>6.0</v>
      </c>
      <c r="AC5852" s="25">
        <v>139129.92</v>
      </c>
      <c r="AD5852" s="25">
        <v>1.0</v>
      </c>
      <c r="AE5852" s="25">
        <v>1.0</v>
      </c>
      <c r="AF5852" s="25">
        <v>1.0</v>
      </c>
      <c r="AG5852" s="25">
        <v>63747.51</v>
      </c>
      <c r="AH5852" s="25">
        <v>0.0</v>
      </c>
    </row>
    <row r="5853" ht="15.75" customHeight="1">
      <c r="U5853" s="25">
        <v>5852.0</v>
      </c>
      <c r="V5853" s="25">
        <v>1.5722053E7</v>
      </c>
      <c r="W5853" s="25" t="s">
        <v>1298</v>
      </c>
      <c r="X5853" s="25">
        <v>576.0</v>
      </c>
      <c r="Y5853" s="25" t="s">
        <v>377</v>
      </c>
      <c r="Z5853" s="25" t="s">
        <v>487</v>
      </c>
      <c r="AA5853" s="25">
        <v>33.0</v>
      </c>
      <c r="AB5853" s="25">
        <v>3.0</v>
      </c>
      <c r="AC5853" s="25">
        <v>0.0</v>
      </c>
      <c r="AD5853" s="25">
        <v>2.0</v>
      </c>
      <c r="AE5853" s="25">
        <v>0.0</v>
      </c>
      <c r="AF5853" s="25">
        <v>1.0</v>
      </c>
      <c r="AG5853" s="25">
        <v>190112.05</v>
      </c>
      <c r="AH5853" s="25">
        <v>0.0</v>
      </c>
    </row>
    <row r="5854" ht="15.75" customHeight="1">
      <c r="U5854" s="25">
        <v>5853.0</v>
      </c>
      <c r="V5854" s="25">
        <v>1.57821E7</v>
      </c>
      <c r="W5854" s="25" t="s">
        <v>2045</v>
      </c>
      <c r="X5854" s="25">
        <v>544.0</v>
      </c>
      <c r="Y5854" s="25" t="s">
        <v>377</v>
      </c>
      <c r="Z5854" s="25" t="s">
        <v>487</v>
      </c>
      <c r="AA5854" s="25">
        <v>22.0</v>
      </c>
      <c r="AB5854" s="25">
        <v>3.0</v>
      </c>
      <c r="AC5854" s="25">
        <v>66483.32</v>
      </c>
      <c r="AD5854" s="25">
        <v>1.0</v>
      </c>
      <c r="AE5854" s="25">
        <v>0.0</v>
      </c>
      <c r="AF5854" s="25">
        <v>1.0</v>
      </c>
      <c r="AG5854" s="25">
        <v>110317.39</v>
      </c>
      <c r="AH5854" s="25">
        <v>0.0</v>
      </c>
    </row>
    <row r="5855" ht="15.75" customHeight="1">
      <c r="U5855" s="25">
        <v>5854.0</v>
      </c>
      <c r="V5855" s="25">
        <v>1.57653E7</v>
      </c>
      <c r="W5855" s="25" t="s">
        <v>803</v>
      </c>
      <c r="X5855" s="25">
        <v>596.0</v>
      </c>
      <c r="Y5855" s="25" t="s">
        <v>379</v>
      </c>
      <c r="Z5855" s="25" t="s">
        <v>487</v>
      </c>
      <c r="AA5855" s="25">
        <v>40.0</v>
      </c>
      <c r="AB5855" s="25">
        <v>5.0</v>
      </c>
      <c r="AC5855" s="25">
        <v>62389.03</v>
      </c>
      <c r="AD5855" s="25">
        <v>3.0</v>
      </c>
      <c r="AE5855" s="25">
        <v>1.0</v>
      </c>
      <c r="AF5855" s="25">
        <v>0.0</v>
      </c>
      <c r="AG5855" s="25">
        <v>148623.43</v>
      </c>
      <c r="AH5855" s="25">
        <v>1.0</v>
      </c>
    </row>
    <row r="5856" ht="15.75" customHeight="1">
      <c r="U5856" s="25">
        <v>5855.0</v>
      </c>
      <c r="V5856" s="25">
        <v>1.574357E7</v>
      </c>
      <c r="W5856" s="25" t="s">
        <v>1136</v>
      </c>
      <c r="X5856" s="25">
        <v>481.0</v>
      </c>
      <c r="Y5856" s="25" t="s">
        <v>375</v>
      </c>
      <c r="Z5856" s="25" t="s">
        <v>462</v>
      </c>
      <c r="AA5856" s="25">
        <v>34.0</v>
      </c>
      <c r="AB5856" s="25">
        <v>5.0</v>
      </c>
      <c r="AC5856" s="25">
        <v>0.0</v>
      </c>
      <c r="AD5856" s="25">
        <v>2.0</v>
      </c>
      <c r="AE5856" s="25">
        <v>1.0</v>
      </c>
      <c r="AF5856" s="25">
        <v>1.0</v>
      </c>
      <c r="AG5856" s="25">
        <v>125253.46</v>
      </c>
      <c r="AH5856" s="25">
        <v>0.0</v>
      </c>
    </row>
    <row r="5857" ht="15.75" customHeight="1">
      <c r="U5857" s="25">
        <v>5856.0</v>
      </c>
      <c r="V5857" s="25">
        <v>1.5608541E7</v>
      </c>
      <c r="W5857" s="25" t="s">
        <v>2885</v>
      </c>
      <c r="X5857" s="25">
        <v>498.0</v>
      </c>
      <c r="Y5857" s="25" t="s">
        <v>375</v>
      </c>
      <c r="Z5857" s="25" t="s">
        <v>487</v>
      </c>
      <c r="AA5857" s="25">
        <v>46.0</v>
      </c>
      <c r="AB5857" s="25">
        <v>1.0</v>
      </c>
      <c r="AC5857" s="25">
        <v>91857.66</v>
      </c>
      <c r="AD5857" s="25">
        <v>1.0</v>
      </c>
      <c r="AE5857" s="25">
        <v>1.0</v>
      </c>
      <c r="AF5857" s="25">
        <v>0.0</v>
      </c>
      <c r="AG5857" s="25">
        <v>101954.78</v>
      </c>
      <c r="AH5857" s="25">
        <v>1.0</v>
      </c>
    </row>
    <row r="5858" ht="15.75" customHeight="1">
      <c r="U5858" s="25">
        <v>5857.0</v>
      </c>
      <c r="V5858" s="25">
        <v>1.5750671E7</v>
      </c>
      <c r="W5858" s="25" t="s">
        <v>2773</v>
      </c>
      <c r="X5858" s="25">
        <v>512.0</v>
      </c>
      <c r="Y5858" s="25" t="s">
        <v>377</v>
      </c>
      <c r="Z5858" s="25" t="s">
        <v>487</v>
      </c>
      <c r="AA5858" s="25">
        <v>31.0</v>
      </c>
      <c r="AB5858" s="25">
        <v>6.0</v>
      </c>
      <c r="AC5858" s="25">
        <v>0.0</v>
      </c>
      <c r="AD5858" s="25">
        <v>2.0</v>
      </c>
      <c r="AE5858" s="25">
        <v>1.0</v>
      </c>
      <c r="AF5858" s="25">
        <v>0.0</v>
      </c>
      <c r="AG5858" s="25">
        <v>168462.26</v>
      </c>
      <c r="AH5858" s="25">
        <v>0.0</v>
      </c>
    </row>
    <row r="5859" ht="15.75" customHeight="1">
      <c r="U5859" s="25">
        <v>5858.0</v>
      </c>
      <c r="V5859" s="25">
        <v>1.5813659E7</v>
      </c>
      <c r="W5859" s="25" t="s">
        <v>2221</v>
      </c>
      <c r="X5859" s="25">
        <v>594.0</v>
      </c>
      <c r="Y5859" s="25" t="s">
        <v>375</v>
      </c>
      <c r="Z5859" s="25" t="s">
        <v>462</v>
      </c>
      <c r="AA5859" s="25">
        <v>56.0</v>
      </c>
      <c r="AB5859" s="25">
        <v>7.0</v>
      </c>
      <c r="AC5859" s="25">
        <v>0.0</v>
      </c>
      <c r="AD5859" s="25">
        <v>1.0</v>
      </c>
      <c r="AE5859" s="25">
        <v>1.0</v>
      </c>
      <c r="AF5859" s="25">
        <v>0.0</v>
      </c>
      <c r="AG5859" s="25">
        <v>26215.85</v>
      </c>
      <c r="AH5859" s="25">
        <v>1.0</v>
      </c>
    </row>
    <row r="5860" ht="15.75" customHeight="1">
      <c r="U5860" s="25">
        <v>5859.0</v>
      </c>
      <c r="V5860" s="25">
        <v>1.5757867E7</v>
      </c>
      <c r="W5860" s="25" t="s">
        <v>1442</v>
      </c>
      <c r="X5860" s="25">
        <v>570.0</v>
      </c>
      <c r="Y5860" s="25" t="s">
        <v>375</v>
      </c>
      <c r="Z5860" s="25" t="s">
        <v>462</v>
      </c>
      <c r="AA5860" s="25">
        <v>30.0</v>
      </c>
      <c r="AB5860" s="25">
        <v>10.0</v>
      </c>
      <c r="AC5860" s="25">
        <v>176173.52</v>
      </c>
      <c r="AD5860" s="25">
        <v>1.0</v>
      </c>
      <c r="AE5860" s="25">
        <v>1.0</v>
      </c>
      <c r="AF5860" s="25">
        <v>0.0</v>
      </c>
      <c r="AG5860" s="25">
        <v>97045.32</v>
      </c>
      <c r="AH5860" s="25">
        <v>1.0</v>
      </c>
    </row>
    <row r="5861" ht="15.75" customHeight="1">
      <c r="U5861" s="25">
        <v>5860.0</v>
      </c>
      <c r="V5861" s="25">
        <v>1.5652914E7</v>
      </c>
      <c r="W5861" s="25" t="s">
        <v>2886</v>
      </c>
      <c r="X5861" s="25">
        <v>721.0</v>
      </c>
      <c r="Y5861" s="25" t="s">
        <v>377</v>
      </c>
      <c r="Z5861" s="25" t="s">
        <v>487</v>
      </c>
      <c r="AA5861" s="25">
        <v>38.0</v>
      </c>
      <c r="AB5861" s="25">
        <v>7.0</v>
      </c>
      <c r="AC5861" s="25">
        <v>0.0</v>
      </c>
      <c r="AD5861" s="25">
        <v>1.0</v>
      </c>
      <c r="AE5861" s="25">
        <v>0.0</v>
      </c>
      <c r="AF5861" s="25">
        <v>1.0</v>
      </c>
      <c r="AG5861" s="25">
        <v>53534.8</v>
      </c>
      <c r="AH5861" s="25">
        <v>0.0</v>
      </c>
    </row>
    <row r="5862" ht="15.75" customHeight="1">
      <c r="U5862" s="25">
        <v>5861.0</v>
      </c>
      <c r="V5862" s="25">
        <v>1.5723818E7</v>
      </c>
      <c r="W5862" s="25" t="s">
        <v>858</v>
      </c>
      <c r="X5862" s="25">
        <v>453.0</v>
      </c>
      <c r="Y5862" s="25" t="s">
        <v>375</v>
      </c>
      <c r="Z5862" s="25" t="s">
        <v>462</v>
      </c>
      <c r="AA5862" s="25">
        <v>37.0</v>
      </c>
      <c r="AB5862" s="25">
        <v>4.0</v>
      </c>
      <c r="AC5862" s="25">
        <v>131834.76</v>
      </c>
      <c r="AD5862" s="25">
        <v>2.0</v>
      </c>
      <c r="AE5862" s="25">
        <v>1.0</v>
      </c>
      <c r="AF5862" s="25">
        <v>0.0</v>
      </c>
      <c r="AG5862" s="25">
        <v>8949.2</v>
      </c>
      <c r="AH5862" s="25">
        <v>0.0</v>
      </c>
    </row>
    <row r="5863" ht="15.75" customHeight="1">
      <c r="U5863" s="25">
        <v>5862.0</v>
      </c>
      <c r="V5863" s="25">
        <v>1.5713819E7</v>
      </c>
      <c r="W5863" s="25" t="s">
        <v>2300</v>
      </c>
      <c r="X5863" s="25">
        <v>562.0</v>
      </c>
      <c r="Y5863" s="25" t="s">
        <v>375</v>
      </c>
      <c r="Z5863" s="25" t="s">
        <v>487</v>
      </c>
      <c r="AA5863" s="25">
        <v>48.0</v>
      </c>
      <c r="AB5863" s="25">
        <v>3.0</v>
      </c>
      <c r="AC5863" s="25">
        <v>92347.96</v>
      </c>
      <c r="AD5863" s="25">
        <v>1.0</v>
      </c>
      <c r="AE5863" s="25">
        <v>1.0</v>
      </c>
      <c r="AF5863" s="25">
        <v>1.0</v>
      </c>
      <c r="AG5863" s="25">
        <v>163116.75</v>
      </c>
      <c r="AH5863" s="25">
        <v>0.0</v>
      </c>
    </row>
    <row r="5864" ht="15.75" customHeight="1">
      <c r="U5864" s="25">
        <v>5863.0</v>
      </c>
      <c r="V5864" s="25">
        <v>1.5656484E7</v>
      </c>
      <c r="W5864" s="25" t="s">
        <v>1416</v>
      </c>
      <c r="X5864" s="25">
        <v>682.0</v>
      </c>
      <c r="Y5864" s="25" t="s">
        <v>375</v>
      </c>
      <c r="Z5864" s="25" t="s">
        <v>487</v>
      </c>
      <c r="AA5864" s="25">
        <v>40.0</v>
      </c>
      <c r="AB5864" s="25">
        <v>4.0</v>
      </c>
      <c r="AC5864" s="25">
        <v>0.0</v>
      </c>
      <c r="AD5864" s="25">
        <v>2.0</v>
      </c>
      <c r="AE5864" s="25">
        <v>1.0</v>
      </c>
      <c r="AF5864" s="25">
        <v>1.0</v>
      </c>
      <c r="AG5864" s="25">
        <v>140745.91</v>
      </c>
      <c r="AH5864" s="25">
        <v>0.0</v>
      </c>
    </row>
    <row r="5865" ht="15.75" customHeight="1">
      <c r="U5865" s="25">
        <v>5864.0</v>
      </c>
      <c r="V5865" s="25">
        <v>1.5778515E7</v>
      </c>
      <c r="W5865" s="25" t="s">
        <v>623</v>
      </c>
      <c r="X5865" s="25">
        <v>748.0</v>
      </c>
      <c r="Y5865" s="25" t="s">
        <v>375</v>
      </c>
      <c r="Z5865" s="25" t="s">
        <v>487</v>
      </c>
      <c r="AA5865" s="25">
        <v>40.0</v>
      </c>
      <c r="AB5865" s="25">
        <v>3.0</v>
      </c>
      <c r="AC5865" s="25">
        <v>95297.11</v>
      </c>
      <c r="AD5865" s="25">
        <v>1.0</v>
      </c>
      <c r="AE5865" s="25">
        <v>0.0</v>
      </c>
      <c r="AF5865" s="25">
        <v>0.0</v>
      </c>
      <c r="AG5865" s="25">
        <v>171515.84</v>
      </c>
      <c r="AH5865" s="25">
        <v>0.0</v>
      </c>
    </row>
    <row r="5866" ht="15.75" customHeight="1">
      <c r="U5866" s="25">
        <v>5865.0</v>
      </c>
      <c r="V5866" s="25">
        <v>1.580384E7</v>
      </c>
      <c r="W5866" s="25" t="s">
        <v>996</v>
      </c>
      <c r="X5866" s="25">
        <v>729.0</v>
      </c>
      <c r="Y5866" s="25" t="s">
        <v>375</v>
      </c>
      <c r="Z5866" s="25" t="s">
        <v>462</v>
      </c>
      <c r="AA5866" s="25">
        <v>32.0</v>
      </c>
      <c r="AB5866" s="25">
        <v>9.0</v>
      </c>
      <c r="AC5866" s="25">
        <v>0.0</v>
      </c>
      <c r="AD5866" s="25">
        <v>2.0</v>
      </c>
      <c r="AE5866" s="25">
        <v>0.0</v>
      </c>
      <c r="AF5866" s="25">
        <v>0.0</v>
      </c>
      <c r="AG5866" s="25">
        <v>150803.44</v>
      </c>
      <c r="AH5866" s="25">
        <v>0.0</v>
      </c>
    </row>
    <row r="5867" ht="15.75" customHeight="1">
      <c r="U5867" s="25">
        <v>5866.0</v>
      </c>
      <c r="V5867" s="25">
        <v>1.5735339E7</v>
      </c>
      <c r="W5867" s="25" t="s">
        <v>2701</v>
      </c>
      <c r="X5867" s="25">
        <v>663.0</v>
      </c>
      <c r="Y5867" s="25" t="s">
        <v>375</v>
      </c>
      <c r="Z5867" s="25" t="s">
        <v>487</v>
      </c>
      <c r="AA5867" s="25">
        <v>39.0</v>
      </c>
      <c r="AB5867" s="25">
        <v>4.0</v>
      </c>
      <c r="AC5867" s="25">
        <v>0.0</v>
      </c>
      <c r="AD5867" s="25">
        <v>1.0</v>
      </c>
      <c r="AE5867" s="25">
        <v>1.0</v>
      </c>
      <c r="AF5867" s="25">
        <v>0.0</v>
      </c>
      <c r="AG5867" s="25">
        <v>76884.05</v>
      </c>
      <c r="AH5867" s="25">
        <v>0.0</v>
      </c>
    </row>
    <row r="5868" ht="15.75" customHeight="1">
      <c r="U5868" s="25">
        <v>5867.0</v>
      </c>
      <c r="V5868" s="25">
        <v>1.5600392E7</v>
      </c>
      <c r="W5868" s="25" t="s">
        <v>1788</v>
      </c>
      <c r="X5868" s="25">
        <v>735.0</v>
      </c>
      <c r="Y5868" s="25" t="s">
        <v>375</v>
      </c>
      <c r="Z5868" s="25" t="s">
        <v>462</v>
      </c>
      <c r="AA5868" s="25">
        <v>53.0</v>
      </c>
      <c r="AB5868" s="25">
        <v>8.0</v>
      </c>
      <c r="AC5868" s="25">
        <v>123845.36</v>
      </c>
      <c r="AD5868" s="25">
        <v>2.0</v>
      </c>
      <c r="AE5868" s="25">
        <v>0.0</v>
      </c>
      <c r="AF5868" s="25">
        <v>1.0</v>
      </c>
      <c r="AG5868" s="25">
        <v>170454.93</v>
      </c>
      <c r="AH5868" s="25">
        <v>1.0</v>
      </c>
    </row>
    <row r="5869" ht="15.75" customHeight="1">
      <c r="U5869" s="25">
        <v>5868.0</v>
      </c>
      <c r="V5869" s="25">
        <v>1.562574E7</v>
      </c>
      <c r="W5869" s="25" t="s">
        <v>2887</v>
      </c>
      <c r="X5869" s="25">
        <v>627.0</v>
      </c>
      <c r="Y5869" s="25" t="s">
        <v>379</v>
      </c>
      <c r="Z5869" s="25" t="s">
        <v>487</v>
      </c>
      <c r="AA5869" s="25">
        <v>62.0</v>
      </c>
      <c r="AB5869" s="25">
        <v>3.0</v>
      </c>
      <c r="AC5869" s="25">
        <v>143426.34</v>
      </c>
      <c r="AD5869" s="25">
        <v>2.0</v>
      </c>
      <c r="AE5869" s="25">
        <v>1.0</v>
      </c>
      <c r="AF5869" s="25">
        <v>1.0</v>
      </c>
      <c r="AG5869" s="25">
        <v>143104.3</v>
      </c>
      <c r="AH5869" s="25">
        <v>0.0</v>
      </c>
    </row>
    <row r="5870" ht="15.75" customHeight="1">
      <c r="U5870" s="25">
        <v>5869.0</v>
      </c>
      <c r="V5870" s="25">
        <v>1.5663817E7</v>
      </c>
      <c r="W5870" s="25" t="s">
        <v>1343</v>
      </c>
      <c r="X5870" s="25">
        <v>713.0</v>
      </c>
      <c r="Y5870" s="25" t="s">
        <v>375</v>
      </c>
      <c r="Z5870" s="25" t="s">
        <v>487</v>
      </c>
      <c r="AA5870" s="25">
        <v>46.0</v>
      </c>
      <c r="AB5870" s="25">
        <v>5.0</v>
      </c>
      <c r="AC5870" s="25">
        <v>0.0</v>
      </c>
      <c r="AD5870" s="25">
        <v>1.0</v>
      </c>
      <c r="AE5870" s="25">
        <v>1.0</v>
      </c>
      <c r="AF5870" s="25">
        <v>1.0</v>
      </c>
      <c r="AG5870" s="25">
        <v>55701.62</v>
      </c>
      <c r="AH5870" s="25">
        <v>0.0</v>
      </c>
    </row>
    <row r="5871" ht="15.75" customHeight="1">
      <c r="U5871" s="25">
        <v>5870.0</v>
      </c>
      <c r="V5871" s="25">
        <v>1.5734461E7</v>
      </c>
      <c r="W5871" s="25" t="s">
        <v>1470</v>
      </c>
      <c r="X5871" s="25">
        <v>562.0</v>
      </c>
      <c r="Y5871" s="25" t="s">
        <v>379</v>
      </c>
      <c r="Z5871" s="25" t="s">
        <v>487</v>
      </c>
      <c r="AA5871" s="25">
        <v>31.0</v>
      </c>
      <c r="AB5871" s="25">
        <v>2.0</v>
      </c>
      <c r="AC5871" s="25">
        <v>112708.2</v>
      </c>
      <c r="AD5871" s="25">
        <v>1.0</v>
      </c>
      <c r="AE5871" s="25">
        <v>0.0</v>
      </c>
      <c r="AF5871" s="25">
        <v>1.0</v>
      </c>
      <c r="AG5871" s="25">
        <v>186370.3</v>
      </c>
      <c r="AH5871" s="25">
        <v>0.0</v>
      </c>
    </row>
    <row r="5872" ht="15.75" customHeight="1">
      <c r="U5872" s="25">
        <v>5871.0</v>
      </c>
      <c r="V5872" s="25">
        <v>1.5780142E7</v>
      </c>
      <c r="W5872" s="25" t="s">
        <v>1750</v>
      </c>
      <c r="X5872" s="25">
        <v>632.0</v>
      </c>
      <c r="Y5872" s="25" t="s">
        <v>375</v>
      </c>
      <c r="Z5872" s="25" t="s">
        <v>487</v>
      </c>
      <c r="AA5872" s="25">
        <v>43.0</v>
      </c>
      <c r="AB5872" s="25">
        <v>2.0</v>
      </c>
      <c r="AC5872" s="25">
        <v>100013.51</v>
      </c>
      <c r="AD5872" s="25">
        <v>1.0</v>
      </c>
      <c r="AE5872" s="25">
        <v>1.0</v>
      </c>
      <c r="AF5872" s="25">
        <v>0.0</v>
      </c>
      <c r="AG5872" s="25">
        <v>24275.32</v>
      </c>
      <c r="AH5872" s="25">
        <v>0.0</v>
      </c>
    </row>
    <row r="5873" ht="15.75" customHeight="1">
      <c r="U5873" s="25">
        <v>5872.0</v>
      </c>
      <c r="V5873" s="25">
        <v>1.570992E7</v>
      </c>
      <c r="W5873" s="25" t="s">
        <v>1110</v>
      </c>
      <c r="X5873" s="25">
        <v>479.0</v>
      </c>
      <c r="Y5873" s="25" t="s">
        <v>375</v>
      </c>
      <c r="Z5873" s="25" t="s">
        <v>462</v>
      </c>
      <c r="AA5873" s="25">
        <v>33.0</v>
      </c>
      <c r="AB5873" s="25">
        <v>2.0</v>
      </c>
      <c r="AC5873" s="25">
        <v>208165.53</v>
      </c>
      <c r="AD5873" s="25">
        <v>1.0</v>
      </c>
      <c r="AE5873" s="25">
        <v>0.0</v>
      </c>
      <c r="AF5873" s="25">
        <v>0.0</v>
      </c>
      <c r="AG5873" s="25">
        <v>50774.81</v>
      </c>
      <c r="AH5873" s="25">
        <v>1.0</v>
      </c>
    </row>
    <row r="5874" ht="15.75" customHeight="1">
      <c r="U5874" s="25">
        <v>5873.0</v>
      </c>
      <c r="V5874" s="25">
        <v>1.5684248E7</v>
      </c>
      <c r="W5874" s="25" t="s">
        <v>2020</v>
      </c>
      <c r="X5874" s="25">
        <v>658.0</v>
      </c>
      <c r="Y5874" s="25" t="s">
        <v>377</v>
      </c>
      <c r="Z5874" s="25" t="s">
        <v>487</v>
      </c>
      <c r="AA5874" s="25">
        <v>21.0</v>
      </c>
      <c r="AB5874" s="25">
        <v>7.0</v>
      </c>
      <c r="AC5874" s="25">
        <v>0.0</v>
      </c>
      <c r="AD5874" s="25">
        <v>2.0</v>
      </c>
      <c r="AE5874" s="25">
        <v>0.0</v>
      </c>
      <c r="AF5874" s="25">
        <v>1.0</v>
      </c>
      <c r="AG5874" s="25">
        <v>154279.87</v>
      </c>
      <c r="AH5874" s="25">
        <v>0.0</v>
      </c>
    </row>
    <row r="5875" ht="15.75" customHeight="1">
      <c r="U5875" s="25">
        <v>5874.0</v>
      </c>
      <c r="V5875" s="25">
        <v>1.5643158E7</v>
      </c>
      <c r="W5875" s="25" t="s">
        <v>1414</v>
      </c>
      <c r="X5875" s="25">
        <v>598.0</v>
      </c>
      <c r="Y5875" s="25" t="s">
        <v>375</v>
      </c>
      <c r="Z5875" s="25" t="s">
        <v>462</v>
      </c>
      <c r="AA5875" s="25">
        <v>40.0</v>
      </c>
      <c r="AB5875" s="25">
        <v>9.0</v>
      </c>
      <c r="AC5875" s="25">
        <v>0.0</v>
      </c>
      <c r="AD5875" s="25">
        <v>1.0</v>
      </c>
      <c r="AE5875" s="25">
        <v>1.0</v>
      </c>
      <c r="AF5875" s="25">
        <v>0.0</v>
      </c>
      <c r="AG5875" s="25">
        <v>68462.59</v>
      </c>
      <c r="AH5875" s="25">
        <v>1.0</v>
      </c>
    </row>
    <row r="5876" ht="15.75" customHeight="1">
      <c r="U5876" s="25">
        <v>5875.0</v>
      </c>
      <c r="V5876" s="25">
        <v>1.5693902E7</v>
      </c>
      <c r="W5876" s="25" t="s">
        <v>1957</v>
      </c>
      <c r="X5876" s="25">
        <v>597.0</v>
      </c>
      <c r="Y5876" s="25" t="s">
        <v>375</v>
      </c>
      <c r="Z5876" s="25" t="s">
        <v>487</v>
      </c>
      <c r="AA5876" s="25">
        <v>19.0</v>
      </c>
      <c r="AB5876" s="25">
        <v>2.0</v>
      </c>
      <c r="AC5876" s="25">
        <v>0.0</v>
      </c>
      <c r="AD5876" s="25">
        <v>2.0</v>
      </c>
      <c r="AE5876" s="25">
        <v>1.0</v>
      </c>
      <c r="AF5876" s="25">
        <v>1.0</v>
      </c>
      <c r="AG5876" s="25">
        <v>91036.74</v>
      </c>
      <c r="AH5876" s="25">
        <v>0.0</v>
      </c>
    </row>
    <row r="5877" ht="15.75" customHeight="1">
      <c r="U5877" s="25">
        <v>5876.0</v>
      </c>
      <c r="V5877" s="25">
        <v>1.5578307E7</v>
      </c>
      <c r="W5877" s="25" t="s">
        <v>1599</v>
      </c>
      <c r="X5877" s="25">
        <v>512.0</v>
      </c>
      <c r="Y5877" s="25" t="s">
        <v>375</v>
      </c>
      <c r="Z5877" s="25" t="s">
        <v>462</v>
      </c>
      <c r="AA5877" s="25">
        <v>33.0</v>
      </c>
      <c r="AB5877" s="25">
        <v>6.0</v>
      </c>
      <c r="AC5877" s="25">
        <v>121685.31</v>
      </c>
      <c r="AD5877" s="25">
        <v>2.0</v>
      </c>
      <c r="AE5877" s="25">
        <v>1.0</v>
      </c>
      <c r="AF5877" s="25">
        <v>1.0</v>
      </c>
      <c r="AG5877" s="25">
        <v>83681.97</v>
      </c>
      <c r="AH5877" s="25">
        <v>0.0</v>
      </c>
    </row>
    <row r="5878" ht="15.75" customHeight="1">
      <c r="U5878" s="25">
        <v>5877.0</v>
      </c>
      <c r="V5878" s="25">
        <v>1.5585379E7</v>
      </c>
      <c r="W5878" s="25" t="s">
        <v>654</v>
      </c>
      <c r="X5878" s="25">
        <v>704.0</v>
      </c>
      <c r="Y5878" s="25" t="s">
        <v>375</v>
      </c>
      <c r="Z5878" s="25" t="s">
        <v>487</v>
      </c>
      <c r="AA5878" s="25">
        <v>39.0</v>
      </c>
      <c r="AB5878" s="25">
        <v>2.0</v>
      </c>
      <c r="AC5878" s="25">
        <v>111525.02</v>
      </c>
      <c r="AD5878" s="25">
        <v>1.0</v>
      </c>
      <c r="AE5878" s="25">
        <v>1.0</v>
      </c>
      <c r="AF5878" s="25">
        <v>0.0</v>
      </c>
      <c r="AG5878" s="25">
        <v>199484.96</v>
      </c>
      <c r="AH5878" s="25">
        <v>0.0</v>
      </c>
    </row>
    <row r="5879" ht="15.75" customHeight="1">
      <c r="U5879" s="25">
        <v>5878.0</v>
      </c>
      <c r="V5879" s="25">
        <v>1.575851E7</v>
      </c>
      <c r="W5879" s="25" t="s">
        <v>2727</v>
      </c>
      <c r="X5879" s="25">
        <v>474.0</v>
      </c>
      <c r="Y5879" s="25" t="s">
        <v>375</v>
      </c>
      <c r="Z5879" s="25" t="s">
        <v>487</v>
      </c>
      <c r="AA5879" s="25">
        <v>26.0</v>
      </c>
      <c r="AB5879" s="25">
        <v>6.0</v>
      </c>
      <c r="AC5879" s="25">
        <v>0.0</v>
      </c>
      <c r="AD5879" s="25">
        <v>2.0</v>
      </c>
      <c r="AE5879" s="25">
        <v>0.0</v>
      </c>
      <c r="AF5879" s="25">
        <v>0.0</v>
      </c>
      <c r="AG5879" s="25">
        <v>152491.22</v>
      </c>
      <c r="AH5879" s="25">
        <v>0.0</v>
      </c>
    </row>
    <row r="5880" ht="15.75" customHeight="1">
      <c r="U5880" s="25">
        <v>5879.0</v>
      </c>
      <c r="V5880" s="25">
        <v>1.5692918E7</v>
      </c>
      <c r="W5880" s="25" t="s">
        <v>1370</v>
      </c>
      <c r="X5880" s="25">
        <v>604.0</v>
      </c>
      <c r="Y5880" s="25" t="s">
        <v>379</v>
      </c>
      <c r="Z5880" s="25" t="s">
        <v>487</v>
      </c>
      <c r="AA5880" s="25">
        <v>36.0</v>
      </c>
      <c r="AB5880" s="25">
        <v>10.0</v>
      </c>
      <c r="AC5880" s="25">
        <v>113546.3</v>
      </c>
      <c r="AD5880" s="25">
        <v>1.0</v>
      </c>
      <c r="AE5880" s="25">
        <v>1.0</v>
      </c>
      <c r="AF5880" s="25">
        <v>1.0</v>
      </c>
      <c r="AG5880" s="25">
        <v>134875.37</v>
      </c>
      <c r="AH5880" s="25">
        <v>0.0</v>
      </c>
    </row>
    <row r="5881" ht="15.75" customHeight="1">
      <c r="U5881" s="25">
        <v>5880.0</v>
      </c>
      <c r="V5881" s="25">
        <v>1.5705301E7</v>
      </c>
      <c r="W5881" s="25" t="s">
        <v>1887</v>
      </c>
      <c r="X5881" s="25">
        <v>683.0</v>
      </c>
      <c r="Y5881" s="25" t="s">
        <v>375</v>
      </c>
      <c r="Z5881" s="25" t="s">
        <v>487</v>
      </c>
      <c r="AA5881" s="25">
        <v>41.0</v>
      </c>
      <c r="AB5881" s="25">
        <v>6.0</v>
      </c>
      <c r="AC5881" s="25">
        <v>95696.52</v>
      </c>
      <c r="AD5881" s="25">
        <v>2.0</v>
      </c>
      <c r="AE5881" s="25">
        <v>1.0</v>
      </c>
      <c r="AF5881" s="25">
        <v>1.0</v>
      </c>
      <c r="AG5881" s="25">
        <v>184366.14</v>
      </c>
      <c r="AH5881" s="25">
        <v>0.0</v>
      </c>
    </row>
    <row r="5882" ht="15.75" customHeight="1">
      <c r="U5882" s="25">
        <v>5881.0</v>
      </c>
      <c r="V5882" s="25">
        <v>1.5718231E7</v>
      </c>
      <c r="W5882" s="25" t="s">
        <v>834</v>
      </c>
      <c r="X5882" s="25">
        <v>537.0</v>
      </c>
      <c r="Y5882" s="25" t="s">
        <v>375</v>
      </c>
      <c r="Z5882" s="25" t="s">
        <v>487</v>
      </c>
      <c r="AA5882" s="25">
        <v>28.0</v>
      </c>
      <c r="AB5882" s="25">
        <v>0.0</v>
      </c>
      <c r="AC5882" s="25">
        <v>88963.31</v>
      </c>
      <c r="AD5882" s="25">
        <v>2.0</v>
      </c>
      <c r="AE5882" s="25">
        <v>1.0</v>
      </c>
      <c r="AF5882" s="25">
        <v>1.0</v>
      </c>
      <c r="AG5882" s="25">
        <v>189839.93</v>
      </c>
      <c r="AH5882" s="25">
        <v>0.0</v>
      </c>
    </row>
    <row r="5883" ht="15.75" customHeight="1">
      <c r="U5883" s="25">
        <v>5882.0</v>
      </c>
      <c r="V5883" s="25">
        <v>1.5567991E7</v>
      </c>
      <c r="W5883" s="25" t="s">
        <v>948</v>
      </c>
      <c r="X5883" s="25">
        <v>794.0</v>
      </c>
      <c r="Y5883" s="25" t="s">
        <v>377</v>
      </c>
      <c r="Z5883" s="25" t="s">
        <v>487</v>
      </c>
      <c r="AA5883" s="25">
        <v>31.0</v>
      </c>
      <c r="AB5883" s="25">
        <v>0.0</v>
      </c>
      <c r="AC5883" s="25">
        <v>144880.34</v>
      </c>
      <c r="AD5883" s="25">
        <v>2.0</v>
      </c>
      <c r="AE5883" s="25">
        <v>0.0</v>
      </c>
      <c r="AF5883" s="25">
        <v>1.0</v>
      </c>
      <c r="AG5883" s="25">
        <v>175643.44</v>
      </c>
      <c r="AH5883" s="25">
        <v>0.0</v>
      </c>
    </row>
    <row r="5884" ht="15.75" customHeight="1">
      <c r="U5884" s="25">
        <v>5883.0</v>
      </c>
      <c r="V5884" s="25">
        <v>1.577265E7</v>
      </c>
      <c r="W5884" s="25" t="s">
        <v>1484</v>
      </c>
      <c r="X5884" s="25">
        <v>732.0</v>
      </c>
      <c r="Y5884" s="25" t="s">
        <v>375</v>
      </c>
      <c r="Z5884" s="25" t="s">
        <v>487</v>
      </c>
      <c r="AA5884" s="25">
        <v>55.0</v>
      </c>
      <c r="AB5884" s="25">
        <v>9.0</v>
      </c>
      <c r="AC5884" s="25">
        <v>136576.02</v>
      </c>
      <c r="AD5884" s="25">
        <v>1.0</v>
      </c>
      <c r="AE5884" s="25">
        <v>0.0</v>
      </c>
      <c r="AF5884" s="25">
        <v>1.0</v>
      </c>
      <c r="AG5884" s="25">
        <v>3268.17</v>
      </c>
      <c r="AH5884" s="25">
        <v>1.0</v>
      </c>
    </row>
    <row r="5885" ht="15.75" customHeight="1">
      <c r="U5885" s="25">
        <v>5884.0</v>
      </c>
      <c r="V5885" s="25">
        <v>1.5574795E7</v>
      </c>
      <c r="W5885" s="25" t="s">
        <v>538</v>
      </c>
      <c r="X5885" s="25">
        <v>495.0</v>
      </c>
      <c r="Y5885" s="25" t="s">
        <v>375</v>
      </c>
      <c r="Z5885" s="25" t="s">
        <v>462</v>
      </c>
      <c r="AA5885" s="25">
        <v>38.0</v>
      </c>
      <c r="AB5885" s="25">
        <v>2.0</v>
      </c>
      <c r="AC5885" s="25">
        <v>63093.01</v>
      </c>
      <c r="AD5885" s="25">
        <v>1.0</v>
      </c>
      <c r="AE5885" s="25">
        <v>1.0</v>
      </c>
      <c r="AF5885" s="25">
        <v>1.0</v>
      </c>
      <c r="AG5885" s="25">
        <v>47089.72</v>
      </c>
      <c r="AH5885" s="25">
        <v>0.0</v>
      </c>
    </row>
    <row r="5886" ht="15.75" customHeight="1">
      <c r="U5886" s="25">
        <v>5885.0</v>
      </c>
      <c r="V5886" s="25">
        <v>1.5706036E7</v>
      </c>
      <c r="W5886" s="25" t="s">
        <v>538</v>
      </c>
      <c r="X5886" s="25">
        <v>552.0</v>
      </c>
      <c r="Y5886" s="25" t="s">
        <v>379</v>
      </c>
      <c r="Z5886" s="25" t="s">
        <v>487</v>
      </c>
      <c r="AA5886" s="25">
        <v>38.0</v>
      </c>
      <c r="AB5886" s="25">
        <v>10.0</v>
      </c>
      <c r="AC5886" s="25">
        <v>132271.12</v>
      </c>
      <c r="AD5886" s="25">
        <v>2.0</v>
      </c>
      <c r="AE5886" s="25">
        <v>1.0</v>
      </c>
      <c r="AF5886" s="25">
        <v>1.0</v>
      </c>
      <c r="AG5886" s="25">
        <v>46562.02</v>
      </c>
      <c r="AH5886" s="25">
        <v>0.0</v>
      </c>
    </row>
    <row r="5887" ht="15.75" customHeight="1">
      <c r="U5887" s="25">
        <v>5886.0</v>
      </c>
      <c r="V5887" s="25">
        <v>1.5723856E7</v>
      </c>
      <c r="W5887" s="25" t="s">
        <v>2805</v>
      </c>
      <c r="X5887" s="25">
        <v>602.0</v>
      </c>
      <c r="Y5887" s="25" t="s">
        <v>375</v>
      </c>
      <c r="Z5887" s="25" t="s">
        <v>462</v>
      </c>
      <c r="AA5887" s="25">
        <v>29.0</v>
      </c>
      <c r="AB5887" s="25">
        <v>3.0</v>
      </c>
      <c r="AC5887" s="25">
        <v>88814.4</v>
      </c>
      <c r="AD5887" s="25">
        <v>2.0</v>
      </c>
      <c r="AE5887" s="25">
        <v>1.0</v>
      </c>
      <c r="AF5887" s="25">
        <v>1.0</v>
      </c>
      <c r="AG5887" s="25">
        <v>62487.97</v>
      </c>
      <c r="AH5887" s="25">
        <v>0.0</v>
      </c>
    </row>
    <row r="5888" ht="15.75" customHeight="1">
      <c r="U5888" s="25">
        <v>5887.0</v>
      </c>
      <c r="V5888" s="25">
        <v>1.581292E7</v>
      </c>
      <c r="W5888" s="25" t="s">
        <v>810</v>
      </c>
      <c r="X5888" s="25">
        <v>607.0</v>
      </c>
      <c r="Y5888" s="25" t="s">
        <v>379</v>
      </c>
      <c r="Z5888" s="25" t="s">
        <v>487</v>
      </c>
      <c r="AA5888" s="25">
        <v>40.0</v>
      </c>
      <c r="AB5888" s="25">
        <v>5.0</v>
      </c>
      <c r="AC5888" s="25">
        <v>90594.55</v>
      </c>
      <c r="AD5888" s="25">
        <v>1.0</v>
      </c>
      <c r="AE5888" s="25">
        <v>0.0</v>
      </c>
      <c r="AF5888" s="25">
        <v>1.0</v>
      </c>
      <c r="AG5888" s="25">
        <v>181598.25</v>
      </c>
      <c r="AH5888" s="25">
        <v>0.0</v>
      </c>
    </row>
    <row r="5889" ht="15.75" customHeight="1">
      <c r="U5889" s="25">
        <v>5888.0</v>
      </c>
      <c r="V5889" s="25">
        <v>1.5691287E7</v>
      </c>
      <c r="W5889" s="25" t="s">
        <v>682</v>
      </c>
      <c r="X5889" s="25">
        <v>675.0</v>
      </c>
      <c r="Y5889" s="25" t="s">
        <v>379</v>
      </c>
      <c r="Z5889" s="25" t="s">
        <v>462</v>
      </c>
      <c r="AA5889" s="25">
        <v>33.0</v>
      </c>
      <c r="AB5889" s="25">
        <v>0.0</v>
      </c>
      <c r="AC5889" s="25">
        <v>141816.25</v>
      </c>
      <c r="AD5889" s="25">
        <v>1.0</v>
      </c>
      <c r="AE5889" s="25">
        <v>1.0</v>
      </c>
      <c r="AF5889" s="25">
        <v>0.0</v>
      </c>
      <c r="AG5889" s="25">
        <v>64815.05</v>
      </c>
      <c r="AH5889" s="25">
        <v>1.0</v>
      </c>
    </row>
    <row r="5890" ht="15.75" customHeight="1">
      <c r="U5890" s="25">
        <v>5889.0</v>
      </c>
      <c r="V5890" s="25">
        <v>1.5804797E7</v>
      </c>
      <c r="W5890" s="25" t="s">
        <v>2888</v>
      </c>
      <c r="X5890" s="25">
        <v>443.0</v>
      </c>
      <c r="Y5890" s="25" t="s">
        <v>375</v>
      </c>
      <c r="Z5890" s="25" t="s">
        <v>462</v>
      </c>
      <c r="AA5890" s="25">
        <v>54.0</v>
      </c>
      <c r="AB5890" s="25">
        <v>3.0</v>
      </c>
      <c r="AC5890" s="25">
        <v>138547.97</v>
      </c>
      <c r="AD5890" s="25">
        <v>1.0</v>
      </c>
      <c r="AE5890" s="25">
        <v>1.0</v>
      </c>
      <c r="AF5890" s="25">
        <v>1.0</v>
      </c>
      <c r="AG5890" s="25">
        <v>70196.23</v>
      </c>
      <c r="AH5890" s="25">
        <v>1.0</v>
      </c>
    </row>
    <row r="5891" ht="15.75" customHeight="1">
      <c r="U5891" s="25">
        <v>5890.0</v>
      </c>
      <c r="V5891" s="25">
        <v>1.570865E7</v>
      </c>
      <c r="W5891" s="25" t="s">
        <v>2889</v>
      </c>
      <c r="X5891" s="25">
        <v>727.0</v>
      </c>
      <c r="Y5891" s="25" t="s">
        <v>375</v>
      </c>
      <c r="Z5891" s="25" t="s">
        <v>462</v>
      </c>
      <c r="AA5891" s="25">
        <v>31.0</v>
      </c>
      <c r="AB5891" s="25">
        <v>2.0</v>
      </c>
      <c r="AC5891" s="25">
        <v>52192.08</v>
      </c>
      <c r="AD5891" s="25">
        <v>2.0</v>
      </c>
      <c r="AE5891" s="25">
        <v>0.0</v>
      </c>
      <c r="AF5891" s="25">
        <v>1.0</v>
      </c>
      <c r="AG5891" s="25">
        <v>160383.47</v>
      </c>
      <c r="AH5891" s="25">
        <v>0.0</v>
      </c>
    </row>
    <row r="5892" ht="15.75" customHeight="1">
      <c r="U5892" s="25">
        <v>5891.0</v>
      </c>
      <c r="V5892" s="25">
        <v>1.5712777E7</v>
      </c>
      <c r="W5892" s="25" t="s">
        <v>1166</v>
      </c>
      <c r="X5892" s="25">
        <v>482.0</v>
      </c>
      <c r="Y5892" s="25" t="s">
        <v>375</v>
      </c>
      <c r="Z5892" s="25" t="s">
        <v>487</v>
      </c>
      <c r="AA5892" s="25">
        <v>38.0</v>
      </c>
      <c r="AB5892" s="25">
        <v>4.0</v>
      </c>
      <c r="AC5892" s="25">
        <v>124976.19</v>
      </c>
      <c r="AD5892" s="25">
        <v>1.0</v>
      </c>
      <c r="AE5892" s="25">
        <v>1.0</v>
      </c>
      <c r="AF5892" s="25">
        <v>0.0</v>
      </c>
      <c r="AG5892" s="25">
        <v>35848.12</v>
      </c>
      <c r="AH5892" s="25">
        <v>0.0</v>
      </c>
    </row>
    <row r="5893" ht="15.75" customHeight="1">
      <c r="U5893" s="25">
        <v>5892.0</v>
      </c>
      <c r="V5893" s="25">
        <v>1.5786469E7</v>
      </c>
      <c r="W5893" s="25" t="s">
        <v>2126</v>
      </c>
      <c r="X5893" s="25">
        <v>686.0</v>
      </c>
      <c r="Y5893" s="25" t="s">
        <v>375</v>
      </c>
      <c r="Z5893" s="25" t="s">
        <v>462</v>
      </c>
      <c r="AA5893" s="25">
        <v>34.0</v>
      </c>
      <c r="AB5893" s="25">
        <v>1.0</v>
      </c>
      <c r="AC5893" s="25">
        <v>0.0</v>
      </c>
      <c r="AD5893" s="25">
        <v>2.0</v>
      </c>
      <c r="AE5893" s="25">
        <v>1.0</v>
      </c>
      <c r="AF5893" s="25">
        <v>0.0</v>
      </c>
      <c r="AG5893" s="25">
        <v>87278.48</v>
      </c>
      <c r="AH5893" s="25">
        <v>0.0</v>
      </c>
    </row>
    <row r="5894" ht="15.75" customHeight="1">
      <c r="U5894" s="25">
        <v>5893.0</v>
      </c>
      <c r="V5894" s="25">
        <v>1.5669219E7</v>
      </c>
      <c r="W5894" s="25" t="s">
        <v>1712</v>
      </c>
      <c r="X5894" s="25">
        <v>588.0</v>
      </c>
      <c r="Y5894" s="25" t="s">
        <v>379</v>
      </c>
      <c r="Z5894" s="25" t="s">
        <v>487</v>
      </c>
      <c r="AA5894" s="25">
        <v>35.0</v>
      </c>
      <c r="AB5894" s="25">
        <v>3.0</v>
      </c>
      <c r="AC5894" s="25">
        <v>104356.38</v>
      </c>
      <c r="AD5894" s="25">
        <v>1.0</v>
      </c>
      <c r="AE5894" s="25">
        <v>1.0</v>
      </c>
      <c r="AF5894" s="25">
        <v>0.0</v>
      </c>
      <c r="AG5894" s="25">
        <v>94498.82</v>
      </c>
      <c r="AH5894" s="25">
        <v>0.0</v>
      </c>
    </row>
    <row r="5895" ht="15.75" customHeight="1">
      <c r="U5895" s="25">
        <v>5894.0</v>
      </c>
      <c r="V5895" s="25">
        <v>1.5641004E7</v>
      </c>
      <c r="W5895" s="25" t="s">
        <v>2890</v>
      </c>
      <c r="X5895" s="25">
        <v>605.0</v>
      </c>
      <c r="Y5895" s="25" t="s">
        <v>377</v>
      </c>
      <c r="Z5895" s="25" t="s">
        <v>462</v>
      </c>
      <c r="AA5895" s="25">
        <v>48.0</v>
      </c>
      <c r="AB5895" s="25">
        <v>10.0</v>
      </c>
      <c r="AC5895" s="25">
        <v>150315.92</v>
      </c>
      <c r="AD5895" s="25">
        <v>1.0</v>
      </c>
      <c r="AE5895" s="25">
        <v>0.0</v>
      </c>
      <c r="AF5895" s="25">
        <v>1.0</v>
      </c>
      <c r="AG5895" s="25">
        <v>133486.36</v>
      </c>
      <c r="AH5895" s="25">
        <v>0.0</v>
      </c>
    </row>
    <row r="5896" ht="15.75" customHeight="1">
      <c r="U5896" s="25">
        <v>5895.0</v>
      </c>
      <c r="V5896" s="25">
        <v>1.5648067E7</v>
      </c>
      <c r="W5896" s="25" t="s">
        <v>1659</v>
      </c>
      <c r="X5896" s="25">
        <v>583.0</v>
      </c>
      <c r="Y5896" s="25" t="s">
        <v>375</v>
      </c>
      <c r="Z5896" s="25" t="s">
        <v>487</v>
      </c>
      <c r="AA5896" s="25">
        <v>39.0</v>
      </c>
      <c r="AB5896" s="25">
        <v>1.0</v>
      </c>
      <c r="AC5896" s="25">
        <v>129299.28</v>
      </c>
      <c r="AD5896" s="25">
        <v>2.0</v>
      </c>
      <c r="AE5896" s="25">
        <v>1.0</v>
      </c>
      <c r="AF5896" s="25">
        <v>0.0</v>
      </c>
      <c r="AG5896" s="25">
        <v>73107.6</v>
      </c>
      <c r="AH5896" s="25">
        <v>0.0</v>
      </c>
    </row>
    <row r="5897" ht="15.75" customHeight="1">
      <c r="U5897" s="25">
        <v>5896.0</v>
      </c>
      <c r="V5897" s="25">
        <v>1.5704014E7</v>
      </c>
      <c r="W5897" s="25" t="s">
        <v>766</v>
      </c>
      <c r="X5897" s="25">
        <v>738.0</v>
      </c>
      <c r="Y5897" s="25" t="s">
        <v>379</v>
      </c>
      <c r="Z5897" s="25" t="s">
        <v>487</v>
      </c>
      <c r="AA5897" s="25">
        <v>37.0</v>
      </c>
      <c r="AB5897" s="25">
        <v>7.0</v>
      </c>
      <c r="AC5897" s="25">
        <v>140950.92</v>
      </c>
      <c r="AD5897" s="25">
        <v>2.0</v>
      </c>
      <c r="AE5897" s="25">
        <v>1.0</v>
      </c>
      <c r="AF5897" s="25">
        <v>0.0</v>
      </c>
      <c r="AG5897" s="25">
        <v>195333.98</v>
      </c>
      <c r="AH5897" s="25">
        <v>0.0</v>
      </c>
    </row>
    <row r="5898" ht="15.75" customHeight="1">
      <c r="U5898" s="25">
        <v>5897.0</v>
      </c>
      <c r="V5898" s="25">
        <v>1.5645136E7</v>
      </c>
      <c r="W5898" s="25" t="s">
        <v>772</v>
      </c>
      <c r="X5898" s="25">
        <v>744.0</v>
      </c>
      <c r="Y5898" s="25" t="s">
        <v>377</v>
      </c>
      <c r="Z5898" s="25" t="s">
        <v>487</v>
      </c>
      <c r="AA5898" s="25">
        <v>30.0</v>
      </c>
      <c r="AB5898" s="25">
        <v>1.0</v>
      </c>
      <c r="AC5898" s="25">
        <v>128065.12</v>
      </c>
      <c r="AD5898" s="25">
        <v>1.0</v>
      </c>
      <c r="AE5898" s="25">
        <v>1.0</v>
      </c>
      <c r="AF5898" s="25">
        <v>0.0</v>
      </c>
      <c r="AG5898" s="25">
        <v>121525.48</v>
      </c>
      <c r="AH5898" s="25">
        <v>0.0</v>
      </c>
    </row>
    <row r="5899" ht="15.75" customHeight="1">
      <c r="U5899" s="25">
        <v>5898.0</v>
      </c>
      <c r="V5899" s="25">
        <v>1.5709604E7</v>
      </c>
      <c r="W5899" s="25" t="s">
        <v>1128</v>
      </c>
      <c r="X5899" s="25">
        <v>781.0</v>
      </c>
      <c r="Y5899" s="25" t="s">
        <v>375</v>
      </c>
      <c r="Z5899" s="25" t="s">
        <v>487</v>
      </c>
      <c r="AA5899" s="25">
        <v>23.0</v>
      </c>
      <c r="AB5899" s="25">
        <v>2.0</v>
      </c>
      <c r="AC5899" s="25">
        <v>107433.48</v>
      </c>
      <c r="AD5899" s="25">
        <v>1.0</v>
      </c>
      <c r="AE5899" s="25">
        <v>1.0</v>
      </c>
      <c r="AF5899" s="25">
        <v>0.0</v>
      </c>
      <c r="AG5899" s="25">
        <v>173843.21</v>
      </c>
      <c r="AH5899" s="25">
        <v>0.0</v>
      </c>
    </row>
    <row r="5900" ht="15.75" customHeight="1">
      <c r="U5900" s="25">
        <v>5899.0</v>
      </c>
      <c r="V5900" s="25">
        <v>1.5713637E7</v>
      </c>
      <c r="W5900" s="25" t="s">
        <v>1770</v>
      </c>
      <c r="X5900" s="25">
        <v>699.0</v>
      </c>
      <c r="Y5900" s="25" t="s">
        <v>375</v>
      </c>
      <c r="Z5900" s="25" t="s">
        <v>487</v>
      </c>
      <c r="AA5900" s="25">
        <v>34.0</v>
      </c>
      <c r="AB5900" s="25">
        <v>2.0</v>
      </c>
      <c r="AC5900" s="25">
        <v>117468.67</v>
      </c>
      <c r="AD5900" s="25">
        <v>1.0</v>
      </c>
      <c r="AE5900" s="25">
        <v>1.0</v>
      </c>
      <c r="AF5900" s="25">
        <v>0.0</v>
      </c>
      <c r="AG5900" s="25">
        <v>185227.42</v>
      </c>
      <c r="AH5900" s="25">
        <v>0.0</v>
      </c>
    </row>
    <row r="5901" ht="15.75" customHeight="1">
      <c r="U5901" s="25">
        <v>5900.0</v>
      </c>
      <c r="V5901" s="25">
        <v>1.5793901E7</v>
      </c>
      <c r="W5901" s="25" t="s">
        <v>600</v>
      </c>
      <c r="X5901" s="25">
        <v>639.0</v>
      </c>
      <c r="Y5901" s="25" t="s">
        <v>375</v>
      </c>
      <c r="Z5901" s="25" t="s">
        <v>462</v>
      </c>
      <c r="AA5901" s="25">
        <v>27.0</v>
      </c>
      <c r="AB5901" s="25">
        <v>2.0</v>
      </c>
      <c r="AC5901" s="25">
        <v>0.0</v>
      </c>
      <c r="AD5901" s="25">
        <v>2.0</v>
      </c>
      <c r="AE5901" s="25">
        <v>0.0</v>
      </c>
      <c r="AF5901" s="25">
        <v>0.0</v>
      </c>
      <c r="AG5901" s="25">
        <v>125244.18</v>
      </c>
      <c r="AH5901" s="25">
        <v>0.0</v>
      </c>
    </row>
    <row r="5902" ht="15.75" customHeight="1">
      <c r="U5902" s="25">
        <v>5901.0</v>
      </c>
      <c r="V5902" s="25">
        <v>1.5569759E7</v>
      </c>
      <c r="W5902" s="25" t="s">
        <v>2891</v>
      </c>
      <c r="X5902" s="25">
        <v>583.0</v>
      </c>
      <c r="Y5902" s="25" t="s">
        <v>375</v>
      </c>
      <c r="Z5902" s="25" t="s">
        <v>462</v>
      </c>
      <c r="AA5902" s="25">
        <v>27.0</v>
      </c>
      <c r="AB5902" s="25">
        <v>4.0</v>
      </c>
      <c r="AC5902" s="25">
        <v>0.0</v>
      </c>
      <c r="AD5902" s="25">
        <v>3.0</v>
      </c>
      <c r="AE5902" s="25">
        <v>1.0</v>
      </c>
      <c r="AF5902" s="25">
        <v>0.0</v>
      </c>
      <c r="AG5902" s="25">
        <v>163113.41</v>
      </c>
      <c r="AH5902" s="25">
        <v>0.0</v>
      </c>
    </row>
    <row r="5903" ht="15.75" customHeight="1">
      <c r="U5903" s="25">
        <v>5902.0</v>
      </c>
      <c r="V5903" s="25">
        <v>1.571293E7</v>
      </c>
      <c r="W5903" s="25" t="s">
        <v>621</v>
      </c>
      <c r="X5903" s="25">
        <v>587.0</v>
      </c>
      <c r="Y5903" s="25" t="s">
        <v>375</v>
      </c>
      <c r="Z5903" s="25" t="s">
        <v>487</v>
      </c>
      <c r="AA5903" s="25">
        <v>42.0</v>
      </c>
      <c r="AB5903" s="25">
        <v>1.0</v>
      </c>
      <c r="AC5903" s="25">
        <v>0.0</v>
      </c>
      <c r="AD5903" s="25">
        <v>1.0</v>
      </c>
      <c r="AE5903" s="25">
        <v>0.0</v>
      </c>
      <c r="AF5903" s="25">
        <v>0.0</v>
      </c>
      <c r="AG5903" s="25">
        <v>123006.91</v>
      </c>
      <c r="AH5903" s="25">
        <v>0.0</v>
      </c>
    </row>
    <row r="5904" ht="15.75" customHeight="1">
      <c r="U5904" s="25">
        <v>5903.0</v>
      </c>
      <c r="V5904" s="25">
        <v>1.5586504E7</v>
      </c>
      <c r="W5904" s="25" t="s">
        <v>557</v>
      </c>
      <c r="X5904" s="25">
        <v>694.0</v>
      </c>
      <c r="Y5904" s="25" t="s">
        <v>375</v>
      </c>
      <c r="Z5904" s="25" t="s">
        <v>487</v>
      </c>
      <c r="AA5904" s="25">
        <v>40.0</v>
      </c>
      <c r="AB5904" s="25">
        <v>9.0</v>
      </c>
      <c r="AC5904" s="25">
        <v>0.0</v>
      </c>
      <c r="AD5904" s="25">
        <v>2.0</v>
      </c>
      <c r="AE5904" s="25">
        <v>1.0</v>
      </c>
      <c r="AF5904" s="25">
        <v>0.0</v>
      </c>
      <c r="AG5904" s="25">
        <v>40463.03</v>
      </c>
      <c r="AH5904" s="25">
        <v>0.0</v>
      </c>
    </row>
    <row r="5905" ht="15.75" customHeight="1">
      <c r="U5905" s="25">
        <v>5904.0</v>
      </c>
      <c r="V5905" s="25">
        <v>1.5677317E7</v>
      </c>
      <c r="W5905" s="25" t="s">
        <v>2892</v>
      </c>
      <c r="X5905" s="25">
        <v>570.0</v>
      </c>
      <c r="Y5905" s="25" t="s">
        <v>375</v>
      </c>
      <c r="Z5905" s="25" t="s">
        <v>462</v>
      </c>
      <c r="AA5905" s="25">
        <v>29.0</v>
      </c>
      <c r="AB5905" s="25">
        <v>4.0</v>
      </c>
      <c r="AC5905" s="25">
        <v>153040.03</v>
      </c>
      <c r="AD5905" s="25">
        <v>1.0</v>
      </c>
      <c r="AE5905" s="25">
        <v>1.0</v>
      </c>
      <c r="AF5905" s="25">
        <v>1.0</v>
      </c>
      <c r="AG5905" s="25">
        <v>131363.57</v>
      </c>
      <c r="AH5905" s="25">
        <v>1.0</v>
      </c>
    </row>
    <row r="5906" ht="15.75" customHeight="1">
      <c r="U5906" s="25">
        <v>5905.0</v>
      </c>
      <c r="V5906" s="25">
        <v>1.566427E7</v>
      </c>
      <c r="W5906" s="25" t="s">
        <v>2893</v>
      </c>
      <c r="X5906" s="25">
        <v>692.0</v>
      </c>
      <c r="Y5906" s="25" t="s">
        <v>379</v>
      </c>
      <c r="Z5906" s="25" t="s">
        <v>487</v>
      </c>
      <c r="AA5906" s="25">
        <v>45.0</v>
      </c>
      <c r="AB5906" s="25">
        <v>6.0</v>
      </c>
      <c r="AC5906" s="25">
        <v>142084.04</v>
      </c>
      <c r="AD5906" s="25">
        <v>4.0</v>
      </c>
      <c r="AE5906" s="25">
        <v>1.0</v>
      </c>
      <c r="AF5906" s="25">
        <v>0.0</v>
      </c>
      <c r="AG5906" s="25">
        <v>188305.85</v>
      </c>
      <c r="AH5906" s="25">
        <v>1.0</v>
      </c>
    </row>
    <row r="5907" ht="15.75" customHeight="1">
      <c r="U5907" s="25">
        <v>5906.0</v>
      </c>
      <c r="V5907" s="25">
        <v>1.5731519E7</v>
      </c>
      <c r="W5907" s="25" t="s">
        <v>811</v>
      </c>
      <c r="X5907" s="25">
        <v>511.0</v>
      </c>
      <c r="Y5907" s="25" t="s">
        <v>375</v>
      </c>
      <c r="Z5907" s="25" t="s">
        <v>462</v>
      </c>
      <c r="AA5907" s="25">
        <v>30.0</v>
      </c>
      <c r="AB5907" s="25">
        <v>5.0</v>
      </c>
      <c r="AC5907" s="25">
        <v>0.0</v>
      </c>
      <c r="AD5907" s="25">
        <v>2.0</v>
      </c>
      <c r="AE5907" s="25">
        <v>1.0</v>
      </c>
      <c r="AF5907" s="25">
        <v>0.0</v>
      </c>
      <c r="AG5907" s="25">
        <v>143994.86</v>
      </c>
      <c r="AH5907" s="25">
        <v>0.0</v>
      </c>
    </row>
    <row r="5908" ht="15.75" customHeight="1">
      <c r="U5908" s="25">
        <v>5907.0</v>
      </c>
      <c r="V5908" s="25">
        <v>1.5745623E7</v>
      </c>
      <c r="W5908" s="25" t="s">
        <v>2894</v>
      </c>
      <c r="X5908" s="25">
        <v>788.0</v>
      </c>
      <c r="Y5908" s="25" t="s">
        <v>375</v>
      </c>
      <c r="Z5908" s="25" t="s">
        <v>487</v>
      </c>
      <c r="AA5908" s="25">
        <v>32.0</v>
      </c>
      <c r="AB5908" s="25">
        <v>4.0</v>
      </c>
      <c r="AC5908" s="25">
        <v>112079.58</v>
      </c>
      <c r="AD5908" s="25">
        <v>1.0</v>
      </c>
      <c r="AE5908" s="25">
        <v>0.0</v>
      </c>
      <c r="AF5908" s="25">
        <v>0.0</v>
      </c>
      <c r="AG5908" s="25">
        <v>89368.59</v>
      </c>
      <c r="AH5908" s="25">
        <v>0.0</v>
      </c>
    </row>
    <row r="5909" ht="15.75" customHeight="1">
      <c r="U5909" s="25">
        <v>5908.0</v>
      </c>
      <c r="V5909" s="25">
        <v>1.5813862E7</v>
      </c>
      <c r="W5909" s="25" t="s">
        <v>2513</v>
      </c>
      <c r="X5909" s="25">
        <v>526.0</v>
      </c>
      <c r="Y5909" s="25" t="s">
        <v>377</v>
      </c>
      <c r="Z5909" s="25" t="s">
        <v>487</v>
      </c>
      <c r="AA5909" s="25">
        <v>66.0</v>
      </c>
      <c r="AB5909" s="25">
        <v>7.0</v>
      </c>
      <c r="AC5909" s="25">
        <v>132044.6</v>
      </c>
      <c r="AD5909" s="25">
        <v>2.0</v>
      </c>
      <c r="AE5909" s="25">
        <v>1.0</v>
      </c>
      <c r="AF5909" s="25">
        <v>1.0</v>
      </c>
      <c r="AG5909" s="25">
        <v>158365.89</v>
      </c>
      <c r="AH5909" s="25">
        <v>0.0</v>
      </c>
    </row>
    <row r="5910" ht="15.75" customHeight="1">
      <c r="U5910" s="25">
        <v>5909.0</v>
      </c>
      <c r="V5910" s="25">
        <v>1.5641934E7</v>
      </c>
      <c r="W5910" s="25" t="s">
        <v>880</v>
      </c>
      <c r="X5910" s="25">
        <v>749.0</v>
      </c>
      <c r="Y5910" s="25" t="s">
        <v>377</v>
      </c>
      <c r="Z5910" s="25" t="s">
        <v>462</v>
      </c>
      <c r="AA5910" s="25">
        <v>46.0</v>
      </c>
      <c r="AB5910" s="25">
        <v>9.0</v>
      </c>
      <c r="AC5910" s="25">
        <v>66582.81</v>
      </c>
      <c r="AD5910" s="25">
        <v>1.0</v>
      </c>
      <c r="AE5910" s="25">
        <v>1.0</v>
      </c>
      <c r="AF5910" s="25">
        <v>0.0</v>
      </c>
      <c r="AG5910" s="25">
        <v>78753.12</v>
      </c>
      <c r="AH5910" s="25">
        <v>1.0</v>
      </c>
    </row>
    <row r="5911" ht="15.75" customHeight="1">
      <c r="U5911" s="25">
        <v>5910.0</v>
      </c>
      <c r="V5911" s="25">
        <v>1.5713043E7</v>
      </c>
      <c r="W5911" s="25" t="s">
        <v>1598</v>
      </c>
      <c r="X5911" s="25">
        <v>691.0</v>
      </c>
      <c r="Y5911" s="25" t="s">
        <v>375</v>
      </c>
      <c r="Z5911" s="25" t="s">
        <v>462</v>
      </c>
      <c r="AA5911" s="25">
        <v>33.0</v>
      </c>
      <c r="AB5911" s="25">
        <v>6.0</v>
      </c>
      <c r="AC5911" s="25">
        <v>0.0</v>
      </c>
      <c r="AD5911" s="25">
        <v>2.0</v>
      </c>
      <c r="AE5911" s="25">
        <v>1.0</v>
      </c>
      <c r="AF5911" s="25">
        <v>1.0</v>
      </c>
      <c r="AG5911" s="25">
        <v>100408.31</v>
      </c>
      <c r="AH5911" s="25">
        <v>0.0</v>
      </c>
    </row>
    <row r="5912" ht="15.75" customHeight="1">
      <c r="U5912" s="25">
        <v>5911.0</v>
      </c>
      <c r="V5912" s="25">
        <v>1.5700749E7</v>
      </c>
      <c r="W5912" s="25" t="s">
        <v>2084</v>
      </c>
      <c r="X5912" s="25">
        <v>481.0</v>
      </c>
      <c r="Y5912" s="25" t="s">
        <v>375</v>
      </c>
      <c r="Z5912" s="25" t="s">
        <v>462</v>
      </c>
      <c r="AA5912" s="25">
        <v>39.0</v>
      </c>
      <c r="AB5912" s="25">
        <v>6.0</v>
      </c>
      <c r="AC5912" s="25">
        <v>0.0</v>
      </c>
      <c r="AD5912" s="25">
        <v>1.0</v>
      </c>
      <c r="AE5912" s="25">
        <v>1.0</v>
      </c>
      <c r="AF5912" s="25">
        <v>1.0</v>
      </c>
      <c r="AG5912" s="25">
        <v>24677.54</v>
      </c>
      <c r="AH5912" s="25">
        <v>0.0</v>
      </c>
    </row>
    <row r="5913" ht="15.75" customHeight="1">
      <c r="U5913" s="25">
        <v>5912.0</v>
      </c>
      <c r="V5913" s="25">
        <v>1.5697567E7</v>
      </c>
      <c r="W5913" s="25" t="s">
        <v>1707</v>
      </c>
      <c r="X5913" s="25">
        <v>752.0</v>
      </c>
      <c r="Y5913" s="25" t="s">
        <v>375</v>
      </c>
      <c r="Z5913" s="25" t="s">
        <v>487</v>
      </c>
      <c r="AA5913" s="25">
        <v>33.0</v>
      </c>
      <c r="AB5913" s="25">
        <v>4.0</v>
      </c>
      <c r="AC5913" s="25">
        <v>0.0</v>
      </c>
      <c r="AD5913" s="25">
        <v>2.0</v>
      </c>
      <c r="AE5913" s="25">
        <v>1.0</v>
      </c>
      <c r="AF5913" s="25">
        <v>1.0</v>
      </c>
      <c r="AG5913" s="25">
        <v>39570.78</v>
      </c>
      <c r="AH5913" s="25">
        <v>0.0</v>
      </c>
    </row>
    <row r="5914" ht="15.75" customHeight="1">
      <c r="U5914" s="25">
        <v>5913.0</v>
      </c>
      <c r="V5914" s="25">
        <v>1.5715414E7</v>
      </c>
      <c r="W5914" s="25" t="s">
        <v>813</v>
      </c>
      <c r="X5914" s="25">
        <v>658.0</v>
      </c>
      <c r="Y5914" s="25" t="s">
        <v>375</v>
      </c>
      <c r="Z5914" s="25" t="s">
        <v>462</v>
      </c>
      <c r="AA5914" s="25">
        <v>38.0</v>
      </c>
      <c r="AB5914" s="25">
        <v>6.0</v>
      </c>
      <c r="AC5914" s="25">
        <v>102895.1</v>
      </c>
      <c r="AD5914" s="25">
        <v>1.0</v>
      </c>
      <c r="AE5914" s="25">
        <v>0.0</v>
      </c>
      <c r="AF5914" s="25">
        <v>0.0</v>
      </c>
      <c r="AG5914" s="25">
        <v>155665.76</v>
      </c>
      <c r="AH5914" s="25">
        <v>0.0</v>
      </c>
    </row>
    <row r="5915" ht="15.75" customHeight="1">
      <c r="U5915" s="25">
        <v>5914.0</v>
      </c>
      <c r="V5915" s="25">
        <v>1.563953E7</v>
      </c>
      <c r="W5915" s="25" t="s">
        <v>2895</v>
      </c>
      <c r="X5915" s="25">
        <v>679.0</v>
      </c>
      <c r="Y5915" s="25" t="s">
        <v>377</v>
      </c>
      <c r="Z5915" s="25" t="s">
        <v>487</v>
      </c>
      <c r="AA5915" s="25">
        <v>42.0</v>
      </c>
      <c r="AB5915" s="25">
        <v>2.0</v>
      </c>
      <c r="AC5915" s="25">
        <v>0.0</v>
      </c>
      <c r="AD5915" s="25">
        <v>1.0</v>
      </c>
      <c r="AE5915" s="25">
        <v>1.0</v>
      </c>
      <c r="AF5915" s="25">
        <v>1.0</v>
      </c>
      <c r="AG5915" s="25">
        <v>168294.27</v>
      </c>
      <c r="AH5915" s="25">
        <v>0.0</v>
      </c>
    </row>
    <row r="5916" ht="15.75" customHeight="1">
      <c r="U5916" s="25">
        <v>5915.0</v>
      </c>
      <c r="V5916" s="25">
        <v>1.5726058E7</v>
      </c>
      <c r="W5916" s="25" t="s">
        <v>720</v>
      </c>
      <c r="X5916" s="25">
        <v>754.0</v>
      </c>
      <c r="Y5916" s="25" t="s">
        <v>379</v>
      </c>
      <c r="Z5916" s="25" t="s">
        <v>487</v>
      </c>
      <c r="AA5916" s="25">
        <v>27.0</v>
      </c>
      <c r="AB5916" s="25">
        <v>7.0</v>
      </c>
      <c r="AC5916" s="25">
        <v>117578.35</v>
      </c>
      <c r="AD5916" s="25">
        <v>2.0</v>
      </c>
      <c r="AE5916" s="25">
        <v>0.0</v>
      </c>
      <c r="AF5916" s="25">
        <v>1.0</v>
      </c>
      <c r="AG5916" s="25">
        <v>87908.01</v>
      </c>
      <c r="AH5916" s="25">
        <v>0.0</v>
      </c>
    </row>
    <row r="5917" ht="15.75" customHeight="1">
      <c r="U5917" s="25">
        <v>5916.0</v>
      </c>
      <c r="V5917" s="25">
        <v>1.5725665E7</v>
      </c>
      <c r="W5917" s="25" t="s">
        <v>991</v>
      </c>
      <c r="X5917" s="25">
        <v>679.0</v>
      </c>
      <c r="Y5917" s="25" t="s">
        <v>375</v>
      </c>
      <c r="Z5917" s="25" t="s">
        <v>487</v>
      </c>
      <c r="AA5917" s="25">
        <v>47.0</v>
      </c>
      <c r="AB5917" s="25">
        <v>10.0</v>
      </c>
      <c r="AC5917" s="25">
        <v>198546.1</v>
      </c>
      <c r="AD5917" s="25">
        <v>2.0</v>
      </c>
      <c r="AE5917" s="25">
        <v>1.0</v>
      </c>
      <c r="AF5917" s="25">
        <v>0.0</v>
      </c>
      <c r="AG5917" s="25">
        <v>191198.92</v>
      </c>
      <c r="AH5917" s="25">
        <v>1.0</v>
      </c>
    </row>
    <row r="5918" ht="15.75" customHeight="1">
      <c r="U5918" s="25">
        <v>5917.0</v>
      </c>
      <c r="V5918" s="25">
        <v>1.5698872E7</v>
      </c>
      <c r="W5918" s="25" t="s">
        <v>814</v>
      </c>
      <c r="X5918" s="25">
        <v>633.0</v>
      </c>
      <c r="Y5918" s="25" t="s">
        <v>377</v>
      </c>
      <c r="Z5918" s="25" t="s">
        <v>462</v>
      </c>
      <c r="AA5918" s="25">
        <v>39.0</v>
      </c>
      <c r="AB5918" s="25">
        <v>2.0</v>
      </c>
      <c r="AC5918" s="25">
        <v>0.0</v>
      </c>
      <c r="AD5918" s="25">
        <v>2.0</v>
      </c>
      <c r="AE5918" s="25">
        <v>0.0</v>
      </c>
      <c r="AF5918" s="25">
        <v>0.0</v>
      </c>
      <c r="AG5918" s="25">
        <v>191207.03</v>
      </c>
      <c r="AH5918" s="25">
        <v>0.0</v>
      </c>
    </row>
    <row r="5919" ht="15.75" customHeight="1">
      <c r="U5919" s="25">
        <v>5918.0</v>
      </c>
      <c r="V5919" s="25">
        <v>1.5812184E7</v>
      </c>
      <c r="W5919" s="25" t="s">
        <v>747</v>
      </c>
      <c r="X5919" s="25">
        <v>674.0</v>
      </c>
      <c r="Y5919" s="25" t="s">
        <v>375</v>
      </c>
      <c r="Z5919" s="25" t="s">
        <v>462</v>
      </c>
      <c r="AA5919" s="25">
        <v>31.0</v>
      </c>
      <c r="AB5919" s="25">
        <v>1.0</v>
      </c>
      <c r="AC5919" s="25">
        <v>0.0</v>
      </c>
      <c r="AD5919" s="25">
        <v>1.0</v>
      </c>
      <c r="AE5919" s="25">
        <v>1.0</v>
      </c>
      <c r="AF5919" s="25">
        <v>0.0</v>
      </c>
      <c r="AG5919" s="25">
        <v>128954.05</v>
      </c>
      <c r="AH5919" s="25">
        <v>0.0</v>
      </c>
    </row>
    <row r="5920" ht="15.75" customHeight="1">
      <c r="U5920" s="25">
        <v>5919.0</v>
      </c>
      <c r="V5920" s="25">
        <v>1.5742609E7</v>
      </c>
      <c r="W5920" s="25" t="s">
        <v>538</v>
      </c>
      <c r="X5920" s="25">
        <v>600.0</v>
      </c>
      <c r="Y5920" s="25" t="s">
        <v>379</v>
      </c>
      <c r="Z5920" s="25" t="s">
        <v>487</v>
      </c>
      <c r="AA5920" s="25">
        <v>28.0</v>
      </c>
      <c r="AB5920" s="25">
        <v>2.0</v>
      </c>
      <c r="AC5920" s="25">
        <v>116623.31</v>
      </c>
      <c r="AD5920" s="25">
        <v>1.0</v>
      </c>
      <c r="AE5920" s="25">
        <v>0.0</v>
      </c>
      <c r="AF5920" s="25">
        <v>1.0</v>
      </c>
      <c r="AG5920" s="25">
        <v>59905.29</v>
      </c>
      <c r="AH5920" s="25">
        <v>0.0</v>
      </c>
    </row>
    <row r="5921" ht="15.75" customHeight="1">
      <c r="U5921" s="25">
        <v>5920.0</v>
      </c>
      <c r="V5921" s="25">
        <v>1.5815043E7</v>
      </c>
      <c r="W5921" s="25" t="s">
        <v>1128</v>
      </c>
      <c r="X5921" s="25">
        <v>645.0</v>
      </c>
      <c r="Y5921" s="25" t="s">
        <v>377</v>
      </c>
      <c r="Z5921" s="25" t="s">
        <v>487</v>
      </c>
      <c r="AA5921" s="25">
        <v>49.0</v>
      </c>
      <c r="AB5921" s="25">
        <v>8.0</v>
      </c>
      <c r="AC5921" s="25">
        <v>0.0</v>
      </c>
      <c r="AD5921" s="25">
        <v>2.0</v>
      </c>
      <c r="AE5921" s="25">
        <v>1.0</v>
      </c>
      <c r="AF5921" s="25">
        <v>0.0</v>
      </c>
      <c r="AG5921" s="25">
        <v>162012.6</v>
      </c>
      <c r="AH5921" s="25">
        <v>0.0</v>
      </c>
    </row>
    <row r="5922" ht="15.75" customHeight="1">
      <c r="U5922" s="25">
        <v>5921.0</v>
      </c>
      <c r="V5922" s="25">
        <v>1.5640648E7</v>
      </c>
      <c r="W5922" s="25" t="s">
        <v>2801</v>
      </c>
      <c r="X5922" s="25">
        <v>698.0</v>
      </c>
      <c r="Y5922" s="25" t="s">
        <v>375</v>
      </c>
      <c r="Z5922" s="25" t="s">
        <v>487</v>
      </c>
      <c r="AA5922" s="25">
        <v>36.0</v>
      </c>
      <c r="AB5922" s="25">
        <v>6.0</v>
      </c>
      <c r="AC5922" s="25">
        <v>0.0</v>
      </c>
      <c r="AD5922" s="25">
        <v>2.0</v>
      </c>
      <c r="AE5922" s="25">
        <v>0.0</v>
      </c>
      <c r="AF5922" s="25">
        <v>1.0</v>
      </c>
      <c r="AG5922" s="25">
        <v>19231.98</v>
      </c>
      <c r="AH5922" s="25">
        <v>0.0</v>
      </c>
    </row>
    <row r="5923" ht="15.75" customHeight="1">
      <c r="U5923" s="25">
        <v>5922.0</v>
      </c>
      <c r="V5923" s="25">
        <v>1.5627203E7</v>
      </c>
      <c r="W5923" s="25" t="s">
        <v>1339</v>
      </c>
      <c r="X5923" s="25">
        <v>508.0</v>
      </c>
      <c r="Y5923" s="25" t="s">
        <v>377</v>
      </c>
      <c r="Z5923" s="25" t="s">
        <v>487</v>
      </c>
      <c r="AA5923" s="25">
        <v>54.0</v>
      </c>
      <c r="AB5923" s="25">
        <v>10.0</v>
      </c>
      <c r="AC5923" s="25">
        <v>0.0</v>
      </c>
      <c r="AD5923" s="25">
        <v>1.0</v>
      </c>
      <c r="AE5923" s="25">
        <v>1.0</v>
      </c>
      <c r="AF5923" s="25">
        <v>1.0</v>
      </c>
      <c r="AG5923" s="25">
        <v>175749.36</v>
      </c>
      <c r="AH5923" s="25">
        <v>0.0</v>
      </c>
    </row>
    <row r="5924" ht="15.75" customHeight="1">
      <c r="U5924" s="25">
        <v>5923.0</v>
      </c>
      <c r="V5924" s="25">
        <v>1.5786196E7</v>
      </c>
      <c r="W5924" s="25" t="s">
        <v>1058</v>
      </c>
      <c r="X5924" s="25">
        <v>555.0</v>
      </c>
      <c r="Y5924" s="25" t="s">
        <v>375</v>
      </c>
      <c r="Z5924" s="25" t="s">
        <v>462</v>
      </c>
      <c r="AA5924" s="25">
        <v>44.0</v>
      </c>
      <c r="AB5924" s="25">
        <v>3.0</v>
      </c>
      <c r="AC5924" s="25">
        <v>105770.7</v>
      </c>
      <c r="AD5924" s="25">
        <v>3.0</v>
      </c>
      <c r="AE5924" s="25">
        <v>1.0</v>
      </c>
      <c r="AF5924" s="25">
        <v>0.0</v>
      </c>
      <c r="AG5924" s="25">
        <v>60533.96</v>
      </c>
      <c r="AH5924" s="25">
        <v>1.0</v>
      </c>
    </row>
    <row r="5925" ht="15.75" customHeight="1">
      <c r="U5925" s="25">
        <v>5924.0</v>
      </c>
      <c r="V5925" s="25">
        <v>1.5612095E7</v>
      </c>
      <c r="W5925" s="25" t="s">
        <v>782</v>
      </c>
      <c r="X5925" s="25">
        <v>751.0</v>
      </c>
      <c r="Y5925" s="25" t="s">
        <v>375</v>
      </c>
      <c r="Z5925" s="25" t="s">
        <v>462</v>
      </c>
      <c r="AA5925" s="25">
        <v>48.0</v>
      </c>
      <c r="AB5925" s="25">
        <v>9.0</v>
      </c>
      <c r="AC5925" s="25">
        <v>0.0</v>
      </c>
      <c r="AD5925" s="25">
        <v>1.0</v>
      </c>
      <c r="AE5925" s="25">
        <v>1.0</v>
      </c>
      <c r="AF5925" s="25">
        <v>0.0</v>
      </c>
      <c r="AG5925" s="25">
        <v>137508.42</v>
      </c>
      <c r="AH5925" s="25">
        <v>1.0</v>
      </c>
    </row>
    <row r="5926" ht="15.75" customHeight="1">
      <c r="U5926" s="25">
        <v>5925.0</v>
      </c>
      <c r="V5926" s="25">
        <v>1.5674368E7</v>
      </c>
      <c r="W5926" s="25" t="s">
        <v>1648</v>
      </c>
      <c r="X5926" s="25">
        <v>738.0</v>
      </c>
      <c r="Y5926" s="25" t="s">
        <v>375</v>
      </c>
      <c r="Z5926" s="25" t="s">
        <v>462</v>
      </c>
      <c r="AA5926" s="25">
        <v>39.0</v>
      </c>
      <c r="AB5926" s="25">
        <v>1.0</v>
      </c>
      <c r="AC5926" s="25">
        <v>94435.45</v>
      </c>
      <c r="AD5926" s="25">
        <v>2.0</v>
      </c>
      <c r="AE5926" s="25">
        <v>0.0</v>
      </c>
      <c r="AF5926" s="25">
        <v>1.0</v>
      </c>
      <c r="AG5926" s="25">
        <v>189430.86</v>
      </c>
      <c r="AH5926" s="25">
        <v>0.0</v>
      </c>
    </row>
    <row r="5927" ht="15.75" customHeight="1">
      <c r="U5927" s="25">
        <v>5926.0</v>
      </c>
      <c r="V5927" s="25">
        <v>1.5783477E7</v>
      </c>
      <c r="W5927" s="25" t="s">
        <v>1918</v>
      </c>
      <c r="X5927" s="25">
        <v>706.0</v>
      </c>
      <c r="Y5927" s="25" t="s">
        <v>379</v>
      </c>
      <c r="Z5927" s="25" t="s">
        <v>462</v>
      </c>
      <c r="AA5927" s="25">
        <v>39.0</v>
      </c>
      <c r="AB5927" s="25">
        <v>8.0</v>
      </c>
      <c r="AC5927" s="25">
        <v>112889.91</v>
      </c>
      <c r="AD5927" s="25">
        <v>1.0</v>
      </c>
      <c r="AE5927" s="25">
        <v>0.0</v>
      </c>
      <c r="AF5927" s="25">
        <v>1.0</v>
      </c>
      <c r="AG5927" s="25">
        <v>6723.66</v>
      </c>
      <c r="AH5927" s="25">
        <v>0.0</v>
      </c>
    </row>
    <row r="5928" ht="15.75" customHeight="1">
      <c r="U5928" s="25">
        <v>5927.0</v>
      </c>
      <c r="V5928" s="25">
        <v>1.5757559E7</v>
      </c>
      <c r="W5928" s="25" t="s">
        <v>2896</v>
      </c>
      <c r="X5928" s="25">
        <v>595.0</v>
      </c>
      <c r="Y5928" s="25" t="s">
        <v>375</v>
      </c>
      <c r="Z5928" s="25" t="s">
        <v>462</v>
      </c>
      <c r="AA5928" s="25">
        <v>53.0</v>
      </c>
      <c r="AB5928" s="25">
        <v>7.0</v>
      </c>
      <c r="AC5928" s="25">
        <v>0.0</v>
      </c>
      <c r="AD5928" s="25">
        <v>2.0</v>
      </c>
      <c r="AE5928" s="25">
        <v>1.0</v>
      </c>
      <c r="AF5928" s="25">
        <v>0.0</v>
      </c>
      <c r="AG5928" s="25">
        <v>41371.68</v>
      </c>
      <c r="AH5928" s="25">
        <v>1.0</v>
      </c>
    </row>
    <row r="5929" ht="15.75" customHeight="1">
      <c r="U5929" s="25">
        <v>5928.0</v>
      </c>
      <c r="V5929" s="25">
        <v>1.5591036E7</v>
      </c>
      <c r="W5929" s="25" t="s">
        <v>1802</v>
      </c>
      <c r="X5929" s="25">
        <v>577.0</v>
      </c>
      <c r="Y5929" s="25" t="s">
        <v>379</v>
      </c>
      <c r="Z5929" s="25" t="s">
        <v>462</v>
      </c>
      <c r="AA5929" s="25">
        <v>43.0</v>
      </c>
      <c r="AB5929" s="25">
        <v>3.0</v>
      </c>
      <c r="AC5929" s="25">
        <v>127940.47</v>
      </c>
      <c r="AD5929" s="25">
        <v>1.0</v>
      </c>
      <c r="AE5929" s="25">
        <v>0.0</v>
      </c>
      <c r="AF5929" s="25">
        <v>0.0</v>
      </c>
      <c r="AG5929" s="25">
        <v>125140.72</v>
      </c>
      <c r="AH5929" s="25">
        <v>1.0</v>
      </c>
    </row>
    <row r="5930" ht="15.75" customHeight="1">
      <c r="U5930" s="25">
        <v>5929.0</v>
      </c>
      <c r="V5930" s="25">
        <v>1.5761241E7</v>
      </c>
      <c r="W5930" s="25" t="s">
        <v>805</v>
      </c>
      <c r="X5930" s="25">
        <v>578.0</v>
      </c>
      <c r="Y5930" s="25" t="s">
        <v>379</v>
      </c>
      <c r="Z5930" s="25" t="s">
        <v>462</v>
      </c>
      <c r="AA5930" s="25">
        <v>36.0</v>
      </c>
      <c r="AB5930" s="25">
        <v>8.0</v>
      </c>
      <c r="AC5930" s="25">
        <v>129745.1</v>
      </c>
      <c r="AD5930" s="25">
        <v>1.0</v>
      </c>
      <c r="AE5930" s="25">
        <v>1.0</v>
      </c>
      <c r="AF5930" s="25">
        <v>1.0</v>
      </c>
      <c r="AG5930" s="25">
        <v>143683.75</v>
      </c>
      <c r="AH5930" s="25">
        <v>0.0</v>
      </c>
    </row>
    <row r="5931" ht="15.75" customHeight="1">
      <c r="U5931" s="25">
        <v>5930.0</v>
      </c>
      <c r="V5931" s="25">
        <v>1.5695078E7</v>
      </c>
      <c r="W5931" s="25" t="s">
        <v>1979</v>
      </c>
      <c r="X5931" s="25">
        <v>699.0</v>
      </c>
      <c r="Y5931" s="25" t="s">
        <v>375</v>
      </c>
      <c r="Z5931" s="25" t="s">
        <v>487</v>
      </c>
      <c r="AA5931" s="25">
        <v>32.0</v>
      </c>
      <c r="AB5931" s="25">
        <v>3.0</v>
      </c>
      <c r="AC5931" s="25">
        <v>0.0</v>
      </c>
      <c r="AD5931" s="25">
        <v>2.0</v>
      </c>
      <c r="AE5931" s="25">
        <v>1.0</v>
      </c>
      <c r="AF5931" s="25">
        <v>1.0</v>
      </c>
      <c r="AG5931" s="25">
        <v>170770.44</v>
      </c>
      <c r="AH5931" s="25">
        <v>0.0</v>
      </c>
    </row>
    <row r="5932" ht="15.75" customHeight="1">
      <c r="U5932" s="25">
        <v>5931.0</v>
      </c>
      <c r="V5932" s="25">
        <v>1.5645744E7</v>
      </c>
      <c r="W5932" s="25" t="s">
        <v>1568</v>
      </c>
      <c r="X5932" s="25">
        <v>826.0</v>
      </c>
      <c r="Y5932" s="25" t="s">
        <v>375</v>
      </c>
      <c r="Z5932" s="25" t="s">
        <v>462</v>
      </c>
      <c r="AA5932" s="25">
        <v>30.0</v>
      </c>
      <c r="AB5932" s="25">
        <v>5.0</v>
      </c>
      <c r="AC5932" s="25">
        <v>0.0</v>
      </c>
      <c r="AD5932" s="25">
        <v>2.0</v>
      </c>
      <c r="AE5932" s="25">
        <v>0.0</v>
      </c>
      <c r="AF5932" s="25">
        <v>1.0</v>
      </c>
      <c r="AG5932" s="25">
        <v>157397.57</v>
      </c>
      <c r="AH5932" s="25">
        <v>0.0</v>
      </c>
    </row>
    <row r="5933" ht="15.75" customHeight="1">
      <c r="U5933" s="25">
        <v>5932.0</v>
      </c>
      <c r="V5933" s="25">
        <v>1.5566988E7</v>
      </c>
      <c r="W5933" s="25" t="s">
        <v>2196</v>
      </c>
      <c r="X5933" s="25">
        <v>656.0</v>
      </c>
      <c r="Y5933" s="25" t="s">
        <v>379</v>
      </c>
      <c r="Z5933" s="25" t="s">
        <v>462</v>
      </c>
      <c r="AA5933" s="25">
        <v>46.0</v>
      </c>
      <c r="AB5933" s="25">
        <v>7.0</v>
      </c>
      <c r="AC5933" s="25">
        <v>141535.52</v>
      </c>
      <c r="AD5933" s="25">
        <v>1.0</v>
      </c>
      <c r="AE5933" s="25">
        <v>1.0</v>
      </c>
      <c r="AF5933" s="25">
        <v>0.0</v>
      </c>
      <c r="AG5933" s="25">
        <v>50595.15</v>
      </c>
      <c r="AH5933" s="25">
        <v>1.0</v>
      </c>
    </row>
    <row r="5934" ht="15.75" customHeight="1">
      <c r="U5934" s="25">
        <v>5933.0</v>
      </c>
      <c r="V5934" s="25">
        <v>1.57493E7</v>
      </c>
      <c r="W5934" s="25" t="s">
        <v>1084</v>
      </c>
      <c r="X5934" s="25">
        <v>556.0</v>
      </c>
      <c r="Y5934" s="25" t="s">
        <v>375</v>
      </c>
      <c r="Z5934" s="25" t="s">
        <v>462</v>
      </c>
      <c r="AA5934" s="25">
        <v>47.0</v>
      </c>
      <c r="AB5934" s="25">
        <v>2.0</v>
      </c>
      <c r="AC5934" s="25">
        <v>139914.27</v>
      </c>
      <c r="AD5934" s="25">
        <v>1.0</v>
      </c>
      <c r="AE5934" s="25">
        <v>1.0</v>
      </c>
      <c r="AF5934" s="25">
        <v>1.0</v>
      </c>
      <c r="AG5934" s="25">
        <v>50390.98</v>
      </c>
      <c r="AH5934" s="25">
        <v>0.0</v>
      </c>
    </row>
    <row r="5935" ht="15.75" customHeight="1">
      <c r="U5935" s="25">
        <v>5934.0</v>
      </c>
      <c r="V5935" s="25">
        <v>1.559434E7</v>
      </c>
      <c r="W5935" s="25" t="s">
        <v>1258</v>
      </c>
      <c r="X5935" s="25">
        <v>569.0</v>
      </c>
      <c r="Y5935" s="25" t="s">
        <v>375</v>
      </c>
      <c r="Z5935" s="25" t="s">
        <v>487</v>
      </c>
      <c r="AA5935" s="25">
        <v>41.0</v>
      </c>
      <c r="AB5935" s="25">
        <v>4.0</v>
      </c>
      <c r="AC5935" s="25">
        <v>120243.49</v>
      </c>
      <c r="AD5935" s="25">
        <v>1.0</v>
      </c>
      <c r="AE5935" s="25">
        <v>1.0</v>
      </c>
      <c r="AF5935" s="25">
        <v>0.0</v>
      </c>
      <c r="AG5935" s="25">
        <v>163150.03</v>
      </c>
      <c r="AH5935" s="25">
        <v>1.0</v>
      </c>
    </row>
    <row r="5936" ht="15.75" customHeight="1">
      <c r="U5936" s="25">
        <v>5935.0</v>
      </c>
      <c r="V5936" s="25">
        <v>1.5607065E7</v>
      </c>
      <c r="W5936" s="25" t="s">
        <v>1770</v>
      </c>
      <c r="X5936" s="25">
        <v>765.0</v>
      </c>
      <c r="Y5936" s="25" t="s">
        <v>375</v>
      </c>
      <c r="Z5936" s="25" t="s">
        <v>487</v>
      </c>
      <c r="AA5936" s="25">
        <v>34.0</v>
      </c>
      <c r="AB5936" s="25">
        <v>9.0</v>
      </c>
      <c r="AC5936" s="25">
        <v>91835.16</v>
      </c>
      <c r="AD5936" s="25">
        <v>1.0</v>
      </c>
      <c r="AE5936" s="25">
        <v>0.0</v>
      </c>
      <c r="AF5936" s="25">
        <v>0.0</v>
      </c>
      <c r="AG5936" s="25">
        <v>138280.17</v>
      </c>
      <c r="AH5936" s="25">
        <v>0.0</v>
      </c>
    </row>
    <row r="5937" ht="15.75" customHeight="1">
      <c r="U5937" s="25">
        <v>5936.0</v>
      </c>
      <c r="V5937" s="25">
        <v>1.5778089E7</v>
      </c>
      <c r="W5937" s="25" t="s">
        <v>715</v>
      </c>
      <c r="X5937" s="25">
        <v>544.0</v>
      </c>
      <c r="Y5937" s="25" t="s">
        <v>377</v>
      </c>
      <c r="Z5937" s="25" t="s">
        <v>487</v>
      </c>
      <c r="AA5937" s="25">
        <v>37.0</v>
      </c>
      <c r="AB5937" s="25">
        <v>2.0</v>
      </c>
      <c r="AC5937" s="25">
        <v>0.0</v>
      </c>
      <c r="AD5937" s="25">
        <v>2.0</v>
      </c>
      <c r="AE5937" s="25">
        <v>0.0</v>
      </c>
      <c r="AF5937" s="25">
        <v>0.0</v>
      </c>
      <c r="AG5937" s="25">
        <v>135067.02</v>
      </c>
      <c r="AH5937" s="25">
        <v>0.0</v>
      </c>
    </row>
    <row r="5938" ht="15.75" customHeight="1">
      <c r="U5938" s="25">
        <v>5937.0</v>
      </c>
      <c r="V5938" s="25">
        <v>1.5773723E7</v>
      </c>
      <c r="W5938" s="25" t="s">
        <v>621</v>
      </c>
      <c r="X5938" s="25">
        <v>588.0</v>
      </c>
      <c r="Y5938" s="25" t="s">
        <v>377</v>
      </c>
      <c r="Z5938" s="25" t="s">
        <v>462</v>
      </c>
      <c r="AA5938" s="25">
        <v>22.0</v>
      </c>
      <c r="AB5938" s="25">
        <v>9.0</v>
      </c>
      <c r="AC5938" s="25">
        <v>67178.19</v>
      </c>
      <c r="AD5938" s="25">
        <v>1.0</v>
      </c>
      <c r="AE5938" s="25">
        <v>1.0</v>
      </c>
      <c r="AF5938" s="25">
        <v>1.0</v>
      </c>
      <c r="AG5938" s="25">
        <v>163534.75</v>
      </c>
      <c r="AH5938" s="25">
        <v>1.0</v>
      </c>
    </row>
    <row r="5939" ht="15.75" customHeight="1">
      <c r="U5939" s="25">
        <v>5938.0</v>
      </c>
      <c r="V5939" s="25">
        <v>1.5697035E7</v>
      </c>
      <c r="W5939" s="25" t="s">
        <v>2897</v>
      </c>
      <c r="X5939" s="25">
        <v>740.0</v>
      </c>
      <c r="Y5939" s="25" t="s">
        <v>377</v>
      </c>
      <c r="Z5939" s="25" t="s">
        <v>462</v>
      </c>
      <c r="AA5939" s="25">
        <v>31.0</v>
      </c>
      <c r="AB5939" s="25">
        <v>8.0</v>
      </c>
      <c r="AC5939" s="25">
        <v>0.0</v>
      </c>
      <c r="AD5939" s="25">
        <v>2.0</v>
      </c>
      <c r="AE5939" s="25">
        <v>0.0</v>
      </c>
      <c r="AF5939" s="25">
        <v>0.0</v>
      </c>
      <c r="AG5939" s="25">
        <v>86657.48</v>
      </c>
      <c r="AH5939" s="25">
        <v>0.0</v>
      </c>
    </row>
    <row r="5940" ht="15.75" customHeight="1">
      <c r="U5940" s="25">
        <v>5939.0</v>
      </c>
      <c r="V5940" s="25">
        <v>1.5679668E7</v>
      </c>
      <c r="W5940" s="25" t="s">
        <v>745</v>
      </c>
      <c r="X5940" s="25">
        <v>850.0</v>
      </c>
      <c r="Y5940" s="25" t="s">
        <v>377</v>
      </c>
      <c r="Z5940" s="25" t="s">
        <v>487</v>
      </c>
      <c r="AA5940" s="25">
        <v>38.0</v>
      </c>
      <c r="AB5940" s="25">
        <v>7.0</v>
      </c>
      <c r="AC5940" s="25">
        <v>115378.94</v>
      </c>
      <c r="AD5940" s="25">
        <v>1.0</v>
      </c>
      <c r="AE5940" s="25">
        <v>0.0</v>
      </c>
      <c r="AF5940" s="25">
        <v>1.0</v>
      </c>
      <c r="AG5940" s="25">
        <v>162087.82</v>
      </c>
      <c r="AH5940" s="25">
        <v>0.0</v>
      </c>
    </row>
    <row r="5941" ht="15.75" customHeight="1">
      <c r="U5941" s="25">
        <v>5940.0</v>
      </c>
      <c r="V5941" s="25">
        <v>1.5709861E7</v>
      </c>
      <c r="W5941" s="25" t="s">
        <v>494</v>
      </c>
      <c r="X5941" s="25">
        <v>766.0</v>
      </c>
      <c r="Y5941" s="25" t="s">
        <v>379</v>
      </c>
      <c r="Z5941" s="25" t="s">
        <v>487</v>
      </c>
      <c r="AA5941" s="25">
        <v>30.0</v>
      </c>
      <c r="AB5941" s="25">
        <v>4.0</v>
      </c>
      <c r="AC5941" s="25">
        <v>127786.28</v>
      </c>
      <c r="AD5941" s="25">
        <v>2.0</v>
      </c>
      <c r="AE5941" s="25">
        <v>1.0</v>
      </c>
      <c r="AF5941" s="25">
        <v>1.0</v>
      </c>
      <c r="AG5941" s="25">
        <v>28879.3</v>
      </c>
      <c r="AH5941" s="25">
        <v>0.0</v>
      </c>
    </row>
    <row r="5942" ht="15.75" customHeight="1">
      <c r="U5942" s="25">
        <v>5941.0</v>
      </c>
      <c r="V5942" s="25">
        <v>1.5791958E7</v>
      </c>
      <c r="W5942" s="25" t="s">
        <v>1198</v>
      </c>
      <c r="X5942" s="25">
        <v>849.0</v>
      </c>
      <c r="Y5942" s="25" t="s">
        <v>375</v>
      </c>
      <c r="Z5942" s="25" t="s">
        <v>462</v>
      </c>
      <c r="AA5942" s="25">
        <v>41.0</v>
      </c>
      <c r="AB5942" s="25">
        <v>6.0</v>
      </c>
      <c r="AC5942" s="25">
        <v>0.0</v>
      </c>
      <c r="AD5942" s="25">
        <v>2.0</v>
      </c>
      <c r="AE5942" s="25">
        <v>1.0</v>
      </c>
      <c r="AF5942" s="25">
        <v>1.0</v>
      </c>
      <c r="AG5942" s="25">
        <v>169203.51</v>
      </c>
      <c r="AH5942" s="25">
        <v>1.0</v>
      </c>
    </row>
    <row r="5943" ht="15.75" customHeight="1">
      <c r="U5943" s="25">
        <v>5942.0</v>
      </c>
      <c r="V5943" s="25">
        <v>1.579103E7</v>
      </c>
      <c r="W5943" s="25" t="s">
        <v>2898</v>
      </c>
      <c r="X5943" s="25">
        <v>612.0</v>
      </c>
      <c r="Y5943" s="25" t="s">
        <v>375</v>
      </c>
      <c r="Z5943" s="25" t="s">
        <v>462</v>
      </c>
      <c r="AA5943" s="25">
        <v>33.0</v>
      </c>
      <c r="AB5943" s="25">
        <v>0.0</v>
      </c>
      <c r="AC5943" s="25">
        <v>64900.32</v>
      </c>
      <c r="AD5943" s="25">
        <v>2.0</v>
      </c>
      <c r="AE5943" s="25">
        <v>1.0</v>
      </c>
      <c r="AF5943" s="25">
        <v>0.0</v>
      </c>
      <c r="AG5943" s="25">
        <v>102426.12</v>
      </c>
      <c r="AH5943" s="25">
        <v>0.0</v>
      </c>
    </row>
    <row r="5944" ht="15.75" customHeight="1">
      <c r="U5944" s="25">
        <v>5943.0</v>
      </c>
      <c r="V5944" s="25">
        <v>1.5695339E7</v>
      </c>
      <c r="W5944" s="25" t="s">
        <v>1519</v>
      </c>
      <c r="X5944" s="25">
        <v>517.0</v>
      </c>
      <c r="Y5944" s="25" t="s">
        <v>379</v>
      </c>
      <c r="Z5944" s="25" t="s">
        <v>487</v>
      </c>
      <c r="AA5944" s="25">
        <v>53.0</v>
      </c>
      <c r="AB5944" s="25">
        <v>0.0</v>
      </c>
      <c r="AC5944" s="25">
        <v>109172.88</v>
      </c>
      <c r="AD5944" s="25">
        <v>1.0</v>
      </c>
      <c r="AE5944" s="25">
        <v>1.0</v>
      </c>
      <c r="AF5944" s="25">
        <v>0.0</v>
      </c>
      <c r="AG5944" s="25">
        <v>54676.1</v>
      </c>
      <c r="AH5944" s="25">
        <v>1.0</v>
      </c>
    </row>
    <row r="5945" ht="15.75" customHeight="1">
      <c r="U5945" s="25">
        <v>5944.0</v>
      </c>
      <c r="V5945" s="25">
        <v>1.5658813E7</v>
      </c>
      <c r="W5945" s="25" t="s">
        <v>1598</v>
      </c>
      <c r="X5945" s="25">
        <v>645.0</v>
      </c>
      <c r="Y5945" s="25" t="s">
        <v>375</v>
      </c>
      <c r="Z5945" s="25" t="s">
        <v>462</v>
      </c>
      <c r="AA5945" s="25">
        <v>55.0</v>
      </c>
      <c r="AB5945" s="25">
        <v>7.0</v>
      </c>
      <c r="AC5945" s="25">
        <v>0.0</v>
      </c>
      <c r="AD5945" s="25">
        <v>2.0</v>
      </c>
      <c r="AE5945" s="25">
        <v>1.0</v>
      </c>
      <c r="AF5945" s="25">
        <v>1.0</v>
      </c>
      <c r="AG5945" s="25">
        <v>18369.33</v>
      </c>
      <c r="AH5945" s="25">
        <v>0.0</v>
      </c>
    </row>
    <row r="5946" ht="15.75" customHeight="1">
      <c r="U5946" s="25">
        <v>5945.0</v>
      </c>
      <c r="V5946" s="25">
        <v>1.5715709E7</v>
      </c>
      <c r="W5946" s="25" t="s">
        <v>711</v>
      </c>
      <c r="X5946" s="25">
        <v>696.0</v>
      </c>
      <c r="Y5946" s="25" t="s">
        <v>379</v>
      </c>
      <c r="Z5946" s="25" t="s">
        <v>487</v>
      </c>
      <c r="AA5946" s="25">
        <v>43.0</v>
      </c>
      <c r="AB5946" s="25">
        <v>4.0</v>
      </c>
      <c r="AC5946" s="25">
        <v>114091.38</v>
      </c>
      <c r="AD5946" s="25">
        <v>1.0</v>
      </c>
      <c r="AE5946" s="25">
        <v>0.0</v>
      </c>
      <c r="AF5946" s="25">
        <v>1.0</v>
      </c>
      <c r="AG5946" s="25">
        <v>159888.1</v>
      </c>
      <c r="AH5946" s="25">
        <v>0.0</v>
      </c>
    </row>
    <row r="5947" ht="15.75" customHeight="1">
      <c r="U5947" s="25">
        <v>5946.0</v>
      </c>
      <c r="V5947" s="25">
        <v>1.5722533E7</v>
      </c>
      <c r="W5947" s="25" t="s">
        <v>2899</v>
      </c>
      <c r="X5947" s="25">
        <v>716.0</v>
      </c>
      <c r="Y5947" s="25" t="s">
        <v>375</v>
      </c>
      <c r="Z5947" s="25" t="s">
        <v>462</v>
      </c>
      <c r="AA5947" s="25">
        <v>40.0</v>
      </c>
      <c r="AB5947" s="25">
        <v>3.0</v>
      </c>
      <c r="AC5947" s="25">
        <v>0.0</v>
      </c>
      <c r="AD5947" s="25">
        <v>2.0</v>
      </c>
      <c r="AE5947" s="25">
        <v>0.0</v>
      </c>
      <c r="AF5947" s="25">
        <v>1.0</v>
      </c>
      <c r="AG5947" s="25">
        <v>167636.15</v>
      </c>
      <c r="AH5947" s="25">
        <v>0.0</v>
      </c>
    </row>
    <row r="5948" ht="15.75" customHeight="1">
      <c r="U5948" s="25">
        <v>5947.0</v>
      </c>
      <c r="V5948" s="25">
        <v>1.5683118E7</v>
      </c>
      <c r="W5948" s="25" t="s">
        <v>2900</v>
      </c>
      <c r="X5948" s="25">
        <v>590.0</v>
      </c>
      <c r="Y5948" s="25" t="s">
        <v>375</v>
      </c>
      <c r="Z5948" s="25" t="s">
        <v>487</v>
      </c>
      <c r="AA5948" s="25">
        <v>32.0</v>
      </c>
      <c r="AB5948" s="25">
        <v>9.0</v>
      </c>
      <c r="AC5948" s="25">
        <v>0.0</v>
      </c>
      <c r="AD5948" s="25">
        <v>2.0</v>
      </c>
      <c r="AE5948" s="25">
        <v>1.0</v>
      </c>
      <c r="AF5948" s="25">
        <v>0.0</v>
      </c>
      <c r="AG5948" s="25">
        <v>138889.15</v>
      </c>
      <c r="AH5948" s="25">
        <v>0.0</v>
      </c>
    </row>
    <row r="5949" ht="15.75" customHeight="1">
      <c r="U5949" s="25">
        <v>5948.0</v>
      </c>
      <c r="V5949" s="25">
        <v>1.5672798E7</v>
      </c>
      <c r="W5949" s="25" t="s">
        <v>558</v>
      </c>
      <c r="X5949" s="25">
        <v>656.0</v>
      </c>
      <c r="Y5949" s="25" t="s">
        <v>375</v>
      </c>
      <c r="Z5949" s="25" t="s">
        <v>462</v>
      </c>
      <c r="AA5949" s="25">
        <v>45.0</v>
      </c>
      <c r="AB5949" s="25">
        <v>7.0</v>
      </c>
      <c r="AC5949" s="25">
        <v>145933.27</v>
      </c>
      <c r="AD5949" s="25">
        <v>1.0</v>
      </c>
      <c r="AE5949" s="25">
        <v>1.0</v>
      </c>
      <c r="AF5949" s="25">
        <v>1.0</v>
      </c>
      <c r="AG5949" s="25">
        <v>199392.14</v>
      </c>
      <c r="AH5949" s="25">
        <v>0.0</v>
      </c>
    </row>
    <row r="5950" ht="15.75" customHeight="1">
      <c r="U5950" s="25">
        <v>5949.0</v>
      </c>
      <c r="V5950" s="25">
        <v>1.5680112E7</v>
      </c>
      <c r="W5950" s="25" t="s">
        <v>1487</v>
      </c>
      <c r="X5950" s="25">
        <v>473.0</v>
      </c>
      <c r="Y5950" s="25" t="s">
        <v>379</v>
      </c>
      <c r="Z5950" s="25" t="s">
        <v>462</v>
      </c>
      <c r="AA5950" s="25">
        <v>35.0</v>
      </c>
      <c r="AB5950" s="25">
        <v>7.0</v>
      </c>
      <c r="AC5950" s="25">
        <v>131504.73</v>
      </c>
      <c r="AD5950" s="25">
        <v>1.0</v>
      </c>
      <c r="AE5950" s="25">
        <v>1.0</v>
      </c>
      <c r="AF5950" s="25">
        <v>0.0</v>
      </c>
      <c r="AG5950" s="25">
        <v>189560.43</v>
      </c>
      <c r="AH5950" s="25">
        <v>0.0</v>
      </c>
    </row>
    <row r="5951" ht="15.75" customHeight="1">
      <c r="U5951" s="25">
        <v>5950.0</v>
      </c>
      <c r="V5951" s="25">
        <v>1.5714575E7</v>
      </c>
      <c r="W5951" s="25" t="s">
        <v>2901</v>
      </c>
      <c r="X5951" s="25">
        <v>742.0</v>
      </c>
      <c r="Y5951" s="25" t="s">
        <v>379</v>
      </c>
      <c r="Z5951" s="25" t="s">
        <v>462</v>
      </c>
      <c r="AA5951" s="25">
        <v>44.0</v>
      </c>
      <c r="AB5951" s="25">
        <v>8.0</v>
      </c>
      <c r="AC5951" s="25">
        <v>107926.02</v>
      </c>
      <c r="AD5951" s="25">
        <v>1.0</v>
      </c>
      <c r="AE5951" s="25">
        <v>0.0</v>
      </c>
      <c r="AF5951" s="25">
        <v>1.0</v>
      </c>
      <c r="AG5951" s="25">
        <v>17375.27</v>
      </c>
      <c r="AH5951" s="25">
        <v>1.0</v>
      </c>
    </row>
    <row r="5952" ht="15.75" customHeight="1">
      <c r="U5952" s="25">
        <v>5951.0</v>
      </c>
      <c r="V5952" s="25">
        <v>1.5806808E7</v>
      </c>
      <c r="W5952" s="25" t="s">
        <v>2381</v>
      </c>
      <c r="X5952" s="25">
        <v>834.0</v>
      </c>
      <c r="Y5952" s="25" t="s">
        <v>379</v>
      </c>
      <c r="Z5952" s="25" t="s">
        <v>462</v>
      </c>
      <c r="AA5952" s="25">
        <v>57.0</v>
      </c>
      <c r="AB5952" s="25">
        <v>8.0</v>
      </c>
      <c r="AC5952" s="25">
        <v>112281.6</v>
      </c>
      <c r="AD5952" s="25">
        <v>3.0</v>
      </c>
      <c r="AE5952" s="25">
        <v>1.0</v>
      </c>
      <c r="AF5952" s="25">
        <v>0.0</v>
      </c>
      <c r="AG5952" s="25">
        <v>140225.14</v>
      </c>
      <c r="AH5952" s="25">
        <v>1.0</v>
      </c>
    </row>
    <row r="5953" ht="15.75" customHeight="1">
      <c r="U5953" s="25">
        <v>5952.0</v>
      </c>
      <c r="V5953" s="25">
        <v>1.5590637E7</v>
      </c>
      <c r="W5953" s="25" t="s">
        <v>774</v>
      </c>
      <c r="X5953" s="25">
        <v>721.0</v>
      </c>
      <c r="Y5953" s="25" t="s">
        <v>375</v>
      </c>
      <c r="Z5953" s="25" t="s">
        <v>487</v>
      </c>
      <c r="AA5953" s="25">
        <v>41.0</v>
      </c>
      <c r="AB5953" s="25">
        <v>7.0</v>
      </c>
      <c r="AC5953" s="25">
        <v>0.0</v>
      </c>
      <c r="AD5953" s="25">
        <v>2.0</v>
      </c>
      <c r="AE5953" s="25">
        <v>0.0</v>
      </c>
      <c r="AF5953" s="25">
        <v>1.0</v>
      </c>
      <c r="AG5953" s="25">
        <v>61018.85</v>
      </c>
      <c r="AH5953" s="25">
        <v>0.0</v>
      </c>
    </row>
    <row r="5954" ht="15.75" customHeight="1">
      <c r="U5954" s="25">
        <v>5953.0</v>
      </c>
      <c r="V5954" s="25">
        <v>1.5657535E7</v>
      </c>
      <c r="W5954" s="25" t="s">
        <v>795</v>
      </c>
      <c r="X5954" s="25">
        <v>590.0</v>
      </c>
      <c r="Y5954" s="25" t="s">
        <v>377</v>
      </c>
      <c r="Z5954" s="25" t="s">
        <v>487</v>
      </c>
      <c r="AA5954" s="25">
        <v>29.0</v>
      </c>
      <c r="AB5954" s="25">
        <v>10.0</v>
      </c>
      <c r="AC5954" s="25">
        <v>0.0</v>
      </c>
      <c r="AD5954" s="25">
        <v>1.0</v>
      </c>
      <c r="AE5954" s="25">
        <v>1.0</v>
      </c>
      <c r="AF5954" s="25">
        <v>1.0</v>
      </c>
      <c r="AG5954" s="25">
        <v>51907.72</v>
      </c>
      <c r="AH5954" s="25">
        <v>1.0</v>
      </c>
    </row>
    <row r="5955" ht="15.75" customHeight="1">
      <c r="U5955" s="25">
        <v>5954.0</v>
      </c>
      <c r="V5955" s="25">
        <v>1.5696141E7</v>
      </c>
      <c r="W5955" s="25" t="s">
        <v>1771</v>
      </c>
      <c r="X5955" s="25">
        <v>516.0</v>
      </c>
      <c r="Y5955" s="25" t="s">
        <v>377</v>
      </c>
      <c r="Z5955" s="25" t="s">
        <v>462</v>
      </c>
      <c r="AA5955" s="25">
        <v>31.0</v>
      </c>
      <c r="AB5955" s="25">
        <v>7.0</v>
      </c>
      <c r="AC5955" s="25">
        <v>0.0</v>
      </c>
      <c r="AD5955" s="25">
        <v>1.0</v>
      </c>
      <c r="AE5955" s="25">
        <v>1.0</v>
      </c>
      <c r="AF5955" s="25">
        <v>0.0</v>
      </c>
      <c r="AG5955" s="25">
        <v>47018.75</v>
      </c>
      <c r="AH5955" s="25">
        <v>0.0</v>
      </c>
    </row>
    <row r="5956" ht="15.75" customHeight="1">
      <c r="U5956" s="25">
        <v>5955.0</v>
      </c>
      <c r="V5956" s="25">
        <v>1.5811947E7</v>
      </c>
      <c r="W5956" s="25" t="s">
        <v>796</v>
      </c>
      <c r="X5956" s="25">
        <v>850.0</v>
      </c>
      <c r="Y5956" s="25" t="s">
        <v>375</v>
      </c>
      <c r="Z5956" s="25" t="s">
        <v>487</v>
      </c>
      <c r="AA5956" s="25">
        <v>33.0</v>
      </c>
      <c r="AB5956" s="25">
        <v>0.0</v>
      </c>
      <c r="AC5956" s="25">
        <v>124781.67</v>
      </c>
      <c r="AD5956" s="25">
        <v>1.0</v>
      </c>
      <c r="AE5956" s="25">
        <v>0.0</v>
      </c>
      <c r="AF5956" s="25">
        <v>1.0</v>
      </c>
      <c r="AG5956" s="25">
        <v>33700.52</v>
      </c>
      <c r="AH5956" s="25">
        <v>0.0</v>
      </c>
    </row>
    <row r="5957" ht="15.75" customHeight="1">
      <c r="U5957" s="25">
        <v>5956.0</v>
      </c>
      <c r="V5957" s="25">
        <v>1.5649024E7</v>
      </c>
      <c r="W5957" s="25" t="s">
        <v>2902</v>
      </c>
      <c r="X5957" s="25">
        <v>748.0</v>
      </c>
      <c r="Y5957" s="25" t="s">
        <v>375</v>
      </c>
      <c r="Z5957" s="25" t="s">
        <v>462</v>
      </c>
      <c r="AA5957" s="25">
        <v>39.0</v>
      </c>
      <c r="AB5957" s="25">
        <v>9.0</v>
      </c>
      <c r="AC5957" s="25">
        <v>132865.56</v>
      </c>
      <c r="AD5957" s="25">
        <v>1.0</v>
      </c>
      <c r="AE5957" s="25">
        <v>1.0</v>
      </c>
      <c r="AF5957" s="25">
        <v>1.0</v>
      </c>
      <c r="AG5957" s="25">
        <v>59636.43</v>
      </c>
      <c r="AH5957" s="25">
        <v>1.0</v>
      </c>
    </row>
    <row r="5958" ht="15.75" customHeight="1">
      <c r="U5958" s="25">
        <v>5957.0</v>
      </c>
      <c r="V5958" s="25">
        <v>1.5594928E7</v>
      </c>
      <c r="W5958" s="25" t="s">
        <v>1135</v>
      </c>
      <c r="X5958" s="25">
        <v>798.0</v>
      </c>
      <c r="Y5958" s="25" t="s">
        <v>379</v>
      </c>
      <c r="Z5958" s="25" t="s">
        <v>462</v>
      </c>
      <c r="AA5958" s="25">
        <v>38.0</v>
      </c>
      <c r="AB5958" s="25">
        <v>4.0</v>
      </c>
      <c r="AC5958" s="25">
        <v>129055.13</v>
      </c>
      <c r="AD5958" s="25">
        <v>1.0</v>
      </c>
      <c r="AE5958" s="25">
        <v>1.0</v>
      </c>
      <c r="AF5958" s="25">
        <v>0.0</v>
      </c>
      <c r="AG5958" s="25">
        <v>157147.59</v>
      </c>
      <c r="AH5958" s="25">
        <v>0.0</v>
      </c>
    </row>
    <row r="5959" ht="15.75" customHeight="1">
      <c r="U5959" s="25">
        <v>5958.0</v>
      </c>
      <c r="V5959" s="25">
        <v>1.5765532E7</v>
      </c>
      <c r="W5959" s="25" t="s">
        <v>1746</v>
      </c>
      <c r="X5959" s="25">
        <v>612.0</v>
      </c>
      <c r="Y5959" s="25" t="s">
        <v>379</v>
      </c>
      <c r="Z5959" s="25" t="s">
        <v>487</v>
      </c>
      <c r="AA5959" s="25">
        <v>76.0</v>
      </c>
      <c r="AB5959" s="25">
        <v>6.0</v>
      </c>
      <c r="AC5959" s="25">
        <v>96166.88</v>
      </c>
      <c r="AD5959" s="25">
        <v>1.0</v>
      </c>
      <c r="AE5959" s="25">
        <v>1.0</v>
      </c>
      <c r="AF5959" s="25">
        <v>1.0</v>
      </c>
      <c r="AG5959" s="25">
        <v>191393.26</v>
      </c>
      <c r="AH5959" s="25">
        <v>0.0</v>
      </c>
    </row>
    <row r="5960" ht="15.75" customHeight="1">
      <c r="U5960" s="25">
        <v>5959.0</v>
      </c>
      <c r="V5960" s="25">
        <v>1.5741719E7</v>
      </c>
      <c r="W5960" s="25" t="s">
        <v>1873</v>
      </c>
      <c r="X5960" s="25">
        <v>540.0</v>
      </c>
      <c r="Y5960" s="25" t="s">
        <v>375</v>
      </c>
      <c r="Z5960" s="25" t="s">
        <v>462</v>
      </c>
      <c r="AA5960" s="25">
        <v>40.0</v>
      </c>
      <c r="AB5960" s="25">
        <v>3.0</v>
      </c>
      <c r="AC5960" s="25">
        <v>165298.12</v>
      </c>
      <c r="AD5960" s="25">
        <v>1.0</v>
      </c>
      <c r="AE5960" s="25">
        <v>0.0</v>
      </c>
      <c r="AF5960" s="25">
        <v>1.0</v>
      </c>
      <c r="AG5960" s="25">
        <v>199862.75</v>
      </c>
      <c r="AH5960" s="25">
        <v>0.0</v>
      </c>
    </row>
    <row r="5961" ht="15.75" customHeight="1">
      <c r="U5961" s="25">
        <v>5960.0</v>
      </c>
      <c r="V5961" s="25">
        <v>1.5665629E7</v>
      </c>
      <c r="W5961" s="25" t="s">
        <v>866</v>
      </c>
      <c r="X5961" s="25">
        <v>719.0</v>
      </c>
      <c r="Y5961" s="25" t="s">
        <v>377</v>
      </c>
      <c r="Z5961" s="25" t="s">
        <v>462</v>
      </c>
      <c r="AA5961" s="25">
        <v>33.0</v>
      </c>
      <c r="AB5961" s="25">
        <v>7.0</v>
      </c>
      <c r="AC5961" s="25">
        <v>0.0</v>
      </c>
      <c r="AD5961" s="25">
        <v>2.0</v>
      </c>
      <c r="AE5961" s="25">
        <v>1.0</v>
      </c>
      <c r="AF5961" s="25">
        <v>0.0</v>
      </c>
      <c r="AG5961" s="25">
        <v>20016.59</v>
      </c>
      <c r="AH5961" s="25">
        <v>0.0</v>
      </c>
    </row>
    <row r="5962" ht="15.75" customHeight="1">
      <c r="U5962" s="25">
        <v>5961.0</v>
      </c>
      <c r="V5962" s="25">
        <v>1.5728917E7</v>
      </c>
      <c r="W5962" s="25" t="s">
        <v>2560</v>
      </c>
      <c r="X5962" s="25">
        <v>598.0</v>
      </c>
      <c r="Y5962" s="25" t="s">
        <v>375</v>
      </c>
      <c r="Z5962" s="25" t="s">
        <v>487</v>
      </c>
      <c r="AA5962" s="25">
        <v>48.0</v>
      </c>
      <c r="AB5962" s="25">
        <v>6.0</v>
      </c>
      <c r="AC5962" s="25">
        <v>120682.53</v>
      </c>
      <c r="AD5962" s="25">
        <v>1.0</v>
      </c>
      <c r="AE5962" s="25">
        <v>1.0</v>
      </c>
      <c r="AF5962" s="25">
        <v>0.0</v>
      </c>
      <c r="AG5962" s="25">
        <v>30635.52</v>
      </c>
      <c r="AH5962" s="25">
        <v>1.0</v>
      </c>
    </row>
    <row r="5963" ht="15.75" customHeight="1">
      <c r="U5963" s="25">
        <v>5962.0</v>
      </c>
      <c r="V5963" s="25">
        <v>1.5762993E7</v>
      </c>
      <c r="W5963" s="25" t="s">
        <v>704</v>
      </c>
      <c r="X5963" s="25">
        <v>796.0</v>
      </c>
      <c r="Y5963" s="25" t="s">
        <v>377</v>
      </c>
      <c r="Z5963" s="25" t="s">
        <v>487</v>
      </c>
      <c r="AA5963" s="25">
        <v>32.0</v>
      </c>
      <c r="AB5963" s="25">
        <v>5.0</v>
      </c>
      <c r="AC5963" s="25">
        <v>102773.15</v>
      </c>
      <c r="AD5963" s="25">
        <v>2.0</v>
      </c>
      <c r="AE5963" s="25">
        <v>0.0</v>
      </c>
      <c r="AF5963" s="25">
        <v>1.0</v>
      </c>
      <c r="AG5963" s="25">
        <v>117832.88</v>
      </c>
      <c r="AH5963" s="25">
        <v>0.0</v>
      </c>
    </row>
    <row r="5964" ht="15.75" customHeight="1">
      <c r="U5964" s="25">
        <v>5963.0</v>
      </c>
      <c r="V5964" s="25">
        <v>1.5571193E7</v>
      </c>
      <c r="W5964" s="25" t="s">
        <v>742</v>
      </c>
      <c r="X5964" s="25">
        <v>579.0</v>
      </c>
      <c r="Y5964" s="25" t="s">
        <v>379</v>
      </c>
      <c r="Z5964" s="25" t="s">
        <v>487</v>
      </c>
      <c r="AA5964" s="25">
        <v>42.0</v>
      </c>
      <c r="AB5964" s="25">
        <v>0.0</v>
      </c>
      <c r="AC5964" s="25">
        <v>144386.32</v>
      </c>
      <c r="AD5964" s="25">
        <v>1.0</v>
      </c>
      <c r="AE5964" s="25">
        <v>1.0</v>
      </c>
      <c r="AF5964" s="25">
        <v>1.0</v>
      </c>
      <c r="AG5964" s="25">
        <v>22497.1</v>
      </c>
      <c r="AH5964" s="25">
        <v>1.0</v>
      </c>
    </row>
    <row r="5965" ht="15.75" customHeight="1">
      <c r="U5965" s="25">
        <v>5964.0</v>
      </c>
      <c r="V5965" s="25">
        <v>1.5653521E7</v>
      </c>
      <c r="W5965" s="25" t="s">
        <v>698</v>
      </c>
      <c r="X5965" s="25">
        <v>850.0</v>
      </c>
      <c r="Y5965" s="25" t="s">
        <v>379</v>
      </c>
      <c r="Z5965" s="25" t="s">
        <v>462</v>
      </c>
      <c r="AA5965" s="25">
        <v>40.0</v>
      </c>
      <c r="AB5965" s="25">
        <v>7.0</v>
      </c>
      <c r="AC5965" s="25">
        <v>104449.8</v>
      </c>
      <c r="AD5965" s="25">
        <v>1.0</v>
      </c>
      <c r="AE5965" s="25">
        <v>1.0</v>
      </c>
      <c r="AF5965" s="25">
        <v>1.0</v>
      </c>
      <c r="AG5965" s="25">
        <v>747.88</v>
      </c>
      <c r="AH5965" s="25">
        <v>0.0</v>
      </c>
    </row>
    <row r="5966" ht="15.75" customHeight="1">
      <c r="U5966" s="25">
        <v>5965.0</v>
      </c>
      <c r="V5966" s="25">
        <v>1.580222E7</v>
      </c>
      <c r="W5966" s="25" t="s">
        <v>1265</v>
      </c>
      <c r="X5966" s="25">
        <v>599.0</v>
      </c>
      <c r="Y5966" s="25" t="s">
        <v>377</v>
      </c>
      <c r="Z5966" s="25" t="s">
        <v>487</v>
      </c>
      <c r="AA5966" s="25">
        <v>35.0</v>
      </c>
      <c r="AB5966" s="25">
        <v>6.0</v>
      </c>
      <c r="AC5966" s="25">
        <v>137102.65</v>
      </c>
      <c r="AD5966" s="25">
        <v>1.0</v>
      </c>
      <c r="AE5966" s="25">
        <v>0.0</v>
      </c>
      <c r="AF5966" s="25">
        <v>0.0</v>
      </c>
      <c r="AG5966" s="25">
        <v>76870.81</v>
      </c>
      <c r="AH5966" s="25">
        <v>0.0</v>
      </c>
    </row>
    <row r="5967" ht="15.75" customHeight="1">
      <c r="U5967" s="25">
        <v>5966.0</v>
      </c>
      <c r="V5967" s="25">
        <v>1.5644132E7</v>
      </c>
      <c r="W5967" s="25" t="s">
        <v>1485</v>
      </c>
      <c r="X5967" s="25">
        <v>724.0</v>
      </c>
      <c r="Y5967" s="25" t="s">
        <v>375</v>
      </c>
      <c r="Z5967" s="25" t="s">
        <v>462</v>
      </c>
      <c r="AA5967" s="25">
        <v>30.0</v>
      </c>
      <c r="AB5967" s="25">
        <v>9.0</v>
      </c>
      <c r="AC5967" s="25">
        <v>142475.87</v>
      </c>
      <c r="AD5967" s="25">
        <v>1.0</v>
      </c>
      <c r="AE5967" s="25">
        <v>1.0</v>
      </c>
      <c r="AF5967" s="25">
        <v>1.0</v>
      </c>
      <c r="AG5967" s="25">
        <v>107848.24</v>
      </c>
      <c r="AH5967" s="25">
        <v>0.0</v>
      </c>
    </row>
    <row r="5968" ht="15.75" customHeight="1">
      <c r="U5968" s="25">
        <v>5967.0</v>
      </c>
      <c r="V5968" s="25">
        <v>1.5600832E7</v>
      </c>
      <c r="W5968" s="25" t="s">
        <v>1115</v>
      </c>
      <c r="X5968" s="25">
        <v>508.0</v>
      </c>
      <c r="Y5968" s="25" t="s">
        <v>375</v>
      </c>
      <c r="Z5968" s="25" t="s">
        <v>462</v>
      </c>
      <c r="AA5968" s="25">
        <v>43.0</v>
      </c>
      <c r="AB5968" s="25">
        <v>9.0</v>
      </c>
      <c r="AC5968" s="25">
        <v>0.0</v>
      </c>
      <c r="AD5968" s="25">
        <v>1.0</v>
      </c>
      <c r="AE5968" s="25">
        <v>1.0</v>
      </c>
      <c r="AF5968" s="25">
        <v>0.0</v>
      </c>
      <c r="AG5968" s="25">
        <v>103726.71</v>
      </c>
      <c r="AH5968" s="25">
        <v>0.0</v>
      </c>
    </row>
    <row r="5969" ht="15.75" customHeight="1">
      <c r="U5969" s="25">
        <v>5968.0</v>
      </c>
      <c r="V5969" s="25">
        <v>1.5797919E7</v>
      </c>
      <c r="W5969" s="25" t="s">
        <v>671</v>
      </c>
      <c r="X5969" s="25">
        <v>773.0</v>
      </c>
      <c r="Y5969" s="25" t="s">
        <v>377</v>
      </c>
      <c r="Z5969" s="25" t="s">
        <v>487</v>
      </c>
      <c r="AA5969" s="25">
        <v>37.0</v>
      </c>
      <c r="AB5969" s="25">
        <v>2.0</v>
      </c>
      <c r="AC5969" s="25">
        <v>103195.2</v>
      </c>
      <c r="AD5969" s="25">
        <v>2.0</v>
      </c>
      <c r="AE5969" s="25">
        <v>1.0</v>
      </c>
      <c r="AF5969" s="25">
        <v>0.0</v>
      </c>
      <c r="AG5969" s="25">
        <v>178268.36</v>
      </c>
      <c r="AH5969" s="25">
        <v>0.0</v>
      </c>
    </row>
    <row r="5970" ht="15.75" customHeight="1">
      <c r="U5970" s="25">
        <v>5969.0</v>
      </c>
      <c r="V5970" s="25">
        <v>1.5603743E7</v>
      </c>
      <c r="W5970" s="25" t="s">
        <v>801</v>
      </c>
      <c r="X5970" s="25">
        <v>526.0</v>
      </c>
      <c r="Y5970" s="25" t="s">
        <v>375</v>
      </c>
      <c r="Z5970" s="25" t="s">
        <v>487</v>
      </c>
      <c r="AA5970" s="25">
        <v>28.0</v>
      </c>
      <c r="AB5970" s="25">
        <v>1.0</v>
      </c>
      <c r="AC5970" s="25">
        <v>112070.44</v>
      </c>
      <c r="AD5970" s="25">
        <v>1.0</v>
      </c>
      <c r="AE5970" s="25">
        <v>0.0</v>
      </c>
      <c r="AF5970" s="25">
        <v>1.0</v>
      </c>
      <c r="AG5970" s="25">
        <v>126281.83</v>
      </c>
      <c r="AH5970" s="25">
        <v>0.0</v>
      </c>
    </row>
    <row r="5971" ht="15.75" customHeight="1">
      <c r="U5971" s="25">
        <v>5970.0</v>
      </c>
      <c r="V5971" s="25">
        <v>1.5579714E7</v>
      </c>
      <c r="W5971" s="25" t="s">
        <v>1365</v>
      </c>
      <c r="X5971" s="25">
        <v>542.0</v>
      </c>
      <c r="Y5971" s="25" t="s">
        <v>375</v>
      </c>
      <c r="Z5971" s="25" t="s">
        <v>462</v>
      </c>
      <c r="AA5971" s="25">
        <v>29.0</v>
      </c>
      <c r="AB5971" s="25">
        <v>7.0</v>
      </c>
      <c r="AC5971" s="25">
        <v>0.0</v>
      </c>
      <c r="AD5971" s="25">
        <v>2.0</v>
      </c>
      <c r="AE5971" s="25">
        <v>0.0</v>
      </c>
      <c r="AF5971" s="25">
        <v>1.0</v>
      </c>
      <c r="AG5971" s="25">
        <v>196651.72</v>
      </c>
      <c r="AH5971" s="25">
        <v>0.0</v>
      </c>
    </row>
    <row r="5972" ht="15.75" customHeight="1">
      <c r="U5972" s="25">
        <v>5971.0</v>
      </c>
      <c r="V5972" s="25">
        <v>1.5634295E7</v>
      </c>
      <c r="W5972" s="25" t="s">
        <v>1712</v>
      </c>
      <c r="X5972" s="25">
        <v>470.0</v>
      </c>
      <c r="Y5972" s="25" t="s">
        <v>375</v>
      </c>
      <c r="Z5972" s="25" t="s">
        <v>487</v>
      </c>
      <c r="AA5972" s="25">
        <v>35.0</v>
      </c>
      <c r="AB5972" s="25">
        <v>1.0</v>
      </c>
      <c r="AC5972" s="25">
        <v>96473.59</v>
      </c>
      <c r="AD5972" s="25">
        <v>1.0</v>
      </c>
      <c r="AE5972" s="25">
        <v>0.0</v>
      </c>
      <c r="AF5972" s="25">
        <v>0.0</v>
      </c>
      <c r="AG5972" s="25">
        <v>5962.3</v>
      </c>
      <c r="AH5972" s="25">
        <v>0.0</v>
      </c>
    </row>
    <row r="5973" ht="15.75" customHeight="1">
      <c r="U5973" s="25">
        <v>5972.0</v>
      </c>
      <c r="V5973" s="25">
        <v>1.578668E7</v>
      </c>
      <c r="W5973" s="25" t="s">
        <v>550</v>
      </c>
      <c r="X5973" s="25">
        <v>805.0</v>
      </c>
      <c r="Y5973" s="25" t="s">
        <v>377</v>
      </c>
      <c r="Z5973" s="25" t="s">
        <v>487</v>
      </c>
      <c r="AA5973" s="25">
        <v>37.0</v>
      </c>
      <c r="AB5973" s="25">
        <v>5.0</v>
      </c>
      <c r="AC5973" s="25">
        <v>0.0</v>
      </c>
      <c r="AD5973" s="25">
        <v>2.0</v>
      </c>
      <c r="AE5973" s="25">
        <v>1.0</v>
      </c>
      <c r="AF5973" s="25">
        <v>0.0</v>
      </c>
      <c r="AG5973" s="25">
        <v>21928.81</v>
      </c>
      <c r="AH5973" s="25">
        <v>0.0</v>
      </c>
    </row>
    <row r="5974" ht="15.75" customHeight="1">
      <c r="U5974" s="25">
        <v>5973.0</v>
      </c>
      <c r="V5974" s="25">
        <v>1.5623499E7</v>
      </c>
      <c r="W5974" s="25" t="s">
        <v>1977</v>
      </c>
      <c r="X5974" s="25">
        <v>548.0</v>
      </c>
      <c r="Y5974" s="25" t="s">
        <v>379</v>
      </c>
      <c r="Z5974" s="25" t="s">
        <v>487</v>
      </c>
      <c r="AA5974" s="25">
        <v>49.0</v>
      </c>
      <c r="AB5974" s="25">
        <v>9.0</v>
      </c>
      <c r="AC5974" s="25">
        <v>108437.89</v>
      </c>
      <c r="AD5974" s="25">
        <v>1.0</v>
      </c>
      <c r="AE5974" s="25">
        <v>0.0</v>
      </c>
      <c r="AF5974" s="25">
        <v>0.0</v>
      </c>
      <c r="AG5974" s="25">
        <v>127022.87</v>
      </c>
      <c r="AH5974" s="25">
        <v>1.0</v>
      </c>
    </row>
    <row r="5975" ht="15.75" customHeight="1">
      <c r="U5975" s="25">
        <v>5974.0</v>
      </c>
      <c r="V5975" s="25">
        <v>1.5691823E7</v>
      </c>
      <c r="W5975" s="25" t="s">
        <v>1784</v>
      </c>
      <c r="X5975" s="25">
        <v>672.0</v>
      </c>
      <c r="Y5975" s="25" t="s">
        <v>375</v>
      </c>
      <c r="Z5975" s="25" t="s">
        <v>487</v>
      </c>
      <c r="AA5975" s="25">
        <v>37.0</v>
      </c>
      <c r="AB5975" s="25">
        <v>5.0</v>
      </c>
      <c r="AC5975" s="25">
        <v>153195.59</v>
      </c>
      <c r="AD5975" s="25">
        <v>1.0</v>
      </c>
      <c r="AE5975" s="25">
        <v>1.0</v>
      </c>
      <c r="AF5975" s="25">
        <v>1.0</v>
      </c>
      <c r="AG5975" s="25">
        <v>162763.01</v>
      </c>
      <c r="AH5975" s="25">
        <v>0.0</v>
      </c>
    </row>
    <row r="5976" ht="15.75" customHeight="1">
      <c r="U5976" s="25">
        <v>5975.0</v>
      </c>
      <c r="V5976" s="25">
        <v>1.5809279E7</v>
      </c>
      <c r="W5976" s="25" t="s">
        <v>581</v>
      </c>
      <c r="X5976" s="25">
        <v>773.0</v>
      </c>
      <c r="Y5976" s="25" t="s">
        <v>375</v>
      </c>
      <c r="Z5976" s="25" t="s">
        <v>487</v>
      </c>
      <c r="AA5976" s="25">
        <v>45.0</v>
      </c>
      <c r="AB5976" s="25">
        <v>8.0</v>
      </c>
      <c r="AC5976" s="25">
        <v>96877.21</v>
      </c>
      <c r="AD5976" s="25">
        <v>1.0</v>
      </c>
      <c r="AE5976" s="25">
        <v>1.0</v>
      </c>
      <c r="AF5976" s="25">
        <v>1.0</v>
      </c>
      <c r="AG5976" s="25">
        <v>113950.51</v>
      </c>
      <c r="AH5976" s="25">
        <v>0.0</v>
      </c>
    </row>
    <row r="5977" ht="15.75" customHeight="1">
      <c r="U5977" s="25">
        <v>5976.0</v>
      </c>
      <c r="V5977" s="25">
        <v>1.5758039E7</v>
      </c>
      <c r="W5977" s="25" t="s">
        <v>2903</v>
      </c>
      <c r="X5977" s="25">
        <v>614.0</v>
      </c>
      <c r="Y5977" s="25" t="s">
        <v>375</v>
      </c>
      <c r="Z5977" s="25" t="s">
        <v>487</v>
      </c>
      <c r="AA5977" s="25">
        <v>44.0</v>
      </c>
      <c r="AB5977" s="25">
        <v>6.0</v>
      </c>
      <c r="AC5977" s="25">
        <v>0.0</v>
      </c>
      <c r="AD5977" s="25">
        <v>2.0</v>
      </c>
      <c r="AE5977" s="25">
        <v>0.0</v>
      </c>
      <c r="AF5977" s="25">
        <v>1.0</v>
      </c>
      <c r="AG5977" s="25">
        <v>104930.46</v>
      </c>
      <c r="AH5977" s="25">
        <v>0.0</v>
      </c>
    </row>
    <row r="5978" ht="15.75" customHeight="1">
      <c r="U5978" s="25">
        <v>5977.0</v>
      </c>
      <c r="V5978" s="25">
        <v>1.5807163E7</v>
      </c>
      <c r="W5978" s="25" t="s">
        <v>700</v>
      </c>
      <c r="X5978" s="25">
        <v>537.0</v>
      </c>
      <c r="Y5978" s="25" t="s">
        <v>375</v>
      </c>
      <c r="Z5978" s="25" t="s">
        <v>462</v>
      </c>
      <c r="AA5978" s="25">
        <v>38.0</v>
      </c>
      <c r="AB5978" s="25">
        <v>10.0</v>
      </c>
      <c r="AC5978" s="25">
        <v>0.0</v>
      </c>
      <c r="AD5978" s="25">
        <v>1.0</v>
      </c>
      <c r="AE5978" s="25">
        <v>0.0</v>
      </c>
      <c r="AF5978" s="25">
        <v>0.0</v>
      </c>
      <c r="AG5978" s="25">
        <v>52337.97</v>
      </c>
      <c r="AH5978" s="25">
        <v>1.0</v>
      </c>
    </row>
    <row r="5979" ht="15.75" customHeight="1">
      <c r="U5979" s="25">
        <v>5978.0</v>
      </c>
      <c r="V5979" s="25">
        <v>1.5631639E7</v>
      </c>
      <c r="W5979" s="25" t="s">
        <v>893</v>
      </c>
      <c r="X5979" s="25">
        <v>704.0</v>
      </c>
      <c r="Y5979" s="25" t="s">
        <v>375</v>
      </c>
      <c r="Z5979" s="25" t="s">
        <v>462</v>
      </c>
      <c r="AA5979" s="25">
        <v>40.0</v>
      </c>
      <c r="AB5979" s="25">
        <v>6.0</v>
      </c>
      <c r="AC5979" s="25">
        <v>95452.89</v>
      </c>
      <c r="AD5979" s="25">
        <v>1.0</v>
      </c>
      <c r="AE5979" s="25">
        <v>0.0</v>
      </c>
      <c r="AF5979" s="25">
        <v>1.0</v>
      </c>
      <c r="AG5979" s="25">
        <v>179964.55</v>
      </c>
      <c r="AH5979" s="25">
        <v>0.0</v>
      </c>
    </row>
    <row r="5980" ht="15.75" customHeight="1">
      <c r="U5980" s="25">
        <v>5979.0</v>
      </c>
      <c r="V5980" s="25">
        <v>1.571377E7</v>
      </c>
      <c r="W5980" s="25" t="s">
        <v>711</v>
      </c>
      <c r="X5980" s="25">
        <v>586.0</v>
      </c>
      <c r="Y5980" s="25" t="s">
        <v>377</v>
      </c>
      <c r="Z5980" s="25" t="s">
        <v>487</v>
      </c>
      <c r="AA5980" s="25">
        <v>41.0</v>
      </c>
      <c r="AB5980" s="25">
        <v>3.0</v>
      </c>
      <c r="AC5980" s="25">
        <v>63873.56</v>
      </c>
      <c r="AD5980" s="25">
        <v>1.0</v>
      </c>
      <c r="AE5980" s="25">
        <v>1.0</v>
      </c>
      <c r="AF5980" s="25">
        <v>0.0</v>
      </c>
      <c r="AG5980" s="25">
        <v>83753.64</v>
      </c>
      <c r="AH5980" s="25">
        <v>0.0</v>
      </c>
    </row>
    <row r="5981" ht="15.75" customHeight="1">
      <c r="U5981" s="25">
        <v>5980.0</v>
      </c>
      <c r="V5981" s="25">
        <v>1.5698167E7</v>
      </c>
      <c r="W5981" s="25" t="s">
        <v>2904</v>
      </c>
      <c r="X5981" s="25">
        <v>677.0</v>
      </c>
      <c r="Y5981" s="25" t="s">
        <v>375</v>
      </c>
      <c r="Z5981" s="25" t="s">
        <v>462</v>
      </c>
      <c r="AA5981" s="25">
        <v>24.0</v>
      </c>
      <c r="AB5981" s="25">
        <v>0.0</v>
      </c>
      <c r="AC5981" s="25">
        <v>148298.59</v>
      </c>
      <c r="AD5981" s="25">
        <v>2.0</v>
      </c>
      <c r="AE5981" s="25">
        <v>0.0</v>
      </c>
      <c r="AF5981" s="25">
        <v>0.0</v>
      </c>
      <c r="AG5981" s="25">
        <v>182913.95</v>
      </c>
      <c r="AH5981" s="25">
        <v>0.0</v>
      </c>
    </row>
    <row r="5982" ht="15.75" customHeight="1">
      <c r="U5982" s="25">
        <v>5981.0</v>
      </c>
      <c r="V5982" s="25">
        <v>1.578171E7</v>
      </c>
      <c r="W5982" s="25" t="s">
        <v>2905</v>
      </c>
      <c r="X5982" s="25">
        <v>558.0</v>
      </c>
      <c r="Y5982" s="25" t="s">
        <v>377</v>
      </c>
      <c r="Z5982" s="25" t="s">
        <v>462</v>
      </c>
      <c r="AA5982" s="25">
        <v>31.0</v>
      </c>
      <c r="AB5982" s="25">
        <v>7.0</v>
      </c>
      <c r="AC5982" s="25">
        <v>0.0</v>
      </c>
      <c r="AD5982" s="25">
        <v>2.0</v>
      </c>
      <c r="AE5982" s="25">
        <v>1.0</v>
      </c>
      <c r="AF5982" s="25">
        <v>0.0</v>
      </c>
      <c r="AG5982" s="25">
        <v>166720.28</v>
      </c>
      <c r="AH5982" s="25">
        <v>0.0</v>
      </c>
    </row>
    <row r="5983" ht="15.75" customHeight="1">
      <c r="U5983" s="25">
        <v>5982.0</v>
      </c>
      <c r="V5983" s="25">
        <v>1.5801296E7</v>
      </c>
      <c r="W5983" s="25" t="s">
        <v>2906</v>
      </c>
      <c r="X5983" s="25">
        <v>634.0</v>
      </c>
      <c r="Y5983" s="25" t="s">
        <v>379</v>
      </c>
      <c r="Z5983" s="25" t="s">
        <v>462</v>
      </c>
      <c r="AA5983" s="25">
        <v>37.0</v>
      </c>
      <c r="AB5983" s="25">
        <v>7.0</v>
      </c>
      <c r="AC5983" s="25">
        <v>143258.85</v>
      </c>
      <c r="AD5983" s="25">
        <v>2.0</v>
      </c>
      <c r="AE5983" s="25">
        <v>1.0</v>
      </c>
      <c r="AF5983" s="25">
        <v>0.0</v>
      </c>
      <c r="AG5983" s="25">
        <v>192721.98</v>
      </c>
      <c r="AH5983" s="25">
        <v>0.0</v>
      </c>
    </row>
    <row r="5984" ht="15.75" customHeight="1">
      <c r="U5984" s="25">
        <v>5983.0</v>
      </c>
      <c r="V5984" s="25">
        <v>1.5704378E7</v>
      </c>
      <c r="W5984" s="25" t="s">
        <v>782</v>
      </c>
      <c r="X5984" s="25">
        <v>655.0</v>
      </c>
      <c r="Y5984" s="25" t="s">
        <v>379</v>
      </c>
      <c r="Z5984" s="25" t="s">
        <v>487</v>
      </c>
      <c r="AA5984" s="25">
        <v>37.0</v>
      </c>
      <c r="AB5984" s="25">
        <v>9.0</v>
      </c>
      <c r="AC5984" s="25">
        <v>121342.24</v>
      </c>
      <c r="AD5984" s="25">
        <v>1.0</v>
      </c>
      <c r="AE5984" s="25">
        <v>1.0</v>
      </c>
      <c r="AF5984" s="25">
        <v>1.0</v>
      </c>
      <c r="AG5984" s="25">
        <v>180241.44</v>
      </c>
      <c r="AH5984" s="25">
        <v>0.0</v>
      </c>
    </row>
    <row r="5985" ht="15.75" customHeight="1">
      <c r="U5985" s="25">
        <v>5984.0</v>
      </c>
      <c r="V5985" s="25">
        <v>1.5767891E7</v>
      </c>
      <c r="W5985" s="25" t="s">
        <v>884</v>
      </c>
      <c r="X5985" s="25">
        <v>619.0</v>
      </c>
      <c r="Y5985" s="25" t="s">
        <v>379</v>
      </c>
      <c r="Z5985" s="25" t="s">
        <v>462</v>
      </c>
      <c r="AA5985" s="25">
        <v>28.0</v>
      </c>
      <c r="AB5985" s="25">
        <v>6.0</v>
      </c>
      <c r="AC5985" s="25">
        <v>99152.73</v>
      </c>
      <c r="AD5985" s="25">
        <v>2.0</v>
      </c>
      <c r="AE5985" s="25">
        <v>1.0</v>
      </c>
      <c r="AF5985" s="25">
        <v>0.0</v>
      </c>
      <c r="AG5985" s="25">
        <v>48475.12</v>
      </c>
      <c r="AH5985" s="25">
        <v>0.0</v>
      </c>
    </row>
    <row r="5986" ht="15.75" customHeight="1">
      <c r="U5986" s="25">
        <v>5985.0</v>
      </c>
      <c r="V5986" s="25">
        <v>1.5640667E7</v>
      </c>
      <c r="W5986" s="25" t="s">
        <v>2227</v>
      </c>
      <c r="X5986" s="25">
        <v>662.0</v>
      </c>
      <c r="Y5986" s="25" t="s">
        <v>375</v>
      </c>
      <c r="Z5986" s="25" t="s">
        <v>462</v>
      </c>
      <c r="AA5986" s="25">
        <v>41.0</v>
      </c>
      <c r="AB5986" s="25">
        <v>4.0</v>
      </c>
      <c r="AC5986" s="25">
        <v>0.0</v>
      </c>
      <c r="AD5986" s="25">
        <v>2.0</v>
      </c>
      <c r="AE5986" s="25">
        <v>1.0</v>
      </c>
      <c r="AF5986" s="25">
        <v>0.0</v>
      </c>
      <c r="AG5986" s="25">
        <v>126551.48</v>
      </c>
      <c r="AH5986" s="25">
        <v>0.0</v>
      </c>
    </row>
    <row r="5987" ht="15.75" customHeight="1">
      <c r="U5987" s="25">
        <v>5986.0</v>
      </c>
      <c r="V5987" s="25">
        <v>1.5702145E7</v>
      </c>
      <c r="W5987" s="25" t="s">
        <v>2907</v>
      </c>
      <c r="X5987" s="25">
        <v>705.0</v>
      </c>
      <c r="Y5987" s="25" t="s">
        <v>377</v>
      </c>
      <c r="Z5987" s="25" t="s">
        <v>487</v>
      </c>
      <c r="AA5987" s="25">
        <v>33.0</v>
      </c>
      <c r="AB5987" s="25">
        <v>7.0</v>
      </c>
      <c r="AC5987" s="25">
        <v>68423.89</v>
      </c>
      <c r="AD5987" s="25">
        <v>1.0</v>
      </c>
      <c r="AE5987" s="25">
        <v>1.0</v>
      </c>
      <c r="AF5987" s="25">
        <v>1.0</v>
      </c>
      <c r="AG5987" s="25">
        <v>64872.55</v>
      </c>
      <c r="AH5987" s="25">
        <v>0.0</v>
      </c>
    </row>
    <row r="5988" ht="15.75" customHeight="1">
      <c r="U5988" s="25">
        <v>5987.0</v>
      </c>
      <c r="V5988" s="25">
        <v>1.5679738E7</v>
      </c>
      <c r="W5988" s="25" t="s">
        <v>814</v>
      </c>
      <c r="X5988" s="25">
        <v>527.0</v>
      </c>
      <c r="Y5988" s="25" t="s">
        <v>377</v>
      </c>
      <c r="Z5988" s="25" t="s">
        <v>462</v>
      </c>
      <c r="AA5988" s="25">
        <v>35.0</v>
      </c>
      <c r="AB5988" s="25">
        <v>8.0</v>
      </c>
      <c r="AC5988" s="25">
        <v>0.0</v>
      </c>
      <c r="AD5988" s="25">
        <v>1.0</v>
      </c>
      <c r="AE5988" s="25">
        <v>1.0</v>
      </c>
      <c r="AF5988" s="25">
        <v>0.0</v>
      </c>
      <c r="AG5988" s="25">
        <v>98031.53</v>
      </c>
      <c r="AH5988" s="25">
        <v>1.0</v>
      </c>
    </row>
    <row r="5989" ht="15.75" customHeight="1">
      <c r="U5989" s="25">
        <v>5988.0</v>
      </c>
      <c r="V5989" s="25">
        <v>1.5636634E7</v>
      </c>
      <c r="W5989" s="25" t="s">
        <v>2908</v>
      </c>
      <c r="X5989" s="25">
        <v>630.0</v>
      </c>
      <c r="Y5989" s="25" t="s">
        <v>379</v>
      </c>
      <c r="Z5989" s="25" t="s">
        <v>462</v>
      </c>
      <c r="AA5989" s="25">
        <v>25.0</v>
      </c>
      <c r="AB5989" s="25">
        <v>7.0</v>
      </c>
      <c r="AC5989" s="25">
        <v>79656.81</v>
      </c>
      <c r="AD5989" s="25">
        <v>1.0</v>
      </c>
      <c r="AE5989" s="25">
        <v>1.0</v>
      </c>
      <c r="AF5989" s="25">
        <v>0.0</v>
      </c>
      <c r="AG5989" s="25">
        <v>93524.22</v>
      </c>
      <c r="AH5989" s="25">
        <v>0.0</v>
      </c>
    </row>
    <row r="5990" ht="15.75" customHeight="1">
      <c r="U5990" s="25">
        <v>5989.0</v>
      </c>
      <c r="V5990" s="25">
        <v>1.5809227E7</v>
      </c>
      <c r="W5990" s="25" t="s">
        <v>1568</v>
      </c>
      <c r="X5990" s="25">
        <v>850.0</v>
      </c>
      <c r="Y5990" s="25" t="s">
        <v>375</v>
      </c>
      <c r="Z5990" s="25" t="s">
        <v>487</v>
      </c>
      <c r="AA5990" s="25">
        <v>35.0</v>
      </c>
      <c r="AB5990" s="25">
        <v>2.0</v>
      </c>
      <c r="AC5990" s="25">
        <v>0.0</v>
      </c>
      <c r="AD5990" s="25">
        <v>2.0</v>
      </c>
      <c r="AE5990" s="25">
        <v>1.0</v>
      </c>
      <c r="AF5990" s="25">
        <v>1.0</v>
      </c>
      <c r="AG5990" s="25">
        <v>56991.66</v>
      </c>
      <c r="AH5990" s="25">
        <v>0.0</v>
      </c>
    </row>
    <row r="5991" ht="15.75" customHeight="1">
      <c r="U5991" s="25">
        <v>5990.0</v>
      </c>
      <c r="V5991" s="25">
        <v>1.5601811E7</v>
      </c>
      <c r="W5991" s="25" t="s">
        <v>2066</v>
      </c>
      <c r="X5991" s="25">
        <v>668.0</v>
      </c>
      <c r="Y5991" s="25" t="s">
        <v>375</v>
      </c>
      <c r="Z5991" s="25" t="s">
        <v>462</v>
      </c>
      <c r="AA5991" s="25">
        <v>53.0</v>
      </c>
      <c r="AB5991" s="25">
        <v>10.0</v>
      </c>
      <c r="AC5991" s="25">
        <v>110240.04</v>
      </c>
      <c r="AD5991" s="25">
        <v>1.0</v>
      </c>
      <c r="AE5991" s="25">
        <v>0.0</v>
      </c>
      <c r="AF5991" s="25">
        <v>0.0</v>
      </c>
      <c r="AG5991" s="25">
        <v>183980.56</v>
      </c>
      <c r="AH5991" s="25">
        <v>1.0</v>
      </c>
    </row>
    <row r="5992" ht="15.75" customHeight="1">
      <c r="U5992" s="25">
        <v>5991.0</v>
      </c>
      <c r="V5992" s="25">
        <v>1.5625494E7</v>
      </c>
      <c r="W5992" s="25" t="s">
        <v>1477</v>
      </c>
      <c r="X5992" s="25">
        <v>573.0</v>
      </c>
      <c r="Y5992" s="25" t="s">
        <v>375</v>
      </c>
      <c r="Z5992" s="25" t="s">
        <v>462</v>
      </c>
      <c r="AA5992" s="25">
        <v>32.0</v>
      </c>
      <c r="AB5992" s="25">
        <v>9.0</v>
      </c>
      <c r="AC5992" s="25">
        <v>125321.84</v>
      </c>
      <c r="AD5992" s="25">
        <v>2.0</v>
      </c>
      <c r="AE5992" s="25">
        <v>1.0</v>
      </c>
      <c r="AF5992" s="25">
        <v>1.0</v>
      </c>
      <c r="AG5992" s="25">
        <v>130234.63</v>
      </c>
      <c r="AH5992" s="25">
        <v>0.0</v>
      </c>
    </row>
    <row r="5993" ht="15.75" customHeight="1">
      <c r="U5993" s="25">
        <v>5992.0</v>
      </c>
      <c r="V5993" s="25">
        <v>1.5723737E7</v>
      </c>
      <c r="W5993" s="25" t="s">
        <v>2909</v>
      </c>
      <c r="X5993" s="25">
        <v>680.0</v>
      </c>
      <c r="Y5993" s="25" t="s">
        <v>375</v>
      </c>
      <c r="Z5993" s="25" t="s">
        <v>487</v>
      </c>
      <c r="AA5993" s="25">
        <v>27.0</v>
      </c>
      <c r="AB5993" s="25">
        <v>3.0</v>
      </c>
      <c r="AC5993" s="25">
        <v>0.0</v>
      </c>
      <c r="AD5993" s="25">
        <v>1.0</v>
      </c>
      <c r="AE5993" s="25">
        <v>1.0</v>
      </c>
      <c r="AF5993" s="25">
        <v>0.0</v>
      </c>
      <c r="AG5993" s="25">
        <v>32454.26</v>
      </c>
      <c r="AH5993" s="25">
        <v>0.0</v>
      </c>
    </row>
    <row r="5994" ht="15.75" customHeight="1">
      <c r="U5994" s="25">
        <v>5993.0</v>
      </c>
      <c r="V5994" s="25">
        <v>1.5682955E7</v>
      </c>
      <c r="W5994" s="25" t="s">
        <v>600</v>
      </c>
      <c r="X5994" s="25">
        <v>758.0</v>
      </c>
      <c r="Y5994" s="25" t="s">
        <v>375</v>
      </c>
      <c r="Z5994" s="25" t="s">
        <v>462</v>
      </c>
      <c r="AA5994" s="25">
        <v>32.0</v>
      </c>
      <c r="AB5994" s="25">
        <v>2.0</v>
      </c>
      <c r="AC5994" s="25">
        <v>84378.9</v>
      </c>
      <c r="AD5994" s="25">
        <v>1.0</v>
      </c>
      <c r="AE5994" s="25">
        <v>1.0</v>
      </c>
      <c r="AF5994" s="25">
        <v>1.0</v>
      </c>
      <c r="AG5994" s="25">
        <v>75396.43</v>
      </c>
      <c r="AH5994" s="25">
        <v>0.0</v>
      </c>
    </row>
    <row r="5995" ht="15.75" customHeight="1">
      <c r="U5995" s="25">
        <v>5994.0</v>
      </c>
      <c r="V5995" s="25">
        <v>1.5758856E7</v>
      </c>
      <c r="W5995" s="25" t="s">
        <v>2910</v>
      </c>
      <c r="X5995" s="25">
        <v>597.0</v>
      </c>
      <c r="Y5995" s="25" t="s">
        <v>375</v>
      </c>
      <c r="Z5995" s="25" t="s">
        <v>487</v>
      </c>
      <c r="AA5995" s="25">
        <v>45.0</v>
      </c>
      <c r="AB5995" s="25">
        <v>7.0</v>
      </c>
      <c r="AC5995" s="25">
        <v>0.0</v>
      </c>
      <c r="AD5995" s="25">
        <v>2.0</v>
      </c>
      <c r="AE5995" s="25">
        <v>0.0</v>
      </c>
      <c r="AF5995" s="25">
        <v>0.0</v>
      </c>
      <c r="AG5995" s="25">
        <v>167756.45</v>
      </c>
      <c r="AH5995" s="25">
        <v>0.0</v>
      </c>
    </row>
    <row r="5996" ht="15.75" customHeight="1">
      <c r="U5996" s="25">
        <v>5995.0</v>
      </c>
      <c r="V5996" s="25">
        <v>1.5746065E7</v>
      </c>
      <c r="W5996" s="25" t="s">
        <v>1868</v>
      </c>
      <c r="X5996" s="25">
        <v>580.0</v>
      </c>
      <c r="Y5996" s="25" t="s">
        <v>379</v>
      </c>
      <c r="Z5996" s="25" t="s">
        <v>487</v>
      </c>
      <c r="AA5996" s="25">
        <v>35.0</v>
      </c>
      <c r="AB5996" s="25">
        <v>10.0</v>
      </c>
      <c r="AC5996" s="25">
        <v>136281.41</v>
      </c>
      <c r="AD5996" s="25">
        <v>2.0</v>
      </c>
      <c r="AE5996" s="25">
        <v>1.0</v>
      </c>
      <c r="AF5996" s="25">
        <v>1.0</v>
      </c>
      <c r="AG5996" s="25">
        <v>24799.47</v>
      </c>
      <c r="AH5996" s="25">
        <v>0.0</v>
      </c>
    </row>
    <row r="5997" ht="15.75" customHeight="1">
      <c r="U5997" s="25">
        <v>5996.0</v>
      </c>
      <c r="V5997" s="25">
        <v>1.5783865E7</v>
      </c>
      <c r="W5997" s="25" t="s">
        <v>2911</v>
      </c>
      <c r="X5997" s="25">
        <v>622.0</v>
      </c>
      <c r="Y5997" s="25" t="s">
        <v>375</v>
      </c>
      <c r="Z5997" s="25" t="s">
        <v>487</v>
      </c>
      <c r="AA5997" s="25">
        <v>59.0</v>
      </c>
      <c r="AB5997" s="25">
        <v>5.0</v>
      </c>
      <c r="AC5997" s="25">
        <v>119380.37</v>
      </c>
      <c r="AD5997" s="25">
        <v>1.0</v>
      </c>
      <c r="AE5997" s="25">
        <v>1.0</v>
      </c>
      <c r="AF5997" s="25">
        <v>1.0</v>
      </c>
      <c r="AG5997" s="25">
        <v>60429.43</v>
      </c>
      <c r="AH5997" s="25">
        <v>0.0</v>
      </c>
    </row>
    <row r="5998" ht="15.75" customHeight="1">
      <c r="U5998" s="25">
        <v>5997.0</v>
      </c>
      <c r="V5998" s="25">
        <v>1.5745455E7</v>
      </c>
      <c r="W5998" s="25" t="s">
        <v>2912</v>
      </c>
      <c r="X5998" s="25">
        <v>638.0</v>
      </c>
      <c r="Y5998" s="25" t="s">
        <v>379</v>
      </c>
      <c r="Z5998" s="25" t="s">
        <v>487</v>
      </c>
      <c r="AA5998" s="25">
        <v>62.0</v>
      </c>
      <c r="AB5998" s="25">
        <v>4.0</v>
      </c>
      <c r="AC5998" s="25">
        <v>108716.59</v>
      </c>
      <c r="AD5998" s="25">
        <v>2.0</v>
      </c>
      <c r="AE5998" s="25">
        <v>1.0</v>
      </c>
      <c r="AF5998" s="25">
        <v>1.0</v>
      </c>
      <c r="AG5998" s="25">
        <v>74241.09</v>
      </c>
      <c r="AH5998" s="25">
        <v>0.0</v>
      </c>
    </row>
    <row r="5999" ht="15.75" customHeight="1">
      <c r="U5999" s="25">
        <v>5998.0</v>
      </c>
      <c r="V5999" s="25">
        <v>1.5583033E7</v>
      </c>
      <c r="W5999" s="25" t="s">
        <v>2913</v>
      </c>
      <c r="X5999" s="25">
        <v>640.0</v>
      </c>
      <c r="Y5999" s="25" t="s">
        <v>375</v>
      </c>
      <c r="Z5999" s="25" t="s">
        <v>462</v>
      </c>
      <c r="AA5999" s="25">
        <v>20.0</v>
      </c>
      <c r="AB5999" s="25">
        <v>4.0</v>
      </c>
      <c r="AC5999" s="25">
        <v>0.0</v>
      </c>
      <c r="AD5999" s="25">
        <v>2.0</v>
      </c>
      <c r="AE5999" s="25">
        <v>0.0</v>
      </c>
      <c r="AF5999" s="25">
        <v>1.0</v>
      </c>
      <c r="AG5999" s="25">
        <v>78310.82</v>
      </c>
      <c r="AH5999" s="25">
        <v>0.0</v>
      </c>
    </row>
    <row r="6000" ht="15.75" customHeight="1">
      <c r="U6000" s="25">
        <v>5999.0</v>
      </c>
      <c r="V6000" s="25">
        <v>1.5644212E7</v>
      </c>
      <c r="W6000" s="25" t="s">
        <v>1058</v>
      </c>
      <c r="X6000" s="25">
        <v>644.0</v>
      </c>
      <c r="Y6000" s="25" t="s">
        <v>377</v>
      </c>
      <c r="Z6000" s="25" t="s">
        <v>487</v>
      </c>
      <c r="AA6000" s="25">
        <v>28.0</v>
      </c>
      <c r="AB6000" s="25">
        <v>0.0</v>
      </c>
      <c r="AC6000" s="25">
        <v>0.0</v>
      </c>
      <c r="AD6000" s="25">
        <v>2.0</v>
      </c>
      <c r="AE6000" s="25">
        <v>1.0</v>
      </c>
      <c r="AF6000" s="25">
        <v>0.0</v>
      </c>
      <c r="AG6000" s="25">
        <v>119419.37</v>
      </c>
      <c r="AH6000" s="25">
        <v>0.0</v>
      </c>
    </row>
    <row r="6001" ht="15.75" customHeight="1">
      <c r="U6001" s="25">
        <v>6000.0</v>
      </c>
      <c r="V6001" s="25">
        <v>1.5735688E7</v>
      </c>
      <c r="W6001" s="25" t="s">
        <v>2883</v>
      </c>
      <c r="X6001" s="25">
        <v>753.0</v>
      </c>
      <c r="Y6001" s="25" t="s">
        <v>375</v>
      </c>
      <c r="Z6001" s="25" t="s">
        <v>462</v>
      </c>
      <c r="AA6001" s="25">
        <v>31.0</v>
      </c>
      <c r="AB6001" s="25">
        <v>6.0</v>
      </c>
      <c r="AC6001" s="25">
        <v>106596.29</v>
      </c>
      <c r="AD6001" s="25">
        <v>1.0</v>
      </c>
      <c r="AE6001" s="25">
        <v>0.0</v>
      </c>
      <c r="AF6001" s="25">
        <v>0.0</v>
      </c>
      <c r="AG6001" s="25">
        <v>91305.77</v>
      </c>
      <c r="AH6001" s="25">
        <v>0.0</v>
      </c>
    </row>
    <row r="6002" ht="15.75" customHeight="1">
      <c r="U6002" s="25">
        <v>6001.0</v>
      </c>
      <c r="V6002" s="25">
        <v>1.5658577E7</v>
      </c>
      <c r="W6002" s="25" t="s">
        <v>2914</v>
      </c>
      <c r="X6002" s="25">
        <v>629.0</v>
      </c>
      <c r="Y6002" s="25" t="s">
        <v>375</v>
      </c>
      <c r="Z6002" s="25" t="s">
        <v>462</v>
      </c>
      <c r="AA6002" s="25">
        <v>37.0</v>
      </c>
      <c r="AB6002" s="25">
        <v>10.0</v>
      </c>
      <c r="AC6002" s="25">
        <v>99546.25</v>
      </c>
      <c r="AD6002" s="25">
        <v>3.0</v>
      </c>
      <c r="AE6002" s="25">
        <v>0.0</v>
      </c>
      <c r="AF6002" s="25">
        <v>1.0</v>
      </c>
      <c r="AG6002" s="25">
        <v>25136.95</v>
      </c>
      <c r="AH6002" s="25">
        <v>1.0</v>
      </c>
    </row>
    <row r="6003" ht="15.75" customHeight="1">
      <c r="U6003" s="25">
        <v>6002.0</v>
      </c>
      <c r="V6003" s="25">
        <v>1.5606887E7</v>
      </c>
      <c r="W6003" s="25" t="s">
        <v>2250</v>
      </c>
      <c r="X6003" s="25">
        <v>775.0</v>
      </c>
      <c r="Y6003" s="25" t="s">
        <v>375</v>
      </c>
      <c r="Z6003" s="25" t="s">
        <v>462</v>
      </c>
      <c r="AA6003" s="25">
        <v>30.0</v>
      </c>
      <c r="AB6003" s="25">
        <v>5.0</v>
      </c>
      <c r="AC6003" s="25">
        <v>0.0</v>
      </c>
      <c r="AD6003" s="25">
        <v>1.0</v>
      </c>
      <c r="AE6003" s="25">
        <v>1.0</v>
      </c>
      <c r="AF6003" s="25">
        <v>0.0</v>
      </c>
      <c r="AG6003" s="25">
        <v>193880.6</v>
      </c>
      <c r="AH6003" s="25">
        <v>1.0</v>
      </c>
    </row>
    <row r="6004" ht="15.75" customHeight="1">
      <c r="U6004" s="25">
        <v>6003.0</v>
      </c>
      <c r="V6004" s="25">
        <v>1.5783026E7</v>
      </c>
      <c r="W6004" s="25" t="s">
        <v>497</v>
      </c>
      <c r="X6004" s="25">
        <v>701.0</v>
      </c>
      <c r="Y6004" s="25" t="s">
        <v>375</v>
      </c>
      <c r="Z6004" s="25" t="s">
        <v>462</v>
      </c>
      <c r="AA6004" s="25">
        <v>41.0</v>
      </c>
      <c r="AB6004" s="25">
        <v>2.0</v>
      </c>
      <c r="AC6004" s="25">
        <v>0.0</v>
      </c>
      <c r="AD6004" s="25">
        <v>1.0</v>
      </c>
      <c r="AE6004" s="25">
        <v>1.0</v>
      </c>
      <c r="AF6004" s="25">
        <v>0.0</v>
      </c>
      <c r="AG6004" s="25">
        <v>47856.78</v>
      </c>
      <c r="AH6004" s="25">
        <v>0.0</v>
      </c>
    </row>
    <row r="6005" ht="15.75" customHeight="1">
      <c r="U6005" s="25">
        <v>6004.0</v>
      </c>
      <c r="V6005" s="25">
        <v>1.5579892E7</v>
      </c>
      <c r="W6005" s="25" t="s">
        <v>788</v>
      </c>
      <c r="X6005" s="25">
        <v>708.0</v>
      </c>
      <c r="Y6005" s="25" t="s">
        <v>377</v>
      </c>
      <c r="Z6005" s="25" t="s">
        <v>487</v>
      </c>
      <c r="AA6005" s="25">
        <v>19.0</v>
      </c>
      <c r="AB6005" s="25">
        <v>7.0</v>
      </c>
      <c r="AC6005" s="25">
        <v>112615.86</v>
      </c>
      <c r="AD6005" s="25">
        <v>1.0</v>
      </c>
      <c r="AE6005" s="25">
        <v>1.0</v>
      </c>
      <c r="AF6005" s="25">
        <v>1.0</v>
      </c>
      <c r="AG6005" s="25">
        <v>4491.77</v>
      </c>
      <c r="AH6005" s="25">
        <v>0.0</v>
      </c>
    </row>
    <row r="6006" ht="15.75" customHeight="1">
      <c r="U6006" s="25">
        <v>6005.0</v>
      </c>
      <c r="V6006" s="25">
        <v>1.5802088E7</v>
      </c>
      <c r="W6006" s="25" t="s">
        <v>732</v>
      </c>
      <c r="X6006" s="25">
        <v>521.0</v>
      </c>
      <c r="Y6006" s="25" t="s">
        <v>377</v>
      </c>
      <c r="Z6006" s="25" t="s">
        <v>462</v>
      </c>
      <c r="AA6006" s="25">
        <v>22.0</v>
      </c>
      <c r="AB6006" s="25">
        <v>10.0</v>
      </c>
      <c r="AC6006" s="25">
        <v>0.0</v>
      </c>
      <c r="AD6006" s="25">
        <v>1.0</v>
      </c>
      <c r="AE6006" s="25">
        <v>1.0</v>
      </c>
      <c r="AF6006" s="25">
        <v>1.0</v>
      </c>
      <c r="AG6006" s="25">
        <v>101311.95</v>
      </c>
      <c r="AH6006" s="25">
        <v>0.0</v>
      </c>
    </row>
    <row r="6007" ht="15.75" customHeight="1">
      <c r="U6007" s="25">
        <v>6006.0</v>
      </c>
      <c r="V6007" s="25">
        <v>1.5589323E7</v>
      </c>
      <c r="W6007" s="25" t="s">
        <v>1769</v>
      </c>
      <c r="X6007" s="25">
        <v>636.0</v>
      </c>
      <c r="Y6007" s="25" t="s">
        <v>375</v>
      </c>
      <c r="Z6007" s="25" t="s">
        <v>462</v>
      </c>
      <c r="AA6007" s="25">
        <v>24.0</v>
      </c>
      <c r="AB6007" s="25">
        <v>9.0</v>
      </c>
      <c r="AC6007" s="25">
        <v>0.0</v>
      </c>
      <c r="AD6007" s="25">
        <v>2.0</v>
      </c>
      <c r="AE6007" s="25">
        <v>0.0</v>
      </c>
      <c r="AF6007" s="25">
        <v>1.0</v>
      </c>
      <c r="AG6007" s="25">
        <v>38830.72</v>
      </c>
      <c r="AH6007" s="25">
        <v>0.0</v>
      </c>
    </row>
    <row r="6008" ht="15.75" customHeight="1">
      <c r="U6008" s="25">
        <v>6007.0</v>
      </c>
      <c r="V6008" s="25">
        <v>1.5636395E7</v>
      </c>
      <c r="W6008" s="25" t="s">
        <v>994</v>
      </c>
      <c r="X6008" s="25">
        <v>529.0</v>
      </c>
      <c r="Y6008" s="25" t="s">
        <v>375</v>
      </c>
      <c r="Z6008" s="25" t="s">
        <v>462</v>
      </c>
      <c r="AA6008" s="25">
        <v>31.0</v>
      </c>
      <c r="AB6008" s="25">
        <v>5.0</v>
      </c>
      <c r="AC6008" s="25">
        <v>0.0</v>
      </c>
      <c r="AD6008" s="25">
        <v>2.0</v>
      </c>
      <c r="AE6008" s="25">
        <v>1.0</v>
      </c>
      <c r="AF6008" s="25">
        <v>0.0</v>
      </c>
      <c r="AG6008" s="25">
        <v>26817.23</v>
      </c>
      <c r="AH6008" s="25">
        <v>0.0</v>
      </c>
    </row>
    <row r="6009" ht="15.75" customHeight="1">
      <c r="U6009" s="25">
        <v>6008.0</v>
      </c>
      <c r="V6009" s="25">
        <v>1.5712772E7</v>
      </c>
      <c r="W6009" s="25" t="s">
        <v>2915</v>
      </c>
      <c r="X6009" s="25">
        <v>757.0</v>
      </c>
      <c r="Y6009" s="25" t="s">
        <v>375</v>
      </c>
      <c r="Z6009" s="25" t="s">
        <v>487</v>
      </c>
      <c r="AA6009" s="25">
        <v>28.0</v>
      </c>
      <c r="AB6009" s="25">
        <v>3.0</v>
      </c>
      <c r="AC6009" s="25">
        <v>75381.15</v>
      </c>
      <c r="AD6009" s="25">
        <v>1.0</v>
      </c>
      <c r="AE6009" s="25">
        <v>1.0</v>
      </c>
      <c r="AF6009" s="25">
        <v>1.0</v>
      </c>
      <c r="AG6009" s="25">
        <v>199727.72</v>
      </c>
      <c r="AH6009" s="25">
        <v>0.0</v>
      </c>
    </row>
    <row r="6010" ht="15.75" customHeight="1">
      <c r="U6010" s="25">
        <v>6009.0</v>
      </c>
      <c r="V6010" s="25">
        <v>1.5700937E7</v>
      </c>
      <c r="W6010" s="25" t="s">
        <v>1690</v>
      </c>
      <c r="X6010" s="25">
        <v>767.0</v>
      </c>
      <c r="Y6010" s="25" t="s">
        <v>377</v>
      </c>
      <c r="Z6010" s="25" t="s">
        <v>462</v>
      </c>
      <c r="AA6010" s="25">
        <v>24.0</v>
      </c>
      <c r="AB6010" s="25">
        <v>5.0</v>
      </c>
      <c r="AC6010" s="25">
        <v>0.0</v>
      </c>
      <c r="AD6010" s="25">
        <v>2.0</v>
      </c>
      <c r="AE6010" s="25">
        <v>1.0</v>
      </c>
      <c r="AF6010" s="25">
        <v>1.0</v>
      </c>
      <c r="AG6010" s="25">
        <v>67445.85</v>
      </c>
      <c r="AH6010" s="25">
        <v>0.0</v>
      </c>
    </row>
    <row r="6011" ht="15.75" customHeight="1">
      <c r="U6011" s="25">
        <v>6010.0</v>
      </c>
      <c r="V6011" s="25">
        <v>1.5766659E7</v>
      </c>
      <c r="W6011" s="25" t="s">
        <v>1224</v>
      </c>
      <c r="X6011" s="25">
        <v>525.0</v>
      </c>
      <c r="Y6011" s="25" t="s">
        <v>377</v>
      </c>
      <c r="Z6011" s="25" t="s">
        <v>487</v>
      </c>
      <c r="AA6011" s="25">
        <v>33.0</v>
      </c>
      <c r="AB6011" s="25">
        <v>5.0</v>
      </c>
      <c r="AC6011" s="25">
        <v>0.0</v>
      </c>
      <c r="AD6011" s="25">
        <v>2.0</v>
      </c>
      <c r="AE6011" s="25">
        <v>1.0</v>
      </c>
      <c r="AF6011" s="25">
        <v>0.0</v>
      </c>
      <c r="AG6011" s="25">
        <v>161002.29</v>
      </c>
      <c r="AH6011" s="25">
        <v>0.0</v>
      </c>
    </row>
    <row r="6012" ht="15.75" customHeight="1">
      <c r="U6012" s="25">
        <v>6011.0</v>
      </c>
      <c r="V6012" s="25">
        <v>1.5814033E7</v>
      </c>
      <c r="W6012" s="25" t="s">
        <v>839</v>
      </c>
      <c r="X6012" s="25">
        <v>759.0</v>
      </c>
      <c r="Y6012" s="25" t="s">
        <v>377</v>
      </c>
      <c r="Z6012" s="25" t="s">
        <v>487</v>
      </c>
      <c r="AA6012" s="25">
        <v>38.0</v>
      </c>
      <c r="AB6012" s="25">
        <v>1.0</v>
      </c>
      <c r="AC6012" s="25">
        <v>0.0</v>
      </c>
      <c r="AD6012" s="25">
        <v>2.0</v>
      </c>
      <c r="AE6012" s="25">
        <v>1.0</v>
      </c>
      <c r="AF6012" s="25">
        <v>0.0</v>
      </c>
      <c r="AG6012" s="25">
        <v>20778.39</v>
      </c>
      <c r="AH6012" s="25">
        <v>0.0</v>
      </c>
    </row>
    <row r="6013" ht="15.75" customHeight="1">
      <c r="U6013" s="25">
        <v>6012.0</v>
      </c>
      <c r="V6013" s="25">
        <v>1.5783007E7</v>
      </c>
      <c r="W6013" s="25" t="s">
        <v>1779</v>
      </c>
      <c r="X6013" s="25">
        <v>520.0</v>
      </c>
      <c r="Y6013" s="25" t="s">
        <v>379</v>
      </c>
      <c r="Z6013" s="25" t="s">
        <v>462</v>
      </c>
      <c r="AA6013" s="25">
        <v>45.0</v>
      </c>
      <c r="AB6013" s="25">
        <v>1.0</v>
      </c>
      <c r="AC6013" s="25">
        <v>123086.39</v>
      </c>
      <c r="AD6013" s="25">
        <v>1.0</v>
      </c>
      <c r="AE6013" s="25">
        <v>1.0</v>
      </c>
      <c r="AF6013" s="25">
        <v>1.0</v>
      </c>
      <c r="AG6013" s="25">
        <v>41042.4</v>
      </c>
      <c r="AH6013" s="25">
        <v>1.0</v>
      </c>
    </row>
    <row r="6014" ht="15.75" customHeight="1">
      <c r="U6014" s="25">
        <v>6013.0</v>
      </c>
      <c r="V6014" s="25">
        <v>1.5654183E7</v>
      </c>
      <c r="W6014" s="25" t="s">
        <v>1588</v>
      </c>
      <c r="X6014" s="25">
        <v>738.0</v>
      </c>
      <c r="Y6014" s="25" t="s">
        <v>375</v>
      </c>
      <c r="Z6014" s="25" t="s">
        <v>462</v>
      </c>
      <c r="AA6014" s="25">
        <v>26.0</v>
      </c>
      <c r="AB6014" s="25">
        <v>3.0</v>
      </c>
      <c r="AC6014" s="25">
        <v>0.0</v>
      </c>
      <c r="AD6014" s="25">
        <v>2.0</v>
      </c>
      <c r="AE6014" s="25">
        <v>1.0</v>
      </c>
      <c r="AF6014" s="25">
        <v>0.0</v>
      </c>
      <c r="AG6014" s="25">
        <v>67484.16</v>
      </c>
      <c r="AH6014" s="25">
        <v>0.0</v>
      </c>
    </row>
    <row r="6015" ht="15.75" customHeight="1">
      <c r="U6015" s="25">
        <v>6014.0</v>
      </c>
      <c r="V6015" s="25">
        <v>1.5609899E7</v>
      </c>
      <c r="W6015" s="25" t="s">
        <v>2916</v>
      </c>
      <c r="X6015" s="25">
        <v>548.0</v>
      </c>
      <c r="Y6015" s="25" t="s">
        <v>377</v>
      </c>
      <c r="Z6015" s="25" t="s">
        <v>487</v>
      </c>
      <c r="AA6015" s="25">
        <v>37.0</v>
      </c>
      <c r="AB6015" s="25">
        <v>4.0</v>
      </c>
      <c r="AC6015" s="25">
        <v>0.0</v>
      </c>
      <c r="AD6015" s="25">
        <v>1.0</v>
      </c>
      <c r="AE6015" s="25">
        <v>1.0</v>
      </c>
      <c r="AF6015" s="25">
        <v>0.0</v>
      </c>
      <c r="AG6015" s="25">
        <v>121763.68</v>
      </c>
      <c r="AH6015" s="25">
        <v>0.0</v>
      </c>
    </row>
    <row r="6016" ht="15.75" customHeight="1">
      <c r="U6016" s="25">
        <v>6015.0</v>
      </c>
      <c r="V6016" s="25">
        <v>1.5747323E7</v>
      </c>
      <c r="W6016" s="25" t="s">
        <v>2283</v>
      </c>
      <c r="X6016" s="25">
        <v>535.0</v>
      </c>
      <c r="Y6016" s="25" t="s">
        <v>377</v>
      </c>
      <c r="Z6016" s="25" t="s">
        <v>487</v>
      </c>
      <c r="AA6016" s="25">
        <v>48.0</v>
      </c>
      <c r="AB6016" s="25">
        <v>9.0</v>
      </c>
      <c r="AC6016" s="25">
        <v>109472.47</v>
      </c>
      <c r="AD6016" s="25">
        <v>1.0</v>
      </c>
      <c r="AE6016" s="25">
        <v>1.0</v>
      </c>
      <c r="AF6016" s="25">
        <v>0.0</v>
      </c>
      <c r="AG6016" s="25">
        <v>157358.43</v>
      </c>
      <c r="AH6016" s="25">
        <v>1.0</v>
      </c>
    </row>
    <row r="6017" ht="15.75" customHeight="1">
      <c r="U6017" s="25">
        <v>6016.0</v>
      </c>
      <c r="V6017" s="25">
        <v>1.5582591E7</v>
      </c>
      <c r="W6017" s="25" t="s">
        <v>1270</v>
      </c>
      <c r="X6017" s="25">
        <v>615.0</v>
      </c>
      <c r="Y6017" s="25" t="s">
        <v>377</v>
      </c>
      <c r="Z6017" s="25" t="s">
        <v>487</v>
      </c>
      <c r="AA6017" s="25">
        <v>59.0</v>
      </c>
      <c r="AB6017" s="25">
        <v>4.0</v>
      </c>
      <c r="AC6017" s="25">
        <v>155766.05</v>
      </c>
      <c r="AD6017" s="25">
        <v>1.0</v>
      </c>
      <c r="AE6017" s="25">
        <v>1.0</v>
      </c>
      <c r="AF6017" s="25">
        <v>1.0</v>
      </c>
      <c r="AG6017" s="25">
        <v>110275.17</v>
      </c>
      <c r="AH6017" s="25">
        <v>0.0</v>
      </c>
    </row>
    <row r="6018" ht="15.75" customHeight="1">
      <c r="U6018" s="25">
        <v>6017.0</v>
      </c>
      <c r="V6018" s="25">
        <v>1.5738835E7</v>
      </c>
      <c r="W6018" s="25" t="s">
        <v>2917</v>
      </c>
      <c r="X6018" s="25">
        <v>850.0</v>
      </c>
      <c r="Y6018" s="25" t="s">
        <v>379</v>
      </c>
      <c r="Z6018" s="25" t="s">
        <v>487</v>
      </c>
      <c r="AA6018" s="25">
        <v>38.0</v>
      </c>
      <c r="AB6018" s="25">
        <v>7.0</v>
      </c>
      <c r="AC6018" s="25">
        <v>101985.81</v>
      </c>
      <c r="AD6018" s="25">
        <v>2.0</v>
      </c>
      <c r="AE6018" s="25">
        <v>0.0</v>
      </c>
      <c r="AF6018" s="25">
        <v>0.0</v>
      </c>
      <c r="AG6018" s="25">
        <v>43801.27</v>
      </c>
      <c r="AH6018" s="25">
        <v>0.0</v>
      </c>
    </row>
    <row r="6019" ht="15.75" customHeight="1">
      <c r="U6019" s="25">
        <v>6018.0</v>
      </c>
      <c r="V6019" s="25">
        <v>1.5782404E7</v>
      </c>
      <c r="W6019" s="25" t="s">
        <v>741</v>
      </c>
      <c r="X6019" s="25">
        <v>487.0</v>
      </c>
      <c r="Y6019" s="25" t="s">
        <v>375</v>
      </c>
      <c r="Z6019" s="25" t="s">
        <v>462</v>
      </c>
      <c r="AA6019" s="25">
        <v>34.0</v>
      </c>
      <c r="AB6019" s="25">
        <v>2.0</v>
      </c>
      <c r="AC6019" s="25">
        <v>96019.5</v>
      </c>
      <c r="AD6019" s="25">
        <v>1.0</v>
      </c>
      <c r="AE6019" s="25">
        <v>0.0</v>
      </c>
      <c r="AF6019" s="25">
        <v>0.0</v>
      </c>
      <c r="AG6019" s="25">
        <v>9085.0</v>
      </c>
      <c r="AH6019" s="25">
        <v>0.0</v>
      </c>
    </row>
    <row r="6020" ht="15.75" customHeight="1">
      <c r="U6020" s="25">
        <v>6019.0</v>
      </c>
      <c r="V6020" s="25">
        <v>1.569748E7</v>
      </c>
      <c r="W6020" s="25" t="s">
        <v>2918</v>
      </c>
      <c r="X6020" s="25">
        <v>731.0</v>
      </c>
      <c r="Y6020" s="25" t="s">
        <v>375</v>
      </c>
      <c r="Z6020" s="25" t="s">
        <v>487</v>
      </c>
      <c r="AA6020" s="25">
        <v>30.0</v>
      </c>
      <c r="AB6020" s="25">
        <v>7.0</v>
      </c>
      <c r="AC6020" s="25">
        <v>0.0</v>
      </c>
      <c r="AD6020" s="25">
        <v>2.0</v>
      </c>
      <c r="AE6020" s="25">
        <v>0.0</v>
      </c>
      <c r="AF6020" s="25">
        <v>1.0</v>
      </c>
      <c r="AG6020" s="25">
        <v>143086.09</v>
      </c>
      <c r="AH6020" s="25">
        <v>0.0</v>
      </c>
    </row>
    <row r="6021" ht="15.75" customHeight="1">
      <c r="U6021" s="25">
        <v>6020.0</v>
      </c>
      <c r="V6021" s="25">
        <v>1.5697045E7</v>
      </c>
      <c r="W6021" s="25" t="s">
        <v>879</v>
      </c>
      <c r="X6021" s="25">
        <v>726.0</v>
      </c>
      <c r="Y6021" s="25" t="s">
        <v>377</v>
      </c>
      <c r="Z6021" s="25" t="s">
        <v>462</v>
      </c>
      <c r="AA6021" s="25">
        <v>35.0</v>
      </c>
      <c r="AB6021" s="25">
        <v>9.0</v>
      </c>
      <c r="AC6021" s="25">
        <v>0.0</v>
      </c>
      <c r="AD6021" s="25">
        <v>2.0</v>
      </c>
      <c r="AE6021" s="25">
        <v>0.0</v>
      </c>
      <c r="AF6021" s="25">
        <v>1.0</v>
      </c>
      <c r="AG6021" s="25">
        <v>100556.98</v>
      </c>
      <c r="AH6021" s="25">
        <v>0.0</v>
      </c>
    </row>
    <row r="6022" ht="15.75" customHeight="1">
      <c r="U6022" s="25">
        <v>6021.0</v>
      </c>
      <c r="V6022" s="25">
        <v>1.5781234E7</v>
      </c>
      <c r="W6022" s="25" t="s">
        <v>1343</v>
      </c>
      <c r="X6022" s="25">
        <v>609.0</v>
      </c>
      <c r="Y6022" s="25" t="s">
        <v>375</v>
      </c>
      <c r="Z6022" s="25" t="s">
        <v>462</v>
      </c>
      <c r="AA6022" s="25">
        <v>35.0</v>
      </c>
      <c r="AB6022" s="25">
        <v>2.0</v>
      </c>
      <c r="AC6022" s="25">
        <v>147900.43</v>
      </c>
      <c r="AD6022" s="25">
        <v>1.0</v>
      </c>
      <c r="AE6022" s="25">
        <v>1.0</v>
      </c>
      <c r="AF6022" s="25">
        <v>0.0</v>
      </c>
      <c r="AG6022" s="25">
        <v>140000.29</v>
      </c>
      <c r="AH6022" s="25">
        <v>0.0</v>
      </c>
    </row>
    <row r="6023" ht="15.75" customHeight="1">
      <c r="U6023" s="25">
        <v>6022.0</v>
      </c>
      <c r="V6023" s="25">
        <v>1.5579891E7</v>
      </c>
      <c r="W6023" s="25" t="s">
        <v>1214</v>
      </c>
      <c r="X6023" s="25">
        <v>714.0</v>
      </c>
      <c r="Y6023" s="25" t="s">
        <v>375</v>
      </c>
      <c r="Z6023" s="25" t="s">
        <v>487</v>
      </c>
      <c r="AA6023" s="25">
        <v>52.0</v>
      </c>
      <c r="AB6023" s="25">
        <v>4.0</v>
      </c>
      <c r="AC6023" s="25">
        <v>100755.66</v>
      </c>
      <c r="AD6023" s="25">
        <v>1.0</v>
      </c>
      <c r="AE6023" s="25">
        <v>1.0</v>
      </c>
      <c r="AF6023" s="25">
        <v>1.0</v>
      </c>
      <c r="AG6023" s="25">
        <v>186775.25</v>
      </c>
      <c r="AH6023" s="25">
        <v>0.0</v>
      </c>
    </row>
    <row r="6024" ht="15.75" customHeight="1">
      <c r="U6024" s="25">
        <v>6023.0</v>
      </c>
      <c r="V6024" s="25">
        <v>1.580569E7</v>
      </c>
      <c r="W6024" s="25" t="s">
        <v>508</v>
      </c>
      <c r="X6024" s="25">
        <v>694.0</v>
      </c>
      <c r="Y6024" s="25" t="s">
        <v>377</v>
      </c>
      <c r="Z6024" s="25" t="s">
        <v>462</v>
      </c>
      <c r="AA6024" s="25">
        <v>35.0</v>
      </c>
      <c r="AB6024" s="25">
        <v>7.0</v>
      </c>
      <c r="AC6024" s="25">
        <v>0.0</v>
      </c>
      <c r="AD6024" s="25">
        <v>1.0</v>
      </c>
      <c r="AE6024" s="25">
        <v>1.0</v>
      </c>
      <c r="AF6024" s="25">
        <v>0.0</v>
      </c>
      <c r="AG6024" s="25">
        <v>133570.43</v>
      </c>
      <c r="AH6024" s="25">
        <v>1.0</v>
      </c>
    </row>
    <row r="6025" ht="15.75" customHeight="1">
      <c r="U6025" s="25">
        <v>6024.0</v>
      </c>
      <c r="V6025" s="25">
        <v>1.5612139E7</v>
      </c>
      <c r="W6025" s="25" t="s">
        <v>606</v>
      </c>
      <c r="X6025" s="25">
        <v>786.0</v>
      </c>
      <c r="Y6025" s="25" t="s">
        <v>375</v>
      </c>
      <c r="Z6025" s="25" t="s">
        <v>462</v>
      </c>
      <c r="AA6025" s="25">
        <v>33.0</v>
      </c>
      <c r="AB6025" s="25">
        <v>0.0</v>
      </c>
      <c r="AC6025" s="25">
        <v>83036.05</v>
      </c>
      <c r="AD6025" s="25">
        <v>1.0</v>
      </c>
      <c r="AE6025" s="25">
        <v>0.0</v>
      </c>
      <c r="AF6025" s="25">
        <v>1.0</v>
      </c>
      <c r="AG6025" s="25">
        <v>154990.58</v>
      </c>
      <c r="AH6025" s="25">
        <v>1.0</v>
      </c>
    </row>
    <row r="6026" ht="15.75" customHeight="1">
      <c r="U6026" s="25">
        <v>6025.0</v>
      </c>
      <c r="V6026" s="25">
        <v>1.5568834E7</v>
      </c>
      <c r="W6026" s="25" t="s">
        <v>1160</v>
      </c>
      <c r="X6026" s="25">
        <v>698.0</v>
      </c>
      <c r="Y6026" s="25" t="s">
        <v>377</v>
      </c>
      <c r="Z6026" s="25" t="s">
        <v>487</v>
      </c>
      <c r="AA6026" s="25">
        <v>27.0</v>
      </c>
      <c r="AB6026" s="25">
        <v>6.0</v>
      </c>
      <c r="AC6026" s="25">
        <v>125427.37</v>
      </c>
      <c r="AD6026" s="25">
        <v>2.0</v>
      </c>
      <c r="AE6026" s="25">
        <v>0.0</v>
      </c>
      <c r="AF6026" s="25">
        <v>0.0</v>
      </c>
      <c r="AG6026" s="25">
        <v>27654.44</v>
      </c>
      <c r="AH6026" s="25">
        <v>0.0</v>
      </c>
    </row>
    <row r="6027" ht="15.75" customHeight="1">
      <c r="U6027" s="25">
        <v>6026.0</v>
      </c>
      <c r="V6027" s="25">
        <v>1.5709917E7</v>
      </c>
      <c r="W6027" s="25" t="s">
        <v>1268</v>
      </c>
      <c r="X6027" s="25">
        <v>601.0</v>
      </c>
      <c r="Y6027" s="25" t="s">
        <v>375</v>
      </c>
      <c r="Z6027" s="25" t="s">
        <v>462</v>
      </c>
      <c r="AA6027" s="25">
        <v>46.0</v>
      </c>
      <c r="AB6027" s="25">
        <v>3.0</v>
      </c>
      <c r="AC6027" s="25">
        <v>98202.76</v>
      </c>
      <c r="AD6027" s="25">
        <v>1.0</v>
      </c>
      <c r="AE6027" s="25">
        <v>0.0</v>
      </c>
      <c r="AF6027" s="25">
        <v>0.0</v>
      </c>
      <c r="AG6027" s="25">
        <v>137763.93</v>
      </c>
      <c r="AH6027" s="25">
        <v>0.0</v>
      </c>
    </row>
    <row r="6028" ht="15.75" customHeight="1">
      <c r="U6028" s="25">
        <v>6027.0</v>
      </c>
      <c r="V6028" s="25">
        <v>1.5718843E7</v>
      </c>
      <c r="W6028" s="25" t="s">
        <v>1425</v>
      </c>
      <c r="X6028" s="25">
        <v>769.0</v>
      </c>
      <c r="Y6028" s="25" t="s">
        <v>377</v>
      </c>
      <c r="Z6028" s="25" t="s">
        <v>487</v>
      </c>
      <c r="AA6028" s="25">
        <v>41.0</v>
      </c>
      <c r="AB6028" s="25">
        <v>1.0</v>
      </c>
      <c r="AC6028" s="25">
        <v>72509.91</v>
      </c>
      <c r="AD6028" s="25">
        <v>1.0</v>
      </c>
      <c r="AE6028" s="25">
        <v>1.0</v>
      </c>
      <c r="AF6028" s="25">
        <v>0.0</v>
      </c>
      <c r="AG6028" s="25">
        <v>25723.73</v>
      </c>
      <c r="AH6028" s="25">
        <v>0.0</v>
      </c>
    </row>
    <row r="6029" ht="15.75" customHeight="1">
      <c r="U6029" s="25">
        <v>6028.0</v>
      </c>
      <c r="V6029" s="25">
        <v>1.5799494E7</v>
      </c>
      <c r="W6029" s="25" t="s">
        <v>2825</v>
      </c>
      <c r="X6029" s="25">
        <v>850.0</v>
      </c>
      <c r="Y6029" s="25" t="s">
        <v>379</v>
      </c>
      <c r="Z6029" s="25" t="s">
        <v>487</v>
      </c>
      <c r="AA6029" s="25">
        <v>44.0</v>
      </c>
      <c r="AB6029" s="25">
        <v>3.0</v>
      </c>
      <c r="AC6029" s="25">
        <v>140393.65</v>
      </c>
      <c r="AD6029" s="25">
        <v>2.0</v>
      </c>
      <c r="AE6029" s="25">
        <v>0.0</v>
      </c>
      <c r="AF6029" s="25">
        <v>1.0</v>
      </c>
      <c r="AG6029" s="25">
        <v>186285.52</v>
      </c>
      <c r="AH6029" s="25">
        <v>0.0</v>
      </c>
    </row>
    <row r="6030" ht="15.75" customHeight="1">
      <c r="U6030" s="25">
        <v>6029.0</v>
      </c>
      <c r="V6030" s="25">
        <v>1.5673439E7</v>
      </c>
      <c r="W6030" s="25" t="s">
        <v>669</v>
      </c>
      <c r="X6030" s="25">
        <v>646.0</v>
      </c>
      <c r="Y6030" s="25" t="s">
        <v>377</v>
      </c>
      <c r="Z6030" s="25" t="s">
        <v>462</v>
      </c>
      <c r="AA6030" s="25">
        <v>50.0</v>
      </c>
      <c r="AB6030" s="25">
        <v>5.0</v>
      </c>
      <c r="AC6030" s="25">
        <v>142644.64</v>
      </c>
      <c r="AD6030" s="25">
        <v>2.0</v>
      </c>
      <c r="AE6030" s="25">
        <v>1.0</v>
      </c>
      <c r="AF6030" s="25">
        <v>1.0</v>
      </c>
      <c r="AG6030" s="25">
        <v>142208.5</v>
      </c>
      <c r="AH6030" s="25">
        <v>1.0</v>
      </c>
    </row>
    <row r="6031" ht="15.75" customHeight="1">
      <c r="U6031" s="25">
        <v>6030.0</v>
      </c>
      <c r="V6031" s="25">
        <v>1.5669011E7</v>
      </c>
      <c r="W6031" s="25" t="s">
        <v>1557</v>
      </c>
      <c r="X6031" s="25">
        <v>659.0</v>
      </c>
      <c r="Y6031" s="25" t="s">
        <v>375</v>
      </c>
      <c r="Z6031" s="25" t="s">
        <v>462</v>
      </c>
      <c r="AA6031" s="25">
        <v>44.0</v>
      </c>
      <c r="AB6031" s="25">
        <v>9.0</v>
      </c>
      <c r="AC6031" s="25">
        <v>23503.31</v>
      </c>
      <c r="AD6031" s="25">
        <v>1.0</v>
      </c>
      <c r="AE6031" s="25">
        <v>0.0</v>
      </c>
      <c r="AF6031" s="25">
        <v>1.0</v>
      </c>
      <c r="AG6031" s="25">
        <v>169862.01</v>
      </c>
      <c r="AH6031" s="25">
        <v>1.0</v>
      </c>
    </row>
    <row r="6032" ht="15.75" customHeight="1">
      <c r="U6032" s="25">
        <v>6031.0</v>
      </c>
      <c r="V6032" s="25">
        <v>1.5581388E7</v>
      </c>
      <c r="W6032" s="25" t="s">
        <v>1343</v>
      </c>
      <c r="X6032" s="25">
        <v>487.0</v>
      </c>
      <c r="Y6032" s="25" t="s">
        <v>377</v>
      </c>
      <c r="Z6032" s="25" t="s">
        <v>487</v>
      </c>
      <c r="AA6032" s="25">
        <v>33.0</v>
      </c>
      <c r="AB6032" s="25">
        <v>8.0</v>
      </c>
      <c r="AC6032" s="25">
        <v>145729.71</v>
      </c>
      <c r="AD6032" s="25">
        <v>1.0</v>
      </c>
      <c r="AE6032" s="25">
        <v>1.0</v>
      </c>
      <c r="AF6032" s="25">
        <v>0.0</v>
      </c>
      <c r="AG6032" s="25">
        <v>41365.85</v>
      </c>
      <c r="AH6032" s="25">
        <v>0.0</v>
      </c>
    </row>
    <row r="6033" ht="15.75" customHeight="1">
      <c r="U6033" s="25">
        <v>6032.0</v>
      </c>
      <c r="V6033" s="25">
        <v>1.5743153E7</v>
      </c>
      <c r="W6033" s="25" t="s">
        <v>2250</v>
      </c>
      <c r="X6033" s="25">
        <v>740.0</v>
      </c>
      <c r="Y6033" s="25" t="s">
        <v>379</v>
      </c>
      <c r="Z6033" s="25" t="s">
        <v>462</v>
      </c>
      <c r="AA6033" s="25">
        <v>40.0</v>
      </c>
      <c r="AB6033" s="25">
        <v>2.0</v>
      </c>
      <c r="AC6033" s="25">
        <v>122295.17</v>
      </c>
      <c r="AD6033" s="25">
        <v>2.0</v>
      </c>
      <c r="AE6033" s="25">
        <v>1.0</v>
      </c>
      <c r="AF6033" s="25">
        <v>1.0</v>
      </c>
      <c r="AG6033" s="25">
        <v>30812.84</v>
      </c>
      <c r="AH6033" s="25">
        <v>0.0</v>
      </c>
    </row>
    <row r="6034" ht="15.75" customHeight="1">
      <c r="U6034" s="25">
        <v>6033.0</v>
      </c>
      <c r="V6034" s="25">
        <v>1.5579787E7</v>
      </c>
      <c r="W6034" s="25" t="s">
        <v>2474</v>
      </c>
      <c r="X6034" s="25">
        <v>686.0</v>
      </c>
      <c r="Y6034" s="25" t="s">
        <v>375</v>
      </c>
      <c r="Z6034" s="25" t="s">
        <v>487</v>
      </c>
      <c r="AA6034" s="25">
        <v>39.0</v>
      </c>
      <c r="AB6034" s="25">
        <v>4.0</v>
      </c>
      <c r="AC6034" s="25">
        <v>0.0</v>
      </c>
      <c r="AD6034" s="25">
        <v>2.0</v>
      </c>
      <c r="AE6034" s="25">
        <v>1.0</v>
      </c>
      <c r="AF6034" s="25">
        <v>0.0</v>
      </c>
      <c r="AG6034" s="25">
        <v>155023.93</v>
      </c>
      <c r="AH6034" s="25">
        <v>0.0</v>
      </c>
    </row>
    <row r="6035" ht="15.75" customHeight="1">
      <c r="U6035" s="25">
        <v>6034.0</v>
      </c>
      <c r="V6035" s="25">
        <v>1.5759966E7</v>
      </c>
      <c r="W6035" s="25" t="s">
        <v>2174</v>
      </c>
      <c r="X6035" s="25">
        <v>612.0</v>
      </c>
      <c r="Y6035" s="25" t="s">
        <v>377</v>
      </c>
      <c r="Z6035" s="25" t="s">
        <v>462</v>
      </c>
      <c r="AA6035" s="25">
        <v>36.0</v>
      </c>
      <c r="AB6035" s="25">
        <v>5.0</v>
      </c>
      <c r="AC6035" s="25">
        <v>119799.27</v>
      </c>
      <c r="AD6035" s="25">
        <v>2.0</v>
      </c>
      <c r="AE6035" s="25">
        <v>1.0</v>
      </c>
      <c r="AF6035" s="25">
        <v>0.0</v>
      </c>
      <c r="AG6035" s="25">
        <v>159416.58</v>
      </c>
      <c r="AH6035" s="25">
        <v>0.0</v>
      </c>
    </row>
    <row r="6036" ht="15.75" customHeight="1">
      <c r="U6036" s="25">
        <v>6035.0</v>
      </c>
      <c r="V6036" s="25">
        <v>1.5601045E7</v>
      </c>
      <c r="W6036" s="25" t="s">
        <v>835</v>
      </c>
      <c r="X6036" s="25">
        <v>655.0</v>
      </c>
      <c r="Y6036" s="25" t="s">
        <v>377</v>
      </c>
      <c r="Z6036" s="25" t="s">
        <v>487</v>
      </c>
      <c r="AA6036" s="25">
        <v>37.0</v>
      </c>
      <c r="AB6036" s="25">
        <v>8.0</v>
      </c>
      <c r="AC6036" s="25">
        <v>163708.58</v>
      </c>
      <c r="AD6036" s="25">
        <v>2.0</v>
      </c>
      <c r="AE6036" s="25">
        <v>0.0</v>
      </c>
      <c r="AF6036" s="25">
        <v>0.0</v>
      </c>
      <c r="AG6036" s="25">
        <v>76259.23</v>
      </c>
      <c r="AH6036" s="25">
        <v>0.0</v>
      </c>
    </row>
    <row r="6037" ht="15.75" customHeight="1">
      <c r="U6037" s="25">
        <v>6036.0</v>
      </c>
      <c r="V6037" s="25">
        <v>1.5764021E7</v>
      </c>
      <c r="W6037" s="25" t="s">
        <v>1573</v>
      </c>
      <c r="X6037" s="25">
        <v>617.0</v>
      </c>
      <c r="Y6037" s="25" t="s">
        <v>375</v>
      </c>
      <c r="Z6037" s="25" t="s">
        <v>487</v>
      </c>
      <c r="AA6037" s="25">
        <v>34.0</v>
      </c>
      <c r="AB6037" s="25">
        <v>1.0</v>
      </c>
      <c r="AC6037" s="25">
        <v>61687.33</v>
      </c>
      <c r="AD6037" s="25">
        <v>2.0</v>
      </c>
      <c r="AE6037" s="25">
        <v>1.0</v>
      </c>
      <c r="AF6037" s="25">
        <v>0.0</v>
      </c>
      <c r="AG6037" s="25">
        <v>105965.25</v>
      </c>
      <c r="AH6037" s="25">
        <v>0.0</v>
      </c>
    </row>
    <row r="6038" ht="15.75" customHeight="1">
      <c r="U6038" s="25">
        <v>6037.0</v>
      </c>
      <c r="V6038" s="25">
        <v>1.5687218E7</v>
      </c>
      <c r="W6038" s="25" t="s">
        <v>825</v>
      </c>
      <c r="X6038" s="25">
        <v>674.0</v>
      </c>
      <c r="Y6038" s="25" t="s">
        <v>375</v>
      </c>
      <c r="Z6038" s="25" t="s">
        <v>462</v>
      </c>
      <c r="AA6038" s="25">
        <v>27.0</v>
      </c>
      <c r="AB6038" s="25">
        <v>4.0</v>
      </c>
      <c r="AC6038" s="25">
        <v>79144.34</v>
      </c>
      <c r="AD6038" s="25">
        <v>1.0</v>
      </c>
      <c r="AE6038" s="25">
        <v>0.0</v>
      </c>
      <c r="AF6038" s="25">
        <v>1.0</v>
      </c>
      <c r="AG6038" s="25">
        <v>50743.83</v>
      </c>
      <c r="AH6038" s="25">
        <v>0.0</v>
      </c>
    </row>
    <row r="6039" ht="15.75" customHeight="1">
      <c r="U6039" s="25">
        <v>6038.0</v>
      </c>
      <c r="V6039" s="25">
        <v>1.5626452E7</v>
      </c>
      <c r="W6039" s="25" t="s">
        <v>2919</v>
      </c>
      <c r="X6039" s="25">
        <v>711.0</v>
      </c>
      <c r="Y6039" s="25" t="s">
        <v>377</v>
      </c>
      <c r="Z6039" s="25" t="s">
        <v>487</v>
      </c>
      <c r="AA6039" s="25">
        <v>32.0</v>
      </c>
      <c r="AB6039" s="25">
        <v>5.0</v>
      </c>
      <c r="AC6039" s="25">
        <v>0.0</v>
      </c>
      <c r="AD6039" s="25">
        <v>2.0</v>
      </c>
      <c r="AE6039" s="25">
        <v>1.0</v>
      </c>
      <c r="AF6039" s="25">
        <v>1.0</v>
      </c>
      <c r="AG6039" s="25">
        <v>147720.27</v>
      </c>
      <c r="AH6039" s="25">
        <v>0.0</v>
      </c>
    </row>
    <row r="6040" ht="15.75" customHeight="1">
      <c r="U6040" s="25">
        <v>6039.0</v>
      </c>
      <c r="V6040" s="25">
        <v>1.5700964E7</v>
      </c>
      <c r="W6040" s="25" t="s">
        <v>2448</v>
      </c>
      <c r="X6040" s="25">
        <v>624.0</v>
      </c>
      <c r="Y6040" s="25" t="s">
        <v>379</v>
      </c>
      <c r="Z6040" s="25" t="s">
        <v>462</v>
      </c>
      <c r="AA6040" s="25">
        <v>27.0</v>
      </c>
      <c r="AB6040" s="25">
        <v>7.0</v>
      </c>
      <c r="AC6040" s="25">
        <v>104848.68</v>
      </c>
      <c r="AD6040" s="25">
        <v>1.0</v>
      </c>
      <c r="AE6040" s="25">
        <v>1.0</v>
      </c>
      <c r="AF6040" s="25">
        <v>1.0</v>
      </c>
      <c r="AG6040" s="25">
        <v>167387.36</v>
      </c>
      <c r="AH6040" s="25">
        <v>0.0</v>
      </c>
    </row>
    <row r="6041" ht="15.75" customHeight="1">
      <c r="U6041" s="25">
        <v>6040.0</v>
      </c>
      <c r="V6041" s="25">
        <v>1.5768887E7</v>
      </c>
      <c r="W6041" s="25" t="s">
        <v>1370</v>
      </c>
      <c r="X6041" s="25">
        <v>597.0</v>
      </c>
      <c r="Y6041" s="25" t="s">
        <v>377</v>
      </c>
      <c r="Z6041" s="25" t="s">
        <v>487</v>
      </c>
      <c r="AA6041" s="25">
        <v>26.0</v>
      </c>
      <c r="AB6041" s="25">
        <v>5.0</v>
      </c>
      <c r="AC6041" s="25">
        <v>0.0</v>
      </c>
      <c r="AD6041" s="25">
        <v>2.0</v>
      </c>
      <c r="AE6041" s="25">
        <v>0.0</v>
      </c>
      <c r="AF6041" s="25">
        <v>1.0</v>
      </c>
      <c r="AG6041" s="25">
        <v>95159.13</v>
      </c>
      <c r="AH6041" s="25">
        <v>0.0</v>
      </c>
    </row>
    <row r="6042" ht="15.75" customHeight="1">
      <c r="U6042" s="25">
        <v>6041.0</v>
      </c>
      <c r="V6042" s="25">
        <v>1.5735358E7</v>
      </c>
      <c r="W6042" s="25" t="s">
        <v>2920</v>
      </c>
      <c r="X6042" s="25">
        <v>682.0</v>
      </c>
      <c r="Y6042" s="25" t="s">
        <v>377</v>
      </c>
      <c r="Z6042" s="25" t="s">
        <v>487</v>
      </c>
      <c r="AA6042" s="25">
        <v>46.0</v>
      </c>
      <c r="AB6042" s="25">
        <v>4.0</v>
      </c>
      <c r="AC6042" s="25">
        <v>0.0</v>
      </c>
      <c r="AD6042" s="25">
        <v>1.0</v>
      </c>
      <c r="AE6042" s="25">
        <v>1.0</v>
      </c>
      <c r="AF6042" s="25">
        <v>1.0</v>
      </c>
      <c r="AG6042" s="25">
        <v>4654.28</v>
      </c>
      <c r="AH6042" s="25">
        <v>0.0</v>
      </c>
    </row>
    <row r="6043" ht="15.75" customHeight="1">
      <c r="U6043" s="25">
        <v>6042.0</v>
      </c>
      <c r="V6043" s="25">
        <v>1.5749472E7</v>
      </c>
      <c r="W6043" s="25" t="s">
        <v>532</v>
      </c>
      <c r="X6043" s="25">
        <v>775.0</v>
      </c>
      <c r="Y6043" s="25" t="s">
        <v>375</v>
      </c>
      <c r="Z6043" s="25" t="s">
        <v>487</v>
      </c>
      <c r="AA6043" s="25">
        <v>45.0</v>
      </c>
      <c r="AB6043" s="25">
        <v>8.0</v>
      </c>
      <c r="AC6043" s="25">
        <v>0.0</v>
      </c>
      <c r="AD6043" s="25">
        <v>1.0</v>
      </c>
      <c r="AE6043" s="25">
        <v>1.0</v>
      </c>
      <c r="AF6043" s="25">
        <v>0.0</v>
      </c>
      <c r="AG6043" s="25">
        <v>130376.68</v>
      </c>
      <c r="AH6043" s="25">
        <v>0.0</v>
      </c>
    </row>
    <row r="6044" ht="15.75" customHeight="1">
      <c r="U6044" s="25">
        <v>6043.0</v>
      </c>
      <c r="V6044" s="25">
        <v>1.5685872E7</v>
      </c>
      <c r="W6044" s="25" t="s">
        <v>1729</v>
      </c>
      <c r="X6044" s="25">
        <v>727.0</v>
      </c>
      <c r="Y6044" s="25" t="s">
        <v>375</v>
      </c>
      <c r="Z6044" s="25" t="s">
        <v>462</v>
      </c>
      <c r="AA6044" s="25">
        <v>29.0</v>
      </c>
      <c r="AB6044" s="25">
        <v>1.0</v>
      </c>
      <c r="AC6044" s="25">
        <v>146652.01</v>
      </c>
      <c r="AD6044" s="25">
        <v>1.0</v>
      </c>
      <c r="AE6044" s="25">
        <v>1.0</v>
      </c>
      <c r="AF6044" s="25">
        <v>1.0</v>
      </c>
      <c r="AG6044" s="25">
        <v>173486.39</v>
      </c>
      <c r="AH6044" s="25">
        <v>0.0</v>
      </c>
    </row>
    <row r="6045" ht="15.75" customHeight="1">
      <c r="U6045" s="25">
        <v>6044.0</v>
      </c>
      <c r="V6045" s="25">
        <v>1.5760851E7</v>
      </c>
      <c r="W6045" s="25" t="s">
        <v>2790</v>
      </c>
      <c r="X6045" s="25">
        <v>629.0</v>
      </c>
      <c r="Y6045" s="25" t="s">
        <v>375</v>
      </c>
      <c r="Z6045" s="25" t="s">
        <v>487</v>
      </c>
      <c r="AA6045" s="25">
        <v>31.0</v>
      </c>
      <c r="AB6045" s="25">
        <v>6.0</v>
      </c>
      <c r="AC6045" s="25">
        <v>0.0</v>
      </c>
      <c r="AD6045" s="25">
        <v>2.0</v>
      </c>
      <c r="AE6045" s="25">
        <v>1.0</v>
      </c>
      <c r="AF6045" s="25">
        <v>0.0</v>
      </c>
      <c r="AG6045" s="25">
        <v>93881.75</v>
      </c>
      <c r="AH6045" s="25">
        <v>0.0</v>
      </c>
    </row>
    <row r="6046" ht="15.75" customHeight="1">
      <c r="U6046" s="25">
        <v>6045.0</v>
      </c>
      <c r="V6046" s="25">
        <v>1.5734588E7</v>
      </c>
      <c r="W6046" s="25" t="s">
        <v>2161</v>
      </c>
      <c r="X6046" s="25">
        <v>684.0</v>
      </c>
      <c r="Y6046" s="25" t="s">
        <v>375</v>
      </c>
      <c r="Z6046" s="25" t="s">
        <v>487</v>
      </c>
      <c r="AA6046" s="25">
        <v>46.0</v>
      </c>
      <c r="AB6046" s="25">
        <v>0.0</v>
      </c>
      <c r="AC6046" s="25">
        <v>0.0</v>
      </c>
      <c r="AD6046" s="25">
        <v>2.0</v>
      </c>
      <c r="AE6046" s="25">
        <v>1.0</v>
      </c>
      <c r="AF6046" s="25">
        <v>1.0</v>
      </c>
      <c r="AG6046" s="25">
        <v>36376.97</v>
      </c>
      <c r="AH6046" s="25">
        <v>0.0</v>
      </c>
    </row>
    <row r="6047" ht="15.75" customHeight="1">
      <c r="U6047" s="25">
        <v>6046.0</v>
      </c>
      <c r="V6047" s="25">
        <v>1.5784594E7</v>
      </c>
      <c r="W6047" s="25" t="s">
        <v>1198</v>
      </c>
      <c r="X6047" s="25">
        <v>549.0</v>
      </c>
      <c r="Y6047" s="25" t="s">
        <v>379</v>
      </c>
      <c r="Z6047" s="25" t="s">
        <v>462</v>
      </c>
      <c r="AA6047" s="25">
        <v>37.0</v>
      </c>
      <c r="AB6047" s="25">
        <v>1.0</v>
      </c>
      <c r="AC6047" s="25">
        <v>130622.34</v>
      </c>
      <c r="AD6047" s="25">
        <v>2.0</v>
      </c>
      <c r="AE6047" s="25">
        <v>1.0</v>
      </c>
      <c r="AF6047" s="25">
        <v>1.0</v>
      </c>
      <c r="AG6047" s="25">
        <v>128499.94</v>
      </c>
      <c r="AH6047" s="25">
        <v>0.0</v>
      </c>
    </row>
    <row r="6048" ht="15.75" customHeight="1">
      <c r="U6048" s="25">
        <v>6047.0</v>
      </c>
      <c r="V6048" s="25">
        <v>1.5606435E7</v>
      </c>
      <c r="W6048" s="25" t="s">
        <v>1345</v>
      </c>
      <c r="X6048" s="25">
        <v>593.0</v>
      </c>
      <c r="Y6048" s="25" t="s">
        <v>379</v>
      </c>
      <c r="Z6048" s="25" t="s">
        <v>487</v>
      </c>
      <c r="AA6048" s="25">
        <v>69.0</v>
      </c>
      <c r="AB6048" s="25">
        <v>2.0</v>
      </c>
      <c r="AC6048" s="25">
        <v>187013.13</v>
      </c>
      <c r="AD6048" s="25">
        <v>2.0</v>
      </c>
      <c r="AE6048" s="25">
        <v>0.0</v>
      </c>
      <c r="AF6048" s="25">
        <v>1.0</v>
      </c>
      <c r="AG6048" s="25">
        <v>105898.69</v>
      </c>
      <c r="AH6048" s="25">
        <v>0.0</v>
      </c>
    </row>
    <row r="6049" ht="15.75" customHeight="1">
      <c r="U6049" s="25">
        <v>6048.0</v>
      </c>
      <c r="V6049" s="25">
        <v>1.5790247E7</v>
      </c>
      <c r="W6049" s="25" t="s">
        <v>1527</v>
      </c>
      <c r="X6049" s="25">
        <v>536.0</v>
      </c>
      <c r="Y6049" s="25" t="s">
        <v>377</v>
      </c>
      <c r="Z6049" s="25" t="s">
        <v>487</v>
      </c>
      <c r="AA6049" s="25">
        <v>40.0</v>
      </c>
      <c r="AB6049" s="25">
        <v>9.0</v>
      </c>
      <c r="AC6049" s="25">
        <v>0.0</v>
      </c>
      <c r="AD6049" s="25">
        <v>2.0</v>
      </c>
      <c r="AE6049" s="25">
        <v>1.0</v>
      </c>
      <c r="AF6049" s="25">
        <v>1.0</v>
      </c>
      <c r="AG6049" s="25">
        <v>11959.03</v>
      </c>
      <c r="AH6049" s="25">
        <v>0.0</v>
      </c>
    </row>
    <row r="6050" ht="15.75" customHeight="1">
      <c r="U6050" s="25">
        <v>6049.0</v>
      </c>
      <c r="V6050" s="25">
        <v>1.5676433E7</v>
      </c>
      <c r="W6050" s="25" t="s">
        <v>2191</v>
      </c>
      <c r="X6050" s="25">
        <v>707.0</v>
      </c>
      <c r="Y6050" s="25" t="s">
        <v>375</v>
      </c>
      <c r="Z6050" s="25" t="s">
        <v>462</v>
      </c>
      <c r="AA6050" s="25">
        <v>36.0</v>
      </c>
      <c r="AB6050" s="25">
        <v>6.0</v>
      </c>
      <c r="AC6050" s="25">
        <v>0.0</v>
      </c>
      <c r="AD6050" s="25">
        <v>1.0</v>
      </c>
      <c r="AE6050" s="25">
        <v>0.0</v>
      </c>
      <c r="AF6050" s="25">
        <v>0.0</v>
      </c>
      <c r="AG6050" s="25">
        <v>98810.78</v>
      </c>
      <c r="AH6050" s="25">
        <v>0.0</v>
      </c>
    </row>
    <row r="6051" ht="15.75" customHeight="1">
      <c r="U6051" s="25">
        <v>6050.0</v>
      </c>
      <c r="V6051" s="25">
        <v>1.5625905E7</v>
      </c>
      <c r="W6051" s="25" t="s">
        <v>2921</v>
      </c>
      <c r="X6051" s="25">
        <v>592.0</v>
      </c>
      <c r="Y6051" s="25" t="s">
        <v>377</v>
      </c>
      <c r="Z6051" s="25" t="s">
        <v>487</v>
      </c>
      <c r="AA6051" s="25">
        <v>41.0</v>
      </c>
      <c r="AB6051" s="25">
        <v>0.0</v>
      </c>
      <c r="AC6051" s="25">
        <v>0.0</v>
      </c>
      <c r="AD6051" s="25">
        <v>2.0</v>
      </c>
      <c r="AE6051" s="25">
        <v>1.0</v>
      </c>
      <c r="AF6051" s="25">
        <v>0.0</v>
      </c>
      <c r="AG6051" s="25">
        <v>65906.07</v>
      </c>
      <c r="AH6051" s="25">
        <v>0.0</v>
      </c>
    </row>
    <row r="6052" ht="15.75" customHeight="1">
      <c r="U6052" s="25">
        <v>6051.0</v>
      </c>
      <c r="V6052" s="25">
        <v>1.5626414E7</v>
      </c>
      <c r="W6052" s="25" t="s">
        <v>815</v>
      </c>
      <c r="X6052" s="25">
        <v>703.0</v>
      </c>
      <c r="Y6052" s="25" t="s">
        <v>375</v>
      </c>
      <c r="Z6052" s="25" t="s">
        <v>487</v>
      </c>
      <c r="AA6052" s="25">
        <v>44.0</v>
      </c>
      <c r="AB6052" s="25">
        <v>6.0</v>
      </c>
      <c r="AC6052" s="25">
        <v>98862.54</v>
      </c>
      <c r="AD6052" s="25">
        <v>1.0</v>
      </c>
      <c r="AE6052" s="25">
        <v>1.0</v>
      </c>
      <c r="AF6052" s="25">
        <v>0.0</v>
      </c>
      <c r="AG6052" s="25">
        <v>151516.7</v>
      </c>
      <c r="AH6052" s="25">
        <v>0.0</v>
      </c>
    </row>
    <row r="6053" ht="15.75" customHeight="1">
      <c r="U6053" s="25">
        <v>6052.0</v>
      </c>
      <c r="V6053" s="25">
        <v>1.562322E7</v>
      </c>
      <c r="W6053" s="25" t="s">
        <v>814</v>
      </c>
      <c r="X6053" s="25">
        <v>723.0</v>
      </c>
      <c r="Y6053" s="25" t="s">
        <v>377</v>
      </c>
      <c r="Z6053" s="25" t="s">
        <v>462</v>
      </c>
      <c r="AA6053" s="25">
        <v>45.0</v>
      </c>
      <c r="AB6053" s="25">
        <v>4.0</v>
      </c>
      <c r="AC6053" s="25">
        <v>0.0</v>
      </c>
      <c r="AD6053" s="25">
        <v>2.0</v>
      </c>
      <c r="AE6053" s="25">
        <v>1.0</v>
      </c>
      <c r="AF6053" s="25">
        <v>0.0</v>
      </c>
      <c r="AG6053" s="25">
        <v>37214.39</v>
      </c>
      <c r="AH6053" s="25">
        <v>0.0</v>
      </c>
    </row>
    <row r="6054" ht="15.75" customHeight="1">
      <c r="U6054" s="25">
        <v>6053.0</v>
      </c>
      <c r="V6054" s="25">
        <v>1.5752857E7</v>
      </c>
      <c r="W6054" s="25" t="s">
        <v>1363</v>
      </c>
      <c r="X6054" s="25">
        <v>452.0</v>
      </c>
      <c r="Y6054" s="25" t="s">
        <v>379</v>
      </c>
      <c r="Z6054" s="25" t="s">
        <v>487</v>
      </c>
      <c r="AA6054" s="25">
        <v>52.0</v>
      </c>
      <c r="AB6054" s="25">
        <v>1.0</v>
      </c>
      <c r="AC6054" s="25">
        <v>98443.14</v>
      </c>
      <c r="AD6054" s="25">
        <v>2.0</v>
      </c>
      <c r="AE6054" s="25">
        <v>0.0</v>
      </c>
      <c r="AF6054" s="25">
        <v>0.0</v>
      </c>
      <c r="AG6054" s="25">
        <v>92033.98</v>
      </c>
      <c r="AH6054" s="25">
        <v>0.0</v>
      </c>
    </row>
    <row r="6055" ht="15.75" customHeight="1">
      <c r="U6055" s="25">
        <v>6054.0</v>
      </c>
      <c r="V6055" s="25">
        <v>1.5677908E7</v>
      </c>
      <c r="W6055" s="25" t="s">
        <v>1358</v>
      </c>
      <c r="X6055" s="25">
        <v>552.0</v>
      </c>
      <c r="Y6055" s="25" t="s">
        <v>377</v>
      </c>
      <c r="Z6055" s="25" t="s">
        <v>487</v>
      </c>
      <c r="AA6055" s="25">
        <v>42.0</v>
      </c>
      <c r="AB6055" s="25">
        <v>4.0</v>
      </c>
      <c r="AC6055" s="25">
        <v>0.0</v>
      </c>
      <c r="AD6055" s="25">
        <v>2.0</v>
      </c>
      <c r="AE6055" s="25">
        <v>0.0</v>
      </c>
      <c r="AF6055" s="25">
        <v>0.0</v>
      </c>
      <c r="AG6055" s="25">
        <v>195692.3</v>
      </c>
      <c r="AH6055" s="25">
        <v>0.0</v>
      </c>
    </row>
    <row r="6056" ht="15.75" customHeight="1">
      <c r="U6056" s="25">
        <v>6055.0</v>
      </c>
      <c r="V6056" s="25">
        <v>1.5773013E7</v>
      </c>
      <c r="W6056" s="25" t="s">
        <v>2922</v>
      </c>
      <c r="X6056" s="25">
        <v>633.0</v>
      </c>
      <c r="Y6056" s="25" t="s">
        <v>375</v>
      </c>
      <c r="Z6056" s="25" t="s">
        <v>462</v>
      </c>
      <c r="AA6056" s="25">
        <v>47.0</v>
      </c>
      <c r="AB6056" s="25">
        <v>0.0</v>
      </c>
      <c r="AC6056" s="25">
        <v>0.0</v>
      </c>
      <c r="AD6056" s="25">
        <v>1.0</v>
      </c>
      <c r="AE6056" s="25">
        <v>1.0</v>
      </c>
      <c r="AF6056" s="25">
        <v>1.0</v>
      </c>
      <c r="AG6056" s="25">
        <v>6342.84</v>
      </c>
      <c r="AH6056" s="25">
        <v>1.0</v>
      </c>
    </row>
    <row r="6057" ht="15.75" customHeight="1">
      <c r="U6057" s="25">
        <v>6056.0</v>
      </c>
      <c r="V6057" s="25">
        <v>1.5623972E7</v>
      </c>
      <c r="W6057" s="25" t="s">
        <v>1561</v>
      </c>
      <c r="X6057" s="25">
        <v>479.0</v>
      </c>
      <c r="Y6057" s="25" t="s">
        <v>379</v>
      </c>
      <c r="Z6057" s="25" t="s">
        <v>462</v>
      </c>
      <c r="AA6057" s="25">
        <v>23.0</v>
      </c>
      <c r="AB6057" s="25">
        <v>9.0</v>
      </c>
      <c r="AC6057" s="25">
        <v>123575.51</v>
      </c>
      <c r="AD6057" s="25">
        <v>1.0</v>
      </c>
      <c r="AE6057" s="25">
        <v>0.0</v>
      </c>
      <c r="AF6057" s="25">
        <v>1.0</v>
      </c>
      <c r="AG6057" s="25">
        <v>95148.28</v>
      </c>
      <c r="AH6057" s="25">
        <v>0.0</v>
      </c>
    </row>
    <row r="6058" ht="15.75" customHeight="1">
      <c r="U6058" s="25">
        <v>6057.0</v>
      </c>
      <c r="V6058" s="25">
        <v>1.5738627E7</v>
      </c>
      <c r="W6058" s="25" t="s">
        <v>2923</v>
      </c>
      <c r="X6058" s="25">
        <v>768.0</v>
      </c>
      <c r="Y6058" s="25" t="s">
        <v>375</v>
      </c>
      <c r="Z6058" s="25" t="s">
        <v>487</v>
      </c>
      <c r="AA6058" s="25">
        <v>25.0</v>
      </c>
      <c r="AB6058" s="25">
        <v>6.0</v>
      </c>
      <c r="AC6058" s="25">
        <v>0.0</v>
      </c>
      <c r="AD6058" s="25">
        <v>2.0</v>
      </c>
      <c r="AE6058" s="25">
        <v>1.0</v>
      </c>
      <c r="AF6058" s="25">
        <v>1.0</v>
      </c>
      <c r="AG6058" s="25">
        <v>21215.67</v>
      </c>
      <c r="AH6058" s="25">
        <v>0.0</v>
      </c>
    </row>
    <row r="6059" ht="15.75" customHeight="1">
      <c r="U6059" s="25">
        <v>6058.0</v>
      </c>
      <c r="V6059" s="25">
        <v>1.5643392E7</v>
      </c>
      <c r="W6059" s="25" t="s">
        <v>1416</v>
      </c>
      <c r="X6059" s="25">
        <v>742.0</v>
      </c>
      <c r="Y6059" s="25" t="s">
        <v>375</v>
      </c>
      <c r="Z6059" s="25" t="s">
        <v>487</v>
      </c>
      <c r="AA6059" s="25">
        <v>31.0</v>
      </c>
      <c r="AB6059" s="25">
        <v>4.0</v>
      </c>
      <c r="AC6059" s="25">
        <v>105239.1</v>
      </c>
      <c r="AD6059" s="25">
        <v>1.0</v>
      </c>
      <c r="AE6059" s="25">
        <v>1.0</v>
      </c>
      <c r="AF6059" s="25">
        <v>1.0</v>
      </c>
      <c r="AG6059" s="25">
        <v>19700.24</v>
      </c>
      <c r="AH6059" s="25">
        <v>0.0</v>
      </c>
    </row>
    <row r="6060" ht="15.75" customHeight="1">
      <c r="U6060" s="25">
        <v>6059.0</v>
      </c>
      <c r="V6060" s="25">
        <v>1.5684868E7</v>
      </c>
      <c r="W6060" s="25" t="s">
        <v>544</v>
      </c>
      <c r="X6060" s="25">
        <v>668.0</v>
      </c>
      <c r="Y6060" s="25" t="s">
        <v>379</v>
      </c>
      <c r="Z6060" s="25" t="s">
        <v>487</v>
      </c>
      <c r="AA6060" s="25">
        <v>56.0</v>
      </c>
      <c r="AB6060" s="25">
        <v>9.0</v>
      </c>
      <c r="AC6060" s="25">
        <v>110993.79</v>
      </c>
      <c r="AD6060" s="25">
        <v>1.0</v>
      </c>
      <c r="AE6060" s="25">
        <v>1.0</v>
      </c>
      <c r="AF6060" s="25">
        <v>0.0</v>
      </c>
      <c r="AG6060" s="25">
        <v>134396.64</v>
      </c>
      <c r="AH6060" s="25">
        <v>1.0</v>
      </c>
    </row>
    <row r="6061" ht="15.75" customHeight="1">
      <c r="U6061" s="25">
        <v>6060.0</v>
      </c>
      <c r="V6061" s="25">
        <v>1.5627854E7</v>
      </c>
      <c r="W6061" s="25" t="s">
        <v>1036</v>
      </c>
      <c r="X6061" s="25">
        <v>707.0</v>
      </c>
      <c r="Y6061" s="25" t="s">
        <v>377</v>
      </c>
      <c r="Z6061" s="25" t="s">
        <v>487</v>
      </c>
      <c r="AA6061" s="25">
        <v>44.0</v>
      </c>
      <c r="AB6061" s="25">
        <v>3.0</v>
      </c>
      <c r="AC6061" s="25">
        <v>0.0</v>
      </c>
      <c r="AD6061" s="25">
        <v>2.0</v>
      </c>
      <c r="AE6061" s="25">
        <v>1.0</v>
      </c>
      <c r="AF6061" s="25">
        <v>1.0</v>
      </c>
      <c r="AG6061" s="25">
        <v>135077.01</v>
      </c>
      <c r="AH6061" s="25">
        <v>0.0</v>
      </c>
    </row>
    <row r="6062" ht="15.75" customHeight="1">
      <c r="U6062" s="25">
        <v>6061.0</v>
      </c>
      <c r="V6062" s="25">
        <v>1.5669253E7</v>
      </c>
      <c r="W6062" s="25" t="s">
        <v>1410</v>
      </c>
      <c r="X6062" s="25">
        <v>754.0</v>
      </c>
      <c r="Y6062" s="25" t="s">
        <v>377</v>
      </c>
      <c r="Z6062" s="25" t="s">
        <v>487</v>
      </c>
      <c r="AA6062" s="25">
        <v>39.0</v>
      </c>
      <c r="AB6062" s="25">
        <v>7.0</v>
      </c>
      <c r="AC6062" s="25">
        <v>157691.98</v>
      </c>
      <c r="AD6062" s="25">
        <v>2.0</v>
      </c>
      <c r="AE6062" s="25">
        <v>1.0</v>
      </c>
      <c r="AF6062" s="25">
        <v>0.0</v>
      </c>
      <c r="AG6062" s="25">
        <v>133600.89</v>
      </c>
      <c r="AH6062" s="25">
        <v>1.0</v>
      </c>
    </row>
    <row r="6063" ht="15.75" customHeight="1">
      <c r="U6063" s="25">
        <v>6062.0</v>
      </c>
      <c r="V6063" s="25">
        <v>1.5758023E7</v>
      </c>
      <c r="W6063" s="25" t="s">
        <v>2924</v>
      </c>
      <c r="X6063" s="25">
        <v>544.0</v>
      </c>
      <c r="Y6063" s="25" t="s">
        <v>379</v>
      </c>
      <c r="Z6063" s="25" t="s">
        <v>487</v>
      </c>
      <c r="AA6063" s="25">
        <v>47.0</v>
      </c>
      <c r="AB6063" s="25">
        <v>5.0</v>
      </c>
      <c r="AC6063" s="25">
        <v>105245.21</v>
      </c>
      <c r="AD6063" s="25">
        <v>1.0</v>
      </c>
      <c r="AE6063" s="25">
        <v>0.0</v>
      </c>
      <c r="AF6063" s="25">
        <v>0.0</v>
      </c>
      <c r="AG6063" s="25">
        <v>99922.08</v>
      </c>
      <c r="AH6063" s="25">
        <v>1.0</v>
      </c>
    </row>
    <row r="6064" ht="15.75" customHeight="1">
      <c r="U6064" s="25">
        <v>6063.0</v>
      </c>
      <c r="V6064" s="25">
        <v>1.5574558E7</v>
      </c>
      <c r="W6064" s="25" t="s">
        <v>2925</v>
      </c>
      <c r="X6064" s="25">
        <v>718.0</v>
      </c>
      <c r="Y6064" s="25" t="s">
        <v>377</v>
      </c>
      <c r="Z6064" s="25" t="s">
        <v>487</v>
      </c>
      <c r="AA6064" s="25">
        <v>32.0</v>
      </c>
      <c r="AB6064" s="25">
        <v>8.0</v>
      </c>
      <c r="AC6064" s="25">
        <v>0.0</v>
      </c>
      <c r="AD6064" s="25">
        <v>2.0</v>
      </c>
      <c r="AE6064" s="25">
        <v>1.0</v>
      </c>
      <c r="AF6064" s="25">
        <v>1.0</v>
      </c>
      <c r="AG6064" s="25">
        <v>41399.33</v>
      </c>
      <c r="AH6064" s="25">
        <v>0.0</v>
      </c>
    </row>
    <row r="6065" ht="15.75" customHeight="1">
      <c r="U6065" s="25">
        <v>6064.0</v>
      </c>
      <c r="V6065" s="25">
        <v>1.5635256E7</v>
      </c>
      <c r="W6065" s="25" t="s">
        <v>1991</v>
      </c>
      <c r="X6065" s="25">
        <v>762.0</v>
      </c>
      <c r="Y6065" s="25" t="s">
        <v>375</v>
      </c>
      <c r="Z6065" s="25" t="s">
        <v>487</v>
      </c>
      <c r="AA6065" s="25">
        <v>31.0</v>
      </c>
      <c r="AB6065" s="25">
        <v>7.0</v>
      </c>
      <c r="AC6065" s="25">
        <v>117687.35</v>
      </c>
      <c r="AD6065" s="25">
        <v>1.0</v>
      </c>
      <c r="AE6065" s="25">
        <v>1.0</v>
      </c>
      <c r="AF6065" s="25">
        <v>1.0</v>
      </c>
      <c r="AG6065" s="25">
        <v>159344.43</v>
      </c>
      <c r="AH6065" s="25">
        <v>0.0</v>
      </c>
    </row>
    <row r="6066" ht="15.75" customHeight="1">
      <c r="U6066" s="25">
        <v>6065.0</v>
      </c>
      <c r="V6066" s="25">
        <v>1.5680399E7</v>
      </c>
      <c r="W6066" s="25" t="s">
        <v>856</v>
      </c>
      <c r="X6066" s="25">
        <v>772.0</v>
      </c>
      <c r="Y6066" s="25" t="s">
        <v>375</v>
      </c>
      <c r="Z6066" s="25" t="s">
        <v>487</v>
      </c>
      <c r="AA6066" s="25">
        <v>23.0</v>
      </c>
      <c r="AB6066" s="25">
        <v>2.0</v>
      </c>
      <c r="AC6066" s="25">
        <v>0.0</v>
      </c>
      <c r="AD6066" s="25">
        <v>2.0</v>
      </c>
      <c r="AE6066" s="25">
        <v>1.0</v>
      </c>
      <c r="AF6066" s="25">
        <v>0.0</v>
      </c>
      <c r="AG6066" s="25">
        <v>18364.19</v>
      </c>
      <c r="AH6066" s="25">
        <v>0.0</v>
      </c>
    </row>
    <row r="6067" ht="15.75" customHeight="1">
      <c r="U6067" s="25">
        <v>6066.0</v>
      </c>
      <c r="V6067" s="25">
        <v>1.567472E7</v>
      </c>
      <c r="W6067" s="25" t="s">
        <v>122</v>
      </c>
      <c r="X6067" s="25">
        <v>691.0</v>
      </c>
      <c r="Y6067" s="25" t="s">
        <v>379</v>
      </c>
      <c r="Z6067" s="25" t="s">
        <v>462</v>
      </c>
      <c r="AA6067" s="25">
        <v>37.0</v>
      </c>
      <c r="AB6067" s="25">
        <v>7.0</v>
      </c>
      <c r="AC6067" s="25">
        <v>123067.63</v>
      </c>
      <c r="AD6067" s="25">
        <v>1.0</v>
      </c>
      <c r="AE6067" s="25">
        <v>1.0</v>
      </c>
      <c r="AF6067" s="25">
        <v>1.0</v>
      </c>
      <c r="AG6067" s="25">
        <v>98162.44</v>
      </c>
      <c r="AH6067" s="25">
        <v>1.0</v>
      </c>
    </row>
    <row r="6068" ht="15.75" customHeight="1">
      <c r="U6068" s="25">
        <v>6067.0</v>
      </c>
      <c r="V6068" s="25">
        <v>1.5580249E7</v>
      </c>
      <c r="W6068" s="25" t="s">
        <v>2153</v>
      </c>
      <c r="X6068" s="25">
        <v>502.0</v>
      </c>
      <c r="Y6068" s="25" t="s">
        <v>375</v>
      </c>
      <c r="Z6068" s="25" t="s">
        <v>487</v>
      </c>
      <c r="AA6068" s="25">
        <v>45.0</v>
      </c>
      <c r="AB6068" s="25">
        <v>0.0</v>
      </c>
      <c r="AC6068" s="25">
        <v>0.0</v>
      </c>
      <c r="AD6068" s="25">
        <v>1.0</v>
      </c>
      <c r="AE6068" s="25">
        <v>0.0</v>
      </c>
      <c r="AF6068" s="25">
        <v>0.0</v>
      </c>
      <c r="AG6068" s="25">
        <v>84663.21</v>
      </c>
      <c r="AH6068" s="25">
        <v>0.0</v>
      </c>
    </row>
    <row r="6069" ht="15.75" customHeight="1">
      <c r="U6069" s="25">
        <v>6068.0</v>
      </c>
      <c r="V6069" s="25">
        <v>1.5675431E7</v>
      </c>
      <c r="W6069" s="25" t="s">
        <v>2596</v>
      </c>
      <c r="X6069" s="25">
        <v>563.0</v>
      </c>
      <c r="Y6069" s="25" t="s">
        <v>375</v>
      </c>
      <c r="Z6069" s="25" t="s">
        <v>462</v>
      </c>
      <c r="AA6069" s="25">
        <v>34.0</v>
      </c>
      <c r="AB6069" s="25">
        <v>6.0</v>
      </c>
      <c r="AC6069" s="25">
        <v>0.0</v>
      </c>
      <c r="AD6069" s="25">
        <v>2.0</v>
      </c>
      <c r="AE6069" s="25">
        <v>0.0</v>
      </c>
      <c r="AF6069" s="25">
        <v>0.0</v>
      </c>
      <c r="AG6069" s="25">
        <v>36536.93</v>
      </c>
      <c r="AH6069" s="25">
        <v>0.0</v>
      </c>
    </row>
    <row r="6070" ht="15.75" customHeight="1">
      <c r="U6070" s="25">
        <v>6069.0</v>
      </c>
      <c r="V6070" s="25">
        <v>1.5698285E7</v>
      </c>
      <c r="W6070" s="25" t="s">
        <v>671</v>
      </c>
      <c r="X6070" s="25">
        <v>676.0</v>
      </c>
      <c r="Y6070" s="25" t="s">
        <v>375</v>
      </c>
      <c r="Z6070" s="25" t="s">
        <v>462</v>
      </c>
      <c r="AA6070" s="25">
        <v>41.0</v>
      </c>
      <c r="AB6070" s="25">
        <v>4.0</v>
      </c>
      <c r="AC6070" s="25">
        <v>101457.14</v>
      </c>
      <c r="AD6070" s="25">
        <v>1.0</v>
      </c>
      <c r="AE6070" s="25">
        <v>1.0</v>
      </c>
      <c r="AF6070" s="25">
        <v>1.0</v>
      </c>
      <c r="AG6070" s="25">
        <v>79101.67</v>
      </c>
      <c r="AH6070" s="25">
        <v>0.0</v>
      </c>
    </row>
    <row r="6071" ht="15.75" customHeight="1">
      <c r="U6071" s="25">
        <v>6070.0</v>
      </c>
      <c r="V6071" s="25">
        <v>1.5810775E7</v>
      </c>
      <c r="W6071" s="25" t="s">
        <v>562</v>
      </c>
      <c r="X6071" s="25">
        <v>576.0</v>
      </c>
      <c r="Y6071" s="25" t="s">
        <v>377</v>
      </c>
      <c r="Z6071" s="25" t="s">
        <v>487</v>
      </c>
      <c r="AA6071" s="25">
        <v>52.0</v>
      </c>
      <c r="AB6071" s="25">
        <v>2.0</v>
      </c>
      <c r="AC6071" s="25">
        <v>100549.43</v>
      </c>
      <c r="AD6071" s="25">
        <v>2.0</v>
      </c>
      <c r="AE6071" s="25">
        <v>1.0</v>
      </c>
      <c r="AF6071" s="25">
        <v>1.0</v>
      </c>
      <c r="AG6071" s="25">
        <v>16644.16</v>
      </c>
      <c r="AH6071" s="25">
        <v>0.0</v>
      </c>
    </row>
    <row r="6072" ht="15.75" customHeight="1">
      <c r="U6072" s="25">
        <v>6071.0</v>
      </c>
      <c r="V6072" s="25">
        <v>1.5678173E7</v>
      </c>
      <c r="W6072" s="25" t="s">
        <v>2926</v>
      </c>
      <c r="X6072" s="25">
        <v>629.0</v>
      </c>
      <c r="Y6072" s="25" t="s">
        <v>377</v>
      </c>
      <c r="Z6072" s="25" t="s">
        <v>487</v>
      </c>
      <c r="AA6072" s="25">
        <v>35.0</v>
      </c>
      <c r="AB6072" s="25">
        <v>4.0</v>
      </c>
      <c r="AC6072" s="25">
        <v>174588.8</v>
      </c>
      <c r="AD6072" s="25">
        <v>2.0</v>
      </c>
      <c r="AE6072" s="25">
        <v>0.0</v>
      </c>
      <c r="AF6072" s="25">
        <v>1.0</v>
      </c>
      <c r="AG6072" s="25">
        <v>158420.14</v>
      </c>
      <c r="AH6072" s="25">
        <v>0.0</v>
      </c>
    </row>
    <row r="6073" ht="15.75" customHeight="1">
      <c r="U6073" s="25">
        <v>6072.0</v>
      </c>
      <c r="V6073" s="25">
        <v>1.5665222E7</v>
      </c>
      <c r="W6073" s="25" t="s">
        <v>911</v>
      </c>
      <c r="X6073" s="25">
        <v>625.0</v>
      </c>
      <c r="Y6073" s="25" t="s">
        <v>377</v>
      </c>
      <c r="Z6073" s="25" t="s">
        <v>487</v>
      </c>
      <c r="AA6073" s="25">
        <v>52.0</v>
      </c>
      <c r="AB6073" s="25">
        <v>8.0</v>
      </c>
      <c r="AC6073" s="25">
        <v>121161.57</v>
      </c>
      <c r="AD6073" s="25">
        <v>1.0</v>
      </c>
      <c r="AE6073" s="25">
        <v>1.0</v>
      </c>
      <c r="AF6073" s="25">
        <v>0.0</v>
      </c>
      <c r="AG6073" s="25">
        <v>48988.28</v>
      </c>
      <c r="AH6073" s="25">
        <v>0.0</v>
      </c>
    </row>
    <row r="6074" ht="15.75" customHeight="1">
      <c r="U6074" s="25">
        <v>6073.0</v>
      </c>
      <c r="V6074" s="25">
        <v>1.5803908E7</v>
      </c>
      <c r="W6074" s="25" t="s">
        <v>606</v>
      </c>
      <c r="X6074" s="25">
        <v>628.0</v>
      </c>
      <c r="Y6074" s="25" t="s">
        <v>375</v>
      </c>
      <c r="Z6074" s="25" t="s">
        <v>487</v>
      </c>
      <c r="AA6074" s="25">
        <v>45.0</v>
      </c>
      <c r="AB6074" s="25">
        <v>9.0</v>
      </c>
      <c r="AC6074" s="25">
        <v>0.0</v>
      </c>
      <c r="AD6074" s="25">
        <v>2.0</v>
      </c>
      <c r="AE6074" s="25">
        <v>1.0</v>
      </c>
      <c r="AF6074" s="25">
        <v>1.0</v>
      </c>
      <c r="AG6074" s="25">
        <v>96862.56</v>
      </c>
      <c r="AH6074" s="25">
        <v>0.0</v>
      </c>
    </row>
    <row r="6075" ht="15.75" customHeight="1">
      <c r="U6075" s="25">
        <v>6074.0</v>
      </c>
      <c r="V6075" s="25">
        <v>1.5586039E7</v>
      </c>
      <c r="W6075" s="25" t="s">
        <v>1249</v>
      </c>
      <c r="X6075" s="25">
        <v>471.0</v>
      </c>
      <c r="Y6075" s="25" t="s">
        <v>379</v>
      </c>
      <c r="Z6075" s="25" t="s">
        <v>462</v>
      </c>
      <c r="AA6075" s="25">
        <v>36.0</v>
      </c>
      <c r="AB6075" s="25">
        <v>5.0</v>
      </c>
      <c r="AC6075" s="25">
        <v>90063.74</v>
      </c>
      <c r="AD6075" s="25">
        <v>2.0</v>
      </c>
      <c r="AE6075" s="25">
        <v>1.0</v>
      </c>
      <c r="AF6075" s="25">
        <v>1.0</v>
      </c>
      <c r="AG6075" s="25">
        <v>96366.7</v>
      </c>
      <c r="AH6075" s="25">
        <v>0.0</v>
      </c>
    </row>
    <row r="6076" ht="15.75" customHeight="1">
      <c r="U6076" s="25">
        <v>6075.0</v>
      </c>
      <c r="V6076" s="25">
        <v>1.580257E7</v>
      </c>
      <c r="W6076" s="25" t="s">
        <v>2197</v>
      </c>
      <c r="X6076" s="25">
        <v>811.0</v>
      </c>
      <c r="Y6076" s="25" t="s">
        <v>375</v>
      </c>
      <c r="Z6076" s="25" t="s">
        <v>462</v>
      </c>
      <c r="AA6076" s="25">
        <v>45.0</v>
      </c>
      <c r="AB6076" s="25">
        <v>5.0</v>
      </c>
      <c r="AC6076" s="25">
        <v>0.0</v>
      </c>
      <c r="AD6076" s="25">
        <v>2.0</v>
      </c>
      <c r="AE6076" s="25">
        <v>1.0</v>
      </c>
      <c r="AF6076" s="25">
        <v>1.0</v>
      </c>
      <c r="AG6076" s="25">
        <v>146123.19</v>
      </c>
      <c r="AH6076" s="25">
        <v>0.0</v>
      </c>
    </row>
    <row r="6077" ht="15.75" customHeight="1">
      <c r="U6077" s="25">
        <v>6076.0</v>
      </c>
      <c r="V6077" s="25">
        <v>1.5781451E7</v>
      </c>
      <c r="W6077" s="25" t="s">
        <v>555</v>
      </c>
      <c r="X6077" s="25">
        <v>504.0</v>
      </c>
      <c r="Y6077" s="25" t="s">
        <v>375</v>
      </c>
      <c r="Z6077" s="25" t="s">
        <v>487</v>
      </c>
      <c r="AA6077" s="25">
        <v>42.0</v>
      </c>
      <c r="AB6077" s="25">
        <v>3.0</v>
      </c>
      <c r="AC6077" s="25">
        <v>134936.97</v>
      </c>
      <c r="AD6077" s="25">
        <v>2.0</v>
      </c>
      <c r="AE6077" s="25">
        <v>0.0</v>
      </c>
      <c r="AF6077" s="25">
        <v>0.0</v>
      </c>
      <c r="AG6077" s="25">
        <v>135178.91</v>
      </c>
      <c r="AH6077" s="25">
        <v>0.0</v>
      </c>
    </row>
    <row r="6078" ht="15.75" customHeight="1">
      <c r="U6078" s="25">
        <v>6077.0</v>
      </c>
      <c r="V6078" s="25">
        <v>1.5721019E7</v>
      </c>
      <c r="W6078" s="25" t="s">
        <v>131</v>
      </c>
      <c r="X6078" s="25">
        <v>687.0</v>
      </c>
      <c r="Y6078" s="25" t="s">
        <v>375</v>
      </c>
      <c r="Z6078" s="25" t="s">
        <v>462</v>
      </c>
      <c r="AA6078" s="25">
        <v>24.0</v>
      </c>
      <c r="AB6078" s="25">
        <v>3.0</v>
      </c>
      <c r="AC6078" s="25">
        <v>110495.27</v>
      </c>
      <c r="AD6078" s="25">
        <v>1.0</v>
      </c>
      <c r="AE6078" s="25">
        <v>1.0</v>
      </c>
      <c r="AF6078" s="25">
        <v>0.0</v>
      </c>
      <c r="AG6078" s="25">
        <v>158615.41</v>
      </c>
      <c r="AH6078" s="25">
        <v>0.0</v>
      </c>
    </row>
    <row r="6079" ht="15.75" customHeight="1">
      <c r="U6079" s="25">
        <v>6078.0</v>
      </c>
      <c r="V6079" s="25">
        <v>1.5738588E7</v>
      </c>
      <c r="W6079" s="25" t="s">
        <v>529</v>
      </c>
      <c r="X6079" s="25">
        <v>660.0</v>
      </c>
      <c r="Y6079" s="25" t="s">
        <v>379</v>
      </c>
      <c r="Z6079" s="25" t="s">
        <v>462</v>
      </c>
      <c r="AA6079" s="25">
        <v>37.0</v>
      </c>
      <c r="AB6079" s="25">
        <v>2.0</v>
      </c>
      <c r="AC6079" s="25">
        <v>133200.09</v>
      </c>
      <c r="AD6079" s="25">
        <v>1.0</v>
      </c>
      <c r="AE6079" s="25">
        <v>0.0</v>
      </c>
      <c r="AF6079" s="25">
        <v>0.0</v>
      </c>
      <c r="AG6079" s="25">
        <v>71433.88</v>
      </c>
      <c r="AH6079" s="25">
        <v>0.0</v>
      </c>
    </row>
    <row r="6080" ht="15.75" customHeight="1">
      <c r="U6080" s="25">
        <v>6079.0</v>
      </c>
      <c r="V6080" s="25">
        <v>1.5730657E7</v>
      </c>
      <c r="W6080" s="25" t="s">
        <v>2927</v>
      </c>
      <c r="X6080" s="25">
        <v>548.0</v>
      </c>
      <c r="Y6080" s="25" t="s">
        <v>375</v>
      </c>
      <c r="Z6080" s="25" t="s">
        <v>462</v>
      </c>
      <c r="AA6080" s="25">
        <v>41.0</v>
      </c>
      <c r="AB6080" s="25">
        <v>4.0</v>
      </c>
      <c r="AC6080" s="25">
        <v>82596.8</v>
      </c>
      <c r="AD6080" s="25">
        <v>1.0</v>
      </c>
      <c r="AE6080" s="25">
        <v>0.0</v>
      </c>
      <c r="AF6080" s="25">
        <v>1.0</v>
      </c>
      <c r="AG6080" s="25">
        <v>55672.09</v>
      </c>
      <c r="AH6080" s="25">
        <v>0.0</v>
      </c>
    </row>
    <row r="6081" ht="15.75" customHeight="1">
      <c r="U6081" s="25">
        <v>6080.0</v>
      </c>
      <c r="V6081" s="25">
        <v>1.5739292E7</v>
      </c>
      <c r="W6081" s="25" t="s">
        <v>2820</v>
      </c>
      <c r="X6081" s="25">
        <v>609.0</v>
      </c>
      <c r="Y6081" s="25" t="s">
        <v>379</v>
      </c>
      <c r="Z6081" s="25" t="s">
        <v>487</v>
      </c>
      <c r="AA6081" s="25">
        <v>31.0</v>
      </c>
      <c r="AB6081" s="25">
        <v>9.0</v>
      </c>
      <c r="AC6081" s="25">
        <v>103837.75</v>
      </c>
      <c r="AD6081" s="25">
        <v>1.0</v>
      </c>
      <c r="AE6081" s="25">
        <v>1.0</v>
      </c>
      <c r="AF6081" s="25">
        <v>1.0</v>
      </c>
      <c r="AG6081" s="25">
        <v>150218.11</v>
      </c>
      <c r="AH6081" s="25">
        <v>0.0</v>
      </c>
    </row>
    <row r="6082" ht="15.75" customHeight="1">
      <c r="U6082" s="25">
        <v>6081.0</v>
      </c>
      <c r="V6082" s="25">
        <v>1.5725945E7</v>
      </c>
      <c r="W6082" s="25" t="s">
        <v>2657</v>
      </c>
      <c r="X6082" s="25">
        <v>659.0</v>
      </c>
      <c r="Y6082" s="25" t="s">
        <v>377</v>
      </c>
      <c r="Z6082" s="25" t="s">
        <v>462</v>
      </c>
      <c r="AA6082" s="25">
        <v>42.0</v>
      </c>
      <c r="AB6082" s="25">
        <v>2.0</v>
      </c>
      <c r="AC6082" s="25">
        <v>0.0</v>
      </c>
      <c r="AD6082" s="25">
        <v>1.0</v>
      </c>
      <c r="AE6082" s="25">
        <v>0.0</v>
      </c>
      <c r="AF6082" s="25">
        <v>0.0</v>
      </c>
      <c r="AG6082" s="25">
        <v>162734.31</v>
      </c>
      <c r="AH6082" s="25">
        <v>1.0</v>
      </c>
    </row>
    <row r="6083" ht="15.75" customHeight="1">
      <c r="U6083" s="25">
        <v>6082.0</v>
      </c>
      <c r="V6083" s="25">
        <v>1.5813159E7</v>
      </c>
      <c r="W6083" s="25" t="s">
        <v>2928</v>
      </c>
      <c r="X6083" s="25">
        <v>526.0</v>
      </c>
      <c r="Y6083" s="25" t="s">
        <v>375</v>
      </c>
      <c r="Z6083" s="25" t="s">
        <v>487</v>
      </c>
      <c r="AA6083" s="25">
        <v>52.0</v>
      </c>
      <c r="AB6083" s="25">
        <v>8.0</v>
      </c>
      <c r="AC6083" s="25">
        <v>93590.47</v>
      </c>
      <c r="AD6083" s="25">
        <v>1.0</v>
      </c>
      <c r="AE6083" s="25">
        <v>0.0</v>
      </c>
      <c r="AF6083" s="25">
        <v>1.0</v>
      </c>
      <c r="AG6083" s="25">
        <v>21228.71</v>
      </c>
      <c r="AH6083" s="25">
        <v>1.0</v>
      </c>
    </row>
    <row r="6084" ht="15.75" customHeight="1">
      <c r="U6084" s="25">
        <v>6083.0</v>
      </c>
      <c r="V6084" s="25">
        <v>1.563682E7</v>
      </c>
      <c r="W6084" s="25" t="s">
        <v>1120</v>
      </c>
      <c r="X6084" s="25">
        <v>725.0</v>
      </c>
      <c r="Y6084" s="25" t="s">
        <v>379</v>
      </c>
      <c r="Z6084" s="25" t="s">
        <v>487</v>
      </c>
      <c r="AA6084" s="25">
        <v>40.0</v>
      </c>
      <c r="AB6084" s="25">
        <v>8.0</v>
      </c>
      <c r="AC6084" s="25">
        <v>104149.66</v>
      </c>
      <c r="AD6084" s="25">
        <v>1.0</v>
      </c>
      <c r="AE6084" s="25">
        <v>1.0</v>
      </c>
      <c r="AF6084" s="25">
        <v>0.0</v>
      </c>
      <c r="AG6084" s="25">
        <v>62027.9</v>
      </c>
      <c r="AH6084" s="25">
        <v>0.0</v>
      </c>
    </row>
    <row r="6085" ht="15.75" customHeight="1">
      <c r="U6085" s="25">
        <v>6084.0</v>
      </c>
      <c r="V6085" s="25">
        <v>1.560388E7</v>
      </c>
      <c r="W6085" s="25" t="s">
        <v>651</v>
      </c>
      <c r="X6085" s="25">
        <v>519.0</v>
      </c>
      <c r="Y6085" s="25" t="s">
        <v>379</v>
      </c>
      <c r="Z6085" s="25" t="s">
        <v>487</v>
      </c>
      <c r="AA6085" s="25">
        <v>38.0</v>
      </c>
      <c r="AB6085" s="25">
        <v>1.0</v>
      </c>
      <c r="AC6085" s="25">
        <v>114141.64</v>
      </c>
      <c r="AD6085" s="25">
        <v>1.0</v>
      </c>
      <c r="AE6085" s="25">
        <v>1.0</v>
      </c>
      <c r="AF6085" s="25">
        <v>1.0</v>
      </c>
      <c r="AG6085" s="25">
        <v>60988.21</v>
      </c>
      <c r="AH6085" s="25">
        <v>1.0</v>
      </c>
    </row>
    <row r="6086" ht="15.75" customHeight="1">
      <c r="U6086" s="25">
        <v>6085.0</v>
      </c>
      <c r="V6086" s="25">
        <v>1.5619494E7</v>
      </c>
      <c r="W6086" s="25" t="s">
        <v>2929</v>
      </c>
      <c r="X6086" s="25">
        <v>562.0</v>
      </c>
      <c r="Y6086" s="25" t="s">
        <v>379</v>
      </c>
      <c r="Z6086" s="25" t="s">
        <v>462</v>
      </c>
      <c r="AA6086" s="25">
        <v>31.0</v>
      </c>
      <c r="AB6086" s="25">
        <v>9.0</v>
      </c>
      <c r="AC6086" s="25">
        <v>117153.0</v>
      </c>
      <c r="AD6086" s="25">
        <v>1.0</v>
      </c>
      <c r="AE6086" s="25">
        <v>1.0</v>
      </c>
      <c r="AF6086" s="25">
        <v>1.0</v>
      </c>
      <c r="AG6086" s="25">
        <v>108675.01</v>
      </c>
      <c r="AH6086" s="25">
        <v>0.0</v>
      </c>
    </row>
    <row r="6087" ht="15.75" customHeight="1">
      <c r="U6087" s="25">
        <v>6086.0</v>
      </c>
      <c r="V6087" s="25">
        <v>1.5596992E7</v>
      </c>
      <c r="W6087" s="25" t="s">
        <v>2296</v>
      </c>
      <c r="X6087" s="25">
        <v>482.0</v>
      </c>
      <c r="Y6087" s="25" t="s">
        <v>379</v>
      </c>
      <c r="Z6087" s="25" t="s">
        <v>487</v>
      </c>
      <c r="AA6087" s="25">
        <v>45.0</v>
      </c>
      <c r="AB6087" s="25">
        <v>7.0</v>
      </c>
      <c r="AC6087" s="25">
        <v>156353.46</v>
      </c>
      <c r="AD6087" s="25">
        <v>1.0</v>
      </c>
      <c r="AE6087" s="25">
        <v>1.0</v>
      </c>
      <c r="AF6087" s="25">
        <v>0.0</v>
      </c>
      <c r="AG6087" s="25">
        <v>72643.95</v>
      </c>
      <c r="AH6087" s="25">
        <v>1.0</v>
      </c>
    </row>
    <row r="6088" ht="15.75" customHeight="1">
      <c r="U6088" s="25">
        <v>6087.0</v>
      </c>
      <c r="V6088" s="25">
        <v>1.5735025E7</v>
      </c>
      <c r="W6088" s="25" t="s">
        <v>567</v>
      </c>
      <c r="X6088" s="25">
        <v>535.0</v>
      </c>
      <c r="Y6088" s="25" t="s">
        <v>377</v>
      </c>
      <c r="Z6088" s="25" t="s">
        <v>487</v>
      </c>
      <c r="AA6088" s="25">
        <v>37.0</v>
      </c>
      <c r="AB6088" s="25">
        <v>3.0</v>
      </c>
      <c r="AC6088" s="25">
        <v>175534.78</v>
      </c>
      <c r="AD6088" s="25">
        <v>2.0</v>
      </c>
      <c r="AE6088" s="25">
        <v>1.0</v>
      </c>
      <c r="AF6088" s="25">
        <v>1.0</v>
      </c>
      <c r="AG6088" s="25">
        <v>9241.52</v>
      </c>
      <c r="AH6088" s="25">
        <v>0.0</v>
      </c>
    </row>
    <row r="6089" ht="15.75" customHeight="1">
      <c r="U6089" s="25">
        <v>6088.0</v>
      </c>
      <c r="V6089" s="25">
        <v>1.5730759E7</v>
      </c>
      <c r="W6089" s="25" t="s">
        <v>1568</v>
      </c>
      <c r="X6089" s="25">
        <v>561.0</v>
      </c>
      <c r="Y6089" s="25" t="s">
        <v>375</v>
      </c>
      <c r="Z6089" s="25" t="s">
        <v>462</v>
      </c>
      <c r="AA6089" s="25">
        <v>27.0</v>
      </c>
      <c r="AB6089" s="25">
        <v>9.0</v>
      </c>
      <c r="AC6089" s="25">
        <v>135637.0</v>
      </c>
      <c r="AD6089" s="25">
        <v>1.0</v>
      </c>
      <c r="AE6089" s="25">
        <v>1.0</v>
      </c>
      <c r="AF6089" s="25">
        <v>0.0</v>
      </c>
      <c r="AG6089" s="25">
        <v>153080.4</v>
      </c>
      <c r="AH6089" s="25">
        <v>1.0</v>
      </c>
    </row>
    <row r="6090" ht="15.75" customHeight="1">
      <c r="U6090" s="25">
        <v>6089.0</v>
      </c>
      <c r="V6090" s="25">
        <v>1.5752912E7</v>
      </c>
      <c r="W6090" s="25" t="s">
        <v>2930</v>
      </c>
      <c r="X6090" s="25">
        <v>661.0</v>
      </c>
      <c r="Y6090" s="25" t="s">
        <v>375</v>
      </c>
      <c r="Z6090" s="25" t="s">
        <v>462</v>
      </c>
      <c r="AA6090" s="25">
        <v>30.0</v>
      </c>
      <c r="AB6090" s="25">
        <v>7.0</v>
      </c>
      <c r="AC6090" s="25">
        <v>0.0</v>
      </c>
      <c r="AD6090" s="25">
        <v>2.0</v>
      </c>
      <c r="AE6090" s="25">
        <v>1.0</v>
      </c>
      <c r="AF6090" s="25">
        <v>0.0</v>
      </c>
      <c r="AG6090" s="25">
        <v>72196.57</v>
      </c>
      <c r="AH6090" s="25">
        <v>0.0</v>
      </c>
    </row>
    <row r="6091" ht="15.75" customHeight="1">
      <c r="U6091" s="25">
        <v>6090.0</v>
      </c>
      <c r="V6091" s="25">
        <v>1.5711316E7</v>
      </c>
      <c r="W6091" s="25" t="s">
        <v>1088</v>
      </c>
      <c r="X6091" s="25">
        <v>771.0</v>
      </c>
      <c r="Y6091" s="25" t="s">
        <v>375</v>
      </c>
      <c r="Z6091" s="25" t="s">
        <v>487</v>
      </c>
      <c r="AA6091" s="25">
        <v>27.0</v>
      </c>
      <c r="AB6091" s="25">
        <v>2.0</v>
      </c>
      <c r="AC6091" s="25">
        <v>0.0</v>
      </c>
      <c r="AD6091" s="25">
        <v>2.0</v>
      </c>
      <c r="AE6091" s="25">
        <v>1.0</v>
      </c>
      <c r="AF6091" s="25">
        <v>1.0</v>
      </c>
      <c r="AG6091" s="25">
        <v>199527.34</v>
      </c>
      <c r="AH6091" s="25">
        <v>0.0</v>
      </c>
    </row>
    <row r="6092" ht="15.75" customHeight="1">
      <c r="U6092" s="25">
        <v>6091.0</v>
      </c>
      <c r="V6092" s="25">
        <v>1.5738785E7</v>
      </c>
      <c r="W6092" s="25" t="s">
        <v>753</v>
      </c>
      <c r="X6092" s="25">
        <v>545.0</v>
      </c>
      <c r="Y6092" s="25" t="s">
        <v>375</v>
      </c>
      <c r="Z6092" s="25" t="s">
        <v>487</v>
      </c>
      <c r="AA6092" s="25">
        <v>26.0</v>
      </c>
      <c r="AB6092" s="25">
        <v>7.0</v>
      </c>
      <c r="AC6092" s="25">
        <v>0.0</v>
      </c>
      <c r="AD6092" s="25">
        <v>2.0</v>
      </c>
      <c r="AE6092" s="25">
        <v>0.0</v>
      </c>
      <c r="AF6092" s="25">
        <v>1.0</v>
      </c>
      <c r="AG6092" s="25">
        <v>156598.23</v>
      </c>
      <c r="AH6092" s="25">
        <v>0.0</v>
      </c>
    </row>
    <row r="6093" ht="15.75" customHeight="1">
      <c r="U6093" s="25">
        <v>6092.0</v>
      </c>
      <c r="V6093" s="25">
        <v>1.5777896E7</v>
      </c>
      <c r="W6093" s="25" t="s">
        <v>1568</v>
      </c>
      <c r="X6093" s="25">
        <v>850.0</v>
      </c>
      <c r="Y6093" s="25" t="s">
        <v>379</v>
      </c>
      <c r="Z6093" s="25" t="s">
        <v>462</v>
      </c>
      <c r="AA6093" s="25">
        <v>33.0</v>
      </c>
      <c r="AB6093" s="25">
        <v>2.0</v>
      </c>
      <c r="AC6093" s="25">
        <v>83415.04</v>
      </c>
      <c r="AD6093" s="25">
        <v>1.0</v>
      </c>
      <c r="AE6093" s="25">
        <v>0.0</v>
      </c>
      <c r="AF6093" s="25">
        <v>1.0</v>
      </c>
      <c r="AG6093" s="25">
        <v>74917.64</v>
      </c>
      <c r="AH6093" s="25">
        <v>0.0</v>
      </c>
    </row>
    <row r="6094" ht="15.75" customHeight="1">
      <c r="U6094" s="25">
        <v>6093.0</v>
      </c>
      <c r="V6094" s="25">
        <v>1.5628963E7</v>
      </c>
      <c r="W6094" s="25" t="s">
        <v>2727</v>
      </c>
      <c r="X6094" s="25">
        <v>601.0</v>
      </c>
      <c r="Y6094" s="25" t="s">
        <v>379</v>
      </c>
      <c r="Z6094" s="25" t="s">
        <v>487</v>
      </c>
      <c r="AA6094" s="25">
        <v>43.0</v>
      </c>
      <c r="AB6094" s="25">
        <v>3.0</v>
      </c>
      <c r="AC6094" s="25">
        <v>141859.12</v>
      </c>
      <c r="AD6094" s="25">
        <v>2.0</v>
      </c>
      <c r="AE6094" s="25">
        <v>1.0</v>
      </c>
      <c r="AF6094" s="25">
        <v>1.0</v>
      </c>
      <c r="AG6094" s="25">
        <v>111249.62</v>
      </c>
      <c r="AH6094" s="25">
        <v>0.0</v>
      </c>
    </row>
    <row r="6095" ht="15.75" customHeight="1">
      <c r="U6095" s="25">
        <v>6094.0</v>
      </c>
      <c r="V6095" s="25">
        <v>1.5742126E7</v>
      </c>
      <c r="W6095" s="25" t="s">
        <v>783</v>
      </c>
      <c r="X6095" s="25">
        <v>712.0</v>
      </c>
      <c r="Y6095" s="25" t="s">
        <v>379</v>
      </c>
      <c r="Z6095" s="25" t="s">
        <v>487</v>
      </c>
      <c r="AA6095" s="25">
        <v>38.0</v>
      </c>
      <c r="AB6095" s="25">
        <v>7.0</v>
      </c>
      <c r="AC6095" s="25">
        <v>132767.66</v>
      </c>
      <c r="AD6095" s="25">
        <v>2.0</v>
      </c>
      <c r="AE6095" s="25">
        <v>1.0</v>
      </c>
      <c r="AF6095" s="25">
        <v>1.0</v>
      </c>
      <c r="AG6095" s="25">
        <v>59115.77</v>
      </c>
      <c r="AH6095" s="25">
        <v>0.0</v>
      </c>
    </row>
    <row r="6096" ht="15.75" customHeight="1">
      <c r="U6096" s="25">
        <v>6095.0</v>
      </c>
      <c r="V6096" s="25">
        <v>1.5575623E7</v>
      </c>
      <c r="W6096" s="25" t="s">
        <v>1590</v>
      </c>
      <c r="X6096" s="25">
        <v>589.0</v>
      </c>
      <c r="Y6096" s="25" t="s">
        <v>375</v>
      </c>
      <c r="Z6096" s="25" t="s">
        <v>462</v>
      </c>
      <c r="AA6096" s="25">
        <v>31.0</v>
      </c>
      <c r="AB6096" s="25">
        <v>10.0</v>
      </c>
      <c r="AC6096" s="25">
        <v>110635.32</v>
      </c>
      <c r="AD6096" s="25">
        <v>1.0</v>
      </c>
      <c r="AE6096" s="25">
        <v>1.0</v>
      </c>
      <c r="AF6096" s="25">
        <v>0.0</v>
      </c>
      <c r="AG6096" s="25">
        <v>148218.86</v>
      </c>
      <c r="AH6096" s="25">
        <v>0.0</v>
      </c>
    </row>
    <row r="6097" ht="15.75" customHeight="1">
      <c r="U6097" s="25">
        <v>6096.0</v>
      </c>
      <c r="V6097" s="25">
        <v>1.5741652E7</v>
      </c>
      <c r="W6097" s="25" t="s">
        <v>1426</v>
      </c>
      <c r="X6097" s="25">
        <v>600.0</v>
      </c>
      <c r="Y6097" s="25" t="s">
        <v>377</v>
      </c>
      <c r="Z6097" s="25" t="s">
        <v>487</v>
      </c>
      <c r="AA6097" s="25">
        <v>37.0</v>
      </c>
      <c r="AB6097" s="25">
        <v>8.0</v>
      </c>
      <c r="AC6097" s="25">
        <v>177657.35</v>
      </c>
      <c r="AD6097" s="25">
        <v>1.0</v>
      </c>
      <c r="AE6097" s="25">
        <v>1.0</v>
      </c>
      <c r="AF6097" s="25">
        <v>1.0</v>
      </c>
      <c r="AG6097" s="25">
        <v>77142.32</v>
      </c>
      <c r="AH6097" s="25">
        <v>0.0</v>
      </c>
    </row>
    <row r="6098" ht="15.75" customHeight="1">
      <c r="U6098" s="25">
        <v>6097.0</v>
      </c>
      <c r="V6098" s="25">
        <v>1.5738884E7</v>
      </c>
      <c r="W6098" s="25" t="s">
        <v>583</v>
      </c>
      <c r="X6098" s="25">
        <v>642.0</v>
      </c>
      <c r="Y6098" s="25" t="s">
        <v>379</v>
      </c>
      <c r="Z6098" s="25" t="s">
        <v>487</v>
      </c>
      <c r="AA6098" s="25">
        <v>41.0</v>
      </c>
      <c r="AB6098" s="25">
        <v>4.0</v>
      </c>
      <c r="AC6098" s="25">
        <v>157777.58</v>
      </c>
      <c r="AD6098" s="25">
        <v>1.0</v>
      </c>
      <c r="AE6098" s="25">
        <v>1.0</v>
      </c>
      <c r="AF6098" s="25">
        <v>0.0</v>
      </c>
      <c r="AG6098" s="25">
        <v>67484.6</v>
      </c>
      <c r="AH6098" s="25">
        <v>0.0</v>
      </c>
    </row>
    <row r="6099" ht="15.75" customHeight="1">
      <c r="U6099" s="25">
        <v>6098.0</v>
      </c>
      <c r="V6099" s="25">
        <v>1.561505E7</v>
      </c>
      <c r="W6099" s="25" t="s">
        <v>1194</v>
      </c>
      <c r="X6099" s="25">
        <v>575.0</v>
      </c>
      <c r="Y6099" s="25" t="s">
        <v>379</v>
      </c>
      <c r="Z6099" s="25" t="s">
        <v>487</v>
      </c>
      <c r="AA6099" s="25">
        <v>47.0</v>
      </c>
      <c r="AB6099" s="25">
        <v>9.0</v>
      </c>
      <c r="AC6099" s="25">
        <v>107915.94</v>
      </c>
      <c r="AD6099" s="25">
        <v>2.0</v>
      </c>
      <c r="AE6099" s="25">
        <v>1.0</v>
      </c>
      <c r="AF6099" s="25">
        <v>1.0</v>
      </c>
      <c r="AG6099" s="25">
        <v>63452.18</v>
      </c>
      <c r="AH6099" s="25">
        <v>1.0</v>
      </c>
    </row>
    <row r="6100" ht="15.75" customHeight="1">
      <c r="U6100" s="25">
        <v>6099.0</v>
      </c>
      <c r="V6100" s="25">
        <v>1.5803005E7</v>
      </c>
      <c r="W6100" s="25" t="s">
        <v>581</v>
      </c>
      <c r="X6100" s="25">
        <v>570.0</v>
      </c>
      <c r="Y6100" s="25" t="s">
        <v>379</v>
      </c>
      <c r="Z6100" s="25" t="s">
        <v>462</v>
      </c>
      <c r="AA6100" s="25">
        <v>57.0</v>
      </c>
      <c r="AB6100" s="25">
        <v>5.0</v>
      </c>
      <c r="AC6100" s="25">
        <v>86568.75</v>
      </c>
      <c r="AD6100" s="25">
        <v>1.0</v>
      </c>
      <c r="AE6100" s="25">
        <v>0.0</v>
      </c>
      <c r="AF6100" s="25">
        <v>1.0</v>
      </c>
      <c r="AG6100" s="25">
        <v>103660.31</v>
      </c>
      <c r="AH6100" s="25">
        <v>0.0</v>
      </c>
    </row>
    <row r="6101" ht="15.75" customHeight="1">
      <c r="U6101" s="25">
        <v>6100.0</v>
      </c>
      <c r="V6101" s="25">
        <v>1.5743498E7</v>
      </c>
      <c r="W6101" s="25" t="s">
        <v>2262</v>
      </c>
      <c r="X6101" s="25">
        <v>532.0</v>
      </c>
      <c r="Y6101" s="25" t="s">
        <v>379</v>
      </c>
      <c r="Z6101" s="25" t="s">
        <v>487</v>
      </c>
      <c r="AA6101" s="25">
        <v>52.0</v>
      </c>
      <c r="AB6101" s="25">
        <v>9.0</v>
      </c>
      <c r="AC6101" s="25">
        <v>137755.76</v>
      </c>
      <c r="AD6101" s="25">
        <v>1.0</v>
      </c>
      <c r="AE6101" s="25">
        <v>1.0</v>
      </c>
      <c r="AF6101" s="25">
        <v>0.0</v>
      </c>
      <c r="AG6101" s="25">
        <v>163191.99</v>
      </c>
      <c r="AH6101" s="25">
        <v>1.0</v>
      </c>
    </row>
    <row r="6102" ht="15.75" customHeight="1">
      <c r="U6102" s="25">
        <v>6101.0</v>
      </c>
      <c r="V6102" s="25">
        <v>1.5720463E7</v>
      </c>
      <c r="W6102" s="25" t="s">
        <v>673</v>
      </c>
      <c r="X6102" s="25">
        <v>796.0</v>
      </c>
      <c r="Y6102" s="25" t="s">
        <v>375</v>
      </c>
      <c r="Z6102" s="25" t="s">
        <v>487</v>
      </c>
      <c r="AA6102" s="25">
        <v>30.0</v>
      </c>
      <c r="AB6102" s="25">
        <v>2.0</v>
      </c>
      <c r="AC6102" s="25">
        <v>137262.71</v>
      </c>
      <c r="AD6102" s="25">
        <v>2.0</v>
      </c>
      <c r="AE6102" s="25">
        <v>1.0</v>
      </c>
      <c r="AF6102" s="25">
        <v>0.0</v>
      </c>
      <c r="AG6102" s="25">
        <v>62905.29</v>
      </c>
      <c r="AH6102" s="25">
        <v>0.0</v>
      </c>
    </row>
    <row r="6103" ht="15.75" customHeight="1">
      <c r="U6103" s="25">
        <v>6102.0</v>
      </c>
      <c r="V6103" s="25">
        <v>1.5588695E7</v>
      </c>
      <c r="W6103" s="25" t="s">
        <v>1401</v>
      </c>
      <c r="X6103" s="25">
        <v>833.0</v>
      </c>
      <c r="Y6103" s="25" t="s">
        <v>377</v>
      </c>
      <c r="Z6103" s="25" t="s">
        <v>487</v>
      </c>
      <c r="AA6103" s="25">
        <v>32.0</v>
      </c>
      <c r="AB6103" s="25">
        <v>6.0</v>
      </c>
      <c r="AC6103" s="25">
        <v>0.0</v>
      </c>
      <c r="AD6103" s="25">
        <v>1.0</v>
      </c>
      <c r="AE6103" s="25">
        <v>1.0</v>
      </c>
      <c r="AF6103" s="25">
        <v>1.0</v>
      </c>
      <c r="AG6103" s="25">
        <v>44323.22</v>
      </c>
      <c r="AH6103" s="25">
        <v>1.0</v>
      </c>
    </row>
    <row r="6104" ht="15.75" customHeight="1">
      <c r="U6104" s="25">
        <v>6103.0</v>
      </c>
      <c r="V6104" s="25">
        <v>1.5665802E7</v>
      </c>
      <c r="W6104" s="25" t="s">
        <v>1477</v>
      </c>
      <c r="X6104" s="25">
        <v>642.0</v>
      </c>
      <c r="Y6104" s="25" t="s">
        <v>377</v>
      </c>
      <c r="Z6104" s="25" t="s">
        <v>462</v>
      </c>
      <c r="AA6104" s="25">
        <v>36.0</v>
      </c>
      <c r="AB6104" s="25">
        <v>6.0</v>
      </c>
      <c r="AC6104" s="25">
        <v>0.0</v>
      </c>
      <c r="AD6104" s="25">
        <v>2.0</v>
      </c>
      <c r="AE6104" s="25">
        <v>1.0</v>
      </c>
      <c r="AF6104" s="25">
        <v>1.0</v>
      </c>
      <c r="AG6104" s="25">
        <v>97938.59</v>
      </c>
      <c r="AH6104" s="25">
        <v>0.0</v>
      </c>
    </row>
    <row r="6105" ht="15.75" customHeight="1">
      <c r="U6105" s="25">
        <v>6104.0</v>
      </c>
      <c r="V6105" s="25">
        <v>1.5571144E7</v>
      </c>
      <c r="W6105" s="25" t="s">
        <v>2382</v>
      </c>
      <c r="X6105" s="25">
        <v>655.0</v>
      </c>
      <c r="Y6105" s="25" t="s">
        <v>375</v>
      </c>
      <c r="Z6105" s="25" t="s">
        <v>487</v>
      </c>
      <c r="AA6105" s="25">
        <v>28.0</v>
      </c>
      <c r="AB6105" s="25">
        <v>10.0</v>
      </c>
      <c r="AC6105" s="25">
        <v>0.0</v>
      </c>
      <c r="AD6105" s="25">
        <v>2.0</v>
      </c>
      <c r="AE6105" s="25">
        <v>0.0</v>
      </c>
      <c r="AF6105" s="25">
        <v>1.0</v>
      </c>
      <c r="AG6105" s="25">
        <v>126565.21</v>
      </c>
      <c r="AH6105" s="25">
        <v>0.0</v>
      </c>
    </row>
    <row r="6106" ht="15.75" customHeight="1">
      <c r="U6106" s="25">
        <v>6105.0</v>
      </c>
      <c r="V6106" s="25">
        <v>1.5750731E7</v>
      </c>
      <c r="W6106" s="25" t="s">
        <v>557</v>
      </c>
      <c r="X6106" s="25">
        <v>736.0</v>
      </c>
      <c r="Y6106" s="25" t="s">
        <v>379</v>
      </c>
      <c r="Z6106" s="25" t="s">
        <v>487</v>
      </c>
      <c r="AA6106" s="25">
        <v>50.0</v>
      </c>
      <c r="AB6106" s="25">
        <v>9.0</v>
      </c>
      <c r="AC6106" s="25">
        <v>116309.01</v>
      </c>
      <c r="AD6106" s="25">
        <v>1.0</v>
      </c>
      <c r="AE6106" s="25">
        <v>1.0</v>
      </c>
      <c r="AF6106" s="25">
        <v>0.0</v>
      </c>
      <c r="AG6106" s="25">
        <v>185360.4</v>
      </c>
      <c r="AH6106" s="25">
        <v>1.0</v>
      </c>
    </row>
    <row r="6107" ht="15.75" customHeight="1">
      <c r="U6107" s="25">
        <v>6106.0</v>
      </c>
      <c r="V6107" s="25">
        <v>1.5605134E7</v>
      </c>
      <c r="W6107" s="25" t="s">
        <v>2931</v>
      </c>
      <c r="X6107" s="25">
        <v>617.0</v>
      </c>
      <c r="Y6107" s="25" t="s">
        <v>375</v>
      </c>
      <c r="Z6107" s="25" t="s">
        <v>462</v>
      </c>
      <c r="AA6107" s="25">
        <v>34.0</v>
      </c>
      <c r="AB6107" s="25">
        <v>0.0</v>
      </c>
      <c r="AC6107" s="25">
        <v>131244.65</v>
      </c>
      <c r="AD6107" s="25">
        <v>2.0</v>
      </c>
      <c r="AE6107" s="25">
        <v>1.0</v>
      </c>
      <c r="AF6107" s="25">
        <v>0.0</v>
      </c>
      <c r="AG6107" s="25">
        <v>183229.02</v>
      </c>
      <c r="AH6107" s="25">
        <v>0.0</v>
      </c>
    </row>
    <row r="6108" ht="15.75" customHeight="1">
      <c r="U6108" s="25">
        <v>6107.0</v>
      </c>
      <c r="V6108" s="25">
        <v>1.5626044E7</v>
      </c>
      <c r="W6108" s="25" t="s">
        <v>911</v>
      </c>
      <c r="X6108" s="25">
        <v>762.0</v>
      </c>
      <c r="Y6108" s="25" t="s">
        <v>379</v>
      </c>
      <c r="Z6108" s="25" t="s">
        <v>487</v>
      </c>
      <c r="AA6108" s="25">
        <v>28.0</v>
      </c>
      <c r="AB6108" s="25">
        <v>3.0</v>
      </c>
      <c r="AC6108" s="25">
        <v>125155.83</v>
      </c>
      <c r="AD6108" s="25">
        <v>2.0</v>
      </c>
      <c r="AE6108" s="25">
        <v>1.0</v>
      </c>
      <c r="AF6108" s="25">
        <v>1.0</v>
      </c>
      <c r="AG6108" s="25">
        <v>106024.02</v>
      </c>
      <c r="AH6108" s="25">
        <v>0.0</v>
      </c>
    </row>
    <row r="6109" ht="15.75" customHeight="1">
      <c r="U6109" s="25">
        <v>6108.0</v>
      </c>
      <c r="V6109" s="25">
        <v>1.573791E7</v>
      </c>
      <c r="W6109" s="25" t="s">
        <v>962</v>
      </c>
      <c r="X6109" s="25">
        <v>703.0</v>
      </c>
      <c r="Y6109" s="25" t="s">
        <v>379</v>
      </c>
      <c r="Z6109" s="25" t="s">
        <v>487</v>
      </c>
      <c r="AA6109" s="25">
        <v>35.0</v>
      </c>
      <c r="AB6109" s="25">
        <v>5.0</v>
      </c>
      <c r="AC6109" s="25">
        <v>140691.08</v>
      </c>
      <c r="AD6109" s="25">
        <v>2.0</v>
      </c>
      <c r="AE6109" s="25">
        <v>1.0</v>
      </c>
      <c r="AF6109" s="25">
        <v>0.0</v>
      </c>
      <c r="AG6109" s="25">
        <v>167810.26</v>
      </c>
      <c r="AH6109" s="25">
        <v>0.0</v>
      </c>
    </row>
    <row r="6110" ht="15.75" customHeight="1">
      <c r="U6110" s="25">
        <v>6109.0</v>
      </c>
      <c r="V6110" s="25">
        <v>1.5761076E7</v>
      </c>
      <c r="W6110" s="25" t="s">
        <v>1996</v>
      </c>
      <c r="X6110" s="25">
        <v>507.0</v>
      </c>
      <c r="Y6110" s="25" t="s">
        <v>375</v>
      </c>
      <c r="Z6110" s="25" t="s">
        <v>487</v>
      </c>
      <c r="AA6110" s="25">
        <v>41.0</v>
      </c>
      <c r="AB6110" s="25">
        <v>3.0</v>
      </c>
      <c r="AC6110" s="25">
        <v>58820.32</v>
      </c>
      <c r="AD6110" s="25">
        <v>2.0</v>
      </c>
      <c r="AE6110" s="25">
        <v>1.0</v>
      </c>
      <c r="AF6110" s="25">
        <v>1.0</v>
      </c>
      <c r="AG6110" s="25">
        <v>138536.09</v>
      </c>
      <c r="AH6110" s="25">
        <v>0.0</v>
      </c>
    </row>
    <row r="6111" ht="15.75" customHeight="1">
      <c r="U6111" s="25">
        <v>6110.0</v>
      </c>
      <c r="V6111" s="25">
        <v>1.5710105E7</v>
      </c>
      <c r="W6111" s="25" t="s">
        <v>2932</v>
      </c>
      <c r="X6111" s="25">
        <v>581.0</v>
      </c>
      <c r="Y6111" s="25" t="s">
        <v>379</v>
      </c>
      <c r="Z6111" s="25" t="s">
        <v>462</v>
      </c>
      <c r="AA6111" s="25">
        <v>26.0</v>
      </c>
      <c r="AB6111" s="25">
        <v>3.0</v>
      </c>
      <c r="AC6111" s="25">
        <v>105099.45</v>
      </c>
      <c r="AD6111" s="25">
        <v>1.0</v>
      </c>
      <c r="AE6111" s="25">
        <v>1.0</v>
      </c>
      <c r="AF6111" s="25">
        <v>1.0</v>
      </c>
      <c r="AG6111" s="25">
        <v>184520.0</v>
      </c>
      <c r="AH6111" s="25">
        <v>1.0</v>
      </c>
    </row>
    <row r="6112" ht="15.75" customHeight="1">
      <c r="U6112" s="25">
        <v>6111.0</v>
      </c>
      <c r="V6112" s="25">
        <v>1.5577402E7</v>
      </c>
      <c r="W6112" s="25" t="s">
        <v>732</v>
      </c>
      <c r="X6112" s="25">
        <v>593.0</v>
      </c>
      <c r="Y6112" s="25" t="s">
        <v>375</v>
      </c>
      <c r="Z6112" s="25" t="s">
        <v>487</v>
      </c>
      <c r="AA6112" s="25">
        <v>31.0</v>
      </c>
      <c r="AB6112" s="25">
        <v>9.0</v>
      </c>
      <c r="AC6112" s="25">
        <v>0.0</v>
      </c>
      <c r="AD6112" s="25">
        <v>2.0</v>
      </c>
      <c r="AE6112" s="25">
        <v>0.0</v>
      </c>
      <c r="AF6112" s="25">
        <v>1.0</v>
      </c>
      <c r="AG6112" s="25">
        <v>20492.16</v>
      </c>
      <c r="AH6112" s="25">
        <v>0.0</v>
      </c>
    </row>
    <row r="6113" ht="15.75" customHeight="1">
      <c r="U6113" s="25">
        <v>6112.0</v>
      </c>
      <c r="V6113" s="25">
        <v>1.5803337E7</v>
      </c>
      <c r="W6113" s="25" t="s">
        <v>1292</v>
      </c>
      <c r="X6113" s="25">
        <v>648.0</v>
      </c>
      <c r="Y6113" s="25" t="s">
        <v>375</v>
      </c>
      <c r="Z6113" s="25" t="s">
        <v>487</v>
      </c>
      <c r="AA6113" s="25">
        <v>23.0</v>
      </c>
      <c r="AB6113" s="25">
        <v>9.0</v>
      </c>
      <c r="AC6113" s="25">
        <v>168372.52</v>
      </c>
      <c r="AD6113" s="25">
        <v>1.0</v>
      </c>
      <c r="AE6113" s="25">
        <v>1.0</v>
      </c>
      <c r="AF6113" s="25">
        <v>0.0</v>
      </c>
      <c r="AG6113" s="25">
        <v>134676.72</v>
      </c>
      <c r="AH6113" s="25">
        <v>0.0</v>
      </c>
    </row>
    <row r="6114" ht="15.75" customHeight="1">
      <c r="U6114" s="25">
        <v>6113.0</v>
      </c>
      <c r="V6114" s="25">
        <v>1.5654372E7</v>
      </c>
      <c r="W6114" s="25" t="s">
        <v>1647</v>
      </c>
      <c r="X6114" s="25">
        <v>462.0</v>
      </c>
      <c r="Y6114" s="25" t="s">
        <v>379</v>
      </c>
      <c r="Z6114" s="25" t="s">
        <v>487</v>
      </c>
      <c r="AA6114" s="25">
        <v>34.0</v>
      </c>
      <c r="AB6114" s="25">
        <v>1.0</v>
      </c>
      <c r="AC6114" s="25">
        <v>94682.56</v>
      </c>
      <c r="AD6114" s="25">
        <v>2.0</v>
      </c>
      <c r="AE6114" s="25">
        <v>1.0</v>
      </c>
      <c r="AF6114" s="25">
        <v>0.0</v>
      </c>
      <c r="AG6114" s="25">
        <v>138478.2</v>
      </c>
      <c r="AH6114" s="25">
        <v>0.0</v>
      </c>
    </row>
    <row r="6115" ht="15.75" customHeight="1">
      <c r="U6115" s="25">
        <v>6114.0</v>
      </c>
      <c r="V6115" s="25">
        <v>1.5585867E7</v>
      </c>
      <c r="W6115" s="25" t="s">
        <v>2933</v>
      </c>
      <c r="X6115" s="25">
        <v>596.0</v>
      </c>
      <c r="Y6115" s="25" t="s">
        <v>377</v>
      </c>
      <c r="Z6115" s="25" t="s">
        <v>487</v>
      </c>
      <c r="AA6115" s="25">
        <v>36.0</v>
      </c>
      <c r="AB6115" s="25">
        <v>2.0</v>
      </c>
      <c r="AC6115" s="25">
        <v>0.0</v>
      </c>
      <c r="AD6115" s="25">
        <v>2.0</v>
      </c>
      <c r="AE6115" s="25">
        <v>0.0</v>
      </c>
      <c r="AF6115" s="25">
        <v>1.0</v>
      </c>
      <c r="AG6115" s="25">
        <v>125557.95</v>
      </c>
      <c r="AH6115" s="25">
        <v>0.0</v>
      </c>
    </row>
    <row r="6116" ht="15.75" customHeight="1">
      <c r="U6116" s="25">
        <v>6115.0</v>
      </c>
      <c r="V6116" s="25">
        <v>1.5662488E7</v>
      </c>
      <c r="W6116" s="25" t="s">
        <v>2735</v>
      </c>
      <c r="X6116" s="25">
        <v>627.0</v>
      </c>
      <c r="Y6116" s="25" t="s">
        <v>375</v>
      </c>
      <c r="Z6116" s="25" t="s">
        <v>462</v>
      </c>
      <c r="AA6116" s="25">
        <v>44.0</v>
      </c>
      <c r="AB6116" s="25">
        <v>5.0</v>
      </c>
      <c r="AC6116" s="25">
        <v>0.0</v>
      </c>
      <c r="AD6116" s="25">
        <v>2.0</v>
      </c>
      <c r="AE6116" s="25">
        <v>1.0</v>
      </c>
      <c r="AF6116" s="25">
        <v>0.0</v>
      </c>
      <c r="AG6116" s="25">
        <v>82969.61</v>
      </c>
      <c r="AH6116" s="25">
        <v>1.0</v>
      </c>
    </row>
    <row r="6117" ht="15.75" customHeight="1">
      <c r="U6117" s="25">
        <v>6116.0</v>
      </c>
      <c r="V6117" s="25">
        <v>1.5604813E7</v>
      </c>
      <c r="W6117" s="25" t="s">
        <v>2613</v>
      </c>
      <c r="X6117" s="25">
        <v>494.0</v>
      </c>
      <c r="Y6117" s="25" t="s">
        <v>375</v>
      </c>
      <c r="Z6117" s="25" t="s">
        <v>487</v>
      </c>
      <c r="AA6117" s="25">
        <v>40.0</v>
      </c>
      <c r="AB6117" s="25">
        <v>7.0</v>
      </c>
      <c r="AC6117" s="25">
        <v>0.0</v>
      </c>
      <c r="AD6117" s="25">
        <v>2.0</v>
      </c>
      <c r="AE6117" s="25">
        <v>0.0</v>
      </c>
      <c r="AF6117" s="25">
        <v>1.0</v>
      </c>
      <c r="AG6117" s="25">
        <v>158071.69</v>
      </c>
      <c r="AH6117" s="25">
        <v>0.0</v>
      </c>
    </row>
    <row r="6118" ht="15.75" customHeight="1">
      <c r="U6118" s="25">
        <v>6117.0</v>
      </c>
      <c r="V6118" s="25">
        <v>1.5611644E7</v>
      </c>
      <c r="W6118" s="25" t="s">
        <v>1218</v>
      </c>
      <c r="X6118" s="25">
        <v>627.0</v>
      </c>
      <c r="Y6118" s="25" t="s">
        <v>375</v>
      </c>
      <c r="Z6118" s="25" t="s">
        <v>487</v>
      </c>
      <c r="AA6118" s="25">
        <v>73.0</v>
      </c>
      <c r="AB6118" s="25">
        <v>0.0</v>
      </c>
      <c r="AC6118" s="25">
        <v>146329.73</v>
      </c>
      <c r="AD6118" s="25">
        <v>1.0</v>
      </c>
      <c r="AE6118" s="25">
        <v>0.0</v>
      </c>
      <c r="AF6118" s="25">
        <v>1.0</v>
      </c>
      <c r="AG6118" s="25">
        <v>43615.67</v>
      </c>
      <c r="AH6118" s="25">
        <v>0.0</v>
      </c>
    </row>
    <row r="6119" ht="15.75" customHeight="1">
      <c r="U6119" s="25">
        <v>6118.0</v>
      </c>
      <c r="V6119" s="25">
        <v>1.5674928E7</v>
      </c>
      <c r="W6119" s="25" t="s">
        <v>2934</v>
      </c>
      <c r="X6119" s="25">
        <v>850.0</v>
      </c>
      <c r="Y6119" s="25" t="s">
        <v>377</v>
      </c>
      <c r="Z6119" s="25" t="s">
        <v>487</v>
      </c>
      <c r="AA6119" s="25">
        <v>37.0</v>
      </c>
      <c r="AB6119" s="25">
        <v>2.0</v>
      </c>
      <c r="AC6119" s="25">
        <v>0.0</v>
      </c>
      <c r="AD6119" s="25">
        <v>2.0</v>
      </c>
      <c r="AE6119" s="25">
        <v>1.0</v>
      </c>
      <c r="AF6119" s="25">
        <v>0.0</v>
      </c>
      <c r="AG6119" s="25">
        <v>119969.99</v>
      </c>
      <c r="AH6119" s="25">
        <v>0.0</v>
      </c>
    </row>
    <row r="6120" ht="15.75" customHeight="1">
      <c r="U6120" s="25">
        <v>6119.0</v>
      </c>
      <c r="V6120" s="25">
        <v>1.56561E7</v>
      </c>
      <c r="W6120" s="25" t="s">
        <v>2935</v>
      </c>
      <c r="X6120" s="25">
        <v>632.0</v>
      </c>
      <c r="Y6120" s="25" t="s">
        <v>375</v>
      </c>
      <c r="Z6120" s="25" t="s">
        <v>462</v>
      </c>
      <c r="AA6120" s="25">
        <v>49.0</v>
      </c>
      <c r="AB6120" s="25">
        <v>5.0</v>
      </c>
      <c r="AC6120" s="25">
        <v>167962.7</v>
      </c>
      <c r="AD6120" s="25">
        <v>1.0</v>
      </c>
      <c r="AE6120" s="25">
        <v>0.0</v>
      </c>
      <c r="AF6120" s="25">
        <v>0.0</v>
      </c>
      <c r="AG6120" s="25">
        <v>140201.21</v>
      </c>
      <c r="AH6120" s="25">
        <v>0.0</v>
      </c>
    </row>
    <row r="6121" ht="15.75" customHeight="1">
      <c r="U6121" s="25">
        <v>6120.0</v>
      </c>
      <c r="V6121" s="25">
        <v>1.5764293E7</v>
      </c>
      <c r="W6121" s="25" t="s">
        <v>577</v>
      </c>
      <c r="X6121" s="25">
        <v>490.0</v>
      </c>
      <c r="Y6121" s="25" t="s">
        <v>375</v>
      </c>
      <c r="Z6121" s="25" t="s">
        <v>487</v>
      </c>
      <c r="AA6121" s="25">
        <v>33.0</v>
      </c>
      <c r="AB6121" s="25">
        <v>1.0</v>
      </c>
      <c r="AC6121" s="25">
        <v>0.0</v>
      </c>
      <c r="AD6121" s="25">
        <v>2.0</v>
      </c>
      <c r="AE6121" s="25">
        <v>1.0</v>
      </c>
      <c r="AF6121" s="25">
        <v>1.0</v>
      </c>
      <c r="AG6121" s="25">
        <v>80792.83</v>
      </c>
      <c r="AH6121" s="25">
        <v>0.0</v>
      </c>
    </row>
    <row r="6122" ht="15.75" customHeight="1">
      <c r="U6122" s="25">
        <v>6121.0</v>
      </c>
      <c r="V6122" s="25">
        <v>1.5636423E7</v>
      </c>
      <c r="W6122" s="25" t="s">
        <v>1996</v>
      </c>
      <c r="X6122" s="25">
        <v>715.0</v>
      </c>
      <c r="Y6122" s="25" t="s">
        <v>375</v>
      </c>
      <c r="Z6122" s="25" t="s">
        <v>487</v>
      </c>
      <c r="AA6122" s="25">
        <v>40.0</v>
      </c>
      <c r="AB6122" s="25">
        <v>7.0</v>
      </c>
      <c r="AC6122" s="25">
        <v>0.0</v>
      </c>
      <c r="AD6122" s="25">
        <v>1.0</v>
      </c>
      <c r="AE6122" s="25">
        <v>1.0</v>
      </c>
      <c r="AF6122" s="25">
        <v>1.0</v>
      </c>
      <c r="AG6122" s="25">
        <v>141359.11</v>
      </c>
      <c r="AH6122" s="25">
        <v>0.0</v>
      </c>
    </row>
    <row r="6123" ht="15.75" customHeight="1">
      <c r="U6123" s="25">
        <v>6122.0</v>
      </c>
      <c r="V6123" s="25">
        <v>1.5607629E7</v>
      </c>
      <c r="W6123" s="25" t="s">
        <v>2936</v>
      </c>
      <c r="X6123" s="25">
        <v>679.0</v>
      </c>
      <c r="Y6123" s="25" t="s">
        <v>375</v>
      </c>
      <c r="Z6123" s="25" t="s">
        <v>487</v>
      </c>
      <c r="AA6123" s="25">
        <v>48.0</v>
      </c>
      <c r="AB6123" s="25">
        <v>8.0</v>
      </c>
      <c r="AC6123" s="25">
        <v>0.0</v>
      </c>
      <c r="AD6123" s="25">
        <v>2.0</v>
      </c>
      <c r="AE6123" s="25">
        <v>1.0</v>
      </c>
      <c r="AF6123" s="25">
        <v>0.0</v>
      </c>
      <c r="AG6123" s="25">
        <v>23344.94</v>
      </c>
      <c r="AH6123" s="25">
        <v>0.0</v>
      </c>
    </row>
    <row r="6124" ht="15.75" customHeight="1">
      <c r="U6124" s="25">
        <v>6123.0</v>
      </c>
      <c r="V6124" s="25">
        <v>1.5577313E7</v>
      </c>
      <c r="W6124" s="25" t="s">
        <v>2937</v>
      </c>
      <c r="X6124" s="25">
        <v>619.0</v>
      </c>
      <c r="Y6124" s="25" t="s">
        <v>375</v>
      </c>
      <c r="Z6124" s="25" t="s">
        <v>487</v>
      </c>
      <c r="AA6124" s="25">
        <v>44.0</v>
      </c>
      <c r="AB6124" s="25">
        <v>3.0</v>
      </c>
      <c r="AC6124" s="25">
        <v>116967.68</v>
      </c>
      <c r="AD6124" s="25">
        <v>1.0</v>
      </c>
      <c r="AE6124" s="25">
        <v>1.0</v>
      </c>
      <c r="AF6124" s="25">
        <v>0.0</v>
      </c>
      <c r="AG6124" s="25">
        <v>5075.17</v>
      </c>
      <c r="AH6124" s="25">
        <v>1.0</v>
      </c>
    </row>
    <row r="6125" ht="15.75" customHeight="1">
      <c r="U6125" s="25">
        <v>6124.0</v>
      </c>
      <c r="V6125" s="25">
        <v>1.5714493E7</v>
      </c>
      <c r="W6125" s="25" t="s">
        <v>1734</v>
      </c>
      <c r="X6125" s="25">
        <v>465.0</v>
      </c>
      <c r="Y6125" s="25" t="s">
        <v>377</v>
      </c>
      <c r="Z6125" s="25" t="s">
        <v>462</v>
      </c>
      <c r="AA6125" s="25">
        <v>33.0</v>
      </c>
      <c r="AB6125" s="25">
        <v>6.0</v>
      </c>
      <c r="AC6125" s="25">
        <v>0.0</v>
      </c>
      <c r="AD6125" s="25">
        <v>2.0</v>
      </c>
      <c r="AE6125" s="25">
        <v>1.0</v>
      </c>
      <c r="AF6125" s="25">
        <v>1.0</v>
      </c>
      <c r="AG6125" s="25">
        <v>95500.98</v>
      </c>
      <c r="AH6125" s="25">
        <v>0.0</v>
      </c>
    </row>
    <row r="6126" ht="15.75" customHeight="1">
      <c r="U6126" s="25">
        <v>6125.0</v>
      </c>
      <c r="V6126" s="25">
        <v>1.5643359E7</v>
      </c>
      <c r="W6126" s="25" t="s">
        <v>1528</v>
      </c>
      <c r="X6126" s="25">
        <v>736.0</v>
      </c>
      <c r="Y6126" s="25" t="s">
        <v>377</v>
      </c>
      <c r="Z6126" s="25" t="s">
        <v>487</v>
      </c>
      <c r="AA6126" s="25">
        <v>32.0</v>
      </c>
      <c r="AB6126" s="25">
        <v>7.0</v>
      </c>
      <c r="AC6126" s="25">
        <v>0.0</v>
      </c>
      <c r="AD6126" s="25">
        <v>1.0</v>
      </c>
      <c r="AE6126" s="25">
        <v>0.0</v>
      </c>
      <c r="AF6126" s="25">
        <v>1.0</v>
      </c>
      <c r="AG6126" s="25">
        <v>79082.62</v>
      </c>
      <c r="AH6126" s="25">
        <v>0.0</v>
      </c>
    </row>
    <row r="6127" ht="15.75" customHeight="1">
      <c r="U6127" s="25">
        <v>6126.0</v>
      </c>
      <c r="V6127" s="25">
        <v>1.5687913E7</v>
      </c>
      <c r="W6127" s="25" t="s">
        <v>1036</v>
      </c>
      <c r="X6127" s="25">
        <v>501.0</v>
      </c>
      <c r="Y6127" s="25" t="s">
        <v>379</v>
      </c>
      <c r="Z6127" s="25" t="s">
        <v>462</v>
      </c>
      <c r="AA6127" s="25">
        <v>34.0</v>
      </c>
      <c r="AB6127" s="25">
        <v>7.0</v>
      </c>
      <c r="AC6127" s="25">
        <v>93244.42</v>
      </c>
      <c r="AD6127" s="25">
        <v>1.0</v>
      </c>
      <c r="AE6127" s="25">
        <v>0.0</v>
      </c>
      <c r="AF6127" s="25">
        <v>1.0</v>
      </c>
      <c r="AG6127" s="25">
        <v>199805.63</v>
      </c>
      <c r="AH6127" s="25">
        <v>0.0</v>
      </c>
    </row>
    <row r="6128" ht="15.75" customHeight="1">
      <c r="U6128" s="25">
        <v>6127.0</v>
      </c>
      <c r="V6128" s="25">
        <v>1.5790935E7</v>
      </c>
      <c r="W6128" s="25" t="s">
        <v>778</v>
      </c>
      <c r="X6128" s="25">
        <v>535.0</v>
      </c>
      <c r="Y6128" s="25" t="s">
        <v>375</v>
      </c>
      <c r="Z6128" s="25" t="s">
        <v>462</v>
      </c>
      <c r="AA6128" s="25">
        <v>29.0</v>
      </c>
      <c r="AB6128" s="25">
        <v>5.0</v>
      </c>
      <c r="AC6128" s="25">
        <v>0.0</v>
      </c>
      <c r="AD6128" s="25">
        <v>2.0</v>
      </c>
      <c r="AE6128" s="25">
        <v>0.0</v>
      </c>
      <c r="AF6128" s="25">
        <v>1.0</v>
      </c>
      <c r="AG6128" s="25">
        <v>52709.55</v>
      </c>
      <c r="AH6128" s="25">
        <v>0.0</v>
      </c>
    </row>
    <row r="6129" ht="15.75" customHeight="1">
      <c r="U6129" s="25">
        <v>6128.0</v>
      </c>
      <c r="V6129" s="25">
        <v>1.5708693E7</v>
      </c>
      <c r="W6129" s="25" t="s">
        <v>663</v>
      </c>
      <c r="X6129" s="25">
        <v>759.0</v>
      </c>
      <c r="Y6129" s="25" t="s">
        <v>375</v>
      </c>
      <c r="Z6129" s="25" t="s">
        <v>462</v>
      </c>
      <c r="AA6129" s="25">
        <v>33.0</v>
      </c>
      <c r="AB6129" s="25">
        <v>2.0</v>
      </c>
      <c r="AC6129" s="25">
        <v>0.0</v>
      </c>
      <c r="AD6129" s="25">
        <v>2.0</v>
      </c>
      <c r="AE6129" s="25">
        <v>1.0</v>
      </c>
      <c r="AF6129" s="25">
        <v>0.0</v>
      </c>
      <c r="AG6129" s="25">
        <v>56583.88</v>
      </c>
      <c r="AH6129" s="25">
        <v>0.0</v>
      </c>
    </row>
    <row r="6130" ht="15.75" customHeight="1">
      <c r="U6130" s="25">
        <v>6129.0</v>
      </c>
      <c r="V6130" s="25">
        <v>1.5672016E7</v>
      </c>
      <c r="W6130" s="25" t="s">
        <v>2442</v>
      </c>
      <c r="X6130" s="25">
        <v>819.0</v>
      </c>
      <c r="Y6130" s="25" t="s">
        <v>375</v>
      </c>
      <c r="Z6130" s="25" t="s">
        <v>487</v>
      </c>
      <c r="AA6130" s="25">
        <v>35.0</v>
      </c>
      <c r="AB6130" s="25">
        <v>1.0</v>
      </c>
      <c r="AC6130" s="25">
        <v>0.0</v>
      </c>
      <c r="AD6130" s="25">
        <v>2.0</v>
      </c>
      <c r="AE6130" s="25">
        <v>0.0</v>
      </c>
      <c r="AF6130" s="25">
        <v>1.0</v>
      </c>
      <c r="AG6130" s="25">
        <v>3385.04</v>
      </c>
      <c r="AH6130" s="25">
        <v>0.0</v>
      </c>
    </row>
    <row r="6131" ht="15.75" customHeight="1">
      <c r="U6131" s="25">
        <v>6130.0</v>
      </c>
      <c r="V6131" s="25">
        <v>1.5727605E7</v>
      </c>
      <c r="W6131" s="25" t="s">
        <v>711</v>
      </c>
      <c r="X6131" s="25">
        <v>533.0</v>
      </c>
      <c r="Y6131" s="25" t="s">
        <v>379</v>
      </c>
      <c r="Z6131" s="25" t="s">
        <v>487</v>
      </c>
      <c r="AA6131" s="25">
        <v>43.0</v>
      </c>
      <c r="AB6131" s="25">
        <v>4.0</v>
      </c>
      <c r="AC6131" s="25">
        <v>80442.06</v>
      </c>
      <c r="AD6131" s="25">
        <v>2.0</v>
      </c>
      <c r="AE6131" s="25">
        <v>0.0</v>
      </c>
      <c r="AF6131" s="25">
        <v>1.0</v>
      </c>
      <c r="AG6131" s="25">
        <v>12537.42</v>
      </c>
      <c r="AH6131" s="25">
        <v>0.0</v>
      </c>
    </row>
    <row r="6132" ht="15.75" customHeight="1">
      <c r="U6132" s="25">
        <v>6131.0</v>
      </c>
      <c r="V6132" s="25">
        <v>1.5651144E7</v>
      </c>
      <c r="W6132" s="25" t="s">
        <v>745</v>
      </c>
      <c r="X6132" s="25">
        <v>632.0</v>
      </c>
      <c r="Y6132" s="25" t="s">
        <v>379</v>
      </c>
      <c r="Z6132" s="25" t="s">
        <v>462</v>
      </c>
      <c r="AA6132" s="25">
        <v>35.0</v>
      </c>
      <c r="AB6132" s="25">
        <v>2.0</v>
      </c>
      <c r="AC6132" s="25">
        <v>150561.03</v>
      </c>
      <c r="AD6132" s="25">
        <v>2.0</v>
      </c>
      <c r="AE6132" s="25">
        <v>0.0</v>
      </c>
      <c r="AF6132" s="25">
        <v>0.0</v>
      </c>
      <c r="AG6132" s="25">
        <v>64722.61</v>
      </c>
      <c r="AH6132" s="25">
        <v>0.0</v>
      </c>
    </row>
    <row r="6133" ht="15.75" customHeight="1">
      <c r="U6133" s="25">
        <v>6132.0</v>
      </c>
      <c r="V6133" s="25">
        <v>1.5749401E7</v>
      </c>
      <c r="W6133" s="25" t="s">
        <v>619</v>
      </c>
      <c r="X6133" s="25">
        <v>686.0</v>
      </c>
      <c r="Y6133" s="25" t="s">
        <v>375</v>
      </c>
      <c r="Z6133" s="25" t="s">
        <v>487</v>
      </c>
      <c r="AA6133" s="25">
        <v>60.0</v>
      </c>
      <c r="AB6133" s="25">
        <v>9.0</v>
      </c>
      <c r="AC6133" s="25">
        <v>0.0</v>
      </c>
      <c r="AD6133" s="25">
        <v>3.0</v>
      </c>
      <c r="AE6133" s="25">
        <v>1.0</v>
      </c>
      <c r="AF6133" s="25">
        <v>1.0</v>
      </c>
      <c r="AG6133" s="25">
        <v>75246.21</v>
      </c>
      <c r="AH6133" s="25">
        <v>1.0</v>
      </c>
    </row>
    <row r="6134" ht="15.75" customHeight="1">
      <c r="U6134" s="25">
        <v>6133.0</v>
      </c>
      <c r="V6134" s="25">
        <v>1.5691874E7</v>
      </c>
      <c r="W6134" s="25" t="s">
        <v>2184</v>
      </c>
      <c r="X6134" s="25">
        <v>687.0</v>
      </c>
      <c r="Y6134" s="25" t="s">
        <v>375</v>
      </c>
      <c r="Z6134" s="25" t="s">
        <v>462</v>
      </c>
      <c r="AA6134" s="25">
        <v>34.0</v>
      </c>
      <c r="AB6134" s="25">
        <v>9.0</v>
      </c>
      <c r="AC6134" s="25">
        <v>125474.44</v>
      </c>
      <c r="AD6134" s="25">
        <v>1.0</v>
      </c>
      <c r="AE6134" s="25">
        <v>1.0</v>
      </c>
      <c r="AF6134" s="25">
        <v>0.0</v>
      </c>
      <c r="AG6134" s="25">
        <v>198929.84</v>
      </c>
      <c r="AH6134" s="25">
        <v>0.0</v>
      </c>
    </row>
    <row r="6135" ht="15.75" customHeight="1">
      <c r="U6135" s="25">
        <v>6134.0</v>
      </c>
      <c r="V6135" s="25">
        <v>1.5620735E7</v>
      </c>
      <c r="W6135" s="25" t="s">
        <v>1414</v>
      </c>
      <c r="X6135" s="25">
        <v>667.0</v>
      </c>
      <c r="Y6135" s="25" t="s">
        <v>379</v>
      </c>
      <c r="Z6135" s="25" t="s">
        <v>462</v>
      </c>
      <c r="AA6135" s="25">
        <v>33.0</v>
      </c>
      <c r="AB6135" s="25">
        <v>4.0</v>
      </c>
      <c r="AC6135" s="25">
        <v>127076.68</v>
      </c>
      <c r="AD6135" s="25">
        <v>2.0</v>
      </c>
      <c r="AE6135" s="25">
        <v>1.0</v>
      </c>
      <c r="AF6135" s="25">
        <v>0.0</v>
      </c>
      <c r="AG6135" s="25">
        <v>69011.66</v>
      </c>
      <c r="AH6135" s="25">
        <v>0.0</v>
      </c>
    </row>
    <row r="6136" ht="15.75" customHeight="1">
      <c r="U6136" s="25">
        <v>6135.0</v>
      </c>
      <c r="V6136" s="25">
        <v>1.5769781E7</v>
      </c>
      <c r="W6136" s="25" t="s">
        <v>1175</v>
      </c>
      <c r="X6136" s="25">
        <v>699.0</v>
      </c>
      <c r="Y6136" s="25" t="s">
        <v>377</v>
      </c>
      <c r="Z6136" s="25" t="s">
        <v>462</v>
      </c>
      <c r="AA6136" s="25">
        <v>25.0</v>
      </c>
      <c r="AB6136" s="25">
        <v>8.0</v>
      </c>
      <c r="AC6136" s="25">
        <v>0.0</v>
      </c>
      <c r="AD6136" s="25">
        <v>2.0</v>
      </c>
      <c r="AE6136" s="25">
        <v>1.0</v>
      </c>
      <c r="AF6136" s="25">
        <v>1.0</v>
      </c>
      <c r="AG6136" s="25">
        <v>52404.47</v>
      </c>
      <c r="AH6136" s="25">
        <v>0.0</v>
      </c>
    </row>
    <row r="6137" ht="15.75" customHeight="1">
      <c r="U6137" s="25">
        <v>6136.0</v>
      </c>
      <c r="V6137" s="25">
        <v>1.5624611E7</v>
      </c>
      <c r="W6137" s="25" t="s">
        <v>2144</v>
      </c>
      <c r="X6137" s="25">
        <v>497.0</v>
      </c>
      <c r="Y6137" s="25" t="s">
        <v>377</v>
      </c>
      <c r="Z6137" s="25" t="s">
        <v>487</v>
      </c>
      <c r="AA6137" s="25">
        <v>37.0</v>
      </c>
      <c r="AB6137" s="25">
        <v>8.0</v>
      </c>
      <c r="AC6137" s="25">
        <v>128650.11</v>
      </c>
      <c r="AD6137" s="25">
        <v>2.0</v>
      </c>
      <c r="AE6137" s="25">
        <v>1.0</v>
      </c>
      <c r="AF6137" s="25">
        <v>1.0</v>
      </c>
      <c r="AG6137" s="25">
        <v>163641.53</v>
      </c>
      <c r="AH6137" s="25">
        <v>0.0</v>
      </c>
    </row>
    <row r="6138" ht="15.75" customHeight="1">
      <c r="U6138" s="25">
        <v>6137.0</v>
      </c>
      <c r="V6138" s="25">
        <v>1.5773071E7</v>
      </c>
      <c r="W6138" s="25" t="s">
        <v>2938</v>
      </c>
      <c r="X6138" s="25">
        <v>780.0</v>
      </c>
      <c r="Y6138" s="25" t="s">
        <v>377</v>
      </c>
      <c r="Z6138" s="25" t="s">
        <v>462</v>
      </c>
      <c r="AA6138" s="25">
        <v>33.0</v>
      </c>
      <c r="AB6138" s="25">
        <v>6.0</v>
      </c>
      <c r="AC6138" s="25">
        <v>145580.61</v>
      </c>
      <c r="AD6138" s="25">
        <v>1.0</v>
      </c>
      <c r="AE6138" s="25">
        <v>1.0</v>
      </c>
      <c r="AF6138" s="25">
        <v>1.0</v>
      </c>
      <c r="AG6138" s="25">
        <v>154598.56</v>
      </c>
      <c r="AH6138" s="25">
        <v>0.0</v>
      </c>
    </row>
    <row r="6139" ht="15.75" customHeight="1">
      <c r="U6139" s="25">
        <v>6138.0</v>
      </c>
      <c r="V6139" s="25">
        <v>1.5720371E7</v>
      </c>
      <c r="W6139" s="25" t="s">
        <v>1426</v>
      </c>
      <c r="X6139" s="25">
        <v>652.0</v>
      </c>
      <c r="Y6139" s="25" t="s">
        <v>375</v>
      </c>
      <c r="Z6139" s="25" t="s">
        <v>462</v>
      </c>
      <c r="AA6139" s="25">
        <v>51.0</v>
      </c>
      <c r="AB6139" s="25">
        <v>3.0</v>
      </c>
      <c r="AC6139" s="25">
        <v>0.0</v>
      </c>
      <c r="AD6139" s="25">
        <v>1.0</v>
      </c>
      <c r="AE6139" s="25">
        <v>1.0</v>
      </c>
      <c r="AF6139" s="25">
        <v>0.0</v>
      </c>
      <c r="AG6139" s="25">
        <v>173989.47</v>
      </c>
      <c r="AH6139" s="25">
        <v>1.0</v>
      </c>
    </row>
    <row r="6140" ht="15.75" customHeight="1">
      <c r="U6140" s="25">
        <v>6139.0</v>
      </c>
      <c r="V6140" s="25">
        <v>1.5717984E7</v>
      </c>
      <c r="W6140" s="25" t="s">
        <v>1484</v>
      </c>
      <c r="X6140" s="25">
        <v>477.0</v>
      </c>
      <c r="Y6140" s="25" t="s">
        <v>375</v>
      </c>
      <c r="Z6140" s="25" t="s">
        <v>487</v>
      </c>
      <c r="AA6140" s="25">
        <v>47.0</v>
      </c>
      <c r="AB6140" s="25">
        <v>9.0</v>
      </c>
      <c r="AC6140" s="25">
        <v>144900.58</v>
      </c>
      <c r="AD6140" s="25">
        <v>1.0</v>
      </c>
      <c r="AE6140" s="25">
        <v>1.0</v>
      </c>
      <c r="AF6140" s="25">
        <v>0.0</v>
      </c>
      <c r="AG6140" s="25">
        <v>61315.37</v>
      </c>
      <c r="AH6140" s="25">
        <v>1.0</v>
      </c>
    </row>
    <row r="6141" ht="15.75" customHeight="1">
      <c r="U6141" s="25">
        <v>6140.0</v>
      </c>
      <c r="V6141" s="25">
        <v>1.5806407E7</v>
      </c>
      <c r="W6141" s="25" t="s">
        <v>1712</v>
      </c>
      <c r="X6141" s="25">
        <v>652.0</v>
      </c>
      <c r="Y6141" s="25" t="s">
        <v>375</v>
      </c>
      <c r="Z6141" s="25" t="s">
        <v>462</v>
      </c>
      <c r="AA6141" s="25">
        <v>37.0</v>
      </c>
      <c r="AB6141" s="25">
        <v>4.0</v>
      </c>
      <c r="AC6141" s="25">
        <v>0.0</v>
      </c>
      <c r="AD6141" s="25">
        <v>2.0</v>
      </c>
      <c r="AE6141" s="25">
        <v>1.0</v>
      </c>
      <c r="AF6141" s="25">
        <v>0.0</v>
      </c>
      <c r="AG6141" s="25">
        <v>143393.24</v>
      </c>
      <c r="AH6141" s="25">
        <v>0.0</v>
      </c>
    </row>
    <row r="6142" ht="15.75" customHeight="1">
      <c r="U6142" s="25">
        <v>6141.0</v>
      </c>
      <c r="V6142" s="25">
        <v>1.5785042E7</v>
      </c>
      <c r="W6142" s="25" t="s">
        <v>868</v>
      </c>
      <c r="X6142" s="25">
        <v>488.0</v>
      </c>
      <c r="Y6142" s="25" t="s">
        <v>375</v>
      </c>
      <c r="Z6142" s="25" t="s">
        <v>462</v>
      </c>
      <c r="AA6142" s="25">
        <v>31.0</v>
      </c>
      <c r="AB6142" s="25">
        <v>8.0</v>
      </c>
      <c r="AC6142" s="25">
        <v>97588.6</v>
      </c>
      <c r="AD6142" s="25">
        <v>1.0</v>
      </c>
      <c r="AE6142" s="25">
        <v>0.0</v>
      </c>
      <c r="AF6142" s="25">
        <v>0.0</v>
      </c>
      <c r="AG6142" s="25">
        <v>124210.53</v>
      </c>
      <c r="AH6142" s="25">
        <v>0.0</v>
      </c>
    </row>
    <row r="6143" ht="15.75" customHeight="1">
      <c r="U6143" s="25">
        <v>6142.0</v>
      </c>
      <c r="V6143" s="25">
        <v>1.5809302E7</v>
      </c>
      <c r="W6143" s="25" t="s">
        <v>1315</v>
      </c>
      <c r="X6143" s="25">
        <v>572.0</v>
      </c>
      <c r="Y6143" s="25" t="s">
        <v>375</v>
      </c>
      <c r="Z6143" s="25" t="s">
        <v>487</v>
      </c>
      <c r="AA6143" s="25">
        <v>24.0</v>
      </c>
      <c r="AB6143" s="25">
        <v>1.0</v>
      </c>
      <c r="AC6143" s="25">
        <v>0.0</v>
      </c>
      <c r="AD6143" s="25">
        <v>2.0</v>
      </c>
      <c r="AE6143" s="25">
        <v>1.0</v>
      </c>
      <c r="AF6143" s="25">
        <v>1.0</v>
      </c>
      <c r="AG6143" s="25">
        <v>151460.84</v>
      </c>
      <c r="AH6143" s="25">
        <v>0.0</v>
      </c>
    </row>
    <row r="6144" ht="15.75" customHeight="1">
      <c r="U6144" s="25">
        <v>6143.0</v>
      </c>
      <c r="V6144" s="25">
        <v>1.567755E7</v>
      </c>
      <c r="W6144" s="25" t="s">
        <v>2221</v>
      </c>
      <c r="X6144" s="25">
        <v>755.0</v>
      </c>
      <c r="Y6144" s="25" t="s">
        <v>375</v>
      </c>
      <c r="Z6144" s="25" t="s">
        <v>462</v>
      </c>
      <c r="AA6144" s="25">
        <v>38.0</v>
      </c>
      <c r="AB6144" s="25">
        <v>1.0</v>
      </c>
      <c r="AC6144" s="25">
        <v>0.0</v>
      </c>
      <c r="AD6144" s="25">
        <v>2.0</v>
      </c>
      <c r="AE6144" s="25">
        <v>1.0</v>
      </c>
      <c r="AF6144" s="25">
        <v>0.0</v>
      </c>
      <c r="AG6144" s="25">
        <v>20734.81</v>
      </c>
      <c r="AH6144" s="25">
        <v>0.0</v>
      </c>
    </row>
    <row r="6145" ht="15.75" customHeight="1">
      <c r="U6145" s="25">
        <v>6144.0</v>
      </c>
      <c r="V6145" s="25">
        <v>1.5654096E7</v>
      </c>
      <c r="W6145" s="25" t="s">
        <v>730</v>
      </c>
      <c r="X6145" s="25">
        <v>779.0</v>
      </c>
      <c r="Y6145" s="25" t="s">
        <v>379</v>
      </c>
      <c r="Z6145" s="25" t="s">
        <v>462</v>
      </c>
      <c r="AA6145" s="25">
        <v>24.0</v>
      </c>
      <c r="AB6145" s="25">
        <v>10.0</v>
      </c>
      <c r="AC6145" s="25">
        <v>122200.31</v>
      </c>
      <c r="AD6145" s="25">
        <v>2.0</v>
      </c>
      <c r="AE6145" s="25">
        <v>1.0</v>
      </c>
      <c r="AF6145" s="25">
        <v>0.0</v>
      </c>
      <c r="AG6145" s="25">
        <v>43705.56</v>
      </c>
      <c r="AH6145" s="25">
        <v>0.0</v>
      </c>
    </row>
    <row r="6146" ht="15.75" customHeight="1">
      <c r="U6146" s="25">
        <v>6145.0</v>
      </c>
      <c r="V6146" s="25">
        <v>1.561732E7</v>
      </c>
      <c r="W6146" s="25" t="s">
        <v>579</v>
      </c>
      <c r="X6146" s="25">
        <v>693.0</v>
      </c>
      <c r="Y6146" s="25" t="s">
        <v>377</v>
      </c>
      <c r="Z6146" s="25" t="s">
        <v>462</v>
      </c>
      <c r="AA6146" s="25">
        <v>46.0</v>
      </c>
      <c r="AB6146" s="25">
        <v>3.0</v>
      </c>
      <c r="AC6146" s="25">
        <v>151709.33</v>
      </c>
      <c r="AD6146" s="25">
        <v>1.0</v>
      </c>
      <c r="AE6146" s="25">
        <v>1.0</v>
      </c>
      <c r="AF6146" s="25">
        <v>0.0</v>
      </c>
      <c r="AG6146" s="25">
        <v>180736.24</v>
      </c>
      <c r="AH6146" s="25">
        <v>0.0</v>
      </c>
    </row>
    <row r="6147" ht="15.75" customHeight="1">
      <c r="U6147" s="25">
        <v>6146.0</v>
      </c>
      <c r="V6147" s="25">
        <v>1.5653065E7</v>
      </c>
      <c r="W6147" s="25" t="s">
        <v>810</v>
      </c>
      <c r="X6147" s="25">
        <v>530.0</v>
      </c>
      <c r="Y6147" s="25" t="s">
        <v>377</v>
      </c>
      <c r="Z6147" s="25" t="s">
        <v>462</v>
      </c>
      <c r="AA6147" s="25">
        <v>22.0</v>
      </c>
      <c r="AB6147" s="25">
        <v>7.0</v>
      </c>
      <c r="AC6147" s="25">
        <v>0.0</v>
      </c>
      <c r="AD6147" s="25">
        <v>2.0</v>
      </c>
      <c r="AE6147" s="25">
        <v>1.0</v>
      </c>
      <c r="AF6147" s="25">
        <v>0.0</v>
      </c>
      <c r="AG6147" s="25">
        <v>104170.48</v>
      </c>
      <c r="AH6147" s="25">
        <v>0.0</v>
      </c>
    </row>
    <row r="6148" ht="15.75" customHeight="1">
      <c r="U6148" s="25">
        <v>6147.0</v>
      </c>
      <c r="V6148" s="25">
        <v>1.5649112E7</v>
      </c>
      <c r="W6148" s="25" t="s">
        <v>563</v>
      </c>
      <c r="X6148" s="25">
        <v>738.0</v>
      </c>
      <c r="Y6148" s="25" t="s">
        <v>377</v>
      </c>
      <c r="Z6148" s="25" t="s">
        <v>462</v>
      </c>
      <c r="AA6148" s="25">
        <v>33.0</v>
      </c>
      <c r="AB6148" s="25">
        <v>3.0</v>
      </c>
      <c r="AC6148" s="25">
        <v>122134.4</v>
      </c>
      <c r="AD6148" s="25">
        <v>2.0</v>
      </c>
      <c r="AE6148" s="25">
        <v>0.0</v>
      </c>
      <c r="AF6148" s="25">
        <v>1.0</v>
      </c>
      <c r="AG6148" s="25">
        <v>27867.59</v>
      </c>
      <c r="AH6148" s="25">
        <v>0.0</v>
      </c>
    </row>
    <row r="6149" ht="15.75" customHeight="1">
      <c r="U6149" s="25">
        <v>6148.0</v>
      </c>
      <c r="V6149" s="25">
        <v>1.5690526E7</v>
      </c>
      <c r="W6149" s="25" t="s">
        <v>1584</v>
      </c>
      <c r="X6149" s="25">
        <v>690.0</v>
      </c>
      <c r="Y6149" s="25" t="s">
        <v>379</v>
      </c>
      <c r="Z6149" s="25" t="s">
        <v>487</v>
      </c>
      <c r="AA6149" s="25">
        <v>31.0</v>
      </c>
      <c r="AB6149" s="25">
        <v>2.0</v>
      </c>
      <c r="AC6149" s="25">
        <v>137260.45</v>
      </c>
      <c r="AD6149" s="25">
        <v>2.0</v>
      </c>
      <c r="AE6149" s="25">
        <v>1.0</v>
      </c>
      <c r="AF6149" s="25">
        <v>0.0</v>
      </c>
      <c r="AG6149" s="25">
        <v>55387.28</v>
      </c>
      <c r="AH6149" s="25">
        <v>0.0</v>
      </c>
    </row>
    <row r="6150" ht="15.75" customHeight="1">
      <c r="U6150" s="25">
        <v>6149.0</v>
      </c>
      <c r="V6150" s="25">
        <v>1.5806945E7</v>
      </c>
      <c r="W6150" s="25" t="s">
        <v>985</v>
      </c>
      <c r="X6150" s="25">
        <v>611.0</v>
      </c>
      <c r="Y6150" s="25" t="s">
        <v>375</v>
      </c>
      <c r="Z6150" s="25" t="s">
        <v>462</v>
      </c>
      <c r="AA6150" s="25">
        <v>30.0</v>
      </c>
      <c r="AB6150" s="25">
        <v>9.0</v>
      </c>
      <c r="AC6150" s="25">
        <v>88594.14</v>
      </c>
      <c r="AD6150" s="25">
        <v>1.0</v>
      </c>
      <c r="AE6150" s="25">
        <v>1.0</v>
      </c>
      <c r="AF6150" s="25">
        <v>0.0</v>
      </c>
      <c r="AG6150" s="25">
        <v>196332.45</v>
      </c>
      <c r="AH6150" s="25">
        <v>0.0</v>
      </c>
    </row>
    <row r="6151" ht="15.75" customHeight="1">
      <c r="U6151" s="25">
        <v>6150.0</v>
      </c>
      <c r="V6151" s="25">
        <v>1.5670066E7</v>
      </c>
      <c r="W6151" s="25" t="s">
        <v>1893</v>
      </c>
      <c r="X6151" s="25">
        <v>643.0</v>
      </c>
      <c r="Y6151" s="25" t="s">
        <v>377</v>
      </c>
      <c r="Z6151" s="25" t="s">
        <v>487</v>
      </c>
      <c r="AA6151" s="25">
        <v>34.0</v>
      </c>
      <c r="AB6151" s="25">
        <v>6.0</v>
      </c>
      <c r="AC6151" s="25">
        <v>0.0</v>
      </c>
      <c r="AD6151" s="25">
        <v>2.0</v>
      </c>
      <c r="AE6151" s="25">
        <v>1.0</v>
      </c>
      <c r="AF6151" s="25">
        <v>1.0</v>
      </c>
      <c r="AG6151" s="25">
        <v>116046.22</v>
      </c>
      <c r="AH6151" s="25">
        <v>0.0</v>
      </c>
    </row>
    <row r="6152" ht="15.75" customHeight="1">
      <c r="U6152" s="25">
        <v>6151.0</v>
      </c>
      <c r="V6152" s="25">
        <v>1.5625761E7</v>
      </c>
      <c r="W6152" s="25" t="s">
        <v>527</v>
      </c>
      <c r="X6152" s="25">
        <v>632.0</v>
      </c>
      <c r="Y6152" s="25" t="s">
        <v>379</v>
      </c>
      <c r="Z6152" s="25" t="s">
        <v>487</v>
      </c>
      <c r="AA6152" s="25">
        <v>41.0</v>
      </c>
      <c r="AB6152" s="25">
        <v>8.0</v>
      </c>
      <c r="AC6152" s="25">
        <v>127205.32</v>
      </c>
      <c r="AD6152" s="25">
        <v>4.0</v>
      </c>
      <c r="AE6152" s="25">
        <v>1.0</v>
      </c>
      <c r="AF6152" s="25">
        <v>0.0</v>
      </c>
      <c r="AG6152" s="25">
        <v>93874.87</v>
      </c>
      <c r="AH6152" s="25">
        <v>1.0</v>
      </c>
    </row>
    <row r="6153" ht="15.75" customHeight="1">
      <c r="U6153" s="25">
        <v>6152.0</v>
      </c>
      <c r="V6153" s="25">
        <v>1.5761525E7</v>
      </c>
      <c r="W6153" s="25" t="s">
        <v>1222</v>
      </c>
      <c r="X6153" s="25">
        <v>727.0</v>
      </c>
      <c r="Y6153" s="25" t="s">
        <v>377</v>
      </c>
      <c r="Z6153" s="25" t="s">
        <v>462</v>
      </c>
      <c r="AA6153" s="25">
        <v>31.0</v>
      </c>
      <c r="AB6153" s="25">
        <v>10.0</v>
      </c>
      <c r="AC6153" s="25">
        <v>96997.09</v>
      </c>
      <c r="AD6153" s="25">
        <v>2.0</v>
      </c>
      <c r="AE6153" s="25">
        <v>0.0</v>
      </c>
      <c r="AF6153" s="25">
        <v>0.0</v>
      </c>
      <c r="AG6153" s="25">
        <v>76614.04</v>
      </c>
      <c r="AH6153" s="25">
        <v>0.0</v>
      </c>
    </row>
    <row r="6154" ht="15.75" customHeight="1">
      <c r="U6154" s="25">
        <v>6153.0</v>
      </c>
      <c r="V6154" s="25">
        <v>1.573508E7</v>
      </c>
      <c r="W6154" s="25" t="s">
        <v>2939</v>
      </c>
      <c r="X6154" s="25">
        <v>508.0</v>
      </c>
      <c r="Y6154" s="25" t="s">
        <v>375</v>
      </c>
      <c r="Z6154" s="25" t="s">
        <v>462</v>
      </c>
      <c r="AA6154" s="25">
        <v>64.0</v>
      </c>
      <c r="AB6154" s="25">
        <v>2.0</v>
      </c>
      <c r="AC6154" s="25">
        <v>0.0</v>
      </c>
      <c r="AD6154" s="25">
        <v>1.0</v>
      </c>
      <c r="AE6154" s="25">
        <v>1.0</v>
      </c>
      <c r="AF6154" s="25">
        <v>1.0</v>
      </c>
      <c r="AG6154" s="25">
        <v>6076.62</v>
      </c>
      <c r="AH6154" s="25">
        <v>0.0</v>
      </c>
    </row>
    <row r="6155" ht="15.75" customHeight="1">
      <c r="U6155" s="25">
        <v>6154.0</v>
      </c>
      <c r="V6155" s="25">
        <v>1.5619537E7</v>
      </c>
      <c r="W6155" s="25" t="s">
        <v>2292</v>
      </c>
      <c r="X6155" s="25">
        <v>550.0</v>
      </c>
      <c r="Y6155" s="25" t="s">
        <v>375</v>
      </c>
      <c r="Z6155" s="25" t="s">
        <v>487</v>
      </c>
      <c r="AA6155" s="25">
        <v>31.0</v>
      </c>
      <c r="AB6155" s="25">
        <v>5.0</v>
      </c>
      <c r="AC6155" s="25">
        <v>142200.19</v>
      </c>
      <c r="AD6155" s="25">
        <v>2.0</v>
      </c>
      <c r="AE6155" s="25">
        <v>1.0</v>
      </c>
      <c r="AF6155" s="25">
        <v>1.0</v>
      </c>
      <c r="AG6155" s="25">
        <v>122221.71</v>
      </c>
      <c r="AH6155" s="25">
        <v>0.0</v>
      </c>
    </row>
    <row r="6156" ht="15.75" customHeight="1">
      <c r="U6156" s="25">
        <v>6155.0</v>
      </c>
      <c r="V6156" s="25">
        <v>1.5598162E7</v>
      </c>
      <c r="W6156" s="25" t="s">
        <v>1819</v>
      </c>
      <c r="X6156" s="25">
        <v>754.0</v>
      </c>
      <c r="Y6156" s="25" t="s">
        <v>379</v>
      </c>
      <c r="Z6156" s="25" t="s">
        <v>462</v>
      </c>
      <c r="AA6156" s="25">
        <v>39.0</v>
      </c>
      <c r="AB6156" s="25">
        <v>3.0</v>
      </c>
      <c r="AC6156" s="25">
        <v>160761.41</v>
      </c>
      <c r="AD6156" s="25">
        <v>1.0</v>
      </c>
      <c r="AE6156" s="25">
        <v>1.0</v>
      </c>
      <c r="AF6156" s="25">
        <v>1.0</v>
      </c>
      <c r="AG6156" s="25">
        <v>24156.03</v>
      </c>
      <c r="AH6156" s="25">
        <v>0.0</v>
      </c>
    </row>
    <row r="6157" ht="15.75" customHeight="1">
      <c r="U6157" s="25">
        <v>6156.0</v>
      </c>
      <c r="V6157" s="25">
        <v>1.56943E7</v>
      </c>
      <c r="W6157" s="25" t="s">
        <v>1748</v>
      </c>
      <c r="X6157" s="25">
        <v>759.0</v>
      </c>
      <c r="Y6157" s="25" t="s">
        <v>375</v>
      </c>
      <c r="Z6157" s="25" t="s">
        <v>487</v>
      </c>
      <c r="AA6157" s="25">
        <v>26.0</v>
      </c>
      <c r="AB6157" s="25">
        <v>4.0</v>
      </c>
      <c r="AC6157" s="25">
        <v>0.0</v>
      </c>
      <c r="AD6157" s="25">
        <v>2.0</v>
      </c>
      <c r="AE6157" s="25">
        <v>1.0</v>
      </c>
      <c r="AF6157" s="25">
        <v>0.0</v>
      </c>
      <c r="AG6157" s="25">
        <v>135394.62</v>
      </c>
      <c r="AH6157" s="25">
        <v>0.0</v>
      </c>
    </row>
    <row r="6158" ht="15.75" customHeight="1">
      <c r="U6158" s="25">
        <v>6157.0</v>
      </c>
      <c r="V6158" s="25">
        <v>1.5637235E7</v>
      </c>
      <c r="W6158" s="25" t="s">
        <v>853</v>
      </c>
      <c r="X6158" s="25">
        <v>794.0</v>
      </c>
      <c r="Y6158" s="25" t="s">
        <v>377</v>
      </c>
      <c r="Z6158" s="25" t="s">
        <v>487</v>
      </c>
      <c r="AA6158" s="25">
        <v>33.0</v>
      </c>
      <c r="AB6158" s="25">
        <v>8.0</v>
      </c>
      <c r="AC6158" s="25">
        <v>0.0</v>
      </c>
      <c r="AD6158" s="25">
        <v>2.0</v>
      </c>
      <c r="AE6158" s="25">
        <v>0.0</v>
      </c>
      <c r="AF6158" s="25">
        <v>0.0</v>
      </c>
      <c r="AG6158" s="25">
        <v>91340.02</v>
      </c>
      <c r="AH6158" s="25">
        <v>0.0</v>
      </c>
    </row>
    <row r="6159" ht="15.75" customHeight="1">
      <c r="U6159" s="25">
        <v>6158.0</v>
      </c>
      <c r="V6159" s="25">
        <v>1.5612444E7</v>
      </c>
      <c r="W6159" s="25" t="s">
        <v>1373</v>
      </c>
      <c r="X6159" s="25">
        <v>549.0</v>
      </c>
      <c r="Y6159" s="25" t="s">
        <v>375</v>
      </c>
      <c r="Z6159" s="25" t="s">
        <v>487</v>
      </c>
      <c r="AA6159" s="25">
        <v>29.0</v>
      </c>
      <c r="AB6159" s="25">
        <v>3.0</v>
      </c>
      <c r="AC6159" s="25">
        <v>0.0</v>
      </c>
      <c r="AD6159" s="25">
        <v>2.0</v>
      </c>
      <c r="AE6159" s="25">
        <v>1.0</v>
      </c>
      <c r="AF6159" s="25">
        <v>0.0</v>
      </c>
      <c r="AG6159" s="25">
        <v>146090.38</v>
      </c>
      <c r="AH6159" s="25">
        <v>0.0</v>
      </c>
    </row>
    <row r="6160" ht="15.75" customHeight="1">
      <c r="U6160" s="25">
        <v>6159.0</v>
      </c>
      <c r="V6160" s="25">
        <v>1.5626457E7</v>
      </c>
      <c r="W6160" s="25" t="s">
        <v>627</v>
      </c>
      <c r="X6160" s="25">
        <v>671.0</v>
      </c>
      <c r="Y6160" s="25" t="s">
        <v>375</v>
      </c>
      <c r="Z6160" s="25" t="s">
        <v>487</v>
      </c>
      <c r="AA6160" s="25">
        <v>31.0</v>
      </c>
      <c r="AB6160" s="25">
        <v>0.0</v>
      </c>
      <c r="AC6160" s="25">
        <v>116234.61</v>
      </c>
      <c r="AD6160" s="25">
        <v>1.0</v>
      </c>
      <c r="AE6160" s="25">
        <v>1.0</v>
      </c>
      <c r="AF6160" s="25">
        <v>0.0</v>
      </c>
      <c r="AG6160" s="25">
        <v>172096.08</v>
      </c>
      <c r="AH6160" s="25">
        <v>0.0</v>
      </c>
    </row>
    <row r="6161" ht="15.75" customHeight="1">
      <c r="U6161" s="25">
        <v>6160.0</v>
      </c>
      <c r="V6161" s="25">
        <v>1.5627995E7</v>
      </c>
      <c r="W6161" s="25" t="s">
        <v>835</v>
      </c>
      <c r="X6161" s="25">
        <v>756.0</v>
      </c>
      <c r="Y6161" s="25" t="s">
        <v>379</v>
      </c>
      <c r="Z6161" s="25" t="s">
        <v>462</v>
      </c>
      <c r="AA6161" s="25">
        <v>26.0</v>
      </c>
      <c r="AB6161" s="25">
        <v>5.0</v>
      </c>
      <c r="AC6161" s="25">
        <v>155143.52</v>
      </c>
      <c r="AD6161" s="25">
        <v>1.0</v>
      </c>
      <c r="AE6161" s="25">
        <v>0.0</v>
      </c>
      <c r="AF6161" s="25">
        <v>1.0</v>
      </c>
      <c r="AG6161" s="25">
        <v>135034.57</v>
      </c>
      <c r="AH6161" s="25">
        <v>1.0</v>
      </c>
    </row>
    <row r="6162" ht="15.75" customHeight="1">
      <c r="U6162" s="25">
        <v>6161.0</v>
      </c>
      <c r="V6162" s="25">
        <v>1.5706128E7</v>
      </c>
      <c r="W6162" s="25" t="s">
        <v>2940</v>
      </c>
      <c r="X6162" s="25">
        <v>632.0</v>
      </c>
      <c r="Y6162" s="25" t="s">
        <v>375</v>
      </c>
      <c r="Z6162" s="25" t="s">
        <v>462</v>
      </c>
      <c r="AA6162" s="25">
        <v>21.0</v>
      </c>
      <c r="AB6162" s="25">
        <v>1.0</v>
      </c>
      <c r="AC6162" s="25">
        <v>0.0</v>
      </c>
      <c r="AD6162" s="25">
        <v>2.0</v>
      </c>
      <c r="AE6162" s="25">
        <v>1.0</v>
      </c>
      <c r="AF6162" s="25">
        <v>0.0</v>
      </c>
      <c r="AG6162" s="25">
        <v>84008.66</v>
      </c>
      <c r="AH6162" s="25">
        <v>0.0</v>
      </c>
    </row>
    <row r="6163" ht="15.75" customHeight="1">
      <c r="U6163" s="25">
        <v>6162.0</v>
      </c>
      <c r="V6163" s="25">
        <v>1.566643E7</v>
      </c>
      <c r="W6163" s="25" t="s">
        <v>2941</v>
      </c>
      <c r="X6163" s="25">
        <v>579.0</v>
      </c>
      <c r="Y6163" s="25" t="s">
        <v>375</v>
      </c>
      <c r="Z6163" s="25" t="s">
        <v>487</v>
      </c>
      <c r="AA6163" s="25">
        <v>38.0</v>
      </c>
      <c r="AB6163" s="25">
        <v>8.0</v>
      </c>
      <c r="AC6163" s="25">
        <v>0.0</v>
      </c>
      <c r="AD6163" s="25">
        <v>2.0</v>
      </c>
      <c r="AE6163" s="25">
        <v>0.0</v>
      </c>
      <c r="AF6163" s="25">
        <v>0.0</v>
      </c>
      <c r="AG6163" s="25">
        <v>91763.67</v>
      </c>
      <c r="AH6163" s="25">
        <v>0.0</v>
      </c>
    </row>
    <row r="6164" ht="15.75" customHeight="1">
      <c r="U6164" s="25">
        <v>6163.0</v>
      </c>
      <c r="V6164" s="25">
        <v>1.5627385E7</v>
      </c>
      <c r="W6164" s="25" t="s">
        <v>1162</v>
      </c>
      <c r="X6164" s="25">
        <v>748.0</v>
      </c>
      <c r="Y6164" s="25" t="s">
        <v>375</v>
      </c>
      <c r="Z6164" s="25" t="s">
        <v>487</v>
      </c>
      <c r="AA6164" s="25">
        <v>34.0</v>
      </c>
      <c r="AB6164" s="25">
        <v>5.0</v>
      </c>
      <c r="AC6164" s="25">
        <v>84009.47</v>
      </c>
      <c r="AD6164" s="25">
        <v>1.0</v>
      </c>
      <c r="AE6164" s="25">
        <v>1.0</v>
      </c>
      <c r="AF6164" s="25">
        <v>1.0</v>
      </c>
      <c r="AG6164" s="25">
        <v>137001.1</v>
      </c>
      <c r="AH6164" s="25">
        <v>0.0</v>
      </c>
    </row>
    <row r="6165" ht="15.75" customHeight="1">
      <c r="U6165" s="25">
        <v>6164.0</v>
      </c>
      <c r="V6165" s="25">
        <v>1.5581323E7</v>
      </c>
      <c r="W6165" s="25" t="s">
        <v>813</v>
      </c>
      <c r="X6165" s="25">
        <v>488.0</v>
      </c>
      <c r="Y6165" s="25" t="s">
        <v>379</v>
      </c>
      <c r="Z6165" s="25" t="s">
        <v>462</v>
      </c>
      <c r="AA6165" s="25">
        <v>28.0</v>
      </c>
      <c r="AB6165" s="25">
        <v>7.0</v>
      </c>
      <c r="AC6165" s="25">
        <v>139246.22</v>
      </c>
      <c r="AD6165" s="25">
        <v>2.0</v>
      </c>
      <c r="AE6165" s="25">
        <v>1.0</v>
      </c>
      <c r="AF6165" s="25">
        <v>0.0</v>
      </c>
      <c r="AG6165" s="25">
        <v>106799.49</v>
      </c>
      <c r="AH6165" s="25">
        <v>0.0</v>
      </c>
    </row>
    <row r="6166" ht="15.75" customHeight="1">
      <c r="U6166" s="25">
        <v>6165.0</v>
      </c>
      <c r="V6166" s="25">
        <v>1.5608109E7</v>
      </c>
      <c r="W6166" s="25" t="s">
        <v>845</v>
      </c>
      <c r="X6166" s="25">
        <v>710.0</v>
      </c>
      <c r="Y6166" s="25" t="s">
        <v>379</v>
      </c>
      <c r="Z6166" s="25" t="s">
        <v>487</v>
      </c>
      <c r="AA6166" s="25">
        <v>58.0</v>
      </c>
      <c r="AB6166" s="25">
        <v>7.0</v>
      </c>
      <c r="AC6166" s="25">
        <v>170113.0</v>
      </c>
      <c r="AD6166" s="25">
        <v>2.0</v>
      </c>
      <c r="AE6166" s="25">
        <v>0.0</v>
      </c>
      <c r="AF6166" s="25">
        <v>1.0</v>
      </c>
      <c r="AG6166" s="25">
        <v>10494.64</v>
      </c>
      <c r="AH6166" s="25">
        <v>0.0</v>
      </c>
    </row>
    <row r="6167" ht="15.75" customHeight="1">
      <c r="U6167" s="25">
        <v>6166.0</v>
      </c>
      <c r="V6167" s="25">
        <v>1.5801942E7</v>
      </c>
      <c r="W6167" s="25" t="s">
        <v>486</v>
      </c>
      <c r="X6167" s="25">
        <v>619.0</v>
      </c>
      <c r="Y6167" s="25" t="s">
        <v>377</v>
      </c>
      <c r="Z6167" s="25" t="s">
        <v>462</v>
      </c>
      <c r="AA6167" s="25">
        <v>41.0</v>
      </c>
      <c r="AB6167" s="25">
        <v>8.0</v>
      </c>
      <c r="AC6167" s="25">
        <v>0.0</v>
      </c>
      <c r="AD6167" s="25">
        <v>3.0</v>
      </c>
      <c r="AE6167" s="25">
        <v>1.0</v>
      </c>
      <c r="AF6167" s="25">
        <v>1.0</v>
      </c>
      <c r="AG6167" s="25">
        <v>79866.73</v>
      </c>
      <c r="AH6167" s="25">
        <v>1.0</v>
      </c>
    </row>
    <row r="6168" ht="15.75" customHeight="1">
      <c r="U6168" s="25">
        <v>6167.0</v>
      </c>
      <c r="V6168" s="25">
        <v>1.5567431E7</v>
      </c>
      <c r="W6168" s="25" t="s">
        <v>1051</v>
      </c>
      <c r="X6168" s="25">
        <v>773.0</v>
      </c>
      <c r="Y6168" s="25" t="s">
        <v>375</v>
      </c>
      <c r="Z6168" s="25" t="s">
        <v>487</v>
      </c>
      <c r="AA6168" s="25">
        <v>64.0</v>
      </c>
      <c r="AB6168" s="25">
        <v>2.0</v>
      </c>
      <c r="AC6168" s="25">
        <v>145578.28</v>
      </c>
      <c r="AD6168" s="25">
        <v>1.0</v>
      </c>
      <c r="AE6168" s="25">
        <v>0.0</v>
      </c>
      <c r="AF6168" s="25">
        <v>1.0</v>
      </c>
      <c r="AG6168" s="25">
        <v>186172.85</v>
      </c>
      <c r="AH6168" s="25">
        <v>0.0</v>
      </c>
    </row>
    <row r="6169" ht="15.75" customHeight="1">
      <c r="U6169" s="25">
        <v>6168.0</v>
      </c>
      <c r="V6169" s="25">
        <v>1.5810167E7</v>
      </c>
      <c r="W6169" s="25" t="s">
        <v>510</v>
      </c>
      <c r="X6169" s="25">
        <v>657.0</v>
      </c>
      <c r="Y6169" s="25" t="s">
        <v>377</v>
      </c>
      <c r="Z6169" s="25" t="s">
        <v>487</v>
      </c>
      <c r="AA6169" s="25">
        <v>75.0</v>
      </c>
      <c r="AB6169" s="25">
        <v>7.0</v>
      </c>
      <c r="AC6169" s="25">
        <v>126273.95</v>
      </c>
      <c r="AD6169" s="25">
        <v>1.0</v>
      </c>
      <c r="AE6169" s="25">
        <v>0.0</v>
      </c>
      <c r="AF6169" s="25">
        <v>1.0</v>
      </c>
      <c r="AG6169" s="25">
        <v>91673.6</v>
      </c>
      <c r="AH6169" s="25">
        <v>0.0</v>
      </c>
    </row>
    <row r="6170" ht="15.75" customHeight="1">
      <c r="U6170" s="25">
        <v>6169.0</v>
      </c>
      <c r="V6170" s="25">
        <v>1.5644501E7</v>
      </c>
      <c r="W6170" s="25" t="s">
        <v>921</v>
      </c>
      <c r="X6170" s="25">
        <v>579.0</v>
      </c>
      <c r="Y6170" s="25" t="s">
        <v>375</v>
      </c>
      <c r="Z6170" s="25" t="s">
        <v>462</v>
      </c>
      <c r="AA6170" s="25">
        <v>26.0</v>
      </c>
      <c r="AB6170" s="25">
        <v>10.0</v>
      </c>
      <c r="AC6170" s="25">
        <v>162482.76</v>
      </c>
      <c r="AD6170" s="25">
        <v>1.0</v>
      </c>
      <c r="AE6170" s="25">
        <v>1.0</v>
      </c>
      <c r="AF6170" s="25">
        <v>1.0</v>
      </c>
      <c r="AG6170" s="25">
        <v>18458.2</v>
      </c>
      <c r="AH6170" s="25">
        <v>0.0</v>
      </c>
    </row>
    <row r="6171" ht="15.75" customHeight="1">
      <c r="U6171" s="25">
        <v>6170.0</v>
      </c>
      <c r="V6171" s="25">
        <v>1.578529E7</v>
      </c>
      <c r="W6171" s="25" t="s">
        <v>520</v>
      </c>
      <c r="X6171" s="25">
        <v>542.0</v>
      </c>
      <c r="Y6171" s="25" t="s">
        <v>375</v>
      </c>
      <c r="Z6171" s="25" t="s">
        <v>487</v>
      </c>
      <c r="AA6171" s="25">
        <v>29.0</v>
      </c>
      <c r="AB6171" s="25">
        <v>9.0</v>
      </c>
      <c r="AC6171" s="25">
        <v>0.0</v>
      </c>
      <c r="AD6171" s="25">
        <v>1.0</v>
      </c>
      <c r="AE6171" s="25">
        <v>1.0</v>
      </c>
      <c r="AF6171" s="25">
        <v>0.0</v>
      </c>
      <c r="AG6171" s="25">
        <v>8342.35</v>
      </c>
      <c r="AH6171" s="25">
        <v>0.0</v>
      </c>
    </row>
    <row r="6172" ht="15.75" customHeight="1">
      <c r="U6172" s="25">
        <v>6171.0</v>
      </c>
      <c r="V6172" s="25">
        <v>1.5611157E7</v>
      </c>
      <c r="W6172" s="25" t="s">
        <v>2367</v>
      </c>
      <c r="X6172" s="25">
        <v>709.0</v>
      </c>
      <c r="Y6172" s="25" t="s">
        <v>375</v>
      </c>
      <c r="Z6172" s="25" t="s">
        <v>462</v>
      </c>
      <c r="AA6172" s="25">
        <v>32.0</v>
      </c>
      <c r="AB6172" s="25">
        <v>2.0</v>
      </c>
      <c r="AC6172" s="25">
        <v>87814.89</v>
      </c>
      <c r="AD6172" s="25">
        <v>1.0</v>
      </c>
      <c r="AE6172" s="25">
        <v>1.0</v>
      </c>
      <c r="AF6172" s="25">
        <v>0.0</v>
      </c>
      <c r="AG6172" s="25">
        <v>138578.37</v>
      </c>
      <c r="AH6172" s="25">
        <v>0.0</v>
      </c>
    </row>
    <row r="6173" ht="15.75" customHeight="1">
      <c r="U6173" s="25">
        <v>6172.0</v>
      </c>
      <c r="V6173" s="25">
        <v>1.5673837E7</v>
      </c>
      <c r="W6173" s="25" t="s">
        <v>619</v>
      </c>
      <c r="X6173" s="25">
        <v>617.0</v>
      </c>
      <c r="Y6173" s="25" t="s">
        <v>377</v>
      </c>
      <c r="Z6173" s="25" t="s">
        <v>487</v>
      </c>
      <c r="AA6173" s="25">
        <v>61.0</v>
      </c>
      <c r="AB6173" s="25">
        <v>3.0</v>
      </c>
      <c r="AC6173" s="25">
        <v>113858.95</v>
      </c>
      <c r="AD6173" s="25">
        <v>1.0</v>
      </c>
      <c r="AE6173" s="25">
        <v>1.0</v>
      </c>
      <c r="AF6173" s="25">
        <v>1.0</v>
      </c>
      <c r="AG6173" s="25">
        <v>38129.22</v>
      </c>
      <c r="AH6173" s="25">
        <v>0.0</v>
      </c>
    </row>
    <row r="6174" ht="15.75" customHeight="1">
      <c r="U6174" s="25">
        <v>6173.0</v>
      </c>
      <c r="V6174" s="25">
        <v>1.5656822E7</v>
      </c>
      <c r="W6174" s="25" t="s">
        <v>808</v>
      </c>
      <c r="X6174" s="25">
        <v>568.0</v>
      </c>
      <c r="Y6174" s="25" t="s">
        <v>379</v>
      </c>
      <c r="Z6174" s="25" t="s">
        <v>487</v>
      </c>
      <c r="AA6174" s="25">
        <v>43.0</v>
      </c>
      <c r="AB6174" s="25">
        <v>5.0</v>
      </c>
      <c r="AC6174" s="25">
        <v>87612.64</v>
      </c>
      <c r="AD6174" s="25">
        <v>4.0</v>
      </c>
      <c r="AE6174" s="25">
        <v>1.0</v>
      </c>
      <c r="AF6174" s="25">
        <v>1.0</v>
      </c>
      <c r="AG6174" s="25">
        <v>107155.4</v>
      </c>
      <c r="AH6174" s="25">
        <v>1.0</v>
      </c>
    </row>
    <row r="6175" ht="15.75" customHeight="1">
      <c r="U6175" s="25">
        <v>6174.0</v>
      </c>
      <c r="V6175" s="25">
        <v>1.558056E7</v>
      </c>
      <c r="W6175" s="25" t="s">
        <v>650</v>
      </c>
      <c r="X6175" s="25">
        <v>769.0</v>
      </c>
      <c r="Y6175" s="25" t="s">
        <v>375</v>
      </c>
      <c r="Z6175" s="25" t="s">
        <v>462</v>
      </c>
      <c r="AA6175" s="25">
        <v>73.0</v>
      </c>
      <c r="AB6175" s="25">
        <v>1.0</v>
      </c>
      <c r="AC6175" s="25">
        <v>0.0</v>
      </c>
      <c r="AD6175" s="25">
        <v>1.0</v>
      </c>
      <c r="AE6175" s="25">
        <v>1.0</v>
      </c>
      <c r="AF6175" s="25">
        <v>1.0</v>
      </c>
      <c r="AG6175" s="25">
        <v>29792.11</v>
      </c>
      <c r="AH6175" s="25">
        <v>0.0</v>
      </c>
    </row>
    <row r="6176" ht="15.75" customHeight="1">
      <c r="U6176" s="25">
        <v>6175.0</v>
      </c>
      <c r="V6176" s="25">
        <v>1.5760641E7</v>
      </c>
      <c r="W6176" s="25" t="s">
        <v>2942</v>
      </c>
      <c r="X6176" s="25">
        <v>608.0</v>
      </c>
      <c r="Y6176" s="25" t="s">
        <v>379</v>
      </c>
      <c r="Z6176" s="25" t="s">
        <v>487</v>
      </c>
      <c r="AA6176" s="25">
        <v>26.0</v>
      </c>
      <c r="AB6176" s="25">
        <v>1.0</v>
      </c>
      <c r="AC6176" s="25">
        <v>106648.98</v>
      </c>
      <c r="AD6176" s="25">
        <v>1.0</v>
      </c>
      <c r="AE6176" s="25">
        <v>0.0</v>
      </c>
      <c r="AF6176" s="25">
        <v>1.0</v>
      </c>
      <c r="AG6176" s="25">
        <v>7063.6</v>
      </c>
      <c r="AH6176" s="25">
        <v>0.0</v>
      </c>
    </row>
    <row r="6177" ht="15.75" customHeight="1">
      <c r="U6177" s="25">
        <v>6176.0</v>
      </c>
      <c r="V6177" s="25">
        <v>1.5587584E7</v>
      </c>
      <c r="W6177" s="25" t="s">
        <v>2943</v>
      </c>
      <c r="X6177" s="25">
        <v>503.0</v>
      </c>
      <c r="Y6177" s="25" t="s">
        <v>377</v>
      </c>
      <c r="Z6177" s="25" t="s">
        <v>487</v>
      </c>
      <c r="AA6177" s="25">
        <v>31.0</v>
      </c>
      <c r="AB6177" s="25">
        <v>4.0</v>
      </c>
      <c r="AC6177" s="25">
        <v>0.0</v>
      </c>
      <c r="AD6177" s="25">
        <v>2.0</v>
      </c>
      <c r="AE6177" s="25">
        <v>1.0</v>
      </c>
      <c r="AF6177" s="25">
        <v>1.0</v>
      </c>
      <c r="AG6177" s="25">
        <v>21645.06</v>
      </c>
      <c r="AH6177" s="25">
        <v>0.0</v>
      </c>
    </row>
    <row r="6178" ht="15.75" customHeight="1">
      <c r="U6178" s="25">
        <v>6177.0</v>
      </c>
      <c r="V6178" s="25">
        <v>1.5604146E7</v>
      </c>
      <c r="W6178" s="25" t="s">
        <v>632</v>
      </c>
      <c r="X6178" s="25">
        <v>608.0</v>
      </c>
      <c r="Y6178" s="25" t="s">
        <v>379</v>
      </c>
      <c r="Z6178" s="25" t="s">
        <v>462</v>
      </c>
      <c r="AA6178" s="25">
        <v>38.0</v>
      </c>
      <c r="AB6178" s="25">
        <v>8.0</v>
      </c>
      <c r="AC6178" s="25">
        <v>103653.51</v>
      </c>
      <c r="AD6178" s="25">
        <v>2.0</v>
      </c>
      <c r="AE6178" s="25">
        <v>1.0</v>
      </c>
      <c r="AF6178" s="25">
        <v>1.0</v>
      </c>
      <c r="AG6178" s="25">
        <v>137079.86</v>
      </c>
      <c r="AH6178" s="25">
        <v>0.0</v>
      </c>
    </row>
    <row r="6179" ht="15.75" customHeight="1">
      <c r="U6179" s="25">
        <v>6178.0</v>
      </c>
      <c r="V6179" s="25">
        <v>1.5813974E7</v>
      </c>
      <c r="W6179" s="25" t="s">
        <v>2944</v>
      </c>
      <c r="X6179" s="25">
        <v>731.0</v>
      </c>
      <c r="Y6179" s="25" t="s">
        <v>379</v>
      </c>
      <c r="Z6179" s="25" t="s">
        <v>487</v>
      </c>
      <c r="AA6179" s="25">
        <v>37.0</v>
      </c>
      <c r="AB6179" s="25">
        <v>3.0</v>
      </c>
      <c r="AC6179" s="25">
        <v>116880.53</v>
      </c>
      <c r="AD6179" s="25">
        <v>1.0</v>
      </c>
      <c r="AE6179" s="25">
        <v>0.0</v>
      </c>
      <c r="AF6179" s="25">
        <v>0.0</v>
      </c>
      <c r="AG6179" s="25">
        <v>172718.35</v>
      </c>
      <c r="AH6179" s="25">
        <v>1.0</v>
      </c>
    </row>
    <row r="6180" ht="15.75" customHeight="1">
      <c r="U6180" s="25">
        <v>6179.0</v>
      </c>
      <c r="V6180" s="25">
        <v>1.5746986E7</v>
      </c>
      <c r="W6180" s="25" t="s">
        <v>2801</v>
      </c>
      <c r="X6180" s="25">
        <v>850.0</v>
      </c>
      <c r="Y6180" s="25" t="s">
        <v>379</v>
      </c>
      <c r="Z6180" s="25" t="s">
        <v>462</v>
      </c>
      <c r="AA6180" s="25">
        <v>40.0</v>
      </c>
      <c r="AB6180" s="25">
        <v>4.0</v>
      </c>
      <c r="AC6180" s="25">
        <v>97990.49</v>
      </c>
      <c r="AD6180" s="25">
        <v>2.0</v>
      </c>
      <c r="AE6180" s="25">
        <v>0.0</v>
      </c>
      <c r="AF6180" s="25">
        <v>0.0</v>
      </c>
      <c r="AG6180" s="25">
        <v>106691.02</v>
      </c>
      <c r="AH6180" s="25">
        <v>0.0</v>
      </c>
    </row>
    <row r="6181" ht="15.75" customHeight="1">
      <c r="U6181" s="25">
        <v>6180.0</v>
      </c>
      <c r="V6181" s="25">
        <v>1.5759741E7</v>
      </c>
      <c r="W6181" s="25" t="s">
        <v>2945</v>
      </c>
      <c r="X6181" s="25">
        <v>591.0</v>
      </c>
      <c r="Y6181" s="25" t="s">
        <v>379</v>
      </c>
      <c r="Z6181" s="25" t="s">
        <v>462</v>
      </c>
      <c r="AA6181" s="25">
        <v>34.0</v>
      </c>
      <c r="AB6181" s="25">
        <v>4.0</v>
      </c>
      <c r="AC6181" s="25">
        <v>150635.3</v>
      </c>
      <c r="AD6181" s="25">
        <v>1.0</v>
      </c>
      <c r="AE6181" s="25">
        <v>1.0</v>
      </c>
      <c r="AF6181" s="25">
        <v>1.0</v>
      </c>
      <c r="AG6181" s="25">
        <v>72274.84</v>
      </c>
      <c r="AH6181" s="25">
        <v>0.0</v>
      </c>
    </row>
    <row r="6182" ht="15.75" customHeight="1">
      <c r="U6182" s="25">
        <v>6181.0</v>
      </c>
      <c r="V6182" s="25">
        <v>1.5734892E7</v>
      </c>
      <c r="W6182" s="25" t="s">
        <v>859</v>
      </c>
      <c r="X6182" s="25">
        <v>579.0</v>
      </c>
      <c r="Y6182" s="25" t="s">
        <v>377</v>
      </c>
      <c r="Z6182" s="25" t="s">
        <v>487</v>
      </c>
      <c r="AA6182" s="25">
        <v>37.0</v>
      </c>
      <c r="AB6182" s="25">
        <v>4.0</v>
      </c>
      <c r="AC6182" s="25">
        <v>0.0</v>
      </c>
      <c r="AD6182" s="25">
        <v>2.0</v>
      </c>
      <c r="AE6182" s="25">
        <v>1.0</v>
      </c>
      <c r="AF6182" s="25">
        <v>1.0</v>
      </c>
      <c r="AG6182" s="25">
        <v>32246.63</v>
      </c>
      <c r="AH6182" s="25">
        <v>0.0</v>
      </c>
    </row>
    <row r="6183" ht="15.75" customHeight="1">
      <c r="U6183" s="25">
        <v>6182.0</v>
      </c>
      <c r="V6183" s="25">
        <v>1.5797194E7</v>
      </c>
      <c r="W6183" s="25" t="s">
        <v>681</v>
      </c>
      <c r="X6183" s="25">
        <v>570.0</v>
      </c>
      <c r="Y6183" s="25" t="s">
        <v>375</v>
      </c>
      <c r="Z6183" s="25" t="s">
        <v>487</v>
      </c>
      <c r="AA6183" s="25">
        <v>39.0</v>
      </c>
      <c r="AB6183" s="25">
        <v>10.0</v>
      </c>
      <c r="AC6183" s="25">
        <v>129674.89</v>
      </c>
      <c r="AD6183" s="25">
        <v>2.0</v>
      </c>
      <c r="AE6183" s="25">
        <v>1.0</v>
      </c>
      <c r="AF6183" s="25">
        <v>0.0</v>
      </c>
      <c r="AG6183" s="25">
        <v>80552.36</v>
      </c>
      <c r="AH6183" s="25">
        <v>0.0</v>
      </c>
    </row>
    <row r="6184" ht="15.75" customHeight="1">
      <c r="U6184" s="25">
        <v>6183.0</v>
      </c>
      <c r="V6184" s="25">
        <v>1.5723786E7</v>
      </c>
      <c r="W6184" s="25" t="s">
        <v>1842</v>
      </c>
      <c r="X6184" s="25">
        <v>709.0</v>
      </c>
      <c r="Y6184" s="25" t="s">
        <v>375</v>
      </c>
      <c r="Z6184" s="25" t="s">
        <v>462</v>
      </c>
      <c r="AA6184" s="25">
        <v>37.0</v>
      </c>
      <c r="AB6184" s="25">
        <v>9.0</v>
      </c>
      <c r="AC6184" s="25">
        <v>0.0</v>
      </c>
      <c r="AD6184" s="25">
        <v>2.0</v>
      </c>
      <c r="AE6184" s="25">
        <v>1.0</v>
      </c>
      <c r="AF6184" s="25">
        <v>0.0</v>
      </c>
      <c r="AG6184" s="25">
        <v>16733.59</v>
      </c>
      <c r="AH6184" s="25">
        <v>0.0</v>
      </c>
    </row>
    <row r="6185" ht="15.75" customHeight="1">
      <c r="U6185" s="25">
        <v>6184.0</v>
      </c>
      <c r="V6185" s="25">
        <v>1.5642726E7</v>
      </c>
      <c r="W6185" s="25" t="s">
        <v>2496</v>
      </c>
      <c r="X6185" s="25">
        <v>611.0</v>
      </c>
      <c r="Y6185" s="25" t="s">
        <v>375</v>
      </c>
      <c r="Z6185" s="25" t="s">
        <v>487</v>
      </c>
      <c r="AA6185" s="25">
        <v>53.0</v>
      </c>
      <c r="AB6185" s="25">
        <v>3.0</v>
      </c>
      <c r="AC6185" s="25">
        <v>83568.26</v>
      </c>
      <c r="AD6185" s="25">
        <v>1.0</v>
      </c>
      <c r="AE6185" s="25">
        <v>0.0</v>
      </c>
      <c r="AF6185" s="25">
        <v>0.0</v>
      </c>
      <c r="AG6185" s="25">
        <v>1235.49</v>
      </c>
      <c r="AH6185" s="25">
        <v>0.0</v>
      </c>
    </row>
    <row r="6186" ht="15.75" customHeight="1">
      <c r="U6186" s="25">
        <v>6185.0</v>
      </c>
      <c r="V6186" s="25">
        <v>1.5664339E7</v>
      </c>
      <c r="W6186" s="25" t="s">
        <v>2227</v>
      </c>
      <c r="X6186" s="25">
        <v>775.0</v>
      </c>
      <c r="Y6186" s="25" t="s">
        <v>377</v>
      </c>
      <c r="Z6186" s="25" t="s">
        <v>487</v>
      </c>
      <c r="AA6186" s="25">
        <v>48.0</v>
      </c>
      <c r="AB6186" s="25">
        <v>4.0</v>
      </c>
      <c r="AC6186" s="25">
        <v>178144.91</v>
      </c>
      <c r="AD6186" s="25">
        <v>2.0</v>
      </c>
      <c r="AE6186" s="25">
        <v>0.0</v>
      </c>
      <c r="AF6186" s="25">
        <v>0.0</v>
      </c>
      <c r="AG6186" s="25">
        <v>50168.41</v>
      </c>
      <c r="AH6186" s="25">
        <v>1.0</v>
      </c>
    </row>
    <row r="6187" ht="15.75" customHeight="1">
      <c r="U6187" s="25">
        <v>6186.0</v>
      </c>
      <c r="V6187" s="25">
        <v>1.5754526E7</v>
      </c>
      <c r="W6187" s="25" t="s">
        <v>1190</v>
      </c>
      <c r="X6187" s="25">
        <v>699.0</v>
      </c>
      <c r="Y6187" s="25" t="s">
        <v>379</v>
      </c>
      <c r="Z6187" s="25" t="s">
        <v>487</v>
      </c>
      <c r="AA6187" s="25">
        <v>36.0</v>
      </c>
      <c r="AB6187" s="25">
        <v>6.0</v>
      </c>
      <c r="AC6187" s="25">
        <v>147137.74</v>
      </c>
      <c r="AD6187" s="25">
        <v>1.0</v>
      </c>
      <c r="AE6187" s="25">
        <v>1.0</v>
      </c>
      <c r="AF6187" s="25">
        <v>1.0</v>
      </c>
      <c r="AG6187" s="25">
        <v>33687.9</v>
      </c>
      <c r="AH6187" s="25">
        <v>0.0</v>
      </c>
    </row>
    <row r="6188" ht="15.75" customHeight="1">
      <c r="U6188" s="25">
        <v>6187.0</v>
      </c>
      <c r="V6188" s="25">
        <v>1.5703037E7</v>
      </c>
      <c r="W6188" s="25" t="s">
        <v>2898</v>
      </c>
      <c r="X6188" s="25">
        <v>618.0</v>
      </c>
      <c r="Y6188" s="25" t="s">
        <v>375</v>
      </c>
      <c r="Z6188" s="25" t="s">
        <v>487</v>
      </c>
      <c r="AA6188" s="25">
        <v>37.0</v>
      </c>
      <c r="AB6188" s="25">
        <v>5.0</v>
      </c>
      <c r="AC6188" s="25">
        <v>0.0</v>
      </c>
      <c r="AD6188" s="25">
        <v>1.0</v>
      </c>
      <c r="AE6188" s="25">
        <v>0.0</v>
      </c>
      <c r="AF6188" s="25">
        <v>1.0</v>
      </c>
      <c r="AG6188" s="25">
        <v>178705.45</v>
      </c>
      <c r="AH6188" s="25">
        <v>1.0</v>
      </c>
    </row>
    <row r="6189" ht="15.75" customHeight="1">
      <c r="U6189" s="25">
        <v>6188.0</v>
      </c>
      <c r="V6189" s="25">
        <v>1.5751412E7</v>
      </c>
      <c r="W6189" s="25" t="s">
        <v>2732</v>
      </c>
      <c r="X6189" s="25">
        <v>704.0</v>
      </c>
      <c r="Y6189" s="25" t="s">
        <v>375</v>
      </c>
      <c r="Z6189" s="25" t="s">
        <v>487</v>
      </c>
      <c r="AA6189" s="25">
        <v>36.0</v>
      </c>
      <c r="AB6189" s="25">
        <v>3.0</v>
      </c>
      <c r="AC6189" s="25">
        <v>114370.41</v>
      </c>
      <c r="AD6189" s="25">
        <v>1.0</v>
      </c>
      <c r="AE6189" s="25">
        <v>0.0</v>
      </c>
      <c r="AF6189" s="25">
        <v>1.0</v>
      </c>
      <c r="AG6189" s="25">
        <v>66810.48</v>
      </c>
      <c r="AH6189" s="25">
        <v>0.0</v>
      </c>
    </row>
    <row r="6190" ht="15.75" customHeight="1">
      <c r="U6190" s="25">
        <v>6189.0</v>
      </c>
      <c r="V6190" s="25">
        <v>1.5609558E7</v>
      </c>
      <c r="W6190" s="25" t="s">
        <v>522</v>
      </c>
      <c r="X6190" s="25">
        <v>835.0</v>
      </c>
      <c r="Y6190" s="25" t="s">
        <v>379</v>
      </c>
      <c r="Z6190" s="25" t="s">
        <v>462</v>
      </c>
      <c r="AA6190" s="25">
        <v>47.0</v>
      </c>
      <c r="AB6190" s="25">
        <v>5.0</v>
      </c>
      <c r="AC6190" s="25">
        <v>108289.28</v>
      </c>
      <c r="AD6190" s="25">
        <v>2.0</v>
      </c>
      <c r="AE6190" s="25">
        <v>1.0</v>
      </c>
      <c r="AF6190" s="25">
        <v>1.0</v>
      </c>
      <c r="AG6190" s="25">
        <v>45859.55</v>
      </c>
      <c r="AH6190" s="25">
        <v>1.0</v>
      </c>
    </row>
    <row r="6191" ht="15.75" customHeight="1">
      <c r="U6191" s="25">
        <v>6190.0</v>
      </c>
      <c r="V6191" s="25">
        <v>1.5572408E7</v>
      </c>
      <c r="W6191" s="25" t="s">
        <v>1139</v>
      </c>
      <c r="X6191" s="25">
        <v>714.0</v>
      </c>
      <c r="Y6191" s="25" t="s">
        <v>379</v>
      </c>
      <c r="Z6191" s="25" t="s">
        <v>487</v>
      </c>
      <c r="AA6191" s="25">
        <v>39.0</v>
      </c>
      <c r="AB6191" s="25">
        <v>3.0</v>
      </c>
      <c r="AC6191" s="25">
        <v>149887.49</v>
      </c>
      <c r="AD6191" s="25">
        <v>2.0</v>
      </c>
      <c r="AE6191" s="25">
        <v>1.0</v>
      </c>
      <c r="AF6191" s="25">
        <v>0.0</v>
      </c>
      <c r="AG6191" s="25">
        <v>63846.36</v>
      </c>
      <c r="AH6191" s="25">
        <v>0.0</v>
      </c>
    </row>
    <row r="6192" ht="15.75" customHeight="1">
      <c r="U6192" s="25">
        <v>6191.0</v>
      </c>
      <c r="V6192" s="25">
        <v>1.5613923E7</v>
      </c>
      <c r="W6192" s="25" t="s">
        <v>822</v>
      </c>
      <c r="X6192" s="25">
        <v>581.0</v>
      </c>
      <c r="Y6192" s="25" t="s">
        <v>377</v>
      </c>
      <c r="Z6192" s="25" t="s">
        <v>462</v>
      </c>
      <c r="AA6192" s="25">
        <v>43.0</v>
      </c>
      <c r="AB6192" s="25">
        <v>4.0</v>
      </c>
      <c r="AC6192" s="25">
        <v>170172.9</v>
      </c>
      <c r="AD6192" s="25">
        <v>1.0</v>
      </c>
      <c r="AE6192" s="25">
        <v>0.0</v>
      </c>
      <c r="AF6192" s="25">
        <v>1.0</v>
      </c>
      <c r="AG6192" s="25">
        <v>100236.02</v>
      </c>
      <c r="AH6192" s="25">
        <v>0.0</v>
      </c>
    </row>
    <row r="6193" ht="15.75" customHeight="1">
      <c r="U6193" s="25">
        <v>6192.0</v>
      </c>
      <c r="V6193" s="25">
        <v>1.5747E7</v>
      </c>
      <c r="W6193" s="25" t="s">
        <v>711</v>
      </c>
      <c r="X6193" s="25">
        <v>592.0</v>
      </c>
      <c r="Y6193" s="25" t="s">
        <v>375</v>
      </c>
      <c r="Z6193" s="25" t="s">
        <v>487</v>
      </c>
      <c r="AA6193" s="25">
        <v>27.0</v>
      </c>
      <c r="AB6193" s="25">
        <v>3.0</v>
      </c>
      <c r="AC6193" s="25">
        <v>0.0</v>
      </c>
      <c r="AD6193" s="25">
        <v>2.0</v>
      </c>
      <c r="AE6193" s="25">
        <v>1.0</v>
      </c>
      <c r="AF6193" s="25">
        <v>1.0</v>
      </c>
      <c r="AG6193" s="25">
        <v>19645.65</v>
      </c>
      <c r="AH6193" s="25">
        <v>0.0</v>
      </c>
    </row>
    <row r="6194" ht="15.75" customHeight="1">
      <c r="U6194" s="25">
        <v>6193.0</v>
      </c>
      <c r="V6194" s="25">
        <v>1.5731781E7</v>
      </c>
      <c r="W6194" s="25" t="s">
        <v>1667</v>
      </c>
      <c r="X6194" s="25">
        <v>551.0</v>
      </c>
      <c r="Y6194" s="25" t="s">
        <v>375</v>
      </c>
      <c r="Z6194" s="25" t="s">
        <v>487</v>
      </c>
      <c r="AA6194" s="25">
        <v>43.0</v>
      </c>
      <c r="AB6194" s="25">
        <v>7.0</v>
      </c>
      <c r="AC6194" s="25">
        <v>0.0</v>
      </c>
      <c r="AD6194" s="25">
        <v>2.0</v>
      </c>
      <c r="AE6194" s="25">
        <v>1.0</v>
      </c>
      <c r="AF6194" s="25">
        <v>0.0</v>
      </c>
      <c r="AG6194" s="25">
        <v>178393.68</v>
      </c>
      <c r="AH6194" s="25">
        <v>0.0</v>
      </c>
    </row>
    <row r="6195" ht="15.75" customHeight="1">
      <c r="U6195" s="25">
        <v>6194.0</v>
      </c>
      <c r="V6195" s="25">
        <v>1.5727198E7</v>
      </c>
      <c r="W6195" s="25" t="s">
        <v>1084</v>
      </c>
      <c r="X6195" s="25">
        <v>689.0</v>
      </c>
      <c r="Y6195" s="25" t="s">
        <v>379</v>
      </c>
      <c r="Z6195" s="25" t="s">
        <v>462</v>
      </c>
      <c r="AA6195" s="25">
        <v>28.0</v>
      </c>
      <c r="AB6195" s="25">
        <v>2.0</v>
      </c>
      <c r="AC6195" s="25">
        <v>64808.32</v>
      </c>
      <c r="AD6195" s="25">
        <v>2.0</v>
      </c>
      <c r="AE6195" s="25">
        <v>0.0</v>
      </c>
      <c r="AF6195" s="25">
        <v>0.0</v>
      </c>
      <c r="AG6195" s="25">
        <v>78591.15</v>
      </c>
      <c r="AH6195" s="25">
        <v>0.0</v>
      </c>
    </row>
    <row r="6196" ht="15.75" customHeight="1">
      <c r="U6196" s="25">
        <v>6195.0</v>
      </c>
      <c r="V6196" s="25">
        <v>1.5794273E7</v>
      </c>
      <c r="W6196" s="25" t="s">
        <v>2946</v>
      </c>
      <c r="X6196" s="25">
        <v>604.0</v>
      </c>
      <c r="Y6196" s="25" t="s">
        <v>375</v>
      </c>
      <c r="Z6196" s="25" t="s">
        <v>462</v>
      </c>
      <c r="AA6196" s="25">
        <v>56.0</v>
      </c>
      <c r="AB6196" s="25">
        <v>0.0</v>
      </c>
      <c r="AC6196" s="25">
        <v>62732.65</v>
      </c>
      <c r="AD6196" s="25">
        <v>1.0</v>
      </c>
      <c r="AE6196" s="25">
        <v>0.0</v>
      </c>
      <c r="AF6196" s="25">
        <v>1.0</v>
      </c>
      <c r="AG6196" s="25">
        <v>124954.56</v>
      </c>
      <c r="AH6196" s="25">
        <v>0.0</v>
      </c>
    </row>
    <row r="6197" ht="15.75" customHeight="1">
      <c r="U6197" s="25">
        <v>6196.0</v>
      </c>
      <c r="V6197" s="25">
        <v>1.580495E7</v>
      </c>
      <c r="W6197" s="25" t="s">
        <v>1218</v>
      </c>
      <c r="X6197" s="25">
        <v>514.0</v>
      </c>
      <c r="Y6197" s="25" t="s">
        <v>375</v>
      </c>
      <c r="Z6197" s="25" t="s">
        <v>462</v>
      </c>
      <c r="AA6197" s="25">
        <v>41.0</v>
      </c>
      <c r="AB6197" s="25">
        <v>7.0</v>
      </c>
      <c r="AC6197" s="25">
        <v>0.0</v>
      </c>
      <c r="AD6197" s="25">
        <v>2.0</v>
      </c>
      <c r="AE6197" s="25">
        <v>1.0</v>
      </c>
      <c r="AF6197" s="25">
        <v>1.0</v>
      </c>
      <c r="AG6197" s="25">
        <v>3756.65</v>
      </c>
      <c r="AH6197" s="25">
        <v>0.0</v>
      </c>
    </row>
    <row r="6198" ht="15.75" customHeight="1">
      <c r="U6198" s="25">
        <v>6197.0</v>
      </c>
      <c r="V6198" s="25">
        <v>1.5576304E7</v>
      </c>
      <c r="W6198" s="25" t="s">
        <v>1799</v>
      </c>
      <c r="X6198" s="25">
        <v>698.0</v>
      </c>
      <c r="Y6198" s="25" t="s">
        <v>375</v>
      </c>
      <c r="Z6198" s="25" t="s">
        <v>487</v>
      </c>
      <c r="AA6198" s="25">
        <v>29.0</v>
      </c>
      <c r="AB6198" s="25">
        <v>5.0</v>
      </c>
      <c r="AC6198" s="25">
        <v>95167.55</v>
      </c>
      <c r="AD6198" s="25">
        <v>1.0</v>
      </c>
      <c r="AE6198" s="25">
        <v>1.0</v>
      </c>
      <c r="AF6198" s="25">
        <v>1.0</v>
      </c>
      <c r="AG6198" s="25">
        <v>152723.23</v>
      </c>
      <c r="AH6198" s="25">
        <v>0.0</v>
      </c>
    </row>
    <row r="6199" ht="15.75" customHeight="1">
      <c r="U6199" s="25">
        <v>6198.0</v>
      </c>
      <c r="V6199" s="25">
        <v>1.56452E7</v>
      </c>
      <c r="W6199" s="25" t="s">
        <v>866</v>
      </c>
      <c r="X6199" s="25">
        <v>581.0</v>
      </c>
      <c r="Y6199" s="25" t="s">
        <v>379</v>
      </c>
      <c r="Z6199" s="25" t="s">
        <v>462</v>
      </c>
      <c r="AA6199" s="25">
        <v>54.0</v>
      </c>
      <c r="AB6199" s="25">
        <v>2.0</v>
      </c>
      <c r="AC6199" s="25">
        <v>152508.99</v>
      </c>
      <c r="AD6199" s="25">
        <v>1.0</v>
      </c>
      <c r="AE6199" s="25">
        <v>1.0</v>
      </c>
      <c r="AF6199" s="25">
        <v>0.0</v>
      </c>
      <c r="AG6199" s="25">
        <v>187597.98</v>
      </c>
      <c r="AH6199" s="25">
        <v>1.0</v>
      </c>
    </row>
    <row r="6200" ht="15.75" customHeight="1">
      <c r="U6200" s="25">
        <v>6199.0</v>
      </c>
      <c r="V6200" s="25">
        <v>1.5779627E7</v>
      </c>
      <c r="W6200" s="25" t="s">
        <v>527</v>
      </c>
      <c r="X6200" s="25">
        <v>573.0</v>
      </c>
      <c r="Y6200" s="25" t="s">
        <v>379</v>
      </c>
      <c r="Z6200" s="25" t="s">
        <v>487</v>
      </c>
      <c r="AA6200" s="25">
        <v>31.0</v>
      </c>
      <c r="AB6200" s="25">
        <v>0.0</v>
      </c>
      <c r="AC6200" s="25">
        <v>134644.19</v>
      </c>
      <c r="AD6200" s="25">
        <v>1.0</v>
      </c>
      <c r="AE6200" s="25">
        <v>1.0</v>
      </c>
      <c r="AF6200" s="25">
        <v>1.0</v>
      </c>
      <c r="AG6200" s="25">
        <v>70381.49</v>
      </c>
      <c r="AH6200" s="25">
        <v>0.0</v>
      </c>
    </row>
    <row r="6201" ht="15.75" customHeight="1">
      <c r="U6201" s="25">
        <v>6200.0</v>
      </c>
      <c r="V6201" s="25">
        <v>1.5750755E7</v>
      </c>
      <c r="W6201" s="25" t="s">
        <v>1500</v>
      </c>
      <c r="X6201" s="25">
        <v>449.0</v>
      </c>
      <c r="Y6201" s="25" t="s">
        <v>377</v>
      </c>
      <c r="Z6201" s="25" t="s">
        <v>462</v>
      </c>
      <c r="AA6201" s="25">
        <v>33.0</v>
      </c>
      <c r="AB6201" s="25">
        <v>8.0</v>
      </c>
      <c r="AC6201" s="25">
        <v>0.0</v>
      </c>
      <c r="AD6201" s="25">
        <v>2.0</v>
      </c>
      <c r="AE6201" s="25">
        <v>0.0</v>
      </c>
      <c r="AF6201" s="25">
        <v>0.0</v>
      </c>
      <c r="AG6201" s="25">
        <v>156792.89</v>
      </c>
      <c r="AH6201" s="25">
        <v>0.0</v>
      </c>
    </row>
    <row r="6202" ht="15.75" customHeight="1">
      <c r="U6202" s="25">
        <v>6201.0</v>
      </c>
      <c r="V6202" s="25">
        <v>1.5569654E7</v>
      </c>
      <c r="W6202" s="25" t="s">
        <v>1255</v>
      </c>
      <c r="X6202" s="25">
        <v>850.0</v>
      </c>
      <c r="Y6202" s="25" t="s">
        <v>379</v>
      </c>
      <c r="Z6202" s="25" t="s">
        <v>462</v>
      </c>
      <c r="AA6202" s="25">
        <v>31.0</v>
      </c>
      <c r="AB6202" s="25">
        <v>3.0</v>
      </c>
      <c r="AC6202" s="25">
        <v>51293.47</v>
      </c>
      <c r="AD6202" s="25">
        <v>1.0</v>
      </c>
      <c r="AE6202" s="25">
        <v>0.0</v>
      </c>
      <c r="AF6202" s="25">
        <v>0.0</v>
      </c>
      <c r="AG6202" s="25">
        <v>35534.68</v>
      </c>
      <c r="AH6202" s="25">
        <v>0.0</v>
      </c>
    </row>
    <row r="6203" ht="15.75" customHeight="1">
      <c r="U6203" s="25">
        <v>6202.0</v>
      </c>
      <c r="V6203" s="25">
        <v>1.5753079E7</v>
      </c>
      <c r="W6203" s="25" t="s">
        <v>2947</v>
      </c>
      <c r="X6203" s="25">
        <v>612.0</v>
      </c>
      <c r="Y6203" s="25" t="s">
        <v>375</v>
      </c>
      <c r="Z6203" s="25" t="s">
        <v>487</v>
      </c>
      <c r="AA6203" s="25">
        <v>41.0</v>
      </c>
      <c r="AB6203" s="25">
        <v>5.0</v>
      </c>
      <c r="AC6203" s="25">
        <v>0.0</v>
      </c>
      <c r="AD6203" s="25">
        <v>3.0</v>
      </c>
      <c r="AE6203" s="25">
        <v>0.0</v>
      </c>
      <c r="AF6203" s="25">
        <v>0.0</v>
      </c>
      <c r="AG6203" s="25">
        <v>151256.22</v>
      </c>
      <c r="AH6203" s="25">
        <v>0.0</v>
      </c>
    </row>
    <row r="6204" ht="15.75" customHeight="1">
      <c r="U6204" s="25">
        <v>6203.0</v>
      </c>
      <c r="V6204" s="25">
        <v>1.5684995E7</v>
      </c>
      <c r="W6204" s="25" t="s">
        <v>2062</v>
      </c>
      <c r="X6204" s="25">
        <v>690.0</v>
      </c>
      <c r="Y6204" s="25" t="s">
        <v>377</v>
      </c>
      <c r="Z6204" s="25" t="s">
        <v>487</v>
      </c>
      <c r="AA6204" s="25">
        <v>49.0</v>
      </c>
      <c r="AB6204" s="25">
        <v>8.0</v>
      </c>
      <c r="AC6204" s="25">
        <v>116622.73</v>
      </c>
      <c r="AD6204" s="25">
        <v>1.0</v>
      </c>
      <c r="AE6204" s="25">
        <v>0.0</v>
      </c>
      <c r="AF6204" s="25">
        <v>1.0</v>
      </c>
      <c r="AG6204" s="25">
        <v>51011.29</v>
      </c>
      <c r="AH6204" s="25">
        <v>0.0</v>
      </c>
    </row>
    <row r="6205" ht="15.75" customHeight="1">
      <c r="U6205" s="25">
        <v>6204.0</v>
      </c>
      <c r="V6205" s="25">
        <v>1.5790763E7</v>
      </c>
      <c r="W6205" s="25" t="s">
        <v>2902</v>
      </c>
      <c r="X6205" s="25">
        <v>599.0</v>
      </c>
      <c r="Y6205" s="25" t="s">
        <v>377</v>
      </c>
      <c r="Z6205" s="25" t="s">
        <v>462</v>
      </c>
      <c r="AA6205" s="25">
        <v>49.0</v>
      </c>
      <c r="AB6205" s="25">
        <v>2.0</v>
      </c>
      <c r="AC6205" s="25">
        <v>0.0</v>
      </c>
      <c r="AD6205" s="25">
        <v>2.0</v>
      </c>
      <c r="AE6205" s="25">
        <v>1.0</v>
      </c>
      <c r="AF6205" s="25">
        <v>0.0</v>
      </c>
      <c r="AG6205" s="25">
        <v>111190.53</v>
      </c>
      <c r="AH6205" s="25">
        <v>0.0</v>
      </c>
    </row>
    <row r="6206" ht="15.75" customHeight="1">
      <c r="U6206" s="25">
        <v>6205.0</v>
      </c>
      <c r="V6206" s="25">
        <v>1.5766458E7</v>
      </c>
      <c r="W6206" s="25" t="s">
        <v>1215</v>
      </c>
      <c r="X6206" s="25">
        <v>498.0</v>
      </c>
      <c r="Y6206" s="25" t="s">
        <v>375</v>
      </c>
      <c r="Z6206" s="25" t="s">
        <v>487</v>
      </c>
      <c r="AA6206" s="25">
        <v>33.0</v>
      </c>
      <c r="AB6206" s="25">
        <v>1.0</v>
      </c>
      <c r="AC6206" s="25">
        <v>198113.86</v>
      </c>
      <c r="AD6206" s="25">
        <v>1.0</v>
      </c>
      <c r="AE6206" s="25">
        <v>1.0</v>
      </c>
      <c r="AF6206" s="25">
        <v>0.0</v>
      </c>
      <c r="AG6206" s="25">
        <v>69664.35</v>
      </c>
      <c r="AH6206" s="25">
        <v>0.0</v>
      </c>
    </row>
    <row r="6207" ht="15.75" customHeight="1">
      <c r="U6207" s="25">
        <v>6206.0</v>
      </c>
      <c r="V6207" s="25">
        <v>1.5616221E7</v>
      </c>
      <c r="W6207" s="25" t="s">
        <v>1712</v>
      </c>
      <c r="X6207" s="25">
        <v>497.0</v>
      </c>
      <c r="Y6207" s="25" t="s">
        <v>375</v>
      </c>
      <c r="Z6207" s="25" t="s">
        <v>462</v>
      </c>
      <c r="AA6207" s="25">
        <v>29.0</v>
      </c>
      <c r="AB6207" s="25">
        <v>4.0</v>
      </c>
      <c r="AC6207" s="25">
        <v>85646.81</v>
      </c>
      <c r="AD6207" s="25">
        <v>1.0</v>
      </c>
      <c r="AE6207" s="25">
        <v>0.0</v>
      </c>
      <c r="AF6207" s="25">
        <v>0.0</v>
      </c>
      <c r="AG6207" s="25">
        <v>63233.02</v>
      </c>
      <c r="AH6207" s="25">
        <v>1.0</v>
      </c>
    </row>
    <row r="6208" ht="15.75" customHeight="1">
      <c r="U6208" s="25">
        <v>6207.0</v>
      </c>
      <c r="V6208" s="25">
        <v>1.5776124E7</v>
      </c>
      <c r="W6208" s="25" t="s">
        <v>2318</v>
      </c>
      <c r="X6208" s="25">
        <v>802.0</v>
      </c>
      <c r="Y6208" s="25" t="s">
        <v>377</v>
      </c>
      <c r="Z6208" s="25" t="s">
        <v>487</v>
      </c>
      <c r="AA6208" s="25">
        <v>51.0</v>
      </c>
      <c r="AB6208" s="25">
        <v>7.0</v>
      </c>
      <c r="AC6208" s="25">
        <v>0.0</v>
      </c>
      <c r="AD6208" s="25">
        <v>1.0</v>
      </c>
      <c r="AE6208" s="25">
        <v>0.0</v>
      </c>
      <c r="AF6208" s="25">
        <v>1.0</v>
      </c>
      <c r="AG6208" s="25">
        <v>40855.79</v>
      </c>
      <c r="AH6208" s="25">
        <v>0.0</v>
      </c>
    </row>
    <row r="6209" ht="15.75" customHeight="1">
      <c r="U6209" s="25">
        <v>6208.0</v>
      </c>
      <c r="V6209" s="25">
        <v>1.5665811E7</v>
      </c>
      <c r="W6209" s="25" t="s">
        <v>2178</v>
      </c>
      <c r="X6209" s="25">
        <v>644.0</v>
      </c>
      <c r="Y6209" s="25" t="s">
        <v>375</v>
      </c>
      <c r="Z6209" s="25" t="s">
        <v>487</v>
      </c>
      <c r="AA6209" s="25">
        <v>33.0</v>
      </c>
      <c r="AB6209" s="25">
        <v>9.0</v>
      </c>
      <c r="AC6209" s="25">
        <v>141234.98</v>
      </c>
      <c r="AD6209" s="25">
        <v>1.0</v>
      </c>
      <c r="AE6209" s="25">
        <v>1.0</v>
      </c>
      <c r="AF6209" s="25">
        <v>0.0</v>
      </c>
      <c r="AG6209" s="25">
        <v>95673.05</v>
      </c>
      <c r="AH6209" s="25">
        <v>0.0</v>
      </c>
    </row>
    <row r="6210" ht="15.75" customHeight="1">
      <c r="U6210" s="25">
        <v>6209.0</v>
      </c>
      <c r="V6210" s="25">
        <v>1.5729804E7</v>
      </c>
      <c r="W6210" s="25" t="s">
        <v>1373</v>
      </c>
      <c r="X6210" s="25">
        <v>714.0</v>
      </c>
      <c r="Y6210" s="25" t="s">
        <v>375</v>
      </c>
      <c r="Z6210" s="25" t="s">
        <v>487</v>
      </c>
      <c r="AA6210" s="25">
        <v>34.0</v>
      </c>
      <c r="AB6210" s="25">
        <v>10.0</v>
      </c>
      <c r="AC6210" s="25">
        <v>0.0</v>
      </c>
      <c r="AD6210" s="25">
        <v>2.0</v>
      </c>
      <c r="AE6210" s="25">
        <v>1.0</v>
      </c>
      <c r="AF6210" s="25">
        <v>1.0</v>
      </c>
      <c r="AG6210" s="25">
        <v>80234.14</v>
      </c>
      <c r="AH6210" s="25">
        <v>0.0</v>
      </c>
    </row>
    <row r="6211" ht="15.75" customHeight="1">
      <c r="U6211" s="25">
        <v>6210.0</v>
      </c>
      <c r="V6211" s="25">
        <v>1.5714062E7</v>
      </c>
      <c r="W6211" s="25" t="s">
        <v>710</v>
      </c>
      <c r="X6211" s="25">
        <v>690.0</v>
      </c>
      <c r="Y6211" s="25" t="s">
        <v>375</v>
      </c>
      <c r="Z6211" s="25" t="s">
        <v>462</v>
      </c>
      <c r="AA6211" s="25">
        <v>40.0</v>
      </c>
      <c r="AB6211" s="25">
        <v>9.0</v>
      </c>
      <c r="AC6211" s="25">
        <v>77641.99</v>
      </c>
      <c r="AD6211" s="25">
        <v>1.0</v>
      </c>
      <c r="AE6211" s="25">
        <v>0.0</v>
      </c>
      <c r="AF6211" s="25">
        <v>0.0</v>
      </c>
      <c r="AG6211" s="25">
        <v>189051.59</v>
      </c>
      <c r="AH6211" s="25">
        <v>1.0</v>
      </c>
    </row>
    <row r="6212" ht="15.75" customHeight="1">
      <c r="U6212" s="25">
        <v>6211.0</v>
      </c>
      <c r="V6212" s="25">
        <v>1.5592197E7</v>
      </c>
      <c r="W6212" s="25" t="s">
        <v>823</v>
      </c>
      <c r="X6212" s="25">
        <v>522.0</v>
      </c>
      <c r="Y6212" s="25" t="s">
        <v>377</v>
      </c>
      <c r="Z6212" s="25" t="s">
        <v>487</v>
      </c>
      <c r="AA6212" s="25">
        <v>30.0</v>
      </c>
      <c r="AB6212" s="25">
        <v>3.0</v>
      </c>
      <c r="AC6212" s="25">
        <v>0.0</v>
      </c>
      <c r="AD6212" s="25">
        <v>2.0</v>
      </c>
      <c r="AE6212" s="25">
        <v>1.0</v>
      </c>
      <c r="AF6212" s="25">
        <v>0.0</v>
      </c>
      <c r="AG6212" s="25">
        <v>145490.85</v>
      </c>
      <c r="AH6212" s="25">
        <v>0.0</v>
      </c>
    </row>
    <row r="6213" ht="15.75" customHeight="1">
      <c r="U6213" s="25">
        <v>6212.0</v>
      </c>
      <c r="V6213" s="25">
        <v>1.5793116E7</v>
      </c>
      <c r="W6213" s="25" t="s">
        <v>1185</v>
      </c>
      <c r="X6213" s="25">
        <v>502.0</v>
      </c>
      <c r="Y6213" s="25" t="s">
        <v>379</v>
      </c>
      <c r="Z6213" s="25" t="s">
        <v>462</v>
      </c>
      <c r="AA6213" s="25">
        <v>40.0</v>
      </c>
      <c r="AB6213" s="25">
        <v>7.0</v>
      </c>
      <c r="AC6213" s="25">
        <v>117304.29</v>
      </c>
      <c r="AD6213" s="25">
        <v>1.0</v>
      </c>
      <c r="AE6213" s="25">
        <v>0.0</v>
      </c>
      <c r="AF6213" s="25">
        <v>0.0</v>
      </c>
      <c r="AG6213" s="25">
        <v>196278.32</v>
      </c>
      <c r="AH6213" s="25">
        <v>0.0</v>
      </c>
    </row>
    <row r="6214" ht="15.75" customHeight="1">
      <c r="U6214" s="25">
        <v>6213.0</v>
      </c>
      <c r="V6214" s="25">
        <v>1.5638231E7</v>
      </c>
      <c r="W6214" s="25" t="s">
        <v>875</v>
      </c>
      <c r="X6214" s="25">
        <v>730.0</v>
      </c>
      <c r="Y6214" s="25" t="s">
        <v>377</v>
      </c>
      <c r="Z6214" s="25" t="s">
        <v>462</v>
      </c>
      <c r="AA6214" s="25">
        <v>62.0</v>
      </c>
      <c r="AB6214" s="25">
        <v>2.0</v>
      </c>
      <c r="AC6214" s="25">
        <v>0.0</v>
      </c>
      <c r="AD6214" s="25">
        <v>2.0</v>
      </c>
      <c r="AE6214" s="25">
        <v>1.0</v>
      </c>
      <c r="AF6214" s="25">
        <v>1.0</v>
      </c>
      <c r="AG6214" s="25">
        <v>162889.1</v>
      </c>
      <c r="AH6214" s="25">
        <v>0.0</v>
      </c>
    </row>
    <row r="6215" ht="15.75" customHeight="1">
      <c r="U6215" s="25">
        <v>6214.0</v>
      </c>
      <c r="V6215" s="25">
        <v>1.5697678E7</v>
      </c>
      <c r="W6215" s="25" t="s">
        <v>2948</v>
      </c>
      <c r="X6215" s="25">
        <v>590.0</v>
      </c>
      <c r="Y6215" s="25" t="s">
        <v>379</v>
      </c>
      <c r="Z6215" s="25" t="s">
        <v>487</v>
      </c>
      <c r="AA6215" s="25">
        <v>36.0</v>
      </c>
      <c r="AB6215" s="25">
        <v>6.0</v>
      </c>
      <c r="AC6215" s="25">
        <v>92340.69</v>
      </c>
      <c r="AD6215" s="25">
        <v>2.0</v>
      </c>
      <c r="AE6215" s="25">
        <v>1.0</v>
      </c>
      <c r="AF6215" s="25">
        <v>1.0</v>
      </c>
      <c r="AG6215" s="25">
        <v>174667.58</v>
      </c>
      <c r="AH6215" s="25">
        <v>0.0</v>
      </c>
    </row>
    <row r="6216" ht="15.75" customHeight="1">
      <c r="U6216" s="25">
        <v>6215.0</v>
      </c>
      <c r="V6216" s="25">
        <v>1.5800412E7</v>
      </c>
      <c r="W6216" s="25" t="s">
        <v>1143</v>
      </c>
      <c r="X6216" s="25">
        <v>458.0</v>
      </c>
      <c r="Y6216" s="25" t="s">
        <v>379</v>
      </c>
      <c r="Z6216" s="25" t="s">
        <v>487</v>
      </c>
      <c r="AA6216" s="25">
        <v>35.0</v>
      </c>
      <c r="AB6216" s="25">
        <v>9.0</v>
      </c>
      <c r="AC6216" s="25">
        <v>146780.52</v>
      </c>
      <c r="AD6216" s="25">
        <v>2.0</v>
      </c>
      <c r="AE6216" s="25">
        <v>1.0</v>
      </c>
      <c r="AF6216" s="25">
        <v>1.0</v>
      </c>
      <c r="AG6216" s="25">
        <v>3476.38</v>
      </c>
      <c r="AH6216" s="25">
        <v>0.0</v>
      </c>
    </row>
    <row r="6217" ht="15.75" customHeight="1">
      <c r="U6217" s="25">
        <v>6216.0</v>
      </c>
      <c r="V6217" s="25">
        <v>1.559761E7</v>
      </c>
      <c r="W6217" s="25" t="s">
        <v>731</v>
      </c>
      <c r="X6217" s="25">
        <v>553.0</v>
      </c>
      <c r="Y6217" s="25" t="s">
        <v>377</v>
      </c>
      <c r="Z6217" s="25" t="s">
        <v>487</v>
      </c>
      <c r="AA6217" s="25">
        <v>41.0</v>
      </c>
      <c r="AB6217" s="25">
        <v>6.0</v>
      </c>
      <c r="AC6217" s="25">
        <v>144974.55</v>
      </c>
      <c r="AD6217" s="25">
        <v>1.0</v>
      </c>
      <c r="AE6217" s="25">
        <v>1.0</v>
      </c>
      <c r="AF6217" s="25">
        <v>1.0</v>
      </c>
      <c r="AG6217" s="25">
        <v>19344.92</v>
      </c>
      <c r="AH6217" s="25">
        <v>0.0</v>
      </c>
    </row>
    <row r="6218" ht="15.75" customHeight="1">
      <c r="U6218" s="25">
        <v>6217.0</v>
      </c>
      <c r="V6218" s="25">
        <v>1.5726634E7</v>
      </c>
      <c r="W6218" s="25" t="s">
        <v>660</v>
      </c>
      <c r="X6218" s="25">
        <v>479.0</v>
      </c>
      <c r="Y6218" s="25" t="s">
        <v>375</v>
      </c>
      <c r="Z6218" s="25" t="s">
        <v>487</v>
      </c>
      <c r="AA6218" s="25">
        <v>47.0</v>
      </c>
      <c r="AB6218" s="25">
        <v>1.0</v>
      </c>
      <c r="AC6218" s="25">
        <v>0.0</v>
      </c>
      <c r="AD6218" s="25">
        <v>1.0</v>
      </c>
      <c r="AE6218" s="25">
        <v>1.0</v>
      </c>
      <c r="AF6218" s="25">
        <v>0.0</v>
      </c>
      <c r="AG6218" s="25">
        <v>95270.83</v>
      </c>
      <c r="AH6218" s="25">
        <v>0.0</v>
      </c>
    </row>
    <row r="6219" ht="15.75" customHeight="1">
      <c r="U6219" s="25">
        <v>6218.0</v>
      </c>
      <c r="V6219" s="25">
        <v>1.5670866E7</v>
      </c>
      <c r="W6219" s="25" t="s">
        <v>783</v>
      </c>
      <c r="X6219" s="25">
        <v>693.0</v>
      </c>
      <c r="Y6219" s="25" t="s">
        <v>375</v>
      </c>
      <c r="Z6219" s="25" t="s">
        <v>487</v>
      </c>
      <c r="AA6219" s="25">
        <v>31.0</v>
      </c>
      <c r="AB6219" s="25">
        <v>2.0</v>
      </c>
      <c r="AC6219" s="25">
        <v>0.0</v>
      </c>
      <c r="AD6219" s="25">
        <v>2.0</v>
      </c>
      <c r="AE6219" s="25">
        <v>1.0</v>
      </c>
      <c r="AF6219" s="25">
        <v>1.0</v>
      </c>
      <c r="AG6219" s="25">
        <v>107759.31</v>
      </c>
      <c r="AH6219" s="25">
        <v>0.0</v>
      </c>
    </row>
    <row r="6220" ht="15.75" customHeight="1">
      <c r="U6220" s="25">
        <v>6219.0</v>
      </c>
      <c r="V6220" s="25">
        <v>1.5667462E7</v>
      </c>
      <c r="W6220" s="25" t="s">
        <v>621</v>
      </c>
      <c r="X6220" s="25">
        <v>707.0</v>
      </c>
      <c r="Y6220" s="25" t="s">
        <v>377</v>
      </c>
      <c r="Z6220" s="25" t="s">
        <v>487</v>
      </c>
      <c r="AA6220" s="25">
        <v>43.0</v>
      </c>
      <c r="AB6220" s="25">
        <v>10.0</v>
      </c>
      <c r="AC6220" s="25">
        <v>0.0</v>
      </c>
      <c r="AD6220" s="25">
        <v>2.0</v>
      </c>
      <c r="AE6220" s="25">
        <v>1.0</v>
      </c>
      <c r="AF6220" s="25">
        <v>0.0</v>
      </c>
      <c r="AG6220" s="25">
        <v>118368.2</v>
      </c>
      <c r="AH6220" s="25">
        <v>0.0</v>
      </c>
    </row>
    <row r="6221" ht="15.75" customHeight="1">
      <c r="U6221" s="25">
        <v>6220.0</v>
      </c>
      <c r="V6221" s="25">
        <v>1.5662574E7</v>
      </c>
      <c r="W6221" s="25" t="s">
        <v>1201</v>
      </c>
      <c r="X6221" s="25">
        <v>636.0</v>
      </c>
      <c r="Y6221" s="25" t="s">
        <v>377</v>
      </c>
      <c r="Z6221" s="25" t="s">
        <v>487</v>
      </c>
      <c r="AA6221" s="25">
        <v>37.0</v>
      </c>
      <c r="AB6221" s="25">
        <v>1.0</v>
      </c>
      <c r="AC6221" s="25">
        <v>115137.26</v>
      </c>
      <c r="AD6221" s="25">
        <v>1.0</v>
      </c>
      <c r="AE6221" s="25">
        <v>1.0</v>
      </c>
      <c r="AF6221" s="25">
        <v>0.0</v>
      </c>
      <c r="AG6221" s="25">
        <v>52484.01</v>
      </c>
      <c r="AH6221" s="25">
        <v>0.0</v>
      </c>
    </row>
    <row r="6222" ht="15.75" customHeight="1">
      <c r="U6222" s="25">
        <v>6221.0</v>
      </c>
      <c r="V6222" s="25">
        <v>1.5716926E7</v>
      </c>
      <c r="W6222" s="25" t="s">
        <v>998</v>
      </c>
      <c r="X6222" s="25">
        <v>807.0</v>
      </c>
      <c r="Y6222" s="25" t="s">
        <v>375</v>
      </c>
      <c r="Z6222" s="25" t="s">
        <v>487</v>
      </c>
      <c r="AA6222" s="25">
        <v>33.0</v>
      </c>
      <c r="AB6222" s="25">
        <v>10.0</v>
      </c>
      <c r="AC6222" s="25">
        <v>101952.97</v>
      </c>
      <c r="AD6222" s="25">
        <v>2.0</v>
      </c>
      <c r="AE6222" s="25">
        <v>1.0</v>
      </c>
      <c r="AF6222" s="25">
        <v>0.0</v>
      </c>
      <c r="AG6222" s="25">
        <v>178153.65</v>
      </c>
      <c r="AH6222" s="25">
        <v>0.0</v>
      </c>
    </row>
    <row r="6223" ht="15.75" customHeight="1">
      <c r="U6223" s="25">
        <v>6222.0</v>
      </c>
      <c r="V6223" s="25">
        <v>1.5603554E7</v>
      </c>
      <c r="W6223" s="25" t="s">
        <v>2949</v>
      </c>
      <c r="X6223" s="25">
        <v>513.0</v>
      </c>
      <c r="Y6223" s="25" t="s">
        <v>375</v>
      </c>
      <c r="Z6223" s="25" t="s">
        <v>462</v>
      </c>
      <c r="AA6223" s="25">
        <v>45.0</v>
      </c>
      <c r="AB6223" s="25">
        <v>0.0</v>
      </c>
      <c r="AC6223" s="25">
        <v>164649.52</v>
      </c>
      <c r="AD6223" s="25">
        <v>3.0</v>
      </c>
      <c r="AE6223" s="25">
        <v>1.0</v>
      </c>
      <c r="AF6223" s="25">
        <v>0.0</v>
      </c>
      <c r="AG6223" s="25">
        <v>49915.52</v>
      </c>
      <c r="AH6223" s="25">
        <v>1.0</v>
      </c>
    </row>
    <row r="6224" ht="15.75" customHeight="1">
      <c r="U6224" s="25">
        <v>6223.0</v>
      </c>
      <c r="V6224" s="25">
        <v>1.57168E7</v>
      </c>
      <c r="W6224" s="25" t="s">
        <v>2950</v>
      </c>
      <c r="X6224" s="25">
        <v>582.0</v>
      </c>
      <c r="Y6224" s="25" t="s">
        <v>375</v>
      </c>
      <c r="Z6224" s="25" t="s">
        <v>487</v>
      </c>
      <c r="AA6224" s="25">
        <v>31.0</v>
      </c>
      <c r="AB6224" s="25">
        <v>2.0</v>
      </c>
      <c r="AC6224" s="25">
        <v>0.0</v>
      </c>
      <c r="AD6224" s="25">
        <v>2.0</v>
      </c>
      <c r="AE6224" s="25">
        <v>1.0</v>
      </c>
      <c r="AF6224" s="25">
        <v>1.0</v>
      </c>
      <c r="AG6224" s="25">
        <v>33747.03</v>
      </c>
      <c r="AH6224" s="25">
        <v>0.0</v>
      </c>
    </row>
    <row r="6225" ht="15.75" customHeight="1">
      <c r="U6225" s="25">
        <v>6224.0</v>
      </c>
      <c r="V6225" s="25">
        <v>1.5679429E7</v>
      </c>
      <c r="W6225" s="25" t="s">
        <v>1133</v>
      </c>
      <c r="X6225" s="25">
        <v>694.0</v>
      </c>
      <c r="Y6225" s="25" t="s">
        <v>375</v>
      </c>
      <c r="Z6225" s="25" t="s">
        <v>487</v>
      </c>
      <c r="AA6225" s="25">
        <v>32.0</v>
      </c>
      <c r="AB6225" s="25">
        <v>0.0</v>
      </c>
      <c r="AC6225" s="25">
        <v>91956.49</v>
      </c>
      <c r="AD6225" s="25">
        <v>1.0</v>
      </c>
      <c r="AE6225" s="25">
        <v>1.0</v>
      </c>
      <c r="AF6225" s="25">
        <v>1.0</v>
      </c>
      <c r="AG6225" s="25">
        <v>59961.81</v>
      </c>
      <c r="AH6225" s="25">
        <v>0.0</v>
      </c>
    </row>
    <row r="6226" ht="15.75" customHeight="1">
      <c r="U6226" s="25">
        <v>6225.0</v>
      </c>
      <c r="V6226" s="25">
        <v>1.5616122E7</v>
      </c>
      <c r="W6226" s="25" t="s">
        <v>941</v>
      </c>
      <c r="X6226" s="25">
        <v>777.0</v>
      </c>
      <c r="Y6226" s="25" t="s">
        <v>375</v>
      </c>
      <c r="Z6226" s="25" t="s">
        <v>487</v>
      </c>
      <c r="AA6226" s="25">
        <v>39.0</v>
      </c>
      <c r="AB6226" s="25">
        <v>8.0</v>
      </c>
      <c r="AC6226" s="25">
        <v>0.0</v>
      </c>
      <c r="AD6226" s="25">
        <v>2.0</v>
      </c>
      <c r="AE6226" s="25">
        <v>1.0</v>
      </c>
      <c r="AF6226" s="25">
        <v>1.0</v>
      </c>
      <c r="AG6226" s="25">
        <v>18613.52</v>
      </c>
      <c r="AH6226" s="25">
        <v>0.0</v>
      </c>
    </row>
    <row r="6227" ht="15.75" customHeight="1">
      <c r="U6227" s="25">
        <v>6226.0</v>
      </c>
      <c r="V6227" s="25">
        <v>1.5742172E7</v>
      </c>
      <c r="W6227" s="25" t="s">
        <v>1234</v>
      </c>
      <c r="X6227" s="25">
        <v>598.0</v>
      </c>
      <c r="Y6227" s="25" t="s">
        <v>379</v>
      </c>
      <c r="Z6227" s="25" t="s">
        <v>487</v>
      </c>
      <c r="AA6227" s="25">
        <v>32.0</v>
      </c>
      <c r="AB6227" s="25">
        <v>9.0</v>
      </c>
      <c r="AC6227" s="25">
        <v>123938.6</v>
      </c>
      <c r="AD6227" s="25">
        <v>2.0</v>
      </c>
      <c r="AE6227" s="25">
        <v>1.0</v>
      </c>
      <c r="AF6227" s="25">
        <v>0.0</v>
      </c>
      <c r="AG6227" s="25">
        <v>198894.42</v>
      </c>
      <c r="AH6227" s="25">
        <v>0.0</v>
      </c>
    </row>
    <row r="6228" ht="15.75" customHeight="1">
      <c r="U6228" s="25">
        <v>6227.0</v>
      </c>
      <c r="V6228" s="25">
        <v>1.5792305E7</v>
      </c>
      <c r="W6228" s="25" t="s">
        <v>2951</v>
      </c>
      <c r="X6228" s="25">
        <v>762.0</v>
      </c>
      <c r="Y6228" s="25" t="s">
        <v>379</v>
      </c>
      <c r="Z6228" s="25" t="s">
        <v>487</v>
      </c>
      <c r="AA6228" s="25">
        <v>46.0</v>
      </c>
      <c r="AB6228" s="25">
        <v>6.0</v>
      </c>
      <c r="AC6228" s="25">
        <v>123571.77</v>
      </c>
      <c r="AD6228" s="25">
        <v>3.0</v>
      </c>
      <c r="AE6228" s="25">
        <v>0.0</v>
      </c>
      <c r="AF6228" s="25">
        <v>1.0</v>
      </c>
      <c r="AG6228" s="25">
        <v>57014.17</v>
      </c>
      <c r="AH6228" s="25">
        <v>1.0</v>
      </c>
    </row>
    <row r="6229" ht="15.75" customHeight="1">
      <c r="U6229" s="25">
        <v>6228.0</v>
      </c>
      <c r="V6229" s="25">
        <v>1.5636016E7</v>
      </c>
      <c r="W6229" s="25" t="s">
        <v>2952</v>
      </c>
      <c r="X6229" s="25">
        <v>588.0</v>
      </c>
      <c r="Y6229" s="25" t="s">
        <v>375</v>
      </c>
      <c r="Z6229" s="25" t="s">
        <v>462</v>
      </c>
      <c r="AA6229" s="25">
        <v>34.0</v>
      </c>
      <c r="AB6229" s="25">
        <v>3.0</v>
      </c>
      <c r="AC6229" s="25">
        <v>120777.88</v>
      </c>
      <c r="AD6229" s="25">
        <v>1.0</v>
      </c>
      <c r="AE6229" s="25">
        <v>1.0</v>
      </c>
      <c r="AF6229" s="25">
        <v>1.0</v>
      </c>
      <c r="AG6229" s="25">
        <v>131729.52</v>
      </c>
      <c r="AH6229" s="25">
        <v>0.0</v>
      </c>
    </row>
    <row r="6230" ht="15.75" customHeight="1">
      <c r="U6230" s="25">
        <v>6229.0</v>
      </c>
      <c r="V6230" s="25">
        <v>1.5733138E7</v>
      </c>
      <c r="W6230" s="25" t="s">
        <v>1056</v>
      </c>
      <c r="X6230" s="25">
        <v>663.0</v>
      </c>
      <c r="Y6230" s="25" t="s">
        <v>379</v>
      </c>
      <c r="Z6230" s="25" t="s">
        <v>487</v>
      </c>
      <c r="AA6230" s="25">
        <v>42.0</v>
      </c>
      <c r="AB6230" s="25">
        <v>5.0</v>
      </c>
      <c r="AC6230" s="25">
        <v>90248.79</v>
      </c>
      <c r="AD6230" s="25">
        <v>1.0</v>
      </c>
      <c r="AE6230" s="25">
        <v>1.0</v>
      </c>
      <c r="AF6230" s="25">
        <v>1.0</v>
      </c>
      <c r="AG6230" s="25">
        <v>79169.73</v>
      </c>
      <c r="AH6230" s="25">
        <v>0.0</v>
      </c>
    </row>
    <row r="6231" ht="15.75" customHeight="1">
      <c r="U6231" s="25">
        <v>6230.0</v>
      </c>
      <c r="V6231" s="25">
        <v>1.5669741E7</v>
      </c>
      <c r="W6231" s="25" t="s">
        <v>1252</v>
      </c>
      <c r="X6231" s="25">
        <v>777.0</v>
      </c>
      <c r="Y6231" s="25" t="s">
        <v>375</v>
      </c>
      <c r="Z6231" s="25" t="s">
        <v>487</v>
      </c>
      <c r="AA6231" s="25">
        <v>36.0</v>
      </c>
      <c r="AB6231" s="25">
        <v>7.0</v>
      </c>
      <c r="AC6231" s="25">
        <v>0.0</v>
      </c>
      <c r="AD6231" s="25">
        <v>1.0</v>
      </c>
      <c r="AE6231" s="25">
        <v>1.0</v>
      </c>
      <c r="AF6231" s="25">
        <v>0.0</v>
      </c>
      <c r="AG6231" s="25">
        <v>106472.34</v>
      </c>
      <c r="AH6231" s="25">
        <v>0.0</v>
      </c>
    </row>
    <row r="6232" ht="15.75" customHeight="1">
      <c r="U6232" s="25">
        <v>6231.0</v>
      </c>
      <c r="V6232" s="25">
        <v>1.5616954E7</v>
      </c>
      <c r="W6232" s="25" t="s">
        <v>122</v>
      </c>
      <c r="X6232" s="25">
        <v>592.0</v>
      </c>
      <c r="Y6232" s="25" t="s">
        <v>375</v>
      </c>
      <c r="Z6232" s="25" t="s">
        <v>487</v>
      </c>
      <c r="AA6232" s="25">
        <v>71.0</v>
      </c>
      <c r="AB6232" s="25">
        <v>4.0</v>
      </c>
      <c r="AC6232" s="25">
        <v>0.0</v>
      </c>
      <c r="AD6232" s="25">
        <v>2.0</v>
      </c>
      <c r="AE6232" s="25">
        <v>0.0</v>
      </c>
      <c r="AF6232" s="25">
        <v>1.0</v>
      </c>
      <c r="AG6232" s="25">
        <v>17013.54</v>
      </c>
      <c r="AH6232" s="25">
        <v>0.0</v>
      </c>
    </row>
    <row r="6233" ht="15.75" customHeight="1">
      <c r="U6233" s="25">
        <v>6232.0</v>
      </c>
      <c r="V6233" s="25">
        <v>1.5729238E7</v>
      </c>
      <c r="W6233" s="25" t="s">
        <v>1532</v>
      </c>
      <c r="X6233" s="25">
        <v>631.0</v>
      </c>
      <c r="Y6233" s="25" t="s">
        <v>379</v>
      </c>
      <c r="Z6233" s="25" t="s">
        <v>487</v>
      </c>
      <c r="AA6233" s="25">
        <v>48.0</v>
      </c>
      <c r="AB6233" s="25">
        <v>1.0</v>
      </c>
      <c r="AC6233" s="25">
        <v>106396.48</v>
      </c>
      <c r="AD6233" s="25">
        <v>1.0</v>
      </c>
      <c r="AE6233" s="25">
        <v>1.0</v>
      </c>
      <c r="AF6233" s="25">
        <v>1.0</v>
      </c>
      <c r="AG6233" s="25">
        <v>150661.42</v>
      </c>
      <c r="AH6233" s="25">
        <v>1.0</v>
      </c>
    </row>
    <row r="6234" ht="15.75" customHeight="1">
      <c r="U6234" s="25">
        <v>6233.0</v>
      </c>
      <c r="V6234" s="25">
        <v>1.5718242E7</v>
      </c>
      <c r="W6234" s="25" t="s">
        <v>1326</v>
      </c>
      <c r="X6234" s="25">
        <v>725.0</v>
      </c>
      <c r="Y6234" s="25" t="s">
        <v>379</v>
      </c>
      <c r="Z6234" s="25" t="s">
        <v>462</v>
      </c>
      <c r="AA6234" s="25">
        <v>47.0</v>
      </c>
      <c r="AB6234" s="25">
        <v>1.0</v>
      </c>
      <c r="AC6234" s="25">
        <v>104887.43</v>
      </c>
      <c r="AD6234" s="25">
        <v>1.0</v>
      </c>
      <c r="AE6234" s="25">
        <v>0.0</v>
      </c>
      <c r="AF6234" s="25">
        <v>0.0</v>
      </c>
      <c r="AG6234" s="25">
        <v>86622.56</v>
      </c>
      <c r="AH6234" s="25">
        <v>1.0</v>
      </c>
    </row>
    <row r="6235" ht="15.75" customHeight="1">
      <c r="U6235" s="25">
        <v>6234.0</v>
      </c>
      <c r="V6235" s="25">
        <v>1.5682914E7</v>
      </c>
      <c r="W6235" s="25" t="s">
        <v>2953</v>
      </c>
      <c r="X6235" s="25">
        <v>850.0</v>
      </c>
      <c r="Y6235" s="25" t="s">
        <v>375</v>
      </c>
      <c r="Z6235" s="25" t="s">
        <v>487</v>
      </c>
      <c r="AA6235" s="25">
        <v>34.0</v>
      </c>
      <c r="AB6235" s="25">
        <v>2.0</v>
      </c>
      <c r="AC6235" s="25">
        <v>72079.71</v>
      </c>
      <c r="AD6235" s="25">
        <v>1.0</v>
      </c>
      <c r="AE6235" s="25">
        <v>1.0</v>
      </c>
      <c r="AF6235" s="25">
        <v>1.0</v>
      </c>
      <c r="AG6235" s="25">
        <v>115767.93</v>
      </c>
      <c r="AH6235" s="25">
        <v>0.0</v>
      </c>
    </row>
    <row r="6236" ht="15.75" customHeight="1">
      <c r="U6236" s="25">
        <v>6235.0</v>
      </c>
      <c r="V6236" s="25">
        <v>1.5654274E7</v>
      </c>
      <c r="W6236" s="25" t="s">
        <v>2954</v>
      </c>
      <c r="X6236" s="25">
        <v>540.0</v>
      </c>
      <c r="Y6236" s="25" t="s">
        <v>375</v>
      </c>
      <c r="Z6236" s="25" t="s">
        <v>487</v>
      </c>
      <c r="AA6236" s="25">
        <v>37.0</v>
      </c>
      <c r="AB6236" s="25">
        <v>6.0</v>
      </c>
      <c r="AC6236" s="25">
        <v>0.0</v>
      </c>
      <c r="AD6236" s="25">
        <v>2.0</v>
      </c>
      <c r="AE6236" s="25">
        <v>1.0</v>
      </c>
      <c r="AF6236" s="25">
        <v>0.0</v>
      </c>
      <c r="AG6236" s="25">
        <v>141998.89</v>
      </c>
      <c r="AH6236" s="25">
        <v>0.0</v>
      </c>
    </row>
    <row r="6237" ht="15.75" customHeight="1">
      <c r="U6237" s="25">
        <v>6236.0</v>
      </c>
      <c r="V6237" s="25">
        <v>1.5691457E7</v>
      </c>
      <c r="W6237" s="25" t="s">
        <v>759</v>
      </c>
      <c r="X6237" s="25">
        <v>674.0</v>
      </c>
      <c r="Y6237" s="25" t="s">
        <v>377</v>
      </c>
      <c r="Z6237" s="25" t="s">
        <v>487</v>
      </c>
      <c r="AA6237" s="25">
        <v>36.0</v>
      </c>
      <c r="AB6237" s="25">
        <v>2.0</v>
      </c>
      <c r="AC6237" s="25">
        <v>0.0</v>
      </c>
      <c r="AD6237" s="25">
        <v>2.0</v>
      </c>
      <c r="AE6237" s="25">
        <v>1.0</v>
      </c>
      <c r="AF6237" s="25">
        <v>1.0</v>
      </c>
      <c r="AG6237" s="25">
        <v>182787.17</v>
      </c>
      <c r="AH6237" s="25">
        <v>0.0</v>
      </c>
    </row>
    <row r="6238" ht="15.75" customHeight="1">
      <c r="U6238" s="25">
        <v>6237.0</v>
      </c>
      <c r="V6238" s="25">
        <v>1.5719649E7</v>
      </c>
      <c r="W6238" s="25" t="s">
        <v>2955</v>
      </c>
      <c r="X6238" s="25">
        <v>553.0</v>
      </c>
      <c r="Y6238" s="25" t="s">
        <v>375</v>
      </c>
      <c r="Z6238" s="25" t="s">
        <v>487</v>
      </c>
      <c r="AA6238" s="25">
        <v>38.0</v>
      </c>
      <c r="AB6238" s="25">
        <v>3.0</v>
      </c>
      <c r="AC6238" s="25">
        <v>99844.68</v>
      </c>
      <c r="AD6238" s="25">
        <v>1.0</v>
      </c>
      <c r="AE6238" s="25">
        <v>0.0</v>
      </c>
      <c r="AF6238" s="25">
        <v>0.0</v>
      </c>
      <c r="AG6238" s="25">
        <v>187915.7</v>
      </c>
      <c r="AH6238" s="25">
        <v>0.0</v>
      </c>
    </row>
    <row r="6239" ht="15.75" customHeight="1">
      <c r="U6239" s="25">
        <v>6238.0</v>
      </c>
      <c r="V6239" s="25">
        <v>1.5778897E7</v>
      </c>
      <c r="W6239" s="25" t="s">
        <v>1238</v>
      </c>
      <c r="X6239" s="25">
        <v>630.0</v>
      </c>
      <c r="Y6239" s="25" t="s">
        <v>375</v>
      </c>
      <c r="Z6239" s="25" t="s">
        <v>462</v>
      </c>
      <c r="AA6239" s="25">
        <v>28.0</v>
      </c>
      <c r="AB6239" s="25">
        <v>1.0</v>
      </c>
      <c r="AC6239" s="25">
        <v>0.0</v>
      </c>
      <c r="AD6239" s="25">
        <v>2.0</v>
      </c>
      <c r="AE6239" s="25">
        <v>1.0</v>
      </c>
      <c r="AF6239" s="25">
        <v>1.0</v>
      </c>
      <c r="AG6239" s="25">
        <v>133267.78</v>
      </c>
      <c r="AH6239" s="25">
        <v>0.0</v>
      </c>
    </row>
    <row r="6240" ht="15.75" customHeight="1">
      <c r="U6240" s="25">
        <v>6239.0</v>
      </c>
      <c r="V6240" s="25">
        <v>1.5589437E7</v>
      </c>
      <c r="W6240" s="25" t="s">
        <v>1027</v>
      </c>
      <c r="X6240" s="25">
        <v>466.0</v>
      </c>
      <c r="Y6240" s="25" t="s">
        <v>375</v>
      </c>
      <c r="Z6240" s="25" t="s">
        <v>487</v>
      </c>
      <c r="AA6240" s="25">
        <v>26.0</v>
      </c>
      <c r="AB6240" s="25">
        <v>3.0</v>
      </c>
      <c r="AC6240" s="25">
        <v>156815.71</v>
      </c>
      <c r="AD6240" s="25">
        <v>1.0</v>
      </c>
      <c r="AE6240" s="25">
        <v>1.0</v>
      </c>
      <c r="AF6240" s="25">
        <v>1.0</v>
      </c>
      <c r="AG6240" s="25">
        <v>137476.09</v>
      </c>
      <c r="AH6240" s="25">
        <v>0.0</v>
      </c>
    </row>
    <row r="6241" ht="15.75" customHeight="1">
      <c r="U6241" s="25">
        <v>6240.0</v>
      </c>
      <c r="V6241" s="25">
        <v>1.5682369E7</v>
      </c>
      <c r="W6241" s="25" t="s">
        <v>575</v>
      </c>
      <c r="X6241" s="25">
        <v>613.0</v>
      </c>
      <c r="Y6241" s="25" t="s">
        <v>375</v>
      </c>
      <c r="Z6241" s="25" t="s">
        <v>487</v>
      </c>
      <c r="AA6241" s="25">
        <v>47.0</v>
      </c>
      <c r="AB6241" s="25">
        <v>6.0</v>
      </c>
      <c r="AC6241" s="25">
        <v>146034.74</v>
      </c>
      <c r="AD6241" s="25">
        <v>1.0</v>
      </c>
      <c r="AE6241" s="25">
        <v>1.0</v>
      </c>
      <c r="AF6241" s="25">
        <v>1.0</v>
      </c>
      <c r="AG6241" s="25">
        <v>77146.14</v>
      </c>
      <c r="AH6241" s="25">
        <v>0.0</v>
      </c>
    </row>
    <row r="6242" ht="15.75" customHeight="1">
      <c r="U6242" s="25">
        <v>6241.0</v>
      </c>
      <c r="V6242" s="25">
        <v>1.5626507E7</v>
      </c>
      <c r="W6242" s="25" t="s">
        <v>2544</v>
      </c>
      <c r="X6242" s="25">
        <v>558.0</v>
      </c>
      <c r="Y6242" s="25" t="s">
        <v>375</v>
      </c>
      <c r="Z6242" s="25" t="s">
        <v>487</v>
      </c>
      <c r="AA6242" s="25">
        <v>27.0</v>
      </c>
      <c r="AB6242" s="25">
        <v>1.0</v>
      </c>
      <c r="AC6242" s="25">
        <v>152283.39</v>
      </c>
      <c r="AD6242" s="25">
        <v>1.0</v>
      </c>
      <c r="AE6242" s="25">
        <v>1.0</v>
      </c>
      <c r="AF6242" s="25">
        <v>0.0</v>
      </c>
      <c r="AG6242" s="25">
        <v>183271.15</v>
      </c>
      <c r="AH6242" s="25">
        <v>0.0</v>
      </c>
    </row>
    <row r="6243" ht="15.75" customHeight="1">
      <c r="U6243" s="25">
        <v>6242.0</v>
      </c>
      <c r="V6243" s="25">
        <v>1.5571995E7</v>
      </c>
      <c r="W6243" s="25" t="s">
        <v>1114</v>
      </c>
      <c r="X6243" s="25">
        <v>775.0</v>
      </c>
      <c r="Y6243" s="25" t="s">
        <v>379</v>
      </c>
      <c r="Z6243" s="25" t="s">
        <v>462</v>
      </c>
      <c r="AA6243" s="25">
        <v>33.0</v>
      </c>
      <c r="AB6243" s="25">
        <v>1.0</v>
      </c>
      <c r="AC6243" s="25">
        <v>118897.1</v>
      </c>
      <c r="AD6243" s="25">
        <v>2.0</v>
      </c>
      <c r="AE6243" s="25">
        <v>1.0</v>
      </c>
      <c r="AF6243" s="25">
        <v>1.0</v>
      </c>
      <c r="AG6243" s="25">
        <v>26362.4</v>
      </c>
      <c r="AH6243" s="25">
        <v>0.0</v>
      </c>
    </row>
    <row r="6244" ht="15.75" customHeight="1">
      <c r="U6244" s="25">
        <v>6243.0</v>
      </c>
      <c r="V6244" s="25">
        <v>1.5673333E7</v>
      </c>
      <c r="W6244" s="25" t="s">
        <v>1712</v>
      </c>
      <c r="X6244" s="25">
        <v>698.0</v>
      </c>
      <c r="Y6244" s="25" t="s">
        <v>379</v>
      </c>
      <c r="Z6244" s="25" t="s">
        <v>487</v>
      </c>
      <c r="AA6244" s="25">
        <v>52.0</v>
      </c>
      <c r="AB6244" s="25">
        <v>8.0</v>
      </c>
      <c r="AC6244" s="25">
        <v>96781.39</v>
      </c>
      <c r="AD6244" s="25">
        <v>1.0</v>
      </c>
      <c r="AE6244" s="25">
        <v>1.0</v>
      </c>
      <c r="AF6244" s="25">
        <v>1.0</v>
      </c>
      <c r="AG6244" s="25">
        <v>153373.71</v>
      </c>
      <c r="AH6244" s="25">
        <v>0.0</v>
      </c>
    </row>
    <row r="6245" ht="15.75" customHeight="1">
      <c r="U6245" s="25">
        <v>6244.0</v>
      </c>
      <c r="V6245" s="25">
        <v>1.5748752E7</v>
      </c>
      <c r="W6245" s="25" t="s">
        <v>1350</v>
      </c>
      <c r="X6245" s="25">
        <v>608.0</v>
      </c>
      <c r="Y6245" s="25" t="s">
        <v>379</v>
      </c>
      <c r="Z6245" s="25" t="s">
        <v>487</v>
      </c>
      <c r="AA6245" s="25">
        <v>33.0</v>
      </c>
      <c r="AB6245" s="25">
        <v>1.0</v>
      </c>
      <c r="AC6245" s="25">
        <v>102772.67</v>
      </c>
      <c r="AD6245" s="25">
        <v>2.0</v>
      </c>
      <c r="AE6245" s="25">
        <v>1.0</v>
      </c>
      <c r="AF6245" s="25">
        <v>0.0</v>
      </c>
      <c r="AG6245" s="25">
        <v>70705.58</v>
      </c>
      <c r="AH6245" s="25">
        <v>0.0</v>
      </c>
    </row>
    <row r="6246" ht="15.75" customHeight="1">
      <c r="U6246" s="25">
        <v>6245.0</v>
      </c>
      <c r="V6246" s="25">
        <v>1.5725302E7</v>
      </c>
      <c r="W6246" s="25" t="s">
        <v>2956</v>
      </c>
      <c r="X6246" s="25">
        <v>670.0</v>
      </c>
      <c r="Y6246" s="25" t="s">
        <v>377</v>
      </c>
      <c r="Z6246" s="25" t="s">
        <v>462</v>
      </c>
      <c r="AA6246" s="25">
        <v>20.0</v>
      </c>
      <c r="AB6246" s="25">
        <v>4.0</v>
      </c>
      <c r="AC6246" s="25">
        <v>0.0</v>
      </c>
      <c r="AD6246" s="25">
        <v>2.0</v>
      </c>
      <c r="AE6246" s="25">
        <v>1.0</v>
      </c>
      <c r="AF6246" s="25">
        <v>0.0</v>
      </c>
      <c r="AG6246" s="25">
        <v>119759.24</v>
      </c>
      <c r="AH6246" s="25">
        <v>0.0</v>
      </c>
    </row>
    <row r="6247" ht="15.75" customHeight="1">
      <c r="U6247" s="25">
        <v>6246.0</v>
      </c>
      <c r="V6247" s="25">
        <v>1.5722083E7</v>
      </c>
      <c r="W6247" s="25" t="s">
        <v>1088</v>
      </c>
      <c r="X6247" s="25">
        <v>591.0</v>
      </c>
      <c r="Y6247" s="25" t="s">
        <v>377</v>
      </c>
      <c r="Z6247" s="25" t="s">
        <v>487</v>
      </c>
      <c r="AA6247" s="25">
        <v>39.0</v>
      </c>
      <c r="AB6247" s="25">
        <v>8.0</v>
      </c>
      <c r="AC6247" s="25">
        <v>0.0</v>
      </c>
      <c r="AD6247" s="25">
        <v>2.0</v>
      </c>
      <c r="AE6247" s="25">
        <v>0.0</v>
      </c>
      <c r="AF6247" s="25">
        <v>0.0</v>
      </c>
      <c r="AG6247" s="25">
        <v>42392.24</v>
      </c>
      <c r="AH6247" s="25">
        <v>0.0</v>
      </c>
    </row>
    <row r="6248" ht="15.75" customHeight="1">
      <c r="U6248" s="25">
        <v>6247.0</v>
      </c>
      <c r="V6248" s="25">
        <v>1.5771442E7</v>
      </c>
      <c r="W6248" s="25" t="s">
        <v>2957</v>
      </c>
      <c r="X6248" s="25">
        <v>633.0</v>
      </c>
      <c r="Y6248" s="25" t="s">
        <v>375</v>
      </c>
      <c r="Z6248" s="25" t="s">
        <v>487</v>
      </c>
      <c r="AA6248" s="25">
        <v>40.0</v>
      </c>
      <c r="AB6248" s="25">
        <v>4.0</v>
      </c>
      <c r="AC6248" s="25">
        <v>150578.0</v>
      </c>
      <c r="AD6248" s="25">
        <v>1.0</v>
      </c>
      <c r="AE6248" s="25">
        <v>0.0</v>
      </c>
      <c r="AF6248" s="25">
        <v>1.0</v>
      </c>
      <c r="AG6248" s="25">
        <v>34670.62</v>
      </c>
      <c r="AH6248" s="25">
        <v>1.0</v>
      </c>
    </row>
    <row r="6249" ht="15.75" customHeight="1">
      <c r="U6249" s="25">
        <v>6248.0</v>
      </c>
      <c r="V6249" s="25">
        <v>1.5803633E7</v>
      </c>
      <c r="W6249" s="25" t="s">
        <v>564</v>
      </c>
      <c r="X6249" s="25">
        <v>678.0</v>
      </c>
      <c r="Y6249" s="25" t="s">
        <v>375</v>
      </c>
      <c r="Z6249" s="25" t="s">
        <v>462</v>
      </c>
      <c r="AA6249" s="25">
        <v>46.0</v>
      </c>
      <c r="AB6249" s="25">
        <v>1.0</v>
      </c>
      <c r="AC6249" s="25">
        <v>0.0</v>
      </c>
      <c r="AD6249" s="25">
        <v>2.0</v>
      </c>
      <c r="AE6249" s="25">
        <v>0.0</v>
      </c>
      <c r="AF6249" s="25">
        <v>0.0</v>
      </c>
      <c r="AG6249" s="25">
        <v>82106.19</v>
      </c>
      <c r="AH6249" s="25">
        <v>0.0</v>
      </c>
    </row>
    <row r="6250" ht="15.75" customHeight="1">
      <c r="U6250" s="25">
        <v>6249.0</v>
      </c>
      <c r="V6250" s="25">
        <v>1.5672185E7</v>
      </c>
      <c r="W6250" s="25" t="s">
        <v>1565</v>
      </c>
      <c r="X6250" s="25">
        <v>590.0</v>
      </c>
      <c r="Y6250" s="25" t="s">
        <v>375</v>
      </c>
      <c r="Z6250" s="25" t="s">
        <v>487</v>
      </c>
      <c r="AA6250" s="25">
        <v>47.0</v>
      </c>
      <c r="AB6250" s="25">
        <v>3.0</v>
      </c>
      <c r="AC6250" s="25">
        <v>0.0</v>
      </c>
      <c r="AD6250" s="25">
        <v>2.0</v>
      </c>
      <c r="AE6250" s="25">
        <v>1.0</v>
      </c>
      <c r="AF6250" s="25">
        <v>0.0</v>
      </c>
      <c r="AG6250" s="25">
        <v>171774.5</v>
      </c>
      <c r="AH6250" s="25">
        <v>0.0</v>
      </c>
    </row>
    <row r="6251" ht="15.75" customHeight="1">
      <c r="U6251" s="25">
        <v>6250.0</v>
      </c>
      <c r="V6251" s="25">
        <v>1.5806486E7</v>
      </c>
      <c r="W6251" s="25" t="s">
        <v>849</v>
      </c>
      <c r="X6251" s="25">
        <v>705.0</v>
      </c>
      <c r="Y6251" s="25" t="s">
        <v>375</v>
      </c>
      <c r="Z6251" s="25" t="s">
        <v>462</v>
      </c>
      <c r="AA6251" s="25">
        <v>48.0</v>
      </c>
      <c r="AB6251" s="25">
        <v>0.0</v>
      </c>
      <c r="AC6251" s="25">
        <v>0.0</v>
      </c>
      <c r="AD6251" s="25">
        <v>2.0</v>
      </c>
      <c r="AE6251" s="25">
        <v>0.0</v>
      </c>
      <c r="AF6251" s="25">
        <v>0.0</v>
      </c>
      <c r="AG6251" s="25">
        <v>149772.61</v>
      </c>
      <c r="AH6251" s="25">
        <v>0.0</v>
      </c>
    </row>
    <row r="6252" ht="15.75" customHeight="1">
      <c r="U6252" s="25">
        <v>6251.0</v>
      </c>
      <c r="V6252" s="25">
        <v>1.5570895E7</v>
      </c>
      <c r="W6252" s="25" t="s">
        <v>1350</v>
      </c>
      <c r="X6252" s="25">
        <v>608.0</v>
      </c>
      <c r="Y6252" s="25" t="s">
        <v>375</v>
      </c>
      <c r="Z6252" s="25" t="s">
        <v>487</v>
      </c>
      <c r="AA6252" s="25">
        <v>42.0</v>
      </c>
      <c r="AB6252" s="25">
        <v>10.0</v>
      </c>
      <c r="AC6252" s="25">
        <v>163548.07</v>
      </c>
      <c r="AD6252" s="25">
        <v>1.0</v>
      </c>
      <c r="AE6252" s="25">
        <v>1.0</v>
      </c>
      <c r="AF6252" s="25">
        <v>0.0</v>
      </c>
      <c r="AG6252" s="25">
        <v>38866.85</v>
      </c>
      <c r="AH6252" s="25">
        <v>0.0</v>
      </c>
    </row>
    <row r="6253" ht="15.75" customHeight="1">
      <c r="U6253" s="25">
        <v>6252.0</v>
      </c>
      <c r="V6253" s="25">
        <v>1.561452E7</v>
      </c>
      <c r="W6253" s="25" t="s">
        <v>122</v>
      </c>
      <c r="X6253" s="25">
        <v>682.0</v>
      </c>
      <c r="Y6253" s="25" t="s">
        <v>375</v>
      </c>
      <c r="Z6253" s="25" t="s">
        <v>462</v>
      </c>
      <c r="AA6253" s="25">
        <v>37.0</v>
      </c>
      <c r="AB6253" s="25">
        <v>8.0</v>
      </c>
      <c r="AC6253" s="25">
        <v>148580.12</v>
      </c>
      <c r="AD6253" s="25">
        <v>1.0</v>
      </c>
      <c r="AE6253" s="25">
        <v>1.0</v>
      </c>
      <c r="AF6253" s="25">
        <v>0.0</v>
      </c>
      <c r="AG6253" s="25">
        <v>35179.18</v>
      </c>
      <c r="AH6253" s="25">
        <v>0.0</v>
      </c>
    </row>
    <row r="6254" ht="15.75" customHeight="1">
      <c r="U6254" s="25">
        <v>6253.0</v>
      </c>
      <c r="V6254" s="25">
        <v>1.5687492E7</v>
      </c>
      <c r="W6254" s="25" t="s">
        <v>1147</v>
      </c>
      <c r="X6254" s="25">
        <v>596.0</v>
      </c>
      <c r="Y6254" s="25" t="s">
        <v>379</v>
      </c>
      <c r="Z6254" s="25" t="s">
        <v>487</v>
      </c>
      <c r="AA6254" s="25">
        <v>32.0</v>
      </c>
      <c r="AB6254" s="25">
        <v>3.0</v>
      </c>
      <c r="AC6254" s="25">
        <v>96709.07</v>
      </c>
      <c r="AD6254" s="25">
        <v>2.0</v>
      </c>
      <c r="AE6254" s="25">
        <v>0.0</v>
      </c>
      <c r="AF6254" s="25">
        <v>0.0</v>
      </c>
      <c r="AG6254" s="25">
        <v>41788.37</v>
      </c>
      <c r="AH6254" s="25">
        <v>0.0</v>
      </c>
    </row>
    <row r="6255" ht="15.75" customHeight="1">
      <c r="U6255" s="25">
        <v>6254.0</v>
      </c>
      <c r="V6255" s="25">
        <v>1.5675337E7</v>
      </c>
      <c r="W6255" s="25" t="s">
        <v>996</v>
      </c>
      <c r="X6255" s="25">
        <v>395.0</v>
      </c>
      <c r="Y6255" s="25" t="s">
        <v>379</v>
      </c>
      <c r="Z6255" s="25" t="s">
        <v>462</v>
      </c>
      <c r="AA6255" s="25">
        <v>34.0</v>
      </c>
      <c r="AB6255" s="25">
        <v>5.0</v>
      </c>
      <c r="AC6255" s="25">
        <v>106011.59</v>
      </c>
      <c r="AD6255" s="25">
        <v>1.0</v>
      </c>
      <c r="AE6255" s="25">
        <v>1.0</v>
      </c>
      <c r="AF6255" s="25">
        <v>1.0</v>
      </c>
      <c r="AG6255" s="25">
        <v>17376.57</v>
      </c>
      <c r="AH6255" s="25">
        <v>1.0</v>
      </c>
    </row>
    <row r="6256" ht="15.75" customHeight="1">
      <c r="U6256" s="25">
        <v>6255.0</v>
      </c>
      <c r="V6256" s="25">
        <v>1.5721047E7</v>
      </c>
      <c r="W6256" s="25" t="s">
        <v>2958</v>
      </c>
      <c r="X6256" s="25">
        <v>578.0</v>
      </c>
      <c r="Y6256" s="25" t="s">
        <v>379</v>
      </c>
      <c r="Z6256" s="25" t="s">
        <v>487</v>
      </c>
      <c r="AA6256" s="25">
        <v>37.0</v>
      </c>
      <c r="AB6256" s="25">
        <v>1.0</v>
      </c>
      <c r="AC6256" s="25">
        <v>135650.88</v>
      </c>
      <c r="AD6256" s="25">
        <v>1.0</v>
      </c>
      <c r="AE6256" s="25">
        <v>1.0</v>
      </c>
      <c r="AF6256" s="25">
        <v>0.0</v>
      </c>
      <c r="AG6256" s="25">
        <v>199428.19</v>
      </c>
      <c r="AH6256" s="25">
        <v>0.0</v>
      </c>
    </row>
    <row r="6257" ht="15.75" customHeight="1">
      <c r="U6257" s="25">
        <v>6256.0</v>
      </c>
      <c r="V6257" s="25">
        <v>1.5589017E7</v>
      </c>
      <c r="W6257" s="25" t="s">
        <v>783</v>
      </c>
      <c r="X6257" s="25">
        <v>547.0</v>
      </c>
      <c r="Y6257" s="25" t="s">
        <v>379</v>
      </c>
      <c r="Z6257" s="25" t="s">
        <v>487</v>
      </c>
      <c r="AA6257" s="25">
        <v>55.0</v>
      </c>
      <c r="AB6257" s="25">
        <v>4.0</v>
      </c>
      <c r="AC6257" s="25">
        <v>111362.76</v>
      </c>
      <c r="AD6257" s="25">
        <v>3.0</v>
      </c>
      <c r="AE6257" s="25">
        <v>1.0</v>
      </c>
      <c r="AF6257" s="25">
        <v>0.0</v>
      </c>
      <c r="AG6257" s="25">
        <v>16922.28</v>
      </c>
      <c r="AH6257" s="25">
        <v>1.0</v>
      </c>
    </row>
    <row r="6258" ht="15.75" customHeight="1">
      <c r="U6258" s="25">
        <v>6257.0</v>
      </c>
      <c r="V6258" s="25">
        <v>1.5611186E7</v>
      </c>
      <c r="W6258" s="25" t="s">
        <v>1731</v>
      </c>
      <c r="X6258" s="25">
        <v>609.0</v>
      </c>
      <c r="Y6258" s="25" t="s">
        <v>375</v>
      </c>
      <c r="Z6258" s="25" t="s">
        <v>487</v>
      </c>
      <c r="AA6258" s="25">
        <v>37.0</v>
      </c>
      <c r="AB6258" s="25">
        <v>1.0</v>
      </c>
      <c r="AC6258" s="25">
        <v>39344.83</v>
      </c>
      <c r="AD6258" s="25">
        <v>1.0</v>
      </c>
      <c r="AE6258" s="25">
        <v>1.0</v>
      </c>
      <c r="AF6258" s="25">
        <v>1.0</v>
      </c>
      <c r="AG6258" s="25">
        <v>178291.89</v>
      </c>
      <c r="AH6258" s="25">
        <v>1.0</v>
      </c>
    </row>
    <row r="6259" ht="15.75" customHeight="1">
      <c r="U6259" s="25">
        <v>6258.0</v>
      </c>
      <c r="V6259" s="25">
        <v>1.5617301E7</v>
      </c>
      <c r="W6259" s="25" t="s">
        <v>2826</v>
      </c>
      <c r="X6259" s="25">
        <v>774.0</v>
      </c>
      <c r="Y6259" s="25" t="s">
        <v>379</v>
      </c>
      <c r="Z6259" s="25" t="s">
        <v>487</v>
      </c>
      <c r="AA6259" s="25">
        <v>36.0</v>
      </c>
      <c r="AB6259" s="25">
        <v>9.0</v>
      </c>
      <c r="AC6259" s="25">
        <v>130809.77</v>
      </c>
      <c r="AD6259" s="25">
        <v>1.0</v>
      </c>
      <c r="AE6259" s="25">
        <v>1.0</v>
      </c>
      <c r="AF6259" s="25">
        <v>0.0</v>
      </c>
      <c r="AG6259" s="25">
        <v>152290.28</v>
      </c>
      <c r="AH6259" s="25">
        <v>0.0</v>
      </c>
    </row>
    <row r="6260" ht="15.75" customHeight="1">
      <c r="U6260" s="25">
        <v>6259.0</v>
      </c>
      <c r="V6260" s="25">
        <v>1.5726046E7</v>
      </c>
      <c r="W6260" s="25" t="s">
        <v>730</v>
      </c>
      <c r="X6260" s="25">
        <v>712.0</v>
      </c>
      <c r="Y6260" s="25" t="s">
        <v>375</v>
      </c>
      <c r="Z6260" s="25" t="s">
        <v>462</v>
      </c>
      <c r="AA6260" s="25">
        <v>27.0</v>
      </c>
      <c r="AB6260" s="25">
        <v>2.0</v>
      </c>
      <c r="AC6260" s="25">
        <v>133009.51</v>
      </c>
      <c r="AD6260" s="25">
        <v>1.0</v>
      </c>
      <c r="AE6260" s="25">
        <v>1.0</v>
      </c>
      <c r="AF6260" s="25">
        <v>0.0</v>
      </c>
      <c r="AG6260" s="25">
        <v>126809.15</v>
      </c>
      <c r="AH6260" s="25">
        <v>0.0</v>
      </c>
    </row>
    <row r="6261" ht="15.75" customHeight="1">
      <c r="U6261" s="25">
        <v>6260.0</v>
      </c>
      <c r="V6261" s="25">
        <v>1.5585748E7</v>
      </c>
      <c r="W6261" s="25" t="s">
        <v>522</v>
      </c>
      <c r="X6261" s="25">
        <v>585.0</v>
      </c>
      <c r="Y6261" s="25" t="s">
        <v>379</v>
      </c>
      <c r="Z6261" s="25" t="s">
        <v>462</v>
      </c>
      <c r="AA6261" s="25">
        <v>28.0</v>
      </c>
      <c r="AB6261" s="25">
        <v>9.0</v>
      </c>
      <c r="AC6261" s="25">
        <v>135337.49</v>
      </c>
      <c r="AD6261" s="25">
        <v>2.0</v>
      </c>
      <c r="AE6261" s="25">
        <v>1.0</v>
      </c>
      <c r="AF6261" s="25">
        <v>1.0</v>
      </c>
      <c r="AG6261" s="25">
        <v>40385.61</v>
      </c>
      <c r="AH6261" s="25">
        <v>0.0</v>
      </c>
    </row>
    <row r="6262" ht="15.75" customHeight="1">
      <c r="U6262" s="25">
        <v>6261.0</v>
      </c>
      <c r="V6262" s="25">
        <v>1.5672826E7</v>
      </c>
      <c r="W6262" s="25" t="s">
        <v>826</v>
      </c>
      <c r="X6262" s="25">
        <v>666.0</v>
      </c>
      <c r="Y6262" s="25" t="s">
        <v>375</v>
      </c>
      <c r="Z6262" s="25" t="s">
        <v>462</v>
      </c>
      <c r="AA6262" s="25">
        <v>32.0</v>
      </c>
      <c r="AB6262" s="25">
        <v>10.0</v>
      </c>
      <c r="AC6262" s="25">
        <v>112536.57</v>
      </c>
      <c r="AD6262" s="25">
        <v>2.0</v>
      </c>
      <c r="AE6262" s="25">
        <v>1.0</v>
      </c>
      <c r="AF6262" s="25">
        <v>1.0</v>
      </c>
      <c r="AG6262" s="25">
        <v>34350.54</v>
      </c>
      <c r="AH6262" s="25">
        <v>0.0</v>
      </c>
    </row>
    <row r="6263" ht="15.75" customHeight="1">
      <c r="U6263" s="25">
        <v>6262.0</v>
      </c>
      <c r="V6263" s="25">
        <v>1.5595162E7</v>
      </c>
      <c r="W6263" s="25" t="s">
        <v>720</v>
      </c>
      <c r="X6263" s="25">
        <v>708.0</v>
      </c>
      <c r="Y6263" s="25" t="s">
        <v>377</v>
      </c>
      <c r="Z6263" s="25" t="s">
        <v>462</v>
      </c>
      <c r="AA6263" s="25">
        <v>35.0</v>
      </c>
      <c r="AB6263" s="25">
        <v>8.0</v>
      </c>
      <c r="AC6263" s="25">
        <v>122570.69</v>
      </c>
      <c r="AD6263" s="25">
        <v>1.0</v>
      </c>
      <c r="AE6263" s="25">
        <v>0.0</v>
      </c>
      <c r="AF6263" s="25">
        <v>0.0</v>
      </c>
      <c r="AG6263" s="25">
        <v>199005.88</v>
      </c>
      <c r="AH6263" s="25">
        <v>0.0</v>
      </c>
    </row>
    <row r="6264" ht="15.75" customHeight="1">
      <c r="U6264" s="25">
        <v>6263.0</v>
      </c>
      <c r="V6264" s="25">
        <v>1.5650026E7</v>
      </c>
      <c r="W6264" s="25" t="s">
        <v>2876</v>
      </c>
      <c r="X6264" s="25">
        <v>513.0</v>
      </c>
      <c r="Y6264" s="25" t="s">
        <v>375</v>
      </c>
      <c r="Z6264" s="25" t="s">
        <v>487</v>
      </c>
      <c r="AA6264" s="25">
        <v>44.0</v>
      </c>
      <c r="AB6264" s="25">
        <v>1.0</v>
      </c>
      <c r="AC6264" s="25">
        <v>63562.02</v>
      </c>
      <c r="AD6264" s="25">
        <v>2.0</v>
      </c>
      <c r="AE6264" s="25">
        <v>0.0</v>
      </c>
      <c r="AF6264" s="25">
        <v>1.0</v>
      </c>
      <c r="AG6264" s="25">
        <v>52629.73</v>
      </c>
      <c r="AH6264" s="25">
        <v>1.0</v>
      </c>
    </row>
    <row r="6265" ht="15.75" customHeight="1">
      <c r="U6265" s="25">
        <v>6264.0</v>
      </c>
      <c r="V6265" s="25">
        <v>1.5745826E7</v>
      </c>
      <c r="W6265" s="25" t="s">
        <v>1984</v>
      </c>
      <c r="X6265" s="25">
        <v>445.0</v>
      </c>
      <c r="Y6265" s="25" t="s">
        <v>375</v>
      </c>
      <c r="Z6265" s="25" t="s">
        <v>487</v>
      </c>
      <c r="AA6265" s="25">
        <v>37.0</v>
      </c>
      <c r="AB6265" s="25">
        <v>3.0</v>
      </c>
      <c r="AC6265" s="25">
        <v>0.0</v>
      </c>
      <c r="AD6265" s="25">
        <v>2.0</v>
      </c>
      <c r="AE6265" s="25">
        <v>1.0</v>
      </c>
      <c r="AF6265" s="25">
        <v>1.0</v>
      </c>
      <c r="AG6265" s="25">
        <v>180012.39</v>
      </c>
      <c r="AH6265" s="25">
        <v>0.0</v>
      </c>
    </row>
    <row r="6266" ht="15.75" customHeight="1">
      <c r="U6266" s="25">
        <v>6265.0</v>
      </c>
      <c r="V6266" s="25">
        <v>1.570861E7</v>
      </c>
      <c r="W6266" s="25" t="s">
        <v>1892</v>
      </c>
      <c r="X6266" s="25">
        <v>690.0</v>
      </c>
      <c r="Y6266" s="25" t="s">
        <v>379</v>
      </c>
      <c r="Z6266" s="25" t="s">
        <v>487</v>
      </c>
      <c r="AA6266" s="25">
        <v>44.0</v>
      </c>
      <c r="AB6266" s="25">
        <v>9.0</v>
      </c>
      <c r="AC6266" s="25">
        <v>100368.63</v>
      </c>
      <c r="AD6266" s="25">
        <v>2.0</v>
      </c>
      <c r="AE6266" s="25">
        <v>0.0</v>
      </c>
      <c r="AF6266" s="25">
        <v>0.0</v>
      </c>
      <c r="AG6266" s="25">
        <v>35342.33</v>
      </c>
      <c r="AH6266" s="25">
        <v>0.0</v>
      </c>
    </row>
    <row r="6267" ht="15.75" customHeight="1">
      <c r="U6267" s="25">
        <v>6266.0</v>
      </c>
      <c r="V6267" s="25">
        <v>1.5624471E7</v>
      </c>
      <c r="W6267" s="25" t="s">
        <v>2156</v>
      </c>
      <c r="X6267" s="25">
        <v>850.0</v>
      </c>
      <c r="Y6267" s="25" t="s">
        <v>375</v>
      </c>
      <c r="Z6267" s="25" t="s">
        <v>487</v>
      </c>
      <c r="AA6267" s="25">
        <v>37.0</v>
      </c>
      <c r="AB6267" s="25">
        <v>6.0</v>
      </c>
      <c r="AC6267" s="25">
        <v>0.0</v>
      </c>
      <c r="AD6267" s="25">
        <v>2.0</v>
      </c>
      <c r="AE6267" s="25">
        <v>1.0</v>
      </c>
      <c r="AF6267" s="25">
        <v>0.0</v>
      </c>
      <c r="AG6267" s="25">
        <v>109291.22</v>
      </c>
      <c r="AH6267" s="25">
        <v>0.0</v>
      </c>
    </row>
    <row r="6268" ht="15.75" customHeight="1">
      <c r="U6268" s="25">
        <v>6267.0</v>
      </c>
      <c r="V6268" s="25">
        <v>1.5590097E7</v>
      </c>
      <c r="W6268" s="25" t="s">
        <v>1276</v>
      </c>
      <c r="X6268" s="25">
        <v>537.0</v>
      </c>
      <c r="Y6268" s="25" t="s">
        <v>377</v>
      </c>
      <c r="Z6268" s="25" t="s">
        <v>462</v>
      </c>
      <c r="AA6268" s="25">
        <v>33.0</v>
      </c>
      <c r="AB6268" s="25">
        <v>7.0</v>
      </c>
      <c r="AC6268" s="25">
        <v>136082.0</v>
      </c>
      <c r="AD6268" s="25">
        <v>1.0</v>
      </c>
      <c r="AE6268" s="25">
        <v>1.0</v>
      </c>
      <c r="AF6268" s="25">
        <v>0.0</v>
      </c>
      <c r="AG6268" s="25">
        <v>62746.54</v>
      </c>
      <c r="AH6268" s="25">
        <v>0.0</v>
      </c>
    </row>
    <row r="6269" ht="15.75" customHeight="1">
      <c r="U6269" s="25">
        <v>6268.0</v>
      </c>
      <c r="V6269" s="25">
        <v>1.5689328E7</v>
      </c>
      <c r="W6269" s="25" t="s">
        <v>1928</v>
      </c>
      <c r="X6269" s="25">
        <v>705.0</v>
      </c>
      <c r="Y6269" s="25" t="s">
        <v>379</v>
      </c>
      <c r="Z6269" s="25" t="s">
        <v>487</v>
      </c>
      <c r="AA6269" s="25">
        <v>48.0</v>
      </c>
      <c r="AB6269" s="25">
        <v>9.0</v>
      </c>
      <c r="AC6269" s="25">
        <v>114169.16</v>
      </c>
      <c r="AD6269" s="25">
        <v>1.0</v>
      </c>
      <c r="AE6269" s="25">
        <v>0.0</v>
      </c>
      <c r="AF6269" s="25">
        <v>0.0</v>
      </c>
      <c r="AG6269" s="25">
        <v>173273.2</v>
      </c>
      <c r="AH6269" s="25">
        <v>1.0</v>
      </c>
    </row>
    <row r="6270" ht="15.75" customHeight="1">
      <c r="U6270" s="25">
        <v>6269.0</v>
      </c>
      <c r="V6270" s="25">
        <v>1.5582154E7</v>
      </c>
      <c r="W6270" s="25" t="s">
        <v>688</v>
      </c>
      <c r="X6270" s="25">
        <v>670.0</v>
      </c>
      <c r="Y6270" s="25" t="s">
        <v>375</v>
      </c>
      <c r="Z6270" s="25" t="s">
        <v>462</v>
      </c>
      <c r="AA6270" s="25">
        <v>45.0</v>
      </c>
      <c r="AB6270" s="25">
        <v>5.0</v>
      </c>
      <c r="AC6270" s="25">
        <v>47884.92</v>
      </c>
      <c r="AD6270" s="25">
        <v>1.0</v>
      </c>
      <c r="AE6270" s="25">
        <v>1.0</v>
      </c>
      <c r="AF6270" s="25">
        <v>1.0</v>
      </c>
      <c r="AG6270" s="25">
        <v>54340.24</v>
      </c>
      <c r="AH6270" s="25">
        <v>0.0</v>
      </c>
    </row>
    <row r="6271" ht="15.75" customHeight="1">
      <c r="U6271" s="25">
        <v>6270.0</v>
      </c>
      <c r="V6271" s="25">
        <v>1.5734626E7</v>
      </c>
      <c r="W6271" s="25" t="s">
        <v>1410</v>
      </c>
      <c r="X6271" s="25">
        <v>652.0</v>
      </c>
      <c r="Y6271" s="25" t="s">
        <v>377</v>
      </c>
      <c r="Z6271" s="25" t="s">
        <v>462</v>
      </c>
      <c r="AA6271" s="25">
        <v>36.0</v>
      </c>
      <c r="AB6271" s="25">
        <v>1.0</v>
      </c>
      <c r="AC6271" s="25">
        <v>0.0</v>
      </c>
      <c r="AD6271" s="25">
        <v>2.0</v>
      </c>
      <c r="AE6271" s="25">
        <v>1.0</v>
      </c>
      <c r="AF6271" s="25">
        <v>1.0</v>
      </c>
      <c r="AG6271" s="25">
        <v>19302.78</v>
      </c>
      <c r="AH6271" s="25">
        <v>0.0</v>
      </c>
    </row>
    <row r="6272" ht="15.75" customHeight="1">
      <c r="U6272" s="25">
        <v>6271.0</v>
      </c>
      <c r="V6272" s="25">
        <v>1.5702806E7</v>
      </c>
      <c r="W6272" s="25" t="s">
        <v>552</v>
      </c>
      <c r="X6272" s="25">
        <v>696.0</v>
      </c>
      <c r="Y6272" s="25" t="s">
        <v>377</v>
      </c>
      <c r="Z6272" s="25" t="s">
        <v>487</v>
      </c>
      <c r="AA6272" s="25">
        <v>24.0</v>
      </c>
      <c r="AB6272" s="25">
        <v>9.0</v>
      </c>
      <c r="AC6272" s="25">
        <v>0.0</v>
      </c>
      <c r="AD6272" s="25">
        <v>1.0</v>
      </c>
      <c r="AE6272" s="25">
        <v>0.0</v>
      </c>
      <c r="AF6272" s="25">
        <v>0.0</v>
      </c>
      <c r="AG6272" s="25">
        <v>10883.52</v>
      </c>
      <c r="AH6272" s="25">
        <v>0.0</v>
      </c>
    </row>
    <row r="6273" ht="15.75" customHeight="1">
      <c r="U6273" s="25">
        <v>6272.0</v>
      </c>
      <c r="V6273" s="25">
        <v>1.5620756E7</v>
      </c>
      <c r="W6273" s="25" t="s">
        <v>2959</v>
      </c>
      <c r="X6273" s="25">
        <v>747.0</v>
      </c>
      <c r="Y6273" s="25" t="s">
        <v>375</v>
      </c>
      <c r="Z6273" s="25" t="s">
        <v>487</v>
      </c>
      <c r="AA6273" s="25">
        <v>49.0</v>
      </c>
      <c r="AB6273" s="25">
        <v>6.0</v>
      </c>
      <c r="AC6273" s="25">
        <v>202904.64</v>
      </c>
      <c r="AD6273" s="25">
        <v>1.0</v>
      </c>
      <c r="AE6273" s="25">
        <v>1.0</v>
      </c>
      <c r="AF6273" s="25">
        <v>1.0</v>
      </c>
      <c r="AG6273" s="25">
        <v>17298.72</v>
      </c>
      <c r="AH6273" s="25">
        <v>1.0</v>
      </c>
    </row>
    <row r="6274" ht="15.75" customHeight="1">
      <c r="U6274" s="25">
        <v>6273.0</v>
      </c>
      <c r="V6274" s="25">
        <v>1.5611331E7</v>
      </c>
      <c r="W6274" s="25" t="s">
        <v>1324</v>
      </c>
      <c r="X6274" s="25">
        <v>511.0</v>
      </c>
      <c r="Y6274" s="25" t="s">
        <v>375</v>
      </c>
      <c r="Z6274" s="25" t="s">
        <v>462</v>
      </c>
      <c r="AA6274" s="25">
        <v>46.0</v>
      </c>
      <c r="AB6274" s="25">
        <v>1.0</v>
      </c>
      <c r="AC6274" s="25">
        <v>0.0</v>
      </c>
      <c r="AD6274" s="25">
        <v>1.0</v>
      </c>
      <c r="AE6274" s="25">
        <v>1.0</v>
      </c>
      <c r="AF6274" s="25">
        <v>1.0</v>
      </c>
      <c r="AG6274" s="25">
        <v>115779.48</v>
      </c>
      <c r="AH6274" s="25">
        <v>1.0</v>
      </c>
    </row>
    <row r="6275" ht="15.75" customHeight="1">
      <c r="U6275" s="25">
        <v>6274.0</v>
      </c>
      <c r="V6275" s="25">
        <v>1.5576935E7</v>
      </c>
      <c r="W6275" s="25" t="s">
        <v>2960</v>
      </c>
      <c r="X6275" s="25">
        <v>743.0</v>
      </c>
      <c r="Y6275" s="25" t="s">
        <v>377</v>
      </c>
      <c r="Z6275" s="25" t="s">
        <v>487</v>
      </c>
      <c r="AA6275" s="25">
        <v>43.0</v>
      </c>
      <c r="AB6275" s="25">
        <v>2.0</v>
      </c>
      <c r="AC6275" s="25">
        <v>161807.18</v>
      </c>
      <c r="AD6275" s="25">
        <v>2.0</v>
      </c>
      <c r="AE6275" s="25">
        <v>0.0</v>
      </c>
      <c r="AF6275" s="25">
        <v>1.0</v>
      </c>
      <c r="AG6275" s="25">
        <v>93228.86</v>
      </c>
      <c r="AH6275" s="25">
        <v>1.0</v>
      </c>
    </row>
    <row r="6276" ht="15.75" customHeight="1">
      <c r="U6276" s="25">
        <v>6275.0</v>
      </c>
      <c r="V6276" s="25">
        <v>1.5661275E7</v>
      </c>
      <c r="W6276" s="25" t="s">
        <v>2961</v>
      </c>
      <c r="X6276" s="25">
        <v>532.0</v>
      </c>
      <c r="Y6276" s="25" t="s">
        <v>379</v>
      </c>
      <c r="Z6276" s="25" t="s">
        <v>487</v>
      </c>
      <c r="AA6276" s="25">
        <v>52.0</v>
      </c>
      <c r="AB6276" s="25">
        <v>3.0</v>
      </c>
      <c r="AC6276" s="25">
        <v>110791.97</v>
      </c>
      <c r="AD6276" s="25">
        <v>1.0</v>
      </c>
      <c r="AE6276" s="25">
        <v>1.0</v>
      </c>
      <c r="AF6276" s="25">
        <v>0.0</v>
      </c>
      <c r="AG6276" s="25">
        <v>148704.77</v>
      </c>
      <c r="AH6276" s="25">
        <v>1.0</v>
      </c>
    </row>
    <row r="6277" ht="15.75" customHeight="1">
      <c r="U6277" s="25">
        <v>6276.0</v>
      </c>
      <c r="V6277" s="25">
        <v>1.581494E7</v>
      </c>
      <c r="W6277" s="25" t="s">
        <v>1112</v>
      </c>
      <c r="X6277" s="25">
        <v>642.0</v>
      </c>
      <c r="Y6277" s="25" t="s">
        <v>377</v>
      </c>
      <c r="Z6277" s="25" t="s">
        <v>462</v>
      </c>
      <c r="AA6277" s="25">
        <v>33.0</v>
      </c>
      <c r="AB6277" s="25">
        <v>9.0</v>
      </c>
      <c r="AC6277" s="25">
        <v>0.0</v>
      </c>
      <c r="AD6277" s="25">
        <v>2.0</v>
      </c>
      <c r="AE6277" s="25">
        <v>1.0</v>
      </c>
      <c r="AF6277" s="25">
        <v>1.0</v>
      </c>
      <c r="AG6277" s="25">
        <v>150475.14</v>
      </c>
      <c r="AH6277" s="25">
        <v>0.0</v>
      </c>
    </row>
    <row r="6278" ht="15.75" customHeight="1">
      <c r="U6278" s="25">
        <v>6277.0</v>
      </c>
      <c r="V6278" s="25">
        <v>1.5768471E7</v>
      </c>
      <c r="W6278" s="25" t="s">
        <v>2962</v>
      </c>
      <c r="X6278" s="25">
        <v>554.0</v>
      </c>
      <c r="Y6278" s="25" t="s">
        <v>379</v>
      </c>
      <c r="Z6278" s="25" t="s">
        <v>462</v>
      </c>
      <c r="AA6278" s="25">
        <v>54.0</v>
      </c>
      <c r="AB6278" s="25">
        <v>6.0</v>
      </c>
      <c r="AC6278" s="25">
        <v>108755.0</v>
      </c>
      <c r="AD6278" s="25">
        <v>1.0</v>
      </c>
      <c r="AE6278" s="25">
        <v>1.0</v>
      </c>
      <c r="AF6278" s="25">
        <v>0.0</v>
      </c>
      <c r="AG6278" s="25">
        <v>40914.32</v>
      </c>
      <c r="AH6278" s="25">
        <v>1.0</v>
      </c>
    </row>
    <row r="6279" ht="15.75" customHeight="1">
      <c r="U6279" s="25">
        <v>6278.0</v>
      </c>
      <c r="V6279" s="25">
        <v>1.5697391E7</v>
      </c>
      <c r="W6279" s="25" t="s">
        <v>2963</v>
      </c>
      <c r="X6279" s="25">
        <v>604.0</v>
      </c>
      <c r="Y6279" s="25" t="s">
        <v>377</v>
      </c>
      <c r="Z6279" s="25" t="s">
        <v>462</v>
      </c>
      <c r="AA6279" s="25">
        <v>34.0</v>
      </c>
      <c r="AB6279" s="25">
        <v>3.0</v>
      </c>
      <c r="AC6279" s="25">
        <v>0.0</v>
      </c>
      <c r="AD6279" s="25">
        <v>2.0</v>
      </c>
      <c r="AE6279" s="25">
        <v>1.0</v>
      </c>
      <c r="AF6279" s="25">
        <v>0.0</v>
      </c>
      <c r="AG6279" s="25">
        <v>38587.7</v>
      </c>
      <c r="AH6279" s="25">
        <v>0.0</v>
      </c>
    </row>
    <row r="6280" ht="15.75" customHeight="1">
      <c r="U6280" s="25">
        <v>6279.0</v>
      </c>
      <c r="V6280" s="25">
        <v>1.5793346E7</v>
      </c>
      <c r="W6280" s="25" t="s">
        <v>1781</v>
      </c>
      <c r="X6280" s="25">
        <v>602.0</v>
      </c>
      <c r="Y6280" s="25" t="s">
        <v>375</v>
      </c>
      <c r="Z6280" s="25" t="s">
        <v>462</v>
      </c>
      <c r="AA6280" s="25">
        <v>72.0</v>
      </c>
      <c r="AB6280" s="25">
        <v>3.0</v>
      </c>
      <c r="AC6280" s="25">
        <v>0.0</v>
      </c>
      <c r="AD6280" s="25">
        <v>2.0</v>
      </c>
      <c r="AE6280" s="25">
        <v>1.0</v>
      </c>
      <c r="AF6280" s="25">
        <v>1.0</v>
      </c>
      <c r="AG6280" s="25">
        <v>171260.66</v>
      </c>
      <c r="AH6280" s="25">
        <v>0.0</v>
      </c>
    </row>
    <row r="6281" ht="15.75" customHeight="1">
      <c r="U6281" s="25">
        <v>6280.0</v>
      </c>
      <c r="V6281" s="25">
        <v>1.5608338E7</v>
      </c>
      <c r="W6281" s="25" t="s">
        <v>2174</v>
      </c>
      <c r="X6281" s="25">
        <v>757.0</v>
      </c>
      <c r="Y6281" s="25" t="s">
        <v>377</v>
      </c>
      <c r="Z6281" s="25" t="s">
        <v>462</v>
      </c>
      <c r="AA6281" s="25">
        <v>55.0</v>
      </c>
      <c r="AB6281" s="25">
        <v>9.0</v>
      </c>
      <c r="AC6281" s="25">
        <v>117294.12</v>
      </c>
      <c r="AD6281" s="25">
        <v>4.0</v>
      </c>
      <c r="AE6281" s="25">
        <v>1.0</v>
      </c>
      <c r="AF6281" s="25">
        <v>0.0</v>
      </c>
      <c r="AG6281" s="25">
        <v>94187.47</v>
      </c>
      <c r="AH6281" s="25">
        <v>1.0</v>
      </c>
    </row>
    <row r="6282" ht="15.75" customHeight="1">
      <c r="U6282" s="25">
        <v>6281.0</v>
      </c>
      <c r="V6282" s="25">
        <v>1.5578546E7</v>
      </c>
      <c r="W6282" s="25" t="s">
        <v>1402</v>
      </c>
      <c r="X6282" s="25">
        <v>491.0</v>
      </c>
      <c r="Y6282" s="25" t="s">
        <v>379</v>
      </c>
      <c r="Z6282" s="25" t="s">
        <v>487</v>
      </c>
      <c r="AA6282" s="25">
        <v>26.0</v>
      </c>
      <c r="AB6282" s="25">
        <v>4.0</v>
      </c>
      <c r="AC6282" s="25">
        <v>102251.14</v>
      </c>
      <c r="AD6282" s="25">
        <v>1.0</v>
      </c>
      <c r="AE6282" s="25">
        <v>1.0</v>
      </c>
      <c r="AF6282" s="25">
        <v>1.0</v>
      </c>
      <c r="AG6282" s="25">
        <v>145900.89</v>
      </c>
      <c r="AH6282" s="25">
        <v>0.0</v>
      </c>
    </row>
    <row r="6283" ht="15.75" customHeight="1">
      <c r="U6283" s="25">
        <v>6282.0</v>
      </c>
      <c r="V6283" s="25">
        <v>1.5656921E7</v>
      </c>
      <c r="W6283" s="25" t="s">
        <v>2964</v>
      </c>
      <c r="X6283" s="25">
        <v>850.0</v>
      </c>
      <c r="Y6283" s="25" t="s">
        <v>375</v>
      </c>
      <c r="Z6283" s="25" t="s">
        <v>487</v>
      </c>
      <c r="AA6283" s="25">
        <v>31.0</v>
      </c>
      <c r="AB6283" s="25">
        <v>4.0</v>
      </c>
      <c r="AC6283" s="25">
        <v>0.0</v>
      </c>
      <c r="AD6283" s="25">
        <v>2.0</v>
      </c>
      <c r="AE6283" s="25">
        <v>0.0</v>
      </c>
      <c r="AF6283" s="25">
        <v>0.0</v>
      </c>
      <c r="AG6283" s="25">
        <v>152298.28</v>
      </c>
      <c r="AH6283" s="25">
        <v>0.0</v>
      </c>
    </row>
    <row r="6284" ht="15.75" customHeight="1">
      <c r="U6284" s="25">
        <v>6283.0</v>
      </c>
      <c r="V6284" s="25">
        <v>1.576134E7</v>
      </c>
      <c r="W6284" s="25" t="s">
        <v>2965</v>
      </c>
      <c r="X6284" s="25">
        <v>521.0</v>
      </c>
      <c r="Y6284" s="25" t="s">
        <v>375</v>
      </c>
      <c r="Z6284" s="25" t="s">
        <v>487</v>
      </c>
      <c r="AA6284" s="25">
        <v>22.0</v>
      </c>
      <c r="AB6284" s="25">
        <v>5.0</v>
      </c>
      <c r="AC6284" s="25">
        <v>0.0</v>
      </c>
      <c r="AD6284" s="25">
        <v>2.0</v>
      </c>
      <c r="AE6284" s="25">
        <v>1.0</v>
      </c>
      <c r="AF6284" s="25">
        <v>1.0</v>
      </c>
      <c r="AG6284" s="25">
        <v>99828.45</v>
      </c>
      <c r="AH6284" s="25">
        <v>0.0</v>
      </c>
    </row>
    <row r="6285" ht="15.75" customHeight="1">
      <c r="U6285" s="25">
        <v>6284.0</v>
      </c>
      <c r="V6285" s="25">
        <v>1.5591135E7</v>
      </c>
      <c r="W6285" s="25" t="s">
        <v>2825</v>
      </c>
      <c r="X6285" s="25">
        <v>726.0</v>
      </c>
      <c r="Y6285" s="25" t="s">
        <v>375</v>
      </c>
      <c r="Z6285" s="25" t="s">
        <v>487</v>
      </c>
      <c r="AA6285" s="25">
        <v>37.0</v>
      </c>
      <c r="AB6285" s="25">
        <v>2.0</v>
      </c>
      <c r="AC6285" s="25">
        <v>132057.92</v>
      </c>
      <c r="AD6285" s="25">
        <v>2.0</v>
      </c>
      <c r="AE6285" s="25">
        <v>1.0</v>
      </c>
      <c r="AF6285" s="25">
        <v>0.0</v>
      </c>
      <c r="AG6285" s="25">
        <v>34743.98</v>
      </c>
      <c r="AH6285" s="25">
        <v>0.0</v>
      </c>
    </row>
    <row r="6286" ht="15.75" customHeight="1">
      <c r="U6286" s="25">
        <v>6285.0</v>
      </c>
      <c r="V6286" s="25">
        <v>1.5623219E7</v>
      </c>
      <c r="W6286" s="25" t="s">
        <v>122</v>
      </c>
      <c r="X6286" s="25">
        <v>596.0</v>
      </c>
      <c r="Y6286" s="25" t="s">
        <v>375</v>
      </c>
      <c r="Z6286" s="25" t="s">
        <v>487</v>
      </c>
      <c r="AA6286" s="25">
        <v>33.0</v>
      </c>
      <c r="AB6286" s="25">
        <v>8.0</v>
      </c>
      <c r="AC6286" s="25">
        <v>0.0</v>
      </c>
      <c r="AD6286" s="25">
        <v>1.0</v>
      </c>
      <c r="AE6286" s="25">
        <v>1.0</v>
      </c>
      <c r="AF6286" s="25">
        <v>0.0</v>
      </c>
      <c r="AG6286" s="25">
        <v>121189.3</v>
      </c>
      <c r="AH6286" s="25">
        <v>1.0</v>
      </c>
    </row>
    <row r="6287" ht="15.75" customHeight="1">
      <c r="U6287" s="25">
        <v>6286.0</v>
      </c>
      <c r="V6287" s="25">
        <v>1.5655229E7</v>
      </c>
      <c r="W6287" s="25" t="s">
        <v>1123</v>
      </c>
      <c r="X6287" s="25">
        <v>850.0</v>
      </c>
      <c r="Y6287" s="25" t="s">
        <v>379</v>
      </c>
      <c r="Z6287" s="25" t="s">
        <v>462</v>
      </c>
      <c r="AA6287" s="25">
        <v>35.0</v>
      </c>
      <c r="AB6287" s="25">
        <v>7.0</v>
      </c>
      <c r="AC6287" s="25">
        <v>114285.2</v>
      </c>
      <c r="AD6287" s="25">
        <v>1.0</v>
      </c>
      <c r="AE6287" s="25">
        <v>0.0</v>
      </c>
      <c r="AF6287" s="25">
        <v>1.0</v>
      </c>
      <c r="AG6287" s="25">
        <v>129660.59</v>
      </c>
      <c r="AH6287" s="25">
        <v>0.0</v>
      </c>
    </row>
    <row r="6288" ht="15.75" customHeight="1">
      <c r="U6288" s="25">
        <v>6287.0</v>
      </c>
      <c r="V6288" s="25">
        <v>1.5805884E7</v>
      </c>
      <c r="W6288" s="25" t="s">
        <v>1243</v>
      </c>
      <c r="X6288" s="25">
        <v>637.0</v>
      </c>
      <c r="Y6288" s="25" t="s">
        <v>375</v>
      </c>
      <c r="Z6288" s="25" t="s">
        <v>462</v>
      </c>
      <c r="AA6288" s="25">
        <v>41.0</v>
      </c>
      <c r="AB6288" s="25">
        <v>9.0</v>
      </c>
      <c r="AC6288" s="25">
        <v>0.0</v>
      </c>
      <c r="AD6288" s="25">
        <v>2.0</v>
      </c>
      <c r="AE6288" s="25">
        <v>1.0</v>
      </c>
      <c r="AF6288" s="25">
        <v>0.0</v>
      </c>
      <c r="AG6288" s="25">
        <v>145477.36</v>
      </c>
      <c r="AH6288" s="25">
        <v>0.0</v>
      </c>
    </row>
    <row r="6289" ht="15.75" customHeight="1">
      <c r="U6289" s="25">
        <v>6288.0</v>
      </c>
      <c r="V6289" s="25">
        <v>1.5668289E7</v>
      </c>
      <c r="W6289" s="25" t="s">
        <v>531</v>
      </c>
      <c r="X6289" s="25">
        <v>690.0</v>
      </c>
      <c r="Y6289" s="25" t="s">
        <v>377</v>
      </c>
      <c r="Z6289" s="25" t="s">
        <v>487</v>
      </c>
      <c r="AA6289" s="25">
        <v>32.0</v>
      </c>
      <c r="AB6289" s="25">
        <v>2.0</v>
      </c>
      <c r="AC6289" s="25">
        <v>76087.98</v>
      </c>
      <c r="AD6289" s="25">
        <v>1.0</v>
      </c>
      <c r="AE6289" s="25">
        <v>0.0</v>
      </c>
      <c r="AF6289" s="25">
        <v>1.0</v>
      </c>
      <c r="AG6289" s="25">
        <v>151822.66</v>
      </c>
      <c r="AH6289" s="25">
        <v>0.0</v>
      </c>
    </row>
    <row r="6290" ht="15.75" customHeight="1">
      <c r="U6290" s="25">
        <v>6289.0</v>
      </c>
      <c r="V6290" s="25">
        <v>1.5568562E7</v>
      </c>
      <c r="W6290" s="25" t="s">
        <v>1115</v>
      </c>
      <c r="X6290" s="25">
        <v>689.0</v>
      </c>
      <c r="Y6290" s="25" t="s">
        <v>375</v>
      </c>
      <c r="Z6290" s="25" t="s">
        <v>487</v>
      </c>
      <c r="AA6290" s="25">
        <v>40.0</v>
      </c>
      <c r="AB6290" s="25">
        <v>8.0</v>
      </c>
      <c r="AC6290" s="25">
        <v>160272.27</v>
      </c>
      <c r="AD6290" s="25">
        <v>1.0</v>
      </c>
      <c r="AE6290" s="25">
        <v>1.0</v>
      </c>
      <c r="AF6290" s="25">
        <v>0.0</v>
      </c>
      <c r="AG6290" s="25">
        <v>49656.24</v>
      </c>
      <c r="AH6290" s="25">
        <v>0.0</v>
      </c>
    </row>
    <row r="6291" ht="15.75" customHeight="1">
      <c r="U6291" s="25">
        <v>6290.0</v>
      </c>
      <c r="V6291" s="25">
        <v>1.5773276E7</v>
      </c>
      <c r="W6291" s="25" t="s">
        <v>1739</v>
      </c>
      <c r="X6291" s="25">
        <v>633.0</v>
      </c>
      <c r="Y6291" s="25" t="s">
        <v>377</v>
      </c>
      <c r="Z6291" s="25" t="s">
        <v>487</v>
      </c>
      <c r="AA6291" s="25">
        <v>63.0</v>
      </c>
      <c r="AB6291" s="25">
        <v>4.0</v>
      </c>
      <c r="AC6291" s="25">
        <v>114552.6</v>
      </c>
      <c r="AD6291" s="25">
        <v>1.0</v>
      </c>
      <c r="AE6291" s="25">
        <v>1.0</v>
      </c>
      <c r="AF6291" s="25">
        <v>0.0</v>
      </c>
      <c r="AG6291" s="25">
        <v>73856.28</v>
      </c>
      <c r="AH6291" s="25">
        <v>1.0</v>
      </c>
    </row>
    <row r="6292" ht="15.75" customHeight="1">
      <c r="U6292" s="25">
        <v>6291.0</v>
      </c>
      <c r="V6292" s="25">
        <v>1.5622801E7</v>
      </c>
      <c r="W6292" s="25" t="s">
        <v>814</v>
      </c>
      <c r="X6292" s="25">
        <v>555.0</v>
      </c>
      <c r="Y6292" s="25" t="s">
        <v>375</v>
      </c>
      <c r="Z6292" s="25" t="s">
        <v>462</v>
      </c>
      <c r="AA6292" s="25">
        <v>27.0</v>
      </c>
      <c r="AB6292" s="25">
        <v>8.0</v>
      </c>
      <c r="AC6292" s="25">
        <v>102000.17</v>
      </c>
      <c r="AD6292" s="25">
        <v>1.0</v>
      </c>
      <c r="AE6292" s="25">
        <v>1.0</v>
      </c>
      <c r="AF6292" s="25">
        <v>1.0</v>
      </c>
      <c r="AG6292" s="25">
        <v>116757.0</v>
      </c>
      <c r="AH6292" s="25">
        <v>0.0</v>
      </c>
    </row>
    <row r="6293" ht="15.75" customHeight="1">
      <c r="U6293" s="25">
        <v>6292.0</v>
      </c>
      <c r="V6293" s="25">
        <v>1.5779886E7</v>
      </c>
      <c r="W6293" s="25" t="s">
        <v>2966</v>
      </c>
      <c r="X6293" s="25">
        <v>563.0</v>
      </c>
      <c r="Y6293" s="25" t="s">
        <v>377</v>
      </c>
      <c r="Z6293" s="25" t="s">
        <v>487</v>
      </c>
      <c r="AA6293" s="25">
        <v>24.0</v>
      </c>
      <c r="AB6293" s="25">
        <v>7.0</v>
      </c>
      <c r="AC6293" s="25">
        <v>0.0</v>
      </c>
      <c r="AD6293" s="25">
        <v>2.0</v>
      </c>
      <c r="AE6293" s="25">
        <v>0.0</v>
      </c>
      <c r="AF6293" s="25">
        <v>0.0</v>
      </c>
      <c r="AG6293" s="25">
        <v>16319.56</v>
      </c>
      <c r="AH6293" s="25">
        <v>0.0</v>
      </c>
    </row>
    <row r="6294" ht="15.75" customHeight="1">
      <c r="U6294" s="25">
        <v>6293.0</v>
      </c>
      <c r="V6294" s="25">
        <v>1.5713673E7</v>
      </c>
      <c r="W6294" s="25" t="s">
        <v>564</v>
      </c>
      <c r="X6294" s="25">
        <v>494.0</v>
      </c>
      <c r="Y6294" s="25" t="s">
        <v>375</v>
      </c>
      <c r="Z6294" s="25" t="s">
        <v>462</v>
      </c>
      <c r="AA6294" s="25">
        <v>33.0</v>
      </c>
      <c r="AB6294" s="25">
        <v>1.0</v>
      </c>
      <c r="AC6294" s="25">
        <v>137853.0</v>
      </c>
      <c r="AD6294" s="25">
        <v>1.0</v>
      </c>
      <c r="AE6294" s="25">
        <v>0.0</v>
      </c>
      <c r="AF6294" s="25">
        <v>1.0</v>
      </c>
      <c r="AG6294" s="25">
        <v>90273.85</v>
      </c>
      <c r="AH6294" s="25">
        <v>0.0</v>
      </c>
    </row>
    <row r="6295" ht="15.75" customHeight="1">
      <c r="U6295" s="25">
        <v>6294.0</v>
      </c>
      <c r="V6295" s="25">
        <v>1.5783083E7</v>
      </c>
      <c r="W6295" s="25" t="s">
        <v>2722</v>
      </c>
      <c r="X6295" s="25">
        <v>534.0</v>
      </c>
      <c r="Y6295" s="25" t="s">
        <v>375</v>
      </c>
      <c r="Z6295" s="25" t="s">
        <v>487</v>
      </c>
      <c r="AA6295" s="25">
        <v>27.0</v>
      </c>
      <c r="AB6295" s="25">
        <v>9.0</v>
      </c>
      <c r="AC6295" s="25">
        <v>0.0</v>
      </c>
      <c r="AD6295" s="25">
        <v>2.0</v>
      </c>
      <c r="AE6295" s="25">
        <v>1.0</v>
      </c>
      <c r="AF6295" s="25">
        <v>0.0</v>
      </c>
      <c r="AG6295" s="25">
        <v>161344.13</v>
      </c>
      <c r="AH6295" s="25">
        <v>0.0</v>
      </c>
    </row>
    <row r="6296" ht="15.75" customHeight="1">
      <c r="U6296" s="25">
        <v>6295.0</v>
      </c>
      <c r="V6296" s="25">
        <v>1.5742824E7</v>
      </c>
      <c r="W6296" s="25" t="s">
        <v>2558</v>
      </c>
      <c r="X6296" s="25">
        <v>696.0</v>
      </c>
      <c r="Y6296" s="25" t="s">
        <v>379</v>
      </c>
      <c r="Z6296" s="25" t="s">
        <v>487</v>
      </c>
      <c r="AA6296" s="25">
        <v>42.0</v>
      </c>
      <c r="AB6296" s="25">
        <v>7.0</v>
      </c>
      <c r="AC6296" s="25">
        <v>162318.61</v>
      </c>
      <c r="AD6296" s="25">
        <v>1.0</v>
      </c>
      <c r="AE6296" s="25">
        <v>1.0</v>
      </c>
      <c r="AF6296" s="25">
        <v>0.0</v>
      </c>
      <c r="AG6296" s="25">
        <v>121061.89</v>
      </c>
      <c r="AH6296" s="25">
        <v>0.0</v>
      </c>
    </row>
    <row r="6297" ht="15.75" customHeight="1">
      <c r="U6297" s="25">
        <v>6296.0</v>
      </c>
      <c r="V6297" s="25">
        <v>1.562155E7</v>
      </c>
      <c r="W6297" s="25" t="s">
        <v>607</v>
      </c>
      <c r="X6297" s="25">
        <v>535.0</v>
      </c>
      <c r="Y6297" s="25" t="s">
        <v>377</v>
      </c>
      <c r="Z6297" s="25" t="s">
        <v>462</v>
      </c>
      <c r="AA6297" s="25">
        <v>50.0</v>
      </c>
      <c r="AB6297" s="25">
        <v>1.0</v>
      </c>
      <c r="AC6297" s="25">
        <v>140292.58</v>
      </c>
      <c r="AD6297" s="25">
        <v>3.0</v>
      </c>
      <c r="AE6297" s="25">
        <v>0.0</v>
      </c>
      <c r="AF6297" s="25">
        <v>0.0</v>
      </c>
      <c r="AG6297" s="25">
        <v>69531.22</v>
      </c>
      <c r="AH6297" s="25">
        <v>1.0</v>
      </c>
    </row>
    <row r="6298" ht="15.75" customHeight="1">
      <c r="U6298" s="25">
        <v>6297.0</v>
      </c>
      <c r="V6298" s="25">
        <v>1.579948E7</v>
      </c>
      <c r="W6298" s="25" t="s">
        <v>1827</v>
      </c>
      <c r="X6298" s="25">
        <v>600.0</v>
      </c>
      <c r="Y6298" s="25" t="s">
        <v>375</v>
      </c>
      <c r="Z6298" s="25" t="s">
        <v>487</v>
      </c>
      <c r="AA6298" s="25">
        <v>34.0</v>
      </c>
      <c r="AB6298" s="25">
        <v>0.0</v>
      </c>
      <c r="AC6298" s="25">
        <v>0.0</v>
      </c>
      <c r="AD6298" s="25">
        <v>2.0</v>
      </c>
      <c r="AE6298" s="25">
        <v>0.0</v>
      </c>
      <c r="AF6298" s="25">
        <v>1.0</v>
      </c>
      <c r="AG6298" s="25">
        <v>3756.23</v>
      </c>
      <c r="AH6298" s="25">
        <v>0.0</v>
      </c>
    </row>
    <row r="6299" ht="15.75" customHeight="1">
      <c r="U6299" s="25">
        <v>6298.0</v>
      </c>
      <c r="V6299" s="25">
        <v>1.5625247E7</v>
      </c>
      <c r="W6299" s="25" t="s">
        <v>510</v>
      </c>
      <c r="X6299" s="25">
        <v>807.0</v>
      </c>
      <c r="Y6299" s="25" t="s">
        <v>375</v>
      </c>
      <c r="Z6299" s="25" t="s">
        <v>462</v>
      </c>
      <c r="AA6299" s="25">
        <v>34.0</v>
      </c>
      <c r="AB6299" s="25">
        <v>1.0</v>
      </c>
      <c r="AC6299" s="25">
        <v>0.0</v>
      </c>
      <c r="AD6299" s="25">
        <v>1.0</v>
      </c>
      <c r="AE6299" s="25">
        <v>0.0</v>
      </c>
      <c r="AF6299" s="25">
        <v>0.0</v>
      </c>
      <c r="AG6299" s="25">
        <v>114448.13</v>
      </c>
      <c r="AH6299" s="25">
        <v>0.0</v>
      </c>
    </row>
    <row r="6300" ht="15.75" customHeight="1">
      <c r="U6300" s="25">
        <v>6299.0</v>
      </c>
      <c r="V6300" s="25">
        <v>1.5755241E7</v>
      </c>
      <c r="W6300" s="25" t="s">
        <v>1127</v>
      </c>
      <c r="X6300" s="25">
        <v>714.0</v>
      </c>
      <c r="Y6300" s="25" t="s">
        <v>375</v>
      </c>
      <c r="Z6300" s="25" t="s">
        <v>462</v>
      </c>
      <c r="AA6300" s="25">
        <v>52.0</v>
      </c>
      <c r="AB6300" s="25">
        <v>2.0</v>
      </c>
      <c r="AC6300" s="25">
        <v>0.0</v>
      </c>
      <c r="AD6300" s="25">
        <v>1.0</v>
      </c>
      <c r="AE6300" s="25">
        <v>0.0</v>
      </c>
      <c r="AF6300" s="25">
        <v>1.0</v>
      </c>
      <c r="AG6300" s="25">
        <v>144045.08</v>
      </c>
      <c r="AH6300" s="25">
        <v>1.0</v>
      </c>
    </row>
    <row r="6301" ht="15.75" customHeight="1">
      <c r="U6301" s="25">
        <v>6300.0</v>
      </c>
      <c r="V6301" s="25">
        <v>1.5575679E7</v>
      </c>
      <c r="W6301" s="25" t="s">
        <v>2153</v>
      </c>
      <c r="X6301" s="25">
        <v>590.0</v>
      </c>
      <c r="Y6301" s="25" t="s">
        <v>375</v>
      </c>
      <c r="Z6301" s="25" t="s">
        <v>487</v>
      </c>
      <c r="AA6301" s="25">
        <v>24.0</v>
      </c>
      <c r="AB6301" s="25">
        <v>7.0</v>
      </c>
      <c r="AC6301" s="25">
        <v>126431.54</v>
      </c>
      <c r="AD6301" s="25">
        <v>1.0</v>
      </c>
      <c r="AE6301" s="25">
        <v>1.0</v>
      </c>
      <c r="AF6301" s="25">
        <v>0.0</v>
      </c>
      <c r="AG6301" s="25">
        <v>58781.11</v>
      </c>
      <c r="AH6301" s="25">
        <v>0.0</v>
      </c>
    </row>
    <row r="6302" ht="15.75" customHeight="1">
      <c r="U6302" s="25">
        <v>6301.0</v>
      </c>
      <c r="V6302" s="25">
        <v>1.5668235E7</v>
      </c>
      <c r="W6302" s="25" t="s">
        <v>2967</v>
      </c>
      <c r="X6302" s="25">
        <v>614.0</v>
      </c>
      <c r="Y6302" s="25" t="s">
        <v>375</v>
      </c>
      <c r="Z6302" s="25" t="s">
        <v>462</v>
      </c>
      <c r="AA6302" s="25">
        <v>41.0</v>
      </c>
      <c r="AB6302" s="25">
        <v>3.0</v>
      </c>
      <c r="AC6302" s="25">
        <v>123475.04</v>
      </c>
      <c r="AD6302" s="25">
        <v>1.0</v>
      </c>
      <c r="AE6302" s="25">
        <v>1.0</v>
      </c>
      <c r="AF6302" s="25">
        <v>1.0</v>
      </c>
      <c r="AG6302" s="25">
        <v>179227.52</v>
      </c>
      <c r="AH6302" s="25">
        <v>0.0</v>
      </c>
    </row>
    <row r="6303" ht="15.75" customHeight="1">
      <c r="U6303" s="25">
        <v>6302.0</v>
      </c>
      <c r="V6303" s="25">
        <v>1.5683183E7</v>
      </c>
      <c r="W6303" s="25" t="s">
        <v>1395</v>
      </c>
      <c r="X6303" s="25">
        <v>766.0</v>
      </c>
      <c r="Y6303" s="25" t="s">
        <v>379</v>
      </c>
      <c r="Z6303" s="25" t="s">
        <v>462</v>
      </c>
      <c r="AA6303" s="25">
        <v>45.0</v>
      </c>
      <c r="AB6303" s="25">
        <v>6.0</v>
      </c>
      <c r="AC6303" s="25">
        <v>97652.96</v>
      </c>
      <c r="AD6303" s="25">
        <v>1.0</v>
      </c>
      <c r="AE6303" s="25">
        <v>1.0</v>
      </c>
      <c r="AF6303" s="25">
        <v>0.0</v>
      </c>
      <c r="AG6303" s="25">
        <v>127332.33</v>
      </c>
      <c r="AH6303" s="25">
        <v>0.0</v>
      </c>
    </row>
    <row r="6304" ht="15.75" customHeight="1">
      <c r="U6304" s="25">
        <v>6303.0</v>
      </c>
      <c r="V6304" s="25">
        <v>1.5684592E7</v>
      </c>
      <c r="W6304" s="25" t="s">
        <v>1330</v>
      </c>
      <c r="X6304" s="25">
        <v>557.0</v>
      </c>
      <c r="Y6304" s="25" t="s">
        <v>377</v>
      </c>
      <c r="Z6304" s="25" t="s">
        <v>487</v>
      </c>
      <c r="AA6304" s="25">
        <v>42.0</v>
      </c>
      <c r="AB6304" s="25">
        <v>4.0</v>
      </c>
      <c r="AC6304" s="25">
        <v>0.0</v>
      </c>
      <c r="AD6304" s="25">
        <v>2.0</v>
      </c>
      <c r="AE6304" s="25">
        <v>0.0</v>
      </c>
      <c r="AF6304" s="25">
        <v>1.0</v>
      </c>
      <c r="AG6304" s="25">
        <v>86642.38</v>
      </c>
      <c r="AH6304" s="25">
        <v>0.0</v>
      </c>
    </row>
    <row r="6305" ht="15.75" customHeight="1">
      <c r="U6305" s="25">
        <v>6304.0</v>
      </c>
      <c r="V6305" s="25">
        <v>1.5591169E7</v>
      </c>
      <c r="W6305" s="25" t="s">
        <v>2968</v>
      </c>
      <c r="X6305" s="25">
        <v>788.0</v>
      </c>
      <c r="Y6305" s="25" t="s">
        <v>379</v>
      </c>
      <c r="Z6305" s="25" t="s">
        <v>462</v>
      </c>
      <c r="AA6305" s="25">
        <v>49.0</v>
      </c>
      <c r="AB6305" s="25">
        <v>4.0</v>
      </c>
      <c r="AC6305" s="25">
        <v>137455.99</v>
      </c>
      <c r="AD6305" s="25">
        <v>1.0</v>
      </c>
      <c r="AE6305" s="25">
        <v>1.0</v>
      </c>
      <c r="AF6305" s="25">
        <v>0.0</v>
      </c>
      <c r="AG6305" s="25">
        <v>184178.29</v>
      </c>
      <c r="AH6305" s="25">
        <v>1.0</v>
      </c>
    </row>
    <row r="6306" ht="15.75" customHeight="1">
      <c r="U6306" s="25">
        <v>6305.0</v>
      </c>
      <c r="V6306" s="25">
        <v>1.5653455E7</v>
      </c>
      <c r="W6306" s="25" t="s">
        <v>122</v>
      </c>
      <c r="X6306" s="25">
        <v>648.0</v>
      </c>
      <c r="Y6306" s="25" t="s">
        <v>375</v>
      </c>
      <c r="Z6306" s="25" t="s">
        <v>462</v>
      </c>
      <c r="AA6306" s="25">
        <v>38.0</v>
      </c>
      <c r="AB6306" s="25">
        <v>2.0</v>
      </c>
      <c r="AC6306" s="25">
        <v>0.0</v>
      </c>
      <c r="AD6306" s="25">
        <v>2.0</v>
      </c>
      <c r="AE6306" s="25">
        <v>0.0</v>
      </c>
      <c r="AF6306" s="25">
        <v>1.0</v>
      </c>
      <c r="AG6306" s="25">
        <v>9551.49</v>
      </c>
      <c r="AH6306" s="25">
        <v>0.0</v>
      </c>
    </row>
    <row r="6307" ht="15.75" customHeight="1">
      <c r="U6307" s="25">
        <v>6306.0</v>
      </c>
      <c r="V6307" s="25">
        <v>1.5732563E7</v>
      </c>
      <c r="W6307" s="25" t="s">
        <v>2969</v>
      </c>
      <c r="X6307" s="25">
        <v>726.0</v>
      </c>
      <c r="Y6307" s="25" t="s">
        <v>379</v>
      </c>
      <c r="Z6307" s="25" t="s">
        <v>462</v>
      </c>
      <c r="AA6307" s="25">
        <v>33.0</v>
      </c>
      <c r="AB6307" s="25">
        <v>7.0</v>
      </c>
      <c r="AC6307" s="25">
        <v>99046.31</v>
      </c>
      <c r="AD6307" s="25">
        <v>2.0</v>
      </c>
      <c r="AE6307" s="25">
        <v>1.0</v>
      </c>
      <c r="AF6307" s="25">
        <v>1.0</v>
      </c>
      <c r="AG6307" s="25">
        <v>56053.06</v>
      </c>
      <c r="AH6307" s="25">
        <v>0.0</v>
      </c>
    </row>
    <row r="6308" ht="15.75" customHeight="1">
      <c r="U6308" s="25">
        <v>6307.0</v>
      </c>
      <c r="V6308" s="25">
        <v>1.5656471E7</v>
      </c>
      <c r="W6308" s="25" t="s">
        <v>482</v>
      </c>
      <c r="X6308" s="25">
        <v>773.0</v>
      </c>
      <c r="Y6308" s="25" t="s">
        <v>375</v>
      </c>
      <c r="Z6308" s="25" t="s">
        <v>487</v>
      </c>
      <c r="AA6308" s="25">
        <v>33.0</v>
      </c>
      <c r="AB6308" s="25">
        <v>9.0</v>
      </c>
      <c r="AC6308" s="25">
        <v>0.0</v>
      </c>
      <c r="AD6308" s="25">
        <v>2.0</v>
      </c>
      <c r="AE6308" s="25">
        <v>1.0</v>
      </c>
      <c r="AF6308" s="25">
        <v>1.0</v>
      </c>
      <c r="AG6308" s="25">
        <v>1118.31</v>
      </c>
      <c r="AH6308" s="25">
        <v>0.0</v>
      </c>
    </row>
    <row r="6309" ht="15.75" customHeight="1">
      <c r="U6309" s="25">
        <v>6308.0</v>
      </c>
      <c r="V6309" s="25">
        <v>1.559851E7</v>
      </c>
      <c r="W6309" s="25" t="s">
        <v>1732</v>
      </c>
      <c r="X6309" s="25">
        <v>583.0</v>
      </c>
      <c r="Y6309" s="25" t="s">
        <v>379</v>
      </c>
      <c r="Z6309" s="25" t="s">
        <v>487</v>
      </c>
      <c r="AA6309" s="25">
        <v>27.0</v>
      </c>
      <c r="AB6309" s="25">
        <v>4.0</v>
      </c>
      <c r="AC6309" s="25">
        <v>105907.42</v>
      </c>
      <c r="AD6309" s="25">
        <v>2.0</v>
      </c>
      <c r="AE6309" s="25">
        <v>1.0</v>
      </c>
      <c r="AF6309" s="25">
        <v>1.0</v>
      </c>
      <c r="AG6309" s="25">
        <v>195732.04</v>
      </c>
      <c r="AH6309" s="25">
        <v>0.0</v>
      </c>
    </row>
    <row r="6310" ht="15.75" customHeight="1">
      <c r="U6310" s="25">
        <v>6309.0</v>
      </c>
      <c r="V6310" s="25">
        <v>1.5766427E7</v>
      </c>
      <c r="W6310" s="25" t="s">
        <v>1222</v>
      </c>
      <c r="X6310" s="25">
        <v>565.0</v>
      </c>
      <c r="Y6310" s="25" t="s">
        <v>379</v>
      </c>
      <c r="Z6310" s="25" t="s">
        <v>487</v>
      </c>
      <c r="AA6310" s="25">
        <v>52.0</v>
      </c>
      <c r="AB6310" s="25">
        <v>5.0</v>
      </c>
      <c r="AC6310" s="25">
        <v>97720.35</v>
      </c>
      <c r="AD6310" s="25">
        <v>2.0</v>
      </c>
      <c r="AE6310" s="25">
        <v>1.0</v>
      </c>
      <c r="AF6310" s="25">
        <v>0.0</v>
      </c>
      <c r="AG6310" s="25">
        <v>175070.94</v>
      </c>
      <c r="AH6310" s="25">
        <v>1.0</v>
      </c>
    </row>
    <row r="6311" ht="15.75" customHeight="1">
      <c r="U6311" s="25">
        <v>6310.0</v>
      </c>
      <c r="V6311" s="25">
        <v>1.5785342E7</v>
      </c>
      <c r="W6311" s="25" t="s">
        <v>2970</v>
      </c>
      <c r="X6311" s="25">
        <v>705.0</v>
      </c>
      <c r="Y6311" s="25" t="s">
        <v>375</v>
      </c>
      <c r="Z6311" s="25" t="s">
        <v>487</v>
      </c>
      <c r="AA6311" s="25">
        <v>25.0</v>
      </c>
      <c r="AB6311" s="25">
        <v>9.0</v>
      </c>
      <c r="AC6311" s="25">
        <v>0.0</v>
      </c>
      <c r="AD6311" s="25">
        <v>2.0</v>
      </c>
      <c r="AE6311" s="25">
        <v>0.0</v>
      </c>
      <c r="AF6311" s="25">
        <v>1.0</v>
      </c>
      <c r="AG6311" s="25">
        <v>112331.19</v>
      </c>
      <c r="AH6311" s="25">
        <v>0.0</v>
      </c>
    </row>
    <row r="6312" ht="15.75" customHeight="1">
      <c r="U6312" s="25">
        <v>6311.0</v>
      </c>
      <c r="V6312" s="25">
        <v>1.5641595E7</v>
      </c>
      <c r="W6312" s="25" t="s">
        <v>2971</v>
      </c>
      <c r="X6312" s="25">
        <v>685.0</v>
      </c>
      <c r="Y6312" s="25" t="s">
        <v>377</v>
      </c>
      <c r="Z6312" s="25" t="s">
        <v>487</v>
      </c>
      <c r="AA6312" s="25">
        <v>43.0</v>
      </c>
      <c r="AB6312" s="25">
        <v>4.0</v>
      </c>
      <c r="AC6312" s="25">
        <v>97392.18</v>
      </c>
      <c r="AD6312" s="25">
        <v>2.0</v>
      </c>
      <c r="AE6312" s="25">
        <v>1.0</v>
      </c>
      <c r="AF6312" s="25">
        <v>0.0</v>
      </c>
      <c r="AG6312" s="25">
        <v>43956.83</v>
      </c>
      <c r="AH6312" s="25">
        <v>0.0</v>
      </c>
    </row>
    <row r="6313" ht="15.75" customHeight="1">
      <c r="U6313" s="25">
        <v>6312.0</v>
      </c>
      <c r="V6313" s="25">
        <v>1.5798429E7</v>
      </c>
      <c r="W6313" s="25" t="s">
        <v>2972</v>
      </c>
      <c r="X6313" s="25">
        <v>741.0</v>
      </c>
      <c r="Y6313" s="25" t="s">
        <v>375</v>
      </c>
      <c r="Z6313" s="25" t="s">
        <v>487</v>
      </c>
      <c r="AA6313" s="25">
        <v>29.0</v>
      </c>
      <c r="AB6313" s="25">
        <v>8.0</v>
      </c>
      <c r="AC6313" s="25">
        <v>0.0</v>
      </c>
      <c r="AD6313" s="25">
        <v>2.0</v>
      </c>
      <c r="AE6313" s="25">
        <v>1.0</v>
      </c>
      <c r="AF6313" s="25">
        <v>1.0</v>
      </c>
      <c r="AG6313" s="25">
        <v>115994.52</v>
      </c>
      <c r="AH6313" s="25">
        <v>0.0</v>
      </c>
    </row>
    <row r="6314" ht="15.75" customHeight="1">
      <c r="U6314" s="25">
        <v>6313.0</v>
      </c>
      <c r="V6314" s="25">
        <v>1.5648136E7</v>
      </c>
      <c r="W6314" s="25" t="s">
        <v>1722</v>
      </c>
      <c r="X6314" s="25">
        <v>658.0</v>
      </c>
      <c r="Y6314" s="25" t="s">
        <v>379</v>
      </c>
      <c r="Z6314" s="25" t="s">
        <v>462</v>
      </c>
      <c r="AA6314" s="25">
        <v>28.0</v>
      </c>
      <c r="AB6314" s="25">
        <v>9.0</v>
      </c>
      <c r="AC6314" s="25">
        <v>152812.58</v>
      </c>
      <c r="AD6314" s="25">
        <v>1.0</v>
      </c>
      <c r="AE6314" s="25">
        <v>1.0</v>
      </c>
      <c r="AF6314" s="25">
        <v>0.0</v>
      </c>
      <c r="AG6314" s="25">
        <v>166682.57</v>
      </c>
      <c r="AH6314" s="25">
        <v>0.0</v>
      </c>
    </row>
    <row r="6315" ht="15.75" customHeight="1">
      <c r="U6315" s="25">
        <v>6314.0</v>
      </c>
      <c r="V6315" s="25">
        <v>1.5812482E7</v>
      </c>
      <c r="W6315" s="25" t="s">
        <v>528</v>
      </c>
      <c r="X6315" s="25">
        <v>575.0</v>
      </c>
      <c r="Y6315" s="25" t="s">
        <v>375</v>
      </c>
      <c r="Z6315" s="25" t="s">
        <v>487</v>
      </c>
      <c r="AA6315" s="25">
        <v>27.0</v>
      </c>
      <c r="AB6315" s="25">
        <v>3.0</v>
      </c>
      <c r="AC6315" s="25">
        <v>139301.68</v>
      </c>
      <c r="AD6315" s="25">
        <v>1.0</v>
      </c>
      <c r="AE6315" s="25">
        <v>1.0</v>
      </c>
      <c r="AF6315" s="25">
        <v>0.0</v>
      </c>
      <c r="AG6315" s="25">
        <v>99843.98</v>
      </c>
      <c r="AH6315" s="25">
        <v>0.0</v>
      </c>
    </row>
    <row r="6316" ht="15.75" customHeight="1">
      <c r="U6316" s="25">
        <v>6315.0</v>
      </c>
      <c r="V6316" s="25">
        <v>1.579081E7</v>
      </c>
      <c r="W6316" s="25" t="s">
        <v>1058</v>
      </c>
      <c r="X6316" s="25">
        <v>844.0</v>
      </c>
      <c r="Y6316" s="25" t="s">
        <v>375</v>
      </c>
      <c r="Z6316" s="25" t="s">
        <v>462</v>
      </c>
      <c r="AA6316" s="25">
        <v>41.0</v>
      </c>
      <c r="AB6316" s="25">
        <v>10.0</v>
      </c>
      <c r="AC6316" s="25">
        <v>76319.64</v>
      </c>
      <c r="AD6316" s="25">
        <v>1.0</v>
      </c>
      <c r="AE6316" s="25">
        <v>1.0</v>
      </c>
      <c r="AF6316" s="25">
        <v>1.0</v>
      </c>
      <c r="AG6316" s="25">
        <v>141175.18</v>
      </c>
      <c r="AH6316" s="25">
        <v>1.0</v>
      </c>
    </row>
    <row r="6317" ht="15.75" customHeight="1">
      <c r="U6317" s="25">
        <v>6316.0</v>
      </c>
      <c r="V6317" s="25">
        <v>1.5687421E7</v>
      </c>
      <c r="W6317" s="25" t="s">
        <v>2973</v>
      </c>
      <c r="X6317" s="25">
        <v>559.0</v>
      </c>
      <c r="Y6317" s="25" t="s">
        <v>377</v>
      </c>
      <c r="Z6317" s="25" t="s">
        <v>487</v>
      </c>
      <c r="AA6317" s="25">
        <v>67.0</v>
      </c>
      <c r="AB6317" s="25">
        <v>9.0</v>
      </c>
      <c r="AC6317" s="25">
        <v>125919.35</v>
      </c>
      <c r="AD6317" s="25">
        <v>1.0</v>
      </c>
      <c r="AE6317" s="25">
        <v>1.0</v>
      </c>
      <c r="AF6317" s="25">
        <v>0.0</v>
      </c>
      <c r="AG6317" s="25">
        <v>175910.95</v>
      </c>
      <c r="AH6317" s="25">
        <v>1.0</v>
      </c>
    </row>
    <row r="6318" ht="15.75" customHeight="1">
      <c r="U6318" s="25">
        <v>6317.0</v>
      </c>
      <c r="V6318" s="25">
        <v>1.5765643E7</v>
      </c>
      <c r="W6318" s="25" t="s">
        <v>1400</v>
      </c>
      <c r="X6318" s="25">
        <v>725.0</v>
      </c>
      <c r="Y6318" s="25" t="s">
        <v>375</v>
      </c>
      <c r="Z6318" s="25" t="s">
        <v>487</v>
      </c>
      <c r="AA6318" s="25">
        <v>37.0</v>
      </c>
      <c r="AB6318" s="25">
        <v>6.0</v>
      </c>
      <c r="AC6318" s="25">
        <v>124348.38</v>
      </c>
      <c r="AD6318" s="25">
        <v>2.0</v>
      </c>
      <c r="AE6318" s="25">
        <v>0.0</v>
      </c>
      <c r="AF6318" s="25">
        <v>1.0</v>
      </c>
      <c r="AG6318" s="25">
        <v>176984.34</v>
      </c>
      <c r="AH6318" s="25">
        <v>0.0</v>
      </c>
    </row>
    <row r="6319" ht="15.75" customHeight="1">
      <c r="U6319" s="25">
        <v>6318.0</v>
      </c>
      <c r="V6319" s="25">
        <v>1.5654878E7</v>
      </c>
      <c r="W6319" s="25" t="s">
        <v>1830</v>
      </c>
      <c r="X6319" s="25">
        <v>450.0</v>
      </c>
      <c r="Y6319" s="25" t="s">
        <v>375</v>
      </c>
      <c r="Z6319" s="25" t="s">
        <v>487</v>
      </c>
      <c r="AA6319" s="25">
        <v>29.0</v>
      </c>
      <c r="AB6319" s="25">
        <v>7.0</v>
      </c>
      <c r="AC6319" s="25">
        <v>117199.8</v>
      </c>
      <c r="AD6319" s="25">
        <v>1.0</v>
      </c>
      <c r="AE6319" s="25">
        <v>1.0</v>
      </c>
      <c r="AF6319" s="25">
        <v>1.0</v>
      </c>
      <c r="AG6319" s="25">
        <v>43480.63</v>
      </c>
      <c r="AH6319" s="25">
        <v>0.0</v>
      </c>
    </row>
    <row r="6320" ht="15.75" customHeight="1">
      <c r="U6320" s="25">
        <v>6319.0</v>
      </c>
      <c r="V6320" s="25">
        <v>1.5686835E7</v>
      </c>
      <c r="W6320" s="25" t="s">
        <v>688</v>
      </c>
      <c r="X6320" s="25">
        <v>738.0</v>
      </c>
      <c r="Y6320" s="25" t="s">
        <v>379</v>
      </c>
      <c r="Z6320" s="25" t="s">
        <v>462</v>
      </c>
      <c r="AA6320" s="25">
        <v>57.0</v>
      </c>
      <c r="AB6320" s="25">
        <v>9.0</v>
      </c>
      <c r="AC6320" s="25">
        <v>148384.64</v>
      </c>
      <c r="AD6320" s="25">
        <v>1.0</v>
      </c>
      <c r="AE6320" s="25">
        <v>0.0</v>
      </c>
      <c r="AF6320" s="25">
        <v>0.0</v>
      </c>
      <c r="AG6320" s="25">
        <v>155047.11</v>
      </c>
      <c r="AH6320" s="25">
        <v>1.0</v>
      </c>
    </row>
    <row r="6321" ht="15.75" customHeight="1">
      <c r="U6321" s="25">
        <v>6320.0</v>
      </c>
      <c r="V6321" s="25">
        <v>1.576834E7</v>
      </c>
      <c r="W6321" s="25" t="s">
        <v>1834</v>
      </c>
      <c r="X6321" s="25">
        <v>642.0</v>
      </c>
      <c r="Y6321" s="25" t="s">
        <v>379</v>
      </c>
      <c r="Z6321" s="25" t="s">
        <v>462</v>
      </c>
      <c r="AA6321" s="25">
        <v>19.0</v>
      </c>
      <c r="AB6321" s="25">
        <v>3.0</v>
      </c>
      <c r="AC6321" s="25">
        <v>113905.48</v>
      </c>
      <c r="AD6321" s="25">
        <v>1.0</v>
      </c>
      <c r="AE6321" s="25">
        <v>1.0</v>
      </c>
      <c r="AF6321" s="25">
        <v>1.0</v>
      </c>
      <c r="AG6321" s="25">
        <v>176137.2</v>
      </c>
      <c r="AH6321" s="25">
        <v>0.0</v>
      </c>
    </row>
    <row r="6322" ht="15.75" customHeight="1">
      <c r="U6322" s="25">
        <v>6321.0</v>
      </c>
      <c r="V6322" s="25">
        <v>1.5673599E7</v>
      </c>
      <c r="W6322" s="25" t="s">
        <v>1234</v>
      </c>
      <c r="X6322" s="25">
        <v>618.0</v>
      </c>
      <c r="Y6322" s="25" t="s">
        <v>377</v>
      </c>
      <c r="Z6322" s="25" t="s">
        <v>487</v>
      </c>
      <c r="AA6322" s="25">
        <v>32.0</v>
      </c>
      <c r="AB6322" s="25">
        <v>5.0</v>
      </c>
      <c r="AC6322" s="25">
        <v>133476.09</v>
      </c>
      <c r="AD6322" s="25">
        <v>1.0</v>
      </c>
      <c r="AE6322" s="25">
        <v>0.0</v>
      </c>
      <c r="AF6322" s="25">
        <v>1.0</v>
      </c>
      <c r="AG6322" s="25">
        <v>154843.4</v>
      </c>
      <c r="AH6322" s="25">
        <v>0.0</v>
      </c>
    </row>
    <row r="6323" ht="15.75" customHeight="1">
      <c r="U6323" s="25">
        <v>6322.0</v>
      </c>
      <c r="V6323" s="25">
        <v>1.5689096E7</v>
      </c>
      <c r="W6323" s="25" t="s">
        <v>1185</v>
      </c>
      <c r="X6323" s="25">
        <v>590.0</v>
      </c>
      <c r="Y6323" s="25" t="s">
        <v>375</v>
      </c>
      <c r="Z6323" s="25" t="s">
        <v>487</v>
      </c>
      <c r="AA6323" s="25">
        <v>47.0</v>
      </c>
      <c r="AB6323" s="25">
        <v>0.0</v>
      </c>
      <c r="AC6323" s="25">
        <v>117879.32</v>
      </c>
      <c r="AD6323" s="25">
        <v>1.0</v>
      </c>
      <c r="AE6323" s="25">
        <v>1.0</v>
      </c>
      <c r="AF6323" s="25">
        <v>1.0</v>
      </c>
      <c r="AG6323" s="25">
        <v>8214.46</v>
      </c>
      <c r="AH6323" s="25">
        <v>0.0</v>
      </c>
    </row>
    <row r="6324" ht="15.75" customHeight="1">
      <c r="U6324" s="25">
        <v>6323.0</v>
      </c>
      <c r="V6324" s="25">
        <v>1.5684294E7</v>
      </c>
      <c r="W6324" s="25" t="s">
        <v>2660</v>
      </c>
      <c r="X6324" s="25">
        <v>735.0</v>
      </c>
      <c r="Y6324" s="25" t="s">
        <v>375</v>
      </c>
      <c r="Z6324" s="25" t="s">
        <v>487</v>
      </c>
      <c r="AA6324" s="25">
        <v>50.0</v>
      </c>
      <c r="AB6324" s="25">
        <v>2.0</v>
      </c>
      <c r="AC6324" s="25">
        <v>0.0</v>
      </c>
      <c r="AD6324" s="25">
        <v>2.0</v>
      </c>
      <c r="AE6324" s="25">
        <v>0.0</v>
      </c>
      <c r="AF6324" s="25">
        <v>1.0</v>
      </c>
      <c r="AG6324" s="25">
        <v>147075.69</v>
      </c>
      <c r="AH6324" s="25">
        <v>0.0</v>
      </c>
    </row>
    <row r="6325" ht="15.75" customHeight="1">
      <c r="U6325" s="25">
        <v>6324.0</v>
      </c>
      <c r="V6325" s="25">
        <v>1.5615828E7</v>
      </c>
      <c r="W6325" s="25" t="s">
        <v>482</v>
      </c>
      <c r="X6325" s="25">
        <v>550.0</v>
      </c>
      <c r="Y6325" s="25" t="s">
        <v>375</v>
      </c>
      <c r="Z6325" s="25" t="s">
        <v>487</v>
      </c>
      <c r="AA6325" s="25">
        <v>34.0</v>
      </c>
      <c r="AB6325" s="25">
        <v>8.0</v>
      </c>
      <c r="AC6325" s="25">
        <v>122359.5</v>
      </c>
      <c r="AD6325" s="25">
        <v>1.0</v>
      </c>
      <c r="AE6325" s="25">
        <v>0.0</v>
      </c>
      <c r="AF6325" s="25">
        <v>0.0</v>
      </c>
      <c r="AG6325" s="25">
        <v>116495.55</v>
      </c>
      <c r="AH6325" s="25">
        <v>0.0</v>
      </c>
    </row>
    <row r="6326" ht="15.75" customHeight="1">
      <c r="U6326" s="25">
        <v>6325.0</v>
      </c>
      <c r="V6326" s="25">
        <v>1.5746012E7</v>
      </c>
      <c r="W6326" s="25" t="s">
        <v>573</v>
      </c>
      <c r="X6326" s="25">
        <v>729.0</v>
      </c>
      <c r="Y6326" s="25" t="s">
        <v>377</v>
      </c>
      <c r="Z6326" s="25" t="s">
        <v>462</v>
      </c>
      <c r="AA6326" s="25">
        <v>28.0</v>
      </c>
      <c r="AB6326" s="25">
        <v>0.0</v>
      </c>
      <c r="AC6326" s="25">
        <v>0.0</v>
      </c>
      <c r="AD6326" s="25">
        <v>2.0</v>
      </c>
      <c r="AE6326" s="25">
        <v>1.0</v>
      </c>
      <c r="AF6326" s="25">
        <v>1.0</v>
      </c>
      <c r="AG6326" s="25">
        <v>31165.06</v>
      </c>
      <c r="AH6326" s="25">
        <v>1.0</v>
      </c>
    </row>
    <row r="6327" ht="15.75" customHeight="1">
      <c r="U6327" s="25">
        <v>6326.0</v>
      </c>
      <c r="V6327" s="25">
        <v>1.5615797E7</v>
      </c>
      <c r="W6327" s="25" t="s">
        <v>2229</v>
      </c>
      <c r="X6327" s="25">
        <v>743.0</v>
      </c>
      <c r="Y6327" s="25" t="s">
        <v>379</v>
      </c>
      <c r="Z6327" s="25" t="s">
        <v>487</v>
      </c>
      <c r="AA6327" s="25">
        <v>59.0</v>
      </c>
      <c r="AB6327" s="25">
        <v>5.0</v>
      </c>
      <c r="AC6327" s="25">
        <v>108585.35</v>
      </c>
      <c r="AD6327" s="25">
        <v>1.0</v>
      </c>
      <c r="AE6327" s="25">
        <v>1.0</v>
      </c>
      <c r="AF6327" s="25">
        <v>1.0</v>
      </c>
      <c r="AG6327" s="25">
        <v>192127.22</v>
      </c>
      <c r="AH6327" s="25">
        <v>1.0</v>
      </c>
    </row>
    <row r="6328" ht="15.75" customHeight="1">
      <c r="U6328" s="25">
        <v>6327.0</v>
      </c>
      <c r="V6328" s="25">
        <v>1.5788494E7</v>
      </c>
      <c r="W6328" s="25" t="s">
        <v>634</v>
      </c>
      <c r="X6328" s="25">
        <v>555.0</v>
      </c>
      <c r="Y6328" s="25" t="s">
        <v>375</v>
      </c>
      <c r="Z6328" s="25" t="s">
        <v>487</v>
      </c>
      <c r="AA6328" s="25">
        <v>31.0</v>
      </c>
      <c r="AB6328" s="25">
        <v>8.0</v>
      </c>
      <c r="AC6328" s="25">
        <v>145875.74</v>
      </c>
      <c r="AD6328" s="25">
        <v>1.0</v>
      </c>
      <c r="AE6328" s="25">
        <v>1.0</v>
      </c>
      <c r="AF6328" s="25">
        <v>0.0</v>
      </c>
      <c r="AG6328" s="25">
        <v>137491.23</v>
      </c>
      <c r="AH6328" s="25">
        <v>0.0</v>
      </c>
    </row>
    <row r="6329" ht="15.75" customHeight="1">
      <c r="U6329" s="25">
        <v>6328.0</v>
      </c>
      <c r="V6329" s="25">
        <v>1.5793856E7</v>
      </c>
      <c r="W6329" s="25" t="s">
        <v>2929</v>
      </c>
      <c r="X6329" s="25">
        <v>667.0</v>
      </c>
      <c r="Y6329" s="25" t="s">
        <v>377</v>
      </c>
      <c r="Z6329" s="25" t="s">
        <v>462</v>
      </c>
      <c r="AA6329" s="25">
        <v>36.0</v>
      </c>
      <c r="AB6329" s="25">
        <v>3.0</v>
      </c>
      <c r="AC6329" s="25">
        <v>121542.57</v>
      </c>
      <c r="AD6329" s="25">
        <v>2.0</v>
      </c>
      <c r="AE6329" s="25">
        <v>1.0</v>
      </c>
      <c r="AF6329" s="25">
        <v>1.0</v>
      </c>
      <c r="AG6329" s="25">
        <v>186841.71</v>
      </c>
      <c r="AH6329" s="25">
        <v>0.0</v>
      </c>
    </row>
    <row r="6330" ht="15.75" customHeight="1">
      <c r="U6330" s="25">
        <v>6329.0</v>
      </c>
      <c r="V6330" s="25">
        <v>1.5629545E7</v>
      </c>
      <c r="W6330" s="25" t="s">
        <v>2220</v>
      </c>
      <c r="X6330" s="25">
        <v>790.0</v>
      </c>
      <c r="Y6330" s="25" t="s">
        <v>377</v>
      </c>
      <c r="Z6330" s="25" t="s">
        <v>462</v>
      </c>
      <c r="AA6330" s="25">
        <v>41.0</v>
      </c>
      <c r="AB6330" s="25">
        <v>7.0</v>
      </c>
      <c r="AC6330" s="25">
        <v>109508.68</v>
      </c>
      <c r="AD6330" s="25">
        <v>1.0</v>
      </c>
      <c r="AE6330" s="25">
        <v>0.0</v>
      </c>
      <c r="AF6330" s="25">
        <v>0.0</v>
      </c>
      <c r="AG6330" s="25">
        <v>86776.38</v>
      </c>
      <c r="AH6330" s="25">
        <v>0.0</v>
      </c>
    </row>
    <row r="6331" ht="15.75" customHeight="1">
      <c r="U6331" s="25">
        <v>6330.0</v>
      </c>
      <c r="V6331" s="25">
        <v>1.5661198E7</v>
      </c>
      <c r="W6331" s="25" t="s">
        <v>1658</v>
      </c>
      <c r="X6331" s="25">
        <v>727.0</v>
      </c>
      <c r="Y6331" s="25" t="s">
        <v>379</v>
      </c>
      <c r="Z6331" s="25" t="s">
        <v>487</v>
      </c>
      <c r="AA6331" s="25">
        <v>34.0</v>
      </c>
      <c r="AB6331" s="25">
        <v>2.0</v>
      </c>
      <c r="AC6331" s="25">
        <v>146407.11</v>
      </c>
      <c r="AD6331" s="25">
        <v>1.0</v>
      </c>
      <c r="AE6331" s="25">
        <v>1.0</v>
      </c>
      <c r="AF6331" s="25">
        <v>1.0</v>
      </c>
      <c r="AG6331" s="25">
        <v>72073.72</v>
      </c>
      <c r="AH6331" s="25">
        <v>0.0</v>
      </c>
    </row>
    <row r="6332" ht="15.75" customHeight="1">
      <c r="U6332" s="25">
        <v>6331.0</v>
      </c>
      <c r="V6332" s="25">
        <v>1.5715117E7</v>
      </c>
      <c r="W6332" s="25" t="s">
        <v>2974</v>
      </c>
      <c r="X6332" s="25">
        <v>744.0</v>
      </c>
      <c r="Y6332" s="25" t="s">
        <v>375</v>
      </c>
      <c r="Z6332" s="25" t="s">
        <v>462</v>
      </c>
      <c r="AA6332" s="25">
        <v>39.0</v>
      </c>
      <c r="AB6332" s="25">
        <v>6.0</v>
      </c>
      <c r="AC6332" s="25">
        <v>0.0</v>
      </c>
      <c r="AD6332" s="25">
        <v>1.0</v>
      </c>
      <c r="AE6332" s="25">
        <v>0.0</v>
      </c>
      <c r="AF6332" s="25">
        <v>0.0</v>
      </c>
      <c r="AG6332" s="25">
        <v>10662.58</v>
      </c>
      <c r="AH6332" s="25">
        <v>0.0</v>
      </c>
    </row>
    <row r="6333" ht="15.75" customHeight="1">
      <c r="U6333" s="25">
        <v>6332.0</v>
      </c>
      <c r="V6333" s="25">
        <v>1.5701074E7</v>
      </c>
      <c r="W6333" s="25" t="s">
        <v>2975</v>
      </c>
      <c r="X6333" s="25">
        <v>629.0</v>
      </c>
      <c r="Y6333" s="25" t="s">
        <v>379</v>
      </c>
      <c r="Z6333" s="25" t="s">
        <v>487</v>
      </c>
      <c r="AA6333" s="25">
        <v>35.0</v>
      </c>
      <c r="AB6333" s="25">
        <v>8.0</v>
      </c>
      <c r="AC6333" s="25">
        <v>112330.83</v>
      </c>
      <c r="AD6333" s="25">
        <v>1.0</v>
      </c>
      <c r="AE6333" s="25">
        <v>1.0</v>
      </c>
      <c r="AF6333" s="25">
        <v>1.0</v>
      </c>
      <c r="AG6333" s="25">
        <v>91001.02</v>
      </c>
      <c r="AH6333" s="25">
        <v>0.0</v>
      </c>
    </row>
    <row r="6334" ht="15.75" customHeight="1">
      <c r="U6334" s="25">
        <v>6333.0</v>
      </c>
      <c r="V6334" s="25">
        <v>1.5793046E7</v>
      </c>
      <c r="W6334" s="25" t="s">
        <v>1453</v>
      </c>
      <c r="X6334" s="25">
        <v>619.0</v>
      </c>
      <c r="Y6334" s="25" t="s">
        <v>375</v>
      </c>
      <c r="Z6334" s="25" t="s">
        <v>462</v>
      </c>
      <c r="AA6334" s="25">
        <v>35.0</v>
      </c>
      <c r="AB6334" s="25">
        <v>4.0</v>
      </c>
      <c r="AC6334" s="25">
        <v>90413.12</v>
      </c>
      <c r="AD6334" s="25">
        <v>1.0</v>
      </c>
      <c r="AE6334" s="25">
        <v>1.0</v>
      </c>
      <c r="AF6334" s="25">
        <v>1.0</v>
      </c>
      <c r="AG6334" s="25">
        <v>20555.21</v>
      </c>
      <c r="AH6334" s="25">
        <v>0.0</v>
      </c>
    </row>
    <row r="6335" ht="15.75" customHeight="1">
      <c r="U6335" s="25">
        <v>6334.0</v>
      </c>
      <c r="V6335" s="25">
        <v>1.5623744E7</v>
      </c>
      <c r="W6335" s="25" t="s">
        <v>1426</v>
      </c>
      <c r="X6335" s="25">
        <v>634.0</v>
      </c>
      <c r="Y6335" s="25" t="s">
        <v>375</v>
      </c>
      <c r="Z6335" s="25" t="s">
        <v>487</v>
      </c>
      <c r="AA6335" s="25">
        <v>34.0</v>
      </c>
      <c r="AB6335" s="25">
        <v>8.0</v>
      </c>
      <c r="AC6335" s="25">
        <v>105302.66</v>
      </c>
      <c r="AD6335" s="25">
        <v>1.0</v>
      </c>
      <c r="AE6335" s="25">
        <v>1.0</v>
      </c>
      <c r="AF6335" s="25">
        <v>1.0</v>
      </c>
      <c r="AG6335" s="25">
        <v>123164.97</v>
      </c>
      <c r="AH6335" s="25">
        <v>0.0</v>
      </c>
    </row>
    <row r="6336" ht="15.75" customHeight="1">
      <c r="U6336" s="25">
        <v>6335.0</v>
      </c>
      <c r="V6336" s="25">
        <v>1.5611329E7</v>
      </c>
      <c r="W6336" s="25" t="s">
        <v>884</v>
      </c>
      <c r="X6336" s="25">
        <v>608.0</v>
      </c>
      <c r="Y6336" s="25" t="s">
        <v>377</v>
      </c>
      <c r="Z6336" s="25" t="s">
        <v>462</v>
      </c>
      <c r="AA6336" s="25">
        <v>35.0</v>
      </c>
      <c r="AB6336" s="25">
        <v>6.0</v>
      </c>
      <c r="AC6336" s="25">
        <v>0.0</v>
      </c>
      <c r="AD6336" s="25">
        <v>2.0</v>
      </c>
      <c r="AE6336" s="25">
        <v>1.0</v>
      </c>
      <c r="AF6336" s="25">
        <v>1.0</v>
      </c>
      <c r="AG6336" s="25">
        <v>143463.28</v>
      </c>
      <c r="AH6336" s="25">
        <v>0.0</v>
      </c>
    </row>
    <row r="6337" ht="15.75" customHeight="1">
      <c r="U6337" s="25">
        <v>6336.0</v>
      </c>
      <c r="V6337" s="25">
        <v>1.5740428E7</v>
      </c>
      <c r="W6337" s="25" t="s">
        <v>2346</v>
      </c>
      <c r="X6337" s="25">
        <v>507.0</v>
      </c>
      <c r="Y6337" s="25" t="s">
        <v>375</v>
      </c>
      <c r="Z6337" s="25" t="s">
        <v>462</v>
      </c>
      <c r="AA6337" s="25">
        <v>35.0</v>
      </c>
      <c r="AB6337" s="25">
        <v>1.0</v>
      </c>
      <c r="AC6337" s="25">
        <v>0.0</v>
      </c>
      <c r="AD6337" s="25">
        <v>2.0</v>
      </c>
      <c r="AE6337" s="25">
        <v>0.0</v>
      </c>
      <c r="AF6337" s="25">
        <v>0.0</v>
      </c>
      <c r="AG6337" s="25">
        <v>92131.54</v>
      </c>
      <c r="AH6337" s="25">
        <v>0.0</v>
      </c>
    </row>
    <row r="6338" ht="15.75" customHeight="1">
      <c r="U6338" s="25">
        <v>6337.0</v>
      </c>
      <c r="V6338" s="25">
        <v>1.5781534E7</v>
      </c>
      <c r="W6338" s="25" t="s">
        <v>2768</v>
      </c>
      <c r="X6338" s="25">
        <v>536.0</v>
      </c>
      <c r="Y6338" s="25" t="s">
        <v>379</v>
      </c>
      <c r="Z6338" s="25" t="s">
        <v>462</v>
      </c>
      <c r="AA6338" s="25">
        <v>35.0</v>
      </c>
      <c r="AB6338" s="25">
        <v>4.0</v>
      </c>
      <c r="AC6338" s="25">
        <v>121520.36</v>
      </c>
      <c r="AD6338" s="25">
        <v>1.0</v>
      </c>
      <c r="AE6338" s="25">
        <v>0.0</v>
      </c>
      <c r="AF6338" s="25">
        <v>0.0</v>
      </c>
      <c r="AG6338" s="25">
        <v>77178.42</v>
      </c>
      <c r="AH6338" s="25">
        <v>0.0</v>
      </c>
    </row>
    <row r="6339" ht="15.75" customHeight="1">
      <c r="U6339" s="25">
        <v>6338.0</v>
      </c>
      <c r="V6339" s="25">
        <v>1.5618243E7</v>
      </c>
      <c r="W6339" s="25" t="s">
        <v>1643</v>
      </c>
      <c r="X6339" s="25">
        <v>730.0</v>
      </c>
      <c r="Y6339" s="25" t="s">
        <v>377</v>
      </c>
      <c r="Z6339" s="25" t="s">
        <v>462</v>
      </c>
      <c r="AA6339" s="25">
        <v>43.0</v>
      </c>
      <c r="AB6339" s="25">
        <v>1.0</v>
      </c>
      <c r="AC6339" s="25">
        <v>103960.38</v>
      </c>
      <c r="AD6339" s="25">
        <v>1.0</v>
      </c>
      <c r="AE6339" s="25">
        <v>1.0</v>
      </c>
      <c r="AF6339" s="25">
        <v>1.0</v>
      </c>
      <c r="AG6339" s="25">
        <v>193650.16</v>
      </c>
      <c r="AH6339" s="25">
        <v>0.0</v>
      </c>
    </row>
    <row r="6340" ht="15.75" customHeight="1">
      <c r="U6340" s="25">
        <v>6339.0</v>
      </c>
      <c r="V6340" s="25">
        <v>1.5784161E7</v>
      </c>
      <c r="W6340" s="25" t="s">
        <v>768</v>
      </c>
      <c r="X6340" s="25">
        <v>583.0</v>
      </c>
      <c r="Y6340" s="25" t="s">
        <v>379</v>
      </c>
      <c r="Z6340" s="25" t="s">
        <v>487</v>
      </c>
      <c r="AA6340" s="25">
        <v>39.0</v>
      </c>
      <c r="AB6340" s="25">
        <v>8.0</v>
      </c>
      <c r="AC6340" s="25">
        <v>102945.01</v>
      </c>
      <c r="AD6340" s="25">
        <v>1.0</v>
      </c>
      <c r="AE6340" s="25">
        <v>0.0</v>
      </c>
      <c r="AF6340" s="25">
        <v>0.0</v>
      </c>
      <c r="AG6340" s="25">
        <v>52861.89</v>
      </c>
      <c r="AH6340" s="25">
        <v>0.0</v>
      </c>
    </row>
    <row r="6341" ht="15.75" customHeight="1">
      <c r="U6341" s="25">
        <v>6340.0</v>
      </c>
      <c r="V6341" s="25">
        <v>1.5700325E7</v>
      </c>
      <c r="W6341" s="25" t="s">
        <v>848</v>
      </c>
      <c r="X6341" s="25">
        <v>644.0</v>
      </c>
      <c r="Y6341" s="25" t="s">
        <v>375</v>
      </c>
      <c r="Z6341" s="25" t="s">
        <v>462</v>
      </c>
      <c r="AA6341" s="25">
        <v>24.0</v>
      </c>
      <c r="AB6341" s="25">
        <v>8.0</v>
      </c>
      <c r="AC6341" s="25">
        <v>92760.55</v>
      </c>
      <c r="AD6341" s="25">
        <v>1.0</v>
      </c>
      <c r="AE6341" s="25">
        <v>1.0</v>
      </c>
      <c r="AF6341" s="25">
        <v>0.0</v>
      </c>
      <c r="AG6341" s="25">
        <v>35896.75</v>
      </c>
      <c r="AH6341" s="25">
        <v>0.0</v>
      </c>
    </row>
    <row r="6342" ht="15.75" customHeight="1">
      <c r="U6342" s="25">
        <v>6341.0</v>
      </c>
      <c r="V6342" s="25">
        <v>1.5659064E7</v>
      </c>
      <c r="W6342" s="25" t="s">
        <v>2976</v>
      </c>
      <c r="X6342" s="25">
        <v>790.0</v>
      </c>
      <c r="Y6342" s="25" t="s">
        <v>377</v>
      </c>
      <c r="Z6342" s="25" t="s">
        <v>487</v>
      </c>
      <c r="AA6342" s="25">
        <v>37.0</v>
      </c>
      <c r="AB6342" s="25">
        <v>8.0</v>
      </c>
      <c r="AC6342" s="25">
        <v>0.0</v>
      </c>
      <c r="AD6342" s="25">
        <v>2.0</v>
      </c>
      <c r="AE6342" s="25">
        <v>1.0</v>
      </c>
      <c r="AF6342" s="25">
        <v>1.0</v>
      </c>
      <c r="AG6342" s="25">
        <v>149418.41</v>
      </c>
      <c r="AH6342" s="25">
        <v>0.0</v>
      </c>
    </row>
    <row r="6343" ht="15.75" customHeight="1">
      <c r="U6343" s="25">
        <v>6342.0</v>
      </c>
      <c r="V6343" s="25">
        <v>1.5658364E7</v>
      </c>
      <c r="W6343" s="25" t="s">
        <v>2977</v>
      </c>
      <c r="X6343" s="25">
        <v>807.0</v>
      </c>
      <c r="Y6343" s="25" t="s">
        <v>379</v>
      </c>
      <c r="Z6343" s="25" t="s">
        <v>462</v>
      </c>
      <c r="AA6343" s="25">
        <v>40.0</v>
      </c>
      <c r="AB6343" s="25">
        <v>1.0</v>
      </c>
      <c r="AC6343" s="25">
        <v>134590.21</v>
      </c>
      <c r="AD6343" s="25">
        <v>1.0</v>
      </c>
      <c r="AE6343" s="25">
        <v>1.0</v>
      </c>
      <c r="AF6343" s="25">
        <v>1.0</v>
      </c>
      <c r="AG6343" s="25">
        <v>46253.65</v>
      </c>
      <c r="AH6343" s="25">
        <v>0.0</v>
      </c>
    </row>
    <row r="6344" ht="15.75" customHeight="1">
      <c r="U6344" s="25">
        <v>6343.0</v>
      </c>
      <c r="V6344" s="25">
        <v>1.570434E7</v>
      </c>
      <c r="W6344" s="25" t="s">
        <v>606</v>
      </c>
      <c r="X6344" s="25">
        <v>581.0</v>
      </c>
      <c r="Y6344" s="25" t="s">
        <v>375</v>
      </c>
      <c r="Z6344" s="25" t="s">
        <v>462</v>
      </c>
      <c r="AA6344" s="25">
        <v>37.0</v>
      </c>
      <c r="AB6344" s="25">
        <v>10.0</v>
      </c>
      <c r="AC6344" s="25">
        <v>104255.03</v>
      </c>
      <c r="AD6344" s="25">
        <v>1.0</v>
      </c>
      <c r="AE6344" s="25">
        <v>1.0</v>
      </c>
      <c r="AF6344" s="25">
        <v>0.0</v>
      </c>
      <c r="AG6344" s="25">
        <v>86609.37</v>
      </c>
      <c r="AH6344" s="25">
        <v>0.0</v>
      </c>
    </row>
    <row r="6345" ht="15.75" customHeight="1">
      <c r="U6345" s="25">
        <v>6344.0</v>
      </c>
      <c r="V6345" s="25">
        <v>1.5793455E7</v>
      </c>
      <c r="W6345" s="25" t="s">
        <v>642</v>
      </c>
      <c r="X6345" s="25">
        <v>627.0</v>
      </c>
      <c r="Y6345" s="25" t="s">
        <v>377</v>
      </c>
      <c r="Z6345" s="25" t="s">
        <v>462</v>
      </c>
      <c r="AA6345" s="25">
        <v>55.0</v>
      </c>
      <c r="AB6345" s="25">
        <v>6.0</v>
      </c>
      <c r="AC6345" s="25">
        <v>0.0</v>
      </c>
      <c r="AD6345" s="25">
        <v>1.0</v>
      </c>
      <c r="AE6345" s="25">
        <v>0.0</v>
      </c>
      <c r="AF6345" s="25">
        <v>0.0</v>
      </c>
      <c r="AG6345" s="25">
        <v>91943.94</v>
      </c>
      <c r="AH6345" s="25">
        <v>1.0</v>
      </c>
    </row>
    <row r="6346" ht="15.75" customHeight="1">
      <c r="U6346" s="25">
        <v>6345.0</v>
      </c>
      <c r="V6346" s="25">
        <v>1.5579777E7</v>
      </c>
      <c r="W6346" s="25" t="s">
        <v>2077</v>
      </c>
      <c r="X6346" s="25">
        <v>850.0</v>
      </c>
      <c r="Y6346" s="25" t="s">
        <v>375</v>
      </c>
      <c r="Z6346" s="25" t="s">
        <v>487</v>
      </c>
      <c r="AA6346" s="25">
        <v>41.0</v>
      </c>
      <c r="AB6346" s="25">
        <v>3.0</v>
      </c>
      <c r="AC6346" s="25">
        <v>0.0</v>
      </c>
      <c r="AD6346" s="25">
        <v>2.0</v>
      </c>
      <c r="AE6346" s="25">
        <v>1.0</v>
      </c>
      <c r="AF6346" s="25">
        <v>0.0</v>
      </c>
      <c r="AG6346" s="25">
        <v>128892.36</v>
      </c>
      <c r="AH6346" s="25">
        <v>0.0</v>
      </c>
    </row>
    <row r="6347" ht="15.75" customHeight="1">
      <c r="U6347" s="25">
        <v>6346.0</v>
      </c>
      <c r="V6347" s="25">
        <v>1.5632345E7</v>
      </c>
      <c r="W6347" s="25" t="s">
        <v>1584</v>
      </c>
      <c r="X6347" s="25">
        <v>754.0</v>
      </c>
      <c r="Y6347" s="25" t="s">
        <v>375</v>
      </c>
      <c r="Z6347" s="25" t="s">
        <v>462</v>
      </c>
      <c r="AA6347" s="25">
        <v>35.0</v>
      </c>
      <c r="AB6347" s="25">
        <v>4.0</v>
      </c>
      <c r="AC6347" s="25">
        <v>0.0</v>
      </c>
      <c r="AD6347" s="25">
        <v>2.0</v>
      </c>
      <c r="AE6347" s="25">
        <v>1.0</v>
      </c>
      <c r="AF6347" s="25">
        <v>0.0</v>
      </c>
      <c r="AG6347" s="25">
        <v>44830.71</v>
      </c>
      <c r="AH6347" s="25">
        <v>0.0</v>
      </c>
    </row>
    <row r="6348" ht="15.75" customHeight="1">
      <c r="U6348" s="25">
        <v>6347.0</v>
      </c>
      <c r="V6348" s="25">
        <v>1.5814468E7</v>
      </c>
      <c r="W6348" s="25" t="s">
        <v>660</v>
      </c>
      <c r="X6348" s="25">
        <v>551.0</v>
      </c>
      <c r="Y6348" s="25" t="s">
        <v>379</v>
      </c>
      <c r="Z6348" s="25" t="s">
        <v>487</v>
      </c>
      <c r="AA6348" s="25">
        <v>50.0</v>
      </c>
      <c r="AB6348" s="25">
        <v>1.0</v>
      </c>
      <c r="AC6348" s="25">
        <v>121399.98</v>
      </c>
      <c r="AD6348" s="25">
        <v>1.0</v>
      </c>
      <c r="AE6348" s="25">
        <v>0.0</v>
      </c>
      <c r="AF6348" s="25">
        <v>1.0</v>
      </c>
      <c r="AG6348" s="25">
        <v>84508.44</v>
      </c>
      <c r="AH6348" s="25">
        <v>1.0</v>
      </c>
    </row>
    <row r="6349" ht="15.75" customHeight="1">
      <c r="U6349" s="25">
        <v>6348.0</v>
      </c>
      <c r="V6349" s="25">
        <v>1.575482E7</v>
      </c>
      <c r="W6349" s="25" t="s">
        <v>1249</v>
      </c>
      <c r="X6349" s="25">
        <v>637.0</v>
      </c>
      <c r="Y6349" s="25" t="s">
        <v>379</v>
      </c>
      <c r="Z6349" s="25" t="s">
        <v>487</v>
      </c>
      <c r="AA6349" s="25">
        <v>35.0</v>
      </c>
      <c r="AB6349" s="25">
        <v>8.0</v>
      </c>
      <c r="AC6349" s="25">
        <v>147127.81</v>
      </c>
      <c r="AD6349" s="25">
        <v>2.0</v>
      </c>
      <c r="AE6349" s="25">
        <v>1.0</v>
      </c>
      <c r="AF6349" s="25">
        <v>1.0</v>
      </c>
      <c r="AG6349" s="25">
        <v>84760.7</v>
      </c>
      <c r="AH6349" s="25">
        <v>0.0</v>
      </c>
    </row>
    <row r="6350" ht="15.75" customHeight="1">
      <c r="U6350" s="25">
        <v>6349.0</v>
      </c>
      <c r="V6350" s="25">
        <v>1.5707505E7</v>
      </c>
      <c r="W6350" s="25" t="s">
        <v>645</v>
      </c>
      <c r="X6350" s="25">
        <v>699.0</v>
      </c>
      <c r="Y6350" s="25" t="s">
        <v>377</v>
      </c>
      <c r="Z6350" s="25" t="s">
        <v>487</v>
      </c>
      <c r="AA6350" s="25">
        <v>31.0</v>
      </c>
      <c r="AB6350" s="25">
        <v>8.0</v>
      </c>
      <c r="AC6350" s="25">
        <v>125927.51</v>
      </c>
      <c r="AD6350" s="25">
        <v>2.0</v>
      </c>
      <c r="AE6350" s="25">
        <v>1.0</v>
      </c>
      <c r="AF6350" s="25">
        <v>0.0</v>
      </c>
      <c r="AG6350" s="25">
        <v>147661.47</v>
      </c>
      <c r="AH6350" s="25">
        <v>0.0</v>
      </c>
    </row>
    <row r="6351" ht="15.75" customHeight="1">
      <c r="U6351" s="25">
        <v>6350.0</v>
      </c>
      <c r="V6351" s="25">
        <v>1.5699507E7</v>
      </c>
      <c r="W6351" s="25" t="s">
        <v>2978</v>
      </c>
      <c r="X6351" s="25">
        <v>542.0</v>
      </c>
      <c r="Y6351" s="25" t="s">
        <v>375</v>
      </c>
      <c r="Z6351" s="25" t="s">
        <v>462</v>
      </c>
      <c r="AA6351" s="25">
        <v>25.0</v>
      </c>
      <c r="AB6351" s="25">
        <v>7.0</v>
      </c>
      <c r="AC6351" s="25">
        <v>0.0</v>
      </c>
      <c r="AD6351" s="25">
        <v>2.0</v>
      </c>
      <c r="AE6351" s="25">
        <v>0.0</v>
      </c>
      <c r="AF6351" s="25">
        <v>1.0</v>
      </c>
      <c r="AG6351" s="25">
        <v>82393.08</v>
      </c>
      <c r="AH6351" s="25">
        <v>0.0</v>
      </c>
    </row>
    <row r="6352" ht="15.75" customHeight="1">
      <c r="U6352" s="25">
        <v>6351.0</v>
      </c>
      <c r="V6352" s="25">
        <v>1.57996E7</v>
      </c>
      <c r="W6352" s="25" t="s">
        <v>1356</v>
      </c>
      <c r="X6352" s="25">
        <v>640.0</v>
      </c>
      <c r="Y6352" s="25" t="s">
        <v>379</v>
      </c>
      <c r="Z6352" s="25" t="s">
        <v>487</v>
      </c>
      <c r="AA6352" s="25">
        <v>48.0</v>
      </c>
      <c r="AB6352" s="25">
        <v>1.0</v>
      </c>
      <c r="AC6352" s="25">
        <v>111599.32</v>
      </c>
      <c r="AD6352" s="25">
        <v>1.0</v>
      </c>
      <c r="AE6352" s="25">
        <v>0.0</v>
      </c>
      <c r="AF6352" s="25">
        <v>1.0</v>
      </c>
      <c r="AG6352" s="25">
        <v>135995.58</v>
      </c>
      <c r="AH6352" s="25">
        <v>0.0</v>
      </c>
    </row>
    <row r="6353" ht="15.75" customHeight="1">
      <c r="U6353" s="25">
        <v>6352.0</v>
      </c>
      <c r="V6353" s="25">
        <v>1.5794472E7</v>
      </c>
      <c r="W6353" s="25" t="s">
        <v>924</v>
      </c>
      <c r="X6353" s="25">
        <v>553.0</v>
      </c>
      <c r="Y6353" s="25" t="s">
        <v>375</v>
      </c>
      <c r="Z6353" s="25" t="s">
        <v>462</v>
      </c>
      <c r="AA6353" s="25">
        <v>27.0</v>
      </c>
      <c r="AB6353" s="25">
        <v>3.0</v>
      </c>
      <c r="AC6353" s="25">
        <v>0.0</v>
      </c>
      <c r="AD6353" s="25">
        <v>2.0</v>
      </c>
      <c r="AE6353" s="25">
        <v>0.0</v>
      </c>
      <c r="AF6353" s="25">
        <v>0.0</v>
      </c>
      <c r="AG6353" s="25">
        <v>159800.16</v>
      </c>
      <c r="AH6353" s="25">
        <v>0.0</v>
      </c>
    </row>
    <row r="6354" ht="15.75" customHeight="1">
      <c r="U6354" s="25">
        <v>6353.0</v>
      </c>
      <c r="V6354" s="25">
        <v>1.5646632E7</v>
      </c>
      <c r="W6354" s="25" t="s">
        <v>1570</v>
      </c>
      <c r="X6354" s="25">
        <v>741.0</v>
      </c>
      <c r="Y6354" s="25" t="s">
        <v>375</v>
      </c>
      <c r="Z6354" s="25" t="s">
        <v>487</v>
      </c>
      <c r="AA6354" s="25">
        <v>38.0</v>
      </c>
      <c r="AB6354" s="25">
        <v>9.0</v>
      </c>
      <c r="AC6354" s="25">
        <v>0.0</v>
      </c>
      <c r="AD6354" s="25">
        <v>2.0</v>
      </c>
      <c r="AE6354" s="25">
        <v>1.0</v>
      </c>
      <c r="AF6354" s="25">
        <v>0.0</v>
      </c>
      <c r="AG6354" s="25">
        <v>14379.01</v>
      </c>
      <c r="AH6354" s="25">
        <v>0.0</v>
      </c>
    </row>
    <row r="6355" ht="15.75" customHeight="1">
      <c r="U6355" s="25">
        <v>6354.0</v>
      </c>
      <c r="V6355" s="25">
        <v>1.5676353E7</v>
      </c>
      <c r="W6355" s="25" t="s">
        <v>2979</v>
      </c>
      <c r="X6355" s="25">
        <v>598.0</v>
      </c>
      <c r="Y6355" s="25" t="s">
        <v>375</v>
      </c>
      <c r="Z6355" s="25" t="s">
        <v>487</v>
      </c>
      <c r="AA6355" s="25">
        <v>35.0</v>
      </c>
      <c r="AB6355" s="25">
        <v>8.0</v>
      </c>
      <c r="AC6355" s="25">
        <v>114212.6</v>
      </c>
      <c r="AD6355" s="25">
        <v>1.0</v>
      </c>
      <c r="AE6355" s="25">
        <v>1.0</v>
      </c>
      <c r="AF6355" s="25">
        <v>1.0</v>
      </c>
      <c r="AG6355" s="25">
        <v>74322.85</v>
      </c>
      <c r="AH6355" s="25">
        <v>0.0</v>
      </c>
    </row>
    <row r="6356" ht="15.75" customHeight="1">
      <c r="U6356" s="25">
        <v>6355.0</v>
      </c>
      <c r="V6356" s="25">
        <v>1.5566312E7</v>
      </c>
      <c r="W6356" s="25" t="s">
        <v>2980</v>
      </c>
      <c r="X6356" s="25">
        <v>660.0</v>
      </c>
      <c r="Y6356" s="25" t="s">
        <v>377</v>
      </c>
      <c r="Z6356" s="25" t="s">
        <v>462</v>
      </c>
      <c r="AA6356" s="25">
        <v>42.0</v>
      </c>
      <c r="AB6356" s="25">
        <v>5.0</v>
      </c>
      <c r="AC6356" s="25">
        <v>0.0</v>
      </c>
      <c r="AD6356" s="25">
        <v>3.0</v>
      </c>
      <c r="AE6356" s="25">
        <v>1.0</v>
      </c>
      <c r="AF6356" s="25">
        <v>1.0</v>
      </c>
      <c r="AG6356" s="25">
        <v>189016.24</v>
      </c>
      <c r="AH6356" s="25">
        <v>1.0</v>
      </c>
    </row>
    <row r="6357" ht="15.75" customHeight="1">
      <c r="U6357" s="25">
        <v>6356.0</v>
      </c>
      <c r="V6357" s="25">
        <v>1.5570414E7</v>
      </c>
      <c r="W6357" s="25" t="s">
        <v>2415</v>
      </c>
      <c r="X6357" s="25">
        <v>618.0</v>
      </c>
      <c r="Y6357" s="25" t="s">
        <v>377</v>
      </c>
      <c r="Z6357" s="25" t="s">
        <v>487</v>
      </c>
      <c r="AA6357" s="25">
        <v>41.0</v>
      </c>
      <c r="AB6357" s="25">
        <v>4.0</v>
      </c>
      <c r="AC6357" s="25">
        <v>115251.64</v>
      </c>
      <c r="AD6357" s="25">
        <v>1.0</v>
      </c>
      <c r="AE6357" s="25">
        <v>0.0</v>
      </c>
      <c r="AF6357" s="25">
        <v>0.0</v>
      </c>
      <c r="AG6357" s="25">
        <v>136435.75</v>
      </c>
      <c r="AH6357" s="25">
        <v>0.0</v>
      </c>
    </row>
    <row r="6358" ht="15.75" customHeight="1">
      <c r="U6358" s="25">
        <v>6357.0</v>
      </c>
      <c r="V6358" s="25">
        <v>1.5776743E7</v>
      </c>
      <c r="W6358" s="25" t="s">
        <v>2528</v>
      </c>
      <c r="X6358" s="25">
        <v>647.0</v>
      </c>
      <c r="Y6358" s="25" t="s">
        <v>375</v>
      </c>
      <c r="Z6358" s="25" t="s">
        <v>487</v>
      </c>
      <c r="AA6358" s="25">
        <v>43.0</v>
      </c>
      <c r="AB6358" s="25">
        <v>9.0</v>
      </c>
      <c r="AC6358" s="25">
        <v>0.0</v>
      </c>
      <c r="AD6358" s="25">
        <v>2.0</v>
      </c>
      <c r="AE6358" s="25">
        <v>1.0</v>
      </c>
      <c r="AF6358" s="25">
        <v>1.0</v>
      </c>
      <c r="AG6358" s="25">
        <v>78488.39</v>
      </c>
      <c r="AH6358" s="25">
        <v>0.0</v>
      </c>
    </row>
    <row r="6359" ht="15.75" customHeight="1">
      <c r="U6359" s="25">
        <v>6358.0</v>
      </c>
      <c r="V6359" s="25">
        <v>1.5674637E7</v>
      </c>
      <c r="W6359" s="25" t="s">
        <v>1135</v>
      </c>
      <c r="X6359" s="25">
        <v>491.0</v>
      </c>
      <c r="Y6359" s="25" t="s">
        <v>375</v>
      </c>
      <c r="Z6359" s="25" t="s">
        <v>462</v>
      </c>
      <c r="AA6359" s="25">
        <v>68.0</v>
      </c>
      <c r="AB6359" s="25">
        <v>3.0</v>
      </c>
      <c r="AC6359" s="25">
        <v>107571.61</v>
      </c>
      <c r="AD6359" s="25">
        <v>1.0</v>
      </c>
      <c r="AE6359" s="25">
        <v>0.0</v>
      </c>
      <c r="AF6359" s="25">
        <v>1.0</v>
      </c>
      <c r="AG6359" s="25">
        <v>113695.99</v>
      </c>
      <c r="AH6359" s="25">
        <v>0.0</v>
      </c>
    </row>
    <row r="6360" ht="15.75" customHeight="1">
      <c r="U6360" s="25">
        <v>6359.0</v>
      </c>
      <c r="V6360" s="25">
        <v>1.5730418E7</v>
      </c>
      <c r="W6360" s="25" t="s">
        <v>1519</v>
      </c>
      <c r="X6360" s="25">
        <v>652.0</v>
      </c>
      <c r="Y6360" s="25" t="s">
        <v>375</v>
      </c>
      <c r="Z6360" s="25" t="s">
        <v>462</v>
      </c>
      <c r="AA6360" s="25">
        <v>32.0</v>
      </c>
      <c r="AB6360" s="25">
        <v>2.0</v>
      </c>
      <c r="AC6360" s="25">
        <v>0.0</v>
      </c>
      <c r="AD6360" s="25">
        <v>2.0</v>
      </c>
      <c r="AE6360" s="25">
        <v>1.0</v>
      </c>
      <c r="AF6360" s="25">
        <v>0.0</v>
      </c>
      <c r="AG6360" s="25">
        <v>54628.11</v>
      </c>
      <c r="AH6360" s="25">
        <v>0.0</v>
      </c>
    </row>
    <row r="6361" ht="15.75" customHeight="1">
      <c r="U6361" s="25">
        <v>6360.0</v>
      </c>
      <c r="V6361" s="25">
        <v>1.5739972E7</v>
      </c>
      <c r="W6361" s="25" t="s">
        <v>741</v>
      </c>
      <c r="X6361" s="25">
        <v>650.0</v>
      </c>
      <c r="Y6361" s="25" t="s">
        <v>379</v>
      </c>
      <c r="Z6361" s="25" t="s">
        <v>462</v>
      </c>
      <c r="AA6361" s="25">
        <v>45.0</v>
      </c>
      <c r="AB6361" s="25">
        <v>9.0</v>
      </c>
      <c r="AC6361" s="25">
        <v>152367.21</v>
      </c>
      <c r="AD6361" s="25">
        <v>3.0</v>
      </c>
      <c r="AE6361" s="25">
        <v>1.0</v>
      </c>
      <c r="AF6361" s="25">
        <v>0.0</v>
      </c>
      <c r="AG6361" s="25">
        <v>150835.21</v>
      </c>
      <c r="AH6361" s="25">
        <v>1.0</v>
      </c>
    </row>
    <row r="6362" ht="15.75" customHeight="1">
      <c r="U6362" s="25">
        <v>6361.0</v>
      </c>
      <c r="V6362" s="25">
        <v>1.5661591E7</v>
      </c>
      <c r="W6362" s="25" t="s">
        <v>1597</v>
      </c>
      <c r="X6362" s="25">
        <v>413.0</v>
      </c>
      <c r="Y6362" s="25" t="s">
        <v>379</v>
      </c>
      <c r="Z6362" s="25" t="s">
        <v>487</v>
      </c>
      <c r="AA6362" s="25">
        <v>39.0</v>
      </c>
      <c r="AB6362" s="25">
        <v>1.0</v>
      </c>
      <c r="AC6362" s="25">
        <v>130969.77</v>
      </c>
      <c r="AD6362" s="25">
        <v>2.0</v>
      </c>
      <c r="AE6362" s="25">
        <v>1.0</v>
      </c>
      <c r="AF6362" s="25">
        <v>1.0</v>
      </c>
      <c r="AG6362" s="25">
        <v>158891.79</v>
      </c>
      <c r="AH6362" s="25">
        <v>0.0</v>
      </c>
    </row>
    <row r="6363" ht="15.75" customHeight="1">
      <c r="U6363" s="25">
        <v>6362.0</v>
      </c>
      <c r="V6363" s="25">
        <v>1.5675585E7</v>
      </c>
      <c r="W6363" s="25" t="s">
        <v>946</v>
      </c>
      <c r="X6363" s="25">
        <v>416.0</v>
      </c>
      <c r="Y6363" s="25" t="s">
        <v>379</v>
      </c>
      <c r="Z6363" s="25" t="s">
        <v>462</v>
      </c>
      <c r="AA6363" s="25">
        <v>25.0</v>
      </c>
      <c r="AB6363" s="25">
        <v>0.0</v>
      </c>
      <c r="AC6363" s="25">
        <v>97738.97</v>
      </c>
      <c r="AD6363" s="25">
        <v>2.0</v>
      </c>
      <c r="AE6363" s="25">
        <v>1.0</v>
      </c>
      <c r="AF6363" s="25">
        <v>1.0</v>
      </c>
      <c r="AG6363" s="25">
        <v>160523.33</v>
      </c>
      <c r="AH6363" s="25">
        <v>0.0</v>
      </c>
    </row>
    <row r="6364" ht="15.75" customHeight="1">
      <c r="U6364" s="25">
        <v>6363.0</v>
      </c>
      <c r="V6364" s="25">
        <v>1.581475E7</v>
      </c>
      <c r="W6364" s="25" t="s">
        <v>824</v>
      </c>
      <c r="X6364" s="25">
        <v>629.0</v>
      </c>
      <c r="Y6364" s="25" t="s">
        <v>377</v>
      </c>
      <c r="Z6364" s="25" t="s">
        <v>487</v>
      </c>
      <c r="AA6364" s="25">
        <v>34.0</v>
      </c>
      <c r="AB6364" s="25">
        <v>8.0</v>
      </c>
      <c r="AC6364" s="25">
        <v>0.0</v>
      </c>
      <c r="AD6364" s="25">
        <v>2.0</v>
      </c>
      <c r="AE6364" s="25">
        <v>1.0</v>
      </c>
      <c r="AF6364" s="25">
        <v>1.0</v>
      </c>
      <c r="AG6364" s="25">
        <v>180595.02</v>
      </c>
      <c r="AH6364" s="25">
        <v>0.0</v>
      </c>
    </row>
    <row r="6365" ht="15.75" customHeight="1">
      <c r="U6365" s="25">
        <v>6364.0</v>
      </c>
      <c r="V6365" s="25">
        <v>1.5593454E7</v>
      </c>
      <c r="W6365" s="25" t="s">
        <v>2403</v>
      </c>
      <c r="X6365" s="25">
        <v>678.0</v>
      </c>
      <c r="Y6365" s="25" t="s">
        <v>377</v>
      </c>
      <c r="Z6365" s="25" t="s">
        <v>462</v>
      </c>
      <c r="AA6365" s="25">
        <v>40.0</v>
      </c>
      <c r="AB6365" s="25">
        <v>4.0</v>
      </c>
      <c r="AC6365" s="25">
        <v>113794.22</v>
      </c>
      <c r="AD6365" s="25">
        <v>1.0</v>
      </c>
      <c r="AE6365" s="25">
        <v>1.0</v>
      </c>
      <c r="AF6365" s="25">
        <v>0.0</v>
      </c>
      <c r="AG6365" s="25">
        <v>16618.76</v>
      </c>
      <c r="AH6365" s="25">
        <v>0.0</v>
      </c>
    </row>
    <row r="6366" ht="15.75" customHeight="1">
      <c r="U6366" s="25">
        <v>6365.0</v>
      </c>
      <c r="V6366" s="25">
        <v>1.5663421E7</v>
      </c>
      <c r="W6366" s="25" t="s">
        <v>1283</v>
      </c>
      <c r="X6366" s="25">
        <v>527.0</v>
      </c>
      <c r="Y6366" s="25" t="s">
        <v>377</v>
      </c>
      <c r="Z6366" s="25" t="s">
        <v>487</v>
      </c>
      <c r="AA6366" s="25">
        <v>28.0</v>
      </c>
      <c r="AB6366" s="25">
        <v>6.0</v>
      </c>
      <c r="AC6366" s="25">
        <v>128396.33</v>
      </c>
      <c r="AD6366" s="25">
        <v>2.0</v>
      </c>
      <c r="AE6366" s="25">
        <v>1.0</v>
      </c>
      <c r="AF6366" s="25">
        <v>0.0</v>
      </c>
      <c r="AG6366" s="25">
        <v>79919.97</v>
      </c>
      <c r="AH6366" s="25">
        <v>0.0</v>
      </c>
    </row>
    <row r="6367" ht="15.75" customHeight="1">
      <c r="U6367" s="25">
        <v>6366.0</v>
      </c>
      <c r="V6367" s="25">
        <v>1.5576196E7</v>
      </c>
      <c r="W6367" s="25" t="s">
        <v>1357</v>
      </c>
      <c r="X6367" s="25">
        <v>743.0</v>
      </c>
      <c r="Y6367" s="25" t="s">
        <v>377</v>
      </c>
      <c r="Z6367" s="25" t="s">
        <v>462</v>
      </c>
      <c r="AA6367" s="25">
        <v>48.0</v>
      </c>
      <c r="AB6367" s="25">
        <v>5.0</v>
      </c>
      <c r="AC6367" s="25">
        <v>118207.69</v>
      </c>
      <c r="AD6367" s="25">
        <v>2.0</v>
      </c>
      <c r="AE6367" s="25">
        <v>0.0</v>
      </c>
      <c r="AF6367" s="25">
        <v>0.0</v>
      </c>
      <c r="AG6367" s="25">
        <v>186489.14</v>
      </c>
      <c r="AH6367" s="25">
        <v>1.0</v>
      </c>
    </row>
    <row r="6368" ht="15.75" customHeight="1">
      <c r="U6368" s="25">
        <v>6367.0</v>
      </c>
      <c r="V6368" s="25">
        <v>1.5677324E7</v>
      </c>
      <c r="W6368" s="25" t="s">
        <v>2981</v>
      </c>
      <c r="X6368" s="25">
        <v>683.0</v>
      </c>
      <c r="Y6368" s="25" t="s">
        <v>379</v>
      </c>
      <c r="Z6368" s="25" t="s">
        <v>487</v>
      </c>
      <c r="AA6368" s="25">
        <v>73.0</v>
      </c>
      <c r="AB6368" s="25">
        <v>9.0</v>
      </c>
      <c r="AC6368" s="25">
        <v>124730.26</v>
      </c>
      <c r="AD6368" s="25">
        <v>1.0</v>
      </c>
      <c r="AE6368" s="25">
        <v>1.0</v>
      </c>
      <c r="AF6368" s="25">
        <v>1.0</v>
      </c>
      <c r="AG6368" s="25">
        <v>51999.5</v>
      </c>
      <c r="AH6368" s="25">
        <v>0.0</v>
      </c>
    </row>
    <row r="6369" ht="15.75" customHeight="1">
      <c r="U6369" s="25">
        <v>6368.0</v>
      </c>
      <c r="V6369" s="25">
        <v>1.5568742E7</v>
      </c>
      <c r="W6369" s="25" t="s">
        <v>1887</v>
      </c>
      <c r="X6369" s="25">
        <v>536.0</v>
      </c>
      <c r="Y6369" s="25" t="s">
        <v>375</v>
      </c>
      <c r="Z6369" s="25" t="s">
        <v>462</v>
      </c>
      <c r="AA6369" s="25">
        <v>41.0</v>
      </c>
      <c r="AB6369" s="25">
        <v>9.0</v>
      </c>
      <c r="AC6369" s="25">
        <v>0.0</v>
      </c>
      <c r="AD6369" s="25">
        <v>1.0</v>
      </c>
      <c r="AE6369" s="25">
        <v>1.0</v>
      </c>
      <c r="AF6369" s="25">
        <v>0.0</v>
      </c>
      <c r="AG6369" s="25">
        <v>121299.14</v>
      </c>
      <c r="AH6369" s="25">
        <v>0.0</v>
      </c>
    </row>
    <row r="6370" ht="15.75" customHeight="1">
      <c r="U6370" s="25">
        <v>6369.0</v>
      </c>
      <c r="V6370" s="25">
        <v>1.5693764E7</v>
      </c>
      <c r="W6370" s="25" t="s">
        <v>1036</v>
      </c>
      <c r="X6370" s="25">
        <v>663.0</v>
      </c>
      <c r="Y6370" s="25" t="s">
        <v>377</v>
      </c>
      <c r="Z6370" s="25" t="s">
        <v>487</v>
      </c>
      <c r="AA6370" s="25">
        <v>52.0</v>
      </c>
      <c r="AB6370" s="25">
        <v>0.0</v>
      </c>
      <c r="AC6370" s="25">
        <v>136298.65</v>
      </c>
      <c r="AD6370" s="25">
        <v>1.0</v>
      </c>
      <c r="AE6370" s="25">
        <v>1.0</v>
      </c>
      <c r="AF6370" s="25">
        <v>0.0</v>
      </c>
      <c r="AG6370" s="25">
        <v>144593.3</v>
      </c>
      <c r="AH6370" s="25">
        <v>1.0</v>
      </c>
    </row>
    <row r="6371" ht="15.75" customHeight="1">
      <c r="U6371" s="25">
        <v>6370.0</v>
      </c>
      <c r="V6371" s="25">
        <v>1.571426E7</v>
      </c>
      <c r="W6371" s="25" t="s">
        <v>1854</v>
      </c>
      <c r="X6371" s="25">
        <v>646.0</v>
      </c>
      <c r="Y6371" s="25" t="s">
        <v>375</v>
      </c>
      <c r="Z6371" s="25" t="s">
        <v>462</v>
      </c>
      <c r="AA6371" s="25">
        <v>38.0</v>
      </c>
      <c r="AB6371" s="25">
        <v>2.0</v>
      </c>
      <c r="AC6371" s="25">
        <v>0.0</v>
      </c>
      <c r="AD6371" s="25">
        <v>2.0</v>
      </c>
      <c r="AE6371" s="25">
        <v>0.0</v>
      </c>
      <c r="AF6371" s="25">
        <v>0.0</v>
      </c>
      <c r="AG6371" s="25">
        <v>178752.73</v>
      </c>
      <c r="AH6371" s="25">
        <v>0.0</v>
      </c>
    </row>
    <row r="6372" ht="15.75" customHeight="1">
      <c r="U6372" s="25">
        <v>6371.0</v>
      </c>
      <c r="V6372" s="25">
        <v>1.57982E7</v>
      </c>
      <c r="W6372" s="25" t="s">
        <v>880</v>
      </c>
      <c r="X6372" s="25">
        <v>707.0</v>
      </c>
      <c r="Y6372" s="25" t="s">
        <v>375</v>
      </c>
      <c r="Z6372" s="25" t="s">
        <v>487</v>
      </c>
      <c r="AA6372" s="25">
        <v>35.0</v>
      </c>
      <c r="AB6372" s="25">
        <v>2.0</v>
      </c>
      <c r="AC6372" s="25">
        <v>0.0</v>
      </c>
      <c r="AD6372" s="25">
        <v>3.0</v>
      </c>
      <c r="AE6372" s="25">
        <v>1.0</v>
      </c>
      <c r="AF6372" s="25">
        <v>1.0</v>
      </c>
      <c r="AG6372" s="25">
        <v>94148.3</v>
      </c>
      <c r="AH6372" s="25">
        <v>0.0</v>
      </c>
    </row>
    <row r="6373" ht="15.75" customHeight="1">
      <c r="U6373" s="25">
        <v>6372.0</v>
      </c>
      <c r="V6373" s="25">
        <v>1.5656627E7</v>
      </c>
      <c r="W6373" s="25" t="s">
        <v>1091</v>
      </c>
      <c r="X6373" s="25">
        <v>602.0</v>
      </c>
      <c r="Y6373" s="25" t="s">
        <v>375</v>
      </c>
      <c r="Z6373" s="25" t="s">
        <v>487</v>
      </c>
      <c r="AA6373" s="25">
        <v>34.0</v>
      </c>
      <c r="AB6373" s="25">
        <v>5.0</v>
      </c>
      <c r="AC6373" s="25">
        <v>0.0</v>
      </c>
      <c r="AD6373" s="25">
        <v>2.0</v>
      </c>
      <c r="AE6373" s="25">
        <v>1.0</v>
      </c>
      <c r="AF6373" s="25">
        <v>1.0</v>
      </c>
      <c r="AG6373" s="25">
        <v>77414.45</v>
      </c>
      <c r="AH6373" s="25">
        <v>0.0</v>
      </c>
    </row>
    <row r="6374" ht="15.75" customHeight="1">
      <c r="U6374" s="25">
        <v>6373.0</v>
      </c>
      <c r="V6374" s="25">
        <v>1.5791111E7</v>
      </c>
      <c r="W6374" s="25" t="s">
        <v>2982</v>
      </c>
      <c r="X6374" s="25">
        <v>635.0</v>
      </c>
      <c r="Y6374" s="25" t="s">
        <v>375</v>
      </c>
      <c r="Z6374" s="25" t="s">
        <v>462</v>
      </c>
      <c r="AA6374" s="25">
        <v>47.0</v>
      </c>
      <c r="AB6374" s="25">
        <v>2.0</v>
      </c>
      <c r="AC6374" s="25">
        <v>125724.95</v>
      </c>
      <c r="AD6374" s="25">
        <v>2.0</v>
      </c>
      <c r="AE6374" s="25">
        <v>1.0</v>
      </c>
      <c r="AF6374" s="25">
        <v>0.0</v>
      </c>
      <c r="AG6374" s="25">
        <v>63236.97</v>
      </c>
      <c r="AH6374" s="25">
        <v>0.0</v>
      </c>
    </row>
    <row r="6375" ht="15.75" customHeight="1">
      <c r="U6375" s="25">
        <v>6374.0</v>
      </c>
      <c r="V6375" s="25">
        <v>1.5638269E7</v>
      </c>
      <c r="W6375" s="25" t="s">
        <v>1292</v>
      </c>
      <c r="X6375" s="25">
        <v>597.0</v>
      </c>
      <c r="Y6375" s="25" t="s">
        <v>375</v>
      </c>
      <c r="Z6375" s="25" t="s">
        <v>487</v>
      </c>
      <c r="AA6375" s="25">
        <v>67.0</v>
      </c>
      <c r="AB6375" s="25">
        <v>2.0</v>
      </c>
      <c r="AC6375" s="25">
        <v>0.0</v>
      </c>
      <c r="AD6375" s="25">
        <v>2.0</v>
      </c>
      <c r="AE6375" s="25">
        <v>0.0</v>
      </c>
      <c r="AF6375" s="25">
        <v>1.0</v>
      </c>
      <c r="AG6375" s="25">
        <v>108645.85</v>
      </c>
      <c r="AH6375" s="25">
        <v>0.0</v>
      </c>
    </row>
    <row r="6376" ht="15.75" customHeight="1">
      <c r="U6376" s="25">
        <v>6375.0</v>
      </c>
      <c r="V6376" s="25">
        <v>1.5807473E7</v>
      </c>
      <c r="W6376" s="25" t="s">
        <v>2983</v>
      </c>
      <c r="X6376" s="25">
        <v>503.0</v>
      </c>
      <c r="Y6376" s="25" t="s">
        <v>375</v>
      </c>
      <c r="Z6376" s="25" t="s">
        <v>487</v>
      </c>
      <c r="AA6376" s="25">
        <v>38.0</v>
      </c>
      <c r="AB6376" s="25">
        <v>1.0</v>
      </c>
      <c r="AC6376" s="25">
        <v>0.0</v>
      </c>
      <c r="AD6376" s="25">
        <v>2.0</v>
      </c>
      <c r="AE6376" s="25">
        <v>1.0</v>
      </c>
      <c r="AF6376" s="25">
        <v>1.0</v>
      </c>
      <c r="AG6376" s="25">
        <v>95153.24</v>
      </c>
      <c r="AH6376" s="25">
        <v>0.0</v>
      </c>
    </row>
    <row r="6377" ht="15.75" customHeight="1">
      <c r="U6377" s="25">
        <v>6376.0</v>
      </c>
      <c r="V6377" s="25">
        <v>1.5708534E7</v>
      </c>
      <c r="W6377" s="25" t="s">
        <v>1767</v>
      </c>
      <c r="X6377" s="25">
        <v>524.0</v>
      </c>
      <c r="Y6377" s="25" t="s">
        <v>377</v>
      </c>
      <c r="Z6377" s="25" t="s">
        <v>462</v>
      </c>
      <c r="AA6377" s="25">
        <v>64.0</v>
      </c>
      <c r="AB6377" s="25">
        <v>5.0</v>
      </c>
      <c r="AC6377" s="25">
        <v>0.0</v>
      </c>
      <c r="AD6377" s="25">
        <v>1.0</v>
      </c>
      <c r="AE6377" s="25">
        <v>1.0</v>
      </c>
      <c r="AF6377" s="25">
        <v>0.0</v>
      </c>
      <c r="AG6377" s="25">
        <v>136079.64</v>
      </c>
      <c r="AH6377" s="25">
        <v>1.0</v>
      </c>
    </row>
    <row r="6378" ht="15.75" customHeight="1">
      <c r="U6378" s="25">
        <v>6377.0</v>
      </c>
      <c r="V6378" s="25">
        <v>1.5640686E7</v>
      </c>
      <c r="W6378" s="25" t="s">
        <v>845</v>
      </c>
      <c r="X6378" s="25">
        <v>700.0</v>
      </c>
      <c r="Y6378" s="25" t="s">
        <v>375</v>
      </c>
      <c r="Z6378" s="25" t="s">
        <v>487</v>
      </c>
      <c r="AA6378" s="25">
        <v>46.0</v>
      </c>
      <c r="AB6378" s="25">
        <v>5.0</v>
      </c>
      <c r="AC6378" s="25">
        <v>95872.86</v>
      </c>
      <c r="AD6378" s="25">
        <v>1.0</v>
      </c>
      <c r="AE6378" s="25">
        <v>1.0</v>
      </c>
      <c r="AF6378" s="25">
        <v>0.0</v>
      </c>
      <c r="AG6378" s="25">
        <v>98273.01</v>
      </c>
      <c r="AH6378" s="25">
        <v>1.0</v>
      </c>
    </row>
    <row r="6379" ht="15.75" customHeight="1">
      <c r="U6379" s="25">
        <v>6378.0</v>
      </c>
      <c r="V6379" s="25">
        <v>1.5588904E7</v>
      </c>
      <c r="W6379" s="25" t="s">
        <v>2984</v>
      </c>
      <c r="X6379" s="25">
        <v>692.0</v>
      </c>
      <c r="Y6379" s="25" t="s">
        <v>375</v>
      </c>
      <c r="Z6379" s="25" t="s">
        <v>487</v>
      </c>
      <c r="AA6379" s="25">
        <v>33.0</v>
      </c>
      <c r="AB6379" s="25">
        <v>9.0</v>
      </c>
      <c r="AC6379" s="25">
        <v>0.0</v>
      </c>
      <c r="AD6379" s="25">
        <v>1.0</v>
      </c>
      <c r="AE6379" s="25">
        <v>1.0</v>
      </c>
      <c r="AF6379" s="25">
        <v>0.0</v>
      </c>
      <c r="AG6379" s="25">
        <v>113505.93</v>
      </c>
      <c r="AH6379" s="25">
        <v>1.0</v>
      </c>
    </row>
    <row r="6380" ht="15.75" customHeight="1">
      <c r="U6380" s="25">
        <v>6379.0</v>
      </c>
      <c r="V6380" s="25">
        <v>1.5768763E7</v>
      </c>
      <c r="W6380" s="25" t="s">
        <v>2302</v>
      </c>
      <c r="X6380" s="25">
        <v>562.0</v>
      </c>
      <c r="Y6380" s="25" t="s">
        <v>375</v>
      </c>
      <c r="Z6380" s="25" t="s">
        <v>487</v>
      </c>
      <c r="AA6380" s="25">
        <v>37.0</v>
      </c>
      <c r="AB6380" s="25">
        <v>2.0</v>
      </c>
      <c r="AC6380" s="25">
        <v>0.0</v>
      </c>
      <c r="AD6380" s="25">
        <v>1.0</v>
      </c>
      <c r="AE6380" s="25">
        <v>0.0</v>
      </c>
      <c r="AF6380" s="25">
        <v>1.0</v>
      </c>
      <c r="AG6380" s="25">
        <v>52525.15</v>
      </c>
      <c r="AH6380" s="25">
        <v>1.0</v>
      </c>
    </row>
    <row r="6381" ht="15.75" customHeight="1">
      <c r="U6381" s="25">
        <v>6380.0</v>
      </c>
      <c r="V6381" s="25">
        <v>1.5770543E7</v>
      </c>
      <c r="W6381" s="25" t="s">
        <v>2985</v>
      </c>
      <c r="X6381" s="25">
        <v>679.0</v>
      </c>
      <c r="Y6381" s="25" t="s">
        <v>375</v>
      </c>
      <c r="Z6381" s="25" t="s">
        <v>487</v>
      </c>
      <c r="AA6381" s="25">
        <v>37.0</v>
      </c>
      <c r="AB6381" s="25">
        <v>7.0</v>
      </c>
      <c r="AC6381" s="25">
        <v>74260.03</v>
      </c>
      <c r="AD6381" s="25">
        <v>1.0</v>
      </c>
      <c r="AE6381" s="25">
        <v>1.0</v>
      </c>
      <c r="AF6381" s="25">
        <v>0.0</v>
      </c>
      <c r="AG6381" s="25">
        <v>194617.98</v>
      </c>
      <c r="AH6381" s="25">
        <v>0.0</v>
      </c>
    </row>
    <row r="6382" ht="15.75" customHeight="1">
      <c r="U6382" s="25">
        <v>6381.0</v>
      </c>
      <c r="V6382" s="25">
        <v>1.5642162E7</v>
      </c>
      <c r="W6382" s="25" t="s">
        <v>2986</v>
      </c>
      <c r="X6382" s="25">
        <v>603.0</v>
      </c>
      <c r="Y6382" s="25" t="s">
        <v>379</v>
      </c>
      <c r="Z6382" s="25" t="s">
        <v>487</v>
      </c>
      <c r="AA6382" s="25">
        <v>35.0</v>
      </c>
      <c r="AB6382" s="25">
        <v>1.0</v>
      </c>
      <c r="AC6382" s="25">
        <v>123407.69</v>
      </c>
      <c r="AD6382" s="25">
        <v>1.0</v>
      </c>
      <c r="AE6382" s="25">
        <v>1.0</v>
      </c>
      <c r="AF6382" s="25">
        <v>0.0</v>
      </c>
      <c r="AG6382" s="25">
        <v>152541.89</v>
      </c>
      <c r="AH6382" s="25">
        <v>1.0</v>
      </c>
    </row>
    <row r="6383" ht="15.75" customHeight="1">
      <c r="U6383" s="25">
        <v>6382.0</v>
      </c>
      <c r="V6383" s="25">
        <v>1.5714046E7</v>
      </c>
      <c r="W6383" s="25" t="s">
        <v>704</v>
      </c>
      <c r="X6383" s="25">
        <v>720.0</v>
      </c>
      <c r="Y6383" s="25" t="s">
        <v>377</v>
      </c>
      <c r="Z6383" s="25" t="s">
        <v>487</v>
      </c>
      <c r="AA6383" s="25">
        <v>33.0</v>
      </c>
      <c r="AB6383" s="25">
        <v>3.0</v>
      </c>
      <c r="AC6383" s="25">
        <v>123783.91</v>
      </c>
      <c r="AD6383" s="25">
        <v>2.0</v>
      </c>
      <c r="AE6383" s="25">
        <v>1.0</v>
      </c>
      <c r="AF6383" s="25">
        <v>1.0</v>
      </c>
      <c r="AG6383" s="25">
        <v>142903.44</v>
      </c>
      <c r="AH6383" s="25">
        <v>0.0</v>
      </c>
    </row>
    <row r="6384" ht="15.75" customHeight="1">
      <c r="U6384" s="25">
        <v>6383.0</v>
      </c>
      <c r="V6384" s="25">
        <v>1.557506E7</v>
      </c>
      <c r="W6384" s="25" t="s">
        <v>1912</v>
      </c>
      <c r="X6384" s="25">
        <v>797.0</v>
      </c>
      <c r="Y6384" s="25" t="s">
        <v>375</v>
      </c>
      <c r="Z6384" s="25" t="s">
        <v>487</v>
      </c>
      <c r="AA6384" s="25">
        <v>24.0</v>
      </c>
      <c r="AB6384" s="25">
        <v>5.0</v>
      </c>
      <c r="AC6384" s="25">
        <v>0.0</v>
      </c>
      <c r="AD6384" s="25">
        <v>2.0</v>
      </c>
      <c r="AE6384" s="25">
        <v>1.0</v>
      </c>
      <c r="AF6384" s="25">
        <v>0.0</v>
      </c>
      <c r="AG6384" s="25">
        <v>182257.61</v>
      </c>
      <c r="AH6384" s="25">
        <v>0.0</v>
      </c>
    </row>
    <row r="6385" ht="15.75" customHeight="1">
      <c r="U6385" s="25">
        <v>6384.0</v>
      </c>
      <c r="V6385" s="25">
        <v>1.581204E7</v>
      </c>
      <c r="W6385" s="25" t="s">
        <v>541</v>
      </c>
      <c r="X6385" s="25">
        <v>594.0</v>
      </c>
      <c r="Y6385" s="25" t="s">
        <v>375</v>
      </c>
      <c r="Z6385" s="25" t="s">
        <v>487</v>
      </c>
      <c r="AA6385" s="25">
        <v>36.0</v>
      </c>
      <c r="AB6385" s="25">
        <v>6.0</v>
      </c>
      <c r="AC6385" s="25">
        <v>153880.15</v>
      </c>
      <c r="AD6385" s="25">
        <v>1.0</v>
      </c>
      <c r="AE6385" s="25">
        <v>0.0</v>
      </c>
      <c r="AF6385" s="25">
        <v>0.0</v>
      </c>
      <c r="AG6385" s="25">
        <v>135431.72</v>
      </c>
      <c r="AH6385" s="25">
        <v>0.0</v>
      </c>
    </row>
    <row r="6386" ht="15.75" customHeight="1">
      <c r="U6386" s="25">
        <v>6385.0</v>
      </c>
      <c r="V6386" s="25">
        <v>1.5812073E7</v>
      </c>
      <c r="W6386" s="25" t="s">
        <v>1275</v>
      </c>
      <c r="X6386" s="25">
        <v>529.0</v>
      </c>
      <c r="Y6386" s="25" t="s">
        <v>375</v>
      </c>
      <c r="Z6386" s="25" t="s">
        <v>462</v>
      </c>
      <c r="AA6386" s="25">
        <v>31.0</v>
      </c>
      <c r="AB6386" s="25">
        <v>7.0</v>
      </c>
      <c r="AC6386" s="25">
        <v>0.0</v>
      </c>
      <c r="AD6386" s="25">
        <v>2.0</v>
      </c>
      <c r="AE6386" s="25">
        <v>1.0</v>
      </c>
      <c r="AF6386" s="25">
        <v>1.0</v>
      </c>
      <c r="AG6386" s="25">
        <v>175697.87</v>
      </c>
      <c r="AH6386" s="25">
        <v>0.0</v>
      </c>
    </row>
    <row r="6387" ht="15.75" customHeight="1">
      <c r="U6387" s="25">
        <v>6386.0</v>
      </c>
      <c r="V6387" s="25">
        <v>1.570681E7</v>
      </c>
      <c r="W6387" s="25" t="s">
        <v>2987</v>
      </c>
      <c r="X6387" s="25">
        <v>606.0</v>
      </c>
      <c r="Y6387" s="25" t="s">
        <v>379</v>
      </c>
      <c r="Z6387" s="25" t="s">
        <v>462</v>
      </c>
      <c r="AA6387" s="25">
        <v>32.0</v>
      </c>
      <c r="AB6387" s="25">
        <v>1.0</v>
      </c>
      <c r="AC6387" s="25">
        <v>106301.85</v>
      </c>
      <c r="AD6387" s="25">
        <v>2.0</v>
      </c>
      <c r="AE6387" s="25">
        <v>0.0</v>
      </c>
      <c r="AF6387" s="25">
        <v>1.0</v>
      </c>
      <c r="AG6387" s="25">
        <v>59061.25</v>
      </c>
      <c r="AH6387" s="25">
        <v>0.0</v>
      </c>
    </row>
    <row r="6388" ht="15.75" customHeight="1">
      <c r="U6388" s="25">
        <v>6387.0</v>
      </c>
      <c r="V6388" s="25">
        <v>1.558409E7</v>
      </c>
      <c r="W6388" s="25" t="s">
        <v>1209</v>
      </c>
      <c r="X6388" s="25">
        <v>621.0</v>
      </c>
      <c r="Y6388" s="25" t="s">
        <v>377</v>
      </c>
      <c r="Z6388" s="25" t="s">
        <v>462</v>
      </c>
      <c r="AA6388" s="25">
        <v>40.0</v>
      </c>
      <c r="AB6388" s="25">
        <v>7.0</v>
      </c>
      <c r="AC6388" s="25">
        <v>0.0</v>
      </c>
      <c r="AD6388" s="25">
        <v>2.0</v>
      </c>
      <c r="AE6388" s="25">
        <v>0.0</v>
      </c>
      <c r="AF6388" s="25">
        <v>1.0</v>
      </c>
      <c r="AG6388" s="25">
        <v>131283.6</v>
      </c>
      <c r="AH6388" s="25">
        <v>1.0</v>
      </c>
    </row>
    <row r="6389" ht="15.75" customHeight="1">
      <c r="U6389" s="25">
        <v>6388.0</v>
      </c>
      <c r="V6389" s="25">
        <v>1.5810807E7</v>
      </c>
      <c r="W6389" s="25" t="s">
        <v>634</v>
      </c>
      <c r="X6389" s="25">
        <v>513.0</v>
      </c>
      <c r="Y6389" s="25" t="s">
        <v>375</v>
      </c>
      <c r="Z6389" s="25" t="s">
        <v>462</v>
      </c>
      <c r="AA6389" s="25">
        <v>43.0</v>
      </c>
      <c r="AB6389" s="25">
        <v>9.0</v>
      </c>
      <c r="AC6389" s="25">
        <v>0.0</v>
      </c>
      <c r="AD6389" s="25">
        <v>2.0</v>
      </c>
      <c r="AE6389" s="25">
        <v>1.0</v>
      </c>
      <c r="AF6389" s="25">
        <v>0.0</v>
      </c>
      <c r="AG6389" s="25">
        <v>152499.8</v>
      </c>
      <c r="AH6389" s="25">
        <v>0.0</v>
      </c>
    </row>
    <row r="6390" ht="15.75" customHeight="1">
      <c r="U6390" s="25">
        <v>6389.0</v>
      </c>
      <c r="V6390" s="25">
        <v>1.5582033E7</v>
      </c>
      <c r="W6390" s="25" t="s">
        <v>1373</v>
      </c>
      <c r="X6390" s="25">
        <v>753.0</v>
      </c>
      <c r="Y6390" s="25" t="s">
        <v>379</v>
      </c>
      <c r="Z6390" s="25" t="s">
        <v>487</v>
      </c>
      <c r="AA6390" s="25">
        <v>44.0</v>
      </c>
      <c r="AB6390" s="25">
        <v>3.0</v>
      </c>
      <c r="AC6390" s="25">
        <v>138076.47</v>
      </c>
      <c r="AD6390" s="25">
        <v>1.0</v>
      </c>
      <c r="AE6390" s="25">
        <v>1.0</v>
      </c>
      <c r="AF6390" s="25">
        <v>0.0</v>
      </c>
      <c r="AG6390" s="25">
        <v>15523.09</v>
      </c>
      <c r="AH6390" s="25">
        <v>1.0</v>
      </c>
    </row>
    <row r="6391" ht="15.75" customHeight="1">
      <c r="U6391" s="25">
        <v>6390.0</v>
      </c>
      <c r="V6391" s="25">
        <v>1.5687607E7</v>
      </c>
      <c r="W6391" s="25" t="s">
        <v>2174</v>
      </c>
      <c r="X6391" s="25">
        <v>605.0</v>
      </c>
      <c r="Y6391" s="25" t="s">
        <v>375</v>
      </c>
      <c r="Z6391" s="25" t="s">
        <v>462</v>
      </c>
      <c r="AA6391" s="25">
        <v>30.0</v>
      </c>
      <c r="AB6391" s="25">
        <v>9.0</v>
      </c>
      <c r="AC6391" s="25">
        <v>135422.31</v>
      </c>
      <c r="AD6391" s="25">
        <v>1.0</v>
      </c>
      <c r="AE6391" s="25">
        <v>0.0</v>
      </c>
      <c r="AF6391" s="25">
        <v>1.0</v>
      </c>
      <c r="AG6391" s="25">
        <v>186418.85</v>
      </c>
      <c r="AH6391" s="25">
        <v>0.0</v>
      </c>
    </row>
    <row r="6392" ht="15.75" customHeight="1">
      <c r="U6392" s="25">
        <v>6391.0</v>
      </c>
      <c r="V6392" s="25">
        <v>1.5588406E7</v>
      </c>
      <c r="W6392" s="25" t="s">
        <v>2174</v>
      </c>
      <c r="X6392" s="25">
        <v>574.0</v>
      </c>
      <c r="Y6392" s="25" t="s">
        <v>377</v>
      </c>
      <c r="Z6392" s="25" t="s">
        <v>462</v>
      </c>
      <c r="AA6392" s="25">
        <v>37.0</v>
      </c>
      <c r="AB6392" s="25">
        <v>7.0</v>
      </c>
      <c r="AC6392" s="25">
        <v>0.0</v>
      </c>
      <c r="AD6392" s="25">
        <v>2.0</v>
      </c>
      <c r="AE6392" s="25">
        <v>1.0</v>
      </c>
      <c r="AF6392" s="25">
        <v>0.0</v>
      </c>
      <c r="AG6392" s="25">
        <v>32262.28</v>
      </c>
      <c r="AH6392" s="25">
        <v>0.0</v>
      </c>
    </row>
    <row r="6393" ht="15.75" customHeight="1">
      <c r="U6393" s="25">
        <v>6392.0</v>
      </c>
      <c r="V6393" s="25">
        <v>1.5784099E7</v>
      </c>
      <c r="W6393" s="25" t="s">
        <v>567</v>
      </c>
      <c r="X6393" s="25">
        <v>726.0</v>
      </c>
      <c r="Y6393" s="25" t="s">
        <v>375</v>
      </c>
      <c r="Z6393" s="25" t="s">
        <v>462</v>
      </c>
      <c r="AA6393" s="25">
        <v>38.0</v>
      </c>
      <c r="AB6393" s="25">
        <v>5.0</v>
      </c>
      <c r="AC6393" s="25">
        <v>126875.62</v>
      </c>
      <c r="AD6393" s="25">
        <v>1.0</v>
      </c>
      <c r="AE6393" s="25">
        <v>1.0</v>
      </c>
      <c r="AF6393" s="25">
        <v>0.0</v>
      </c>
      <c r="AG6393" s="25">
        <v>128052.29</v>
      </c>
      <c r="AH6393" s="25">
        <v>0.0</v>
      </c>
    </row>
    <row r="6394" ht="15.75" customHeight="1">
      <c r="U6394" s="25">
        <v>6393.0</v>
      </c>
      <c r="V6394" s="25">
        <v>1.5701352E7</v>
      </c>
      <c r="W6394" s="25" t="s">
        <v>605</v>
      </c>
      <c r="X6394" s="25">
        <v>611.0</v>
      </c>
      <c r="Y6394" s="25" t="s">
        <v>377</v>
      </c>
      <c r="Z6394" s="25" t="s">
        <v>462</v>
      </c>
      <c r="AA6394" s="25">
        <v>28.0</v>
      </c>
      <c r="AB6394" s="25">
        <v>3.0</v>
      </c>
      <c r="AC6394" s="25">
        <v>96381.68</v>
      </c>
      <c r="AD6394" s="25">
        <v>2.0</v>
      </c>
      <c r="AE6394" s="25">
        <v>1.0</v>
      </c>
      <c r="AF6394" s="25">
        <v>0.0</v>
      </c>
      <c r="AG6394" s="25">
        <v>181419.29</v>
      </c>
      <c r="AH6394" s="25">
        <v>0.0</v>
      </c>
    </row>
    <row r="6395" ht="15.75" customHeight="1">
      <c r="U6395" s="25">
        <v>6394.0</v>
      </c>
      <c r="V6395" s="25">
        <v>1.5789371E7</v>
      </c>
      <c r="W6395" s="25" t="s">
        <v>720</v>
      </c>
      <c r="X6395" s="25">
        <v>593.0</v>
      </c>
      <c r="Y6395" s="25" t="s">
        <v>379</v>
      </c>
      <c r="Z6395" s="25" t="s">
        <v>462</v>
      </c>
      <c r="AA6395" s="25">
        <v>41.0</v>
      </c>
      <c r="AB6395" s="25">
        <v>4.0</v>
      </c>
      <c r="AC6395" s="25">
        <v>119703.1</v>
      </c>
      <c r="AD6395" s="25">
        <v>2.0</v>
      </c>
      <c r="AE6395" s="25">
        <v>1.0</v>
      </c>
      <c r="AF6395" s="25">
        <v>1.0</v>
      </c>
      <c r="AG6395" s="25">
        <v>109783.29</v>
      </c>
      <c r="AH6395" s="25">
        <v>0.0</v>
      </c>
    </row>
    <row r="6396" ht="15.75" customHeight="1">
      <c r="U6396" s="25">
        <v>6395.0</v>
      </c>
      <c r="V6396" s="25">
        <v>1.5602845E7</v>
      </c>
      <c r="W6396" s="25" t="s">
        <v>1719</v>
      </c>
      <c r="X6396" s="25">
        <v>466.0</v>
      </c>
      <c r="Y6396" s="25" t="s">
        <v>379</v>
      </c>
      <c r="Z6396" s="25" t="s">
        <v>487</v>
      </c>
      <c r="AA6396" s="25">
        <v>41.0</v>
      </c>
      <c r="AB6396" s="25">
        <v>2.0</v>
      </c>
      <c r="AC6396" s="25">
        <v>152102.18</v>
      </c>
      <c r="AD6396" s="25">
        <v>2.0</v>
      </c>
      <c r="AE6396" s="25">
        <v>1.0</v>
      </c>
      <c r="AF6396" s="25">
        <v>0.0</v>
      </c>
      <c r="AG6396" s="25">
        <v>181879.56</v>
      </c>
      <c r="AH6396" s="25">
        <v>0.0</v>
      </c>
    </row>
    <row r="6397" ht="15.75" customHeight="1">
      <c r="U6397" s="25">
        <v>6396.0</v>
      </c>
      <c r="V6397" s="25">
        <v>1.5707918E7</v>
      </c>
      <c r="W6397" s="25" t="s">
        <v>1790</v>
      </c>
      <c r="X6397" s="25">
        <v>741.0</v>
      </c>
      <c r="Y6397" s="25" t="s">
        <v>379</v>
      </c>
      <c r="Z6397" s="25" t="s">
        <v>462</v>
      </c>
      <c r="AA6397" s="25">
        <v>36.0</v>
      </c>
      <c r="AB6397" s="25">
        <v>0.0</v>
      </c>
      <c r="AC6397" s="25">
        <v>127675.39</v>
      </c>
      <c r="AD6397" s="25">
        <v>2.0</v>
      </c>
      <c r="AE6397" s="25">
        <v>1.0</v>
      </c>
      <c r="AF6397" s="25">
        <v>0.0</v>
      </c>
      <c r="AG6397" s="25">
        <v>74260.16</v>
      </c>
      <c r="AH6397" s="25">
        <v>0.0</v>
      </c>
    </row>
    <row r="6398" ht="15.75" customHeight="1">
      <c r="U6398" s="25">
        <v>6397.0</v>
      </c>
      <c r="V6398" s="25">
        <v>1.5602812E7</v>
      </c>
      <c r="W6398" s="25" t="s">
        <v>2496</v>
      </c>
      <c r="X6398" s="25">
        <v>684.0</v>
      </c>
      <c r="Y6398" s="25" t="s">
        <v>379</v>
      </c>
      <c r="Z6398" s="25" t="s">
        <v>462</v>
      </c>
      <c r="AA6398" s="25">
        <v>44.0</v>
      </c>
      <c r="AB6398" s="25">
        <v>2.0</v>
      </c>
      <c r="AC6398" s="25">
        <v>133776.86</v>
      </c>
      <c r="AD6398" s="25">
        <v>2.0</v>
      </c>
      <c r="AE6398" s="25">
        <v>0.0</v>
      </c>
      <c r="AF6398" s="25">
        <v>1.0</v>
      </c>
      <c r="AG6398" s="25">
        <v>49865.04</v>
      </c>
      <c r="AH6398" s="25">
        <v>0.0</v>
      </c>
    </row>
    <row r="6399" ht="15.75" customHeight="1">
      <c r="U6399" s="25">
        <v>6398.0</v>
      </c>
      <c r="V6399" s="25">
        <v>1.5675888E7</v>
      </c>
      <c r="W6399" s="25" t="s">
        <v>2868</v>
      </c>
      <c r="X6399" s="25">
        <v>550.0</v>
      </c>
      <c r="Y6399" s="25" t="s">
        <v>377</v>
      </c>
      <c r="Z6399" s="25" t="s">
        <v>462</v>
      </c>
      <c r="AA6399" s="25">
        <v>33.0</v>
      </c>
      <c r="AB6399" s="25">
        <v>9.0</v>
      </c>
      <c r="AC6399" s="25">
        <v>72788.03</v>
      </c>
      <c r="AD6399" s="25">
        <v>1.0</v>
      </c>
      <c r="AE6399" s="25">
        <v>1.0</v>
      </c>
      <c r="AF6399" s="25">
        <v>1.0</v>
      </c>
      <c r="AG6399" s="25">
        <v>103608.06</v>
      </c>
      <c r="AH6399" s="25">
        <v>0.0</v>
      </c>
    </row>
    <row r="6400" ht="15.75" customHeight="1">
      <c r="U6400" s="25">
        <v>6399.0</v>
      </c>
      <c r="V6400" s="25">
        <v>1.5591822E7</v>
      </c>
      <c r="W6400" s="25" t="s">
        <v>1079</v>
      </c>
      <c r="X6400" s="25">
        <v>593.0</v>
      </c>
      <c r="Y6400" s="25" t="s">
        <v>377</v>
      </c>
      <c r="Z6400" s="25" t="s">
        <v>487</v>
      </c>
      <c r="AA6400" s="25">
        <v>26.0</v>
      </c>
      <c r="AB6400" s="25">
        <v>9.0</v>
      </c>
      <c r="AC6400" s="25">
        <v>76226.9</v>
      </c>
      <c r="AD6400" s="25">
        <v>1.0</v>
      </c>
      <c r="AE6400" s="25">
        <v>1.0</v>
      </c>
      <c r="AF6400" s="25">
        <v>0.0</v>
      </c>
      <c r="AG6400" s="25">
        <v>167564.82</v>
      </c>
      <c r="AH6400" s="25">
        <v>0.0</v>
      </c>
    </row>
    <row r="6401" ht="15.75" customHeight="1">
      <c r="U6401" s="25">
        <v>6400.0</v>
      </c>
      <c r="V6401" s="25">
        <v>1.5738501E7</v>
      </c>
      <c r="W6401" s="25" t="s">
        <v>775</v>
      </c>
      <c r="X6401" s="25">
        <v>601.0</v>
      </c>
      <c r="Y6401" s="25" t="s">
        <v>379</v>
      </c>
      <c r="Z6401" s="25" t="s">
        <v>487</v>
      </c>
      <c r="AA6401" s="25">
        <v>48.0</v>
      </c>
      <c r="AB6401" s="25">
        <v>9.0</v>
      </c>
      <c r="AC6401" s="25">
        <v>163630.76</v>
      </c>
      <c r="AD6401" s="25">
        <v>1.0</v>
      </c>
      <c r="AE6401" s="25">
        <v>0.0</v>
      </c>
      <c r="AF6401" s="25">
        <v>1.0</v>
      </c>
      <c r="AG6401" s="25">
        <v>41816.49</v>
      </c>
      <c r="AH6401" s="25">
        <v>1.0</v>
      </c>
    </row>
    <row r="6402" ht="15.75" customHeight="1">
      <c r="U6402" s="25">
        <v>6401.0</v>
      </c>
      <c r="V6402" s="25">
        <v>1.5585907E7</v>
      </c>
      <c r="W6402" s="25" t="s">
        <v>881</v>
      </c>
      <c r="X6402" s="25">
        <v>676.0</v>
      </c>
      <c r="Y6402" s="25" t="s">
        <v>377</v>
      </c>
      <c r="Z6402" s="25" t="s">
        <v>462</v>
      </c>
      <c r="AA6402" s="25">
        <v>30.0</v>
      </c>
      <c r="AB6402" s="25">
        <v>5.0</v>
      </c>
      <c r="AC6402" s="25">
        <v>0.0</v>
      </c>
      <c r="AD6402" s="25">
        <v>2.0</v>
      </c>
      <c r="AE6402" s="25">
        <v>0.0</v>
      </c>
      <c r="AF6402" s="25">
        <v>0.0</v>
      </c>
      <c r="AG6402" s="25">
        <v>179066.58</v>
      </c>
      <c r="AH6402" s="25">
        <v>0.0</v>
      </c>
    </row>
    <row r="6403" ht="15.75" customHeight="1">
      <c r="U6403" s="25">
        <v>6402.0</v>
      </c>
      <c r="V6403" s="25">
        <v>1.557904E7</v>
      </c>
      <c r="W6403" s="25" t="s">
        <v>883</v>
      </c>
      <c r="X6403" s="25">
        <v>556.0</v>
      </c>
      <c r="Y6403" s="25" t="s">
        <v>375</v>
      </c>
      <c r="Z6403" s="25" t="s">
        <v>462</v>
      </c>
      <c r="AA6403" s="25">
        <v>46.0</v>
      </c>
      <c r="AB6403" s="25">
        <v>10.0</v>
      </c>
      <c r="AC6403" s="25">
        <v>0.0</v>
      </c>
      <c r="AD6403" s="25">
        <v>2.0</v>
      </c>
      <c r="AE6403" s="25">
        <v>0.0</v>
      </c>
      <c r="AF6403" s="25">
        <v>0.0</v>
      </c>
      <c r="AG6403" s="25">
        <v>109184.24</v>
      </c>
      <c r="AH6403" s="25">
        <v>0.0</v>
      </c>
    </row>
    <row r="6404" ht="15.75" customHeight="1">
      <c r="U6404" s="25">
        <v>6403.0</v>
      </c>
      <c r="V6404" s="25">
        <v>1.5804211E7</v>
      </c>
      <c r="W6404" s="25" t="s">
        <v>1322</v>
      </c>
      <c r="X6404" s="25">
        <v>719.0</v>
      </c>
      <c r="Y6404" s="25" t="s">
        <v>375</v>
      </c>
      <c r="Z6404" s="25" t="s">
        <v>487</v>
      </c>
      <c r="AA6404" s="25">
        <v>36.0</v>
      </c>
      <c r="AB6404" s="25">
        <v>3.0</v>
      </c>
      <c r="AC6404" s="25">
        <v>155423.17</v>
      </c>
      <c r="AD6404" s="25">
        <v>1.0</v>
      </c>
      <c r="AE6404" s="25">
        <v>1.0</v>
      </c>
      <c r="AF6404" s="25">
        <v>1.0</v>
      </c>
      <c r="AG6404" s="25">
        <v>199841.32</v>
      </c>
      <c r="AH6404" s="25">
        <v>0.0</v>
      </c>
    </row>
    <row r="6405" ht="15.75" customHeight="1">
      <c r="U6405" s="25">
        <v>6404.0</v>
      </c>
      <c r="V6405" s="25">
        <v>1.5736126E7</v>
      </c>
      <c r="W6405" s="25" t="s">
        <v>1317</v>
      </c>
      <c r="X6405" s="25">
        <v>850.0</v>
      </c>
      <c r="Y6405" s="25" t="s">
        <v>379</v>
      </c>
      <c r="Z6405" s="25" t="s">
        <v>487</v>
      </c>
      <c r="AA6405" s="25">
        <v>55.0</v>
      </c>
      <c r="AB6405" s="25">
        <v>0.0</v>
      </c>
      <c r="AC6405" s="25">
        <v>98710.89</v>
      </c>
      <c r="AD6405" s="25">
        <v>1.0</v>
      </c>
      <c r="AE6405" s="25">
        <v>1.0</v>
      </c>
      <c r="AF6405" s="25">
        <v>1.0</v>
      </c>
      <c r="AG6405" s="25">
        <v>83617.17</v>
      </c>
      <c r="AH6405" s="25">
        <v>1.0</v>
      </c>
    </row>
    <row r="6406" ht="15.75" customHeight="1">
      <c r="U6406" s="25">
        <v>6405.0</v>
      </c>
      <c r="V6406" s="25">
        <v>1.5745399E7</v>
      </c>
      <c r="W6406" s="25" t="s">
        <v>1677</v>
      </c>
      <c r="X6406" s="25">
        <v>649.0</v>
      </c>
      <c r="Y6406" s="25" t="s">
        <v>377</v>
      </c>
      <c r="Z6406" s="25" t="s">
        <v>462</v>
      </c>
      <c r="AA6406" s="25">
        <v>49.0</v>
      </c>
      <c r="AB6406" s="25">
        <v>2.0</v>
      </c>
      <c r="AC6406" s="25">
        <v>0.0</v>
      </c>
      <c r="AD6406" s="25">
        <v>1.0</v>
      </c>
      <c r="AE6406" s="25">
        <v>1.0</v>
      </c>
      <c r="AF6406" s="25">
        <v>0.0</v>
      </c>
      <c r="AG6406" s="25">
        <v>84863.85</v>
      </c>
      <c r="AH6406" s="25">
        <v>1.0</v>
      </c>
    </row>
    <row r="6407" ht="15.75" customHeight="1">
      <c r="U6407" s="25">
        <v>6406.0</v>
      </c>
      <c r="V6407" s="25">
        <v>1.5760749E7</v>
      </c>
      <c r="W6407" s="25" t="s">
        <v>2556</v>
      </c>
      <c r="X6407" s="25">
        <v>509.0</v>
      </c>
      <c r="Y6407" s="25" t="s">
        <v>377</v>
      </c>
      <c r="Z6407" s="25" t="s">
        <v>487</v>
      </c>
      <c r="AA6407" s="25">
        <v>41.0</v>
      </c>
      <c r="AB6407" s="25">
        <v>7.0</v>
      </c>
      <c r="AC6407" s="25">
        <v>126683.8</v>
      </c>
      <c r="AD6407" s="25">
        <v>1.0</v>
      </c>
      <c r="AE6407" s="25">
        <v>0.0</v>
      </c>
      <c r="AF6407" s="25">
        <v>1.0</v>
      </c>
      <c r="AG6407" s="25">
        <v>114775.53</v>
      </c>
      <c r="AH6407" s="25">
        <v>0.0</v>
      </c>
    </row>
    <row r="6408" ht="15.75" customHeight="1">
      <c r="U6408" s="25">
        <v>6407.0</v>
      </c>
      <c r="V6408" s="25">
        <v>1.5637118E7</v>
      </c>
      <c r="W6408" s="25" t="s">
        <v>946</v>
      </c>
      <c r="X6408" s="25">
        <v>684.0</v>
      </c>
      <c r="Y6408" s="25" t="s">
        <v>375</v>
      </c>
      <c r="Z6408" s="25" t="s">
        <v>487</v>
      </c>
      <c r="AA6408" s="25">
        <v>33.0</v>
      </c>
      <c r="AB6408" s="25">
        <v>4.0</v>
      </c>
      <c r="AC6408" s="25">
        <v>140700.61</v>
      </c>
      <c r="AD6408" s="25">
        <v>1.0</v>
      </c>
      <c r="AE6408" s="25">
        <v>1.0</v>
      </c>
      <c r="AF6408" s="25">
        <v>0.0</v>
      </c>
      <c r="AG6408" s="25">
        <v>103557.93</v>
      </c>
      <c r="AH6408" s="25">
        <v>0.0</v>
      </c>
    </row>
    <row r="6409" ht="15.75" customHeight="1">
      <c r="U6409" s="25">
        <v>6408.0</v>
      </c>
      <c r="V6409" s="25">
        <v>1.5657829E7</v>
      </c>
      <c r="W6409" s="25" t="s">
        <v>605</v>
      </c>
      <c r="X6409" s="25">
        <v>806.0</v>
      </c>
      <c r="Y6409" s="25" t="s">
        <v>379</v>
      </c>
      <c r="Z6409" s="25" t="s">
        <v>487</v>
      </c>
      <c r="AA6409" s="25">
        <v>30.0</v>
      </c>
      <c r="AB6409" s="25">
        <v>8.0</v>
      </c>
      <c r="AC6409" s="25">
        <v>168078.83</v>
      </c>
      <c r="AD6409" s="25">
        <v>1.0</v>
      </c>
      <c r="AE6409" s="25">
        <v>1.0</v>
      </c>
      <c r="AF6409" s="25">
        <v>0.0</v>
      </c>
      <c r="AG6409" s="25">
        <v>85028.36</v>
      </c>
      <c r="AH6409" s="25">
        <v>1.0</v>
      </c>
    </row>
    <row r="6410" ht="15.75" customHeight="1">
      <c r="U6410" s="25">
        <v>6409.0</v>
      </c>
      <c r="V6410" s="25">
        <v>1.5738497E7</v>
      </c>
      <c r="W6410" s="25" t="s">
        <v>2988</v>
      </c>
      <c r="X6410" s="25">
        <v>729.0</v>
      </c>
      <c r="Y6410" s="25" t="s">
        <v>377</v>
      </c>
      <c r="Z6410" s="25" t="s">
        <v>487</v>
      </c>
      <c r="AA6410" s="25">
        <v>44.0</v>
      </c>
      <c r="AB6410" s="25">
        <v>4.0</v>
      </c>
      <c r="AC6410" s="25">
        <v>107726.93</v>
      </c>
      <c r="AD6410" s="25">
        <v>2.0</v>
      </c>
      <c r="AE6410" s="25">
        <v>1.0</v>
      </c>
      <c r="AF6410" s="25">
        <v>0.0</v>
      </c>
      <c r="AG6410" s="25">
        <v>153064.87</v>
      </c>
      <c r="AH6410" s="25">
        <v>0.0</v>
      </c>
    </row>
    <row r="6411" ht="15.75" customHeight="1">
      <c r="U6411" s="25">
        <v>6410.0</v>
      </c>
      <c r="V6411" s="25">
        <v>1.5690695E7</v>
      </c>
      <c r="W6411" s="25" t="s">
        <v>2989</v>
      </c>
      <c r="X6411" s="25">
        <v>683.0</v>
      </c>
      <c r="Y6411" s="25" t="s">
        <v>375</v>
      </c>
      <c r="Z6411" s="25" t="s">
        <v>462</v>
      </c>
      <c r="AA6411" s="25">
        <v>33.0</v>
      </c>
      <c r="AB6411" s="25">
        <v>9.0</v>
      </c>
      <c r="AC6411" s="25">
        <v>0.0</v>
      </c>
      <c r="AD6411" s="25">
        <v>2.0</v>
      </c>
      <c r="AE6411" s="25">
        <v>1.0</v>
      </c>
      <c r="AF6411" s="25">
        <v>1.0</v>
      </c>
      <c r="AG6411" s="25">
        <v>38784.42</v>
      </c>
      <c r="AH6411" s="25">
        <v>0.0</v>
      </c>
    </row>
    <row r="6412" ht="15.75" customHeight="1">
      <c r="U6412" s="25">
        <v>6411.0</v>
      </c>
      <c r="V6412" s="25">
        <v>1.5762351E7</v>
      </c>
      <c r="W6412" s="25" t="s">
        <v>2136</v>
      </c>
      <c r="X6412" s="25">
        <v>689.0</v>
      </c>
      <c r="Y6412" s="25" t="s">
        <v>377</v>
      </c>
      <c r="Z6412" s="25" t="s">
        <v>462</v>
      </c>
      <c r="AA6412" s="25">
        <v>63.0</v>
      </c>
      <c r="AB6412" s="25">
        <v>1.0</v>
      </c>
      <c r="AC6412" s="25">
        <v>0.0</v>
      </c>
      <c r="AD6412" s="25">
        <v>2.0</v>
      </c>
      <c r="AE6412" s="25">
        <v>1.0</v>
      </c>
      <c r="AF6412" s="25">
        <v>1.0</v>
      </c>
      <c r="AG6412" s="25">
        <v>186526.12</v>
      </c>
      <c r="AH6412" s="25">
        <v>0.0</v>
      </c>
    </row>
    <row r="6413" ht="15.75" customHeight="1">
      <c r="U6413" s="25">
        <v>6412.0</v>
      </c>
      <c r="V6413" s="25">
        <v>1.5791172E7</v>
      </c>
      <c r="W6413" s="25" t="s">
        <v>1341</v>
      </c>
      <c r="X6413" s="25">
        <v>672.0</v>
      </c>
      <c r="Y6413" s="25" t="s">
        <v>379</v>
      </c>
      <c r="Z6413" s="25" t="s">
        <v>462</v>
      </c>
      <c r="AA6413" s="25">
        <v>21.0</v>
      </c>
      <c r="AB6413" s="25">
        <v>1.0</v>
      </c>
      <c r="AC6413" s="25">
        <v>35741.69</v>
      </c>
      <c r="AD6413" s="25">
        <v>1.0</v>
      </c>
      <c r="AE6413" s="25">
        <v>1.0</v>
      </c>
      <c r="AF6413" s="25">
        <v>0.0</v>
      </c>
      <c r="AG6413" s="25">
        <v>28789.94</v>
      </c>
      <c r="AH6413" s="25">
        <v>0.0</v>
      </c>
    </row>
    <row r="6414" ht="15.75" customHeight="1">
      <c r="U6414" s="25">
        <v>6413.0</v>
      </c>
      <c r="V6414" s="25">
        <v>1.5598982E7</v>
      </c>
      <c r="W6414" s="25" t="s">
        <v>2990</v>
      </c>
      <c r="X6414" s="25">
        <v>602.0</v>
      </c>
      <c r="Y6414" s="25" t="s">
        <v>379</v>
      </c>
      <c r="Z6414" s="25" t="s">
        <v>462</v>
      </c>
      <c r="AA6414" s="25">
        <v>53.0</v>
      </c>
      <c r="AB6414" s="25">
        <v>5.0</v>
      </c>
      <c r="AC6414" s="25">
        <v>98268.84</v>
      </c>
      <c r="AD6414" s="25">
        <v>1.0</v>
      </c>
      <c r="AE6414" s="25">
        <v>0.0</v>
      </c>
      <c r="AF6414" s="25">
        <v>1.0</v>
      </c>
      <c r="AG6414" s="25">
        <v>45038.29</v>
      </c>
      <c r="AH6414" s="25">
        <v>1.0</v>
      </c>
    </row>
    <row r="6415" ht="15.75" customHeight="1">
      <c r="U6415" s="25">
        <v>6414.0</v>
      </c>
      <c r="V6415" s="25">
        <v>1.5734765E7</v>
      </c>
      <c r="W6415" s="25" t="s">
        <v>1787</v>
      </c>
      <c r="X6415" s="25">
        <v>739.0</v>
      </c>
      <c r="Y6415" s="25" t="s">
        <v>375</v>
      </c>
      <c r="Z6415" s="25" t="s">
        <v>462</v>
      </c>
      <c r="AA6415" s="25">
        <v>20.0</v>
      </c>
      <c r="AB6415" s="25">
        <v>4.0</v>
      </c>
      <c r="AC6415" s="25">
        <v>133800.98</v>
      </c>
      <c r="AD6415" s="25">
        <v>1.0</v>
      </c>
      <c r="AE6415" s="25">
        <v>0.0</v>
      </c>
      <c r="AF6415" s="25">
        <v>1.0</v>
      </c>
      <c r="AG6415" s="25">
        <v>150245.81</v>
      </c>
      <c r="AH6415" s="25">
        <v>0.0</v>
      </c>
    </row>
    <row r="6416" ht="15.75" customHeight="1">
      <c r="U6416" s="25">
        <v>6415.0</v>
      </c>
      <c r="V6416" s="25">
        <v>1.5642912E7</v>
      </c>
      <c r="W6416" s="25" t="s">
        <v>1689</v>
      </c>
      <c r="X6416" s="25">
        <v>618.0</v>
      </c>
      <c r="Y6416" s="25" t="s">
        <v>375</v>
      </c>
      <c r="Z6416" s="25" t="s">
        <v>462</v>
      </c>
      <c r="AA6416" s="25">
        <v>21.0</v>
      </c>
      <c r="AB6416" s="25">
        <v>2.0</v>
      </c>
      <c r="AC6416" s="25">
        <v>125682.79</v>
      </c>
      <c r="AD6416" s="25">
        <v>1.0</v>
      </c>
      <c r="AE6416" s="25">
        <v>0.0</v>
      </c>
      <c r="AF6416" s="25">
        <v>0.0</v>
      </c>
      <c r="AG6416" s="25">
        <v>57762.0</v>
      </c>
      <c r="AH6416" s="25">
        <v>0.0</v>
      </c>
    </row>
    <row r="6417" ht="15.75" customHeight="1">
      <c r="U6417" s="25">
        <v>6416.0</v>
      </c>
      <c r="V6417" s="25">
        <v>1.5769516E7</v>
      </c>
      <c r="W6417" s="25" t="s">
        <v>2991</v>
      </c>
      <c r="X6417" s="25">
        <v>674.0</v>
      </c>
      <c r="Y6417" s="25" t="s">
        <v>375</v>
      </c>
      <c r="Z6417" s="25" t="s">
        <v>462</v>
      </c>
      <c r="AA6417" s="25">
        <v>42.0</v>
      </c>
      <c r="AB6417" s="25">
        <v>9.0</v>
      </c>
      <c r="AC6417" s="25">
        <v>0.0</v>
      </c>
      <c r="AD6417" s="25">
        <v>2.0</v>
      </c>
      <c r="AE6417" s="25">
        <v>1.0</v>
      </c>
      <c r="AF6417" s="25">
        <v>0.0</v>
      </c>
      <c r="AG6417" s="25">
        <v>4292.72</v>
      </c>
      <c r="AH6417" s="25">
        <v>0.0</v>
      </c>
    </row>
    <row r="6418" ht="15.75" customHeight="1">
      <c r="U6418" s="25">
        <v>6417.0</v>
      </c>
      <c r="V6418" s="25">
        <v>1.5789379E7</v>
      </c>
      <c r="W6418" s="25" t="s">
        <v>627</v>
      </c>
      <c r="X6418" s="25">
        <v>762.0</v>
      </c>
      <c r="Y6418" s="25" t="s">
        <v>375</v>
      </c>
      <c r="Z6418" s="25" t="s">
        <v>487</v>
      </c>
      <c r="AA6418" s="25">
        <v>26.0</v>
      </c>
      <c r="AB6418" s="25">
        <v>6.0</v>
      </c>
      <c r="AC6418" s="25">
        <v>130428.78</v>
      </c>
      <c r="AD6418" s="25">
        <v>1.0</v>
      </c>
      <c r="AE6418" s="25">
        <v>1.0</v>
      </c>
      <c r="AF6418" s="25">
        <v>0.0</v>
      </c>
      <c r="AG6418" s="25">
        <v>173365.89</v>
      </c>
      <c r="AH6418" s="25">
        <v>0.0</v>
      </c>
    </row>
    <row r="6419" ht="15.75" customHeight="1">
      <c r="U6419" s="25">
        <v>6418.0</v>
      </c>
      <c r="V6419" s="25">
        <v>1.5695103E7</v>
      </c>
      <c r="W6419" s="25" t="s">
        <v>882</v>
      </c>
      <c r="X6419" s="25">
        <v>790.0</v>
      </c>
      <c r="Y6419" s="25" t="s">
        <v>377</v>
      </c>
      <c r="Z6419" s="25" t="s">
        <v>487</v>
      </c>
      <c r="AA6419" s="25">
        <v>37.0</v>
      </c>
      <c r="AB6419" s="25">
        <v>6.0</v>
      </c>
      <c r="AC6419" s="25">
        <v>0.0</v>
      </c>
      <c r="AD6419" s="25">
        <v>2.0</v>
      </c>
      <c r="AE6419" s="25">
        <v>1.0</v>
      </c>
      <c r="AF6419" s="25">
        <v>1.0</v>
      </c>
      <c r="AG6419" s="25">
        <v>119484.01</v>
      </c>
      <c r="AH6419" s="25">
        <v>0.0</v>
      </c>
    </row>
    <row r="6420" ht="15.75" customHeight="1">
      <c r="U6420" s="25">
        <v>6419.0</v>
      </c>
      <c r="V6420" s="25">
        <v>1.5801924E7</v>
      </c>
      <c r="W6420" s="25" t="s">
        <v>1875</v>
      </c>
      <c r="X6420" s="25">
        <v>754.0</v>
      </c>
      <c r="Y6420" s="25" t="s">
        <v>377</v>
      </c>
      <c r="Z6420" s="25" t="s">
        <v>462</v>
      </c>
      <c r="AA6420" s="25">
        <v>27.0</v>
      </c>
      <c r="AB6420" s="25">
        <v>8.0</v>
      </c>
      <c r="AC6420" s="25">
        <v>0.0</v>
      </c>
      <c r="AD6420" s="25">
        <v>2.0</v>
      </c>
      <c r="AE6420" s="25">
        <v>0.0</v>
      </c>
      <c r="AF6420" s="25">
        <v>0.0</v>
      </c>
      <c r="AG6420" s="25">
        <v>121821.16</v>
      </c>
      <c r="AH6420" s="25">
        <v>0.0</v>
      </c>
    </row>
    <row r="6421" ht="15.75" customHeight="1">
      <c r="U6421" s="25">
        <v>6420.0</v>
      </c>
      <c r="V6421" s="25">
        <v>1.5767804E7</v>
      </c>
      <c r="W6421" s="25" t="s">
        <v>1136</v>
      </c>
      <c r="X6421" s="25">
        <v>729.0</v>
      </c>
      <c r="Y6421" s="25" t="s">
        <v>375</v>
      </c>
      <c r="Z6421" s="25" t="s">
        <v>487</v>
      </c>
      <c r="AA6421" s="25">
        <v>44.0</v>
      </c>
      <c r="AB6421" s="25">
        <v>6.0</v>
      </c>
      <c r="AC6421" s="25">
        <v>0.0</v>
      </c>
      <c r="AD6421" s="25">
        <v>2.0</v>
      </c>
      <c r="AE6421" s="25">
        <v>1.0</v>
      </c>
      <c r="AF6421" s="25">
        <v>0.0</v>
      </c>
      <c r="AG6421" s="25">
        <v>151733.43</v>
      </c>
      <c r="AH6421" s="25">
        <v>0.0</v>
      </c>
    </row>
    <row r="6422" ht="15.75" customHeight="1">
      <c r="U6422" s="25">
        <v>6421.0</v>
      </c>
      <c r="V6422" s="25">
        <v>1.5718039E7</v>
      </c>
      <c r="W6422" s="25" t="s">
        <v>1726</v>
      </c>
      <c r="X6422" s="25">
        <v>606.0</v>
      </c>
      <c r="Y6422" s="25" t="s">
        <v>379</v>
      </c>
      <c r="Z6422" s="25" t="s">
        <v>462</v>
      </c>
      <c r="AA6422" s="25">
        <v>47.0</v>
      </c>
      <c r="AB6422" s="25">
        <v>0.0</v>
      </c>
      <c r="AC6422" s="25">
        <v>137138.2</v>
      </c>
      <c r="AD6422" s="25">
        <v>2.0</v>
      </c>
      <c r="AE6422" s="25">
        <v>0.0</v>
      </c>
      <c r="AF6422" s="25">
        <v>1.0</v>
      </c>
      <c r="AG6422" s="25">
        <v>53784.22</v>
      </c>
      <c r="AH6422" s="25">
        <v>0.0</v>
      </c>
    </row>
    <row r="6423" ht="15.75" customHeight="1">
      <c r="U6423" s="25">
        <v>6422.0</v>
      </c>
      <c r="V6423" s="25">
        <v>1.5579994E7</v>
      </c>
      <c r="W6423" s="25" t="s">
        <v>1222</v>
      </c>
      <c r="X6423" s="25">
        <v>616.0</v>
      </c>
      <c r="Y6423" s="25" t="s">
        <v>375</v>
      </c>
      <c r="Z6423" s="25" t="s">
        <v>487</v>
      </c>
      <c r="AA6423" s="25">
        <v>23.0</v>
      </c>
      <c r="AB6423" s="25">
        <v>8.0</v>
      </c>
      <c r="AC6423" s="25">
        <v>73112.95</v>
      </c>
      <c r="AD6423" s="25">
        <v>1.0</v>
      </c>
      <c r="AE6423" s="25">
        <v>1.0</v>
      </c>
      <c r="AF6423" s="25">
        <v>1.0</v>
      </c>
      <c r="AG6423" s="25">
        <v>62733.05</v>
      </c>
      <c r="AH6423" s="25">
        <v>0.0</v>
      </c>
    </row>
    <row r="6424" ht="15.75" customHeight="1">
      <c r="U6424" s="25">
        <v>6423.0</v>
      </c>
      <c r="V6424" s="25">
        <v>1.5595037E7</v>
      </c>
      <c r="W6424" s="25" t="s">
        <v>579</v>
      </c>
      <c r="X6424" s="25">
        <v>772.0</v>
      </c>
      <c r="Y6424" s="25" t="s">
        <v>375</v>
      </c>
      <c r="Z6424" s="25" t="s">
        <v>487</v>
      </c>
      <c r="AA6424" s="25">
        <v>47.0</v>
      </c>
      <c r="AB6424" s="25">
        <v>9.0</v>
      </c>
      <c r="AC6424" s="25">
        <v>152347.01</v>
      </c>
      <c r="AD6424" s="25">
        <v>1.0</v>
      </c>
      <c r="AE6424" s="25">
        <v>0.0</v>
      </c>
      <c r="AF6424" s="25">
        <v>1.0</v>
      </c>
      <c r="AG6424" s="25">
        <v>17671.78</v>
      </c>
      <c r="AH6424" s="25">
        <v>0.0</v>
      </c>
    </row>
    <row r="6425" ht="15.75" customHeight="1">
      <c r="U6425" s="25">
        <v>6424.0</v>
      </c>
      <c r="V6425" s="25">
        <v>1.560072E7</v>
      </c>
      <c r="W6425" s="25" t="s">
        <v>1316</v>
      </c>
      <c r="X6425" s="25">
        <v>652.0</v>
      </c>
      <c r="Y6425" s="25" t="s">
        <v>377</v>
      </c>
      <c r="Z6425" s="25" t="s">
        <v>487</v>
      </c>
      <c r="AA6425" s="25">
        <v>41.0</v>
      </c>
      <c r="AB6425" s="25">
        <v>8.0</v>
      </c>
      <c r="AC6425" s="25">
        <v>115144.68</v>
      </c>
      <c r="AD6425" s="25">
        <v>1.0</v>
      </c>
      <c r="AE6425" s="25">
        <v>1.0</v>
      </c>
      <c r="AF6425" s="25">
        <v>0.0</v>
      </c>
      <c r="AG6425" s="25">
        <v>188905.43</v>
      </c>
      <c r="AH6425" s="25">
        <v>0.0</v>
      </c>
    </row>
    <row r="6426" ht="15.75" customHeight="1">
      <c r="U6426" s="25">
        <v>6425.0</v>
      </c>
      <c r="V6426" s="25">
        <v>1.5782608E7</v>
      </c>
      <c r="W6426" s="25" t="s">
        <v>769</v>
      </c>
      <c r="X6426" s="25">
        <v>743.0</v>
      </c>
      <c r="Y6426" s="25" t="s">
        <v>375</v>
      </c>
      <c r="Z6426" s="25" t="s">
        <v>487</v>
      </c>
      <c r="AA6426" s="25">
        <v>43.0</v>
      </c>
      <c r="AB6426" s="25">
        <v>5.0</v>
      </c>
      <c r="AC6426" s="25">
        <v>0.0</v>
      </c>
      <c r="AD6426" s="25">
        <v>2.0</v>
      </c>
      <c r="AE6426" s="25">
        <v>0.0</v>
      </c>
      <c r="AF6426" s="25">
        <v>0.0</v>
      </c>
      <c r="AG6426" s="25">
        <v>113079.19</v>
      </c>
      <c r="AH6426" s="25">
        <v>1.0</v>
      </c>
    </row>
    <row r="6427" ht="15.75" customHeight="1">
      <c r="U6427" s="25">
        <v>6426.0</v>
      </c>
      <c r="V6427" s="25">
        <v>1.5566894E7</v>
      </c>
      <c r="W6427" s="25" t="s">
        <v>1090</v>
      </c>
      <c r="X6427" s="25">
        <v>793.0</v>
      </c>
      <c r="Y6427" s="25" t="s">
        <v>375</v>
      </c>
      <c r="Z6427" s="25" t="s">
        <v>487</v>
      </c>
      <c r="AA6427" s="25">
        <v>39.0</v>
      </c>
      <c r="AB6427" s="25">
        <v>3.0</v>
      </c>
      <c r="AC6427" s="25">
        <v>137817.52</v>
      </c>
      <c r="AD6427" s="25">
        <v>1.0</v>
      </c>
      <c r="AE6427" s="25">
        <v>0.0</v>
      </c>
      <c r="AF6427" s="25">
        <v>0.0</v>
      </c>
      <c r="AG6427" s="25">
        <v>83997.79</v>
      </c>
      <c r="AH6427" s="25">
        <v>0.0</v>
      </c>
    </row>
    <row r="6428" ht="15.75" customHeight="1">
      <c r="U6428" s="25">
        <v>6427.0</v>
      </c>
      <c r="V6428" s="25">
        <v>1.5749123E7</v>
      </c>
      <c r="W6428" s="25" t="s">
        <v>2992</v>
      </c>
      <c r="X6428" s="25">
        <v>743.0</v>
      </c>
      <c r="Y6428" s="25" t="s">
        <v>377</v>
      </c>
      <c r="Z6428" s="25" t="s">
        <v>487</v>
      </c>
      <c r="AA6428" s="25">
        <v>45.0</v>
      </c>
      <c r="AB6428" s="25">
        <v>7.0</v>
      </c>
      <c r="AC6428" s="25">
        <v>157332.26</v>
      </c>
      <c r="AD6428" s="25">
        <v>1.0</v>
      </c>
      <c r="AE6428" s="25">
        <v>1.0</v>
      </c>
      <c r="AF6428" s="25">
        <v>0.0</v>
      </c>
      <c r="AG6428" s="25">
        <v>125424.42</v>
      </c>
      <c r="AH6428" s="25">
        <v>0.0</v>
      </c>
    </row>
    <row r="6429" ht="15.75" customHeight="1">
      <c r="U6429" s="25">
        <v>6428.0</v>
      </c>
      <c r="V6429" s="25">
        <v>1.5668943E7</v>
      </c>
      <c r="W6429" s="25" t="s">
        <v>518</v>
      </c>
      <c r="X6429" s="25">
        <v>746.0</v>
      </c>
      <c r="Y6429" s="25" t="s">
        <v>375</v>
      </c>
      <c r="Z6429" s="25" t="s">
        <v>487</v>
      </c>
      <c r="AA6429" s="25">
        <v>37.0</v>
      </c>
      <c r="AB6429" s="25">
        <v>2.0</v>
      </c>
      <c r="AC6429" s="25">
        <v>0.0</v>
      </c>
      <c r="AD6429" s="25">
        <v>2.0</v>
      </c>
      <c r="AE6429" s="25">
        <v>1.0</v>
      </c>
      <c r="AF6429" s="25">
        <v>0.0</v>
      </c>
      <c r="AG6429" s="25">
        <v>143194.05</v>
      </c>
      <c r="AH6429" s="25">
        <v>0.0</v>
      </c>
    </row>
    <row r="6430" ht="15.75" customHeight="1">
      <c r="U6430" s="25">
        <v>6429.0</v>
      </c>
      <c r="V6430" s="25">
        <v>1.5577423E7</v>
      </c>
      <c r="W6430" s="25" t="s">
        <v>2993</v>
      </c>
      <c r="X6430" s="25">
        <v>627.0</v>
      </c>
      <c r="Y6430" s="25" t="s">
        <v>379</v>
      </c>
      <c r="Z6430" s="25" t="s">
        <v>462</v>
      </c>
      <c r="AA6430" s="25">
        <v>39.0</v>
      </c>
      <c r="AB6430" s="25">
        <v>5.0</v>
      </c>
      <c r="AC6430" s="25">
        <v>124586.93</v>
      </c>
      <c r="AD6430" s="25">
        <v>1.0</v>
      </c>
      <c r="AE6430" s="25">
        <v>1.0</v>
      </c>
      <c r="AF6430" s="25">
        <v>0.0</v>
      </c>
      <c r="AG6430" s="25">
        <v>93132.61</v>
      </c>
      <c r="AH6430" s="25">
        <v>1.0</v>
      </c>
    </row>
    <row r="6431" ht="15.75" customHeight="1">
      <c r="U6431" s="25">
        <v>6430.0</v>
      </c>
      <c r="V6431" s="25">
        <v>1.5623102E7</v>
      </c>
      <c r="W6431" s="25" t="s">
        <v>2573</v>
      </c>
      <c r="X6431" s="25">
        <v>713.0</v>
      </c>
      <c r="Y6431" s="25" t="s">
        <v>377</v>
      </c>
      <c r="Z6431" s="25" t="s">
        <v>487</v>
      </c>
      <c r="AA6431" s="25">
        <v>38.0</v>
      </c>
      <c r="AB6431" s="25">
        <v>6.0</v>
      </c>
      <c r="AC6431" s="25">
        <v>116980.78</v>
      </c>
      <c r="AD6431" s="25">
        <v>2.0</v>
      </c>
      <c r="AE6431" s="25">
        <v>0.0</v>
      </c>
      <c r="AF6431" s="25">
        <v>1.0</v>
      </c>
      <c r="AG6431" s="25">
        <v>76038.38</v>
      </c>
      <c r="AH6431" s="25">
        <v>0.0</v>
      </c>
    </row>
    <row r="6432" ht="15.75" customHeight="1">
      <c r="U6432" s="25">
        <v>6431.0</v>
      </c>
      <c r="V6432" s="25">
        <v>1.5728012E7</v>
      </c>
      <c r="W6432" s="25" t="s">
        <v>2994</v>
      </c>
      <c r="X6432" s="25">
        <v>678.0</v>
      </c>
      <c r="Y6432" s="25" t="s">
        <v>377</v>
      </c>
      <c r="Z6432" s="25" t="s">
        <v>462</v>
      </c>
      <c r="AA6432" s="25">
        <v>40.0</v>
      </c>
      <c r="AB6432" s="25">
        <v>3.0</v>
      </c>
      <c r="AC6432" s="25">
        <v>128398.38</v>
      </c>
      <c r="AD6432" s="25">
        <v>1.0</v>
      </c>
      <c r="AE6432" s="25">
        <v>1.0</v>
      </c>
      <c r="AF6432" s="25">
        <v>0.0</v>
      </c>
      <c r="AG6432" s="25">
        <v>168658.3</v>
      </c>
      <c r="AH6432" s="25">
        <v>0.0</v>
      </c>
    </row>
    <row r="6433" ht="15.75" customHeight="1">
      <c r="U6433" s="25">
        <v>6432.0</v>
      </c>
      <c r="V6433" s="25">
        <v>1.5683363E7</v>
      </c>
      <c r="W6433" s="25" t="s">
        <v>2164</v>
      </c>
      <c r="X6433" s="25">
        <v>540.0</v>
      </c>
      <c r="Y6433" s="25" t="s">
        <v>377</v>
      </c>
      <c r="Z6433" s="25" t="s">
        <v>487</v>
      </c>
      <c r="AA6433" s="25">
        <v>39.0</v>
      </c>
      <c r="AB6433" s="25">
        <v>1.0</v>
      </c>
      <c r="AC6433" s="25">
        <v>0.0</v>
      </c>
      <c r="AD6433" s="25">
        <v>1.0</v>
      </c>
      <c r="AE6433" s="25">
        <v>0.0</v>
      </c>
      <c r="AF6433" s="25">
        <v>1.0</v>
      </c>
      <c r="AG6433" s="25">
        <v>108419.41</v>
      </c>
      <c r="AH6433" s="25">
        <v>0.0</v>
      </c>
    </row>
    <row r="6434" ht="15.75" customHeight="1">
      <c r="U6434" s="25">
        <v>6433.0</v>
      </c>
      <c r="V6434" s="25">
        <v>1.5699335E7</v>
      </c>
      <c r="W6434" s="25" t="s">
        <v>1271</v>
      </c>
      <c r="X6434" s="25">
        <v>615.0</v>
      </c>
      <c r="Y6434" s="25" t="s">
        <v>379</v>
      </c>
      <c r="Z6434" s="25" t="s">
        <v>462</v>
      </c>
      <c r="AA6434" s="25">
        <v>33.0</v>
      </c>
      <c r="AB6434" s="25">
        <v>3.0</v>
      </c>
      <c r="AC6434" s="25">
        <v>137657.25</v>
      </c>
      <c r="AD6434" s="25">
        <v>2.0</v>
      </c>
      <c r="AE6434" s="25">
        <v>1.0</v>
      </c>
      <c r="AF6434" s="25">
        <v>1.0</v>
      </c>
      <c r="AG6434" s="25">
        <v>171657.57</v>
      </c>
      <c r="AH6434" s="25">
        <v>0.0</v>
      </c>
    </row>
    <row r="6435" ht="15.75" customHeight="1">
      <c r="U6435" s="25">
        <v>6434.0</v>
      </c>
      <c r="V6435" s="25">
        <v>1.5574369E7</v>
      </c>
      <c r="W6435" s="25" t="s">
        <v>550</v>
      </c>
      <c r="X6435" s="25">
        <v>415.0</v>
      </c>
      <c r="Y6435" s="25" t="s">
        <v>377</v>
      </c>
      <c r="Z6435" s="25" t="s">
        <v>487</v>
      </c>
      <c r="AA6435" s="25">
        <v>53.0</v>
      </c>
      <c r="AB6435" s="25">
        <v>5.0</v>
      </c>
      <c r="AC6435" s="25">
        <v>167259.44</v>
      </c>
      <c r="AD6435" s="25">
        <v>1.0</v>
      </c>
      <c r="AE6435" s="25">
        <v>1.0</v>
      </c>
      <c r="AF6435" s="25">
        <v>1.0</v>
      </c>
      <c r="AG6435" s="25">
        <v>22357.25</v>
      </c>
      <c r="AH6435" s="25">
        <v>0.0</v>
      </c>
    </row>
    <row r="6436" ht="15.75" customHeight="1">
      <c r="U6436" s="25">
        <v>6435.0</v>
      </c>
      <c r="V6436" s="25">
        <v>1.5703167E7</v>
      </c>
      <c r="W6436" s="25" t="s">
        <v>2995</v>
      </c>
      <c r="X6436" s="25">
        <v>628.0</v>
      </c>
      <c r="Y6436" s="25" t="s">
        <v>375</v>
      </c>
      <c r="Z6436" s="25" t="s">
        <v>462</v>
      </c>
      <c r="AA6436" s="25">
        <v>45.0</v>
      </c>
      <c r="AB6436" s="25">
        <v>8.0</v>
      </c>
      <c r="AC6436" s="25">
        <v>0.0</v>
      </c>
      <c r="AD6436" s="25">
        <v>2.0</v>
      </c>
      <c r="AE6436" s="25">
        <v>1.0</v>
      </c>
      <c r="AF6436" s="25">
        <v>0.0</v>
      </c>
      <c r="AG6436" s="25">
        <v>193903.06</v>
      </c>
      <c r="AH6436" s="25">
        <v>0.0</v>
      </c>
    </row>
    <row r="6437" ht="15.75" customHeight="1">
      <c r="U6437" s="25">
        <v>6436.0</v>
      </c>
      <c r="V6437" s="25">
        <v>1.5754874E7</v>
      </c>
      <c r="W6437" s="25" t="s">
        <v>2021</v>
      </c>
      <c r="X6437" s="25">
        <v>700.0</v>
      </c>
      <c r="Y6437" s="25" t="s">
        <v>375</v>
      </c>
      <c r="Z6437" s="25" t="s">
        <v>487</v>
      </c>
      <c r="AA6437" s="25">
        <v>26.0</v>
      </c>
      <c r="AB6437" s="25">
        <v>4.0</v>
      </c>
      <c r="AC6437" s="25">
        <v>119009.57</v>
      </c>
      <c r="AD6437" s="25">
        <v>1.0</v>
      </c>
      <c r="AE6437" s="25">
        <v>1.0</v>
      </c>
      <c r="AF6437" s="25">
        <v>0.0</v>
      </c>
      <c r="AG6437" s="25">
        <v>141926.43</v>
      </c>
      <c r="AH6437" s="25">
        <v>0.0</v>
      </c>
    </row>
    <row r="6438" ht="15.75" customHeight="1">
      <c r="U6438" s="25">
        <v>6437.0</v>
      </c>
      <c r="V6438" s="25">
        <v>1.5723216E7</v>
      </c>
      <c r="W6438" s="25" t="s">
        <v>845</v>
      </c>
      <c r="X6438" s="25">
        <v>623.0</v>
      </c>
      <c r="Y6438" s="25" t="s">
        <v>379</v>
      </c>
      <c r="Z6438" s="25" t="s">
        <v>487</v>
      </c>
      <c r="AA6438" s="25">
        <v>33.0</v>
      </c>
      <c r="AB6438" s="25">
        <v>2.0</v>
      </c>
      <c r="AC6438" s="25">
        <v>80002.33</v>
      </c>
      <c r="AD6438" s="25">
        <v>1.0</v>
      </c>
      <c r="AE6438" s="25">
        <v>1.0</v>
      </c>
      <c r="AF6438" s="25">
        <v>1.0</v>
      </c>
      <c r="AG6438" s="25">
        <v>104079.62</v>
      </c>
      <c r="AH6438" s="25">
        <v>0.0</v>
      </c>
    </row>
    <row r="6439" ht="15.75" customHeight="1">
      <c r="U6439" s="25">
        <v>6438.0</v>
      </c>
      <c r="V6439" s="25">
        <v>1.5725094E7</v>
      </c>
      <c r="W6439" s="25" t="s">
        <v>1745</v>
      </c>
      <c r="X6439" s="25">
        <v>623.0</v>
      </c>
      <c r="Y6439" s="25" t="s">
        <v>375</v>
      </c>
      <c r="Z6439" s="25" t="s">
        <v>462</v>
      </c>
      <c r="AA6439" s="25">
        <v>37.0</v>
      </c>
      <c r="AB6439" s="25">
        <v>4.0</v>
      </c>
      <c r="AC6439" s="25">
        <v>140211.88</v>
      </c>
      <c r="AD6439" s="25">
        <v>1.0</v>
      </c>
      <c r="AE6439" s="25">
        <v>1.0</v>
      </c>
      <c r="AF6439" s="25">
        <v>1.0</v>
      </c>
      <c r="AG6439" s="25">
        <v>93832.33</v>
      </c>
      <c r="AH6439" s="25">
        <v>0.0</v>
      </c>
    </row>
    <row r="6440" ht="15.75" customHeight="1">
      <c r="U6440" s="25">
        <v>6439.0</v>
      </c>
      <c r="V6440" s="25">
        <v>1.5647974E7</v>
      </c>
      <c r="W6440" s="25" t="s">
        <v>2174</v>
      </c>
      <c r="X6440" s="25">
        <v>679.0</v>
      </c>
      <c r="Y6440" s="25" t="s">
        <v>375</v>
      </c>
      <c r="Z6440" s="25" t="s">
        <v>462</v>
      </c>
      <c r="AA6440" s="25">
        <v>44.0</v>
      </c>
      <c r="AB6440" s="25">
        <v>3.0</v>
      </c>
      <c r="AC6440" s="25">
        <v>118742.74</v>
      </c>
      <c r="AD6440" s="25">
        <v>2.0</v>
      </c>
      <c r="AE6440" s="25">
        <v>1.0</v>
      </c>
      <c r="AF6440" s="25">
        <v>0.0</v>
      </c>
      <c r="AG6440" s="25">
        <v>1568.91</v>
      </c>
      <c r="AH6440" s="25">
        <v>0.0</v>
      </c>
    </row>
    <row r="6441" ht="15.75" customHeight="1">
      <c r="U6441" s="25">
        <v>6440.0</v>
      </c>
      <c r="V6441" s="25">
        <v>1.5583371E7</v>
      </c>
      <c r="W6441" s="25" t="s">
        <v>1282</v>
      </c>
      <c r="X6441" s="25">
        <v>632.0</v>
      </c>
      <c r="Y6441" s="25" t="s">
        <v>377</v>
      </c>
      <c r="Z6441" s="25" t="s">
        <v>487</v>
      </c>
      <c r="AA6441" s="25">
        <v>37.0</v>
      </c>
      <c r="AB6441" s="25">
        <v>1.0</v>
      </c>
      <c r="AC6441" s="25">
        <v>138207.08</v>
      </c>
      <c r="AD6441" s="25">
        <v>1.0</v>
      </c>
      <c r="AE6441" s="25">
        <v>1.0</v>
      </c>
      <c r="AF6441" s="25">
        <v>0.0</v>
      </c>
      <c r="AG6441" s="25">
        <v>60778.11</v>
      </c>
      <c r="AH6441" s="25">
        <v>1.0</v>
      </c>
    </row>
    <row r="6442" ht="15.75" customHeight="1">
      <c r="U6442" s="25">
        <v>6441.0</v>
      </c>
      <c r="V6442" s="25">
        <v>1.5772559E7</v>
      </c>
      <c r="W6442" s="25" t="s">
        <v>2996</v>
      </c>
      <c r="X6442" s="25">
        <v>790.0</v>
      </c>
      <c r="Y6442" s="25" t="s">
        <v>375</v>
      </c>
      <c r="Z6442" s="25" t="s">
        <v>462</v>
      </c>
      <c r="AA6442" s="25">
        <v>47.0</v>
      </c>
      <c r="AB6442" s="25">
        <v>10.0</v>
      </c>
      <c r="AC6442" s="25">
        <v>148636.21</v>
      </c>
      <c r="AD6442" s="25">
        <v>1.0</v>
      </c>
      <c r="AE6442" s="25">
        <v>0.0</v>
      </c>
      <c r="AF6442" s="25">
        <v>1.0</v>
      </c>
      <c r="AG6442" s="25">
        <v>16119.96</v>
      </c>
      <c r="AH6442" s="25">
        <v>1.0</v>
      </c>
    </row>
    <row r="6443" ht="15.75" customHeight="1">
      <c r="U6443" s="25">
        <v>6442.0</v>
      </c>
      <c r="V6443" s="25">
        <v>1.5711251E7</v>
      </c>
      <c r="W6443" s="25" t="s">
        <v>979</v>
      </c>
      <c r="X6443" s="25">
        <v>514.0</v>
      </c>
      <c r="Y6443" s="25" t="s">
        <v>375</v>
      </c>
      <c r="Z6443" s="25" t="s">
        <v>487</v>
      </c>
      <c r="AA6443" s="25">
        <v>45.0</v>
      </c>
      <c r="AB6443" s="25">
        <v>1.0</v>
      </c>
      <c r="AC6443" s="25">
        <v>178827.79</v>
      </c>
      <c r="AD6443" s="25">
        <v>1.0</v>
      </c>
      <c r="AE6443" s="25">
        <v>1.0</v>
      </c>
      <c r="AF6443" s="25">
        <v>0.0</v>
      </c>
      <c r="AG6443" s="25">
        <v>60375.18</v>
      </c>
      <c r="AH6443" s="25">
        <v>0.0</v>
      </c>
    </row>
    <row r="6444" ht="15.75" customHeight="1">
      <c r="U6444" s="25">
        <v>6443.0</v>
      </c>
      <c r="V6444" s="25">
        <v>1.5719212E7</v>
      </c>
      <c r="W6444" s="25" t="s">
        <v>564</v>
      </c>
      <c r="X6444" s="25">
        <v>491.0</v>
      </c>
      <c r="Y6444" s="25" t="s">
        <v>375</v>
      </c>
      <c r="Z6444" s="25" t="s">
        <v>487</v>
      </c>
      <c r="AA6444" s="25">
        <v>33.0</v>
      </c>
      <c r="AB6444" s="25">
        <v>5.0</v>
      </c>
      <c r="AC6444" s="25">
        <v>83134.3</v>
      </c>
      <c r="AD6444" s="25">
        <v>1.0</v>
      </c>
      <c r="AE6444" s="25">
        <v>1.0</v>
      </c>
      <c r="AF6444" s="25">
        <v>0.0</v>
      </c>
      <c r="AG6444" s="25">
        <v>187946.55</v>
      </c>
      <c r="AH6444" s="25">
        <v>0.0</v>
      </c>
    </row>
    <row r="6445" ht="15.75" customHeight="1">
      <c r="U6445" s="25">
        <v>6444.0</v>
      </c>
      <c r="V6445" s="25">
        <v>1.5764927E7</v>
      </c>
      <c r="W6445" s="25" t="s">
        <v>2675</v>
      </c>
      <c r="X6445" s="25">
        <v>753.0</v>
      </c>
      <c r="Y6445" s="25" t="s">
        <v>375</v>
      </c>
      <c r="Z6445" s="25" t="s">
        <v>487</v>
      </c>
      <c r="AA6445" s="25">
        <v>92.0</v>
      </c>
      <c r="AB6445" s="25">
        <v>3.0</v>
      </c>
      <c r="AC6445" s="25">
        <v>121513.31</v>
      </c>
      <c r="AD6445" s="25">
        <v>1.0</v>
      </c>
      <c r="AE6445" s="25">
        <v>0.0</v>
      </c>
      <c r="AF6445" s="25">
        <v>1.0</v>
      </c>
      <c r="AG6445" s="25">
        <v>195563.99</v>
      </c>
      <c r="AH6445" s="25">
        <v>0.0</v>
      </c>
    </row>
    <row r="6446" ht="15.75" customHeight="1">
      <c r="U6446" s="25">
        <v>6445.0</v>
      </c>
      <c r="V6446" s="25">
        <v>1.5731412E7</v>
      </c>
      <c r="W6446" s="25" t="s">
        <v>704</v>
      </c>
      <c r="X6446" s="25">
        <v>693.0</v>
      </c>
      <c r="Y6446" s="25" t="s">
        <v>379</v>
      </c>
      <c r="Z6446" s="25" t="s">
        <v>462</v>
      </c>
      <c r="AA6446" s="25">
        <v>37.0</v>
      </c>
      <c r="AB6446" s="25">
        <v>6.0</v>
      </c>
      <c r="AC6446" s="25">
        <v>95900.04</v>
      </c>
      <c r="AD6446" s="25">
        <v>1.0</v>
      </c>
      <c r="AE6446" s="25">
        <v>1.0</v>
      </c>
      <c r="AF6446" s="25">
        <v>1.0</v>
      </c>
      <c r="AG6446" s="25">
        <v>38196.24</v>
      </c>
      <c r="AH6446" s="25">
        <v>0.0</v>
      </c>
    </row>
    <row r="6447" ht="15.75" customHeight="1">
      <c r="U6447" s="25">
        <v>6446.0</v>
      </c>
      <c r="V6447" s="25">
        <v>1.571917E7</v>
      </c>
      <c r="W6447" s="25" t="s">
        <v>1151</v>
      </c>
      <c r="X6447" s="25">
        <v>679.0</v>
      </c>
      <c r="Y6447" s="25" t="s">
        <v>375</v>
      </c>
      <c r="Z6447" s="25" t="s">
        <v>462</v>
      </c>
      <c r="AA6447" s="25">
        <v>30.0</v>
      </c>
      <c r="AB6447" s="25">
        <v>1.0</v>
      </c>
      <c r="AC6447" s="25">
        <v>112543.42</v>
      </c>
      <c r="AD6447" s="25">
        <v>1.0</v>
      </c>
      <c r="AE6447" s="25">
        <v>1.0</v>
      </c>
      <c r="AF6447" s="25">
        <v>1.0</v>
      </c>
      <c r="AG6447" s="25">
        <v>179435.21</v>
      </c>
      <c r="AH6447" s="25">
        <v>0.0</v>
      </c>
    </row>
    <row r="6448" ht="15.75" customHeight="1">
      <c r="U6448" s="25">
        <v>6447.0</v>
      </c>
      <c r="V6448" s="25">
        <v>1.5596011E7</v>
      </c>
      <c r="W6448" s="25" t="s">
        <v>2997</v>
      </c>
      <c r="X6448" s="25">
        <v>529.0</v>
      </c>
      <c r="Y6448" s="25" t="s">
        <v>377</v>
      </c>
      <c r="Z6448" s="25" t="s">
        <v>487</v>
      </c>
      <c r="AA6448" s="25">
        <v>34.0</v>
      </c>
      <c r="AB6448" s="25">
        <v>9.0</v>
      </c>
      <c r="AC6448" s="25">
        <v>0.0</v>
      </c>
      <c r="AD6448" s="25">
        <v>1.0</v>
      </c>
      <c r="AE6448" s="25">
        <v>1.0</v>
      </c>
      <c r="AF6448" s="25">
        <v>1.0</v>
      </c>
      <c r="AG6448" s="25">
        <v>93208.22</v>
      </c>
      <c r="AH6448" s="25">
        <v>0.0</v>
      </c>
    </row>
    <row r="6449" ht="15.75" customHeight="1">
      <c r="U6449" s="25">
        <v>6448.0</v>
      </c>
      <c r="V6449" s="25">
        <v>1.5614834E7</v>
      </c>
      <c r="W6449" s="25" t="s">
        <v>2028</v>
      </c>
      <c r="X6449" s="25">
        <v>619.0</v>
      </c>
      <c r="Y6449" s="25" t="s">
        <v>377</v>
      </c>
      <c r="Z6449" s="25" t="s">
        <v>462</v>
      </c>
      <c r="AA6449" s="25">
        <v>31.0</v>
      </c>
      <c r="AB6449" s="25">
        <v>3.0</v>
      </c>
      <c r="AC6449" s="25">
        <v>141751.82</v>
      </c>
      <c r="AD6449" s="25">
        <v>1.0</v>
      </c>
      <c r="AE6449" s="25">
        <v>0.0</v>
      </c>
      <c r="AF6449" s="25">
        <v>1.0</v>
      </c>
      <c r="AG6449" s="25">
        <v>61531.86</v>
      </c>
      <c r="AH6449" s="25">
        <v>0.0</v>
      </c>
    </row>
    <row r="6450" ht="15.75" customHeight="1">
      <c r="U6450" s="25">
        <v>6449.0</v>
      </c>
      <c r="V6450" s="25">
        <v>1.560051E7</v>
      </c>
      <c r="W6450" s="25" t="s">
        <v>809</v>
      </c>
      <c r="X6450" s="25">
        <v>680.0</v>
      </c>
      <c r="Y6450" s="25" t="s">
        <v>377</v>
      </c>
      <c r="Z6450" s="25" t="s">
        <v>462</v>
      </c>
      <c r="AA6450" s="25">
        <v>37.0</v>
      </c>
      <c r="AB6450" s="25">
        <v>6.0</v>
      </c>
      <c r="AC6450" s="25">
        <v>124140.57</v>
      </c>
      <c r="AD6450" s="25">
        <v>2.0</v>
      </c>
      <c r="AE6450" s="25">
        <v>1.0</v>
      </c>
      <c r="AF6450" s="25">
        <v>0.0</v>
      </c>
      <c r="AG6450" s="25">
        <v>92826.35</v>
      </c>
      <c r="AH6450" s="25">
        <v>0.0</v>
      </c>
    </row>
    <row r="6451" ht="15.75" customHeight="1">
      <c r="U6451" s="25">
        <v>6450.0</v>
      </c>
      <c r="V6451" s="25">
        <v>1.5625706E7</v>
      </c>
      <c r="W6451" s="25" t="s">
        <v>813</v>
      </c>
      <c r="X6451" s="25">
        <v>693.0</v>
      </c>
      <c r="Y6451" s="25" t="s">
        <v>379</v>
      </c>
      <c r="Z6451" s="25" t="s">
        <v>487</v>
      </c>
      <c r="AA6451" s="25">
        <v>45.0</v>
      </c>
      <c r="AB6451" s="25">
        <v>2.0</v>
      </c>
      <c r="AC6451" s="25">
        <v>116546.59</v>
      </c>
      <c r="AD6451" s="25">
        <v>2.0</v>
      </c>
      <c r="AE6451" s="25">
        <v>0.0</v>
      </c>
      <c r="AF6451" s="25">
        <v>0.0</v>
      </c>
      <c r="AG6451" s="25">
        <v>23140.28</v>
      </c>
      <c r="AH6451" s="25">
        <v>1.0</v>
      </c>
    </row>
    <row r="6452" ht="15.75" customHeight="1">
      <c r="U6452" s="25">
        <v>6451.0</v>
      </c>
      <c r="V6452" s="25">
        <v>1.5781409E7</v>
      </c>
      <c r="W6452" s="25" t="s">
        <v>1073</v>
      </c>
      <c r="X6452" s="25">
        <v>834.0</v>
      </c>
      <c r="Y6452" s="25" t="s">
        <v>375</v>
      </c>
      <c r="Z6452" s="25" t="s">
        <v>462</v>
      </c>
      <c r="AA6452" s="25">
        <v>28.0</v>
      </c>
      <c r="AB6452" s="25">
        <v>6.0</v>
      </c>
      <c r="AC6452" s="25">
        <v>0.0</v>
      </c>
      <c r="AD6452" s="25">
        <v>1.0</v>
      </c>
      <c r="AE6452" s="25">
        <v>1.0</v>
      </c>
      <c r="AF6452" s="25">
        <v>0.0</v>
      </c>
      <c r="AG6452" s="25">
        <v>74287.53</v>
      </c>
      <c r="AH6452" s="25">
        <v>0.0</v>
      </c>
    </row>
    <row r="6453" ht="15.75" customHeight="1">
      <c r="U6453" s="25">
        <v>6452.0</v>
      </c>
      <c r="V6453" s="25">
        <v>1.5722583E7</v>
      </c>
      <c r="W6453" s="25" t="s">
        <v>2633</v>
      </c>
      <c r="X6453" s="25">
        <v>636.0</v>
      </c>
      <c r="Y6453" s="25" t="s">
        <v>377</v>
      </c>
      <c r="Z6453" s="25" t="s">
        <v>462</v>
      </c>
      <c r="AA6453" s="25">
        <v>29.0</v>
      </c>
      <c r="AB6453" s="25">
        <v>6.0</v>
      </c>
      <c r="AC6453" s="25">
        <v>157576.47</v>
      </c>
      <c r="AD6453" s="25">
        <v>2.0</v>
      </c>
      <c r="AE6453" s="25">
        <v>1.0</v>
      </c>
      <c r="AF6453" s="25">
        <v>1.0</v>
      </c>
      <c r="AG6453" s="25">
        <v>101102.39</v>
      </c>
      <c r="AH6453" s="25">
        <v>0.0</v>
      </c>
    </row>
    <row r="6454" ht="15.75" customHeight="1">
      <c r="U6454" s="25">
        <v>6453.0</v>
      </c>
      <c r="V6454" s="25">
        <v>1.5677243E7</v>
      </c>
      <c r="W6454" s="25" t="s">
        <v>1290</v>
      </c>
      <c r="X6454" s="25">
        <v>538.0</v>
      </c>
      <c r="Y6454" s="25" t="s">
        <v>377</v>
      </c>
      <c r="Z6454" s="25" t="s">
        <v>487</v>
      </c>
      <c r="AA6454" s="25">
        <v>43.0</v>
      </c>
      <c r="AB6454" s="25">
        <v>5.0</v>
      </c>
      <c r="AC6454" s="25">
        <v>0.0</v>
      </c>
      <c r="AD6454" s="25">
        <v>2.0</v>
      </c>
      <c r="AE6454" s="25">
        <v>1.0</v>
      </c>
      <c r="AF6454" s="25">
        <v>0.0</v>
      </c>
      <c r="AG6454" s="25">
        <v>126933.73</v>
      </c>
      <c r="AH6454" s="25">
        <v>0.0</v>
      </c>
    </row>
    <row r="6455" ht="15.75" customHeight="1">
      <c r="U6455" s="25">
        <v>6454.0</v>
      </c>
      <c r="V6455" s="25">
        <v>1.581507E7</v>
      </c>
      <c r="W6455" s="25" t="s">
        <v>1690</v>
      </c>
      <c r="X6455" s="25">
        <v>566.0</v>
      </c>
      <c r="Y6455" s="25" t="s">
        <v>379</v>
      </c>
      <c r="Z6455" s="25" t="s">
        <v>462</v>
      </c>
      <c r="AA6455" s="25">
        <v>44.0</v>
      </c>
      <c r="AB6455" s="25">
        <v>5.0</v>
      </c>
      <c r="AC6455" s="25">
        <v>141428.99</v>
      </c>
      <c r="AD6455" s="25">
        <v>2.0</v>
      </c>
      <c r="AE6455" s="25">
        <v>0.0</v>
      </c>
      <c r="AF6455" s="25">
        <v>0.0</v>
      </c>
      <c r="AG6455" s="25">
        <v>68408.74</v>
      </c>
      <c r="AH6455" s="25">
        <v>0.0</v>
      </c>
    </row>
    <row r="6456" ht="15.75" customHeight="1">
      <c r="U6456" s="25">
        <v>6455.0</v>
      </c>
      <c r="V6456" s="25">
        <v>1.5705899E7</v>
      </c>
      <c r="W6456" s="25" t="s">
        <v>1123</v>
      </c>
      <c r="X6456" s="25">
        <v>597.0</v>
      </c>
      <c r="Y6456" s="25" t="s">
        <v>377</v>
      </c>
      <c r="Z6456" s="25" t="s">
        <v>487</v>
      </c>
      <c r="AA6456" s="25">
        <v>35.0</v>
      </c>
      <c r="AB6456" s="25">
        <v>0.0</v>
      </c>
      <c r="AC6456" s="25">
        <v>127510.99</v>
      </c>
      <c r="AD6456" s="25">
        <v>1.0</v>
      </c>
      <c r="AE6456" s="25">
        <v>1.0</v>
      </c>
      <c r="AF6456" s="25">
        <v>1.0</v>
      </c>
      <c r="AG6456" s="25">
        <v>155356.34</v>
      </c>
      <c r="AH6456" s="25">
        <v>0.0</v>
      </c>
    </row>
    <row r="6457" ht="15.75" customHeight="1">
      <c r="U6457" s="25">
        <v>6456.0</v>
      </c>
      <c r="V6457" s="25">
        <v>1.5701522E7</v>
      </c>
      <c r="W6457" s="25" t="s">
        <v>2998</v>
      </c>
      <c r="X6457" s="25">
        <v>711.0</v>
      </c>
      <c r="Y6457" s="25" t="s">
        <v>375</v>
      </c>
      <c r="Z6457" s="25" t="s">
        <v>462</v>
      </c>
      <c r="AA6457" s="25">
        <v>29.0</v>
      </c>
      <c r="AB6457" s="25">
        <v>9.0</v>
      </c>
      <c r="AC6457" s="25">
        <v>0.0</v>
      </c>
      <c r="AD6457" s="25">
        <v>2.0</v>
      </c>
      <c r="AE6457" s="25">
        <v>0.0</v>
      </c>
      <c r="AF6457" s="25">
        <v>1.0</v>
      </c>
      <c r="AG6457" s="25">
        <v>3234.8</v>
      </c>
      <c r="AH6457" s="25">
        <v>0.0</v>
      </c>
    </row>
    <row r="6458" ht="15.75" customHeight="1">
      <c r="U6458" s="25">
        <v>6457.0</v>
      </c>
      <c r="V6458" s="25">
        <v>1.5755978E7</v>
      </c>
      <c r="W6458" s="25" t="s">
        <v>1981</v>
      </c>
      <c r="X6458" s="25">
        <v>606.0</v>
      </c>
      <c r="Y6458" s="25" t="s">
        <v>375</v>
      </c>
      <c r="Z6458" s="25" t="s">
        <v>487</v>
      </c>
      <c r="AA6458" s="25">
        <v>31.0</v>
      </c>
      <c r="AB6458" s="25">
        <v>10.0</v>
      </c>
      <c r="AC6458" s="25">
        <v>0.0</v>
      </c>
      <c r="AD6458" s="25">
        <v>2.0</v>
      </c>
      <c r="AE6458" s="25">
        <v>1.0</v>
      </c>
      <c r="AF6458" s="25">
        <v>0.0</v>
      </c>
      <c r="AG6458" s="25">
        <v>195209.4</v>
      </c>
      <c r="AH6458" s="25">
        <v>0.0</v>
      </c>
    </row>
    <row r="6459" ht="15.75" customHeight="1">
      <c r="U6459" s="25">
        <v>6458.0</v>
      </c>
      <c r="V6459" s="25">
        <v>1.572209E7</v>
      </c>
      <c r="W6459" s="25" t="s">
        <v>1981</v>
      </c>
      <c r="X6459" s="25">
        <v>615.0</v>
      </c>
      <c r="Y6459" s="25" t="s">
        <v>377</v>
      </c>
      <c r="Z6459" s="25" t="s">
        <v>487</v>
      </c>
      <c r="AA6459" s="25">
        <v>51.0</v>
      </c>
      <c r="AB6459" s="25">
        <v>6.0</v>
      </c>
      <c r="AC6459" s="25">
        <v>81818.49</v>
      </c>
      <c r="AD6459" s="25">
        <v>1.0</v>
      </c>
      <c r="AE6459" s="25">
        <v>1.0</v>
      </c>
      <c r="AF6459" s="25">
        <v>1.0</v>
      </c>
      <c r="AG6459" s="25">
        <v>169149.38</v>
      </c>
      <c r="AH6459" s="25">
        <v>0.0</v>
      </c>
    </row>
    <row r="6460" ht="15.75" customHeight="1">
      <c r="U6460" s="25">
        <v>6459.0</v>
      </c>
      <c r="V6460" s="25">
        <v>1.5783526E7</v>
      </c>
      <c r="W6460" s="25" t="s">
        <v>2999</v>
      </c>
      <c r="X6460" s="25">
        <v>589.0</v>
      </c>
      <c r="Y6460" s="25" t="s">
        <v>375</v>
      </c>
      <c r="Z6460" s="25" t="s">
        <v>487</v>
      </c>
      <c r="AA6460" s="25">
        <v>36.0</v>
      </c>
      <c r="AB6460" s="25">
        <v>1.0</v>
      </c>
      <c r="AC6460" s="25">
        <v>100895.54</v>
      </c>
      <c r="AD6460" s="25">
        <v>1.0</v>
      </c>
      <c r="AE6460" s="25">
        <v>1.0</v>
      </c>
      <c r="AF6460" s="25">
        <v>1.0</v>
      </c>
      <c r="AG6460" s="25">
        <v>68075.14</v>
      </c>
      <c r="AH6460" s="25">
        <v>0.0</v>
      </c>
    </row>
    <row r="6461" ht="15.75" customHeight="1">
      <c r="U6461" s="25">
        <v>6460.0</v>
      </c>
      <c r="V6461" s="25">
        <v>1.5632125E7</v>
      </c>
      <c r="W6461" s="25" t="s">
        <v>3000</v>
      </c>
      <c r="X6461" s="25">
        <v>606.0</v>
      </c>
      <c r="Y6461" s="25" t="s">
        <v>379</v>
      </c>
      <c r="Z6461" s="25" t="s">
        <v>487</v>
      </c>
      <c r="AA6461" s="25">
        <v>45.0</v>
      </c>
      <c r="AB6461" s="25">
        <v>5.0</v>
      </c>
      <c r="AC6461" s="25">
        <v>63832.43</v>
      </c>
      <c r="AD6461" s="25">
        <v>1.0</v>
      </c>
      <c r="AE6461" s="25">
        <v>1.0</v>
      </c>
      <c r="AF6461" s="25">
        <v>1.0</v>
      </c>
      <c r="AG6461" s="25">
        <v>93707.8</v>
      </c>
      <c r="AH6461" s="25">
        <v>0.0</v>
      </c>
    </row>
    <row r="6462" ht="15.75" customHeight="1">
      <c r="U6462" s="25">
        <v>6461.0</v>
      </c>
      <c r="V6462" s="25">
        <v>1.5688395E7</v>
      </c>
      <c r="W6462" s="25" t="s">
        <v>1948</v>
      </c>
      <c r="X6462" s="25">
        <v>582.0</v>
      </c>
      <c r="Y6462" s="25" t="s">
        <v>375</v>
      </c>
      <c r="Z6462" s="25" t="s">
        <v>487</v>
      </c>
      <c r="AA6462" s="25">
        <v>29.0</v>
      </c>
      <c r="AB6462" s="25">
        <v>4.0</v>
      </c>
      <c r="AC6462" s="25">
        <v>0.0</v>
      </c>
      <c r="AD6462" s="25">
        <v>2.0</v>
      </c>
      <c r="AE6462" s="25">
        <v>0.0</v>
      </c>
      <c r="AF6462" s="25">
        <v>0.0</v>
      </c>
      <c r="AG6462" s="25">
        <v>156153.27</v>
      </c>
      <c r="AH6462" s="25">
        <v>0.0</v>
      </c>
    </row>
    <row r="6463" ht="15.75" customHeight="1">
      <c r="U6463" s="25">
        <v>6462.0</v>
      </c>
      <c r="V6463" s="25">
        <v>1.5666975E7</v>
      </c>
      <c r="W6463" s="25" t="s">
        <v>3001</v>
      </c>
      <c r="X6463" s="25">
        <v>710.0</v>
      </c>
      <c r="Y6463" s="25" t="s">
        <v>375</v>
      </c>
      <c r="Z6463" s="25" t="s">
        <v>462</v>
      </c>
      <c r="AA6463" s="25">
        <v>36.0</v>
      </c>
      <c r="AB6463" s="25">
        <v>4.0</v>
      </c>
      <c r="AC6463" s="25">
        <v>116085.06</v>
      </c>
      <c r="AD6463" s="25">
        <v>1.0</v>
      </c>
      <c r="AE6463" s="25">
        <v>1.0</v>
      </c>
      <c r="AF6463" s="25">
        <v>0.0</v>
      </c>
      <c r="AG6463" s="25">
        <v>58601.61</v>
      </c>
      <c r="AH6463" s="25">
        <v>0.0</v>
      </c>
    </row>
    <row r="6464" ht="15.75" customHeight="1">
      <c r="U6464" s="25">
        <v>6463.0</v>
      </c>
      <c r="V6464" s="25">
        <v>1.5682211E7</v>
      </c>
      <c r="W6464" s="25" t="s">
        <v>1689</v>
      </c>
      <c r="X6464" s="25">
        <v>467.0</v>
      </c>
      <c r="Y6464" s="25" t="s">
        <v>375</v>
      </c>
      <c r="Z6464" s="25" t="s">
        <v>487</v>
      </c>
      <c r="AA6464" s="25">
        <v>57.0</v>
      </c>
      <c r="AB6464" s="25">
        <v>1.0</v>
      </c>
      <c r="AC6464" s="25">
        <v>0.0</v>
      </c>
      <c r="AD6464" s="25">
        <v>2.0</v>
      </c>
      <c r="AE6464" s="25">
        <v>1.0</v>
      </c>
      <c r="AF6464" s="25">
        <v>1.0</v>
      </c>
      <c r="AG6464" s="25">
        <v>114448.77</v>
      </c>
      <c r="AH6464" s="25">
        <v>0.0</v>
      </c>
    </row>
    <row r="6465" ht="15.75" customHeight="1">
      <c r="U6465" s="25">
        <v>6464.0</v>
      </c>
      <c r="V6465" s="25">
        <v>1.5637411E7</v>
      </c>
      <c r="W6465" s="25" t="s">
        <v>2330</v>
      </c>
      <c r="X6465" s="25">
        <v>749.0</v>
      </c>
      <c r="Y6465" s="25" t="s">
        <v>375</v>
      </c>
      <c r="Z6465" s="25" t="s">
        <v>487</v>
      </c>
      <c r="AA6465" s="25">
        <v>30.0</v>
      </c>
      <c r="AB6465" s="25">
        <v>1.0</v>
      </c>
      <c r="AC6465" s="25">
        <v>0.0</v>
      </c>
      <c r="AD6465" s="25">
        <v>2.0</v>
      </c>
      <c r="AE6465" s="25">
        <v>0.0</v>
      </c>
      <c r="AF6465" s="25">
        <v>1.0</v>
      </c>
      <c r="AG6465" s="25">
        <v>126551.65</v>
      </c>
      <c r="AH6465" s="25">
        <v>0.0</v>
      </c>
    </row>
    <row r="6466" ht="15.75" customHeight="1">
      <c r="U6466" s="25">
        <v>6465.0</v>
      </c>
      <c r="V6466" s="25">
        <v>1.5591512E7</v>
      </c>
      <c r="W6466" s="25" t="s">
        <v>2724</v>
      </c>
      <c r="X6466" s="25">
        <v>564.0</v>
      </c>
      <c r="Y6466" s="25" t="s">
        <v>379</v>
      </c>
      <c r="Z6466" s="25" t="s">
        <v>462</v>
      </c>
      <c r="AA6466" s="25">
        <v>33.0</v>
      </c>
      <c r="AB6466" s="25">
        <v>2.0</v>
      </c>
      <c r="AC6466" s="25">
        <v>115761.51</v>
      </c>
      <c r="AD6466" s="25">
        <v>1.0</v>
      </c>
      <c r="AE6466" s="25">
        <v>0.0</v>
      </c>
      <c r="AF6466" s="25">
        <v>1.0</v>
      </c>
      <c r="AG6466" s="25">
        <v>112350.21</v>
      </c>
      <c r="AH6466" s="25">
        <v>1.0</v>
      </c>
    </row>
    <row r="6467" ht="15.75" customHeight="1">
      <c r="U6467" s="25">
        <v>6466.0</v>
      </c>
      <c r="V6467" s="25">
        <v>1.5606855E7</v>
      </c>
      <c r="W6467" s="25" t="s">
        <v>1750</v>
      </c>
      <c r="X6467" s="25">
        <v>730.0</v>
      </c>
      <c r="Y6467" s="25" t="s">
        <v>377</v>
      </c>
      <c r="Z6467" s="25" t="s">
        <v>487</v>
      </c>
      <c r="AA6467" s="25">
        <v>26.0</v>
      </c>
      <c r="AB6467" s="25">
        <v>6.0</v>
      </c>
      <c r="AC6467" s="25">
        <v>0.0</v>
      </c>
      <c r="AD6467" s="25">
        <v>2.0</v>
      </c>
      <c r="AE6467" s="25">
        <v>1.0</v>
      </c>
      <c r="AF6467" s="25">
        <v>1.0</v>
      </c>
      <c r="AG6467" s="25">
        <v>185808.7</v>
      </c>
      <c r="AH6467" s="25">
        <v>0.0</v>
      </c>
    </row>
    <row r="6468" ht="15.75" customHeight="1">
      <c r="U6468" s="25">
        <v>6467.0</v>
      </c>
      <c r="V6468" s="25">
        <v>1.5763683E7</v>
      </c>
      <c r="W6468" s="25" t="s">
        <v>3002</v>
      </c>
      <c r="X6468" s="25">
        <v>678.0</v>
      </c>
      <c r="Y6468" s="25" t="s">
        <v>379</v>
      </c>
      <c r="Z6468" s="25" t="s">
        <v>487</v>
      </c>
      <c r="AA6468" s="25">
        <v>32.0</v>
      </c>
      <c r="AB6468" s="25">
        <v>4.0</v>
      </c>
      <c r="AC6468" s="25">
        <v>139626.01</v>
      </c>
      <c r="AD6468" s="25">
        <v>1.0</v>
      </c>
      <c r="AE6468" s="25">
        <v>1.0</v>
      </c>
      <c r="AF6468" s="25">
        <v>1.0</v>
      </c>
      <c r="AG6468" s="25">
        <v>118235.52</v>
      </c>
      <c r="AH6468" s="25">
        <v>1.0</v>
      </c>
    </row>
    <row r="6469" ht="15.75" customHeight="1">
      <c r="U6469" s="25">
        <v>6468.0</v>
      </c>
      <c r="V6469" s="25">
        <v>1.5641782E7</v>
      </c>
      <c r="W6469" s="25" t="s">
        <v>654</v>
      </c>
      <c r="X6469" s="25">
        <v>540.0</v>
      </c>
      <c r="Y6469" s="25" t="s">
        <v>375</v>
      </c>
      <c r="Z6469" s="25" t="s">
        <v>462</v>
      </c>
      <c r="AA6469" s="25">
        <v>31.0</v>
      </c>
      <c r="AB6469" s="25">
        <v>7.0</v>
      </c>
      <c r="AC6469" s="25">
        <v>0.0</v>
      </c>
      <c r="AD6469" s="25">
        <v>1.0</v>
      </c>
      <c r="AE6469" s="25">
        <v>0.0</v>
      </c>
      <c r="AF6469" s="25">
        <v>1.0</v>
      </c>
      <c r="AG6469" s="25">
        <v>183051.6</v>
      </c>
      <c r="AH6469" s="25">
        <v>1.0</v>
      </c>
    </row>
    <row r="6470" ht="15.75" customHeight="1">
      <c r="U6470" s="25">
        <v>6469.0</v>
      </c>
      <c r="V6470" s="25">
        <v>1.5677184E7</v>
      </c>
      <c r="W6470" s="25" t="s">
        <v>1507</v>
      </c>
      <c r="X6470" s="25">
        <v>767.0</v>
      </c>
      <c r="Y6470" s="25" t="s">
        <v>375</v>
      </c>
      <c r="Z6470" s="25" t="s">
        <v>462</v>
      </c>
      <c r="AA6470" s="25">
        <v>35.0</v>
      </c>
      <c r="AB6470" s="25">
        <v>6.0</v>
      </c>
      <c r="AC6470" s="25">
        <v>115576.44</v>
      </c>
      <c r="AD6470" s="25">
        <v>1.0</v>
      </c>
      <c r="AE6470" s="25">
        <v>0.0</v>
      </c>
      <c r="AF6470" s="25">
        <v>1.0</v>
      </c>
      <c r="AG6470" s="25">
        <v>27922.45</v>
      </c>
      <c r="AH6470" s="25">
        <v>0.0</v>
      </c>
    </row>
    <row r="6471" ht="15.75" customHeight="1">
      <c r="U6471" s="25">
        <v>6470.0</v>
      </c>
      <c r="V6471" s="25">
        <v>1.5775042E7</v>
      </c>
      <c r="W6471" s="25" t="s">
        <v>700</v>
      </c>
      <c r="X6471" s="25">
        <v>615.0</v>
      </c>
      <c r="Y6471" s="25" t="s">
        <v>375</v>
      </c>
      <c r="Z6471" s="25" t="s">
        <v>462</v>
      </c>
      <c r="AA6471" s="25">
        <v>23.0</v>
      </c>
      <c r="AB6471" s="25">
        <v>4.0</v>
      </c>
      <c r="AC6471" s="25">
        <v>0.0</v>
      </c>
      <c r="AD6471" s="25">
        <v>2.0</v>
      </c>
      <c r="AE6471" s="25">
        <v>1.0</v>
      </c>
      <c r="AF6471" s="25">
        <v>0.0</v>
      </c>
      <c r="AG6471" s="25">
        <v>196476.19</v>
      </c>
      <c r="AH6471" s="25">
        <v>0.0</v>
      </c>
    </row>
    <row r="6472" ht="15.75" customHeight="1">
      <c r="U6472" s="25">
        <v>6471.0</v>
      </c>
      <c r="V6472" s="25">
        <v>1.561663E7</v>
      </c>
      <c r="W6472" s="25" t="s">
        <v>2278</v>
      </c>
      <c r="X6472" s="25">
        <v>583.0</v>
      </c>
      <c r="Y6472" s="25" t="s">
        <v>379</v>
      </c>
      <c r="Z6472" s="25" t="s">
        <v>462</v>
      </c>
      <c r="AA6472" s="25">
        <v>41.0</v>
      </c>
      <c r="AB6472" s="25">
        <v>5.0</v>
      </c>
      <c r="AC6472" s="25">
        <v>77647.6</v>
      </c>
      <c r="AD6472" s="25">
        <v>1.0</v>
      </c>
      <c r="AE6472" s="25">
        <v>1.0</v>
      </c>
      <c r="AF6472" s="25">
        <v>0.0</v>
      </c>
      <c r="AG6472" s="25">
        <v>190429.52</v>
      </c>
      <c r="AH6472" s="25">
        <v>0.0</v>
      </c>
    </row>
    <row r="6473" ht="15.75" customHeight="1">
      <c r="U6473" s="25">
        <v>6472.0</v>
      </c>
      <c r="V6473" s="25">
        <v>1.5800233E7</v>
      </c>
      <c r="W6473" s="25" t="s">
        <v>1100</v>
      </c>
      <c r="X6473" s="25">
        <v>850.0</v>
      </c>
      <c r="Y6473" s="25" t="s">
        <v>375</v>
      </c>
      <c r="Z6473" s="25" t="s">
        <v>462</v>
      </c>
      <c r="AA6473" s="25">
        <v>40.0</v>
      </c>
      <c r="AB6473" s="25">
        <v>5.0</v>
      </c>
      <c r="AC6473" s="25">
        <v>0.0</v>
      </c>
      <c r="AD6473" s="25">
        <v>2.0</v>
      </c>
      <c r="AE6473" s="25">
        <v>1.0</v>
      </c>
      <c r="AF6473" s="25">
        <v>0.0</v>
      </c>
      <c r="AG6473" s="25">
        <v>35034.15</v>
      </c>
      <c r="AH6473" s="25">
        <v>0.0</v>
      </c>
    </row>
    <row r="6474" ht="15.75" customHeight="1">
      <c r="U6474" s="25">
        <v>6473.0</v>
      </c>
      <c r="V6474" s="25">
        <v>1.5588419E7</v>
      </c>
      <c r="W6474" s="25" t="s">
        <v>730</v>
      </c>
      <c r="X6474" s="25">
        <v>651.0</v>
      </c>
      <c r="Y6474" s="25" t="s">
        <v>379</v>
      </c>
      <c r="Z6474" s="25" t="s">
        <v>462</v>
      </c>
      <c r="AA6474" s="25">
        <v>34.0</v>
      </c>
      <c r="AB6474" s="25">
        <v>10.0</v>
      </c>
      <c r="AC6474" s="25">
        <v>148962.46</v>
      </c>
      <c r="AD6474" s="25">
        <v>1.0</v>
      </c>
      <c r="AE6474" s="25">
        <v>1.0</v>
      </c>
      <c r="AF6474" s="25">
        <v>0.0</v>
      </c>
      <c r="AG6474" s="25">
        <v>66389.43</v>
      </c>
      <c r="AH6474" s="25">
        <v>1.0</v>
      </c>
    </row>
    <row r="6475" ht="15.75" customHeight="1">
      <c r="U6475" s="25">
        <v>6474.0</v>
      </c>
      <c r="V6475" s="25">
        <v>1.5595557E7</v>
      </c>
      <c r="W6475" s="25" t="s">
        <v>637</v>
      </c>
      <c r="X6475" s="25">
        <v>798.0</v>
      </c>
      <c r="Y6475" s="25" t="s">
        <v>375</v>
      </c>
      <c r="Z6475" s="25" t="s">
        <v>487</v>
      </c>
      <c r="AA6475" s="25">
        <v>22.0</v>
      </c>
      <c r="AB6475" s="25">
        <v>8.0</v>
      </c>
      <c r="AC6475" s="25">
        <v>0.0</v>
      </c>
      <c r="AD6475" s="25">
        <v>2.0</v>
      </c>
      <c r="AE6475" s="25">
        <v>1.0</v>
      </c>
      <c r="AF6475" s="25">
        <v>0.0</v>
      </c>
      <c r="AG6475" s="25">
        <v>107615.43</v>
      </c>
      <c r="AH6475" s="25">
        <v>0.0</v>
      </c>
    </row>
    <row r="6476" ht="15.75" customHeight="1">
      <c r="U6476" s="25">
        <v>6475.0</v>
      </c>
      <c r="V6476" s="25">
        <v>1.5626143E7</v>
      </c>
      <c r="W6476" s="25" t="s">
        <v>1385</v>
      </c>
      <c r="X6476" s="25">
        <v>695.0</v>
      </c>
      <c r="Y6476" s="25" t="s">
        <v>375</v>
      </c>
      <c r="Z6476" s="25" t="s">
        <v>487</v>
      </c>
      <c r="AA6476" s="25">
        <v>37.0</v>
      </c>
      <c r="AB6476" s="25">
        <v>2.0</v>
      </c>
      <c r="AC6476" s="25">
        <v>0.0</v>
      </c>
      <c r="AD6476" s="25">
        <v>2.0</v>
      </c>
      <c r="AE6476" s="25">
        <v>1.0</v>
      </c>
      <c r="AF6476" s="25">
        <v>1.0</v>
      </c>
      <c r="AG6476" s="25">
        <v>99692.65</v>
      </c>
      <c r="AH6476" s="25">
        <v>0.0</v>
      </c>
    </row>
    <row r="6477" ht="15.75" customHeight="1">
      <c r="U6477" s="25">
        <v>6476.0</v>
      </c>
      <c r="V6477" s="25">
        <v>1.556603E7</v>
      </c>
      <c r="W6477" s="25" t="s">
        <v>1689</v>
      </c>
      <c r="X6477" s="25">
        <v>497.0</v>
      </c>
      <c r="Y6477" s="25" t="s">
        <v>379</v>
      </c>
      <c r="Z6477" s="25" t="s">
        <v>487</v>
      </c>
      <c r="AA6477" s="25">
        <v>41.0</v>
      </c>
      <c r="AB6477" s="25">
        <v>5.0</v>
      </c>
      <c r="AC6477" s="25">
        <v>80542.81</v>
      </c>
      <c r="AD6477" s="25">
        <v>1.0</v>
      </c>
      <c r="AE6477" s="25">
        <v>0.0</v>
      </c>
      <c r="AF6477" s="25">
        <v>0.0</v>
      </c>
      <c r="AG6477" s="25">
        <v>88729.22</v>
      </c>
      <c r="AH6477" s="25">
        <v>1.0</v>
      </c>
    </row>
    <row r="6478" ht="15.75" customHeight="1">
      <c r="U6478" s="25">
        <v>6477.0</v>
      </c>
      <c r="V6478" s="25">
        <v>1.5701412E7</v>
      </c>
      <c r="W6478" s="25" t="s">
        <v>564</v>
      </c>
      <c r="X6478" s="25">
        <v>739.0</v>
      </c>
      <c r="Y6478" s="25" t="s">
        <v>375</v>
      </c>
      <c r="Z6478" s="25" t="s">
        <v>487</v>
      </c>
      <c r="AA6478" s="25">
        <v>40.0</v>
      </c>
      <c r="AB6478" s="25">
        <v>4.0</v>
      </c>
      <c r="AC6478" s="25">
        <v>0.0</v>
      </c>
      <c r="AD6478" s="25">
        <v>2.0</v>
      </c>
      <c r="AE6478" s="25">
        <v>0.0</v>
      </c>
      <c r="AF6478" s="25">
        <v>0.0</v>
      </c>
      <c r="AG6478" s="25">
        <v>173321.65</v>
      </c>
      <c r="AH6478" s="25">
        <v>0.0</v>
      </c>
    </row>
    <row r="6479" ht="15.75" customHeight="1">
      <c r="U6479" s="25">
        <v>6478.0</v>
      </c>
      <c r="V6479" s="25">
        <v>1.5702464E7</v>
      </c>
      <c r="W6479" s="25" t="s">
        <v>890</v>
      </c>
      <c r="X6479" s="25">
        <v>549.0</v>
      </c>
      <c r="Y6479" s="25" t="s">
        <v>375</v>
      </c>
      <c r="Z6479" s="25" t="s">
        <v>462</v>
      </c>
      <c r="AA6479" s="25">
        <v>34.0</v>
      </c>
      <c r="AB6479" s="25">
        <v>4.0</v>
      </c>
      <c r="AC6479" s="25">
        <v>0.0</v>
      </c>
      <c r="AD6479" s="25">
        <v>2.0</v>
      </c>
      <c r="AE6479" s="25">
        <v>0.0</v>
      </c>
      <c r="AF6479" s="25">
        <v>0.0</v>
      </c>
      <c r="AG6479" s="25">
        <v>139463.57</v>
      </c>
      <c r="AH6479" s="25">
        <v>0.0</v>
      </c>
    </row>
    <row r="6480" ht="15.75" customHeight="1">
      <c r="U6480" s="25">
        <v>6479.0</v>
      </c>
      <c r="V6480" s="25">
        <v>1.5573348E7</v>
      </c>
      <c r="W6480" s="25" t="s">
        <v>527</v>
      </c>
      <c r="X6480" s="25">
        <v>850.0</v>
      </c>
      <c r="Y6480" s="25" t="s">
        <v>375</v>
      </c>
      <c r="Z6480" s="25" t="s">
        <v>487</v>
      </c>
      <c r="AA6480" s="25">
        <v>35.0</v>
      </c>
      <c r="AB6480" s="25">
        <v>9.0</v>
      </c>
      <c r="AC6480" s="25">
        <v>102050.47</v>
      </c>
      <c r="AD6480" s="25">
        <v>1.0</v>
      </c>
      <c r="AE6480" s="25">
        <v>1.0</v>
      </c>
      <c r="AF6480" s="25">
        <v>1.0</v>
      </c>
      <c r="AG6480" s="25">
        <v>3769.71</v>
      </c>
      <c r="AH6480" s="25">
        <v>0.0</v>
      </c>
    </row>
    <row r="6481" ht="15.75" customHeight="1">
      <c r="U6481" s="25">
        <v>6480.0</v>
      </c>
      <c r="V6481" s="25">
        <v>1.570416E7</v>
      </c>
      <c r="W6481" s="25" t="s">
        <v>1290</v>
      </c>
      <c r="X6481" s="25">
        <v>648.0</v>
      </c>
      <c r="Y6481" s="25" t="s">
        <v>377</v>
      </c>
      <c r="Z6481" s="25" t="s">
        <v>487</v>
      </c>
      <c r="AA6481" s="25">
        <v>49.0</v>
      </c>
      <c r="AB6481" s="25">
        <v>5.0</v>
      </c>
      <c r="AC6481" s="25">
        <v>0.0</v>
      </c>
      <c r="AD6481" s="25">
        <v>1.0</v>
      </c>
      <c r="AE6481" s="25">
        <v>1.0</v>
      </c>
      <c r="AF6481" s="25">
        <v>0.0</v>
      </c>
      <c r="AG6481" s="25">
        <v>149946.43</v>
      </c>
      <c r="AH6481" s="25">
        <v>1.0</v>
      </c>
    </row>
    <row r="6482" ht="15.75" customHeight="1">
      <c r="U6482" s="25">
        <v>6481.0</v>
      </c>
      <c r="V6482" s="25">
        <v>1.5693704E7</v>
      </c>
      <c r="W6482" s="25" t="s">
        <v>1540</v>
      </c>
      <c r="X6482" s="25">
        <v>679.0</v>
      </c>
      <c r="Y6482" s="25" t="s">
        <v>375</v>
      </c>
      <c r="Z6482" s="25" t="s">
        <v>462</v>
      </c>
      <c r="AA6482" s="25">
        <v>24.0</v>
      </c>
      <c r="AB6482" s="25">
        <v>6.0</v>
      </c>
      <c r="AC6482" s="25">
        <v>114948.76</v>
      </c>
      <c r="AD6482" s="25">
        <v>2.0</v>
      </c>
      <c r="AE6482" s="25">
        <v>0.0</v>
      </c>
      <c r="AF6482" s="25">
        <v>1.0</v>
      </c>
      <c r="AG6482" s="25">
        <v>135768.25</v>
      </c>
      <c r="AH6482" s="25">
        <v>0.0</v>
      </c>
    </row>
    <row r="6483" ht="15.75" customHeight="1">
      <c r="U6483" s="25">
        <v>6482.0</v>
      </c>
      <c r="V6483" s="25">
        <v>1.5664752E7</v>
      </c>
      <c r="W6483" s="25" t="s">
        <v>3003</v>
      </c>
      <c r="X6483" s="25">
        <v>606.0</v>
      </c>
      <c r="Y6483" s="25" t="s">
        <v>379</v>
      </c>
      <c r="Z6483" s="25" t="s">
        <v>487</v>
      </c>
      <c r="AA6483" s="25">
        <v>39.0</v>
      </c>
      <c r="AB6483" s="25">
        <v>8.0</v>
      </c>
      <c r="AC6483" s="25">
        <v>136000.45</v>
      </c>
      <c r="AD6483" s="25">
        <v>2.0</v>
      </c>
      <c r="AE6483" s="25">
        <v>1.0</v>
      </c>
      <c r="AF6483" s="25">
        <v>0.0</v>
      </c>
      <c r="AG6483" s="25">
        <v>31708.53</v>
      </c>
      <c r="AH6483" s="25">
        <v>0.0</v>
      </c>
    </row>
    <row r="6484" ht="15.75" customHeight="1">
      <c r="U6484" s="25">
        <v>6483.0</v>
      </c>
      <c r="V6484" s="25">
        <v>1.5628292E7</v>
      </c>
      <c r="W6484" s="25" t="s">
        <v>1519</v>
      </c>
      <c r="X6484" s="25">
        <v>850.0</v>
      </c>
      <c r="Y6484" s="25" t="s">
        <v>375</v>
      </c>
      <c r="Z6484" s="25" t="s">
        <v>487</v>
      </c>
      <c r="AA6484" s="25">
        <v>32.0</v>
      </c>
      <c r="AB6484" s="25">
        <v>4.0</v>
      </c>
      <c r="AC6484" s="25">
        <v>156001.68</v>
      </c>
      <c r="AD6484" s="25">
        <v>2.0</v>
      </c>
      <c r="AE6484" s="25">
        <v>1.0</v>
      </c>
      <c r="AF6484" s="25">
        <v>1.0</v>
      </c>
      <c r="AG6484" s="25">
        <v>151677.31</v>
      </c>
      <c r="AH6484" s="25">
        <v>0.0</v>
      </c>
    </row>
    <row r="6485" ht="15.75" customHeight="1">
      <c r="U6485" s="25">
        <v>6484.0</v>
      </c>
      <c r="V6485" s="25">
        <v>1.5621195E7</v>
      </c>
      <c r="W6485" s="25" t="s">
        <v>1276</v>
      </c>
      <c r="X6485" s="25">
        <v>619.0</v>
      </c>
      <c r="Y6485" s="25" t="s">
        <v>379</v>
      </c>
      <c r="Z6485" s="25" t="s">
        <v>487</v>
      </c>
      <c r="AA6485" s="25">
        <v>41.0</v>
      </c>
      <c r="AB6485" s="25">
        <v>3.0</v>
      </c>
      <c r="AC6485" s="25">
        <v>147974.16</v>
      </c>
      <c r="AD6485" s="25">
        <v>2.0</v>
      </c>
      <c r="AE6485" s="25">
        <v>1.0</v>
      </c>
      <c r="AF6485" s="25">
        <v>0.0</v>
      </c>
      <c r="AG6485" s="25">
        <v>170518.83</v>
      </c>
      <c r="AH6485" s="25">
        <v>0.0</v>
      </c>
    </row>
    <row r="6486" ht="15.75" customHeight="1">
      <c r="U6486" s="25">
        <v>6485.0</v>
      </c>
      <c r="V6486" s="25">
        <v>1.5668629E7</v>
      </c>
      <c r="W6486" s="25" t="s">
        <v>1819</v>
      </c>
      <c r="X6486" s="25">
        <v>719.0</v>
      </c>
      <c r="Y6486" s="25" t="s">
        <v>377</v>
      </c>
      <c r="Z6486" s="25" t="s">
        <v>487</v>
      </c>
      <c r="AA6486" s="25">
        <v>44.0</v>
      </c>
      <c r="AB6486" s="25">
        <v>2.0</v>
      </c>
      <c r="AC6486" s="25">
        <v>0.0</v>
      </c>
      <c r="AD6486" s="25">
        <v>2.0</v>
      </c>
      <c r="AE6486" s="25">
        <v>1.0</v>
      </c>
      <c r="AF6486" s="25">
        <v>0.0</v>
      </c>
      <c r="AG6486" s="25">
        <v>196582.19</v>
      </c>
      <c r="AH6486" s="25">
        <v>0.0</v>
      </c>
    </row>
    <row r="6487" ht="15.75" customHeight="1">
      <c r="U6487" s="25">
        <v>6486.0</v>
      </c>
      <c r="V6487" s="25">
        <v>1.5635197E7</v>
      </c>
      <c r="W6487" s="25" t="s">
        <v>1435</v>
      </c>
      <c r="X6487" s="25">
        <v>640.0</v>
      </c>
      <c r="Y6487" s="25" t="s">
        <v>379</v>
      </c>
      <c r="Z6487" s="25" t="s">
        <v>487</v>
      </c>
      <c r="AA6487" s="25">
        <v>26.0</v>
      </c>
      <c r="AB6487" s="25">
        <v>5.0</v>
      </c>
      <c r="AC6487" s="25">
        <v>90402.77</v>
      </c>
      <c r="AD6487" s="25">
        <v>1.0</v>
      </c>
      <c r="AE6487" s="25">
        <v>1.0</v>
      </c>
      <c r="AF6487" s="25">
        <v>1.0</v>
      </c>
      <c r="AG6487" s="25">
        <v>3298.65</v>
      </c>
      <c r="AH6487" s="25">
        <v>0.0</v>
      </c>
    </row>
    <row r="6488" ht="15.75" customHeight="1">
      <c r="U6488" s="25">
        <v>6487.0</v>
      </c>
      <c r="V6488" s="25">
        <v>1.5592761E7</v>
      </c>
      <c r="W6488" s="25" t="s">
        <v>856</v>
      </c>
      <c r="X6488" s="25">
        <v>710.0</v>
      </c>
      <c r="Y6488" s="25" t="s">
        <v>375</v>
      </c>
      <c r="Z6488" s="25" t="s">
        <v>487</v>
      </c>
      <c r="AA6488" s="25">
        <v>40.0</v>
      </c>
      <c r="AB6488" s="25">
        <v>5.0</v>
      </c>
      <c r="AC6488" s="25">
        <v>0.0</v>
      </c>
      <c r="AD6488" s="25">
        <v>2.0</v>
      </c>
      <c r="AE6488" s="25">
        <v>0.0</v>
      </c>
      <c r="AF6488" s="25">
        <v>0.0</v>
      </c>
      <c r="AG6488" s="25">
        <v>162878.96</v>
      </c>
      <c r="AH6488" s="25">
        <v>0.0</v>
      </c>
    </row>
    <row r="6489" ht="15.75" customHeight="1">
      <c r="U6489" s="25">
        <v>6488.0</v>
      </c>
      <c r="V6489" s="25">
        <v>1.5574283E7</v>
      </c>
      <c r="W6489" s="25" t="s">
        <v>926</v>
      </c>
      <c r="X6489" s="25">
        <v>580.0</v>
      </c>
      <c r="Y6489" s="25" t="s">
        <v>375</v>
      </c>
      <c r="Z6489" s="25" t="s">
        <v>487</v>
      </c>
      <c r="AA6489" s="25">
        <v>31.0</v>
      </c>
      <c r="AB6489" s="25">
        <v>2.0</v>
      </c>
      <c r="AC6489" s="25">
        <v>0.0</v>
      </c>
      <c r="AD6489" s="25">
        <v>2.0</v>
      </c>
      <c r="AE6489" s="25">
        <v>0.0</v>
      </c>
      <c r="AF6489" s="25">
        <v>1.0</v>
      </c>
      <c r="AG6489" s="25">
        <v>64014.24</v>
      </c>
      <c r="AH6489" s="25">
        <v>0.0</v>
      </c>
    </row>
    <row r="6490" ht="15.75" customHeight="1">
      <c r="U6490" s="25">
        <v>6489.0</v>
      </c>
      <c r="V6490" s="25">
        <v>1.5598097E7</v>
      </c>
      <c r="W6490" s="25" t="s">
        <v>1239</v>
      </c>
      <c r="X6490" s="25">
        <v>550.0</v>
      </c>
      <c r="Y6490" s="25" t="s">
        <v>375</v>
      </c>
      <c r="Z6490" s="25" t="s">
        <v>487</v>
      </c>
      <c r="AA6490" s="25">
        <v>44.0</v>
      </c>
      <c r="AB6490" s="25">
        <v>9.0</v>
      </c>
      <c r="AC6490" s="25">
        <v>0.0</v>
      </c>
      <c r="AD6490" s="25">
        <v>2.0</v>
      </c>
      <c r="AE6490" s="25">
        <v>1.0</v>
      </c>
      <c r="AF6490" s="25">
        <v>0.0</v>
      </c>
      <c r="AG6490" s="25">
        <v>26257.01</v>
      </c>
      <c r="AH6490" s="25">
        <v>0.0</v>
      </c>
    </row>
    <row r="6491" ht="15.75" customHeight="1">
      <c r="U6491" s="25">
        <v>6490.0</v>
      </c>
      <c r="V6491" s="25">
        <v>1.5711352E7</v>
      </c>
      <c r="W6491" s="25" t="s">
        <v>563</v>
      </c>
      <c r="X6491" s="25">
        <v>841.0</v>
      </c>
      <c r="Y6491" s="25" t="s">
        <v>375</v>
      </c>
      <c r="Z6491" s="25" t="s">
        <v>462</v>
      </c>
      <c r="AA6491" s="25">
        <v>31.0</v>
      </c>
      <c r="AB6491" s="25">
        <v>3.0</v>
      </c>
      <c r="AC6491" s="25">
        <v>162701.65</v>
      </c>
      <c r="AD6491" s="25">
        <v>2.0</v>
      </c>
      <c r="AE6491" s="25">
        <v>1.0</v>
      </c>
      <c r="AF6491" s="25">
        <v>1.0</v>
      </c>
      <c r="AG6491" s="25">
        <v>126794.56</v>
      </c>
      <c r="AH6491" s="25">
        <v>0.0</v>
      </c>
    </row>
    <row r="6492" ht="15.75" customHeight="1">
      <c r="U6492" s="25">
        <v>6491.0</v>
      </c>
      <c r="V6492" s="25">
        <v>1.5620751E7</v>
      </c>
      <c r="W6492" s="25" t="s">
        <v>3004</v>
      </c>
      <c r="X6492" s="25">
        <v>760.0</v>
      </c>
      <c r="Y6492" s="25" t="s">
        <v>375</v>
      </c>
      <c r="Z6492" s="25" t="s">
        <v>487</v>
      </c>
      <c r="AA6492" s="25">
        <v>34.0</v>
      </c>
      <c r="AB6492" s="25">
        <v>2.0</v>
      </c>
      <c r="AC6492" s="25">
        <v>0.0</v>
      </c>
      <c r="AD6492" s="25">
        <v>2.0</v>
      </c>
      <c r="AE6492" s="25">
        <v>1.0</v>
      </c>
      <c r="AF6492" s="25">
        <v>0.0</v>
      </c>
      <c r="AG6492" s="25">
        <v>164162.44</v>
      </c>
      <c r="AH6492" s="25">
        <v>0.0</v>
      </c>
    </row>
    <row r="6493" ht="15.75" customHeight="1">
      <c r="U6493" s="25">
        <v>6492.0</v>
      </c>
      <c r="V6493" s="25">
        <v>1.5656717E7</v>
      </c>
      <c r="W6493" s="25" t="s">
        <v>935</v>
      </c>
      <c r="X6493" s="25">
        <v>687.0</v>
      </c>
      <c r="Y6493" s="25" t="s">
        <v>375</v>
      </c>
      <c r="Z6493" s="25" t="s">
        <v>462</v>
      </c>
      <c r="AA6493" s="25">
        <v>30.0</v>
      </c>
      <c r="AB6493" s="25">
        <v>6.0</v>
      </c>
      <c r="AC6493" s="25">
        <v>0.0</v>
      </c>
      <c r="AD6493" s="25">
        <v>2.0</v>
      </c>
      <c r="AE6493" s="25">
        <v>0.0</v>
      </c>
      <c r="AF6493" s="25">
        <v>0.0</v>
      </c>
      <c r="AG6493" s="25">
        <v>179206.92</v>
      </c>
      <c r="AH6493" s="25">
        <v>0.0</v>
      </c>
    </row>
    <row r="6494" ht="15.75" customHeight="1">
      <c r="U6494" s="25">
        <v>6493.0</v>
      </c>
      <c r="V6494" s="25">
        <v>1.5643121E7</v>
      </c>
      <c r="W6494" s="25" t="s">
        <v>486</v>
      </c>
      <c r="X6494" s="25">
        <v>753.0</v>
      </c>
      <c r="Y6494" s="25" t="s">
        <v>379</v>
      </c>
      <c r="Z6494" s="25" t="s">
        <v>462</v>
      </c>
      <c r="AA6494" s="25">
        <v>35.0</v>
      </c>
      <c r="AB6494" s="25">
        <v>5.0</v>
      </c>
      <c r="AC6494" s="25">
        <v>82453.96</v>
      </c>
      <c r="AD6494" s="25">
        <v>2.0</v>
      </c>
      <c r="AE6494" s="25">
        <v>0.0</v>
      </c>
      <c r="AF6494" s="25">
        <v>0.0</v>
      </c>
      <c r="AG6494" s="25">
        <v>18254.75</v>
      </c>
      <c r="AH6494" s="25">
        <v>0.0</v>
      </c>
    </row>
    <row r="6495" ht="15.75" customHeight="1">
      <c r="U6495" s="25">
        <v>6494.0</v>
      </c>
      <c r="V6495" s="25">
        <v>1.5723671E7</v>
      </c>
      <c r="W6495" s="25" t="s">
        <v>532</v>
      </c>
      <c r="X6495" s="25">
        <v>661.0</v>
      </c>
      <c r="Y6495" s="25" t="s">
        <v>375</v>
      </c>
      <c r="Z6495" s="25" t="s">
        <v>487</v>
      </c>
      <c r="AA6495" s="25">
        <v>35.0</v>
      </c>
      <c r="AB6495" s="25">
        <v>9.0</v>
      </c>
      <c r="AC6495" s="25">
        <v>100107.99</v>
      </c>
      <c r="AD6495" s="25">
        <v>1.0</v>
      </c>
      <c r="AE6495" s="25">
        <v>1.0</v>
      </c>
      <c r="AF6495" s="25">
        <v>0.0</v>
      </c>
      <c r="AG6495" s="25">
        <v>83949.68</v>
      </c>
      <c r="AH6495" s="25">
        <v>0.0</v>
      </c>
    </row>
    <row r="6496" ht="15.75" customHeight="1">
      <c r="U6496" s="25">
        <v>6495.0</v>
      </c>
      <c r="V6496" s="25">
        <v>1.5752846E7</v>
      </c>
      <c r="W6496" s="25" t="s">
        <v>666</v>
      </c>
      <c r="X6496" s="25">
        <v>699.0</v>
      </c>
      <c r="Y6496" s="25" t="s">
        <v>375</v>
      </c>
      <c r="Z6496" s="25" t="s">
        <v>487</v>
      </c>
      <c r="AA6496" s="25">
        <v>28.0</v>
      </c>
      <c r="AB6496" s="25">
        <v>7.0</v>
      </c>
      <c r="AC6496" s="25">
        <v>0.0</v>
      </c>
      <c r="AD6496" s="25">
        <v>2.0</v>
      </c>
      <c r="AE6496" s="25">
        <v>1.0</v>
      </c>
      <c r="AF6496" s="25">
        <v>1.0</v>
      </c>
      <c r="AG6496" s="25">
        <v>22684.78</v>
      </c>
      <c r="AH6496" s="25">
        <v>0.0</v>
      </c>
    </row>
    <row r="6497" ht="15.75" customHeight="1">
      <c r="U6497" s="25">
        <v>6496.0</v>
      </c>
      <c r="V6497" s="25">
        <v>1.5640852E7</v>
      </c>
      <c r="W6497" s="25" t="s">
        <v>1296</v>
      </c>
      <c r="X6497" s="25">
        <v>617.0</v>
      </c>
      <c r="Y6497" s="25" t="s">
        <v>379</v>
      </c>
      <c r="Z6497" s="25" t="s">
        <v>462</v>
      </c>
      <c r="AA6497" s="25">
        <v>39.0</v>
      </c>
      <c r="AB6497" s="25">
        <v>5.0</v>
      </c>
      <c r="AC6497" s="25">
        <v>83348.89</v>
      </c>
      <c r="AD6497" s="25">
        <v>3.0</v>
      </c>
      <c r="AE6497" s="25">
        <v>1.0</v>
      </c>
      <c r="AF6497" s="25">
        <v>0.0</v>
      </c>
      <c r="AG6497" s="25">
        <v>7953.62</v>
      </c>
      <c r="AH6497" s="25">
        <v>1.0</v>
      </c>
    </row>
    <row r="6498" ht="15.75" customHeight="1">
      <c r="U6498" s="25">
        <v>6497.0</v>
      </c>
      <c r="V6498" s="25">
        <v>1.5789313E7</v>
      </c>
      <c r="W6498" s="25" t="s">
        <v>3005</v>
      </c>
      <c r="X6498" s="25">
        <v>595.0</v>
      </c>
      <c r="Y6498" s="25" t="s">
        <v>379</v>
      </c>
      <c r="Z6498" s="25" t="s">
        <v>462</v>
      </c>
      <c r="AA6498" s="25">
        <v>44.0</v>
      </c>
      <c r="AB6498" s="25">
        <v>4.0</v>
      </c>
      <c r="AC6498" s="25">
        <v>96553.52</v>
      </c>
      <c r="AD6498" s="25">
        <v>2.0</v>
      </c>
      <c r="AE6498" s="25">
        <v>1.0</v>
      </c>
      <c r="AF6498" s="25">
        <v>0.0</v>
      </c>
      <c r="AG6498" s="25">
        <v>143952.24</v>
      </c>
      <c r="AH6498" s="25">
        <v>1.0</v>
      </c>
    </row>
    <row r="6499" ht="15.75" customHeight="1">
      <c r="U6499" s="25">
        <v>6498.0</v>
      </c>
      <c r="V6499" s="25">
        <v>1.5793688E7</v>
      </c>
      <c r="W6499" s="25" t="s">
        <v>3006</v>
      </c>
      <c r="X6499" s="25">
        <v>669.0</v>
      </c>
      <c r="Y6499" s="25" t="s">
        <v>375</v>
      </c>
      <c r="Z6499" s="25" t="s">
        <v>487</v>
      </c>
      <c r="AA6499" s="25">
        <v>50.0</v>
      </c>
      <c r="AB6499" s="25">
        <v>9.0</v>
      </c>
      <c r="AC6499" s="25">
        <v>201009.64</v>
      </c>
      <c r="AD6499" s="25">
        <v>1.0</v>
      </c>
      <c r="AE6499" s="25">
        <v>1.0</v>
      </c>
      <c r="AF6499" s="25">
        <v>0.0</v>
      </c>
      <c r="AG6499" s="25">
        <v>158032.5</v>
      </c>
      <c r="AH6499" s="25">
        <v>1.0</v>
      </c>
    </row>
    <row r="6500" ht="15.75" customHeight="1">
      <c r="U6500" s="25">
        <v>6499.0</v>
      </c>
      <c r="V6500" s="25">
        <v>1.5770405E7</v>
      </c>
      <c r="W6500" s="25" t="s">
        <v>2031</v>
      </c>
      <c r="X6500" s="25">
        <v>613.0</v>
      </c>
      <c r="Y6500" s="25" t="s">
        <v>375</v>
      </c>
      <c r="Z6500" s="25" t="s">
        <v>462</v>
      </c>
      <c r="AA6500" s="25">
        <v>27.0</v>
      </c>
      <c r="AB6500" s="25">
        <v>5.0</v>
      </c>
      <c r="AC6500" s="25">
        <v>125167.74</v>
      </c>
      <c r="AD6500" s="25">
        <v>1.0</v>
      </c>
      <c r="AE6500" s="25">
        <v>1.0</v>
      </c>
      <c r="AF6500" s="25">
        <v>0.0</v>
      </c>
      <c r="AG6500" s="25">
        <v>199104.52</v>
      </c>
      <c r="AH6500" s="25">
        <v>0.0</v>
      </c>
    </row>
    <row r="6501" ht="15.75" customHeight="1">
      <c r="U6501" s="25">
        <v>6500.0</v>
      </c>
      <c r="V6501" s="25">
        <v>1.5702561E7</v>
      </c>
      <c r="W6501" s="25" t="s">
        <v>1143</v>
      </c>
      <c r="X6501" s="25">
        <v>782.0</v>
      </c>
      <c r="Y6501" s="25" t="s">
        <v>375</v>
      </c>
      <c r="Z6501" s="25" t="s">
        <v>487</v>
      </c>
      <c r="AA6501" s="25">
        <v>32.0</v>
      </c>
      <c r="AB6501" s="25">
        <v>9.0</v>
      </c>
      <c r="AC6501" s="25">
        <v>0.0</v>
      </c>
      <c r="AD6501" s="25">
        <v>1.0</v>
      </c>
      <c r="AE6501" s="25">
        <v>1.0</v>
      </c>
      <c r="AF6501" s="25">
        <v>1.0</v>
      </c>
      <c r="AG6501" s="25">
        <v>87566.97</v>
      </c>
      <c r="AH6501" s="25">
        <v>0.0</v>
      </c>
    </row>
    <row r="6502" ht="15.75" customHeight="1">
      <c r="U6502" s="25">
        <v>6501.0</v>
      </c>
      <c r="V6502" s="25">
        <v>1.5625964E7</v>
      </c>
      <c r="W6502" s="25" t="s">
        <v>2220</v>
      </c>
      <c r="X6502" s="25">
        <v>582.0</v>
      </c>
      <c r="Y6502" s="25" t="s">
        <v>375</v>
      </c>
      <c r="Z6502" s="25" t="s">
        <v>462</v>
      </c>
      <c r="AA6502" s="25">
        <v>43.0</v>
      </c>
      <c r="AB6502" s="25">
        <v>5.0</v>
      </c>
      <c r="AC6502" s="25">
        <v>153313.67</v>
      </c>
      <c r="AD6502" s="25">
        <v>1.0</v>
      </c>
      <c r="AE6502" s="25">
        <v>0.0</v>
      </c>
      <c r="AF6502" s="25">
        <v>0.0</v>
      </c>
      <c r="AG6502" s="25">
        <v>170563.73</v>
      </c>
      <c r="AH6502" s="25">
        <v>0.0</v>
      </c>
    </row>
    <row r="6503" ht="15.75" customHeight="1">
      <c r="U6503" s="25">
        <v>6502.0</v>
      </c>
      <c r="V6503" s="25">
        <v>1.5761364E7</v>
      </c>
      <c r="W6503" s="25" t="s">
        <v>2026</v>
      </c>
      <c r="X6503" s="25">
        <v>679.0</v>
      </c>
      <c r="Y6503" s="25" t="s">
        <v>375</v>
      </c>
      <c r="Z6503" s="25" t="s">
        <v>487</v>
      </c>
      <c r="AA6503" s="25">
        <v>30.0</v>
      </c>
      <c r="AB6503" s="25">
        <v>9.0</v>
      </c>
      <c r="AC6503" s="25">
        <v>0.0</v>
      </c>
      <c r="AD6503" s="25">
        <v>2.0</v>
      </c>
      <c r="AE6503" s="25">
        <v>1.0</v>
      </c>
      <c r="AF6503" s="25">
        <v>0.0</v>
      </c>
      <c r="AG6503" s="25">
        <v>157871.55</v>
      </c>
      <c r="AH6503" s="25">
        <v>0.0</v>
      </c>
    </row>
    <row r="6504" ht="15.75" customHeight="1">
      <c r="U6504" s="25">
        <v>6503.0</v>
      </c>
      <c r="V6504" s="25">
        <v>1.5590286E7</v>
      </c>
      <c r="W6504" s="25" t="s">
        <v>3007</v>
      </c>
      <c r="X6504" s="25">
        <v>611.0</v>
      </c>
      <c r="Y6504" s="25" t="s">
        <v>375</v>
      </c>
      <c r="Z6504" s="25" t="s">
        <v>462</v>
      </c>
      <c r="AA6504" s="25">
        <v>40.0</v>
      </c>
      <c r="AB6504" s="25">
        <v>2.0</v>
      </c>
      <c r="AC6504" s="25">
        <v>125879.29</v>
      </c>
      <c r="AD6504" s="25">
        <v>1.0</v>
      </c>
      <c r="AE6504" s="25">
        <v>1.0</v>
      </c>
      <c r="AF6504" s="25">
        <v>0.0</v>
      </c>
      <c r="AG6504" s="25">
        <v>93203.43</v>
      </c>
      <c r="AH6504" s="25">
        <v>0.0</v>
      </c>
    </row>
    <row r="6505" ht="15.75" customHeight="1">
      <c r="U6505" s="25">
        <v>6504.0</v>
      </c>
      <c r="V6505" s="25">
        <v>1.5587978E7</v>
      </c>
      <c r="W6505" s="25" t="s">
        <v>3008</v>
      </c>
      <c r="X6505" s="25">
        <v>455.0</v>
      </c>
      <c r="Y6505" s="25" t="s">
        <v>379</v>
      </c>
      <c r="Z6505" s="25" t="s">
        <v>462</v>
      </c>
      <c r="AA6505" s="25">
        <v>37.0</v>
      </c>
      <c r="AB6505" s="25">
        <v>6.0</v>
      </c>
      <c r="AC6505" s="25">
        <v>170057.62</v>
      </c>
      <c r="AD6505" s="25">
        <v>1.0</v>
      </c>
      <c r="AE6505" s="25">
        <v>0.0</v>
      </c>
      <c r="AF6505" s="25">
        <v>1.0</v>
      </c>
      <c r="AG6505" s="25">
        <v>54398.56</v>
      </c>
      <c r="AH6505" s="25">
        <v>0.0</v>
      </c>
    </row>
    <row r="6506" ht="15.75" customHeight="1">
      <c r="U6506" s="25">
        <v>6505.0</v>
      </c>
      <c r="V6506" s="25">
        <v>1.5773242E7</v>
      </c>
      <c r="W6506" s="25" t="s">
        <v>3009</v>
      </c>
      <c r="X6506" s="25">
        <v>621.0</v>
      </c>
      <c r="Y6506" s="25" t="s">
        <v>375</v>
      </c>
      <c r="Z6506" s="25" t="s">
        <v>487</v>
      </c>
      <c r="AA6506" s="25">
        <v>32.0</v>
      </c>
      <c r="AB6506" s="25">
        <v>1.0</v>
      </c>
      <c r="AC6506" s="25">
        <v>0.0</v>
      </c>
      <c r="AD6506" s="25">
        <v>2.0</v>
      </c>
      <c r="AE6506" s="25">
        <v>1.0</v>
      </c>
      <c r="AF6506" s="25">
        <v>1.0</v>
      </c>
      <c r="AG6506" s="25">
        <v>168779.47</v>
      </c>
      <c r="AH6506" s="25">
        <v>0.0</v>
      </c>
    </row>
    <row r="6507" ht="15.75" customHeight="1">
      <c r="U6507" s="25">
        <v>6506.0</v>
      </c>
      <c r="V6507" s="25">
        <v>1.5761053E7</v>
      </c>
      <c r="W6507" s="25" t="s">
        <v>3010</v>
      </c>
      <c r="X6507" s="25">
        <v>596.0</v>
      </c>
      <c r="Y6507" s="25" t="s">
        <v>379</v>
      </c>
      <c r="Z6507" s="25" t="s">
        <v>487</v>
      </c>
      <c r="AA6507" s="25">
        <v>48.0</v>
      </c>
      <c r="AB6507" s="25">
        <v>2.0</v>
      </c>
      <c r="AC6507" s="25">
        <v>131326.47</v>
      </c>
      <c r="AD6507" s="25">
        <v>1.0</v>
      </c>
      <c r="AE6507" s="25">
        <v>0.0</v>
      </c>
      <c r="AF6507" s="25">
        <v>0.0</v>
      </c>
      <c r="AG6507" s="25">
        <v>1140.02</v>
      </c>
      <c r="AH6507" s="25">
        <v>1.0</v>
      </c>
    </row>
    <row r="6508" ht="15.75" customHeight="1">
      <c r="U6508" s="25">
        <v>6507.0</v>
      </c>
      <c r="V6508" s="25">
        <v>1.5702095E7</v>
      </c>
      <c r="W6508" s="25" t="s">
        <v>546</v>
      </c>
      <c r="X6508" s="25">
        <v>585.0</v>
      </c>
      <c r="Y6508" s="25" t="s">
        <v>377</v>
      </c>
      <c r="Z6508" s="25" t="s">
        <v>462</v>
      </c>
      <c r="AA6508" s="25">
        <v>56.0</v>
      </c>
      <c r="AB6508" s="25">
        <v>1.0</v>
      </c>
      <c r="AC6508" s="25">
        <v>128472.8</v>
      </c>
      <c r="AD6508" s="25">
        <v>1.0</v>
      </c>
      <c r="AE6508" s="25">
        <v>1.0</v>
      </c>
      <c r="AF6508" s="25">
        <v>0.0</v>
      </c>
      <c r="AG6508" s="25">
        <v>186476.91</v>
      </c>
      <c r="AH6508" s="25">
        <v>1.0</v>
      </c>
    </row>
    <row r="6509" ht="15.75" customHeight="1">
      <c r="U6509" s="25">
        <v>6508.0</v>
      </c>
      <c r="V6509" s="25">
        <v>1.5764253E7</v>
      </c>
      <c r="W6509" s="25" t="s">
        <v>3011</v>
      </c>
      <c r="X6509" s="25">
        <v>742.0</v>
      </c>
      <c r="Y6509" s="25" t="s">
        <v>375</v>
      </c>
      <c r="Z6509" s="25" t="s">
        <v>487</v>
      </c>
      <c r="AA6509" s="25">
        <v>32.0</v>
      </c>
      <c r="AB6509" s="25">
        <v>6.0</v>
      </c>
      <c r="AC6509" s="25">
        <v>160485.16</v>
      </c>
      <c r="AD6509" s="25">
        <v>1.0</v>
      </c>
      <c r="AE6509" s="25">
        <v>1.0</v>
      </c>
      <c r="AF6509" s="25">
        <v>0.0</v>
      </c>
      <c r="AG6509" s="25">
        <v>29023.03</v>
      </c>
      <c r="AH6509" s="25">
        <v>0.0</v>
      </c>
    </row>
    <row r="6510" ht="15.75" customHeight="1">
      <c r="U6510" s="25">
        <v>6509.0</v>
      </c>
      <c r="V6510" s="25">
        <v>1.5700801E7</v>
      </c>
      <c r="W6510" s="25" t="s">
        <v>3012</v>
      </c>
      <c r="X6510" s="25">
        <v>850.0</v>
      </c>
      <c r="Y6510" s="25" t="s">
        <v>379</v>
      </c>
      <c r="Z6510" s="25" t="s">
        <v>487</v>
      </c>
      <c r="AA6510" s="25">
        <v>42.0</v>
      </c>
      <c r="AB6510" s="25">
        <v>6.0</v>
      </c>
      <c r="AC6510" s="25">
        <v>84445.68</v>
      </c>
      <c r="AD6510" s="25">
        <v>3.0</v>
      </c>
      <c r="AE6510" s="25">
        <v>0.0</v>
      </c>
      <c r="AF6510" s="25">
        <v>1.0</v>
      </c>
      <c r="AG6510" s="25">
        <v>60021.34</v>
      </c>
      <c r="AH6510" s="25">
        <v>1.0</v>
      </c>
    </row>
    <row r="6511" ht="15.75" customHeight="1">
      <c r="U6511" s="25">
        <v>6510.0</v>
      </c>
      <c r="V6511" s="25">
        <v>1.573059E7</v>
      </c>
      <c r="W6511" s="25" t="s">
        <v>619</v>
      </c>
      <c r="X6511" s="25">
        <v>738.0</v>
      </c>
      <c r="Y6511" s="25" t="s">
        <v>379</v>
      </c>
      <c r="Z6511" s="25" t="s">
        <v>462</v>
      </c>
      <c r="AA6511" s="25">
        <v>40.0</v>
      </c>
      <c r="AB6511" s="25">
        <v>1.0</v>
      </c>
      <c r="AC6511" s="25">
        <v>115409.18</v>
      </c>
      <c r="AD6511" s="25">
        <v>2.0</v>
      </c>
      <c r="AE6511" s="25">
        <v>0.0</v>
      </c>
      <c r="AF6511" s="25">
        <v>0.0</v>
      </c>
      <c r="AG6511" s="25">
        <v>180456.8</v>
      </c>
      <c r="AH6511" s="25">
        <v>0.0</v>
      </c>
    </row>
    <row r="6512" ht="15.75" customHeight="1">
      <c r="U6512" s="25">
        <v>6511.0</v>
      </c>
      <c r="V6512" s="25">
        <v>1.5643916E7</v>
      </c>
      <c r="W6512" s="25" t="s">
        <v>1255</v>
      </c>
      <c r="X6512" s="25">
        <v>619.0</v>
      </c>
      <c r="Y6512" s="25" t="s">
        <v>377</v>
      </c>
      <c r="Z6512" s="25" t="s">
        <v>487</v>
      </c>
      <c r="AA6512" s="25">
        <v>46.0</v>
      </c>
      <c r="AB6512" s="25">
        <v>8.0</v>
      </c>
      <c r="AC6512" s="25">
        <v>62400.48</v>
      </c>
      <c r="AD6512" s="25">
        <v>1.0</v>
      </c>
      <c r="AE6512" s="25">
        <v>1.0</v>
      </c>
      <c r="AF6512" s="25">
        <v>1.0</v>
      </c>
      <c r="AG6512" s="25">
        <v>132498.39</v>
      </c>
      <c r="AH6512" s="25">
        <v>1.0</v>
      </c>
    </row>
    <row r="6513" ht="15.75" customHeight="1">
      <c r="U6513" s="25">
        <v>6512.0</v>
      </c>
      <c r="V6513" s="25">
        <v>1.5720636E7</v>
      </c>
      <c r="W6513" s="25" t="s">
        <v>1296</v>
      </c>
      <c r="X6513" s="25">
        <v>628.0</v>
      </c>
      <c r="Y6513" s="25" t="s">
        <v>375</v>
      </c>
      <c r="Z6513" s="25" t="s">
        <v>462</v>
      </c>
      <c r="AA6513" s="25">
        <v>50.0</v>
      </c>
      <c r="AB6513" s="25">
        <v>4.0</v>
      </c>
      <c r="AC6513" s="25">
        <v>143054.56</v>
      </c>
      <c r="AD6513" s="25">
        <v>1.0</v>
      </c>
      <c r="AE6513" s="25">
        <v>0.0</v>
      </c>
      <c r="AF6513" s="25">
        <v>1.0</v>
      </c>
      <c r="AG6513" s="25">
        <v>109608.81</v>
      </c>
      <c r="AH6513" s="25">
        <v>1.0</v>
      </c>
    </row>
    <row r="6514" ht="15.75" customHeight="1">
      <c r="U6514" s="25">
        <v>6513.0</v>
      </c>
      <c r="V6514" s="25">
        <v>1.5795429E7</v>
      </c>
      <c r="W6514" s="25" t="s">
        <v>518</v>
      </c>
      <c r="X6514" s="25">
        <v>487.0</v>
      </c>
      <c r="Y6514" s="25" t="s">
        <v>375</v>
      </c>
      <c r="Z6514" s="25" t="s">
        <v>487</v>
      </c>
      <c r="AA6514" s="25">
        <v>24.0</v>
      </c>
      <c r="AB6514" s="25">
        <v>7.0</v>
      </c>
      <c r="AC6514" s="25">
        <v>133628.09</v>
      </c>
      <c r="AD6514" s="25">
        <v>2.0</v>
      </c>
      <c r="AE6514" s="25">
        <v>1.0</v>
      </c>
      <c r="AF6514" s="25">
        <v>1.0</v>
      </c>
      <c r="AG6514" s="25">
        <v>98570.01</v>
      </c>
      <c r="AH6514" s="25">
        <v>0.0</v>
      </c>
    </row>
    <row r="6515" ht="15.75" customHeight="1">
      <c r="U6515" s="25">
        <v>6514.0</v>
      </c>
      <c r="V6515" s="25">
        <v>1.5609254E7</v>
      </c>
      <c r="W6515" s="25" t="s">
        <v>3013</v>
      </c>
      <c r="X6515" s="25">
        <v>513.0</v>
      </c>
      <c r="Y6515" s="25" t="s">
        <v>377</v>
      </c>
      <c r="Z6515" s="25" t="s">
        <v>462</v>
      </c>
      <c r="AA6515" s="25">
        <v>41.0</v>
      </c>
      <c r="AB6515" s="25">
        <v>9.0</v>
      </c>
      <c r="AC6515" s="25">
        <v>107135.04</v>
      </c>
      <c r="AD6515" s="25">
        <v>2.0</v>
      </c>
      <c r="AE6515" s="25">
        <v>1.0</v>
      </c>
      <c r="AF6515" s="25">
        <v>1.0</v>
      </c>
      <c r="AG6515" s="25">
        <v>160546.58</v>
      </c>
      <c r="AH6515" s="25">
        <v>0.0</v>
      </c>
    </row>
    <row r="6516" ht="15.75" customHeight="1">
      <c r="U6516" s="25">
        <v>6515.0</v>
      </c>
      <c r="V6516" s="25">
        <v>1.5625141E7</v>
      </c>
      <c r="W6516" s="25" t="s">
        <v>2094</v>
      </c>
      <c r="X6516" s="25">
        <v>563.0</v>
      </c>
      <c r="Y6516" s="25" t="s">
        <v>377</v>
      </c>
      <c r="Z6516" s="25" t="s">
        <v>487</v>
      </c>
      <c r="AA6516" s="25">
        <v>26.0</v>
      </c>
      <c r="AB6516" s="25">
        <v>7.0</v>
      </c>
      <c r="AC6516" s="25">
        <v>0.0</v>
      </c>
      <c r="AD6516" s="25">
        <v>2.0</v>
      </c>
      <c r="AE6516" s="25">
        <v>0.0</v>
      </c>
      <c r="AF6516" s="25">
        <v>0.0</v>
      </c>
      <c r="AG6516" s="25">
        <v>6139.74</v>
      </c>
      <c r="AH6516" s="25">
        <v>0.0</v>
      </c>
    </row>
    <row r="6517" ht="15.75" customHeight="1">
      <c r="U6517" s="25">
        <v>6516.0</v>
      </c>
      <c r="V6517" s="25">
        <v>1.5810898E7</v>
      </c>
      <c r="W6517" s="25" t="s">
        <v>1365</v>
      </c>
      <c r="X6517" s="25">
        <v>803.0</v>
      </c>
      <c r="Y6517" s="25" t="s">
        <v>375</v>
      </c>
      <c r="Z6517" s="25" t="s">
        <v>462</v>
      </c>
      <c r="AA6517" s="25">
        <v>65.0</v>
      </c>
      <c r="AB6517" s="25">
        <v>2.0</v>
      </c>
      <c r="AC6517" s="25">
        <v>151659.52</v>
      </c>
      <c r="AD6517" s="25">
        <v>2.0</v>
      </c>
      <c r="AE6517" s="25">
        <v>0.0</v>
      </c>
      <c r="AF6517" s="25">
        <v>1.0</v>
      </c>
      <c r="AG6517" s="25">
        <v>6930.17</v>
      </c>
      <c r="AH6517" s="25">
        <v>0.0</v>
      </c>
    </row>
    <row r="6518" ht="15.75" customHeight="1">
      <c r="U6518" s="25">
        <v>6517.0</v>
      </c>
      <c r="V6518" s="25">
        <v>1.5775797E7</v>
      </c>
      <c r="W6518" s="25" t="s">
        <v>1283</v>
      </c>
      <c r="X6518" s="25">
        <v>607.0</v>
      </c>
      <c r="Y6518" s="25" t="s">
        <v>377</v>
      </c>
      <c r="Z6518" s="25" t="s">
        <v>462</v>
      </c>
      <c r="AA6518" s="25">
        <v>32.0</v>
      </c>
      <c r="AB6518" s="25">
        <v>7.0</v>
      </c>
      <c r="AC6518" s="25">
        <v>0.0</v>
      </c>
      <c r="AD6518" s="25">
        <v>3.0</v>
      </c>
      <c r="AE6518" s="25">
        <v>0.0</v>
      </c>
      <c r="AF6518" s="25">
        <v>1.0</v>
      </c>
      <c r="AG6518" s="25">
        <v>10674.62</v>
      </c>
      <c r="AH6518" s="25">
        <v>0.0</v>
      </c>
    </row>
    <row r="6519" ht="15.75" customHeight="1">
      <c r="U6519" s="25">
        <v>6518.0</v>
      </c>
      <c r="V6519" s="25">
        <v>1.5795246E7</v>
      </c>
      <c r="W6519" s="25" t="s">
        <v>1636</v>
      </c>
      <c r="X6519" s="25">
        <v>628.0</v>
      </c>
      <c r="Y6519" s="25" t="s">
        <v>379</v>
      </c>
      <c r="Z6519" s="25" t="s">
        <v>462</v>
      </c>
      <c r="AA6519" s="25">
        <v>51.0</v>
      </c>
      <c r="AB6519" s="25">
        <v>9.0</v>
      </c>
      <c r="AC6519" s="25">
        <v>155903.82</v>
      </c>
      <c r="AD6519" s="25">
        <v>2.0</v>
      </c>
      <c r="AE6519" s="25">
        <v>1.0</v>
      </c>
      <c r="AF6519" s="25">
        <v>1.0</v>
      </c>
      <c r="AG6519" s="25">
        <v>71159.84</v>
      </c>
      <c r="AH6519" s="25">
        <v>0.0</v>
      </c>
    </row>
    <row r="6520" ht="15.75" customHeight="1">
      <c r="U6520" s="25">
        <v>6519.0</v>
      </c>
      <c r="V6520" s="25">
        <v>1.5795275E7</v>
      </c>
      <c r="W6520" s="25" t="s">
        <v>1330</v>
      </c>
      <c r="X6520" s="25">
        <v>521.0</v>
      </c>
      <c r="Y6520" s="25" t="s">
        <v>377</v>
      </c>
      <c r="Z6520" s="25" t="s">
        <v>462</v>
      </c>
      <c r="AA6520" s="25">
        <v>49.0</v>
      </c>
      <c r="AB6520" s="25">
        <v>4.0</v>
      </c>
      <c r="AC6520" s="25">
        <v>82940.25</v>
      </c>
      <c r="AD6520" s="25">
        <v>2.0</v>
      </c>
      <c r="AE6520" s="25">
        <v>0.0</v>
      </c>
      <c r="AF6520" s="25">
        <v>0.0</v>
      </c>
      <c r="AG6520" s="25">
        <v>62413.01</v>
      </c>
      <c r="AH6520" s="25">
        <v>1.0</v>
      </c>
    </row>
    <row r="6521" ht="15.75" customHeight="1">
      <c r="U6521" s="25">
        <v>6520.0</v>
      </c>
      <c r="V6521" s="25">
        <v>1.5571869E7</v>
      </c>
      <c r="W6521" s="25" t="s">
        <v>1996</v>
      </c>
      <c r="X6521" s="25">
        <v>669.0</v>
      </c>
      <c r="Y6521" s="25" t="s">
        <v>379</v>
      </c>
      <c r="Z6521" s="25" t="s">
        <v>462</v>
      </c>
      <c r="AA6521" s="25">
        <v>50.0</v>
      </c>
      <c r="AB6521" s="25">
        <v>4.0</v>
      </c>
      <c r="AC6521" s="25">
        <v>112650.89</v>
      </c>
      <c r="AD6521" s="25">
        <v>1.0</v>
      </c>
      <c r="AE6521" s="25">
        <v>0.0</v>
      </c>
      <c r="AF6521" s="25">
        <v>0.0</v>
      </c>
      <c r="AG6521" s="25">
        <v>166386.22</v>
      </c>
      <c r="AH6521" s="25">
        <v>1.0</v>
      </c>
    </row>
    <row r="6522" ht="15.75" customHeight="1">
      <c r="U6522" s="25">
        <v>6521.0</v>
      </c>
      <c r="V6522" s="25">
        <v>1.5694143E7</v>
      </c>
      <c r="W6522" s="25" t="s">
        <v>1526</v>
      </c>
      <c r="X6522" s="25">
        <v>686.0</v>
      </c>
      <c r="Y6522" s="25" t="s">
        <v>375</v>
      </c>
      <c r="Z6522" s="25" t="s">
        <v>462</v>
      </c>
      <c r="AA6522" s="25">
        <v>41.0</v>
      </c>
      <c r="AB6522" s="25">
        <v>10.0</v>
      </c>
      <c r="AC6522" s="25">
        <v>0.0</v>
      </c>
      <c r="AD6522" s="25">
        <v>1.0</v>
      </c>
      <c r="AE6522" s="25">
        <v>1.0</v>
      </c>
      <c r="AF6522" s="25">
        <v>0.0</v>
      </c>
      <c r="AG6522" s="25">
        <v>133086.45</v>
      </c>
      <c r="AH6522" s="25">
        <v>0.0</v>
      </c>
    </row>
    <row r="6523" ht="15.75" customHeight="1">
      <c r="U6523" s="25">
        <v>6522.0</v>
      </c>
      <c r="V6523" s="25">
        <v>1.5748231E7</v>
      </c>
      <c r="W6523" s="25" t="s">
        <v>768</v>
      </c>
      <c r="X6523" s="25">
        <v>700.0</v>
      </c>
      <c r="Y6523" s="25" t="s">
        <v>379</v>
      </c>
      <c r="Z6523" s="25" t="s">
        <v>487</v>
      </c>
      <c r="AA6523" s="25">
        <v>35.0</v>
      </c>
      <c r="AB6523" s="25">
        <v>4.0</v>
      </c>
      <c r="AC6523" s="25">
        <v>95853.39</v>
      </c>
      <c r="AD6523" s="25">
        <v>2.0</v>
      </c>
      <c r="AE6523" s="25">
        <v>1.0</v>
      </c>
      <c r="AF6523" s="25">
        <v>0.0</v>
      </c>
      <c r="AG6523" s="25">
        <v>192933.37</v>
      </c>
      <c r="AH6523" s="25">
        <v>0.0</v>
      </c>
    </row>
    <row r="6524" ht="15.75" customHeight="1">
      <c r="U6524" s="25">
        <v>6523.0</v>
      </c>
      <c r="V6524" s="25">
        <v>1.5632185E7</v>
      </c>
      <c r="W6524" s="25" t="s">
        <v>3014</v>
      </c>
      <c r="X6524" s="25">
        <v>663.0</v>
      </c>
      <c r="Y6524" s="25" t="s">
        <v>375</v>
      </c>
      <c r="Z6524" s="25" t="s">
        <v>462</v>
      </c>
      <c r="AA6524" s="25">
        <v>42.0</v>
      </c>
      <c r="AB6524" s="25">
        <v>1.0</v>
      </c>
      <c r="AC6524" s="25">
        <v>82228.67</v>
      </c>
      <c r="AD6524" s="25">
        <v>2.0</v>
      </c>
      <c r="AE6524" s="25">
        <v>1.0</v>
      </c>
      <c r="AF6524" s="25">
        <v>0.0</v>
      </c>
      <c r="AG6524" s="25">
        <v>71359.78</v>
      </c>
      <c r="AH6524" s="25">
        <v>0.0</v>
      </c>
    </row>
    <row r="6525" ht="15.75" customHeight="1">
      <c r="U6525" s="25">
        <v>6524.0</v>
      </c>
      <c r="V6525" s="25">
        <v>1.5806249E7</v>
      </c>
      <c r="W6525" s="25" t="s">
        <v>811</v>
      </c>
      <c r="X6525" s="25">
        <v>671.0</v>
      </c>
      <c r="Y6525" s="25" t="s">
        <v>377</v>
      </c>
      <c r="Z6525" s="25" t="s">
        <v>462</v>
      </c>
      <c r="AA6525" s="25">
        <v>31.0</v>
      </c>
      <c r="AB6525" s="25">
        <v>4.0</v>
      </c>
      <c r="AC6525" s="25">
        <v>0.0</v>
      </c>
      <c r="AD6525" s="25">
        <v>2.0</v>
      </c>
      <c r="AE6525" s="25">
        <v>0.0</v>
      </c>
      <c r="AF6525" s="25">
        <v>1.0</v>
      </c>
      <c r="AG6525" s="25">
        <v>79270.02</v>
      </c>
      <c r="AH6525" s="25">
        <v>0.0</v>
      </c>
    </row>
    <row r="6526" ht="15.75" customHeight="1">
      <c r="U6526" s="25">
        <v>6525.0</v>
      </c>
      <c r="V6526" s="25">
        <v>1.5743293E7</v>
      </c>
      <c r="W6526" s="25" t="s">
        <v>2526</v>
      </c>
      <c r="X6526" s="25">
        <v>651.0</v>
      </c>
      <c r="Y6526" s="25" t="s">
        <v>379</v>
      </c>
      <c r="Z6526" s="25" t="s">
        <v>462</v>
      </c>
      <c r="AA6526" s="25">
        <v>35.0</v>
      </c>
      <c r="AB6526" s="25">
        <v>1.0</v>
      </c>
      <c r="AC6526" s="25">
        <v>163700.78</v>
      </c>
      <c r="AD6526" s="25">
        <v>3.0</v>
      </c>
      <c r="AE6526" s="25">
        <v>1.0</v>
      </c>
      <c r="AF6526" s="25">
        <v>1.0</v>
      </c>
      <c r="AG6526" s="25">
        <v>29583.48</v>
      </c>
      <c r="AH6526" s="25">
        <v>1.0</v>
      </c>
    </row>
    <row r="6527" ht="15.75" customHeight="1">
      <c r="U6527" s="25">
        <v>6526.0</v>
      </c>
      <c r="V6527" s="25">
        <v>1.5598157E7</v>
      </c>
      <c r="W6527" s="25" t="s">
        <v>590</v>
      </c>
      <c r="X6527" s="25">
        <v>728.0</v>
      </c>
      <c r="Y6527" s="25" t="s">
        <v>375</v>
      </c>
      <c r="Z6527" s="25" t="s">
        <v>487</v>
      </c>
      <c r="AA6527" s="25">
        <v>34.0</v>
      </c>
      <c r="AB6527" s="25">
        <v>4.0</v>
      </c>
      <c r="AC6527" s="25">
        <v>106328.08</v>
      </c>
      <c r="AD6527" s="25">
        <v>1.0</v>
      </c>
      <c r="AE6527" s="25">
        <v>1.0</v>
      </c>
      <c r="AF6527" s="25">
        <v>0.0</v>
      </c>
      <c r="AG6527" s="25">
        <v>88680.65</v>
      </c>
      <c r="AH6527" s="25">
        <v>0.0</v>
      </c>
    </row>
    <row r="6528" ht="15.75" customHeight="1">
      <c r="U6528" s="25">
        <v>6527.0</v>
      </c>
      <c r="V6528" s="25">
        <v>1.5700946E7</v>
      </c>
      <c r="W6528" s="25" t="s">
        <v>3015</v>
      </c>
      <c r="X6528" s="25">
        <v>574.0</v>
      </c>
      <c r="Y6528" s="25" t="s">
        <v>375</v>
      </c>
      <c r="Z6528" s="25" t="s">
        <v>462</v>
      </c>
      <c r="AA6528" s="25">
        <v>34.0</v>
      </c>
      <c r="AB6528" s="25">
        <v>7.0</v>
      </c>
      <c r="AC6528" s="25">
        <v>152992.91</v>
      </c>
      <c r="AD6528" s="25">
        <v>1.0</v>
      </c>
      <c r="AE6528" s="25">
        <v>1.0</v>
      </c>
      <c r="AF6528" s="25">
        <v>1.0</v>
      </c>
      <c r="AG6528" s="25">
        <v>134691.2</v>
      </c>
      <c r="AH6528" s="25">
        <v>0.0</v>
      </c>
    </row>
    <row r="6529" ht="15.75" customHeight="1">
      <c r="U6529" s="25">
        <v>6528.0</v>
      </c>
      <c r="V6529" s="25">
        <v>1.5722692E7</v>
      </c>
      <c r="W6529" s="25" t="s">
        <v>2184</v>
      </c>
      <c r="X6529" s="25">
        <v>464.0</v>
      </c>
      <c r="Y6529" s="25" t="s">
        <v>375</v>
      </c>
      <c r="Z6529" s="25" t="s">
        <v>487</v>
      </c>
      <c r="AA6529" s="25">
        <v>38.0</v>
      </c>
      <c r="AB6529" s="25">
        <v>3.0</v>
      </c>
      <c r="AC6529" s="25">
        <v>116439.65</v>
      </c>
      <c r="AD6529" s="25">
        <v>1.0</v>
      </c>
      <c r="AE6529" s="25">
        <v>1.0</v>
      </c>
      <c r="AF6529" s="25">
        <v>0.0</v>
      </c>
      <c r="AG6529" s="25">
        <v>75574.48</v>
      </c>
      <c r="AH6529" s="25">
        <v>0.0</v>
      </c>
    </row>
    <row r="6530" ht="15.75" customHeight="1">
      <c r="U6530" s="25">
        <v>6529.0</v>
      </c>
      <c r="V6530" s="25">
        <v>1.5696506E7</v>
      </c>
      <c r="W6530" s="25" t="s">
        <v>629</v>
      </c>
      <c r="X6530" s="25">
        <v>604.0</v>
      </c>
      <c r="Y6530" s="25" t="s">
        <v>377</v>
      </c>
      <c r="Z6530" s="25" t="s">
        <v>487</v>
      </c>
      <c r="AA6530" s="25">
        <v>27.0</v>
      </c>
      <c r="AB6530" s="25">
        <v>9.0</v>
      </c>
      <c r="AC6530" s="25">
        <v>101352.78</v>
      </c>
      <c r="AD6530" s="25">
        <v>1.0</v>
      </c>
      <c r="AE6530" s="25">
        <v>0.0</v>
      </c>
      <c r="AF6530" s="25">
        <v>0.0</v>
      </c>
      <c r="AG6530" s="25">
        <v>30252.3</v>
      </c>
      <c r="AH6530" s="25">
        <v>0.0</v>
      </c>
    </row>
    <row r="6531" ht="15.75" customHeight="1">
      <c r="U6531" s="25">
        <v>6530.0</v>
      </c>
      <c r="V6531" s="25">
        <v>1.5728823E7</v>
      </c>
      <c r="W6531" s="25" t="s">
        <v>3016</v>
      </c>
      <c r="X6531" s="25">
        <v>836.0</v>
      </c>
      <c r="Y6531" s="25" t="s">
        <v>377</v>
      </c>
      <c r="Z6531" s="25" t="s">
        <v>462</v>
      </c>
      <c r="AA6531" s="25">
        <v>37.0</v>
      </c>
      <c r="AB6531" s="25">
        <v>10.0</v>
      </c>
      <c r="AC6531" s="25">
        <v>0.0</v>
      </c>
      <c r="AD6531" s="25">
        <v>2.0</v>
      </c>
      <c r="AE6531" s="25">
        <v>1.0</v>
      </c>
      <c r="AF6531" s="25">
        <v>0.0</v>
      </c>
      <c r="AG6531" s="25">
        <v>111324.41</v>
      </c>
      <c r="AH6531" s="25">
        <v>0.0</v>
      </c>
    </row>
    <row r="6532" ht="15.75" customHeight="1">
      <c r="U6532" s="25">
        <v>6531.0</v>
      </c>
      <c r="V6532" s="25">
        <v>1.5808851E7</v>
      </c>
      <c r="W6532" s="25" t="s">
        <v>3017</v>
      </c>
      <c r="X6532" s="25">
        <v>511.0</v>
      </c>
      <c r="Y6532" s="25" t="s">
        <v>379</v>
      </c>
      <c r="Z6532" s="25" t="s">
        <v>462</v>
      </c>
      <c r="AA6532" s="25">
        <v>75.0</v>
      </c>
      <c r="AB6532" s="25">
        <v>9.0</v>
      </c>
      <c r="AC6532" s="25">
        <v>105609.17</v>
      </c>
      <c r="AD6532" s="25">
        <v>1.0</v>
      </c>
      <c r="AE6532" s="25">
        <v>0.0</v>
      </c>
      <c r="AF6532" s="25">
        <v>1.0</v>
      </c>
      <c r="AG6532" s="25">
        <v>105425.18</v>
      </c>
      <c r="AH6532" s="25">
        <v>0.0</v>
      </c>
    </row>
    <row r="6533" ht="15.75" customHeight="1">
      <c r="U6533" s="25">
        <v>6532.0</v>
      </c>
      <c r="V6533" s="25">
        <v>1.5675231E7</v>
      </c>
      <c r="W6533" s="25" t="s">
        <v>1099</v>
      </c>
      <c r="X6533" s="25">
        <v>518.0</v>
      </c>
      <c r="Y6533" s="25" t="s">
        <v>375</v>
      </c>
      <c r="Z6533" s="25" t="s">
        <v>462</v>
      </c>
      <c r="AA6533" s="25">
        <v>45.0</v>
      </c>
      <c r="AB6533" s="25">
        <v>8.0</v>
      </c>
      <c r="AC6533" s="25">
        <v>0.0</v>
      </c>
      <c r="AD6533" s="25">
        <v>2.0</v>
      </c>
      <c r="AE6533" s="25">
        <v>1.0</v>
      </c>
      <c r="AF6533" s="25">
        <v>1.0</v>
      </c>
      <c r="AG6533" s="25">
        <v>36193.07</v>
      </c>
      <c r="AH6533" s="25">
        <v>0.0</v>
      </c>
    </row>
    <row r="6534" ht="15.75" customHeight="1">
      <c r="U6534" s="25">
        <v>6533.0</v>
      </c>
      <c r="V6534" s="25">
        <v>1.5732299E7</v>
      </c>
      <c r="W6534" s="25" t="s">
        <v>1554</v>
      </c>
      <c r="X6534" s="25">
        <v>756.0</v>
      </c>
      <c r="Y6534" s="25" t="s">
        <v>375</v>
      </c>
      <c r="Z6534" s="25" t="s">
        <v>487</v>
      </c>
      <c r="AA6534" s="25">
        <v>67.0</v>
      </c>
      <c r="AB6534" s="25">
        <v>4.0</v>
      </c>
      <c r="AC6534" s="25">
        <v>0.0</v>
      </c>
      <c r="AD6534" s="25">
        <v>3.0</v>
      </c>
      <c r="AE6534" s="25">
        <v>1.0</v>
      </c>
      <c r="AF6534" s="25">
        <v>1.0</v>
      </c>
      <c r="AG6534" s="25">
        <v>93081.87</v>
      </c>
      <c r="AH6534" s="25">
        <v>0.0</v>
      </c>
    </row>
    <row r="6535" ht="15.75" customHeight="1">
      <c r="U6535" s="25">
        <v>6534.0</v>
      </c>
      <c r="V6535" s="25">
        <v>1.5706269E7</v>
      </c>
      <c r="W6535" s="25" t="s">
        <v>1687</v>
      </c>
      <c r="X6535" s="25">
        <v>489.0</v>
      </c>
      <c r="Y6535" s="25" t="s">
        <v>375</v>
      </c>
      <c r="Z6535" s="25" t="s">
        <v>462</v>
      </c>
      <c r="AA6535" s="25">
        <v>47.0</v>
      </c>
      <c r="AB6535" s="25">
        <v>8.0</v>
      </c>
      <c r="AC6535" s="25">
        <v>103894.38</v>
      </c>
      <c r="AD6535" s="25">
        <v>2.0</v>
      </c>
      <c r="AE6535" s="25">
        <v>1.0</v>
      </c>
      <c r="AF6535" s="25">
        <v>1.0</v>
      </c>
      <c r="AG6535" s="25">
        <v>107625.46</v>
      </c>
      <c r="AH6535" s="25">
        <v>0.0</v>
      </c>
    </row>
    <row r="6536" ht="15.75" customHeight="1">
      <c r="U6536" s="25">
        <v>6535.0</v>
      </c>
      <c r="V6536" s="25">
        <v>1.5590078E7</v>
      </c>
      <c r="W6536" s="25" t="s">
        <v>946</v>
      </c>
      <c r="X6536" s="25">
        <v>622.0</v>
      </c>
      <c r="Y6536" s="25" t="s">
        <v>377</v>
      </c>
      <c r="Z6536" s="25" t="s">
        <v>487</v>
      </c>
      <c r="AA6536" s="25">
        <v>27.0</v>
      </c>
      <c r="AB6536" s="25">
        <v>9.0</v>
      </c>
      <c r="AC6536" s="25">
        <v>139834.93</v>
      </c>
      <c r="AD6536" s="25">
        <v>1.0</v>
      </c>
      <c r="AE6536" s="25">
        <v>1.0</v>
      </c>
      <c r="AF6536" s="25">
        <v>1.0</v>
      </c>
      <c r="AG6536" s="25">
        <v>152733.89</v>
      </c>
      <c r="AH6536" s="25">
        <v>0.0</v>
      </c>
    </row>
    <row r="6537" ht="15.75" customHeight="1">
      <c r="U6537" s="25">
        <v>6536.0</v>
      </c>
      <c r="V6537" s="25">
        <v>1.5776985E7</v>
      </c>
      <c r="W6537" s="25" t="s">
        <v>1025</v>
      </c>
      <c r="X6537" s="25">
        <v>652.0</v>
      </c>
      <c r="Y6537" s="25" t="s">
        <v>375</v>
      </c>
      <c r="Z6537" s="25" t="s">
        <v>462</v>
      </c>
      <c r="AA6537" s="25">
        <v>36.0</v>
      </c>
      <c r="AB6537" s="25">
        <v>6.0</v>
      </c>
      <c r="AC6537" s="25">
        <v>112518.71</v>
      </c>
      <c r="AD6537" s="25">
        <v>2.0</v>
      </c>
      <c r="AE6537" s="25">
        <v>0.0</v>
      </c>
      <c r="AF6537" s="25">
        <v>1.0</v>
      </c>
      <c r="AG6537" s="25">
        <v>110421.31</v>
      </c>
      <c r="AH6537" s="25">
        <v>0.0</v>
      </c>
    </row>
    <row r="6538" ht="15.75" customHeight="1">
      <c r="U6538" s="25">
        <v>6537.0</v>
      </c>
      <c r="V6538" s="25">
        <v>1.5756743E7</v>
      </c>
      <c r="W6538" s="25" t="s">
        <v>1160</v>
      </c>
      <c r="X6538" s="25">
        <v>625.0</v>
      </c>
      <c r="Y6538" s="25" t="s">
        <v>375</v>
      </c>
      <c r="Z6538" s="25" t="s">
        <v>462</v>
      </c>
      <c r="AA6538" s="25">
        <v>37.0</v>
      </c>
      <c r="AB6538" s="25">
        <v>7.0</v>
      </c>
      <c r="AC6538" s="25">
        <v>115895.42</v>
      </c>
      <c r="AD6538" s="25">
        <v>1.0</v>
      </c>
      <c r="AE6538" s="25">
        <v>1.0</v>
      </c>
      <c r="AF6538" s="25">
        <v>0.0</v>
      </c>
      <c r="AG6538" s="25">
        <v>48486.25</v>
      </c>
      <c r="AH6538" s="25">
        <v>0.0</v>
      </c>
    </row>
    <row r="6539" ht="15.75" customHeight="1">
      <c r="U6539" s="25">
        <v>6538.0</v>
      </c>
      <c r="V6539" s="25">
        <v>1.5782364E7</v>
      </c>
      <c r="W6539" s="25" t="s">
        <v>1510</v>
      </c>
      <c r="X6539" s="25">
        <v>521.0</v>
      </c>
      <c r="Y6539" s="25" t="s">
        <v>377</v>
      </c>
      <c r="Z6539" s="25" t="s">
        <v>462</v>
      </c>
      <c r="AA6539" s="25">
        <v>39.0</v>
      </c>
      <c r="AB6539" s="25">
        <v>3.0</v>
      </c>
      <c r="AC6539" s="25">
        <v>146408.68</v>
      </c>
      <c r="AD6539" s="25">
        <v>1.0</v>
      </c>
      <c r="AE6539" s="25">
        <v>0.0</v>
      </c>
      <c r="AF6539" s="25">
        <v>0.0</v>
      </c>
      <c r="AG6539" s="25">
        <v>72993.67</v>
      </c>
      <c r="AH6539" s="25">
        <v>0.0</v>
      </c>
    </row>
    <row r="6540" ht="15.75" customHeight="1">
      <c r="U6540" s="25">
        <v>6539.0</v>
      </c>
      <c r="V6540" s="25">
        <v>1.5604093E7</v>
      </c>
      <c r="W6540" s="25" t="s">
        <v>3018</v>
      </c>
      <c r="X6540" s="25">
        <v>546.0</v>
      </c>
      <c r="Y6540" s="25" t="s">
        <v>375</v>
      </c>
      <c r="Z6540" s="25" t="s">
        <v>487</v>
      </c>
      <c r="AA6540" s="25">
        <v>34.0</v>
      </c>
      <c r="AB6540" s="25">
        <v>4.0</v>
      </c>
      <c r="AC6540" s="25">
        <v>165363.31</v>
      </c>
      <c r="AD6540" s="25">
        <v>2.0</v>
      </c>
      <c r="AE6540" s="25">
        <v>1.0</v>
      </c>
      <c r="AF6540" s="25">
        <v>1.0</v>
      </c>
      <c r="AG6540" s="25">
        <v>25744.13</v>
      </c>
      <c r="AH6540" s="25">
        <v>1.0</v>
      </c>
    </row>
    <row r="6541" ht="15.75" customHeight="1">
      <c r="U6541" s="25">
        <v>6540.0</v>
      </c>
      <c r="V6541" s="25">
        <v>1.5749328E7</v>
      </c>
      <c r="W6541" s="25" t="s">
        <v>778</v>
      </c>
      <c r="X6541" s="25">
        <v>697.0</v>
      </c>
      <c r="Y6541" s="25" t="s">
        <v>375</v>
      </c>
      <c r="Z6541" s="25" t="s">
        <v>462</v>
      </c>
      <c r="AA6541" s="25">
        <v>45.0</v>
      </c>
      <c r="AB6541" s="25">
        <v>1.0</v>
      </c>
      <c r="AC6541" s="25">
        <v>0.0</v>
      </c>
      <c r="AD6541" s="25">
        <v>2.0</v>
      </c>
      <c r="AE6541" s="25">
        <v>1.0</v>
      </c>
      <c r="AF6541" s="25">
        <v>0.0</v>
      </c>
      <c r="AG6541" s="25">
        <v>46807.62</v>
      </c>
      <c r="AH6541" s="25">
        <v>1.0</v>
      </c>
    </row>
    <row r="6542" ht="15.75" customHeight="1">
      <c r="U6542" s="25">
        <v>6541.0</v>
      </c>
      <c r="V6542" s="25">
        <v>1.5656322E7</v>
      </c>
      <c r="W6542" s="25" t="s">
        <v>3019</v>
      </c>
      <c r="X6542" s="25">
        <v>571.0</v>
      </c>
      <c r="Y6542" s="25" t="s">
        <v>379</v>
      </c>
      <c r="Z6542" s="25" t="s">
        <v>487</v>
      </c>
      <c r="AA6542" s="25">
        <v>33.0</v>
      </c>
      <c r="AB6542" s="25">
        <v>3.0</v>
      </c>
      <c r="AC6542" s="25">
        <v>71843.15</v>
      </c>
      <c r="AD6542" s="25">
        <v>1.0</v>
      </c>
      <c r="AE6542" s="25">
        <v>1.0</v>
      </c>
      <c r="AF6542" s="25">
        <v>0.0</v>
      </c>
      <c r="AG6542" s="25">
        <v>26772.04</v>
      </c>
      <c r="AH6542" s="25">
        <v>0.0</v>
      </c>
    </row>
    <row r="6543" ht="15.75" customHeight="1">
      <c r="U6543" s="25">
        <v>6542.0</v>
      </c>
      <c r="V6543" s="25">
        <v>1.5685564E7</v>
      </c>
      <c r="W6543" s="25" t="s">
        <v>1543</v>
      </c>
      <c r="X6543" s="25">
        <v>748.0</v>
      </c>
      <c r="Y6543" s="25" t="s">
        <v>377</v>
      </c>
      <c r="Z6543" s="25" t="s">
        <v>487</v>
      </c>
      <c r="AA6543" s="25">
        <v>35.0</v>
      </c>
      <c r="AB6543" s="25">
        <v>5.0</v>
      </c>
      <c r="AC6543" s="25">
        <v>105492.53</v>
      </c>
      <c r="AD6543" s="25">
        <v>1.0</v>
      </c>
      <c r="AE6543" s="25">
        <v>1.0</v>
      </c>
      <c r="AF6543" s="25">
        <v>1.0</v>
      </c>
      <c r="AG6543" s="25">
        <v>150057.2</v>
      </c>
      <c r="AH6543" s="25">
        <v>0.0</v>
      </c>
    </row>
    <row r="6544" ht="15.75" customHeight="1">
      <c r="U6544" s="25">
        <v>6543.0</v>
      </c>
      <c r="V6544" s="25">
        <v>1.5785831E7</v>
      </c>
      <c r="W6544" s="25" t="s">
        <v>1360</v>
      </c>
      <c r="X6544" s="25">
        <v>591.0</v>
      </c>
      <c r="Y6544" s="25" t="s">
        <v>375</v>
      </c>
      <c r="Z6544" s="25" t="s">
        <v>487</v>
      </c>
      <c r="AA6544" s="25">
        <v>35.0</v>
      </c>
      <c r="AB6544" s="25">
        <v>7.0</v>
      </c>
      <c r="AC6544" s="25">
        <v>183027.25</v>
      </c>
      <c r="AD6544" s="25">
        <v>1.0</v>
      </c>
      <c r="AE6544" s="25">
        <v>1.0</v>
      </c>
      <c r="AF6544" s="25">
        <v>1.0</v>
      </c>
      <c r="AG6544" s="25">
        <v>56028.79</v>
      </c>
      <c r="AH6544" s="25">
        <v>0.0</v>
      </c>
    </row>
    <row r="6545" ht="15.75" customHeight="1">
      <c r="U6545" s="25">
        <v>6544.0</v>
      </c>
      <c r="V6545" s="25">
        <v>1.5796218E7</v>
      </c>
      <c r="W6545" s="25" t="s">
        <v>660</v>
      </c>
      <c r="X6545" s="25">
        <v>814.0</v>
      </c>
      <c r="Y6545" s="25" t="s">
        <v>379</v>
      </c>
      <c r="Z6545" s="25" t="s">
        <v>487</v>
      </c>
      <c r="AA6545" s="25">
        <v>29.0</v>
      </c>
      <c r="AB6545" s="25">
        <v>1.0</v>
      </c>
      <c r="AC6545" s="25">
        <v>131968.57</v>
      </c>
      <c r="AD6545" s="25">
        <v>2.0</v>
      </c>
      <c r="AE6545" s="25">
        <v>1.0</v>
      </c>
      <c r="AF6545" s="25">
        <v>1.0</v>
      </c>
      <c r="AG6545" s="25">
        <v>147693.92</v>
      </c>
      <c r="AH6545" s="25">
        <v>0.0</v>
      </c>
    </row>
    <row r="6546" ht="15.75" customHeight="1">
      <c r="U6546" s="25">
        <v>6545.0</v>
      </c>
      <c r="V6546" s="25">
        <v>1.5716218E7</v>
      </c>
      <c r="W6546" s="25" t="s">
        <v>2814</v>
      </c>
      <c r="X6546" s="25">
        <v>709.0</v>
      </c>
      <c r="Y6546" s="25" t="s">
        <v>375</v>
      </c>
      <c r="Z6546" s="25" t="s">
        <v>462</v>
      </c>
      <c r="AA6546" s="25">
        <v>45.0</v>
      </c>
      <c r="AB6546" s="25">
        <v>3.0</v>
      </c>
      <c r="AC6546" s="25">
        <v>104118.5</v>
      </c>
      <c r="AD6546" s="25">
        <v>1.0</v>
      </c>
      <c r="AE6546" s="25">
        <v>0.0</v>
      </c>
      <c r="AF6546" s="25">
        <v>1.0</v>
      </c>
      <c r="AG6546" s="25">
        <v>174032.0</v>
      </c>
      <c r="AH6546" s="25">
        <v>0.0</v>
      </c>
    </row>
    <row r="6547" ht="15.75" customHeight="1">
      <c r="U6547" s="25">
        <v>6546.0</v>
      </c>
      <c r="V6547" s="25">
        <v>1.5572735E7</v>
      </c>
      <c r="W6547" s="25" t="s">
        <v>680</v>
      </c>
      <c r="X6547" s="25">
        <v>433.0</v>
      </c>
      <c r="Y6547" s="25" t="s">
        <v>377</v>
      </c>
      <c r="Z6547" s="25" t="s">
        <v>487</v>
      </c>
      <c r="AA6547" s="25">
        <v>27.0</v>
      </c>
      <c r="AB6547" s="25">
        <v>2.0</v>
      </c>
      <c r="AC6547" s="25">
        <v>0.0</v>
      </c>
      <c r="AD6547" s="25">
        <v>2.0</v>
      </c>
      <c r="AE6547" s="25">
        <v>1.0</v>
      </c>
      <c r="AF6547" s="25">
        <v>1.0</v>
      </c>
      <c r="AG6547" s="25">
        <v>153698.65</v>
      </c>
      <c r="AH6547" s="25">
        <v>0.0</v>
      </c>
    </row>
    <row r="6548" ht="15.75" customHeight="1">
      <c r="U6548" s="25">
        <v>6547.0</v>
      </c>
      <c r="V6548" s="25">
        <v>1.563384E7</v>
      </c>
      <c r="W6548" s="25" t="s">
        <v>518</v>
      </c>
      <c r="X6548" s="25">
        <v>781.0</v>
      </c>
      <c r="Y6548" s="25" t="s">
        <v>375</v>
      </c>
      <c r="Z6548" s="25" t="s">
        <v>487</v>
      </c>
      <c r="AA6548" s="25">
        <v>20.0</v>
      </c>
      <c r="AB6548" s="25">
        <v>0.0</v>
      </c>
      <c r="AC6548" s="25">
        <v>125023.1</v>
      </c>
      <c r="AD6548" s="25">
        <v>2.0</v>
      </c>
      <c r="AE6548" s="25">
        <v>1.0</v>
      </c>
      <c r="AF6548" s="25">
        <v>1.0</v>
      </c>
      <c r="AG6548" s="25">
        <v>108301.45</v>
      </c>
      <c r="AH6548" s="25">
        <v>0.0</v>
      </c>
    </row>
    <row r="6549" ht="15.75" customHeight="1">
      <c r="U6549" s="25">
        <v>6548.0</v>
      </c>
      <c r="V6549" s="25">
        <v>1.560876E7</v>
      </c>
      <c r="W6549" s="25" t="s">
        <v>1264</v>
      </c>
      <c r="X6549" s="25">
        <v>656.0</v>
      </c>
      <c r="Y6549" s="25" t="s">
        <v>375</v>
      </c>
      <c r="Z6549" s="25" t="s">
        <v>462</v>
      </c>
      <c r="AA6549" s="25">
        <v>30.0</v>
      </c>
      <c r="AB6549" s="25">
        <v>4.0</v>
      </c>
      <c r="AC6549" s="25">
        <v>74323.2</v>
      </c>
      <c r="AD6549" s="25">
        <v>1.0</v>
      </c>
      <c r="AE6549" s="25">
        <v>1.0</v>
      </c>
      <c r="AF6549" s="25">
        <v>1.0</v>
      </c>
      <c r="AG6549" s="25">
        <v>22929.08</v>
      </c>
      <c r="AH6549" s="25">
        <v>0.0</v>
      </c>
    </row>
    <row r="6550" ht="15.75" customHeight="1">
      <c r="U6550" s="25">
        <v>6549.0</v>
      </c>
      <c r="V6550" s="25">
        <v>1.5627848E7</v>
      </c>
      <c r="W6550" s="25" t="s">
        <v>2478</v>
      </c>
      <c r="X6550" s="25">
        <v>683.0</v>
      </c>
      <c r="Y6550" s="25" t="s">
        <v>375</v>
      </c>
      <c r="Z6550" s="25" t="s">
        <v>487</v>
      </c>
      <c r="AA6550" s="25">
        <v>38.0</v>
      </c>
      <c r="AB6550" s="25">
        <v>7.0</v>
      </c>
      <c r="AC6550" s="25">
        <v>109346.13</v>
      </c>
      <c r="AD6550" s="25">
        <v>2.0</v>
      </c>
      <c r="AE6550" s="25">
        <v>1.0</v>
      </c>
      <c r="AF6550" s="25">
        <v>0.0</v>
      </c>
      <c r="AG6550" s="25">
        <v>102665.92</v>
      </c>
      <c r="AH6550" s="25">
        <v>0.0</v>
      </c>
    </row>
    <row r="6551" ht="15.75" customHeight="1">
      <c r="U6551" s="25">
        <v>6550.0</v>
      </c>
      <c r="V6551" s="25">
        <v>1.5792029E7</v>
      </c>
      <c r="W6551" s="25" t="s">
        <v>1776</v>
      </c>
      <c r="X6551" s="25">
        <v>620.0</v>
      </c>
      <c r="Y6551" s="25" t="s">
        <v>375</v>
      </c>
      <c r="Z6551" s="25" t="s">
        <v>487</v>
      </c>
      <c r="AA6551" s="25">
        <v>32.0</v>
      </c>
      <c r="AB6551" s="25">
        <v>6.0</v>
      </c>
      <c r="AC6551" s="25">
        <v>0.0</v>
      </c>
      <c r="AD6551" s="25">
        <v>2.0</v>
      </c>
      <c r="AE6551" s="25">
        <v>1.0</v>
      </c>
      <c r="AF6551" s="25">
        <v>0.0</v>
      </c>
      <c r="AG6551" s="25">
        <v>56139.09</v>
      </c>
      <c r="AH6551" s="25">
        <v>0.0</v>
      </c>
    </row>
    <row r="6552" ht="15.75" customHeight="1">
      <c r="U6552" s="25">
        <v>6551.0</v>
      </c>
      <c r="V6552" s="25">
        <v>1.5617331E7</v>
      </c>
      <c r="W6552" s="25" t="s">
        <v>3020</v>
      </c>
      <c r="X6552" s="25">
        <v>637.0</v>
      </c>
      <c r="Y6552" s="25" t="s">
        <v>379</v>
      </c>
      <c r="Z6552" s="25" t="s">
        <v>462</v>
      </c>
      <c r="AA6552" s="25">
        <v>39.0</v>
      </c>
      <c r="AB6552" s="25">
        <v>3.0</v>
      </c>
      <c r="AC6552" s="25">
        <v>109698.41</v>
      </c>
      <c r="AD6552" s="25">
        <v>1.0</v>
      </c>
      <c r="AE6552" s="25">
        <v>1.0</v>
      </c>
      <c r="AF6552" s="25">
        <v>1.0</v>
      </c>
      <c r="AG6552" s="25">
        <v>88391.29</v>
      </c>
      <c r="AH6552" s="25">
        <v>1.0</v>
      </c>
    </row>
    <row r="6553" ht="15.75" customHeight="1">
      <c r="U6553" s="25">
        <v>6552.0</v>
      </c>
      <c r="V6553" s="25">
        <v>1.565174E7</v>
      </c>
      <c r="W6553" s="25" t="s">
        <v>1155</v>
      </c>
      <c r="X6553" s="25">
        <v>525.0</v>
      </c>
      <c r="Y6553" s="25" t="s">
        <v>377</v>
      </c>
      <c r="Z6553" s="25" t="s">
        <v>462</v>
      </c>
      <c r="AA6553" s="25">
        <v>30.0</v>
      </c>
      <c r="AB6553" s="25">
        <v>5.0</v>
      </c>
      <c r="AC6553" s="25">
        <v>0.0</v>
      </c>
      <c r="AD6553" s="25">
        <v>2.0</v>
      </c>
      <c r="AE6553" s="25">
        <v>0.0</v>
      </c>
      <c r="AF6553" s="25">
        <v>1.0</v>
      </c>
      <c r="AG6553" s="25">
        <v>149195.44</v>
      </c>
      <c r="AH6553" s="25">
        <v>0.0</v>
      </c>
    </row>
    <row r="6554" ht="15.75" customHeight="1">
      <c r="U6554" s="25">
        <v>6553.0</v>
      </c>
      <c r="V6554" s="25">
        <v>1.5636407E7</v>
      </c>
      <c r="W6554" s="25" t="s">
        <v>2919</v>
      </c>
      <c r="X6554" s="25">
        <v>793.0</v>
      </c>
      <c r="Y6554" s="25" t="s">
        <v>379</v>
      </c>
      <c r="Z6554" s="25" t="s">
        <v>462</v>
      </c>
      <c r="AA6554" s="25">
        <v>34.0</v>
      </c>
      <c r="AB6554" s="25">
        <v>5.0</v>
      </c>
      <c r="AC6554" s="25">
        <v>127758.09</v>
      </c>
      <c r="AD6554" s="25">
        <v>1.0</v>
      </c>
      <c r="AE6554" s="25">
        <v>1.0</v>
      </c>
      <c r="AF6554" s="25">
        <v>0.0</v>
      </c>
      <c r="AG6554" s="25">
        <v>143357.03</v>
      </c>
      <c r="AH6554" s="25">
        <v>0.0</v>
      </c>
    </row>
    <row r="6555" ht="15.75" customHeight="1">
      <c r="U6555" s="25">
        <v>6554.0</v>
      </c>
      <c r="V6555" s="25">
        <v>1.5607526E7</v>
      </c>
      <c r="W6555" s="25" t="s">
        <v>1027</v>
      </c>
      <c r="X6555" s="25">
        <v>638.0</v>
      </c>
      <c r="Y6555" s="25" t="s">
        <v>379</v>
      </c>
      <c r="Z6555" s="25" t="s">
        <v>487</v>
      </c>
      <c r="AA6555" s="25">
        <v>50.0</v>
      </c>
      <c r="AB6555" s="25">
        <v>1.0</v>
      </c>
      <c r="AC6555" s="25">
        <v>102645.48</v>
      </c>
      <c r="AD6555" s="25">
        <v>1.0</v>
      </c>
      <c r="AE6555" s="25">
        <v>1.0</v>
      </c>
      <c r="AF6555" s="25">
        <v>0.0</v>
      </c>
      <c r="AG6555" s="25">
        <v>168359.98</v>
      </c>
      <c r="AH6555" s="25">
        <v>1.0</v>
      </c>
    </row>
    <row r="6556" ht="15.75" customHeight="1">
      <c r="U6556" s="25">
        <v>6555.0</v>
      </c>
      <c r="V6556" s="25">
        <v>1.5632576E7</v>
      </c>
      <c r="W6556" s="25" t="s">
        <v>2512</v>
      </c>
      <c r="X6556" s="25">
        <v>520.0</v>
      </c>
      <c r="Y6556" s="25" t="s">
        <v>375</v>
      </c>
      <c r="Z6556" s="25" t="s">
        <v>487</v>
      </c>
      <c r="AA6556" s="25">
        <v>31.0</v>
      </c>
      <c r="AB6556" s="25">
        <v>4.0</v>
      </c>
      <c r="AC6556" s="25">
        <v>93249.4</v>
      </c>
      <c r="AD6556" s="25">
        <v>1.0</v>
      </c>
      <c r="AE6556" s="25">
        <v>1.0</v>
      </c>
      <c r="AF6556" s="25">
        <v>0.0</v>
      </c>
      <c r="AG6556" s="25">
        <v>77335.75</v>
      </c>
      <c r="AH6556" s="25">
        <v>0.0</v>
      </c>
    </row>
    <row r="6557" ht="15.75" customHeight="1">
      <c r="U6557" s="25">
        <v>6556.0</v>
      </c>
      <c r="V6557" s="25">
        <v>1.5581505E7</v>
      </c>
      <c r="W6557" s="25" t="s">
        <v>3021</v>
      </c>
      <c r="X6557" s="25">
        <v>641.0</v>
      </c>
      <c r="Y6557" s="25" t="s">
        <v>375</v>
      </c>
      <c r="Z6557" s="25" t="s">
        <v>487</v>
      </c>
      <c r="AA6557" s="25">
        <v>35.0</v>
      </c>
      <c r="AB6557" s="25">
        <v>5.0</v>
      </c>
      <c r="AC6557" s="25">
        <v>0.0</v>
      </c>
      <c r="AD6557" s="25">
        <v>2.0</v>
      </c>
      <c r="AE6557" s="25">
        <v>1.0</v>
      </c>
      <c r="AF6557" s="25">
        <v>0.0</v>
      </c>
      <c r="AG6557" s="25">
        <v>93148.93</v>
      </c>
      <c r="AH6557" s="25">
        <v>0.0</v>
      </c>
    </row>
    <row r="6558" ht="15.75" customHeight="1">
      <c r="U6558" s="25">
        <v>6557.0</v>
      </c>
      <c r="V6558" s="25">
        <v>1.5612207E7</v>
      </c>
      <c r="W6558" s="25" t="s">
        <v>465</v>
      </c>
      <c r="X6558" s="25">
        <v>840.0</v>
      </c>
      <c r="Y6558" s="25" t="s">
        <v>379</v>
      </c>
      <c r="Z6558" s="25" t="s">
        <v>462</v>
      </c>
      <c r="AA6558" s="25">
        <v>51.0</v>
      </c>
      <c r="AB6558" s="25">
        <v>1.0</v>
      </c>
      <c r="AC6558" s="25">
        <v>87779.83</v>
      </c>
      <c r="AD6558" s="25">
        <v>1.0</v>
      </c>
      <c r="AE6558" s="25">
        <v>0.0</v>
      </c>
      <c r="AF6558" s="25">
        <v>1.0</v>
      </c>
      <c r="AG6558" s="25">
        <v>36687.11</v>
      </c>
      <c r="AH6558" s="25">
        <v>1.0</v>
      </c>
    </row>
    <row r="6559" ht="15.75" customHeight="1">
      <c r="U6559" s="25">
        <v>6558.0</v>
      </c>
      <c r="V6559" s="25">
        <v>1.5707242E7</v>
      </c>
      <c r="W6559" s="25" t="s">
        <v>2540</v>
      </c>
      <c r="X6559" s="25">
        <v>504.0</v>
      </c>
      <c r="Y6559" s="25" t="s">
        <v>377</v>
      </c>
      <c r="Z6559" s="25" t="s">
        <v>487</v>
      </c>
      <c r="AA6559" s="25">
        <v>40.0</v>
      </c>
      <c r="AB6559" s="25">
        <v>5.0</v>
      </c>
      <c r="AC6559" s="25">
        <v>0.0</v>
      </c>
      <c r="AD6559" s="25">
        <v>2.0</v>
      </c>
      <c r="AE6559" s="25">
        <v>0.0</v>
      </c>
      <c r="AF6559" s="25">
        <v>0.0</v>
      </c>
      <c r="AG6559" s="25">
        <v>146703.36</v>
      </c>
      <c r="AH6559" s="25">
        <v>0.0</v>
      </c>
    </row>
    <row r="6560" ht="15.75" customHeight="1">
      <c r="U6560" s="25">
        <v>6559.0</v>
      </c>
      <c r="V6560" s="25">
        <v>1.5721937E7</v>
      </c>
      <c r="W6560" s="25" t="s">
        <v>3022</v>
      </c>
      <c r="X6560" s="25">
        <v>686.0</v>
      </c>
      <c r="Y6560" s="25" t="s">
        <v>375</v>
      </c>
      <c r="Z6560" s="25" t="s">
        <v>487</v>
      </c>
      <c r="AA6560" s="25">
        <v>38.0</v>
      </c>
      <c r="AB6560" s="25">
        <v>0.0</v>
      </c>
      <c r="AC6560" s="25">
        <v>138131.34</v>
      </c>
      <c r="AD6560" s="25">
        <v>1.0</v>
      </c>
      <c r="AE6560" s="25">
        <v>0.0</v>
      </c>
      <c r="AF6560" s="25">
        <v>1.0</v>
      </c>
      <c r="AG6560" s="25">
        <v>115927.85</v>
      </c>
      <c r="AH6560" s="25">
        <v>0.0</v>
      </c>
    </row>
    <row r="6561" ht="15.75" customHeight="1">
      <c r="U6561" s="25">
        <v>6560.0</v>
      </c>
      <c r="V6561" s="25">
        <v>1.5773852E7</v>
      </c>
      <c r="W6561" s="25" t="s">
        <v>1809</v>
      </c>
      <c r="X6561" s="25">
        <v>533.0</v>
      </c>
      <c r="Y6561" s="25" t="s">
        <v>379</v>
      </c>
      <c r="Z6561" s="25" t="s">
        <v>487</v>
      </c>
      <c r="AA6561" s="25">
        <v>38.0</v>
      </c>
      <c r="AB6561" s="25">
        <v>4.0</v>
      </c>
      <c r="AC6561" s="25">
        <v>70362.52</v>
      </c>
      <c r="AD6561" s="25">
        <v>2.0</v>
      </c>
      <c r="AE6561" s="25">
        <v>1.0</v>
      </c>
      <c r="AF6561" s="25">
        <v>1.0</v>
      </c>
      <c r="AG6561" s="25">
        <v>104189.46</v>
      </c>
      <c r="AH6561" s="25">
        <v>0.0</v>
      </c>
    </row>
    <row r="6562" ht="15.75" customHeight="1">
      <c r="U6562" s="25">
        <v>6561.0</v>
      </c>
      <c r="V6562" s="25">
        <v>1.5719778E7</v>
      </c>
      <c r="W6562" s="25" t="s">
        <v>783</v>
      </c>
      <c r="X6562" s="25">
        <v>577.0</v>
      </c>
      <c r="Y6562" s="25" t="s">
        <v>375</v>
      </c>
      <c r="Z6562" s="25" t="s">
        <v>462</v>
      </c>
      <c r="AA6562" s="25">
        <v>32.0</v>
      </c>
      <c r="AB6562" s="25">
        <v>1.0</v>
      </c>
      <c r="AC6562" s="25">
        <v>0.0</v>
      </c>
      <c r="AD6562" s="25">
        <v>2.0</v>
      </c>
      <c r="AE6562" s="25">
        <v>1.0</v>
      </c>
      <c r="AF6562" s="25">
        <v>0.0</v>
      </c>
      <c r="AG6562" s="25">
        <v>9902.39</v>
      </c>
      <c r="AH6562" s="25">
        <v>0.0</v>
      </c>
    </row>
    <row r="6563" ht="15.75" customHeight="1">
      <c r="U6563" s="25">
        <v>6562.0</v>
      </c>
      <c r="V6563" s="25">
        <v>1.5650538E7</v>
      </c>
      <c r="W6563" s="25" t="s">
        <v>669</v>
      </c>
      <c r="X6563" s="25">
        <v>445.0</v>
      </c>
      <c r="Y6563" s="25" t="s">
        <v>379</v>
      </c>
      <c r="Z6563" s="25" t="s">
        <v>462</v>
      </c>
      <c r="AA6563" s="25">
        <v>48.0</v>
      </c>
      <c r="AB6563" s="25">
        <v>7.0</v>
      </c>
      <c r="AC6563" s="25">
        <v>168286.58</v>
      </c>
      <c r="AD6563" s="25">
        <v>1.0</v>
      </c>
      <c r="AE6563" s="25">
        <v>1.0</v>
      </c>
      <c r="AF6563" s="25">
        <v>0.0</v>
      </c>
      <c r="AG6563" s="25">
        <v>16645.77</v>
      </c>
      <c r="AH6563" s="25">
        <v>1.0</v>
      </c>
    </row>
    <row r="6564" ht="15.75" customHeight="1">
      <c r="U6564" s="25">
        <v>6563.0</v>
      </c>
      <c r="V6564" s="25">
        <v>1.5797475E7</v>
      </c>
      <c r="W6564" s="25" t="s">
        <v>784</v>
      </c>
      <c r="X6564" s="25">
        <v>720.0</v>
      </c>
      <c r="Y6564" s="25" t="s">
        <v>375</v>
      </c>
      <c r="Z6564" s="25" t="s">
        <v>487</v>
      </c>
      <c r="AA6564" s="25">
        <v>44.0</v>
      </c>
      <c r="AB6564" s="25">
        <v>3.0</v>
      </c>
      <c r="AC6564" s="25">
        <v>86102.27</v>
      </c>
      <c r="AD6564" s="25">
        <v>1.0</v>
      </c>
      <c r="AE6564" s="25">
        <v>1.0</v>
      </c>
      <c r="AF6564" s="25">
        <v>0.0</v>
      </c>
      <c r="AG6564" s="25">
        <v>180134.88</v>
      </c>
      <c r="AH6564" s="25">
        <v>1.0</v>
      </c>
    </row>
    <row r="6565" ht="15.75" customHeight="1">
      <c r="U6565" s="25">
        <v>6564.0</v>
      </c>
      <c r="V6565" s="25">
        <v>1.5780359E7</v>
      </c>
      <c r="W6565" s="25" t="s">
        <v>2348</v>
      </c>
      <c r="X6565" s="25">
        <v>643.0</v>
      </c>
      <c r="Y6565" s="25" t="s">
        <v>379</v>
      </c>
      <c r="Z6565" s="25" t="s">
        <v>487</v>
      </c>
      <c r="AA6565" s="25">
        <v>25.0</v>
      </c>
      <c r="AB6565" s="25">
        <v>4.0</v>
      </c>
      <c r="AC6565" s="25">
        <v>115142.9</v>
      </c>
      <c r="AD6565" s="25">
        <v>1.0</v>
      </c>
      <c r="AE6565" s="25">
        <v>1.0</v>
      </c>
      <c r="AF6565" s="25">
        <v>1.0</v>
      </c>
      <c r="AG6565" s="25">
        <v>148098.95</v>
      </c>
      <c r="AH6565" s="25">
        <v>0.0</v>
      </c>
    </row>
    <row r="6566" ht="15.75" customHeight="1">
      <c r="U6566" s="25">
        <v>6565.0</v>
      </c>
      <c r="V6566" s="25">
        <v>1.5737104E7</v>
      </c>
      <c r="W6566" s="25" t="s">
        <v>3023</v>
      </c>
      <c r="X6566" s="25">
        <v>652.0</v>
      </c>
      <c r="Y6566" s="25" t="s">
        <v>379</v>
      </c>
      <c r="Z6566" s="25" t="s">
        <v>462</v>
      </c>
      <c r="AA6566" s="25">
        <v>47.0</v>
      </c>
      <c r="AB6566" s="25">
        <v>0.0</v>
      </c>
      <c r="AC6566" s="25">
        <v>126597.89</v>
      </c>
      <c r="AD6566" s="25">
        <v>2.0</v>
      </c>
      <c r="AE6566" s="25">
        <v>1.0</v>
      </c>
      <c r="AF6566" s="25">
        <v>1.0</v>
      </c>
      <c r="AG6566" s="25">
        <v>38798.79</v>
      </c>
      <c r="AH6566" s="25">
        <v>1.0</v>
      </c>
    </row>
    <row r="6567" ht="15.75" customHeight="1">
      <c r="U6567" s="25">
        <v>6566.0</v>
      </c>
      <c r="V6567" s="25">
        <v>1.5789936E7</v>
      </c>
      <c r="W6567" s="25" t="s">
        <v>681</v>
      </c>
      <c r="X6567" s="25">
        <v>663.0</v>
      </c>
      <c r="Y6567" s="25" t="s">
        <v>375</v>
      </c>
      <c r="Z6567" s="25" t="s">
        <v>462</v>
      </c>
      <c r="AA6567" s="25">
        <v>33.0</v>
      </c>
      <c r="AB6567" s="25">
        <v>2.0</v>
      </c>
      <c r="AC6567" s="25">
        <v>0.0</v>
      </c>
      <c r="AD6567" s="25">
        <v>2.0</v>
      </c>
      <c r="AE6567" s="25">
        <v>1.0</v>
      </c>
      <c r="AF6567" s="25">
        <v>0.0</v>
      </c>
      <c r="AG6567" s="25">
        <v>153295.0</v>
      </c>
      <c r="AH6567" s="25">
        <v>0.0</v>
      </c>
    </row>
    <row r="6568" ht="15.75" customHeight="1">
      <c r="U6568" s="25">
        <v>6567.0</v>
      </c>
      <c r="V6568" s="25">
        <v>1.5709523E7</v>
      </c>
      <c r="W6568" s="25" t="s">
        <v>745</v>
      </c>
      <c r="X6568" s="25">
        <v>525.0</v>
      </c>
      <c r="Y6568" s="25" t="s">
        <v>379</v>
      </c>
      <c r="Z6568" s="25" t="s">
        <v>462</v>
      </c>
      <c r="AA6568" s="25">
        <v>30.0</v>
      </c>
      <c r="AB6568" s="25">
        <v>0.0</v>
      </c>
      <c r="AC6568" s="25">
        <v>157989.21</v>
      </c>
      <c r="AD6568" s="25">
        <v>2.0</v>
      </c>
      <c r="AE6568" s="25">
        <v>1.0</v>
      </c>
      <c r="AF6568" s="25">
        <v>1.0</v>
      </c>
      <c r="AG6568" s="25">
        <v>100687.67</v>
      </c>
      <c r="AH6568" s="25">
        <v>0.0</v>
      </c>
    </row>
    <row r="6569" ht="15.75" customHeight="1">
      <c r="U6569" s="25">
        <v>6568.0</v>
      </c>
      <c r="V6569" s="25">
        <v>1.5593425E7</v>
      </c>
      <c r="W6569" s="25" t="s">
        <v>3024</v>
      </c>
      <c r="X6569" s="25">
        <v>662.0</v>
      </c>
      <c r="Y6569" s="25" t="s">
        <v>377</v>
      </c>
      <c r="Z6569" s="25" t="s">
        <v>462</v>
      </c>
      <c r="AA6569" s="25">
        <v>54.0</v>
      </c>
      <c r="AB6569" s="25">
        <v>1.0</v>
      </c>
      <c r="AC6569" s="25">
        <v>187997.15</v>
      </c>
      <c r="AD6569" s="25">
        <v>1.0</v>
      </c>
      <c r="AE6569" s="25">
        <v>0.0</v>
      </c>
      <c r="AF6569" s="25">
        <v>0.0</v>
      </c>
      <c r="AG6569" s="25">
        <v>111442.71</v>
      </c>
      <c r="AH6569" s="25">
        <v>1.0</v>
      </c>
    </row>
    <row r="6570" ht="15.75" customHeight="1">
      <c r="U6570" s="25">
        <v>6569.0</v>
      </c>
      <c r="V6570" s="25">
        <v>1.5776725E7</v>
      </c>
      <c r="W6570" s="25" t="s">
        <v>811</v>
      </c>
      <c r="X6570" s="25">
        <v>724.0</v>
      </c>
      <c r="Y6570" s="25" t="s">
        <v>379</v>
      </c>
      <c r="Z6570" s="25" t="s">
        <v>487</v>
      </c>
      <c r="AA6570" s="25">
        <v>54.0</v>
      </c>
      <c r="AB6570" s="25">
        <v>8.0</v>
      </c>
      <c r="AC6570" s="25">
        <v>172192.49</v>
      </c>
      <c r="AD6570" s="25">
        <v>1.0</v>
      </c>
      <c r="AE6570" s="25">
        <v>1.0</v>
      </c>
      <c r="AF6570" s="25">
        <v>1.0</v>
      </c>
      <c r="AG6570" s="25">
        <v>136902.01</v>
      </c>
      <c r="AH6570" s="25">
        <v>0.0</v>
      </c>
    </row>
    <row r="6571" ht="15.75" customHeight="1">
      <c r="U6571" s="25">
        <v>6570.0</v>
      </c>
      <c r="V6571" s="25">
        <v>1.5604706E7</v>
      </c>
      <c r="W6571" s="25" t="s">
        <v>3000</v>
      </c>
      <c r="X6571" s="25">
        <v>581.0</v>
      </c>
      <c r="Y6571" s="25" t="s">
        <v>379</v>
      </c>
      <c r="Z6571" s="25" t="s">
        <v>487</v>
      </c>
      <c r="AA6571" s="25">
        <v>38.0</v>
      </c>
      <c r="AB6571" s="25">
        <v>1.0</v>
      </c>
      <c r="AC6571" s="25">
        <v>133105.47</v>
      </c>
      <c r="AD6571" s="25">
        <v>1.0</v>
      </c>
      <c r="AE6571" s="25">
        <v>1.0</v>
      </c>
      <c r="AF6571" s="25">
        <v>0.0</v>
      </c>
      <c r="AG6571" s="25">
        <v>105732.9</v>
      </c>
      <c r="AH6571" s="25">
        <v>1.0</v>
      </c>
    </row>
    <row r="6572" ht="15.75" customHeight="1">
      <c r="U6572" s="25">
        <v>6571.0</v>
      </c>
      <c r="V6572" s="25">
        <v>1.5790958E7</v>
      </c>
      <c r="W6572" s="25" t="s">
        <v>1382</v>
      </c>
      <c r="X6572" s="25">
        <v>685.0</v>
      </c>
      <c r="Y6572" s="25" t="s">
        <v>377</v>
      </c>
      <c r="Z6572" s="25" t="s">
        <v>487</v>
      </c>
      <c r="AA6572" s="25">
        <v>38.0</v>
      </c>
      <c r="AB6572" s="25">
        <v>4.0</v>
      </c>
      <c r="AC6572" s="25">
        <v>0.0</v>
      </c>
      <c r="AD6572" s="25">
        <v>2.0</v>
      </c>
      <c r="AE6572" s="25">
        <v>1.0</v>
      </c>
      <c r="AF6572" s="25">
        <v>1.0</v>
      </c>
      <c r="AG6572" s="25">
        <v>35884.91</v>
      </c>
      <c r="AH6572" s="25">
        <v>0.0</v>
      </c>
    </row>
    <row r="6573" ht="15.75" customHeight="1">
      <c r="U6573" s="25">
        <v>6572.0</v>
      </c>
      <c r="V6573" s="25">
        <v>1.5747534E7</v>
      </c>
      <c r="W6573" s="25" t="s">
        <v>3025</v>
      </c>
      <c r="X6573" s="25">
        <v>595.0</v>
      </c>
      <c r="Y6573" s="25" t="s">
        <v>375</v>
      </c>
      <c r="Z6573" s="25" t="s">
        <v>487</v>
      </c>
      <c r="AA6573" s="25">
        <v>46.0</v>
      </c>
      <c r="AB6573" s="25">
        <v>10.0</v>
      </c>
      <c r="AC6573" s="25">
        <v>0.0</v>
      </c>
      <c r="AD6573" s="25">
        <v>1.0</v>
      </c>
      <c r="AE6573" s="25">
        <v>1.0</v>
      </c>
      <c r="AF6573" s="25">
        <v>0.0</v>
      </c>
      <c r="AG6573" s="25">
        <v>73489.15</v>
      </c>
      <c r="AH6573" s="25">
        <v>1.0</v>
      </c>
    </row>
    <row r="6574" ht="15.75" customHeight="1">
      <c r="U6574" s="25">
        <v>6573.0</v>
      </c>
      <c r="V6574" s="25">
        <v>1.5574237E7</v>
      </c>
      <c r="W6574" s="25" t="s">
        <v>809</v>
      </c>
      <c r="X6574" s="25">
        <v>588.0</v>
      </c>
      <c r="Y6574" s="25" t="s">
        <v>375</v>
      </c>
      <c r="Z6574" s="25" t="s">
        <v>462</v>
      </c>
      <c r="AA6574" s="25">
        <v>21.0</v>
      </c>
      <c r="AB6574" s="25">
        <v>8.0</v>
      </c>
      <c r="AC6574" s="25">
        <v>0.0</v>
      </c>
      <c r="AD6574" s="25">
        <v>2.0</v>
      </c>
      <c r="AE6574" s="25">
        <v>1.0</v>
      </c>
      <c r="AF6574" s="25">
        <v>1.0</v>
      </c>
      <c r="AG6574" s="25">
        <v>110114.19</v>
      </c>
      <c r="AH6574" s="25">
        <v>0.0</v>
      </c>
    </row>
    <row r="6575" ht="15.75" customHeight="1">
      <c r="U6575" s="25">
        <v>6574.0</v>
      </c>
      <c r="V6575" s="25">
        <v>1.5690332E7</v>
      </c>
      <c r="W6575" s="25" t="s">
        <v>1750</v>
      </c>
      <c r="X6575" s="25">
        <v>647.0</v>
      </c>
      <c r="Y6575" s="25" t="s">
        <v>379</v>
      </c>
      <c r="Z6575" s="25" t="s">
        <v>487</v>
      </c>
      <c r="AA6575" s="25">
        <v>35.0</v>
      </c>
      <c r="AB6575" s="25">
        <v>3.0</v>
      </c>
      <c r="AC6575" s="25">
        <v>192407.97</v>
      </c>
      <c r="AD6575" s="25">
        <v>1.0</v>
      </c>
      <c r="AE6575" s="25">
        <v>1.0</v>
      </c>
      <c r="AF6575" s="25">
        <v>1.0</v>
      </c>
      <c r="AG6575" s="25">
        <v>40145.28</v>
      </c>
      <c r="AH6575" s="25">
        <v>0.0</v>
      </c>
    </row>
    <row r="6576" ht="15.75" customHeight="1">
      <c r="U6576" s="25">
        <v>6575.0</v>
      </c>
      <c r="V6576" s="25">
        <v>1.566129E7</v>
      </c>
      <c r="W6576" s="25" t="s">
        <v>3026</v>
      </c>
      <c r="X6576" s="25">
        <v>785.0</v>
      </c>
      <c r="Y6576" s="25" t="s">
        <v>379</v>
      </c>
      <c r="Z6576" s="25" t="s">
        <v>462</v>
      </c>
      <c r="AA6576" s="25">
        <v>38.0</v>
      </c>
      <c r="AB6576" s="25">
        <v>9.0</v>
      </c>
      <c r="AC6576" s="25">
        <v>107199.75</v>
      </c>
      <c r="AD6576" s="25">
        <v>1.0</v>
      </c>
      <c r="AE6576" s="25">
        <v>0.0</v>
      </c>
      <c r="AF6576" s="25">
        <v>0.0</v>
      </c>
      <c r="AG6576" s="25">
        <v>146398.51</v>
      </c>
      <c r="AH6576" s="25">
        <v>0.0</v>
      </c>
    </row>
    <row r="6577" ht="15.75" customHeight="1">
      <c r="U6577" s="25">
        <v>6576.0</v>
      </c>
      <c r="V6577" s="25">
        <v>1.5651883E7</v>
      </c>
      <c r="W6577" s="25" t="s">
        <v>1802</v>
      </c>
      <c r="X6577" s="25">
        <v>794.0</v>
      </c>
      <c r="Y6577" s="25" t="s">
        <v>379</v>
      </c>
      <c r="Z6577" s="25" t="s">
        <v>462</v>
      </c>
      <c r="AA6577" s="25">
        <v>55.0</v>
      </c>
      <c r="AB6577" s="25">
        <v>6.0</v>
      </c>
      <c r="AC6577" s="25">
        <v>115796.7</v>
      </c>
      <c r="AD6577" s="25">
        <v>1.0</v>
      </c>
      <c r="AE6577" s="25">
        <v>1.0</v>
      </c>
      <c r="AF6577" s="25">
        <v>0.0</v>
      </c>
      <c r="AG6577" s="25">
        <v>160526.36</v>
      </c>
      <c r="AH6577" s="25">
        <v>1.0</v>
      </c>
    </row>
    <row r="6578" ht="15.75" customHeight="1">
      <c r="U6578" s="25">
        <v>6577.0</v>
      </c>
      <c r="V6578" s="25">
        <v>1.5808905E7</v>
      </c>
      <c r="W6578" s="25" t="s">
        <v>3027</v>
      </c>
      <c r="X6578" s="25">
        <v>823.0</v>
      </c>
      <c r="Y6578" s="25" t="s">
        <v>375</v>
      </c>
      <c r="Z6578" s="25" t="s">
        <v>487</v>
      </c>
      <c r="AA6578" s="25">
        <v>37.0</v>
      </c>
      <c r="AB6578" s="25">
        <v>5.0</v>
      </c>
      <c r="AC6578" s="25">
        <v>164858.18</v>
      </c>
      <c r="AD6578" s="25">
        <v>1.0</v>
      </c>
      <c r="AE6578" s="25">
        <v>1.0</v>
      </c>
      <c r="AF6578" s="25">
        <v>1.0</v>
      </c>
      <c r="AG6578" s="25">
        <v>173516.71</v>
      </c>
      <c r="AH6578" s="25">
        <v>0.0</v>
      </c>
    </row>
    <row r="6579" ht="15.75" customHeight="1">
      <c r="U6579" s="25">
        <v>6578.0</v>
      </c>
      <c r="V6579" s="25">
        <v>1.5715532E7</v>
      </c>
      <c r="W6579" s="25" t="s">
        <v>1536</v>
      </c>
      <c r="X6579" s="25">
        <v>687.0</v>
      </c>
      <c r="Y6579" s="25" t="s">
        <v>379</v>
      </c>
      <c r="Z6579" s="25" t="s">
        <v>487</v>
      </c>
      <c r="AA6579" s="25">
        <v>38.0</v>
      </c>
      <c r="AB6579" s="25">
        <v>4.0</v>
      </c>
      <c r="AC6579" s="25">
        <v>117633.28</v>
      </c>
      <c r="AD6579" s="25">
        <v>1.0</v>
      </c>
      <c r="AE6579" s="25">
        <v>0.0</v>
      </c>
      <c r="AF6579" s="25">
        <v>1.0</v>
      </c>
      <c r="AG6579" s="25">
        <v>88396.6</v>
      </c>
      <c r="AH6579" s="25">
        <v>0.0</v>
      </c>
    </row>
    <row r="6580" ht="15.75" customHeight="1">
      <c r="U6580" s="25">
        <v>6579.0</v>
      </c>
      <c r="V6580" s="25">
        <v>1.5786078E7</v>
      </c>
      <c r="W6580" s="25" t="s">
        <v>3028</v>
      </c>
      <c r="X6580" s="25">
        <v>850.0</v>
      </c>
      <c r="Y6580" s="25" t="s">
        <v>375</v>
      </c>
      <c r="Z6580" s="25" t="s">
        <v>462</v>
      </c>
      <c r="AA6580" s="25">
        <v>28.0</v>
      </c>
      <c r="AB6580" s="25">
        <v>9.0</v>
      </c>
      <c r="AC6580" s="25">
        <v>0.0</v>
      </c>
      <c r="AD6580" s="25">
        <v>2.0</v>
      </c>
      <c r="AE6580" s="25">
        <v>1.0</v>
      </c>
      <c r="AF6580" s="25">
        <v>0.0</v>
      </c>
      <c r="AG6580" s="25">
        <v>185821.41</v>
      </c>
      <c r="AH6580" s="25">
        <v>0.0</v>
      </c>
    </row>
    <row r="6581" ht="15.75" customHeight="1">
      <c r="U6581" s="25">
        <v>6580.0</v>
      </c>
      <c r="V6581" s="25">
        <v>1.5652401E7</v>
      </c>
      <c r="W6581" s="25" t="s">
        <v>3029</v>
      </c>
      <c r="X6581" s="25">
        <v>496.0</v>
      </c>
      <c r="Y6581" s="25" t="s">
        <v>375</v>
      </c>
      <c r="Z6581" s="25" t="s">
        <v>462</v>
      </c>
      <c r="AA6581" s="25">
        <v>36.0</v>
      </c>
      <c r="AB6581" s="25">
        <v>7.0</v>
      </c>
      <c r="AC6581" s="25">
        <v>0.0</v>
      </c>
      <c r="AD6581" s="25">
        <v>2.0</v>
      </c>
      <c r="AE6581" s="25">
        <v>0.0</v>
      </c>
      <c r="AF6581" s="25">
        <v>0.0</v>
      </c>
      <c r="AG6581" s="25">
        <v>108098.28</v>
      </c>
      <c r="AH6581" s="25">
        <v>0.0</v>
      </c>
    </row>
    <row r="6582" ht="15.75" customHeight="1">
      <c r="U6582" s="25">
        <v>6581.0</v>
      </c>
      <c r="V6582" s="25">
        <v>1.5673074E7</v>
      </c>
      <c r="W6582" s="25" t="s">
        <v>1784</v>
      </c>
      <c r="X6582" s="25">
        <v>527.0</v>
      </c>
      <c r="Y6582" s="25" t="s">
        <v>379</v>
      </c>
      <c r="Z6582" s="25" t="s">
        <v>462</v>
      </c>
      <c r="AA6582" s="25">
        <v>30.0</v>
      </c>
      <c r="AB6582" s="25">
        <v>6.0</v>
      </c>
      <c r="AC6582" s="25">
        <v>126663.51</v>
      </c>
      <c r="AD6582" s="25">
        <v>1.0</v>
      </c>
      <c r="AE6582" s="25">
        <v>1.0</v>
      </c>
      <c r="AF6582" s="25">
        <v>1.0</v>
      </c>
      <c r="AG6582" s="25">
        <v>162267.91</v>
      </c>
      <c r="AH6582" s="25">
        <v>0.0</v>
      </c>
    </row>
    <row r="6583" ht="15.75" customHeight="1">
      <c r="U6583" s="25">
        <v>6582.0</v>
      </c>
      <c r="V6583" s="25">
        <v>1.5598744E7</v>
      </c>
      <c r="W6583" s="25" t="s">
        <v>1088</v>
      </c>
      <c r="X6583" s="25">
        <v>576.0</v>
      </c>
      <c r="Y6583" s="25" t="s">
        <v>379</v>
      </c>
      <c r="Z6583" s="25" t="s">
        <v>462</v>
      </c>
      <c r="AA6583" s="25">
        <v>71.0</v>
      </c>
      <c r="AB6583" s="25">
        <v>6.0</v>
      </c>
      <c r="AC6583" s="25">
        <v>140273.47</v>
      </c>
      <c r="AD6583" s="25">
        <v>1.0</v>
      </c>
      <c r="AE6583" s="25">
        <v>1.0</v>
      </c>
      <c r="AF6583" s="25">
        <v>1.0</v>
      </c>
      <c r="AG6583" s="25">
        <v>193135.25</v>
      </c>
      <c r="AH6583" s="25">
        <v>1.0</v>
      </c>
    </row>
    <row r="6584" ht="15.75" customHeight="1">
      <c r="U6584" s="25">
        <v>6583.0</v>
      </c>
      <c r="V6584" s="25">
        <v>1.5785975E7</v>
      </c>
      <c r="W6584" s="25" t="s">
        <v>1813</v>
      </c>
      <c r="X6584" s="25">
        <v>525.0</v>
      </c>
      <c r="Y6584" s="25" t="s">
        <v>377</v>
      </c>
      <c r="Z6584" s="25" t="s">
        <v>462</v>
      </c>
      <c r="AA6584" s="25">
        <v>60.0</v>
      </c>
      <c r="AB6584" s="25">
        <v>7.0</v>
      </c>
      <c r="AC6584" s="25">
        <v>0.0</v>
      </c>
      <c r="AD6584" s="25">
        <v>2.0</v>
      </c>
      <c r="AE6584" s="25">
        <v>0.0</v>
      </c>
      <c r="AF6584" s="25">
        <v>1.0</v>
      </c>
      <c r="AG6584" s="25">
        <v>168034.9</v>
      </c>
      <c r="AH6584" s="25">
        <v>0.0</v>
      </c>
    </row>
    <row r="6585" ht="15.75" customHeight="1">
      <c r="U6585" s="25">
        <v>6584.0</v>
      </c>
      <c r="V6585" s="25">
        <v>1.561318E7</v>
      </c>
      <c r="W6585" s="25" t="s">
        <v>3030</v>
      </c>
      <c r="X6585" s="25">
        <v>727.0</v>
      </c>
      <c r="Y6585" s="25" t="s">
        <v>379</v>
      </c>
      <c r="Z6585" s="25" t="s">
        <v>487</v>
      </c>
      <c r="AA6585" s="25">
        <v>21.0</v>
      </c>
      <c r="AB6585" s="25">
        <v>8.0</v>
      </c>
      <c r="AC6585" s="25">
        <v>153344.72</v>
      </c>
      <c r="AD6585" s="25">
        <v>1.0</v>
      </c>
      <c r="AE6585" s="25">
        <v>1.0</v>
      </c>
      <c r="AF6585" s="25">
        <v>1.0</v>
      </c>
      <c r="AG6585" s="25">
        <v>163295.87</v>
      </c>
      <c r="AH6585" s="25">
        <v>0.0</v>
      </c>
    </row>
    <row r="6586" ht="15.75" customHeight="1">
      <c r="U6586" s="25">
        <v>6585.0</v>
      </c>
      <c r="V6586" s="25">
        <v>1.5584229E7</v>
      </c>
      <c r="W6586" s="25" t="s">
        <v>3031</v>
      </c>
      <c r="X6586" s="25">
        <v>671.0</v>
      </c>
      <c r="Y6586" s="25" t="s">
        <v>379</v>
      </c>
      <c r="Z6586" s="25" t="s">
        <v>462</v>
      </c>
      <c r="AA6586" s="25">
        <v>23.0</v>
      </c>
      <c r="AB6586" s="25">
        <v>9.0</v>
      </c>
      <c r="AC6586" s="25">
        <v>123943.18</v>
      </c>
      <c r="AD6586" s="25">
        <v>1.0</v>
      </c>
      <c r="AE6586" s="25">
        <v>1.0</v>
      </c>
      <c r="AF6586" s="25">
        <v>1.0</v>
      </c>
      <c r="AG6586" s="25">
        <v>159553.27</v>
      </c>
      <c r="AH6586" s="25">
        <v>0.0</v>
      </c>
    </row>
    <row r="6587" ht="15.75" customHeight="1">
      <c r="U6587" s="25">
        <v>6586.0</v>
      </c>
      <c r="V6587" s="25">
        <v>1.5773804E7</v>
      </c>
      <c r="W6587" s="25" t="s">
        <v>3032</v>
      </c>
      <c r="X6587" s="25">
        <v>625.0</v>
      </c>
      <c r="Y6587" s="25" t="s">
        <v>375</v>
      </c>
      <c r="Z6587" s="25" t="s">
        <v>487</v>
      </c>
      <c r="AA6587" s="25">
        <v>39.0</v>
      </c>
      <c r="AB6587" s="25">
        <v>5.0</v>
      </c>
      <c r="AC6587" s="25">
        <v>0.0</v>
      </c>
      <c r="AD6587" s="25">
        <v>1.0</v>
      </c>
      <c r="AE6587" s="25">
        <v>1.0</v>
      </c>
      <c r="AF6587" s="25">
        <v>0.0</v>
      </c>
      <c r="AG6587" s="25">
        <v>99800.87</v>
      </c>
      <c r="AH6587" s="25">
        <v>0.0</v>
      </c>
    </row>
    <row r="6588" ht="15.75" customHeight="1">
      <c r="U6588" s="25">
        <v>6587.0</v>
      </c>
      <c r="V6588" s="25">
        <v>1.5699515E7</v>
      </c>
      <c r="W6588" s="25" t="s">
        <v>1373</v>
      </c>
      <c r="X6588" s="25">
        <v>643.0</v>
      </c>
      <c r="Y6588" s="25" t="s">
        <v>379</v>
      </c>
      <c r="Z6588" s="25" t="s">
        <v>487</v>
      </c>
      <c r="AA6588" s="25">
        <v>33.0</v>
      </c>
      <c r="AB6588" s="25">
        <v>7.0</v>
      </c>
      <c r="AC6588" s="25">
        <v>98630.31</v>
      </c>
      <c r="AD6588" s="25">
        <v>2.0</v>
      </c>
      <c r="AE6588" s="25">
        <v>1.0</v>
      </c>
      <c r="AF6588" s="25">
        <v>1.0</v>
      </c>
      <c r="AG6588" s="25">
        <v>40250.82</v>
      </c>
      <c r="AH6588" s="25">
        <v>0.0</v>
      </c>
    </row>
    <row r="6589" ht="15.75" customHeight="1">
      <c r="U6589" s="25">
        <v>6588.0</v>
      </c>
      <c r="V6589" s="25">
        <v>1.5705313E7</v>
      </c>
      <c r="W6589" s="25" t="s">
        <v>3033</v>
      </c>
      <c r="X6589" s="25">
        <v>707.0</v>
      </c>
      <c r="Y6589" s="25" t="s">
        <v>375</v>
      </c>
      <c r="Z6589" s="25" t="s">
        <v>462</v>
      </c>
      <c r="AA6589" s="25">
        <v>33.0</v>
      </c>
      <c r="AB6589" s="25">
        <v>2.0</v>
      </c>
      <c r="AC6589" s="25">
        <v>58036.33</v>
      </c>
      <c r="AD6589" s="25">
        <v>1.0</v>
      </c>
      <c r="AE6589" s="25">
        <v>1.0</v>
      </c>
      <c r="AF6589" s="25">
        <v>1.0</v>
      </c>
      <c r="AG6589" s="25">
        <v>83335.78</v>
      </c>
      <c r="AH6589" s="25">
        <v>0.0</v>
      </c>
    </row>
    <row r="6590" ht="15.75" customHeight="1">
      <c r="U6590" s="25">
        <v>6589.0</v>
      </c>
      <c r="V6590" s="25">
        <v>1.5693817E7</v>
      </c>
      <c r="W6590" s="25" t="s">
        <v>1449</v>
      </c>
      <c r="X6590" s="25">
        <v>539.0</v>
      </c>
      <c r="Y6590" s="25" t="s">
        <v>377</v>
      </c>
      <c r="Z6590" s="25" t="s">
        <v>487</v>
      </c>
      <c r="AA6590" s="25">
        <v>28.0</v>
      </c>
      <c r="AB6590" s="25">
        <v>5.0</v>
      </c>
      <c r="AC6590" s="25">
        <v>0.0</v>
      </c>
      <c r="AD6590" s="25">
        <v>2.0</v>
      </c>
      <c r="AE6590" s="25">
        <v>1.0</v>
      </c>
      <c r="AF6590" s="25">
        <v>0.0</v>
      </c>
      <c r="AG6590" s="25">
        <v>48382.4</v>
      </c>
      <c r="AH6590" s="25">
        <v>0.0</v>
      </c>
    </row>
    <row r="6591" ht="15.75" customHeight="1">
      <c r="U6591" s="25">
        <v>6590.0</v>
      </c>
      <c r="V6591" s="25">
        <v>1.567379E7</v>
      </c>
      <c r="W6591" s="25" t="s">
        <v>645</v>
      </c>
      <c r="X6591" s="25">
        <v>498.0</v>
      </c>
      <c r="Y6591" s="25" t="s">
        <v>379</v>
      </c>
      <c r="Z6591" s="25" t="s">
        <v>487</v>
      </c>
      <c r="AA6591" s="25">
        <v>45.0</v>
      </c>
      <c r="AB6591" s="25">
        <v>7.0</v>
      </c>
      <c r="AC6591" s="25">
        <v>109200.74</v>
      </c>
      <c r="AD6591" s="25">
        <v>2.0</v>
      </c>
      <c r="AE6591" s="25">
        <v>0.0</v>
      </c>
      <c r="AF6591" s="25">
        <v>1.0</v>
      </c>
      <c r="AG6591" s="25">
        <v>165990.44</v>
      </c>
      <c r="AH6591" s="25">
        <v>0.0</v>
      </c>
    </row>
    <row r="6592" ht="15.75" customHeight="1">
      <c r="U6592" s="25">
        <v>6591.0</v>
      </c>
      <c r="V6592" s="25">
        <v>1.5674868E7</v>
      </c>
      <c r="W6592" s="25" t="s">
        <v>660</v>
      </c>
      <c r="X6592" s="25">
        <v>696.0</v>
      </c>
      <c r="Y6592" s="25" t="s">
        <v>377</v>
      </c>
      <c r="Z6592" s="25" t="s">
        <v>462</v>
      </c>
      <c r="AA6592" s="25">
        <v>30.0</v>
      </c>
      <c r="AB6592" s="25">
        <v>0.0</v>
      </c>
      <c r="AC6592" s="25">
        <v>0.0</v>
      </c>
      <c r="AD6592" s="25">
        <v>2.0</v>
      </c>
      <c r="AE6592" s="25">
        <v>1.0</v>
      </c>
      <c r="AF6592" s="25">
        <v>1.0</v>
      </c>
      <c r="AG6592" s="25">
        <v>9002.8</v>
      </c>
      <c r="AH6592" s="25">
        <v>0.0</v>
      </c>
    </row>
    <row r="6593" ht="15.75" customHeight="1">
      <c r="U6593" s="25">
        <v>6592.0</v>
      </c>
      <c r="V6593" s="25">
        <v>1.569211E7</v>
      </c>
      <c r="W6593" s="25" t="s">
        <v>1276</v>
      </c>
      <c r="X6593" s="25">
        <v>758.0</v>
      </c>
      <c r="Y6593" s="25" t="s">
        <v>375</v>
      </c>
      <c r="Z6593" s="25" t="s">
        <v>462</v>
      </c>
      <c r="AA6593" s="25">
        <v>33.0</v>
      </c>
      <c r="AB6593" s="25">
        <v>7.0</v>
      </c>
      <c r="AC6593" s="25">
        <v>0.0</v>
      </c>
      <c r="AD6593" s="25">
        <v>1.0</v>
      </c>
      <c r="AE6593" s="25">
        <v>1.0</v>
      </c>
      <c r="AF6593" s="25">
        <v>0.0</v>
      </c>
      <c r="AG6593" s="25">
        <v>188156.34</v>
      </c>
      <c r="AH6593" s="25">
        <v>0.0</v>
      </c>
    </row>
    <row r="6594" ht="15.75" customHeight="1">
      <c r="U6594" s="25">
        <v>6593.0</v>
      </c>
      <c r="V6594" s="25">
        <v>1.5645904E7</v>
      </c>
      <c r="W6594" s="25" t="s">
        <v>612</v>
      </c>
      <c r="X6594" s="25">
        <v>685.0</v>
      </c>
      <c r="Y6594" s="25" t="s">
        <v>375</v>
      </c>
      <c r="Z6594" s="25" t="s">
        <v>462</v>
      </c>
      <c r="AA6594" s="25">
        <v>33.0</v>
      </c>
      <c r="AB6594" s="25">
        <v>6.0</v>
      </c>
      <c r="AC6594" s="25">
        <v>0.0</v>
      </c>
      <c r="AD6594" s="25">
        <v>2.0</v>
      </c>
      <c r="AE6594" s="25">
        <v>0.0</v>
      </c>
      <c r="AF6594" s="25">
        <v>1.0</v>
      </c>
      <c r="AG6594" s="25">
        <v>186785.01</v>
      </c>
      <c r="AH6594" s="25">
        <v>0.0</v>
      </c>
    </row>
    <row r="6595" ht="15.75" customHeight="1">
      <c r="U6595" s="25">
        <v>6594.0</v>
      </c>
      <c r="V6595" s="25">
        <v>1.5581332E7</v>
      </c>
      <c r="W6595" s="25" t="s">
        <v>1365</v>
      </c>
      <c r="X6595" s="25">
        <v>655.0</v>
      </c>
      <c r="Y6595" s="25" t="s">
        <v>379</v>
      </c>
      <c r="Z6595" s="25" t="s">
        <v>462</v>
      </c>
      <c r="AA6595" s="25">
        <v>30.0</v>
      </c>
      <c r="AB6595" s="25">
        <v>1.0</v>
      </c>
      <c r="AC6595" s="25">
        <v>83173.98</v>
      </c>
      <c r="AD6595" s="25">
        <v>2.0</v>
      </c>
      <c r="AE6595" s="25">
        <v>1.0</v>
      </c>
      <c r="AF6595" s="25">
        <v>1.0</v>
      </c>
      <c r="AG6595" s="25">
        <v>184259.6</v>
      </c>
      <c r="AH6595" s="25">
        <v>0.0</v>
      </c>
    </row>
    <row r="6596" ht="15.75" customHeight="1">
      <c r="U6596" s="25">
        <v>6595.0</v>
      </c>
      <c r="V6596" s="25">
        <v>1.5808544E7</v>
      </c>
      <c r="W6596" s="25" t="s">
        <v>544</v>
      </c>
      <c r="X6596" s="25">
        <v>747.0</v>
      </c>
      <c r="Y6596" s="25" t="s">
        <v>375</v>
      </c>
      <c r="Z6596" s="25" t="s">
        <v>462</v>
      </c>
      <c r="AA6596" s="25">
        <v>40.0</v>
      </c>
      <c r="AB6596" s="25">
        <v>3.0</v>
      </c>
      <c r="AC6596" s="25">
        <v>0.0</v>
      </c>
      <c r="AD6596" s="25">
        <v>1.0</v>
      </c>
      <c r="AE6596" s="25">
        <v>0.0</v>
      </c>
      <c r="AF6596" s="25">
        <v>0.0</v>
      </c>
      <c r="AG6596" s="25">
        <v>57817.84</v>
      </c>
      <c r="AH6596" s="25">
        <v>1.0</v>
      </c>
    </row>
    <row r="6597" ht="15.75" customHeight="1">
      <c r="U6597" s="25">
        <v>6596.0</v>
      </c>
      <c r="V6597" s="25">
        <v>1.5734948E7</v>
      </c>
      <c r="W6597" s="25" t="s">
        <v>1515</v>
      </c>
      <c r="X6597" s="25">
        <v>601.0</v>
      </c>
      <c r="Y6597" s="25" t="s">
        <v>377</v>
      </c>
      <c r="Z6597" s="25" t="s">
        <v>487</v>
      </c>
      <c r="AA6597" s="25">
        <v>24.0</v>
      </c>
      <c r="AB6597" s="25">
        <v>7.0</v>
      </c>
      <c r="AC6597" s="25">
        <v>0.0</v>
      </c>
      <c r="AD6597" s="25">
        <v>2.0</v>
      </c>
      <c r="AE6597" s="25">
        <v>0.0</v>
      </c>
      <c r="AF6597" s="25">
        <v>0.0</v>
      </c>
      <c r="AG6597" s="25">
        <v>144660.42</v>
      </c>
      <c r="AH6597" s="25">
        <v>0.0</v>
      </c>
    </row>
    <row r="6598" ht="15.75" customHeight="1">
      <c r="U6598" s="25">
        <v>6597.0</v>
      </c>
      <c r="V6598" s="25">
        <v>1.5654531E7</v>
      </c>
      <c r="W6598" s="25" t="s">
        <v>1584</v>
      </c>
      <c r="X6598" s="25">
        <v>477.0</v>
      </c>
      <c r="Y6598" s="25" t="s">
        <v>375</v>
      </c>
      <c r="Z6598" s="25" t="s">
        <v>487</v>
      </c>
      <c r="AA6598" s="25">
        <v>22.0</v>
      </c>
      <c r="AB6598" s="25">
        <v>5.0</v>
      </c>
      <c r="AC6598" s="25">
        <v>82559.42</v>
      </c>
      <c r="AD6598" s="25">
        <v>2.0</v>
      </c>
      <c r="AE6598" s="25">
        <v>0.0</v>
      </c>
      <c r="AF6598" s="25">
        <v>0.0</v>
      </c>
      <c r="AG6598" s="25">
        <v>163112.9</v>
      </c>
      <c r="AH6598" s="25">
        <v>1.0</v>
      </c>
    </row>
    <row r="6599" ht="15.75" customHeight="1">
      <c r="U6599" s="25">
        <v>6598.0</v>
      </c>
      <c r="V6599" s="25">
        <v>1.5637774E7</v>
      </c>
      <c r="W6599" s="25" t="s">
        <v>1260</v>
      </c>
      <c r="X6599" s="25">
        <v>558.0</v>
      </c>
      <c r="Y6599" s="25" t="s">
        <v>375</v>
      </c>
      <c r="Z6599" s="25" t="s">
        <v>487</v>
      </c>
      <c r="AA6599" s="25">
        <v>32.0</v>
      </c>
      <c r="AB6599" s="25">
        <v>5.0</v>
      </c>
      <c r="AC6599" s="25">
        <v>73494.21</v>
      </c>
      <c r="AD6599" s="25">
        <v>1.0</v>
      </c>
      <c r="AE6599" s="25">
        <v>0.0</v>
      </c>
      <c r="AF6599" s="25">
        <v>0.0</v>
      </c>
      <c r="AG6599" s="25">
        <v>136301.1</v>
      </c>
      <c r="AH6599" s="25">
        <v>0.0</v>
      </c>
    </row>
    <row r="6600" ht="15.75" customHeight="1">
      <c r="U6600" s="25">
        <v>6599.0</v>
      </c>
      <c r="V6600" s="25">
        <v>1.5677141E7</v>
      </c>
      <c r="W6600" s="25" t="s">
        <v>892</v>
      </c>
      <c r="X6600" s="25">
        <v>586.0</v>
      </c>
      <c r="Y6600" s="25" t="s">
        <v>377</v>
      </c>
      <c r="Z6600" s="25" t="s">
        <v>487</v>
      </c>
      <c r="AA6600" s="25">
        <v>29.0</v>
      </c>
      <c r="AB6600" s="25">
        <v>2.0</v>
      </c>
      <c r="AC6600" s="25">
        <v>132450.24</v>
      </c>
      <c r="AD6600" s="25">
        <v>1.0</v>
      </c>
      <c r="AE6600" s="25">
        <v>1.0</v>
      </c>
      <c r="AF6600" s="25">
        <v>1.0</v>
      </c>
      <c r="AG6600" s="25">
        <v>36176.63</v>
      </c>
      <c r="AH6600" s="25">
        <v>0.0</v>
      </c>
    </row>
    <row r="6601" ht="15.75" customHeight="1">
      <c r="U6601" s="25">
        <v>6600.0</v>
      </c>
      <c r="V6601" s="25">
        <v>1.5739578E7</v>
      </c>
      <c r="W6601" s="25" t="s">
        <v>764</v>
      </c>
      <c r="X6601" s="25">
        <v>850.0</v>
      </c>
      <c r="Y6601" s="25" t="s">
        <v>375</v>
      </c>
      <c r="Z6601" s="25" t="s">
        <v>487</v>
      </c>
      <c r="AA6601" s="25">
        <v>49.0</v>
      </c>
      <c r="AB6601" s="25">
        <v>6.0</v>
      </c>
      <c r="AC6601" s="25">
        <v>128663.9</v>
      </c>
      <c r="AD6601" s="25">
        <v>1.0</v>
      </c>
      <c r="AE6601" s="25">
        <v>1.0</v>
      </c>
      <c r="AF6601" s="25">
        <v>0.0</v>
      </c>
      <c r="AG6601" s="25">
        <v>65769.3</v>
      </c>
      <c r="AH6601" s="25">
        <v>1.0</v>
      </c>
    </row>
    <row r="6602" ht="15.75" customHeight="1">
      <c r="U6602" s="25">
        <v>6601.0</v>
      </c>
      <c r="V6602" s="25">
        <v>1.569736E7</v>
      </c>
      <c r="W6602" s="25" t="s">
        <v>1637</v>
      </c>
      <c r="X6602" s="25">
        <v>505.0</v>
      </c>
      <c r="Y6602" s="25" t="s">
        <v>375</v>
      </c>
      <c r="Z6602" s="25" t="s">
        <v>462</v>
      </c>
      <c r="AA6602" s="25">
        <v>36.0</v>
      </c>
      <c r="AB6602" s="25">
        <v>2.0</v>
      </c>
      <c r="AC6602" s="25">
        <v>79951.9</v>
      </c>
      <c r="AD6602" s="25">
        <v>1.0</v>
      </c>
      <c r="AE6602" s="25">
        <v>0.0</v>
      </c>
      <c r="AF6602" s="25">
        <v>1.0</v>
      </c>
      <c r="AG6602" s="25">
        <v>174123.16</v>
      </c>
      <c r="AH6602" s="25">
        <v>1.0</v>
      </c>
    </row>
    <row r="6603" ht="15.75" customHeight="1">
      <c r="U6603" s="25">
        <v>6602.0</v>
      </c>
      <c r="V6603" s="25">
        <v>1.5655213E7</v>
      </c>
      <c r="W6603" s="25" t="s">
        <v>983</v>
      </c>
      <c r="X6603" s="25">
        <v>591.0</v>
      </c>
      <c r="Y6603" s="25" t="s">
        <v>379</v>
      </c>
      <c r="Z6603" s="25" t="s">
        <v>462</v>
      </c>
      <c r="AA6603" s="25">
        <v>51.0</v>
      </c>
      <c r="AB6603" s="25">
        <v>8.0</v>
      </c>
      <c r="AC6603" s="25">
        <v>132508.3</v>
      </c>
      <c r="AD6603" s="25">
        <v>1.0</v>
      </c>
      <c r="AE6603" s="25">
        <v>1.0</v>
      </c>
      <c r="AF6603" s="25">
        <v>1.0</v>
      </c>
      <c r="AG6603" s="25">
        <v>161304.68</v>
      </c>
      <c r="AH6603" s="25">
        <v>1.0</v>
      </c>
    </row>
    <row r="6604" ht="15.75" customHeight="1">
      <c r="U6604" s="25">
        <v>6603.0</v>
      </c>
      <c r="V6604" s="25">
        <v>1.5580872E7</v>
      </c>
      <c r="W6604" s="25" t="s">
        <v>635</v>
      </c>
      <c r="X6604" s="25">
        <v>761.0</v>
      </c>
      <c r="Y6604" s="25" t="s">
        <v>379</v>
      </c>
      <c r="Z6604" s="25" t="s">
        <v>462</v>
      </c>
      <c r="AA6604" s="25">
        <v>38.0</v>
      </c>
      <c r="AB6604" s="25">
        <v>1.0</v>
      </c>
      <c r="AC6604" s="25">
        <v>120530.13</v>
      </c>
      <c r="AD6604" s="25">
        <v>2.0</v>
      </c>
      <c r="AE6604" s="25">
        <v>1.0</v>
      </c>
      <c r="AF6604" s="25">
        <v>0.0</v>
      </c>
      <c r="AG6604" s="25">
        <v>109394.62</v>
      </c>
      <c r="AH6604" s="25">
        <v>0.0</v>
      </c>
    </row>
    <row r="6605" ht="15.75" customHeight="1">
      <c r="U6605" s="25">
        <v>6604.0</v>
      </c>
      <c r="V6605" s="25">
        <v>1.5683213E7</v>
      </c>
      <c r="W6605" s="25" t="s">
        <v>1249</v>
      </c>
      <c r="X6605" s="25">
        <v>554.0</v>
      </c>
      <c r="Y6605" s="25" t="s">
        <v>375</v>
      </c>
      <c r="Z6605" s="25" t="s">
        <v>462</v>
      </c>
      <c r="AA6605" s="25">
        <v>35.0</v>
      </c>
      <c r="AB6605" s="25">
        <v>10.0</v>
      </c>
      <c r="AC6605" s="25">
        <v>74988.59</v>
      </c>
      <c r="AD6605" s="25">
        <v>2.0</v>
      </c>
      <c r="AE6605" s="25">
        <v>0.0</v>
      </c>
      <c r="AF6605" s="25">
        <v>1.0</v>
      </c>
      <c r="AG6605" s="25">
        <v>190155.13</v>
      </c>
      <c r="AH6605" s="25">
        <v>0.0</v>
      </c>
    </row>
    <row r="6606" ht="15.75" customHeight="1">
      <c r="U6606" s="25">
        <v>6605.0</v>
      </c>
      <c r="V6606" s="25">
        <v>1.5801188E7</v>
      </c>
      <c r="W6606" s="25" t="s">
        <v>3034</v>
      </c>
      <c r="X6606" s="25">
        <v>774.0</v>
      </c>
      <c r="Y6606" s="25" t="s">
        <v>375</v>
      </c>
      <c r="Z6606" s="25" t="s">
        <v>462</v>
      </c>
      <c r="AA6606" s="25">
        <v>47.0</v>
      </c>
      <c r="AB6606" s="25">
        <v>6.0</v>
      </c>
      <c r="AC6606" s="25">
        <v>94722.88</v>
      </c>
      <c r="AD6606" s="25">
        <v>1.0</v>
      </c>
      <c r="AE6606" s="25">
        <v>0.0</v>
      </c>
      <c r="AF6606" s="25">
        <v>1.0</v>
      </c>
      <c r="AG6606" s="25">
        <v>61450.96</v>
      </c>
      <c r="AH6606" s="25">
        <v>0.0</v>
      </c>
    </row>
    <row r="6607" ht="15.75" customHeight="1">
      <c r="U6607" s="25">
        <v>6606.0</v>
      </c>
      <c r="V6607" s="25">
        <v>1.5645029E7</v>
      </c>
      <c r="W6607" s="25" t="s">
        <v>807</v>
      </c>
      <c r="X6607" s="25">
        <v>771.0</v>
      </c>
      <c r="Y6607" s="25" t="s">
        <v>377</v>
      </c>
      <c r="Z6607" s="25" t="s">
        <v>462</v>
      </c>
      <c r="AA6607" s="25">
        <v>33.0</v>
      </c>
      <c r="AB6607" s="25">
        <v>5.0</v>
      </c>
      <c r="AC6607" s="25">
        <v>0.0</v>
      </c>
      <c r="AD6607" s="25">
        <v>2.0</v>
      </c>
      <c r="AE6607" s="25">
        <v>1.0</v>
      </c>
      <c r="AF6607" s="25">
        <v>0.0</v>
      </c>
      <c r="AG6607" s="25">
        <v>8673.43</v>
      </c>
      <c r="AH6607" s="25">
        <v>0.0</v>
      </c>
    </row>
    <row r="6608" ht="15.75" customHeight="1">
      <c r="U6608" s="25">
        <v>6607.0</v>
      </c>
      <c r="V6608" s="25">
        <v>1.5633181E7</v>
      </c>
      <c r="W6608" s="25" t="s">
        <v>3035</v>
      </c>
      <c r="X6608" s="25">
        <v>792.0</v>
      </c>
      <c r="Y6608" s="25" t="s">
        <v>375</v>
      </c>
      <c r="Z6608" s="25" t="s">
        <v>487</v>
      </c>
      <c r="AA6608" s="25">
        <v>31.0</v>
      </c>
      <c r="AB6608" s="25">
        <v>6.0</v>
      </c>
      <c r="AC6608" s="25">
        <v>71269.89</v>
      </c>
      <c r="AD6608" s="25">
        <v>2.0</v>
      </c>
      <c r="AE6608" s="25">
        <v>0.0</v>
      </c>
      <c r="AF6608" s="25">
        <v>1.0</v>
      </c>
      <c r="AG6608" s="25">
        <v>125912.77</v>
      </c>
      <c r="AH6608" s="25">
        <v>0.0</v>
      </c>
    </row>
    <row r="6609" ht="15.75" customHeight="1">
      <c r="U6609" s="25">
        <v>6608.0</v>
      </c>
      <c r="V6609" s="25">
        <v>1.5598259E7</v>
      </c>
      <c r="W6609" s="25" t="s">
        <v>834</v>
      </c>
      <c r="X6609" s="25">
        <v>673.0</v>
      </c>
      <c r="Y6609" s="25" t="s">
        <v>379</v>
      </c>
      <c r="Z6609" s="25" t="s">
        <v>462</v>
      </c>
      <c r="AA6609" s="25">
        <v>41.0</v>
      </c>
      <c r="AB6609" s="25">
        <v>9.0</v>
      </c>
      <c r="AC6609" s="25">
        <v>98612.1</v>
      </c>
      <c r="AD6609" s="25">
        <v>1.0</v>
      </c>
      <c r="AE6609" s="25">
        <v>1.0</v>
      </c>
      <c r="AF6609" s="25">
        <v>0.0</v>
      </c>
      <c r="AG6609" s="25">
        <v>151349.35</v>
      </c>
      <c r="AH6609" s="25">
        <v>0.0</v>
      </c>
    </row>
    <row r="6610" ht="15.75" customHeight="1">
      <c r="U6610" s="25">
        <v>6609.0</v>
      </c>
      <c r="V6610" s="25">
        <v>1.5576E7</v>
      </c>
      <c r="W6610" s="25" t="s">
        <v>2047</v>
      </c>
      <c r="X6610" s="25">
        <v>765.0</v>
      </c>
      <c r="Y6610" s="25" t="s">
        <v>375</v>
      </c>
      <c r="Z6610" s="25" t="s">
        <v>487</v>
      </c>
      <c r="AA6610" s="25">
        <v>40.0</v>
      </c>
      <c r="AB6610" s="25">
        <v>6.0</v>
      </c>
      <c r="AC6610" s="25">
        <v>138033.55</v>
      </c>
      <c r="AD6610" s="25">
        <v>1.0</v>
      </c>
      <c r="AE6610" s="25">
        <v>1.0</v>
      </c>
      <c r="AF6610" s="25">
        <v>1.0</v>
      </c>
      <c r="AG6610" s="25">
        <v>67972.45</v>
      </c>
      <c r="AH6610" s="25">
        <v>0.0</v>
      </c>
    </row>
    <row r="6611" ht="15.75" customHeight="1">
      <c r="U6611" s="25">
        <v>6610.0</v>
      </c>
      <c r="V6611" s="25">
        <v>1.5766047E7</v>
      </c>
      <c r="W6611" s="25" t="s">
        <v>3036</v>
      </c>
      <c r="X6611" s="25">
        <v>748.0</v>
      </c>
      <c r="Y6611" s="25" t="s">
        <v>375</v>
      </c>
      <c r="Z6611" s="25" t="s">
        <v>462</v>
      </c>
      <c r="AA6611" s="25">
        <v>41.0</v>
      </c>
      <c r="AB6611" s="25">
        <v>2.0</v>
      </c>
      <c r="AC6611" s="25">
        <v>91621.69</v>
      </c>
      <c r="AD6611" s="25">
        <v>1.0</v>
      </c>
      <c r="AE6611" s="25">
        <v>1.0</v>
      </c>
      <c r="AF6611" s="25">
        <v>1.0</v>
      </c>
      <c r="AG6611" s="25">
        <v>71139.31</v>
      </c>
      <c r="AH6611" s="25">
        <v>0.0</v>
      </c>
    </row>
    <row r="6612" ht="15.75" customHeight="1">
      <c r="U6612" s="25">
        <v>6611.0</v>
      </c>
      <c r="V6612" s="25">
        <v>1.5596339E7</v>
      </c>
      <c r="W6612" s="25" t="s">
        <v>779</v>
      </c>
      <c r="X6612" s="25">
        <v>422.0</v>
      </c>
      <c r="Y6612" s="25" t="s">
        <v>375</v>
      </c>
      <c r="Z6612" s="25" t="s">
        <v>487</v>
      </c>
      <c r="AA6612" s="25">
        <v>54.0</v>
      </c>
      <c r="AB6612" s="25">
        <v>3.0</v>
      </c>
      <c r="AC6612" s="25">
        <v>140014.42</v>
      </c>
      <c r="AD6612" s="25">
        <v>1.0</v>
      </c>
      <c r="AE6612" s="25">
        <v>0.0</v>
      </c>
      <c r="AF6612" s="25">
        <v>1.0</v>
      </c>
      <c r="AG6612" s="25">
        <v>86350.97</v>
      </c>
      <c r="AH6612" s="25">
        <v>0.0</v>
      </c>
    </row>
    <row r="6613" ht="15.75" customHeight="1">
      <c r="U6613" s="25">
        <v>6612.0</v>
      </c>
      <c r="V6613" s="25">
        <v>1.5715199E7</v>
      </c>
      <c r="W6613" s="25" t="s">
        <v>2264</v>
      </c>
      <c r="X6613" s="25">
        <v>568.0</v>
      </c>
      <c r="Y6613" s="25" t="s">
        <v>377</v>
      </c>
      <c r="Z6613" s="25" t="s">
        <v>487</v>
      </c>
      <c r="AA6613" s="25">
        <v>27.0</v>
      </c>
      <c r="AB6613" s="25">
        <v>5.0</v>
      </c>
      <c r="AC6613" s="25">
        <v>126815.97</v>
      </c>
      <c r="AD6613" s="25">
        <v>2.0</v>
      </c>
      <c r="AE6613" s="25">
        <v>0.0</v>
      </c>
      <c r="AF6613" s="25">
        <v>1.0</v>
      </c>
      <c r="AG6613" s="25">
        <v>118648.12</v>
      </c>
      <c r="AH6613" s="25">
        <v>0.0</v>
      </c>
    </row>
    <row r="6614" ht="15.75" customHeight="1">
      <c r="U6614" s="25">
        <v>6613.0</v>
      </c>
      <c r="V6614" s="25">
        <v>1.5615938E7</v>
      </c>
      <c r="W6614" s="25" t="s">
        <v>1152</v>
      </c>
      <c r="X6614" s="25">
        <v>502.0</v>
      </c>
      <c r="Y6614" s="25" t="s">
        <v>375</v>
      </c>
      <c r="Z6614" s="25" t="s">
        <v>462</v>
      </c>
      <c r="AA6614" s="25">
        <v>64.0</v>
      </c>
      <c r="AB6614" s="25">
        <v>3.0</v>
      </c>
      <c r="AC6614" s="25">
        <v>139663.37</v>
      </c>
      <c r="AD6614" s="25">
        <v>1.0</v>
      </c>
      <c r="AE6614" s="25">
        <v>0.0</v>
      </c>
      <c r="AF6614" s="25">
        <v>1.0</v>
      </c>
      <c r="AG6614" s="25">
        <v>100995.11</v>
      </c>
      <c r="AH6614" s="25">
        <v>0.0</v>
      </c>
    </row>
    <row r="6615" ht="15.75" customHeight="1">
      <c r="U6615" s="25">
        <v>6614.0</v>
      </c>
      <c r="V6615" s="25">
        <v>1.5679991E7</v>
      </c>
      <c r="W6615" s="25" t="s">
        <v>625</v>
      </c>
      <c r="X6615" s="25">
        <v>524.0</v>
      </c>
      <c r="Y6615" s="25" t="s">
        <v>375</v>
      </c>
      <c r="Z6615" s="25" t="s">
        <v>462</v>
      </c>
      <c r="AA6615" s="25">
        <v>28.0</v>
      </c>
      <c r="AB6615" s="25">
        <v>7.0</v>
      </c>
      <c r="AC6615" s="25">
        <v>0.0</v>
      </c>
      <c r="AD6615" s="25">
        <v>2.0</v>
      </c>
      <c r="AE6615" s="25">
        <v>0.0</v>
      </c>
      <c r="AF6615" s="25">
        <v>1.0</v>
      </c>
      <c r="AG6615" s="25">
        <v>147100.72</v>
      </c>
      <c r="AH6615" s="25">
        <v>0.0</v>
      </c>
    </row>
    <row r="6616" ht="15.75" customHeight="1">
      <c r="U6616" s="25">
        <v>6615.0</v>
      </c>
      <c r="V6616" s="25">
        <v>1.5626135E7</v>
      </c>
      <c r="W6616" s="25" t="s">
        <v>3037</v>
      </c>
      <c r="X6616" s="25">
        <v>689.0</v>
      </c>
      <c r="Y6616" s="25" t="s">
        <v>375</v>
      </c>
      <c r="Z6616" s="25" t="s">
        <v>487</v>
      </c>
      <c r="AA6616" s="25">
        <v>34.0</v>
      </c>
      <c r="AB6616" s="25">
        <v>1.0</v>
      </c>
      <c r="AC6616" s="25">
        <v>165312.27</v>
      </c>
      <c r="AD6616" s="25">
        <v>1.0</v>
      </c>
      <c r="AE6616" s="25">
        <v>1.0</v>
      </c>
      <c r="AF6616" s="25">
        <v>0.0</v>
      </c>
      <c r="AG6616" s="25">
        <v>155495.63</v>
      </c>
      <c r="AH6616" s="25">
        <v>0.0</v>
      </c>
    </row>
    <row r="6617" ht="15.75" customHeight="1">
      <c r="U6617" s="25">
        <v>6616.0</v>
      </c>
      <c r="V6617" s="25">
        <v>1.5792934E7</v>
      </c>
      <c r="W6617" s="25" t="s">
        <v>3038</v>
      </c>
      <c r="X6617" s="25">
        <v>661.0</v>
      </c>
      <c r="Y6617" s="25" t="s">
        <v>375</v>
      </c>
      <c r="Z6617" s="25" t="s">
        <v>487</v>
      </c>
      <c r="AA6617" s="25">
        <v>26.0</v>
      </c>
      <c r="AB6617" s="25">
        <v>8.0</v>
      </c>
      <c r="AC6617" s="25">
        <v>0.0</v>
      </c>
      <c r="AD6617" s="25">
        <v>2.0</v>
      </c>
      <c r="AE6617" s="25">
        <v>0.0</v>
      </c>
      <c r="AF6617" s="25">
        <v>0.0</v>
      </c>
      <c r="AG6617" s="25">
        <v>196875.87</v>
      </c>
      <c r="AH6617" s="25">
        <v>0.0</v>
      </c>
    </row>
    <row r="6618" ht="15.75" customHeight="1">
      <c r="U6618" s="25">
        <v>6617.0</v>
      </c>
      <c r="V6618" s="25">
        <v>1.5744046E7</v>
      </c>
      <c r="W6618" s="25" t="s">
        <v>1419</v>
      </c>
      <c r="X6618" s="25">
        <v>606.0</v>
      </c>
      <c r="Y6618" s="25" t="s">
        <v>377</v>
      </c>
      <c r="Z6618" s="25" t="s">
        <v>487</v>
      </c>
      <c r="AA6618" s="25">
        <v>33.0</v>
      </c>
      <c r="AB6618" s="25">
        <v>8.0</v>
      </c>
      <c r="AC6618" s="25">
        <v>0.0</v>
      </c>
      <c r="AD6618" s="25">
        <v>2.0</v>
      </c>
      <c r="AE6618" s="25">
        <v>1.0</v>
      </c>
      <c r="AF6618" s="25">
        <v>1.0</v>
      </c>
      <c r="AG6618" s="25">
        <v>63176.77</v>
      </c>
      <c r="AH6618" s="25">
        <v>0.0</v>
      </c>
    </row>
    <row r="6619" ht="15.75" customHeight="1">
      <c r="U6619" s="25">
        <v>6618.0</v>
      </c>
      <c r="V6619" s="25">
        <v>1.5700826E7</v>
      </c>
      <c r="W6619" s="25" t="s">
        <v>619</v>
      </c>
      <c r="X6619" s="25">
        <v>678.0</v>
      </c>
      <c r="Y6619" s="25" t="s">
        <v>379</v>
      </c>
      <c r="Z6619" s="25" t="s">
        <v>462</v>
      </c>
      <c r="AA6619" s="25">
        <v>54.0</v>
      </c>
      <c r="AB6619" s="25">
        <v>1.0</v>
      </c>
      <c r="AC6619" s="25">
        <v>123699.28</v>
      </c>
      <c r="AD6619" s="25">
        <v>2.0</v>
      </c>
      <c r="AE6619" s="25">
        <v>0.0</v>
      </c>
      <c r="AF6619" s="25">
        <v>1.0</v>
      </c>
      <c r="AG6619" s="25">
        <v>105221.76</v>
      </c>
      <c r="AH6619" s="25">
        <v>0.0</v>
      </c>
    </row>
    <row r="6620" ht="15.75" customHeight="1">
      <c r="U6620" s="25">
        <v>6619.0</v>
      </c>
      <c r="V6620" s="25">
        <v>1.5756301E7</v>
      </c>
      <c r="W6620" s="25" t="s">
        <v>2173</v>
      </c>
      <c r="X6620" s="25">
        <v>636.0</v>
      </c>
      <c r="Y6620" s="25" t="s">
        <v>379</v>
      </c>
      <c r="Z6620" s="25" t="s">
        <v>462</v>
      </c>
      <c r="AA6620" s="25">
        <v>29.0</v>
      </c>
      <c r="AB6620" s="25">
        <v>3.0</v>
      </c>
      <c r="AC6620" s="25">
        <v>97325.15</v>
      </c>
      <c r="AD6620" s="25">
        <v>1.0</v>
      </c>
      <c r="AE6620" s="25">
        <v>0.0</v>
      </c>
      <c r="AF6620" s="25">
        <v>1.0</v>
      </c>
      <c r="AG6620" s="25">
        <v>131924.38</v>
      </c>
      <c r="AH6620" s="25">
        <v>0.0</v>
      </c>
    </row>
    <row r="6621" ht="15.75" customHeight="1">
      <c r="U6621" s="25">
        <v>6620.0</v>
      </c>
      <c r="V6621" s="25">
        <v>1.5586517E7</v>
      </c>
      <c r="W6621" s="25" t="s">
        <v>1193</v>
      </c>
      <c r="X6621" s="25">
        <v>647.0</v>
      </c>
      <c r="Y6621" s="25" t="s">
        <v>375</v>
      </c>
      <c r="Z6621" s="25" t="s">
        <v>487</v>
      </c>
      <c r="AA6621" s="25">
        <v>32.0</v>
      </c>
      <c r="AB6621" s="25">
        <v>5.0</v>
      </c>
      <c r="AC6621" s="25">
        <v>97041.16</v>
      </c>
      <c r="AD6621" s="25">
        <v>1.0</v>
      </c>
      <c r="AE6621" s="25">
        <v>1.0</v>
      </c>
      <c r="AF6621" s="25">
        <v>1.0</v>
      </c>
      <c r="AG6621" s="25">
        <v>23132.73</v>
      </c>
      <c r="AH6621" s="25">
        <v>0.0</v>
      </c>
    </row>
    <row r="6622" ht="15.75" customHeight="1">
      <c r="U6622" s="25">
        <v>6621.0</v>
      </c>
      <c r="V6622" s="25">
        <v>1.5751297E7</v>
      </c>
      <c r="W6622" s="25" t="s">
        <v>1712</v>
      </c>
      <c r="X6622" s="25">
        <v>732.0</v>
      </c>
      <c r="Y6622" s="25" t="s">
        <v>375</v>
      </c>
      <c r="Z6622" s="25" t="s">
        <v>487</v>
      </c>
      <c r="AA6622" s="25">
        <v>36.0</v>
      </c>
      <c r="AB6622" s="25">
        <v>5.0</v>
      </c>
      <c r="AC6622" s="25">
        <v>0.0</v>
      </c>
      <c r="AD6622" s="25">
        <v>2.0</v>
      </c>
      <c r="AE6622" s="25">
        <v>1.0</v>
      </c>
      <c r="AF6622" s="25">
        <v>0.0</v>
      </c>
      <c r="AG6622" s="25">
        <v>161428.25</v>
      </c>
      <c r="AH6622" s="25">
        <v>0.0</v>
      </c>
    </row>
    <row r="6623" ht="15.75" customHeight="1">
      <c r="U6623" s="25">
        <v>6622.0</v>
      </c>
      <c r="V6623" s="25">
        <v>1.5710365E7</v>
      </c>
      <c r="W6623" s="25" t="s">
        <v>1742</v>
      </c>
      <c r="X6623" s="25">
        <v>646.0</v>
      </c>
      <c r="Y6623" s="25" t="s">
        <v>375</v>
      </c>
      <c r="Z6623" s="25" t="s">
        <v>487</v>
      </c>
      <c r="AA6623" s="25">
        <v>50.0</v>
      </c>
      <c r="AB6623" s="25">
        <v>0.0</v>
      </c>
      <c r="AC6623" s="25">
        <v>104129.24</v>
      </c>
      <c r="AD6623" s="25">
        <v>2.0</v>
      </c>
      <c r="AE6623" s="25">
        <v>1.0</v>
      </c>
      <c r="AF6623" s="25">
        <v>0.0</v>
      </c>
      <c r="AG6623" s="25">
        <v>181794.86</v>
      </c>
      <c r="AH6623" s="25">
        <v>1.0</v>
      </c>
    </row>
    <row r="6624" ht="15.75" customHeight="1">
      <c r="U6624" s="25">
        <v>6623.0</v>
      </c>
      <c r="V6624" s="25">
        <v>1.5679307E7</v>
      </c>
      <c r="W6624" s="25" t="s">
        <v>2055</v>
      </c>
      <c r="X6624" s="25">
        <v>559.0</v>
      </c>
      <c r="Y6624" s="25" t="s">
        <v>375</v>
      </c>
      <c r="Z6624" s="25" t="s">
        <v>462</v>
      </c>
      <c r="AA6624" s="25">
        <v>43.0</v>
      </c>
      <c r="AB6624" s="25">
        <v>1.0</v>
      </c>
      <c r="AC6624" s="25">
        <v>0.0</v>
      </c>
      <c r="AD6624" s="25">
        <v>1.0</v>
      </c>
      <c r="AE6624" s="25">
        <v>0.0</v>
      </c>
      <c r="AF6624" s="25">
        <v>1.0</v>
      </c>
      <c r="AG6624" s="25">
        <v>86634.3</v>
      </c>
      <c r="AH6624" s="25">
        <v>0.0</v>
      </c>
    </row>
    <row r="6625" ht="15.75" customHeight="1">
      <c r="U6625" s="25">
        <v>6624.0</v>
      </c>
      <c r="V6625" s="25">
        <v>1.5610753E7</v>
      </c>
      <c r="W6625" s="25" t="s">
        <v>1507</v>
      </c>
      <c r="X6625" s="25">
        <v>581.0</v>
      </c>
      <c r="Y6625" s="25" t="s">
        <v>375</v>
      </c>
      <c r="Z6625" s="25" t="s">
        <v>487</v>
      </c>
      <c r="AA6625" s="25">
        <v>28.0</v>
      </c>
      <c r="AB6625" s="25">
        <v>3.0</v>
      </c>
      <c r="AC6625" s="25">
        <v>104367.5</v>
      </c>
      <c r="AD6625" s="25">
        <v>1.0</v>
      </c>
      <c r="AE6625" s="25">
        <v>1.0</v>
      </c>
      <c r="AF6625" s="25">
        <v>1.0</v>
      </c>
      <c r="AG6625" s="25">
        <v>29937.75</v>
      </c>
      <c r="AH6625" s="25">
        <v>0.0</v>
      </c>
    </row>
    <row r="6626" ht="15.75" customHeight="1">
      <c r="U6626" s="25">
        <v>6625.0</v>
      </c>
      <c r="V6626" s="25">
        <v>1.5811036E7</v>
      </c>
      <c r="W6626" s="25" t="s">
        <v>1544</v>
      </c>
      <c r="X6626" s="25">
        <v>565.0</v>
      </c>
      <c r="Y6626" s="25" t="s">
        <v>375</v>
      </c>
      <c r="Z6626" s="25" t="s">
        <v>487</v>
      </c>
      <c r="AA6626" s="25">
        <v>46.0</v>
      </c>
      <c r="AB6626" s="25">
        <v>7.0</v>
      </c>
      <c r="AC6626" s="25">
        <v>135369.71</v>
      </c>
      <c r="AD6626" s="25">
        <v>1.0</v>
      </c>
      <c r="AE6626" s="25">
        <v>0.0</v>
      </c>
      <c r="AF6626" s="25">
        <v>1.0</v>
      </c>
      <c r="AG6626" s="25">
        <v>140130.22</v>
      </c>
      <c r="AH6626" s="25">
        <v>0.0</v>
      </c>
    </row>
    <row r="6627" ht="15.75" customHeight="1">
      <c r="U6627" s="25">
        <v>6626.0</v>
      </c>
      <c r="V6627" s="25">
        <v>1.5610912E7</v>
      </c>
      <c r="W6627" s="25" t="s">
        <v>1544</v>
      </c>
      <c r="X6627" s="25">
        <v>657.0</v>
      </c>
      <c r="Y6627" s="25" t="s">
        <v>377</v>
      </c>
      <c r="Z6627" s="25" t="s">
        <v>462</v>
      </c>
      <c r="AA6627" s="25">
        <v>41.0</v>
      </c>
      <c r="AB6627" s="25">
        <v>6.0</v>
      </c>
      <c r="AC6627" s="25">
        <v>112119.48</v>
      </c>
      <c r="AD6627" s="25">
        <v>1.0</v>
      </c>
      <c r="AE6627" s="25">
        <v>1.0</v>
      </c>
      <c r="AF6627" s="25">
        <v>0.0</v>
      </c>
      <c r="AG6627" s="25">
        <v>17536.82</v>
      </c>
      <c r="AH6627" s="25">
        <v>0.0</v>
      </c>
    </row>
    <row r="6628" ht="15.75" customHeight="1">
      <c r="U6628" s="25">
        <v>6627.0</v>
      </c>
      <c r="V6628" s="25">
        <v>1.5619932E7</v>
      </c>
      <c r="W6628" s="25" t="s">
        <v>1103</v>
      </c>
      <c r="X6628" s="25">
        <v>847.0</v>
      </c>
      <c r="Y6628" s="25" t="s">
        <v>375</v>
      </c>
      <c r="Z6628" s="25" t="s">
        <v>487</v>
      </c>
      <c r="AA6628" s="25">
        <v>66.0</v>
      </c>
      <c r="AB6628" s="25">
        <v>7.0</v>
      </c>
      <c r="AC6628" s="25">
        <v>123760.68</v>
      </c>
      <c r="AD6628" s="25">
        <v>1.0</v>
      </c>
      <c r="AE6628" s="25">
        <v>0.0</v>
      </c>
      <c r="AF6628" s="25">
        <v>1.0</v>
      </c>
      <c r="AG6628" s="25">
        <v>53157.16</v>
      </c>
      <c r="AH6628" s="25">
        <v>0.0</v>
      </c>
    </row>
    <row r="6629" ht="15.75" customHeight="1">
      <c r="U6629" s="25">
        <v>6628.0</v>
      </c>
      <c r="V6629" s="25">
        <v>1.5746199E7</v>
      </c>
      <c r="W6629" s="25" t="s">
        <v>906</v>
      </c>
      <c r="X6629" s="25">
        <v>558.0</v>
      </c>
      <c r="Y6629" s="25" t="s">
        <v>375</v>
      </c>
      <c r="Z6629" s="25" t="s">
        <v>462</v>
      </c>
      <c r="AA6629" s="25">
        <v>41.0</v>
      </c>
      <c r="AB6629" s="25">
        <v>6.0</v>
      </c>
      <c r="AC6629" s="25">
        <v>0.0</v>
      </c>
      <c r="AD6629" s="25">
        <v>1.0</v>
      </c>
      <c r="AE6629" s="25">
        <v>1.0</v>
      </c>
      <c r="AF6629" s="25">
        <v>1.0</v>
      </c>
      <c r="AG6629" s="25">
        <v>143585.29</v>
      </c>
      <c r="AH6629" s="25">
        <v>1.0</v>
      </c>
    </row>
    <row r="6630" ht="15.75" customHeight="1">
      <c r="U6630" s="25">
        <v>6629.0</v>
      </c>
      <c r="V6630" s="25">
        <v>1.5584967E7</v>
      </c>
      <c r="W6630" s="25" t="s">
        <v>1414</v>
      </c>
      <c r="X6630" s="25">
        <v>596.0</v>
      </c>
      <c r="Y6630" s="25" t="s">
        <v>377</v>
      </c>
      <c r="Z6630" s="25" t="s">
        <v>487</v>
      </c>
      <c r="AA6630" s="25">
        <v>57.0</v>
      </c>
      <c r="AB6630" s="25">
        <v>6.0</v>
      </c>
      <c r="AC6630" s="25">
        <v>0.0</v>
      </c>
      <c r="AD6630" s="25">
        <v>2.0</v>
      </c>
      <c r="AE6630" s="25">
        <v>1.0</v>
      </c>
      <c r="AF6630" s="25">
        <v>1.0</v>
      </c>
      <c r="AG6630" s="25">
        <v>72402.0</v>
      </c>
      <c r="AH6630" s="25">
        <v>0.0</v>
      </c>
    </row>
    <row r="6631" ht="15.75" customHeight="1">
      <c r="U6631" s="25">
        <v>6630.0</v>
      </c>
      <c r="V6631" s="25">
        <v>1.5734365E7</v>
      </c>
      <c r="W6631" s="25" t="s">
        <v>809</v>
      </c>
      <c r="X6631" s="25">
        <v>579.0</v>
      </c>
      <c r="Y6631" s="25" t="s">
        <v>375</v>
      </c>
      <c r="Z6631" s="25" t="s">
        <v>487</v>
      </c>
      <c r="AA6631" s="25">
        <v>39.0</v>
      </c>
      <c r="AB6631" s="25">
        <v>5.0</v>
      </c>
      <c r="AC6631" s="25">
        <v>0.0</v>
      </c>
      <c r="AD6631" s="25">
        <v>2.0</v>
      </c>
      <c r="AE6631" s="25">
        <v>0.0</v>
      </c>
      <c r="AF6631" s="25">
        <v>1.0</v>
      </c>
      <c r="AG6631" s="25">
        <v>39891.84</v>
      </c>
      <c r="AH6631" s="25">
        <v>0.0</v>
      </c>
    </row>
    <row r="6632" ht="15.75" customHeight="1">
      <c r="U6632" s="25">
        <v>6631.0</v>
      </c>
      <c r="V6632" s="25">
        <v>1.572696E7</v>
      </c>
      <c r="W6632" s="25" t="s">
        <v>558</v>
      </c>
      <c r="X6632" s="25">
        <v>741.0</v>
      </c>
      <c r="Y6632" s="25" t="s">
        <v>375</v>
      </c>
      <c r="Z6632" s="25" t="s">
        <v>462</v>
      </c>
      <c r="AA6632" s="25">
        <v>36.0</v>
      </c>
      <c r="AB6632" s="25">
        <v>3.0</v>
      </c>
      <c r="AC6632" s="25">
        <v>0.0</v>
      </c>
      <c r="AD6632" s="25">
        <v>2.0</v>
      </c>
      <c r="AE6632" s="25">
        <v>1.0</v>
      </c>
      <c r="AF6632" s="25">
        <v>1.0</v>
      </c>
      <c r="AG6632" s="25">
        <v>89804.83</v>
      </c>
      <c r="AH6632" s="25">
        <v>0.0</v>
      </c>
    </row>
    <row r="6633" ht="15.75" customHeight="1">
      <c r="U6633" s="25">
        <v>6632.0</v>
      </c>
      <c r="V6633" s="25">
        <v>1.5665177E7</v>
      </c>
      <c r="W6633" s="25" t="s">
        <v>775</v>
      </c>
      <c r="X6633" s="25">
        <v>613.0</v>
      </c>
      <c r="Y6633" s="25" t="s">
        <v>375</v>
      </c>
      <c r="Z6633" s="25" t="s">
        <v>487</v>
      </c>
      <c r="AA6633" s="25">
        <v>44.0</v>
      </c>
      <c r="AB6633" s="25">
        <v>3.0</v>
      </c>
      <c r="AC6633" s="25">
        <v>0.0</v>
      </c>
      <c r="AD6633" s="25">
        <v>2.0</v>
      </c>
      <c r="AE6633" s="25">
        <v>0.0</v>
      </c>
      <c r="AF6633" s="25">
        <v>1.0</v>
      </c>
      <c r="AG6633" s="25">
        <v>136491.72</v>
      </c>
      <c r="AH6633" s="25">
        <v>0.0</v>
      </c>
    </row>
    <row r="6634" ht="15.75" customHeight="1">
      <c r="U6634" s="25">
        <v>6633.0</v>
      </c>
      <c r="V6634" s="25">
        <v>1.5779915E7</v>
      </c>
      <c r="W6634" s="25" t="s">
        <v>3039</v>
      </c>
      <c r="X6634" s="25">
        <v>694.0</v>
      </c>
      <c r="Y6634" s="25" t="s">
        <v>377</v>
      </c>
      <c r="Z6634" s="25" t="s">
        <v>487</v>
      </c>
      <c r="AA6634" s="25">
        <v>31.0</v>
      </c>
      <c r="AB6634" s="25">
        <v>5.0</v>
      </c>
      <c r="AC6634" s="25">
        <v>0.0</v>
      </c>
      <c r="AD6634" s="25">
        <v>1.0</v>
      </c>
      <c r="AE6634" s="25">
        <v>1.0</v>
      </c>
      <c r="AF6634" s="25">
        <v>0.0</v>
      </c>
      <c r="AG6634" s="25">
        <v>35593.18</v>
      </c>
      <c r="AH6634" s="25">
        <v>0.0</v>
      </c>
    </row>
    <row r="6635" ht="15.75" customHeight="1">
      <c r="U6635" s="25">
        <v>6634.0</v>
      </c>
      <c r="V6635" s="25">
        <v>1.572911E7</v>
      </c>
      <c r="W6635" s="25" t="s">
        <v>2159</v>
      </c>
      <c r="X6635" s="25">
        <v>729.0</v>
      </c>
      <c r="Y6635" s="25" t="s">
        <v>377</v>
      </c>
      <c r="Z6635" s="25" t="s">
        <v>462</v>
      </c>
      <c r="AA6635" s="25">
        <v>42.0</v>
      </c>
      <c r="AB6635" s="25">
        <v>7.0</v>
      </c>
      <c r="AC6635" s="25">
        <v>0.0</v>
      </c>
      <c r="AD6635" s="25">
        <v>2.0</v>
      </c>
      <c r="AE6635" s="25">
        <v>1.0</v>
      </c>
      <c r="AF6635" s="25">
        <v>0.0</v>
      </c>
      <c r="AG6635" s="25">
        <v>58268.2</v>
      </c>
      <c r="AH6635" s="25">
        <v>1.0</v>
      </c>
    </row>
    <row r="6636" ht="15.75" customHeight="1">
      <c r="U6636" s="25">
        <v>6635.0</v>
      </c>
      <c r="V6636" s="25">
        <v>1.5575399E7</v>
      </c>
      <c r="W6636" s="25" t="s">
        <v>2007</v>
      </c>
      <c r="X6636" s="25">
        <v>480.0</v>
      </c>
      <c r="Y6636" s="25" t="s">
        <v>375</v>
      </c>
      <c r="Z6636" s="25" t="s">
        <v>462</v>
      </c>
      <c r="AA6636" s="25">
        <v>42.0</v>
      </c>
      <c r="AB6636" s="25">
        <v>1.0</v>
      </c>
      <c r="AC6636" s="25">
        <v>152160.21</v>
      </c>
      <c r="AD6636" s="25">
        <v>2.0</v>
      </c>
      <c r="AE6636" s="25">
        <v>1.0</v>
      </c>
      <c r="AF6636" s="25">
        <v>0.0</v>
      </c>
      <c r="AG6636" s="25">
        <v>101778.9</v>
      </c>
      <c r="AH6636" s="25">
        <v>0.0</v>
      </c>
    </row>
    <row r="6637" ht="15.75" customHeight="1">
      <c r="U6637" s="25">
        <v>6636.0</v>
      </c>
      <c r="V6637" s="25">
        <v>1.5678374E7</v>
      </c>
      <c r="W6637" s="25" t="s">
        <v>1732</v>
      </c>
      <c r="X6637" s="25">
        <v>666.0</v>
      </c>
      <c r="Y6637" s="25" t="s">
        <v>375</v>
      </c>
      <c r="Z6637" s="25" t="s">
        <v>462</v>
      </c>
      <c r="AA6637" s="25">
        <v>59.0</v>
      </c>
      <c r="AB6637" s="25">
        <v>5.0</v>
      </c>
      <c r="AC6637" s="25">
        <v>0.0</v>
      </c>
      <c r="AD6637" s="25">
        <v>2.0</v>
      </c>
      <c r="AE6637" s="25">
        <v>1.0</v>
      </c>
      <c r="AF6637" s="25">
        <v>1.0</v>
      </c>
      <c r="AG6637" s="25">
        <v>185123.09</v>
      </c>
      <c r="AH6637" s="25">
        <v>0.0</v>
      </c>
    </row>
    <row r="6638" ht="15.75" customHeight="1">
      <c r="U6638" s="25">
        <v>6637.0</v>
      </c>
      <c r="V6638" s="25">
        <v>1.5792679E7</v>
      </c>
      <c r="W6638" s="25" t="s">
        <v>3040</v>
      </c>
      <c r="X6638" s="25">
        <v>575.0</v>
      </c>
      <c r="Y6638" s="25" t="s">
        <v>375</v>
      </c>
      <c r="Z6638" s="25" t="s">
        <v>487</v>
      </c>
      <c r="AA6638" s="25">
        <v>24.0</v>
      </c>
      <c r="AB6638" s="25">
        <v>2.0</v>
      </c>
      <c r="AC6638" s="25">
        <v>0.0</v>
      </c>
      <c r="AD6638" s="25">
        <v>2.0</v>
      </c>
      <c r="AE6638" s="25">
        <v>1.0</v>
      </c>
      <c r="AF6638" s="25">
        <v>1.0</v>
      </c>
      <c r="AG6638" s="25">
        <v>119927.81</v>
      </c>
      <c r="AH6638" s="25">
        <v>0.0</v>
      </c>
    </row>
    <row r="6639" ht="15.75" customHeight="1">
      <c r="U6639" s="25">
        <v>6638.0</v>
      </c>
      <c r="V6639" s="25">
        <v>1.5668767E7</v>
      </c>
      <c r="W6639" s="25" t="s">
        <v>1232</v>
      </c>
      <c r="X6639" s="25">
        <v>850.0</v>
      </c>
      <c r="Y6639" s="25" t="s">
        <v>375</v>
      </c>
      <c r="Z6639" s="25" t="s">
        <v>487</v>
      </c>
      <c r="AA6639" s="25">
        <v>36.0</v>
      </c>
      <c r="AB6639" s="25">
        <v>3.0</v>
      </c>
      <c r="AC6639" s="25">
        <v>0.0</v>
      </c>
      <c r="AD6639" s="25">
        <v>2.0</v>
      </c>
      <c r="AE6639" s="25">
        <v>1.0</v>
      </c>
      <c r="AF6639" s="25">
        <v>0.0</v>
      </c>
      <c r="AG6639" s="25">
        <v>195033.07</v>
      </c>
      <c r="AH6639" s="25">
        <v>0.0</v>
      </c>
    </row>
    <row r="6640" ht="15.75" customHeight="1">
      <c r="U6640" s="25">
        <v>6639.0</v>
      </c>
      <c r="V6640" s="25">
        <v>1.5761886E7</v>
      </c>
      <c r="W6640" s="25" t="s">
        <v>862</v>
      </c>
      <c r="X6640" s="25">
        <v>740.0</v>
      </c>
      <c r="Y6640" s="25" t="s">
        <v>375</v>
      </c>
      <c r="Z6640" s="25" t="s">
        <v>487</v>
      </c>
      <c r="AA6640" s="25">
        <v>36.0</v>
      </c>
      <c r="AB6640" s="25">
        <v>4.0</v>
      </c>
      <c r="AC6640" s="25">
        <v>172381.8</v>
      </c>
      <c r="AD6640" s="25">
        <v>1.0</v>
      </c>
      <c r="AE6640" s="25">
        <v>1.0</v>
      </c>
      <c r="AF6640" s="25">
        <v>1.0</v>
      </c>
      <c r="AG6640" s="25">
        <v>86480.29</v>
      </c>
      <c r="AH6640" s="25">
        <v>0.0</v>
      </c>
    </row>
    <row r="6641" ht="15.75" customHeight="1">
      <c r="U6641" s="25">
        <v>6640.0</v>
      </c>
      <c r="V6641" s="25">
        <v>1.5583076E7</v>
      </c>
      <c r="W6641" s="25" t="s">
        <v>3041</v>
      </c>
      <c r="X6641" s="25">
        <v>588.0</v>
      </c>
      <c r="Y6641" s="25" t="s">
        <v>379</v>
      </c>
      <c r="Z6641" s="25" t="s">
        <v>487</v>
      </c>
      <c r="AA6641" s="25">
        <v>41.0</v>
      </c>
      <c r="AB6641" s="25">
        <v>6.0</v>
      </c>
      <c r="AC6641" s="25">
        <v>106116.56</v>
      </c>
      <c r="AD6641" s="25">
        <v>2.0</v>
      </c>
      <c r="AE6641" s="25">
        <v>1.0</v>
      </c>
      <c r="AF6641" s="25">
        <v>0.0</v>
      </c>
      <c r="AG6641" s="25">
        <v>198766.61</v>
      </c>
      <c r="AH6641" s="25">
        <v>0.0</v>
      </c>
    </row>
    <row r="6642" ht="15.75" customHeight="1">
      <c r="U6642" s="25">
        <v>6641.0</v>
      </c>
      <c r="V6642" s="25">
        <v>1.5815615E7</v>
      </c>
      <c r="W6642" s="25" t="s">
        <v>1025</v>
      </c>
      <c r="X6642" s="25">
        <v>681.0</v>
      </c>
      <c r="Y6642" s="25" t="s">
        <v>375</v>
      </c>
      <c r="Z6642" s="25" t="s">
        <v>487</v>
      </c>
      <c r="AA6642" s="25">
        <v>36.0</v>
      </c>
      <c r="AB6642" s="25">
        <v>5.0</v>
      </c>
      <c r="AC6642" s="25">
        <v>141952.07</v>
      </c>
      <c r="AD6642" s="25">
        <v>1.0</v>
      </c>
      <c r="AE6642" s="25">
        <v>1.0</v>
      </c>
      <c r="AF6642" s="25">
        <v>1.0</v>
      </c>
      <c r="AG6642" s="25">
        <v>185144.08</v>
      </c>
      <c r="AH6642" s="25">
        <v>0.0</v>
      </c>
    </row>
    <row r="6643" ht="15.75" customHeight="1">
      <c r="U6643" s="25">
        <v>6642.0</v>
      </c>
      <c r="V6643" s="25">
        <v>1.5591942E7</v>
      </c>
      <c r="W6643" s="25" t="s">
        <v>2592</v>
      </c>
      <c r="X6643" s="25">
        <v>611.0</v>
      </c>
      <c r="Y6643" s="25" t="s">
        <v>377</v>
      </c>
      <c r="Z6643" s="25" t="s">
        <v>462</v>
      </c>
      <c r="AA6643" s="25">
        <v>33.0</v>
      </c>
      <c r="AB6643" s="25">
        <v>7.0</v>
      </c>
      <c r="AC6643" s="25">
        <v>0.0</v>
      </c>
      <c r="AD6643" s="25">
        <v>2.0</v>
      </c>
      <c r="AE6643" s="25">
        <v>1.0</v>
      </c>
      <c r="AF6643" s="25">
        <v>1.0</v>
      </c>
      <c r="AG6643" s="25">
        <v>3729.89</v>
      </c>
      <c r="AH6643" s="25">
        <v>0.0</v>
      </c>
    </row>
    <row r="6644" ht="15.75" customHeight="1">
      <c r="U6644" s="25">
        <v>6643.0</v>
      </c>
      <c r="V6644" s="25">
        <v>1.5724924E7</v>
      </c>
      <c r="W6644" s="25" t="s">
        <v>1683</v>
      </c>
      <c r="X6644" s="25">
        <v>589.0</v>
      </c>
      <c r="Y6644" s="25" t="s">
        <v>375</v>
      </c>
      <c r="Z6644" s="25" t="s">
        <v>462</v>
      </c>
      <c r="AA6644" s="25">
        <v>37.0</v>
      </c>
      <c r="AB6644" s="25">
        <v>6.0</v>
      </c>
      <c r="AC6644" s="25">
        <v>138497.84</v>
      </c>
      <c r="AD6644" s="25">
        <v>1.0</v>
      </c>
      <c r="AE6644" s="25">
        <v>0.0</v>
      </c>
      <c r="AF6644" s="25">
        <v>1.0</v>
      </c>
      <c r="AG6644" s="25">
        <v>18988.58</v>
      </c>
      <c r="AH6644" s="25">
        <v>0.0</v>
      </c>
    </row>
    <row r="6645" ht="15.75" customHeight="1">
      <c r="U6645" s="25">
        <v>6644.0</v>
      </c>
      <c r="V6645" s="25">
        <v>1.5762123E7</v>
      </c>
      <c r="W6645" s="25" t="s">
        <v>1049</v>
      </c>
      <c r="X6645" s="25">
        <v>717.0</v>
      </c>
      <c r="Y6645" s="25" t="s">
        <v>377</v>
      </c>
      <c r="Z6645" s="25" t="s">
        <v>462</v>
      </c>
      <c r="AA6645" s="25">
        <v>34.0</v>
      </c>
      <c r="AB6645" s="25">
        <v>1.0</v>
      </c>
      <c r="AC6645" s="25">
        <v>0.0</v>
      </c>
      <c r="AD6645" s="25">
        <v>2.0</v>
      </c>
      <c r="AE6645" s="25">
        <v>1.0</v>
      </c>
      <c r="AF6645" s="25">
        <v>0.0</v>
      </c>
      <c r="AG6645" s="25">
        <v>119313.74</v>
      </c>
      <c r="AH6645" s="25">
        <v>0.0</v>
      </c>
    </row>
    <row r="6646" ht="15.75" customHeight="1">
      <c r="U6646" s="25">
        <v>6645.0</v>
      </c>
      <c r="V6646" s="25">
        <v>1.5567893E7</v>
      </c>
      <c r="W6646" s="25" t="s">
        <v>1996</v>
      </c>
      <c r="X6646" s="25">
        <v>556.0</v>
      </c>
      <c r="Y6646" s="25" t="s">
        <v>379</v>
      </c>
      <c r="Z6646" s="25" t="s">
        <v>487</v>
      </c>
      <c r="AA6646" s="25">
        <v>33.0</v>
      </c>
      <c r="AB6646" s="25">
        <v>3.0</v>
      </c>
      <c r="AC6646" s="25">
        <v>124213.36</v>
      </c>
      <c r="AD6646" s="25">
        <v>2.0</v>
      </c>
      <c r="AE6646" s="25">
        <v>1.0</v>
      </c>
      <c r="AF6646" s="25">
        <v>0.0</v>
      </c>
      <c r="AG6646" s="25">
        <v>62627.55</v>
      </c>
      <c r="AH6646" s="25">
        <v>0.0</v>
      </c>
    </row>
    <row r="6647" ht="15.75" customHeight="1">
      <c r="U6647" s="25">
        <v>6646.0</v>
      </c>
      <c r="V6647" s="25">
        <v>1.5648989E7</v>
      </c>
      <c r="W6647" s="25" t="s">
        <v>1115</v>
      </c>
      <c r="X6647" s="25">
        <v>850.0</v>
      </c>
      <c r="Y6647" s="25" t="s">
        <v>375</v>
      </c>
      <c r="Z6647" s="25" t="s">
        <v>487</v>
      </c>
      <c r="AA6647" s="25">
        <v>37.0</v>
      </c>
      <c r="AB6647" s="25">
        <v>4.0</v>
      </c>
      <c r="AC6647" s="25">
        <v>126872.6</v>
      </c>
      <c r="AD6647" s="25">
        <v>1.0</v>
      </c>
      <c r="AE6647" s="25">
        <v>1.0</v>
      </c>
      <c r="AF6647" s="25">
        <v>0.0</v>
      </c>
      <c r="AG6647" s="25">
        <v>197266.58</v>
      </c>
      <c r="AH6647" s="25">
        <v>0.0</v>
      </c>
    </row>
    <row r="6648" ht="15.75" customHeight="1">
      <c r="U6648" s="25">
        <v>6647.0</v>
      </c>
      <c r="V6648" s="25">
        <v>1.5662021E7</v>
      </c>
      <c r="W6648" s="25" t="s">
        <v>532</v>
      </c>
      <c r="X6648" s="25">
        <v>685.0</v>
      </c>
      <c r="Y6648" s="25" t="s">
        <v>377</v>
      </c>
      <c r="Z6648" s="25" t="s">
        <v>462</v>
      </c>
      <c r="AA6648" s="25">
        <v>42.0</v>
      </c>
      <c r="AB6648" s="25">
        <v>2.0</v>
      </c>
      <c r="AC6648" s="25">
        <v>0.0</v>
      </c>
      <c r="AD6648" s="25">
        <v>2.0</v>
      </c>
      <c r="AE6648" s="25">
        <v>0.0</v>
      </c>
      <c r="AF6648" s="25">
        <v>0.0</v>
      </c>
      <c r="AG6648" s="25">
        <v>199992.48</v>
      </c>
      <c r="AH6648" s="25">
        <v>0.0</v>
      </c>
    </row>
    <row r="6649" ht="15.75" customHeight="1">
      <c r="U6649" s="25">
        <v>6648.0</v>
      </c>
      <c r="V6649" s="25">
        <v>1.5691627E7</v>
      </c>
      <c r="W6649" s="25" t="s">
        <v>801</v>
      </c>
      <c r="X6649" s="25">
        <v>713.0</v>
      </c>
      <c r="Y6649" s="25" t="s">
        <v>375</v>
      </c>
      <c r="Z6649" s="25" t="s">
        <v>462</v>
      </c>
      <c r="AA6649" s="25">
        <v>37.0</v>
      </c>
      <c r="AB6649" s="25">
        <v>8.0</v>
      </c>
      <c r="AC6649" s="25">
        <v>0.0</v>
      </c>
      <c r="AD6649" s="25">
        <v>1.0</v>
      </c>
      <c r="AE6649" s="25">
        <v>1.0</v>
      </c>
      <c r="AF6649" s="25">
        <v>1.0</v>
      </c>
      <c r="AG6649" s="25">
        <v>16403.41</v>
      </c>
      <c r="AH6649" s="25">
        <v>0.0</v>
      </c>
    </row>
    <row r="6650" ht="15.75" customHeight="1">
      <c r="U6650" s="25">
        <v>6649.0</v>
      </c>
      <c r="V6650" s="25">
        <v>1.5731751E7</v>
      </c>
      <c r="W6650" s="25" t="s">
        <v>1513</v>
      </c>
      <c r="X6650" s="25">
        <v>437.0</v>
      </c>
      <c r="Y6650" s="25" t="s">
        <v>375</v>
      </c>
      <c r="Z6650" s="25" t="s">
        <v>462</v>
      </c>
      <c r="AA6650" s="25">
        <v>26.0</v>
      </c>
      <c r="AB6650" s="25">
        <v>1.0</v>
      </c>
      <c r="AC6650" s="25">
        <v>120923.52</v>
      </c>
      <c r="AD6650" s="25">
        <v>1.0</v>
      </c>
      <c r="AE6650" s="25">
        <v>0.0</v>
      </c>
      <c r="AF6650" s="25">
        <v>1.0</v>
      </c>
      <c r="AG6650" s="25">
        <v>78854.57</v>
      </c>
      <c r="AH6650" s="25">
        <v>0.0</v>
      </c>
    </row>
    <row r="6651" ht="15.75" customHeight="1">
      <c r="U6651" s="25">
        <v>6650.0</v>
      </c>
      <c r="V6651" s="25">
        <v>1.5635277E7</v>
      </c>
      <c r="W6651" s="25" t="s">
        <v>2341</v>
      </c>
      <c r="X6651" s="25">
        <v>605.0</v>
      </c>
      <c r="Y6651" s="25" t="s">
        <v>377</v>
      </c>
      <c r="Z6651" s="25" t="s">
        <v>487</v>
      </c>
      <c r="AA6651" s="25">
        <v>47.0</v>
      </c>
      <c r="AB6651" s="25">
        <v>7.0</v>
      </c>
      <c r="AC6651" s="25">
        <v>142643.54</v>
      </c>
      <c r="AD6651" s="25">
        <v>1.0</v>
      </c>
      <c r="AE6651" s="25">
        <v>1.0</v>
      </c>
      <c r="AF6651" s="25">
        <v>0.0</v>
      </c>
      <c r="AG6651" s="25">
        <v>189310.27</v>
      </c>
      <c r="AH6651" s="25">
        <v>0.0</v>
      </c>
    </row>
    <row r="6652" ht="15.75" customHeight="1">
      <c r="U6652" s="25">
        <v>6651.0</v>
      </c>
      <c r="V6652" s="25">
        <v>1.5655252E7</v>
      </c>
      <c r="W6652" s="25" t="s">
        <v>1119</v>
      </c>
      <c r="X6652" s="25">
        <v>758.0</v>
      </c>
      <c r="Y6652" s="25" t="s">
        <v>379</v>
      </c>
      <c r="Z6652" s="25" t="s">
        <v>487</v>
      </c>
      <c r="AA6652" s="25">
        <v>41.0</v>
      </c>
      <c r="AB6652" s="25">
        <v>10.0</v>
      </c>
      <c r="AC6652" s="25">
        <v>79857.64</v>
      </c>
      <c r="AD6652" s="25">
        <v>1.0</v>
      </c>
      <c r="AE6652" s="25">
        <v>1.0</v>
      </c>
      <c r="AF6652" s="25">
        <v>1.0</v>
      </c>
      <c r="AG6652" s="25">
        <v>78088.17</v>
      </c>
      <c r="AH6652" s="25">
        <v>0.0</v>
      </c>
    </row>
    <row r="6653" ht="15.75" customHeight="1">
      <c r="U6653" s="25">
        <v>6652.0</v>
      </c>
      <c r="V6653" s="25">
        <v>1.5803941E7</v>
      </c>
      <c r="W6653" s="25" t="s">
        <v>2417</v>
      </c>
      <c r="X6653" s="25">
        <v>600.0</v>
      </c>
      <c r="Y6653" s="25" t="s">
        <v>375</v>
      </c>
      <c r="Z6653" s="25" t="s">
        <v>487</v>
      </c>
      <c r="AA6653" s="25">
        <v>46.0</v>
      </c>
      <c r="AB6653" s="25">
        <v>10.0</v>
      </c>
      <c r="AC6653" s="25">
        <v>95502.21</v>
      </c>
      <c r="AD6653" s="25">
        <v>1.0</v>
      </c>
      <c r="AE6653" s="25">
        <v>0.0</v>
      </c>
      <c r="AF6653" s="25">
        <v>0.0</v>
      </c>
      <c r="AG6653" s="25">
        <v>19842.18</v>
      </c>
      <c r="AH6653" s="25">
        <v>0.0</v>
      </c>
    </row>
    <row r="6654" ht="15.75" customHeight="1">
      <c r="U6654" s="25">
        <v>6653.0</v>
      </c>
      <c r="V6654" s="25">
        <v>1.571438E7</v>
      </c>
      <c r="W6654" s="25" t="s">
        <v>1440</v>
      </c>
      <c r="X6654" s="25">
        <v>827.0</v>
      </c>
      <c r="Y6654" s="25" t="s">
        <v>375</v>
      </c>
      <c r="Z6654" s="25" t="s">
        <v>487</v>
      </c>
      <c r="AA6654" s="25">
        <v>38.0</v>
      </c>
      <c r="AB6654" s="25">
        <v>5.0</v>
      </c>
      <c r="AC6654" s="25">
        <v>0.0</v>
      </c>
      <c r="AD6654" s="25">
        <v>2.0</v>
      </c>
      <c r="AE6654" s="25">
        <v>0.0</v>
      </c>
      <c r="AF6654" s="25">
        <v>0.0</v>
      </c>
      <c r="AG6654" s="25">
        <v>103305.01</v>
      </c>
      <c r="AH6654" s="25">
        <v>0.0</v>
      </c>
    </row>
    <row r="6655" ht="15.75" customHeight="1">
      <c r="U6655" s="25">
        <v>6654.0</v>
      </c>
      <c r="V6655" s="25">
        <v>1.5666559E7</v>
      </c>
      <c r="W6655" s="25" t="s">
        <v>1651</v>
      </c>
      <c r="X6655" s="25">
        <v>608.0</v>
      </c>
      <c r="Y6655" s="25" t="s">
        <v>379</v>
      </c>
      <c r="Z6655" s="25" t="s">
        <v>487</v>
      </c>
      <c r="AA6655" s="25">
        <v>23.0</v>
      </c>
      <c r="AB6655" s="25">
        <v>8.0</v>
      </c>
      <c r="AC6655" s="25">
        <v>197715.93</v>
      </c>
      <c r="AD6655" s="25">
        <v>2.0</v>
      </c>
      <c r="AE6655" s="25">
        <v>1.0</v>
      </c>
      <c r="AF6655" s="25">
        <v>1.0</v>
      </c>
      <c r="AG6655" s="25">
        <v>116124.28</v>
      </c>
      <c r="AH6655" s="25">
        <v>0.0</v>
      </c>
    </row>
    <row r="6656" ht="15.75" customHeight="1">
      <c r="U6656" s="25">
        <v>6655.0</v>
      </c>
      <c r="V6656" s="25">
        <v>1.5799998E7</v>
      </c>
      <c r="W6656" s="25" t="s">
        <v>849</v>
      </c>
      <c r="X6656" s="25">
        <v>608.0</v>
      </c>
      <c r="Y6656" s="25" t="s">
        <v>375</v>
      </c>
      <c r="Z6656" s="25" t="s">
        <v>462</v>
      </c>
      <c r="AA6656" s="25">
        <v>30.0</v>
      </c>
      <c r="AB6656" s="25">
        <v>8.0</v>
      </c>
      <c r="AC6656" s="25">
        <v>85859.76</v>
      </c>
      <c r="AD6656" s="25">
        <v>1.0</v>
      </c>
      <c r="AE6656" s="25">
        <v>0.0</v>
      </c>
      <c r="AF6656" s="25">
        <v>0.0</v>
      </c>
      <c r="AG6656" s="25">
        <v>142730.27</v>
      </c>
      <c r="AH6656" s="25">
        <v>0.0</v>
      </c>
    </row>
    <row r="6657" ht="15.75" customHeight="1">
      <c r="U6657" s="25">
        <v>6656.0</v>
      </c>
      <c r="V6657" s="25">
        <v>1.5703763E7</v>
      </c>
      <c r="W6657" s="25" t="s">
        <v>535</v>
      </c>
      <c r="X6657" s="25">
        <v>554.0</v>
      </c>
      <c r="Y6657" s="25" t="s">
        <v>375</v>
      </c>
      <c r="Z6657" s="25" t="s">
        <v>487</v>
      </c>
      <c r="AA6657" s="25">
        <v>44.0</v>
      </c>
      <c r="AB6657" s="25">
        <v>7.0</v>
      </c>
      <c r="AC6657" s="25">
        <v>85304.27</v>
      </c>
      <c r="AD6657" s="25">
        <v>1.0</v>
      </c>
      <c r="AE6657" s="25">
        <v>1.0</v>
      </c>
      <c r="AF6657" s="25">
        <v>1.0</v>
      </c>
      <c r="AG6657" s="25">
        <v>58076.52</v>
      </c>
      <c r="AH6657" s="25">
        <v>0.0</v>
      </c>
    </row>
    <row r="6658" ht="15.75" customHeight="1">
      <c r="U6658" s="25">
        <v>6657.0</v>
      </c>
      <c r="V6658" s="25">
        <v>1.579564E7</v>
      </c>
      <c r="W6658" s="25" t="s">
        <v>1036</v>
      </c>
      <c r="X6658" s="25">
        <v>683.0</v>
      </c>
      <c r="Y6658" s="25" t="s">
        <v>379</v>
      </c>
      <c r="Z6658" s="25" t="s">
        <v>462</v>
      </c>
      <c r="AA6658" s="25">
        <v>35.0</v>
      </c>
      <c r="AB6658" s="25">
        <v>1.0</v>
      </c>
      <c r="AC6658" s="25">
        <v>132371.3</v>
      </c>
      <c r="AD6658" s="25">
        <v>2.0</v>
      </c>
      <c r="AE6658" s="25">
        <v>0.0</v>
      </c>
      <c r="AF6658" s="25">
        <v>0.0</v>
      </c>
      <c r="AG6658" s="25">
        <v>186123.57</v>
      </c>
      <c r="AH6658" s="25">
        <v>0.0</v>
      </c>
    </row>
    <row r="6659" ht="15.75" customHeight="1">
      <c r="U6659" s="25">
        <v>6658.0</v>
      </c>
      <c r="V6659" s="25">
        <v>1.5780056E7</v>
      </c>
      <c r="W6659" s="25" t="s">
        <v>1570</v>
      </c>
      <c r="X6659" s="25">
        <v>660.0</v>
      </c>
      <c r="Y6659" s="25" t="s">
        <v>377</v>
      </c>
      <c r="Z6659" s="25" t="s">
        <v>487</v>
      </c>
      <c r="AA6659" s="25">
        <v>33.0</v>
      </c>
      <c r="AB6659" s="25">
        <v>4.0</v>
      </c>
      <c r="AC6659" s="25">
        <v>0.0</v>
      </c>
      <c r="AD6659" s="25">
        <v>1.0</v>
      </c>
      <c r="AE6659" s="25">
        <v>1.0</v>
      </c>
      <c r="AF6659" s="25">
        <v>0.0</v>
      </c>
      <c r="AG6659" s="25">
        <v>29664.45</v>
      </c>
      <c r="AH6659" s="25">
        <v>0.0</v>
      </c>
    </row>
    <row r="6660" ht="15.75" customHeight="1">
      <c r="U6660" s="25">
        <v>6659.0</v>
      </c>
      <c r="V6660" s="25">
        <v>1.5777873E7</v>
      </c>
      <c r="W6660" s="25" t="s">
        <v>3042</v>
      </c>
      <c r="X6660" s="25">
        <v>628.0</v>
      </c>
      <c r="Y6660" s="25" t="s">
        <v>375</v>
      </c>
      <c r="Z6660" s="25" t="s">
        <v>462</v>
      </c>
      <c r="AA6660" s="25">
        <v>31.0</v>
      </c>
      <c r="AB6660" s="25">
        <v>5.0</v>
      </c>
      <c r="AC6660" s="25">
        <v>0.0</v>
      </c>
      <c r="AD6660" s="25">
        <v>1.0</v>
      </c>
      <c r="AE6660" s="25">
        <v>0.0</v>
      </c>
      <c r="AF6660" s="25">
        <v>0.0</v>
      </c>
      <c r="AG6660" s="25">
        <v>147963.07</v>
      </c>
      <c r="AH6660" s="25">
        <v>1.0</v>
      </c>
    </row>
    <row r="6661" ht="15.75" customHeight="1">
      <c r="U6661" s="25">
        <v>6660.0</v>
      </c>
      <c r="V6661" s="25">
        <v>1.5584749E7</v>
      </c>
      <c r="W6661" s="25" t="s">
        <v>654</v>
      </c>
      <c r="X6661" s="25">
        <v>668.0</v>
      </c>
      <c r="Y6661" s="25" t="s">
        <v>379</v>
      </c>
      <c r="Z6661" s="25" t="s">
        <v>487</v>
      </c>
      <c r="AA6661" s="25">
        <v>39.0</v>
      </c>
      <c r="AB6661" s="25">
        <v>4.0</v>
      </c>
      <c r="AC6661" s="25">
        <v>79896.0</v>
      </c>
      <c r="AD6661" s="25">
        <v>1.0</v>
      </c>
      <c r="AE6661" s="25">
        <v>1.0</v>
      </c>
      <c r="AF6661" s="25">
        <v>0.0</v>
      </c>
      <c r="AG6661" s="25">
        <v>38466.39</v>
      </c>
      <c r="AH6661" s="25">
        <v>0.0</v>
      </c>
    </row>
    <row r="6662" ht="15.75" customHeight="1">
      <c r="U6662" s="25">
        <v>6661.0</v>
      </c>
      <c r="V6662" s="25">
        <v>1.5765258E7</v>
      </c>
      <c r="W6662" s="25" t="s">
        <v>3043</v>
      </c>
      <c r="X6662" s="25">
        <v>776.0</v>
      </c>
      <c r="Y6662" s="25" t="s">
        <v>375</v>
      </c>
      <c r="Z6662" s="25" t="s">
        <v>462</v>
      </c>
      <c r="AA6662" s="25">
        <v>29.0</v>
      </c>
      <c r="AB6662" s="25">
        <v>5.0</v>
      </c>
      <c r="AC6662" s="25">
        <v>0.0</v>
      </c>
      <c r="AD6662" s="25">
        <v>2.0</v>
      </c>
      <c r="AE6662" s="25">
        <v>1.0</v>
      </c>
      <c r="AF6662" s="25">
        <v>1.0</v>
      </c>
      <c r="AG6662" s="25">
        <v>143301.49</v>
      </c>
      <c r="AH6662" s="25">
        <v>0.0</v>
      </c>
    </row>
    <row r="6663" ht="15.75" customHeight="1">
      <c r="U6663" s="25">
        <v>6662.0</v>
      </c>
      <c r="V6663" s="25">
        <v>1.5623346E7</v>
      </c>
      <c r="W6663" s="25" t="s">
        <v>3044</v>
      </c>
      <c r="X6663" s="25">
        <v>820.0</v>
      </c>
      <c r="Y6663" s="25" t="s">
        <v>375</v>
      </c>
      <c r="Z6663" s="25" t="s">
        <v>487</v>
      </c>
      <c r="AA6663" s="25">
        <v>36.0</v>
      </c>
      <c r="AB6663" s="25">
        <v>4.0</v>
      </c>
      <c r="AC6663" s="25">
        <v>0.0</v>
      </c>
      <c r="AD6663" s="25">
        <v>2.0</v>
      </c>
      <c r="AE6663" s="25">
        <v>1.0</v>
      </c>
      <c r="AF6663" s="25">
        <v>0.0</v>
      </c>
      <c r="AG6663" s="25">
        <v>31422.69</v>
      </c>
      <c r="AH6663" s="25">
        <v>0.0</v>
      </c>
    </row>
    <row r="6664" ht="15.75" customHeight="1">
      <c r="U6664" s="25">
        <v>6663.0</v>
      </c>
      <c r="V6664" s="25">
        <v>1.5614054E7</v>
      </c>
      <c r="W6664" s="25" t="s">
        <v>3045</v>
      </c>
      <c r="X6664" s="25">
        <v>665.0</v>
      </c>
      <c r="Y6664" s="25" t="s">
        <v>375</v>
      </c>
      <c r="Z6664" s="25" t="s">
        <v>487</v>
      </c>
      <c r="AA6664" s="25">
        <v>36.0</v>
      </c>
      <c r="AB6664" s="25">
        <v>1.0</v>
      </c>
      <c r="AC6664" s="25">
        <v>0.0</v>
      </c>
      <c r="AD6664" s="25">
        <v>2.0</v>
      </c>
      <c r="AE6664" s="25">
        <v>0.0</v>
      </c>
      <c r="AF6664" s="25">
        <v>1.0</v>
      </c>
      <c r="AG6664" s="25">
        <v>121505.61</v>
      </c>
      <c r="AH6664" s="25">
        <v>0.0</v>
      </c>
    </row>
    <row r="6665" ht="15.75" customHeight="1">
      <c r="U6665" s="25">
        <v>6664.0</v>
      </c>
      <c r="V6665" s="25">
        <v>1.5766185E7</v>
      </c>
      <c r="W6665" s="25" t="s">
        <v>1308</v>
      </c>
      <c r="X6665" s="25">
        <v>850.0</v>
      </c>
      <c r="Y6665" s="25" t="s">
        <v>379</v>
      </c>
      <c r="Z6665" s="25" t="s">
        <v>487</v>
      </c>
      <c r="AA6665" s="25">
        <v>31.0</v>
      </c>
      <c r="AB6665" s="25">
        <v>4.0</v>
      </c>
      <c r="AC6665" s="25">
        <v>146587.3</v>
      </c>
      <c r="AD6665" s="25">
        <v>1.0</v>
      </c>
      <c r="AE6665" s="25">
        <v>1.0</v>
      </c>
      <c r="AF6665" s="25">
        <v>1.0</v>
      </c>
      <c r="AG6665" s="25">
        <v>89874.82</v>
      </c>
      <c r="AH6665" s="25">
        <v>0.0</v>
      </c>
    </row>
    <row r="6666" ht="15.75" customHeight="1">
      <c r="U6666" s="25">
        <v>6665.0</v>
      </c>
      <c r="V6666" s="25">
        <v>1.5667632E7</v>
      </c>
      <c r="W6666" s="25" t="s">
        <v>3046</v>
      </c>
      <c r="X6666" s="25">
        <v>703.0</v>
      </c>
      <c r="Y6666" s="25" t="s">
        <v>375</v>
      </c>
      <c r="Z6666" s="25" t="s">
        <v>462</v>
      </c>
      <c r="AA6666" s="25">
        <v>42.0</v>
      </c>
      <c r="AB6666" s="25">
        <v>7.0</v>
      </c>
      <c r="AC6666" s="25">
        <v>0.0</v>
      </c>
      <c r="AD6666" s="25">
        <v>2.0</v>
      </c>
      <c r="AE6666" s="25">
        <v>0.0</v>
      </c>
      <c r="AF6666" s="25">
        <v>1.0</v>
      </c>
      <c r="AG6666" s="25">
        <v>72500.68</v>
      </c>
      <c r="AH6666" s="25">
        <v>0.0</v>
      </c>
    </row>
    <row r="6667" ht="15.75" customHeight="1">
      <c r="U6667" s="25">
        <v>6666.0</v>
      </c>
      <c r="V6667" s="25">
        <v>1.5599024E7</v>
      </c>
      <c r="W6667" s="25" t="s">
        <v>2381</v>
      </c>
      <c r="X6667" s="25">
        <v>506.0</v>
      </c>
      <c r="Y6667" s="25" t="s">
        <v>377</v>
      </c>
      <c r="Z6667" s="25" t="s">
        <v>487</v>
      </c>
      <c r="AA6667" s="25">
        <v>32.0</v>
      </c>
      <c r="AB6667" s="25">
        <v>8.0</v>
      </c>
      <c r="AC6667" s="25">
        <v>0.0</v>
      </c>
      <c r="AD6667" s="25">
        <v>2.0</v>
      </c>
      <c r="AE6667" s="25">
        <v>0.0</v>
      </c>
      <c r="AF6667" s="25">
        <v>1.0</v>
      </c>
      <c r="AG6667" s="25">
        <v>182692.8</v>
      </c>
      <c r="AH6667" s="25">
        <v>0.0</v>
      </c>
    </row>
    <row r="6668" ht="15.75" customHeight="1">
      <c r="U6668" s="25">
        <v>6667.0</v>
      </c>
      <c r="V6668" s="25">
        <v>1.5798709E7</v>
      </c>
      <c r="W6668" s="25" t="s">
        <v>2560</v>
      </c>
      <c r="X6668" s="25">
        <v>588.0</v>
      </c>
      <c r="Y6668" s="25" t="s">
        <v>377</v>
      </c>
      <c r="Z6668" s="25" t="s">
        <v>487</v>
      </c>
      <c r="AA6668" s="25">
        <v>32.0</v>
      </c>
      <c r="AB6668" s="25">
        <v>3.0</v>
      </c>
      <c r="AC6668" s="25">
        <v>109109.33</v>
      </c>
      <c r="AD6668" s="25">
        <v>1.0</v>
      </c>
      <c r="AE6668" s="25">
        <v>0.0</v>
      </c>
      <c r="AF6668" s="25">
        <v>1.0</v>
      </c>
      <c r="AG6668" s="25">
        <v>4993.94</v>
      </c>
      <c r="AH6668" s="25">
        <v>0.0</v>
      </c>
    </row>
    <row r="6669" ht="15.75" customHeight="1">
      <c r="U6669" s="25">
        <v>6668.0</v>
      </c>
      <c r="V6669" s="25">
        <v>1.5741921E7</v>
      </c>
      <c r="W6669" s="25" t="s">
        <v>3047</v>
      </c>
      <c r="X6669" s="25">
        <v>622.0</v>
      </c>
      <c r="Y6669" s="25" t="s">
        <v>377</v>
      </c>
      <c r="Z6669" s="25" t="s">
        <v>462</v>
      </c>
      <c r="AA6669" s="25">
        <v>26.0</v>
      </c>
      <c r="AB6669" s="25">
        <v>8.0</v>
      </c>
      <c r="AC6669" s="25">
        <v>0.0</v>
      </c>
      <c r="AD6669" s="25">
        <v>2.0</v>
      </c>
      <c r="AE6669" s="25">
        <v>1.0</v>
      </c>
      <c r="AF6669" s="25">
        <v>1.0</v>
      </c>
      <c r="AG6669" s="25">
        <v>124964.82</v>
      </c>
      <c r="AH6669" s="25">
        <v>0.0</v>
      </c>
    </row>
    <row r="6670" ht="15.75" customHeight="1">
      <c r="U6670" s="25">
        <v>6669.0</v>
      </c>
      <c r="V6670" s="25">
        <v>1.5793671E7</v>
      </c>
      <c r="W6670" s="25" t="s">
        <v>2158</v>
      </c>
      <c r="X6670" s="25">
        <v>606.0</v>
      </c>
      <c r="Y6670" s="25" t="s">
        <v>375</v>
      </c>
      <c r="Z6670" s="25" t="s">
        <v>487</v>
      </c>
      <c r="AA6670" s="25">
        <v>34.0</v>
      </c>
      <c r="AB6670" s="25">
        <v>5.0</v>
      </c>
      <c r="AC6670" s="25">
        <v>0.0</v>
      </c>
      <c r="AD6670" s="25">
        <v>1.0</v>
      </c>
      <c r="AE6670" s="25">
        <v>1.0</v>
      </c>
      <c r="AF6670" s="25">
        <v>0.0</v>
      </c>
      <c r="AG6670" s="25">
        <v>161971.42</v>
      </c>
      <c r="AH6670" s="25">
        <v>0.0</v>
      </c>
    </row>
    <row r="6671" ht="15.75" customHeight="1">
      <c r="U6671" s="25">
        <v>6670.0</v>
      </c>
      <c r="V6671" s="25">
        <v>1.57979E7</v>
      </c>
      <c r="W6671" s="25" t="s">
        <v>2236</v>
      </c>
      <c r="X6671" s="25">
        <v>517.0</v>
      </c>
      <c r="Y6671" s="25" t="s">
        <v>375</v>
      </c>
      <c r="Z6671" s="25" t="s">
        <v>487</v>
      </c>
      <c r="AA6671" s="25">
        <v>56.0</v>
      </c>
      <c r="AB6671" s="25">
        <v>9.0</v>
      </c>
      <c r="AC6671" s="25">
        <v>142147.32</v>
      </c>
      <c r="AD6671" s="25">
        <v>1.0</v>
      </c>
      <c r="AE6671" s="25">
        <v>0.0</v>
      </c>
      <c r="AF6671" s="25">
        <v>0.0</v>
      </c>
      <c r="AG6671" s="25">
        <v>39488.04</v>
      </c>
      <c r="AH6671" s="25">
        <v>1.0</v>
      </c>
    </row>
    <row r="6672" ht="15.75" customHeight="1">
      <c r="U6672" s="25">
        <v>6671.0</v>
      </c>
      <c r="V6672" s="25">
        <v>1.5667932E7</v>
      </c>
      <c r="W6672" s="25" t="s">
        <v>1113</v>
      </c>
      <c r="X6672" s="25">
        <v>758.0</v>
      </c>
      <c r="Y6672" s="25" t="s">
        <v>377</v>
      </c>
      <c r="Z6672" s="25" t="s">
        <v>462</v>
      </c>
      <c r="AA6672" s="25">
        <v>43.0</v>
      </c>
      <c r="AB6672" s="25">
        <v>10.0</v>
      </c>
      <c r="AC6672" s="25">
        <v>0.0</v>
      </c>
      <c r="AD6672" s="25">
        <v>2.0</v>
      </c>
      <c r="AE6672" s="25">
        <v>1.0</v>
      </c>
      <c r="AF6672" s="25">
        <v>1.0</v>
      </c>
      <c r="AG6672" s="25">
        <v>55313.44</v>
      </c>
      <c r="AH6672" s="25">
        <v>0.0</v>
      </c>
    </row>
    <row r="6673" ht="15.75" customHeight="1">
      <c r="U6673" s="25">
        <v>6672.0</v>
      </c>
      <c r="V6673" s="25">
        <v>1.5795933E7</v>
      </c>
      <c r="W6673" s="25" t="s">
        <v>2572</v>
      </c>
      <c r="X6673" s="25">
        <v>677.0</v>
      </c>
      <c r="Y6673" s="25" t="s">
        <v>375</v>
      </c>
      <c r="Z6673" s="25" t="s">
        <v>462</v>
      </c>
      <c r="AA6673" s="25">
        <v>49.0</v>
      </c>
      <c r="AB6673" s="25">
        <v>3.0</v>
      </c>
      <c r="AC6673" s="25">
        <v>0.0</v>
      </c>
      <c r="AD6673" s="25">
        <v>2.0</v>
      </c>
      <c r="AE6673" s="25">
        <v>1.0</v>
      </c>
      <c r="AF6673" s="25">
        <v>1.0</v>
      </c>
      <c r="AG6673" s="25">
        <v>187811.71</v>
      </c>
      <c r="AH6673" s="25">
        <v>0.0</v>
      </c>
    </row>
    <row r="6674" ht="15.75" customHeight="1">
      <c r="U6674" s="25">
        <v>6673.0</v>
      </c>
      <c r="V6674" s="25">
        <v>1.5660403E7</v>
      </c>
      <c r="W6674" s="25" t="s">
        <v>1152</v>
      </c>
      <c r="X6674" s="25">
        <v>827.0</v>
      </c>
      <c r="Y6674" s="25" t="s">
        <v>377</v>
      </c>
      <c r="Z6674" s="25" t="s">
        <v>462</v>
      </c>
      <c r="AA6674" s="25">
        <v>35.0</v>
      </c>
      <c r="AB6674" s="25">
        <v>0.0</v>
      </c>
      <c r="AC6674" s="25">
        <v>0.0</v>
      </c>
      <c r="AD6674" s="25">
        <v>2.0</v>
      </c>
      <c r="AE6674" s="25">
        <v>0.0</v>
      </c>
      <c r="AF6674" s="25">
        <v>1.0</v>
      </c>
      <c r="AG6674" s="25">
        <v>184514.01</v>
      </c>
      <c r="AH6674" s="25">
        <v>0.0</v>
      </c>
    </row>
    <row r="6675" ht="15.75" customHeight="1">
      <c r="U6675" s="25">
        <v>6674.0</v>
      </c>
      <c r="V6675" s="25">
        <v>1.5736299E7</v>
      </c>
      <c r="W6675" s="25" t="s">
        <v>1133</v>
      </c>
      <c r="X6675" s="25">
        <v>729.0</v>
      </c>
      <c r="Y6675" s="25" t="s">
        <v>375</v>
      </c>
      <c r="Z6675" s="25" t="s">
        <v>462</v>
      </c>
      <c r="AA6675" s="25">
        <v>36.0</v>
      </c>
      <c r="AB6675" s="25">
        <v>8.0</v>
      </c>
      <c r="AC6675" s="25">
        <v>109106.8</v>
      </c>
      <c r="AD6675" s="25">
        <v>1.0</v>
      </c>
      <c r="AE6675" s="25">
        <v>0.0</v>
      </c>
      <c r="AF6675" s="25">
        <v>0.0</v>
      </c>
      <c r="AG6675" s="25">
        <v>121311.12</v>
      </c>
      <c r="AH6675" s="25">
        <v>0.0</v>
      </c>
    </row>
    <row r="6676" ht="15.75" customHeight="1">
      <c r="U6676" s="25">
        <v>6675.0</v>
      </c>
      <c r="V6676" s="25">
        <v>1.5759034E7</v>
      </c>
      <c r="W6676" s="25" t="s">
        <v>1477</v>
      </c>
      <c r="X6676" s="25">
        <v>654.0</v>
      </c>
      <c r="Y6676" s="25" t="s">
        <v>375</v>
      </c>
      <c r="Z6676" s="25" t="s">
        <v>487</v>
      </c>
      <c r="AA6676" s="25">
        <v>36.0</v>
      </c>
      <c r="AB6676" s="25">
        <v>2.0</v>
      </c>
      <c r="AC6676" s="25">
        <v>112262.84</v>
      </c>
      <c r="AD6676" s="25">
        <v>1.0</v>
      </c>
      <c r="AE6676" s="25">
        <v>1.0</v>
      </c>
      <c r="AF6676" s="25">
        <v>0.0</v>
      </c>
      <c r="AG6676" s="25">
        <v>12873.39</v>
      </c>
      <c r="AH6676" s="25">
        <v>0.0</v>
      </c>
    </row>
    <row r="6677" ht="15.75" customHeight="1">
      <c r="U6677" s="25">
        <v>6676.0</v>
      </c>
      <c r="V6677" s="25">
        <v>1.5724663E7</v>
      </c>
      <c r="W6677" s="25" t="s">
        <v>1801</v>
      </c>
      <c r="X6677" s="25">
        <v>654.0</v>
      </c>
      <c r="Y6677" s="25" t="s">
        <v>377</v>
      </c>
      <c r="Z6677" s="25" t="s">
        <v>462</v>
      </c>
      <c r="AA6677" s="25">
        <v>36.0</v>
      </c>
      <c r="AB6677" s="25">
        <v>5.0</v>
      </c>
      <c r="AC6677" s="25">
        <v>0.0</v>
      </c>
      <c r="AD6677" s="25">
        <v>2.0</v>
      </c>
      <c r="AE6677" s="25">
        <v>0.0</v>
      </c>
      <c r="AF6677" s="25">
        <v>0.0</v>
      </c>
      <c r="AG6677" s="25">
        <v>157238.05</v>
      </c>
      <c r="AH6677" s="25">
        <v>0.0</v>
      </c>
    </row>
    <row r="6678" ht="15.75" customHeight="1">
      <c r="U6678" s="25">
        <v>6677.0</v>
      </c>
      <c r="V6678" s="25">
        <v>1.5594556E7</v>
      </c>
      <c r="W6678" s="25" t="s">
        <v>3048</v>
      </c>
      <c r="X6678" s="25">
        <v>619.0</v>
      </c>
      <c r="Y6678" s="25" t="s">
        <v>377</v>
      </c>
      <c r="Z6678" s="25" t="s">
        <v>487</v>
      </c>
      <c r="AA6678" s="25">
        <v>52.0</v>
      </c>
      <c r="AB6678" s="25">
        <v>8.0</v>
      </c>
      <c r="AC6678" s="25">
        <v>0.0</v>
      </c>
      <c r="AD6678" s="25">
        <v>2.0</v>
      </c>
      <c r="AE6678" s="25">
        <v>1.0</v>
      </c>
      <c r="AF6678" s="25">
        <v>1.0</v>
      </c>
      <c r="AG6678" s="25">
        <v>123242.11</v>
      </c>
      <c r="AH6678" s="25">
        <v>0.0</v>
      </c>
    </row>
    <row r="6679" ht="15.75" customHeight="1">
      <c r="U6679" s="25">
        <v>6678.0</v>
      </c>
      <c r="V6679" s="25">
        <v>1.5737169E7</v>
      </c>
      <c r="W6679" s="25" t="s">
        <v>778</v>
      </c>
      <c r="X6679" s="25">
        <v>642.0</v>
      </c>
      <c r="Y6679" s="25" t="s">
        <v>377</v>
      </c>
      <c r="Z6679" s="25" t="s">
        <v>487</v>
      </c>
      <c r="AA6679" s="25">
        <v>26.0</v>
      </c>
      <c r="AB6679" s="25">
        <v>8.0</v>
      </c>
      <c r="AC6679" s="25">
        <v>144238.7</v>
      </c>
      <c r="AD6679" s="25">
        <v>1.0</v>
      </c>
      <c r="AE6679" s="25">
        <v>1.0</v>
      </c>
      <c r="AF6679" s="25">
        <v>1.0</v>
      </c>
      <c r="AG6679" s="25">
        <v>184399.76</v>
      </c>
      <c r="AH6679" s="25">
        <v>0.0</v>
      </c>
    </row>
    <row r="6680" ht="15.75" customHeight="1">
      <c r="U6680" s="25">
        <v>6679.0</v>
      </c>
      <c r="V6680" s="25">
        <v>1.5632472E7</v>
      </c>
      <c r="W6680" s="25" t="s">
        <v>510</v>
      </c>
      <c r="X6680" s="25">
        <v>472.0</v>
      </c>
      <c r="Y6680" s="25" t="s">
        <v>377</v>
      </c>
      <c r="Z6680" s="25" t="s">
        <v>462</v>
      </c>
      <c r="AA6680" s="25">
        <v>32.0</v>
      </c>
      <c r="AB6680" s="25">
        <v>1.0</v>
      </c>
      <c r="AC6680" s="25">
        <v>159397.75</v>
      </c>
      <c r="AD6680" s="25">
        <v>1.0</v>
      </c>
      <c r="AE6680" s="25">
        <v>0.0</v>
      </c>
      <c r="AF6680" s="25">
        <v>1.0</v>
      </c>
      <c r="AG6680" s="25">
        <v>57323.18</v>
      </c>
      <c r="AH6680" s="25">
        <v>0.0</v>
      </c>
    </row>
    <row r="6681" ht="15.75" customHeight="1">
      <c r="U6681" s="25">
        <v>6680.0</v>
      </c>
      <c r="V6681" s="25">
        <v>1.5722813E7</v>
      </c>
      <c r="W6681" s="25" t="s">
        <v>1587</v>
      </c>
      <c r="X6681" s="25">
        <v>470.0</v>
      </c>
      <c r="Y6681" s="25" t="s">
        <v>377</v>
      </c>
      <c r="Z6681" s="25" t="s">
        <v>487</v>
      </c>
      <c r="AA6681" s="25">
        <v>30.0</v>
      </c>
      <c r="AB6681" s="25">
        <v>4.0</v>
      </c>
      <c r="AC6681" s="25">
        <v>125385.01</v>
      </c>
      <c r="AD6681" s="25">
        <v>1.0</v>
      </c>
      <c r="AE6681" s="25">
        <v>1.0</v>
      </c>
      <c r="AF6681" s="25">
        <v>0.0</v>
      </c>
      <c r="AG6681" s="25">
        <v>68293.93</v>
      </c>
      <c r="AH6681" s="25">
        <v>0.0</v>
      </c>
    </row>
    <row r="6682" ht="15.75" customHeight="1">
      <c r="U6682" s="25">
        <v>6681.0</v>
      </c>
      <c r="V6682" s="25">
        <v>1.558845E7</v>
      </c>
      <c r="W6682" s="25" t="s">
        <v>1568</v>
      </c>
      <c r="X6682" s="25">
        <v>633.0</v>
      </c>
      <c r="Y6682" s="25" t="s">
        <v>375</v>
      </c>
      <c r="Z6682" s="25" t="s">
        <v>462</v>
      </c>
      <c r="AA6682" s="25">
        <v>60.0</v>
      </c>
      <c r="AB6682" s="25">
        <v>8.0</v>
      </c>
      <c r="AC6682" s="25">
        <v>69365.25</v>
      </c>
      <c r="AD6682" s="25">
        <v>1.0</v>
      </c>
      <c r="AE6682" s="25">
        <v>1.0</v>
      </c>
      <c r="AF6682" s="25">
        <v>1.0</v>
      </c>
      <c r="AG6682" s="25">
        <v>10288.24</v>
      </c>
      <c r="AH6682" s="25">
        <v>0.0</v>
      </c>
    </row>
    <row r="6683" ht="15.75" customHeight="1">
      <c r="U6683" s="25">
        <v>6682.0</v>
      </c>
      <c r="V6683" s="25">
        <v>1.5736717E7</v>
      </c>
      <c r="W6683" s="25" t="s">
        <v>638</v>
      </c>
      <c r="X6683" s="25">
        <v>602.0</v>
      </c>
      <c r="Y6683" s="25" t="s">
        <v>375</v>
      </c>
      <c r="Z6683" s="25" t="s">
        <v>487</v>
      </c>
      <c r="AA6683" s="25">
        <v>31.0</v>
      </c>
      <c r="AB6683" s="25">
        <v>7.0</v>
      </c>
      <c r="AC6683" s="25">
        <v>155271.83</v>
      </c>
      <c r="AD6683" s="25">
        <v>1.0</v>
      </c>
      <c r="AE6683" s="25">
        <v>1.0</v>
      </c>
      <c r="AF6683" s="25">
        <v>1.0</v>
      </c>
      <c r="AG6683" s="25">
        <v>179446.31</v>
      </c>
      <c r="AH6683" s="25">
        <v>0.0</v>
      </c>
    </row>
    <row r="6684" ht="15.75" customHeight="1">
      <c r="U6684" s="25">
        <v>6683.0</v>
      </c>
      <c r="V6684" s="25">
        <v>1.5680683E7</v>
      </c>
      <c r="W6684" s="25" t="s">
        <v>823</v>
      </c>
      <c r="X6684" s="25">
        <v>640.0</v>
      </c>
      <c r="Y6684" s="25" t="s">
        <v>377</v>
      </c>
      <c r="Z6684" s="25" t="s">
        <v>487</v>
      </c>
      <c r="AA6684" s="25">
        <v>29.0</v>
      </c>
      <c r="AB6684" s="25">
        <v>5.0</v>
      </c>
      <c r="AC6684" s="25">
        <v>197200.04</v>
      </c>
      <c r="AD6684" s="25">
        <v>2.0</v>
      </c>
      <c r="AE6684" s="25">
        <v>1.0</v>
      </c>
      <c r="AF6684" s="25">
        <v>0.0</v>
      </c>
      <c r="AG6684" s="25">
        <v>141453.62</v>
      </c>
      <c r="AH6684" s="25">
        <v>0.0</v>
      </c>
    </row>
    <row r="6685" ht="15.75" customHeight="1">
      <c r="U6685" s="25">
        <v>6684.0</v>
      </c>
      <c r="V6685" s="25">
        <v>1.5710316E7</v>
      </c>
      <c r="W6685" s="25" t="s">
        <v>1745</v>
      </c>
      <c r="X6685" s="25">
        <v>454.0</v>
      </c>
      <c r="Y6685" s="25" t="s">
        <v>377</v>
      </c>
      <c r="Z6685" s="25" t="s">
        <v>462</v>
      </c>
      <c r="AA6685" s="25">
        <v>48.0</v>
      </c>
      <c r="AB6685" s="25">
        <v>5.0</v>
      </c>
      <c r="AC6685" s="25">
        <v>144837.79</v>
      </c>
      <c r="AD6685" s="25">
        <v>1.0</v>
      </c>
      <c r="AE6685" s="25">
        <v>1.0</v>
      </c>
      <c r="AF6685" s="25">
        <v>1.0</v>
      </c>
      <c r="AG6685" s="25">
        <v>93151.77</v>
      </c>
      <c r="AH6685" s="25">
        <v>0.0</v>
      </c>
    </row>
    <row r="6686" ht="15.75" customHeight="1">
      <c r="U6686" s="25">
        <v>6685.0</v>
      </c>
      <c r="V6686" s="25">
        <v>1.5746333E7</v>
      </c>
      <c r="W6686" s="25" t="s">
        <v>3000</v>
      </c>
      <c r="X6686" s="25">
        <v>562.0</v>
      </c>
      <c r="Y6686" s="25" t="s">
        <v>375</v>
      </c>
      <c r="Z6686" s="25" t="s">
        <v>462</v>
      </c>
      <c r="AA6686" s="25">
        <v>57.0</v>
      </c>
      <c r="AB6686" s="25">
        <v>3.0</v>
      </c>
      <c r="AC6686" s="25">
        <v>0.0</v>
      </c>
      <c r="AD6686" s="25">
        <v>3.0</v>
      </c>
      <c r="AE6686" s="25">
        <v>1.0</v>
      </c>
      <c r="AF6686" s="25">
        <v>0.0</v>
      </c>
      <c r="AG6686" s="25">
        <v>6554.97</v>
      </c>
      <c r="AH6686" s="25">
        <v>1.0</v>
      </c>
    </row>
    <row r="6687" ht="15.75" customHeight="1">
      <c r="U6687" s="25">
        <v>6686.0</v>
      </c>
      <c r="V6687" s="25">
        <v>1.5606861E7</v>
      </c>
      <c r="W6687" s="25" t="s">
        <v>642</v>
      </c>
      <c r="X6687" s="25">
        <v>636.0</v>
      </c>
      <c r="Y6687" s="25" t="s">
        <v>375</v>
      </c>
      <c r="Z6687" s="25" t="s">
        <v>487</v>
      </c>
      <c r="AA6687" s="25">
        <v>34.0</v>
      </c>
      <c r="AB6687" s="25">
        <v>8.0</v>
      </c>
      <c r="AC6687" s="25">
        <v>0.0</v>
      </c>
      <c r="AD6687" s="25">
        <v>2.0</v>
      </c>
      <c r="AE6687" s="25">
        <v>1.0</v>
      </c>
      <c r="AF6687" s="25">
        <v>0.0</v>
      </c>
      <c r="AG6687" s="25">
        <v>38570.13</v>
      </c>
      <c r="AH6687" s="25">
        <v>0.0</v>
      </c>
    </row>
    <row r="6688" ht="15.75" customHeight="1">
      <c r="U6688" s="25">
        <v>6687.0</v>
      </c>
      <c r="V6688" s="25">
        <v>1.5641285E7</v>
      </c>
      <c r="W6688" s="25" t="s">
        <v>817</v>
      </c>
      <c r="X6688" s="25">
        <v>621.0</v>
      </c>
      <c r="Y6688" s="25" t="s">
        <v>377</v>
      </c>
      <c r="Z6688" s="25" t="s">
        <v>487</v>
      </c>
      <c r="AA6688" s="25">
        <v>50.0</v>
      </c>
      <c r="AB6688" s="25">
        <v>3.0</v>
      </c>
      <c r="AC6688" s="25">
        <v>163085.79</v>
      </c>
      <c r="AD6688" s="25">
        <v>1.0</v>
      </c>
      <c r="AE6688" s="25">
        <v>0.0</v>
      </c>
      <c r="AF6688" s="25">
        <v>1.0</v>
      </c>
      <c r="AG6688" s="25">
        <v>131048.36</v>
      </c>
      <c r="AH6688" s="25">
        <v>0.0</v>
      </c>
    </row>
    <row r="6689" ht="15.75" customHeight="1">
      <c r="U6689" s="25">
        <v>6688.0</v>
      </c>
      <c r="V6689" s="25">
        <v>1.5662908E7</v>
      </c>
      <c r="W6689" s="25" t="s">
        <v>771</v>
      </c>
      <c r="X6689" s="25">
        <v>795.0</v>
      </c>
      <c r="Y6689" s="25" t="s">
        <v>379</v>
      </c>
      <c r="Z6689" s="25" t="s">
        <v>487</v>
      </c>
      <c r="AA6689" s="25">
        <v>38.0</v>
      </c>
      <c r="AB6689" s="25">
        <v>7.0</v>
      </c>
      <c r="AC6689" s="25">
        <v>125903.22</v>
      </c>
      <c r="AD6689" s="25">
        <v>2.0</v>
      </c>
      <c r="AE6689" s="25">
        <v>1.0</v>
      </c>
      <c r="AF6689" s="25">
        <v>1.0</v>
      </c>
      <c r="AG6689" s="25">
        <v>127068.92</v>
      </c>
      <c r="AH6689" s="25">
        <v>0.0</v>
      </c>
    </row>
    <row r="6690" ht="15.75" customHeight="1">
      <c r="U6690" s="25">
        <v>6689.0</v>
      </c>
      <c r="V6690" s="25">
        <v>1.5814267E7</v>
      </c>
      <c r="W6690" s="25" t="s">
        <v>2137</v>
      </c>
      <c r="X6690" s="25">
        <v>550.0</v>
      </c>
      <c r="Y6690" s="25" t="s">
        <v>375</v>
      </c>
      <c r="Z6690" s="25" t="s">
        <v>487</v>
      </c>
      <c r="AA6690" s="25">
        <v>22.0</v>
      </c>
      <c r="AB6690" s="25">
        <v>6.0</v>
      </c>
      <c r="AC6690" s="25">
        <v>154377.3</v>
      </c>
      <c r="AD6690" s="25">
        <v>1.0</v>
      </c>
      <c r="AE6690" s="25">
        <v>1.0</v>
      </c>
      <c r="AF6690" s="25">
        <v>1.0</v>
      </c>
      <c r="AG6690" s="25">
        <v>51721.52</v>
      </c>
      <c r="AH6690" s="25">
        <v>0.0</v>
      </c>
    </row>
    <row r="6691" ht="15.75" customHeight="1">
      <c r="U6691" s="25">
        <v>6690.0</v>
      </c>
      <c r="V6691" s="25">
        <v>1.5614923E7</v>
      </c>
      <c r="W6691" s="25" t="s">
        <v>3049</v>
      </c>
      <c r="X6691" s="25">
        <v>630.0</v>
      </c>
      <c r="Y6691" s="25" t="s">
        <v>377</v>
      </c>
      <c r="Z6691" s="25" t="s">
        <v>487</v>
      </c>
      <c r="AA6691" s="25">
        <v>41.0</v>
      </c>
      <c r="AB6691" s="25">
        <v>7.0</v>
      </c>
      <c r="AC6691" s="25">
        <v>107511.52</v>
      </c>
      <c r="AD6691" s="25">
        <v>1.0</v>
      </c>
      <c r="AE6691" s="25">
        <v>0.0</v>
      </c>
      <c r="AF6691" s="25">
        <v>1.0</v>
      </c>
      <c r="AG6691" s="25">
        <v>46156.87</v>
      </c>
      <c r="AH6691" s="25">
        <v>0.0</v>
      </c>
    </row>
    <row r="6692" ht="15.75" customHeight="1">
      <c r="U6692" s="25">
        <v>6691.0</v>
      </c>
      <c r="V6692" s="25">
        <v>1.5579223E7</v>
      </c>
      <c r="W6692" s="25" t="s">
        <v>1324</v>
      </c>
      <c r="X6692" s="25">
        <v>573.0</v>
      </c>
      <c r="Y6692" s="25" t="s">
        <v>379</v>
      </c>
      <c r="Z6692" s="25" t="s">
        <v>487</v>
      </c>
      <c r="AA6692" s="25">
        <v>30.0</v>
      </c>
      <c r="AB6692" s="25">
        <v>8.0</v>
      </c>
      <c r="AC6692" s="25">
        <v>127406.5</v>
      </c>
      <c r="AD6692" s="25">
        <v>1.0</v>
      </c>
      <c r="AE6692" s="25">
        <v>1.0</v>
      </c>
      <c r="AF6692" s="25">
        <v>0.0</v>
      </c>
      <c r="AG6692" s="25">
        <v>192950.6</v>
      </c>
      <c r="AH6692" s="25">
        <v>0.0</v>
      </c>
    </row>
    <row r="6693" ht="15.75" customHeight="1">
      <c r="U6693" s="25">
        <v>6692.0</v>
      </c>
      <c r="V6693" s="25">
        <v>1.5651389E7</v>
      </c>
      <c r="W6693" s="25" t="s">
        <v>505</v>
      </c>
      <c r="X6693" s="25">
        <v>561.0</v>
      </c>
      <c r="Y6693" s="25" t="s">
        <v>377</v>
      </c>
      <c r="Z6693" s="25" t="s">
        <v>487</v>
      </c>
      <c r="AA6693" s="25">
        <v>24.0</v>
      </c>
      <c r="AB6693" s="25">
        <v>8.0</v>
      </c>
      <c r="AC6693" s="25">
        <v>143656.55</v>
      </c>
      <c r="AD6693" s="25">
        <v>1.0</v>
      </c>
      <c r="AE6693" s="25">
        <v>0.0</v>
      </c>
      <c r="AF6693" s="25">
        <v>1.0</v>
      </c>
      <c r="AG6693" s="25">
        <v>180932.46</v>
      </c>
      <c r="AH6693" s="25">
        <v>0.0</v>
      </c>
    </row>
    <row r="6694" ht="15.75" customHeight="1">
      <c r="U6694" s="25">
        <v>6693.0</v>
      </c>
      <c r="V6694" s="25">
        <v>1.5677087E7</v>
      </c>
      <c r="W6694" s="25" t="s">
        <v>1722</v>
      </c>
      <c r="X6694" s="25">
        <v>662.0</v>
      </c>
      <c r="Y6694" s="25" t="s">
        <v>375</v>
      </c>
      <c r="Z6694" s="25" t="s">
        <v>462</v>
      </c>
      <c r="AA6694" s="25">
        <v>39.0</v>
      </c>
      <c r="AB6694" s="25">
        <v>5.0</v>
      </c>
      <c r="AC6694" s="25">
        <v>138106.75</v>
      </c>
      <c r="AD6694" s="25">
        <v>1.0</v>
      </c>
      <c r="AE6694" s="25">
        <v>0.0</v>
      </c>
      <c r="AF6694" s="25">
        <v>0.0</v>
      </c>
      <c r="AG6694" s="25">
        <v>19596.73</v>
      </c>
      <c r="AH6694" s="25">
        <v>0.0</v>
      </c>
    </row>
    <row r="6695" ht="15.75" customHeight="1">
      <c r="U6695" s="25">
        <v>6694.0</v>
      </c>
      <c r="V6695" s="25">
        <v>1.5665784E7</v>
      </c>
      <c r="W6695" s="25" t="s">
        <v>1308</v>
      </c>
      <c r="X6695" s="25">
        <v>637.0</v>
      </c>
      <c r="Y6695" s="25" t="s">
        <v>375</v>
      </c>
      <c r="Z6695" s="25" t="s">
        <v>487</v>
      </c>
      <c r="AA6695" s="25">
        <v>27.0</v>
      </c>
      <c r="AB6695" s="25">
        <v>9.0</v>
      </c>
      <c r="AC6695" s="25">
        <v>128940.24</v>
      </c>
      <c r="AD6695" s="25">
        <v>1.0</v>
      </c>
      <c r="AE6695" s="25">
        <v>1.0</v>
      </c>
      <c r="AF6695" s="25">
        <v>0.0</v>
      </c>
      <c r="AG6695" s="25">
        <v>46786.92</v>
      </c>
      <c r="AH6695" s="25">
        <v>0.0</v>
      </c>
    </row>
    <row r="6696" ht="15.75" customHeight="1">
      <c r="U6696" s="25">
        <v>6695.0</v>
      </c>
      <c r="V6696" s="25">
        <v>1.5576706E7</v>
      </c>
      <c r="W6696" s="25" t="s">
        <v>3050</v>
      </c>
      <c r="X6696" s="25">
        <v>651.0</v>
      </c>
      <c r="Y6696" s="25" t="s">
        <v>379</v>
      </c>
      <c r="Z6696" s="25" t="s">
        <v>487</v>
      </c>
      <c r="AA6696" s="25">
        <v>37.0</v>
      </c>
      <c r="AB6696" s="25">
        <v>9.0</v>
      </c>
      <c r="AC6696" s="25">
        <v>114453.58</v>
      </c>
      <c r="AD6696" s="25">
        <v>1.0</v>
      </c>
      <c r="AE6696" s="25">
        <v>0.0</v>
      </c>
      <c r="AF6696" s="25">
        <v>1.0</v>
      </c>
      <c r="AG6696" s="25">
        <v>175820.91</v>
      </c>
      <c r="AH6696" s="25">
        <v>0.0</v>
      </c>
    </row>
    <row r="6697" ht="15.75" customHeight="1">
      <c r="U6697" s="25">
        <v>6696.0</v>
      </c>
      <c r="V6697" s="25">
        <v>1.5615473E7</v>
      </c>
      <c r="W6697" s="25" t="s">
        <v>2442</v>
      </c>
      <c r="X6697" s="25">
        <v>646.0</v>
      </c>
      <c r="Y6697" s="25" t="s">
        <v>375</v>
      </c>
      <c r="Z6697" s="25" t="s">
        <v>462</v>
      </c>
      <c r="AA6697" s="25">
        <v>33.0</v>
      </c>
      <c r="AB6697" s="25">
        <v>2.0</v>
      </c>
      <c r="AC6697" s="25">
        <v>0.0</v>
      </c>
      <c r="AD6697" s="25">
        <v>2.0</v>
      </c>
      <c r="AE6697" s="25">
        <v>0.0</v>
      </c>
      <c r="AF6697" s="25">
        <v>0.0</v>
      </c>
      <c r="AG6697" s="25">
        <v>198208.0</v>
      </c>
      <c r="AH6697" s="25">
        <v>0.0</v>
      </c>
    </row>
    <row r="6698" ht="15.75" customHeight="1">
      <c r="U6698" s="25">
        <v>6697.0</v>
      </c>
      <c r="V6698" s="25">
        <v>1.5587299E7</v>
      </c>
      <c r="W6698" s="25" t="s">
        <v>3051</v>
      </c>
      <c r="X6698" s="25">
        <v>567.0</v>
      </c>
      <c r="Y6698" s="25" t="s">
        <v>375</v>
      </c>
      <c r="Z6698" s="25" t="s">
        <v>462</v>
      </c>
      <c r="AA6698" s="25">
        <v>48.0</v>
      </c>
      <c r="AB6698" s="25">
        <v>3.0</v>
      </c>
      <c r="AC6698" s="25">
        <v>0.0</v>
      </c>
      <c r="AD6698" s="25">
        <v>1.0</v>
      </c>
      <c r="AE6698" s="25">
        <v>1.0</v>
      </c>
      <c r="AF6698" s="25">
        <v>0.0</v>
      </c>
      <c r="AG6698" s="25">
        <v>55362.45</v>
      </c>
      <c r="AH6698" s="25">
        <v>0.0</v>
      </c>
    </row>
    <row r="6699" ht="15.75" customHeight="1">
      <c r="U6699" s="25">
        <v>6698.0</v>
      </c>
      <c r="V6699" s="25">
        <v>1.5655389E7</v>
      </c>
      <c r="W6699" s="25" t="s">
        <v>3052</v>
      </c>
      <c r="X6699" s="25">
        <v>638.0</v>
      </c>
      <c r="Y6699" s="25" t="s">
        <v>375</v>
      </c>
      <c r="Z6699" s="25" t="s">
        <v>487</v>
      </c>
      <c r="AA6699" s="25">
        <v>41.0</v>
      </c>
      <c r="AB6699" s="25">
        <v>1.0</v>
      </c>
      <c r="AC6699" s="25">
        <v>131762.94</v>
      </c>
      <c r="AD6699" s="25">
        <v>1.0</v>
      </c>
      <c r="AE6699" s="25">
        <v>1.0</v>
      </c>
      <c r="AF6699" s="25">
        <v>1.0</v>
      </c>
      <c r="AG6699" s="25">
        <v>47675.29</v>
      </c>
      <c r="AH6699" s="25">
        <v>0.0</v>
      </c>
    </row>
    <row r="6700" ht="15.75" customHeight="1">
      <c r="U6700" s="25">
        <v>6699.0</v>
      </c>
      <c r="V6700" s="25">
        <v>1.5784491E7</v>
      </c>
      <c r="W6700" s="25" t="s">
        <v>673</v>
      </c>
      <c r="X6700" s="25">
        <v>725.0</v>
      </c>
      <c r="Y6700" s="25" t="s">
        <v>375</v>
      </c>
      <c r="Z6700" s="25" t="s">
        <v>462</v>
      </c>
      <c r="AA6700" s="25">
        <v>31.0</v>
      </c>
      <c r="AB6700" s="25">
        <v>6.0</v>
      </c>
      <c r="AC6700" s="25">
        <v>0.0</v>
      </c>
      <c r="AD6700" s="25">
        <v>1.0</v>
      </c>
      <c r="AE6700" s="25">
        <v>0.0</v>
      </c>
      <c r="AF6700" s="25">
        <v>0.0</v>
      </c>
      <c r="AG6700" s="25">
        <v>61326.43</v>
      </c>
      <c r="AH6700" s="25">
        <v>0.0</v>
      </c>
    </row>
    <row r="6701" ht="15.75" customHeight="1">
      <c r="U6701" s="25">
        <v>6700.0</v>
      </c>
      <c r="V6701" s="25">
        <v>1.5809999E7</v>
      </c>
      <c r="W6701" s="25" t="s">
        <v>796</v>
      </c>
      <c r="X6701" s="25">
        <v>709.0</v>
      </c>
      <c r="Y6701" s="25" t="s">
        <v>375</v>
      </c>
      <c r="Z6701" s="25" t="s">
        <v>462</v>
      </c>
      <c r="AA6701" s="25">
        <v>41.0</v>
      </c>
      <c r="AB6701" s="25">
        <v>3.0</v>
      </c>
      <c r="AC6701" s="25">
        <v>150300.65</v>
      </c>
      <c r="AD6701" s="25">
        <v>2.0</v>
      </c>
      <c r="AE6701" s="25">
        <v>1.0</v>
      </c>
      <c r="AF6701" s="25">
        <v>0.0</v>
      </c>
      <c r="AG6701" s="25">
        <v>71672.86</v>
      </c>
      <c r="AH6701" s="25">
        <v>0.0</v>
      </c>
    </row>
    <row r="6702" ht="15.75" customHeight="1">
      <c r="U6702" s="25">
        <v>6701.0</v>
      </c>
      <c r="V6702" s="25">
        <v>1.5681115E7</v>
      </c>
      <c r="W6702" s="25" t="s">
        <v>2207</v>
      </c>
      <c r="X6702" s="25">
        <v>787.0</v>
      </c>
      <c r="Y6702" s="25" t="s">
        <v>377</v>
      </c>
      <c r="Z6702" s="25" t="s">
        <v>487</v>
      </c>
      <c r="AA6702" s="25">
        <v>39.0</v>
      </c>
      <c r="AB6702" s="25">
        <v>10.0</v>
      </c>
      <c r="AC6702" s="25">
        <v>108935.39</v>
      </c>
      <c r="AD6702" s="25">
        <v>1.0</v>
      </c>
      <c r="AE6702" s="25">
        <v>1.0</v>
      </c>
      <c r="AF6702" s="25">
        <v>1.0</v>
      </c>
      <c r="AG6702" s="25">
        <v>101168.3</v>
      </c>
      <c r="AH6702" s="25">
        <v>0.0</v>
      </c>
    </row>
    <row r="6703" ht="15.75" customHeight="1">
      <c r="U6703" s="25">
        <v>6702.0</v>
      </c>
      <c r="V6703" s="25">
        <v>1.562939E7</v>
      </c>
      <c r="W6703" s="25" t="s">
        <v>740</v>
      </c>
      <c r="X6703" s="25">
        <v>653.0</v>
      </c>
      <c r="Y6703" s="25" t="s">
        <v>375</v>
      </c>
      <c r="Z6703" s="25" t="s">
        <v>487</v>
      </c>
      <c r="AA6703" s="25">
        <v>37.0</v>
      </c>
      <c r="AB6703" s="25">
        <v>7.0</v>
      </c>
      <c r="AC6703" s="25">
        <v>135847.47</v>
      </c>
      <c r="AD6703" s="25">
        <v>1.0</v>
      </c>
      <c r="AE6703" s="25">
        <v>1.0</v>
      </c>
      <c r="AF6703" s="25">
        <v>0.0</v>
      </c>
      <c r="AG6703" s="25">
        <v>144880.81</v>
      </c>
      <c r="AH6703" s="25">
        <v>0.0</v>
      </c>
    </row>
    <row r="6704" ht="15.75" customHeight="1">
      <c r="U6704" s="25">
        <v>6703.0</v>
      </c>
      <c r="V6704" s="25">
        <v>1.5792668E7</v>
      </c>
      <c r="W6704" s="25" t="s">
        <v>1400</v>
      </c>
      <c r="X6704" s="25">
        <v>661.0</v>
      </c>
      <c r="Y6704" s="25" t="s">
        <v>379</v>
      </c>
      <c r="Z6704" s="25" t="s">
        <v>487</v>
      </c>
      <c r="AA6704" s="25">
        <v>37.0</v>
      </c>
      <c r="AB6704" s="25">
        <v>7.0</v>
      </c>
      <c r="AC6704" s="25">
        <v>109908.06</v>
      </c>
      <c r="AD6704" s="25">
        <v>2.0</v>
      </c>
      <c r="AE6704" s="25">
        <v>1.0</v>
      </c>
      <c r="AF6704" s="25">
        <v>0.0</v>
      </c>
      <c r="AG6704" s="25">
        <v>115037.67</v>
      </c>
      <c r="AH6704" s="25">
        <v>1.0</v>
      </c>
    </row>
    <row r="6705" ht="15.75" customHeight="1">
      <c r="U6705" s="25">
        <v>6704.0</v>
      </c>
      <c r="V6705" s="25">
        <v>1.5583863E7</v>
      </c>
      <c r="W6705" s="25" t="s">
        <v>2210</v>
      </c>
      <c r="X6705" s="25">
        <v>681.0</v>
      </c>
      <c r="Y6705" s="25" t="s">
        <v>379</v>
      </c>
      <c r="Z6705" s="25" t="s">
        <v>487</v>
      </c>
      <c r="AA6705" s="25">
        <v>49.0</v>
      </c>
      <c r="AB6705" s="25">
        <v>8.0</v>
      </c>
      <c r="AC6705" s="25">
        <v>142946.18</v>
      </c>
      <c r="AD6705" s="25">
        <v>1.0</v>
      </c>
      <c r="AE6705" s="25">
        <v>0.0</v>
      </c>
      <c r="AF6705" s="25">
        <v>0.0</v>
      </c>
      <c r="AG6705" s="25">
        <v>187280.51</v>
      </c>
      <c r="AH6705" s="25">
        <v>1.0</v>
      </c>
    </row>
    <row r="6706" ht="15.75" customHeight="1">
      <c r="U6706" s="25">
        <v>6705.0</v>
      </c>
      <c r="V6706" s="25">
        <v>1.5681878E7</v>
      </c>
      <c r="W6706" s="25" t="s">
        <v>1673</v>
      </c>
      <c r="X6706" s="25">
        <v>436.0</v>
      </c>
      <c r="Y6706" s="25" t="s">
        <v>379</v>
      </c>
      <c r="Z6706" s="25" t="s">
        <v>487</v>
      </c>
      <c r="AA6706" s="25">
        <v>45.0</v>
      </c>
      <c r="AB6706" s="25">
        <v>3.0</v>
      </c>
      <c r="AC6706" s="25">
        <v>104339.11</v>
      </c>
      <c r="AD6706" s="25">
        <v>2.0</v>
      </c>
      <c r="AE6706" s="25">
        <v>1.0</v>
      </c>
      <c r="AF6706" s="25">
        <v>1.0</v>
      </c>
      <c r="AG6706" s="25">
        <v>183540.22</v>
      </c>
      <c r="AH6706" s="25">
        <v>1.0</v>
      </c>
    </row>
    <row r="6707" ht="15.75" customHeight="1">
      <c r="U6707" s="25">
        <v>6706.0</v>
      </c>
      <c r="V6707" s="25">
        <v>1.5782875E7</v>
      </c>
      <c r="W6707" s="25" t="s">
        <v>3053</v>
      </c>
      <c r="X6707" s="25">
        <v>663.0</v>
      </c>
      <c r="Y6707" s="25" t="s">
        <v>375</v>
      </c>
      <c r="Z6707" s="25" t="s">
        <v>487</v>
      </c>
      <c r="AA6707" s="25">
        <v>33.0</v>
      </c>
      <c r="AB6707" s="25">
        <v>5.0</v>
      </c>
      <c r="AC6707" s="25">
        <v>157274.36</v>
      </c>
      <c r="AD6707" s="25">
        <v>2.0</v>
      </c>
      <c r="AE6707" s="25">
        <v>1.0</v>
      </c>
      <c r="AF6707" s="25">
        <v>1.0</v>
      </c>
      <c r="AG6707" s="25">
        <v>28531.81</v>
      </c>
      <c r="AH6707" s="25">
        <v>0.0</v>
      </c>
    </row>
    <row r="6708" ht="15.75" customHeight="1">
      <c r="U6708" s="25">
        <v>6707.0</v>
      </c>
      <c r="V6708" s="25">
        <v>1.5732235E7</v>
      </c>
      <c r="W6708" s="25" t="s">
        <v>3054</v>
      </c>
      <c r="X6708" s="25">
        <v>662.0</v>
      </c>
      <c r="Y6708" s="25" t="s">
        <v>375</v>
      </c>
      <c r="Z6708" s="25" t="s">
        <v>487</v>
      </c>
      <c r="AA6708" s="25">
        <v>64.0</v>
      </c>
      <c r="AB6708" s="25">
        <v>0.0</v>
      </c>
      <c r="AC6708" s="25">
        <v>98848.19</v>
      </c>
      <c r="AD6708" s="25">
        <v>1.0</v>
      </c>
      <c r="AE6708" s="25">
        <v>0.0</v>
      </c>
      <c r="AF6708" s="25">
        <v>1.0</v>
      </c>
      <c r="AG6708" s="25">
        <v>42730.12</v>
      </c>
      <c r="AH6708" s="25">
        <v>0.0</v>
      </c>
    </row>
    <row r="6709" ht="15.75" customHeight="1">
      <c r="U6709" s="25">
        <v>6708.0</v>
      </c>
      <c r="V6709" s="25">
        <v>1.5735909E7</v>
      </c>
      <c r="W6709" s="25" t="s">
        <v>522</v>
      </c>
      <c r="X6709" s="25">
        <v>607.0</v>
      </c>
      <c r="Y6709" s="25" t="s">
        <v>379</v>
      </c>
      <c r="Z6709" s="25" t="s">
        <v>462</v>
      </c>
      <c r="AA6709" s="25">
        <v>39.0</v>
      </c>
      <c r="AB6709" s="25">
        <v>8.0</v>
      </c>
      <c r="AC6709" s="25">
        <v>105103.33</v>
      </c>
      <c r="AD6709" s="25">
        <v>1.0</v>
      </c>
      <c r="AE6709" s="25">
        <v>1.0</v>
      </c>
      <c r="AF6709" s="25">
        <v>0.0</v>
      </c>
      <c r="AG6709" s="25">
        <v>104721.5</v>
      </c>
      <c r="AH6709" s="25">
        <v>1.0</v>
      </c>
    </row>
    <row r="6710" ht="15.75" customHeight="1">
      <c r="U6710" s="25">
        <v>6709.0</v>
      </c>
      <c r="V6710" s="25">
        <v>1.5653448E7</v>
      </c>
      <c r="W6710" s="25" t="s">
        <v>621</v>
      </c>
      <c r="X6710" s="25">
        <v>754.0</v>
      </c>
      <c r="Y6710" s="25" t="s">
        <v>375</v>
      </c>
      <c r="Z6710" s="25" t="s">
        <v>487</v>
      </c>
      <c r="AA6710" s="25">
        <v>34.0</v>
      </c>
      <c r="AB6710" s="25">
        <v>7.0</v>
      </c>
      <c r="AC6710" s="25">
        <v>0.0</v>
      </c>
      <c r="AD6710" s="25">
        <v>2.0</v>
      </c>
      <c r="AE6710" s="25">
        <v>1.0</v>
      </c>
      <c r="AF6710" s="25">
        <v>1.0</v>
      </c>
      <c r="AG6710" s="25">
        <v>65219.85</v>
      </c>
      <c r="AH6710" s="25">
        <v>0.0</v>
      </c>
    </row>
    <row r="6711" ht="15.75" customHeight="1">
      <c r="U6711" s="25">
        <v>6710.0</v>
      </c>
      <c r="V6711" s="25">
        <v>1.5587647E7</v>
      </c>
      <c r="W6711" s="25" t="s">
        <v>1875</v>
      </c>
      <c r="X6711" s="25">
        <v>850.0</v>
      </c>
      <c r="Y6711" s="25" t="s">
        <v>379</v>
      </c>
      <c r="Z6711" s="25" t="s">
        <v>462</v>
      </c>
      <c r="AA6711" s="25">
        <v>66.0</v>
      </c>
      <c r="AB6711" s="25">
        <v>0.0</v>
      </c>
      <c r="AC6711" s="25">
        <v>127120.62</v>
      </c>
      <c r="AD6711" s="25">
        <v>1.0</v>
      </c>
      <c r="AE6711" s="25">
        <v>0.0</v>
      </c>
      <c r="AF6711" s="25">
        <v>1.0</v>
      </c>
      <c r="AG6711" s="25">
        <v>118929.64</v>
      </c>
      <c r="AH6711" s="25">
        <v>1.0</v>
      </c>
    </row>
    <row r="6712" ht="15.75" customHeight="1">
      <c r="U6712" s="25">
        <v>6711.0</v>
      </c>
      <c r="V6712" s="25">
        <v>1.5701037E7</v>
      </c>
      <c r="W6712" s="25" t="s">
        <v>2231</v>
      </c>
      <c r="X6712" s="25">
        <v>578.0</v>
      </c>
      <c r="Y6712" s="25" t="s">
        <v>375</v>
      </c>
      <c r="Z6712" s="25" t="s">
        <v>487</v>
      </c>
      <c r="AA6712" s="25">
        <v>39.0</v>
      </c>
      <c r="AB6712" s="25">
        <v>2.0</v>
      </c>
      <c r="AC6712" s="25">
        <v>0.0</v>
      </c>
      <c r="AD6712" s="25">
        <v>2.0</v>
      </c>
      <c r="AE6712" s="25">
        <v>1.0</v>
      </c>
      <c r="AF6712" s="25">
        <v>0.0</v>
      </c>
      <c r="AG6712" s="25">
        <v>70563.9</v>
      </c>
      <c r="AH6712" s="25">
        <v>0.0</v>
      </c>
    </row>
    <row r="6713" ht="15.75" customHeight="1">
      <c r="U6713" s="25">
        <v>6712.0</v>
      </c>
      <c r="V6713" s="25">
        <v>1.5727499E7</v>
      </c>
      <c r="W6713" s="25" t="s">
        <v>759</v>
      </c>
      <c r="X6713" s="25">
        <v>666.0</v>
      </c>
      <c r="Y6713" s="25" t="s">
        <v>379</v>
      </c>
      <c r="Z6713" s="25" t="s">
        <v>462</v>
      </c>
      <c r="AA6713" s="25">
        <v>36.0</v>
      </c>
      <c r="AB6713" s="25">
        <v>3.0</v>
      </c>
      <c r="AC6713" s="25">
        <v>129118.5</v>
      </c>
      <c r="AD6713" s="25">
        <v>2.0</v>
      </c>
      <c r="AE6713" s="25">
        <v>0.0</v>
      </c>
      <c r="AF6713" s="25">
        <v>0.0</v>
      </c>
      <c r="AG6713" s="25">
        <v>139435.12</v>
      </c>
      <c r="AH6713" s="25">
        <v>0.0</v>
      </c>
    </row>
    <row r="6714" ht="15.75" customHeight="1">
      <c r="U6714" s="25">
        <v>6713.0</v>
      </c>
      <c r="V6714" s="25">
        <v>1.5724838E7</v>
      </c>
      <c r="W6714" s="25" t="s">
        <v>1085</v>
      </c>
      <c r="X6714" s="25">
        <v>599.0</v>
      </c>
      <c r="Y6714" s="25" t="s">
        <v>375</v>
      </c>
      <c r="Z6714" s="25" t="s">
        <v>462</v>
      </c>
      <c r="AA6714" s="25">
        <v>43.0</v>
      </c>
      <c r="AB6714" s="25">
        <v>4.0</v>
      </c>
      <c r="AC6714" s="25">
        <v>0.0</v>
      </c>
      <c r="AD6714" s="25">
        <v>1.0</v>
      </c>
      <c r="AE6714" s="25">
        <v>1.0</v>
      </c>
      <c r="AF6714" s="25">
        <v>0.0</v>
      </c>
      <c r="AG6714" s="25">
        <v>170347.1</v>
      </c>
      <c r="AH6714" s="25">
        <v>0.0</v>
      </c>
    </row>
    <row r="6715" ht="15.75" customHeight="1">
      <c r="U6715" s="25">
        <v>6714.0</v>
      </c>
      <c r="V6715" s="25">
        <v>1.5666711E7</v>
      </c>
      <c r="W6715" s="25" t="s">
        <v>3055</v>
      </c>
      <c r="X6715" s="25">
        <v>586.0</v>
      </c>
      <c r="Y6715" s="25" t="s">
        <v>375</v>
      </c>
      <c r="Z6715" s="25" t="s">
        <v>462</v>
      </c>
      <c r="AA6715" s="25">
        <v>46.0</v>
      </c>
      <c r="AB6715" s="25">
        <v>0.0</v>
      </c>
      <c r="AC6715" s="25">
        <v>0.0</v>
      </c>
      <c r="AD6715" s="25">
        <v>3.0</v>
      </c>
      <c r="AE6715" s="25">
        <v>0.0</v>
      </c>
      <c r="AF6715" s="25">
        <v>1.0</v>
      </c>
      <c r="AG6715" s="25">
        <v>131553.82</v>
      </c>
      <c r="AH6715" s="25">
        <v>1.0</v>
      </c>
    </row>
    <row r="6716" ht="15.75" customHeight="1">
      <c r="U6716" s="25">
        <v>6715.0</v>
      </c>
      <c r="V6716" s="25">
        <v>1.5588933E7</v>
      </c>
      <c r="W6716" s="25" t="s">
        <v>1099</v>
      </c>
      <c r="X6716" s="25">
        <v>825.0</v>
      </c>
      <c r="Y6716" s="25" t="s">
        <v>375</v>
      </c>
      <c r="Z6716" s="25" t="s">
        <v>462</v>
      </c>
      <c r="AA6716" s="25">
        <v>36.0</v>
      </c>
      <c r="AB6716" s="25">
        <v>3.0</v>
      </c>
      <c r="AC6716" s="25">
        <v>146053.66</v>
      </c>
      <c r="AD6716" s="25">
        <v>1.0</v>
      </c>
      <c r="AE6716" s="25">
        <v>1.0</v>
      </c>
      <c r="AF6716" s="25">
        <v>1.0</v>
      </c>
      <c r="AG6716" s="25">
        <v>138344.7</v>
      </c>
      <c r="AH6716" s="25">
        <v>0.0</v>
      </c>
    </row>
    <row r="6717" ht="15.75" customHeight="1">
      <c r="U6717" s="25">
        <v>6716.0</v>
      </c>
      <c r="V6717" s="25">
        <v>1.5763111E7</v>
      </c>
      <c r="W6717" s="25" t="s">
        <v>1324</v>
      </c>
      <c r="X6717" s="25">
        <v>808.0</v>
      </c>
      <c r="Y6717" s="25" t="s">
        <v>377</v>
      </c>
      <c r="Z6717" s="25" t="s">
        <v>462</v>
      </c>
      <c r="AA6717" s="25">
        <v>67.0</v>
      </c>
      <c r="AB6717" s="25">
        <v>10.0</v>
      </c>
      <c r="AC6717" s="25">
        <v>124577.15</v>
      </c>
      <c r="AD6717" s="25">
        <v>1.0</v>
      </c>
      <c r="AE6717" s="25">
        <v>0.0</v>
      </c>
      <c r="AF6717" s="25">
        <v>1.0</v>
      </c>
      <c r="AG6717" s="25">
        <v>169894.4</v>
      </c>
      <c r="AH6717" s="25">
        <v>0.0</v>
      </c>
    </row>
    <row r="6718" ht="15.75" customHeight="1">
      <c r="U6718" s="25">
        <v>6717.0</v>
      </c>
      <c r="V6718" s="25">
        <v>1.5805676E7</v>
      </c>
      <c r="W6718" s="25" t="s">
        <v>1339</v>
      </c>
      <c r="X6718" s="25">
        <v>515.0</v>
      </c>
      <c r="Y6718" s="25" t="s">
        <v>377</v>
      </c>
      <c r="Z6718" s="25" t="s">
        <v>487</v>
      </c>
      <c r="AA6718" s="25">
        <v>29.0</v>
      </c>
      <c r="AB6718" s="25">
        <v>4.0</v>
      </c>
      <c r="AC6718" s="25">
        <v>151012.55</v>
      </c>
      <c r="AD6718" s="25">
        <v>2.0</v>
      </c>
      <c r="AE6718" s="25">
        <v>1.0</v>
      </c>
      <c r="AF6718" s="25">
        <v>0.0</v>
      </c>
      <c r="AG6718" s="25">
        <v>9770.97</v>
      </c>
      <c r="AH6718" s="25">
        <v>0.0</v>
      </c>
    </row>
    <row r="6719" ht="15.75" customHeight="1">
      <c r="U6719" s="25">
        <v>6718.0</v>
      </c>
      <c r="V6719" s="25">
        <v>1.5586674E7</v>
      </c>
      <c r="W6719" s="25" t="s">
        <v>1222</v>
      </c>
      <c r="X6719" s="25">
        <v>663.0</v>
      </c>
      <c r="Y6719" s="25" t="s">
        <v>377</v>
      </c>
      <c r="Z6719" s="25" t="s">
        <v>462</v>
      </c>
      <c r="AA6719" s="25">
        <v>58.0</v>
      </c>
      <c r="AB6719" s="25">
        <v>5.0</v>
      </c>
      <c r="AC6719" s="25">
        <v>216109.88</v>
      </c>
      <c r="AD6719" s="25">
        <v>1.0</v>
      </c>
      <c r="AE6719" s="25">
        <v>0.0</v>
      </c>
      <c r="AF6719" s="25">
        <v>1.0</v>
      </c>
      <c r="AG6719" s="25">
        <v>74176.71</v>
      </c>
      <c r="AH6719" s="25">
        <v>1.0</v>
      </c>
    </row>
    <row r="6720" ht="15.75" customHeight="1">
      <c r="U6720" s="25">
        <v>6719.0</v>
      </c>
      <c r="V6720" s="25">
        <v>1.5744553E7</v>
      </c>
      <c r="W6720" s="25" t="s">
        <v>673</v>
      </c>
      <c r="X6720" s="25">
        <v>444.0</v>
      </c>
      <c r="Y6720" s="25" t="s">
        <v>375</v>
      </c>
      <c r="Z6720" s="25" t="s">
        <v>487</v>
      </c>
      <c r="AA6720" s="25">
        <v>34.0</v>
      </c>
      <c r="AB6720" s="25">
        <v>2.0</v>
      </c>
      <c r="AC6720" s="25">
        <v>144318.97</v>
      </c>
      <c r="AD6720" s="25">
        <v>1.0</v>
      </c>
      <c r="AE6720" s="25">
        <v>1.0</v>
      </c>
      <c r="AF6720" s="25">
        <v>0.0</v>
      </c>
      <c r="AG6720" s="25">
        <v>112668.06</v>
      </c>
      <c r="AH6720" s="25">
        <v>0.0</v>
      </c>
    </row>
    <row r="6721" ht="15.75" customHeight="1">
      <c r="U6721" s="25">
        <v>6720.0</v>
      </c>
      <c r="V6721" s="25">
        <v>1.5776629E7</v>
      </c>
      <c r="W6721" s="25" t="s">
        <v>1971</v>
      </c>
      <c r="X6721" s="25">
        <v>650.0</v>
      </c>
      <c r="Y6721" s="25" t="s">
        <v>375</v>
      </c>
      <c r="Z6721" s="25" t="s">
        <v>462</v>
      </c>
      <c r="AA6721" s="25">
        <v>39.0</v>
      </c>
      <c r="AB6721" s="25">
        <v>4.0</v>
      </c>
      <c r="AC6721" s="25">
        <v>0.0</v>
      </c>
      <c r="AD6721" s="25">
        <v>2.0</v>
      </c>
      <c r="AE6721" s="25">
        <v>0.0</v>
      </c>
      <c r="AF6721" s="25">
        <v>0.0</v>
      </c>
      <c r="AG6721" s="25">
        <v>186275.7</v>
      </c>
      <c r="AH6721" s="25">
        <v>0.0</v>
      </c>
    </row>
    <row r="6722" ht="15.75" customHeight="1">
      <c r="U6722" s="25">
        <v>6721.0</v>
      </c>
      <c r="V6722" s="25">
        <v>1.5647207E7</v>
      </c>
      <c r="W6722" s="25" t="s">
        <v>3056</v>
      </c>
      <c r="X6722" s="25">
        <v>609.0</v>
      </c>
      <c r="Y6722" s="25" t="s">
        <v>375</v>
      </c>
      <c r="Z6722" s="25" t="s">
        <v>487</v>
      </c>
      <c r="AA6722" s="25">
        <v>26.0</v>
      </c>
      <c r="AB6722" s="25">
        <v>7.0</v>
      </c>
      <c r="AC6722" s="25">
        <v>0.0</v>
      </c>
      <c r="AD6722" s="25">
        <v>2.0</v>
      </c>
      <c r="AE6722" s="25">
        <v>1.0</v>
      </c>
      <c r="AF6722" s="25">
        <v>0.0</v>
      </c>
      <c r="AG6722" s="25">
        <v>98463.99</v>
      </c>
      <c r="AH6722" s="25">
        <v>0.0</v>
      </c>
    </row>
    <row r="6723" ht="15.75" customHeight="1">
      <c r="U6723" s="25">
        <v>6722.0</v>
      </c>
      <c r="V6723" s="25">
        <v>1.5715638E7</v>
      </c>
      <c r="W6723" s="25" t="s">
        <v>1088</v>
      </c>
      <c r="X6723" s="25">
        <v>824.0</v>
      </c>
      <c r="Y6723" s="25" t="s">
        <v>379</v>
      </c>
      <c r="Z6723" s="25" t="s">
        <v>487</v>
      </c>
      <c r="AA6723" s="25">
        <v>77.0</v>
      </c>
      <c r="AB6723" s="25">
        <v>3.0</v>
      </c>
      <c r="AC6723" s="25">
        <v>27517.15</v>
      </c>
      <c r="AD6723" s="25">
        <v>2.0</v>
      </c>
      <c r="AE6723" s="25">
        <v>0.0</v>
      </c>
      <c r="AF6723" s="25">
        <v>1.0</v>
      </c>
      <c r="AG6723" s="25">
        <v>2746.41</v>
      </c>
      <c r="AH6723" s="25">
        <v>0.0</v>
      </c>
    </row>
    <row r="6724" ht="15.75" customHeight="1">
      <c r="U6724" s="25">
        <v>6723.0</v>
      </c>
      <c r="V6724" s="25">
        <v>1.5750602E7</v>
      </c>
      <c r="W6724" s="25" t="s">
        <v>3057</v>
      </c>
      <c r="X6724" s="25">
        <v>662.0</v>
      </c>
      <c r="Y6724" s="25" t="s">
        <v>375</v>
      </c>
      <c r="Z6724" s="25" t="s">
        <v>487</v>
      </c>
      <c r="AA6724" s="25">
        <v>29.0</v>
      </c>
      <c r="AB6724" s="25">
        <v>5.0</v>
      </c>
      <c r="AC6724" s="25">
        <v>147092.65</v>
      </c>
      <c r="AD6724" s="25">
        <v>1.0</v>
      </c>
      <c r="AE6724" s="25">
        <v>1.0</v>
      </c>
      <c r="AF6724" s="25">
        <v>0.0</v>
      </c>
      <c r="AG6724" s="25">
        <v>10928.3</v>
      </c>
      <c r="AH6724" s="25">
        <v>0.0</v>
      </c>
    </row>
    <row r="6725" ht="15.75" customHeight="1">
      <c r="U6725" s="25">
        <v>6724.0</v>
      </c>
      <c r="V6725" s="25">
        <v>1.576681E7</v>
      </c>
      <c r="W6725" s="25" t="s">
        <v>2473</v>
      </c>
      <c r="X6725" s="25">
        <v>699.0</v>
      </c>
      <c r="Y6725" s="25" t="s">
        <v>379</v>
      </c>
      <c r="Z6725" s="25" t="s">
        <v>462</v>
      </c>
      <c r="AA6725" s="25">
        <v>51.0</v>
      </c>
      <c r="AB6725" s="25">
        <v>2.0</v>
      </c>
      <c r="AC6725" s="25">
        <v>92246.14</v>
      </c>
      <c r="AD6725" s="25">
        <v>2.0</v>
      </c>
      <c r="AE6725" s="25">
        <v>0.0</v>
      </c>
      <c r="AF6725" s="25">
        <v>1.0</v>
      </c>
      <c r="AG6725" s="25">
        <v>91346.03</v>
      </c>
      <c r="AH6725" s="25">
        <v>0.0</v>
      </c>
    </row>
    <row r="6726" ht="15.75" customHeight="1">
      <c r="U6726" s="25">
        <v>6725.0</v>
      </c>
      <c r="V6726" s="25">
        <v>1.5756625E7</v>
      </c>
      <c r="W6726" s="25" t="s">
        <v>688</v>
      </c>
      <c r="X6726" s="25">
        <v>752.0</v>
      </c>
      <c r="Y6726" s="25" t="s">
        <v>375</v>
      </c>
      <c r="Z6726" s="25" t="s">
        <v>462</v>
      </c>
      <c r="AA6726" s="25">
        <v>41.0</v>
      </c>
      <c r="AB6726" s="25">
        <v>8.0</v>
      </c>
      <c r="AC6726" s="25">
        <v>0.0</v>
      </c>
      <c r="AD6726" s="25">
        <v>2.0</v>
      </c>
      <c r="AE6726" s="25">
        <v>1.0</v>
      </c>
      <c r="AF6726" s="25">
        <v>0.0</v>
      </c>
      <c r="AG6726" s="25">
        <v>139844.04</v>
      </c>
      <c r="AH6726" s="25">
        <v>1.0</v>
      </c>
    </row>
    <row r="6727" ht="15.75" customHeight="1">
      <c r="U6727" s="25">
        <v>6726.0</v>
      </c>
      <c r="V6727" s="25">
        <v>1.5639552E7</v>
      </c>
      <c r="W6727" s="25" t="s">
        <v>2234</v>
      </c>
      <c r="X6727" s="25">
        <v>603.0</v>
      </c>
      <c r="Y6727" s="25" t="s">
        <v>379</v>
      </c>
      <c r="Z6727" s="25" t="s">
        <v>462</v>
      </c>
      <c r="AA6727" s="25">
        <v>40.0</v>
      </c>
      <c r="AB6727" s="25">
        <v>8.0</v>
      </c>
      <c r="AC6727" s="25">
        <v>148897.02</v>
      </c>
      <c r="AD6727" s="25">
        <v>1.0</v>
      </c>
      <c r="AE6727" s="25">
        <v>0.0</v>
      </c>
      <c r="AF6727" s="25">
        <v>0.0</v>
      </c>
      <c r="AG6727" s="25">
        <v>105052.9</v>
      </c>
      <c r="AH6727" s="25">
        <v>0.0</v>
      </c>
    </row>
    <row r="6728" ht="15.75" customHeight="1">
      <c r="U6728" s="25">
        <v>6727.0</v>
      </c>
      <c r="V6728" s="25">
        <v>1.5633213E7</v>
      </c>
      <c r="W6728" s="25" t="s">
        <v>1810</v>
      </c>
      <c r="X6728" s="25">
        <v>628.0</v>
      </c>
      <c r="Y6728" s="25" t="s">
        <v>377</v>
      </c>
      <c r="Z6728" s="25" t="s">
        <v>487</v>
      </c>
      <c r="AA6728" s="25">
        <v>50.0</v>
      </c>
      <c r="AB6728" s="25">
        <v>8.0</v>
      </c>
      <c r="AC6728" s="25">
        <v>0.0</v>
      </c>
      <c r="AD6728" s="25">
        <v>1.0</v>
      </c>
      <c r="AE6728" s="25">
        <v>0.0</v>
      </c>
      <c r="AF6728" s="25">
        <v>0.0</v>
      </c>
      <c r="AG6728" s="25">
        <v>144366.83</v>
      </c>
      <c r="AH6728" s="25">
        <v>1.0</v>
      </c>
    </row>
    <row r="6729" ht="15.75" customHeight="1">
      <c r="U6729" s="25">
        <v>6728.0</v>
      </c>
      <c r="V6729" s="25">
        <v>1.5610416E7</v>
      </c>
      <c r="W6729" s="25" t="s">
        <v>1971</v>
      </c>
      <c r="X6729" s="25">
        <v>745.0</v>
      </c>
      <c r="Y6729" s="25" t="s">
        <v>375</v>
      </c>
      <c r="Z6729" s="25" t="s">
        <v>462</v>
      </c>
      <c r="AA6729" s="25">
        <v>36.0</v>
      </c>
      <c r="AB6729" s="25">
        <v>9.0</v>
      </c>
      <c r="AC6729" s="25">
        <v>0.0</v>
      </c>
      <c r="AD6729" s="25">
        <v>1.0</v>
      </c>
      <c r="AE6729" s="25">
        <v>1.0</v>
      </c>
      <c r="AF6729" s="25">
        <v>0.0</v>
      </c>
      <c r="AG6729" s="25">
        <v>19605.18</v>
      </c>
      <c r="AH6729" s="25">
        <v>1.0</v>
      </c>
    </row>
    <row r="6730" ht="15.75" customHeight="1">
      <c r="U6730" s="25">
        <v>6729.0</v>
      </c>
      <c r="V6730" s="25">
        <v>1.5715208E7</v>
      </c>
      <c r="W6730" s="25" t="s">
        <v>1180</v>
      </c>
      <c r="X6730" s="25">
        <v>804.0</v>
      </c>
      <c r="Y6730" s="25" t="s">
        <v>379</v>
      </c>
      <c r="Z6730" s="25" t="s">
        <v>462</v>
      </c>
      <c r="AA6730" s="25">
        <v>33.0</v>
      </c>
      <c r="AB6730" s="25">
        <v>10.0</v>
      </c>
      <c r="AC6730" s="25">
        <v>138335.96</v>
      </c>
      <c r="AD6730" s="25">
        <v>1.0</v>
      </c>
      <c r="AE6730" s="25">
        <v>1.0</v>
      </c>
      <c r="AF6730" s="25">
        <v>1.0</v>
      </c>
      <c r="AG6730" s="25">
        <v>80483.76</v>
      </c>
      <c r="AH6730" s="25">
        <v>0.0</v>
      </c>
    </row>
    <row r="6731" ht="15.75" customHeight="1">
      <c r="U6731" s="25">
        <v>6730.0</v>
      </c>
      <c r="V6731" s="25">
        <v>1.5619608E7</v>
      </c>
      <c r="W6731" s="25" t="s">
        <v>1617</v>
      </c>
      <c r="X6731" s="25">
        <v>454.0</v>
      </c>
      <c r="Y6731" s="25" t="s">
        <v>379</v>
      </c>
      <c r="Z6731" s="25" t="s">
        <v>462</v>
      </c>
      <c r="AA6731" s="25">
        <v>50.0</v>
      </c>
      <c r="AB6731" s="25">
        <v>10.0</v>
      </c>
      <c r="AC6731" s="25">
        <v>92895.56</v>
      </c>
      <c r="AD6731" s="25">
        <v>1.0</v>
      </c>
      <c r="AE6731" s="25">
        <v>1.0</v>
      </c>
      <c r="AF6731" s="25">
        <v>0.0</v>
      </c>
      <c r="AG6731" s="25">
        <v>154344.0</v>
      </c>
      <c r="AH6731" s="25">
        <v>1.0</v>
      </c>
    </row>
    <row r="6732" ht="15.75" customHeight="1">
      <c r="U6732" s="25">
        <v>6731.0</v>
      </c>
      <c r="V6732" s="25">
        <v>1.5628697E7</v>
      </c>
      <c r="W6732" s="25" t="s">
        <v>856</v>
      </c>
      <c r="X6732" s="25">
        <v>631.0</v>
      </c>
      <c r="Y6732" s="25" t="s">
        <v>377</v>
      </c>
      <c r="Z6732" s="25" t="s">
        <v>487</v>
      </c>
      <c r="AA6732" s="25">
        <v>46.0</v>
      </c>
      <c r="AB6732" s="25">
        <v>9.0</v>
      </c>
      <c r="AC6732" s="25">
        <v>160736.63</v>
      </c>
      <c r="AD6732" s="25">
        <v>1.0</v>
      </c>
      <c r="AE6732" s="25">
        <v>0.0</v>
      </c>
      <c r="AF6732" s="25">
        <v>1.0</v>
      </c>
      <c r="AG6732" s="25">
        <v>93503.02</v>
      </c>
      <c r="AH6732" s="25">
        <v>0.0</v>
      </c>
    </row>
    <row r="6733" ht="15.75" customHeight="1">
      <c r="U6733" s="25">
        <v>6732.0</v>
      </c>
      <c r="V6733" s="25">
        <v>1.5643826E7</v>
      </c>
      <c r="W6733" s="25" t="s">
        <v>134</v>
      </c>
      <c r="X6733" s="25">
        <v>503.0</v>
      </c>
      <c r="Y6733" s="25" t="s">
        <v>375</v>
      </c>
      <c r="Z6733" s="25" t="s">
        <v>487</v>
      </c>
      <c r="AA6733" s="25">
        <v>32.0</v>
      </c>
      <c r="AB6733" s="25">
        <v>4.0</v>
      </c>
      <c r="AC6733" s="25">
        <v>0.0</v>
      </c>
      <c r="AD6733" s="25">
        <v>2.0</v>
      </c>
      <c r="AE6733" s="25">
        <v>1.0</v>
      </c>
      <c r="AF6733" s="25">
        <v>1.0</v>
      </c>
      <c r="AG6733" s="25">
        <v>153036.97</v>
      </c>
      <c r="AH6733" s="25">
        <v>0.0</v>
      </c>
    </row>
    <row r="6734" ht="15.75" customHeight="1">
      <c r="U6734" s="25">
        <v>6733.0</v>
      </c>
      <c r="V6734" s="25">
        <v>1.5718588E7</v>
      </c>
      <c r="W6734" s="25" t="s">
        <v>2020</v>
      </c>
      <c r="X6734" s="25">
        <v>548.0</v>
      </c>
      <c r="Y6734" s="25" t="s">
        <v>375</v>
      </c>
      <c r="Z6734" s="25" t="s">
        <v>462</v>
      </c>
      <c r="AA6734" s="25">
        <v>37.0</v>
      </c>
      <c r="AB6734" s="25">
        <v>9.0</v>
      </c>
      <c r="AC6734" s="25">
        <v>0.0</v>
      </c>
      <c r="AD6734" s="25">
        <v>2.0</v>
      </c>
      <c r="AE6734" s="25">
        <v>0.0</v>
      </c>
      <c r="AF6734" s="25">
        <v>0.0</v>
      </c>
      <c r="AG6734" s="25">
        <v>98029.58</v>
      </c>
      <c r="AH6734" s="25">
        <v>0.0</v>
      </c>
    </row>
    <row r="6735" ht="15.75" customHeight="1">
      <c r="U6735" s="25">
        <v>6734.0</v>
      </c>
      <c r="V6735" s="25">
        <v>1.5709741E7</v>
      </c>
      <c r="W6735" s="25" t="s">
        <v>2923</v>
      </c>
      <c r="X6735" s="25">
        <v>668.0</v>
      </c>
      <c r="Y6735" s="25" t="s">
        <v>375</v>
      </c>
      <c r="Z6735" s="25" t="s">
        <v>487</v>
      </c>
      <c r="AA6735" s="25">
        <v>28.0</v>
      </c>
      <c r="AB6735" s="25">
        <v>4.0</v>
      </c>
      <c r="AC6735" s="25">
        <v>107141.27</v>
      </c>
      <c r="AD6735" s="25">
        <v>1.0</v>
      </c>
      <c r="AE6735" s="25">
        <v>1.0</v>
      </c>
      <c r="AF6735" s="25">
        <v>0.0</v>
      </c>
      <c r="AG6735" s="25">
        <v>193018.71</v>
      </c>
      <c r="AH6735" s="25">
        <v>0.0</v>
      </c>
    </row>
    <row r="6736" ht="15.75" customHeight="1">
      <c r="U6736" s="25">
        <v>6735.0</v>
      </c>
      <c r="V6736" s="25">
        <v>1.5723318E7</v>
      </c>
      <c r="W6736" s="25" t="s">
        <v>3058</v>
      </c>
      <c r="X6736" s="25">
        <v>619.0</v>
      </c>
      <c r="Y6736" s="25" t="s">
        <v>375</v>
      </c>
      <c r="Z6736" s="25" t="s">
        <v>462</v>
      </c>
      <c r="AA6736" s="25">
        <v>55.0</v>
      </c>
      <c r="AB6736" s="25">
        <v>0.0</v>
      </c>
      <c r="AC6736" s="25">
        <v>0.0</v>
      </c>
      <c r="AD6736" s="25">
        <v>3.0</v>
      </c>
      <c r="AE6736" s="25">
        <v>0.0</v>
      </c>
      <c r="AF6736" s="25">
        <v>0.0</v>
      </c>
      <c r="AG6736" s="25">
        <v>60810.64</v>
      </c>
      <c r="AH6736" s="25">
        <v>1.0</v>
      </c>
    </row>
    <row r="6737" ht="15.75" customHeight="1">
      <c r="U6737" s="25">
        <v>6736.0</v>
      </c>
      <c r="V6737" s="25">
        <v>1.5717328E7</v>
      </c>
      <c r="W6737" s="25" t="s">
        <v>809</v>
      </c>
      <c r="X6737" s="25">
        <v>842.0</v>
      </c>
      <c r="Y6737" s="25" t="s">
        <v>375</v>
      </c>
      <c r="Z6737" s="25" t="s">
        <v>462</v>
      </c>
      <c r="AA6737" s="25">
        <v>37.0</v>
      </c>
      <c r="AB6737" s="25">
        <v>4.0</v>
      </c>
      <c r="AC6737" s="25">
        <v>132446.08</v>
      </c>
      <c r="AD6737" s="25">
        <v>2.0</v>
      </c>
      <c r="AE6737" s="25">
        <v>1.0</v>
      </c>
      <c r="AF6737" s="25">
        <v>0.0</v>
      </c>
      <c r="AG6737" s="25">
        <v>87071.18</v>
      </c>
      <c r="AH6737" s="25">
        <v>1.0</v>
      </c>
    </row>
    <row r="6738" ht="15.75" customHeight="1">
      <c r="U6738" s="25">
        <v>6737.0</v>
      </c>
      <c r="V6738" s="25">
        <v>1.5771299E7</v>
      </c>
      <c r="W6738" s="25" t="s">
        <v>773</v>
      </c>
      <c r="X6738" s="25">
        <v>707.0</v>
      </c>
      <c r="Y6738" s="25" t="s">
        <v>375</v>
      </c>
      <c r="Z6738" s="25" t="s">
        <v>462</v>
      </c>
      <c r="AA6738" s="25">
        <v>57.0</v>
      </c>
      <c r="AB6738" s="25">
        <v>1.0</v>
      </c>
      <c r="AC6738" s="25">
        <v>92053.0</v>
      </c>
      <c r="AD6738" s="25">
        <v>1.0</v>
      </c>
      <c r="AE6738" s="25">
        <v>1.0</v>
      </c>
      <c r="AF6738" s="25">
        <v>1.0</v>
      </c>
      <c r="AG6738" s="25">
        <v>164064.44</v>
      </c>
      <c r="AH6738" s="25">
        <v>1.0</v>
      </c>
    </row>
    <row r="6739" ht="15.75" customHeight="1">
      <c r="U6739" s="25">
        <v>6738.0</v>
      </c>
      <c r="V6739" s="25">
        <v>1.5706223E7</v>
      </c>
      <c r="W6739" s="25" t="s">
        <v>733</v>
      </c>
      <c r="X6739" s="25">
        <v>715.0</v>
      </c>
      <c r="Y6739" s="25" t="s">
        <v>377</v>
      </c>
      <c r="Z6739" s="25" t="s">
        <v>487</v>
      </c>
      <c r="AA6739" s="25">
        <v>38.0</v>
      </c>
      <c r="AB6739" s="25">
        <v>2.0</v>
      </c>
      <c r="AC6739" s="25">
        <v>96798.79</v>
      </c>
      <c r="AD6739" s="25">
        <v>2.0</v>
      </c>
      <c r="AE6739" s="25">
        <v>1.0</v>
      </c>
      <c r="AF6739" s="25">
        <v>1.0</v>
      </c>
      <c r="AG6739" s="25">
        <v>4554.67</v>
      </c>
      <c r="AH6739" s="25">
        <v>0.0</v>
      </c>
    </row>
    <row r="6740" ht="15.75" customHeight="1">
      <c r="U6740" s="25">
        <v>6739.0</v>
      </c>
      <c r="V6740" s="25">
        <v>1.5612358E7</v>
      </c>
      <c r="W6740" s="25" t="s">
        <v>1971</v>
      </c>
      <c r="X6740" s="25">
        <v>573.0</v>
      </c>
      <c r="Y6740" s="25" t="s">
        <v>379</v>
      </c>
      <c r="Z6740" s="25" t="s">
        <v>487</v>
      </c>
      <c r="AA6740" s="25">
        <v>35.0</v>
      </c>
      <c r="AB6740" s="25">
        <v>9.0</v>
      </c>
      <c r="AC6740" s="25">
        <v>134498.54</v>
      </c>
      <c r="AD6740" s="25">
        <v>2.0</v>
      </c>
      <c r="AE6740" s="25">
        <v>1.0</v>
      </c>
      <c r="AF6740" s="25">
        <v>1.0</v>
      </c>
      <c r="AG6740" s="25">
        <v>119924.8</v>
      </c>
      <c r="AH6740" s="25">
        <v>0.0</v>
      </c>
    </row>
    <row r="6741" ht="15.75" customHeight="1">
      <c r="U6741" s="25">
        <v>6740.0</v>
      </c>
      <c r="V6741" s="25">
        <v>1.5769191E7</v>
      </c>
      <c r="W6741" s="25" t="s">
        <v>3059</v>
      </c>
      <c r="X6741" s="25">
        <v>509.0</v>
      </c>
      <c r="Y6741" s="25" t="s">
        <v>375</v>
      </c>
      <c r="Z6741" s="25" t="s">
        <v>487</v>
      </c>
      <c r="AA6741" s="25">
        <v>55.0</v>
      </c>
      <c r="AB6741" s="25">
        <v>8.0</v>
      </c>
      <c r="AC6741" s="25">
        <v>132387.91</v>
      </c>
      <c r="AD6741" s="25">
        <v>2.0</v>
      </c>
      <c r="AE6741" s="25">
        <v>1.0</v>
      </c>
      <c r="AF6741" s="25">
        <v>1.0</v>
      </c>
      <c r="AG6741" s="25">
        <v>170360.11</v>
      </c>
      <c r="AH6741" s="25">
        <v>0.0</v>
      </c>
    </row>
    <row r="6742" ht="15.75" customHeight="1">
      <c r="U6742" s="25">
        <v>6741.0</v>
      </c>
      <c r="V6742" s="25">
        <v>1.5618816E7</v>
      </c>
      <c r="W6742" s="25" t="s">
        <v>2227</v>
      </c>
      <c r="X6742" s="25">
        <v>670.0</v>
      </c>
      <c r="Y6742" s="25" t="s">
        <v>379</v>
      </c>
      <c r="Z6742" s="25" t="s">
        <v>462</v>
      </c>
      <c r="AA6742" s="25">
        <v>40.0</v>
      </c>
      <c r="AB6742" s="25">
        <v>2.0</v>
      </c>
      <c r="AC6742" s="25">
        <v>147171.2</v>
      </c>
      <c r="AD6742" s="25">
        <v>1.0</v>
      </c>
      <c r="AE6742" s="25">
        <v>0.0</v>
      </c>
      <c r="AF6742" s="25">
        <v>1.0</v>
      </c>
      <c r="AG6742" s="25">
        <v>69850.04</v>
      </c>
      <c r="AH6742" s="25">
        <v>0.0</v>
      </c>
    </row>
    <row r="6743" ht="15.75" customHeight="1">
      <c r="U6743" s="25">
        <v>6742.0</v>
      </c>
      <c r="V6743" s="25">
        <v>1.573081E7</v>
      </c>
      <c r="W6743" s="25" t="s">
        <v>2348</v>
      </c>
      <c r="X6743" s="25">
        <v>613.0</v>
      </c>
      <c r="Y6743" s="25" t="s">
        <v>377</v>
      </c>
      <c r="Z6743" s="25" t="s">
        <v>487</v>
      </c>
      <c r="AA6743" s="25">
        <v>44.0</v>
      </c>
      <c r="AB6743" s="25">
        <v>9.0</v>
      </c>
      <c r="AC6743" s="25">
        <v>100524.69</v>
      </c>
      <c r="AD6743" s="25">
        <v>1.0</v>
      </c>
      <c r="AE6743" s="25">
        <v>1.0</v>
      </c>
      <c r="AF6743" s="25">
        <v>1.0</v>
      </c>
      <c r="AG6743" s="25">
        <v>47298.95</v>
      </c>
      <c r="AH6743" s="25">
        <v>0.0</v>
      </c>
    </row>
    <row r="6744" ht="15.75" customHeight="1">
      <c r="U6744" s="25">
        <v>6743.0</v>
      </c>
      <c r="V6744" s="25">
        <v>1.5783463E7</v>
      </c>
      <c r="W6744" s="25" t="s">
        <v>584</v>
      </c>
      <c r="X6744" s="25">
        <v>678.0</v>
      </c>
      <c r="Y6744" s="25" t="s">
        <v>375</v>
      </c>
      <c r="Z6744" s="25" t="s">
        <v>462</v>
      </c>
      <c r="AA6744" s="25">
        <v>26.0</v>
      </c>
      <c r="AB6744" s="25">
        <v>1.0</v>
      </c>
      <c r="AC6744" s="25">
        <v>0.0</v>
      </c>
      <c r="AD6744" s="25">
        <v>2.0</v>
      </c>
      <c r="AE6744" s="25">
        <v>1.0</v>
      </c>
      <c r="AF6744" s="25">
        <v>0.0</v>
      </c>
      <c r="AG6744" s="25">
        <v>45443.68</v>
      </c>
      <c r="AH6744" s="25">
        <v>0.0</v>
      </c>
    </row>
    <row r="6745" ht="15.75" customHeight="1">
      <c r="U6745" s="25">
        <v>6744.0</v>
      </c>
      <c r="V6745" s="25">
        <v>1.5616213E7</v>
      </c>
      <c r="W6745" s="25" t="s">
        <v>3060</v>
      </c>
      <c r="X6745" s="25">
        <v>555.0</v>
      </c>
      <c r="Y6745" s="25" t="s">
        <v>379</v>
      </c>
      <c r="Z6745" s="25" t="s">
        <v>462</v>
      </c>
      <c r="AA6745" s="25">
        <v>51.0</v>
      </c>
      <c r="AB6745" s="25">
        <v>9.0</v>
      </c>
      <c r="AC6745" s="25">
        <v>138214.5</v>
      </c>
      <c r="AD6745" s="25">
        <v>1.0</v>
      </c>
      <c r="AE6745" s="25">
        <v>1.0</v>
      </c>
      <c r="AF6745" s="25">
        <v>0.0</v>
      </c>
      <c r="AG6745" s="25">
        <v>198715.27</v>
      </c>
      <c r="AH6745" s="25">
        <v>1.0</v>
      </c>
    </row>
    <row r="6746" ht="15.75" customHeight="1">
      <c r="U6746" s="25">
        <v>6745.0</v>
      </c>
      <c r="V6746" s="25">
        <v>1.5611287E7</v>
      </c>
      <c r="W6746" s="25" t="s">
        <v>783</v>
      </c>
      <c r="X6746" s="25">
        <v>777.0</v>
      </c>
      <c r="Y6746" s="25" t="s">
        <v>375</v>
      </c>
      <c r="Z6746" s="25" t="s">
        <v>462</v>
      </c>
      <c r="AA6746" s="25">
        <v>30.0</v>
      </c>
      <c r="AB6746" s="25">
        <v>4.0</v>
      </c>
      <c r="AC6746" s="25">
        <v>0.0</v>
      </c>
      <c r="AD6746" s="25">
        <v>2.0</v>
      </c>
      <c r="AE6746" s="25">
        <v>0.0</v>
      </c>
      <c r="AF6746" s="25">
        <v>1.0</v>
      </c>
      <c r="AG6746" s="25">
        <v>115611.97</v>
      </c>
      <c r="AH6746" s="25">
        <v>0.0</v>
      </c>
    </row>
    <row r="6747" ht="15.75" customHeight="1">
      <c r="U6747" s="25">
        <v>6746.0</v>
      </c>
      <c r="V6747" s="25">
        <v>1.5786454E7</v>
      </c>
      <c r="W6747" s="25" t="s">
        <v>1316</v>
      </c>
      <c r="X6747" s="25">
        <v>552.0</v>
      </c>
      <c r="Y6747" s="25" t="s">
        <v>377</v>
      </c>
      <c r="Z6747" s="25" t="s">
        <v>487</v>
      </c>
      <c r="AA6747" s="25">
        <v>55.0</v>
      </c>
      <c r="AB6747" s="25">
        <v>3.0</v>
      </c>
      <c r="AC6747" s="25">
        <v>0.0</v>
      </c>
      <c r="AD6747" s="25">
        <v>1.0</v>
      </c>
      <c r="AE6747" s="25">
        <v>1.0</v>
      </c>
      <c r="AF6747" s="25">
        <v>1.0</v>
      </c>
      <c r="AG6747" s="25">
        <v>40333.94</v>
      </c>
      <c r="AH6747" s="25">
        <v>0.0</v>
      </c>
    </row>
    <row r="6748" ht="15.75" customHeight="1">
      <c r="U6748" s="25">
        <v>6747.0</v>
      </c>
      <c r="V6748" s="25">
        <v>1.5768682E7</v>
      </c>
      <c r="W6748" s="25" t="s">
        <v>3061</v>
      </c>
      <c r="X6748" s="25">
        <v>640.0</v>
      </c>
      <c r="Y6748" s="25" t="s">
        <v>377</v>
      </c>
      <c r="Z6748" s="25" t="s">
        <v>487</v>
      </c>
      <c r="AA6748" s="25">
        <v>39.0</v>
      </c>
      <c r="AB6748" s="25">
        <v>3.0</v>
      </c>
      <c r="AC6748" s="25">
        <v>0.0</v>
      </c>
      <c r="AD6748" s="25">
        <v>1.0</v>
      </c>
      <c r="AE6748" s="25">
        <v>1.0</v>
      </c>
      <c r="AF6748" s="25">
        <v>1.0</v>
      </c>
      <c r="AG6748" s="25">
        <v>105997.25</v>
      </c>
      <c r="AH6748" s="25">
        <v>0.0</v>
      </c>
    </row>
    <row r="6749" ht="15.75" customHeight="1">
      <c r="U6749" s="25">
        <v>6748.0</v>
      </c>
      <c r="V6749" s="25">
        <v>1.5766172E7</v>
      </c>
      <c r="W6749" s="25" t="s">
        <v>562</v>
      </c>
      <c r="X6749" s="25">
        <v>541.0</v>
      </c>
      <c r="Y6749" s="25" t="s">
        <v>375</v>
      </c>
      <c r="Z6749" s="25" t="s">
        <v>487</v>
      </c>
      <c r="AA6749" s="25">
        <v>34.0</v>
      </c>
      <c r="AB6749" s="25">
        <v>3.0</v>
      </c>
      <c r="AC6749" s="25">
        <v>128743.55</v>
      </c>
      <c r="AD6749" s="25">
        <v>1.0</v>
      </c>
      <c r="AE6749" s="25">
        <v>1.0</v>
      </c>
      <c r="AF6749" s="25">
        <v>0.0</v>
      </c>
      <c r="AG6749" s="25">
        <v>134851.12</v>
      </c>
      <c r="AH6749" s="25">
        <v>0.0</v>
      </c>
    </row>
    <row r="6750" ht="15.75" customHeight="1">
      <c r="U6750" s="25">
        <v>6749.0</v>
      </c>
      <c r="V6750" s="25">
        <v>1.5637646E7</v>
      </c>
      <c r="W6750" s="25" t="s">
        <v>594</v>
      </c>
      <c r="X6750" s="25">
        <v>756.0</v>
      </c>
      <c r="Y6750" s="25" t="s">
        <v>375</v>
      </c>
      <c r="Z6750" s="25" t="s">
        <v>487</v>
      </c>
      <c r="AA6750" s="25">
        <v>31.0</v>
      </c>
      <c r="AB6750" s="25">
        <v>10.0</v>
      </c>
      <c r="AC6750" s="25">
        <v>122647.32</v>
      </c>
      <c r="AD6750" s="25">
        <v>1.0</v>
      </c>
      <c r="AE6750" s="25">
        <v>0.0</v>
      </c>
      <c r="AF6750" s="25">
        <v>0.0</v>
      </c>
      <c r="AG6750" s="25">
        <v>61666.87</v>
      </c>
      <c r="AH6750" s="25">
        <v>0.0</v>
      </c>
    </row>
    <row r="6751" ht="15.75" customHeight="1">
      <c r="U6751" s="25">
        <v>6750.0</v>
      </c>
      <c r="V6751" s="25">
        <v>1.5653404E7</v>
      </c>
      <c r="W6751" s="25" t="s">
        <v>3062</v>
      </c>
      <c r="X6751" s="25">
        <v>684.0</v>
      </c>
      <c r="Y6751" s="25" t="s">
        <v>377</v>
      </c>
      <c r="Z6751" s="25" t="s">
        <v>462</v>
      </c>
      <c r="AA6751" s="25">
        <v>24.0</v>
      </c>
      <c r="AB6751" s="25">
        <v>9.0</v>
      </c>
      <c r="AC6751" s="25">
        <v>79263.9</v>
      </c>
      <c r="AD6751" s="25">
        <v>1.0</v>
      </c>
      <c r="AE6751" s="25">
        <v>0.0</v>
      </c>
      <c r="AF6751" s="25">
        <v>1.0</v>
      </c>
      <c r="AG6751" s="25">
        <v>196574.48</v>
      </c>
      <c r="AH6751" s="25">
        <v>0.0</v>
      </c>
    </row>
    <row r="6752" ht="15.75" customHeight="1">
      <c r="U6752" s="25">
        <v>6751.0</v>
      </c>
      <c r="V6752" s="25">
        <v>1.5690546E7</v>
      </c>
      <c r="W6752" s="25" t="s">
        <v>1648</v>
      </c>
      <c r="X6752" s="25">
        <v>618.0</v>
      </c>
      <c r="Y6752" s="25" t="s">
        <v>375</v>
      </c>
      <c r="Z6752" s="25" t="s">
        <v>462</v>
      </c>
      <c r="AA6752" s="25">
        <v>42.0</v>
      </c>
      <c r="AB6752" s="25">
        <v>2.0</v>
      </c>
      <c r="AC6752" s="25">
        <v>0.0</v>
      </c>
      <c r="AD6752" s="25">
        <v>4.0</v>
      </c>
      <c r="AE6752" s="25">
        <v>0.0</v>
      </c>
      <c r="AF6752" s="25">
        <v>0.0</v>
      </c>
      <c r="AG6752" s="25">
        <v>111097.39</v>
      </c>
      <c r="AH6752" s="25">
        <v>1.0</v>
      </c>
    </row>
    <row r="6753" ht="15.75" customHeight="1">
      <c r="U6753" s="25">
        <v>6752.0</v>
      </c>
      <c r="V6753" s="25">
        <v>1.5735636E7</v>
      </c>
      <c r="W6753" s="25" t="s">
        <v>1193</v>
      </c>
      <c r="X6753" s="25">
        <v>604.0</v>
      </c>
      <c r="Y6753" s="25" t="s">
        <v>375</v>
      </c>
      <c r="Z6753" s="25" t="s">
        <v>462</v>
      </c>
      <c r="AA6753" s="25">
        <v>53.0</v>
      </c>
      <c r="AB6753" s="25">
        <v>2.0</v>
      </c>
      <c r="AC6753" s="25">
        <v>121389.78</v>
      </c>
      <c r="AD6753" s="25">
        <v>1.0</v>
      </c>
      <c r="AE6753" s="25">
        <v>1.0</v>
      </c>
      <c r="AF6753" s="25">
        <v>1.0</v>
      </c>
      <c r="AG6753" s="25">
        <v>48201.64</v>
      </c>
      <c r="AH6753" s="25">
        <v>1.0</v>
      </c>
    </row>
    <row r="6754" ht="15.75" customHeight="1">
      <c r="U6754" s="25">
        <v>6753.0</v>
      </c>
      <c r="V6754" s="25">
        <v>1.5605424E7</v>
      </c>
      <c r="W6754" s="25" t="s">
        <v>1322</v>
      </c>
      <c r="X6754" s="25">
        <v>624.0</v>
      </c>
      <c r="Y6754" s="25" t="s">
        <v>377</v>
      </c>
      <c r="Z6754" s="25" t="s">
        <v>487</v>
      </c>
      <c r="AA6754" s="25">
        <v>38.0</v>
      </c>
      <c r="AB6754" s="25">
        <v>7.0</v>
      </c>
      <c r="AC6754" s="25">
        <v>123906.55</v>
      </c>
      <c r="AD6754" s="25">
        <v>1.0</v>
      </c>
      <c r="AE6754" s="25">
        <v>1.0</v>
      </c>
      <c r="AF6754" s="25">
        <v>0.0</v>
      </c>
      <c r="AG6754" s="25">
        <v>135096.78</v>
      </c>
      <c r="AH6754" s="25">
        <v>0.0</v>
      </c>
    </row>
    <row r="6755" ht="15.75" customHeight="1">
      <c r="U6755" s="25">
        <v>6754.0</v>
      </c>
      <c r="V6755" s="25">
        <v>1.5568449E7</v>
      </c>
      <c r="W6755" s="25" t="s">
        <v>606</v>
      </c>
      <c r="X6755" s="25">
        <v>661.0</v>
      </c>
      <c r="Y6755" s="25" t="s">
        <v>377</v>
      </c>
      <c r="Z6755" s="25" t="s">
        <v>487</v>
      </c>
      <c r="AA6755" s="25">
        <v>38.0</v>
      </c>
      <c r="AB6755" s="25">
        <v>7.0</v>
      </c>
      <c r="AC6755" s="25">
        <v>143006.7</v>
      </c>
      <c r="AD6755" s="25">
        <v>1.0</v>
      </c>
      <c r="AE6755" s="25">
        <v>1.0</v>
      </c>
      <c r="AF6755" s="25">
        <v>1.0</v>
      </c>
      <c r="AG6755" s="25">
        <v>15650.89</v>
      </c>
      <c r="AH6755" s="25">
        <v>0.0</v>
      </c>
    </row>
    <row r="6756" ht="15.75" customHeight="1">
      <c r="U6756" s="25">
        <v>6755.0</v>
      </c>
      <c r="V6756" s="25">
        <v>1.5688085E7</v>
      </c>
      <c r="W6756" s="25" t="s">
        <v>1671</v>
      </c>
      <c r="X6756" s="25">
        <v>627.0</v>
      </c>
      <c r="Y6756" s="25" t="s">
        <v>377</v>
      </c>
      <c r="Z6756" s="25" t="s">
        <v>462</v>
      </c>
      <c r="AA6756" s="25">
        <v>28.0</v>
      </c>
      <c r="AB6756" s="25">
        <v>3.0</v>
      </c>
      <c r="AC6756" s="25">
        <v>157597.61</v>
      </c>
      <c r="AD6756" s="25">
        <v>1.0</v>
      </c>
      <c r="AE6756" s="25">
        <v>0.0</v>
      </c>
      <c r="AF6756" s="25">
        <v>1.0</v>
      </c>
      <c r="AG6756" s="25">
        <v>34097.22</v>
      </c>
      <c r="AH6756" s="25">
        <v>0.0</v>
      </c>
    </row>
    <row r="6757" ht="15.75" customHeight="1">
      <c r="U6757" s="25">
        <v>6756.0</v>
      </c>
      <c r="V6757" s="25">
        <v>1.5683483E7</v>
      </c>
      <c r="W6757" s="25" t="s">
        <v>1152</v>
      </c>
      <c r="X6757" s="25">
        <v>812.0</v>
      </c>
      <c r="Y6757" s="25" t="s">
        <v>377</v>
      </c>
      <c r="Z6757" s="25" t="s">
        <v>487</v>
      </c>
      <c r="AA6757" s="25">
        <v>38.0</v>
      </c>
      <c r="AB6757" s="25">
        <v>3.0</v>
      </c>
      <c r="AC6757" s="25">
        <v>127117.8</v>
      </c>
      <c r="AD6757" s="25">
        <v>2.0</v>
      </c>
      <c r="AE6757" s="25">
        <v>1.0</v>
      </c>
      <c r="AF6757" s="25">
        <v>1.0</v>
      </c>
      <c r="AG6757" s="25">
        <v>174822.74</v>
      </c>
      <c r="AH6757" s="25">
        <v>0.0</v>
      </c>
    </row>
    <row r="6758" ht="15.75" customHeight="1">
      <c r="U6758" s="25">
        <v>6757.0</v>
      </c>
      <c r="V6758" s="25">
        <v>1.5659567E7</v>
      </c>
      <c r="W6758" s="25" t="s">
        <v>754</v>
      </c>
      <c r="X6758" s="25">
        <v>473.0</v>
      </c>
      <c r="Y6758" s="25" t="s">
        <v>375</v>
      </c>
      <c r="Z6758" s="25" t="s">
        <v>462</v>
      </c>
      <c r="AA6758" s="25">
        <v>39.0</v>
      </c>
      <c r="AB6758" s="25">
        <v>9.0</v>
      </c>
      <c r="AC6758" s="25">
        <v>117103.26</v>
      </c>
      <c r="AD6758" s="25">
        <v>2.0</v>
      </c>
      <c r="AE6758" s="25">
        <v>1.0</v>
      </c>
      <c r="AF6758" s="25">
        <v>1.0</v>
      </c>
      <c r="AG6758" s="25">
        <v>85937.52</v>
      </c>
      <c r="AH6758" s="25">
        <v>1.0</v>
      </c>
    </row>
    <row r="6759" ht="15.75" customHeight="1">
      <c r="U6759" s="25">
        <v>6758.0</v>
      </c>
      <c r="V6759" s="25">
        <v>1.5766667E7</v>
      </c>
      <c r="W6759" s="25" t="s">
        <v>3063</v>
      </c>
      <c r="X6759" s="25">
        <v>717.0</v>
      </c>
      <c r="Y6759" s="25" t="s">
        <v>377</v>
      </c>
      <c r="Z6759" s="25" t="s">
        <v>487</v>
      </c>
      <c r="AA6759" s="25">
        <v>36.0</v>
      </c>
      <c r="AB6759" s="25">
        <v>2.0</v>
      </c>
      <c r="AC6759" s="25">
        <v>102989.83</v>
      </c>
      <c r="AD6759" s="25">
        <v>2.0</v>
      </c>
      <c r="AE6759" s="25">
        <v>0.0</v>
      </c>
      <c r="AF6759" s="25">
        <v>1.0</v>
      </c>
      <c r="AG6759" s="25">
        <v>49185.57</v>
      </c>
      <c r="AH6759" s="25">
        <v>0.0</v>
      </c>
    </row>
    <row r="6760" ht="15.75" customHeight="1">
      <c r="U6760" s="25">
        <v>6759.0</v>
      </c>
      <c r="V6760" s="25">
        <v>1.5624975E7</v>
      </c>
      <c r="W6760" s="25" t="s">
        <v>835</v>
      </c>
      <c r="X6760" s="25">
        <v>693.0</v>
      </c>
      <c r="Y6760" s="25" t="s">
        <v>377</v>
      </c>
      <c r="Z6760" s="25" t="s">
        <v>487</v>
      </c>
      <c r="AA6760" s="25">
        <v>28.0</v>
      </c>
      <c r="AB6760" s="25">
        <v>1.0</v>
      </c>
      <c r="AC6760" s="25">
        <v>145118.83</v>
      </c>
      <c r="AD6760" s="25">
        <v>1.0</v>
      </c>
      <c r="AE6760" s="25">
        <v>0.0</v>
      </c>
      <c r="AF6760" s="25">
        <v>1.0</v>
      </c>
      <c r="AG6760" s="25">
        <v>77742.38</v>
      </c>
      <c r="AH6760" s="25">
        <v>0.0</v>
      </c>
    </row>
    <row r="6761" ht="15.75" customHeight="1">
      <c r="U6761" s="25">
        <v>6760.0</v>
      </c>
      <c r="V6761" s="25">
        <v>1.5660878E7</v>
      </c>
      <c r="W6761" s="25" t="s">
        <v>564</v>
      </c>
      <c r="X6761" s="25">
        <v>705.0</v>
      </c>
      <c r="Y6761" s="25" t="s">
        <v>375</v>
      </c>
      <c r="Z6761" s="25" t="s">
        <v>487</v>
      </c>
      <c r="AA6761" s="25">
        <v>92.0</v>
      </c>
      <c r="AB6761" s="25">
        <v>1.0</v>
      </c>
      <c r="AC6761" s="25">
        <v>126076.24</v>
      </c>
      <c r="AD6761" s="25">
        <v>2.0</v>
      </c>
      <c r="AE6761" s="25">
        <v>1.0</v>
      </c>
      <c r="AF6761" s="25">
        <v>1.0</v>
      </c>
      <c r="AG6761" s="25">
        <v>34436.83</v>
      </c>
      <c r="AH6761" s="25">
        <v>0.0</v>
      </c>
    </row>
    <row r="6762" ht="15.75" customHeight="1">
      <c r="U6762" s="25">
        <v>6761.0</v>
      </c>
      <c r="V6762" s="25">
        <v>1.5586557E7</v>
      </c>
      <c r="W6762" s="25" t="s">
        <v>1214</v>
      </c>
      <c r="X6762" s="25">
        <v>661.0</v>
      </c>
      <c r="Y6762" s="25" t="s">
        <v>375</v>
      </c>
      <c r="Z6762" s="25" t="s">
        <v>487</v>
      </c>
      <c r="AA6762" s="25">
        <v>41.0</v>
      </c>
      <c r="AB6762" s="25">
        <v>5.0</v>
      </c>
      <c r="AC6762" s="25">
        <v>0.0</v>
      </c>
      <c r="AD6762" s="25">
        <v>1.0</v>
      </c>
      <c r="AE6762" s="25">
        <v>0.0</v>
      </c>
      <c r="AF6762" s="25">
        <v>1.0</v>
      </c>
      <c r="AG6762" s="25">
        <v>88279.6</v>
      </c>
      <c r="AH6762" s="25">
        <v>0.0</v>
      </c>
    </row>
    <row r="6763" ht="15.75" customHeight="1">
      <c r="U6763" s="25">
        <v>6762.0</v>
      </c>
      <c r="V6763" s="25">
        <v>1.5746183E7</v>
      </c>
      <c r="W6763" s="25" t="s">
        <v>3064</v>
      </c>
      <c r="X6763" s="25">
        <v>573.0</v>
      </c>
      <c r="Y6763" s="25" t="s">
        <v>375</v>
      </c>
      <c r="Z6763" s="25" t="s">
        <v>462</v>
      </c>
      <c r="AA6763" s="25">
        <v>27.0</v>
      </c>
      <c r="AB6763" s="25">
        <v>4.0</v>
      </c>
      <c r="AC6763" s="25">
        <v>0.0</v>
      </c>
      <c r="AD6763" s="25">
        <v>2.0</v>
      </c>
      <c r="AE6763" s="25">
        <v>1.0</v>
      </c>
      <c r="AF6763" s="25">
        <v>1.0</v>
      </c>
      <c r="AG6763" s="25">
        <v>157549.6</v>
      </c>
      <c r="AH6763" s="25">
        <v>0.0</v>
      </c>
    </row>
    <row r="6764" ht="15.75" customHeight="1">
      <c r="U6764" s="25">
        <v>6763.0</v>
      </c>
      <c r="V6764" s="25">
        <v>1.5631457E7</v>
      </c>
      <c r="W6764" s="25" t="s">
        <v>3065</v>
      </c>
      <c r="X6764" s="25">
        <v>639.0</v>
      </c>
      <c r="Y6764" s="25" t="s">
        <v>375</v>
      </c>
      <c r="Z6764" s="25" t="s">
        <v>487</v>
      </c>
      <c r="AA6764" s="25">
        <v>37.0</v>
      </c>
      <c r="AB6764" s="25">
        <v>5.0</v>
      </c>
      <c r="AC6764" s="25">
        <v>98186.7</v>
      </c>
      <c r="AD6764" s="25">
        <v>1.0</v>
      </c>
      <c r="AE6764" s="25">
        <v>0.0</v>
      </c>
      <c r="AF6764" s="25">
        <v>1.0</v>
      </c>
      <c r="AG6764" s="25">
        <v>173386.95</v>
      </c>
      <c r="AH6764" s="25">
        <v>0.0</v>
      </c>
    </row>
    <row r="6765" ht="15.75" customHeight="1">
      <c r="U6765" s="25">
        <v>6764.0</v>
      </c>
      <c r="V6765" s="25">
        <v>1.5754053E7</v>
      </c>
      <c r="W6765" s="25" t="s">
        <v>875</v>
      </c>
      <c r="X6765" s="25">
        <v>718.0</v>
      </c>
      <c r="Y6765" s="25" t="s">
        <v>375</v>
      </c>
      <c r="Z6765" s="25" t="s">
        <v>462</v>
      </c>
      <c r="AA6765" s="25">
        <v>67.0</v>
      </c>
      <c r="AB6765" s="25">
        <v>7.0</v>
      </c>
      <c r="AC6765" s="25">
        <v>0.0</v>
      </c>
      <c r="AD6765" s="25">
        <v>3.0</v>
      </c>
      <c r="AE6765" s="25">
        <v>1.0</v>
      </c>
      <c r="AF6765" s="25">
        <v>1.0</v>
      </c>
      <c r="AG6765" s="25">
        <v>82782.08</v>
      </c>
      <c r="AH6765" s="25">
        <v>0.0</v>
      </c>
    </row>
    <row r="6766" ht="15.75" customHeight="1">
      <c r="U6766" s="25">
        <v>6765.0</v>
      </c>
      <c r="V6766" s="25">
        <v>1.5645839E7</v>
      </c>
      <c r="W6766" s="25" t="s">
        <v>1520</v>
      </c>
      <c r="X6766" s="25">
        <v>570.0</v>
      </c>
      <c r="Y6766" s="25" t="s">
        <v>375</v>
      </c>
      <c r="Z6766" s="25" t="s">
        <v>487</v>
      </c>
      <c r="AA6766" s="25">
        <v>37.0</v>
      </c>
      <c r="AB6766" s="25">
        <v>6.0</v>
      </c>
      <c r="AC6766" s="25">
        <v>0.0</v>
      </c>
      <c r="AD6766" s="25">
        <v>1.0</v>
      </c>
      <c r="AE6766" s="25">
        <v>1.0</v>
      </c>
      <c r="AF6766" s="25">
        <v>1.0</v>
      </c>
      <c r="AG6766" s="25">
        <v>187758.5</v>
      </c>
      <c r="AH6766" s="25">
        <v>0.0</v>
      </c>
    </row>
    <row r="6767" ht="15.75" customHeight="1">
      <c r="U6767" s="25">
        <v>6766.0</v>
      </c>
      <c r="V6767" s="25">
        <v>1.5689955E7</v>
      </c>
      <c r="W6767" s="25" t="s">
        <v>1991</v>
      </c>
      <c r="X6767" s="25">
        <v>461.0</v>
      </c>
      <c r="Y6767" s="25" t="s">
        <v>375</v>
      </c>
      <c r="Z6767" s="25" t="s">
        <v>462</v>
      </c>
      <c r="AA6767" s="25">
        <v>40.0</v>
      </c>
      <c r="AB6767" s="25">
        <v>7.0</v>
      </c>
      <c r="AC6767" s="25">
        <v>0.0</v>
      </c>
      <c r="AD6767" s="25">
        <v>2.0</v>
      </c>
      <c r="AE6767" s="25">
        <v>1.0</v>
      </c>
      <c r="AF6767" s="25">
        <v>0.0</v>
      </c>
      <c r="AG6767" s="25">
        <v>176547.8</v>
      </c>
      <c r="AH6767" s="25">
        <v>0.0</v>
      </c>
    </row>
    <row r="6768" ht="15.75" customHeight="1">
      <c r="U6768" s="25">
        <v>6767.0</v>
      </c>
      <c r="V6768" s="25">
        <v>1.559351E7</v>
      </c>
      <c r="W6768" s="25" t="s">
        <v>600</v>
      </c>
      <c r="X6768" s="25">
        <v>638.0</v>
      </c>
      <c r="Y6768" s="25" t="s">
        <v>379</v>
      </c>
      <c r="Z6768" s="25" t="s">
        <v>462</v>
      </c>
      <c r="AA6768" s="25">
        <v>33.0</v>
      </c>
      <c r="AB6768" s="25">
        <v>5.0</v>
      </c>
      <c r="AC6768" s="25">
        <v>129335.65</v>
      </c>
      <c r="AD6768" s="25">
        <v>1.0</v>
      </c>
      <c r="AE6768" s="25">
        <v>1.0</v>
      </c>
      <c r="AF6768" s="25">
        <v>1.0</v>
      </c>
      <c r="AG6768" s="25">
        <v>56585.2</v>
      </c>
      <c r="AH6768" s="25">
        <v>1.0</v>
      </c>
    </row>
    <row r="6769" ht="15.75" customHeight="1">
      <c r="U6769" s="25">
        <v>6768.0</v>
      </c>
      <c r="V6769" s="25">
        <v>1.5654964E7</v>
      </c>
      <c r="W6769" s="25" t="s">
        <v>630</v>
      </c>
      <c r="X6769" s="25">
        <v>608.0</v>
      </c>
      <c r="Y6769" s="25" t="s">
        <v>377</v>
      </c>
      <c r="Z6769" s="25" t="s">
        <v>487</v>
      </c>
      <c r="AA6769" s="25">
        <v>48.0</v>
      </c>
      <c r="AB6769" s="25">
        <v>7.0</v>
      </c>
      <c r="AC6769" s="25">
        <v>75801.74</v>
      </c>
      <c r="AD6769" s="25">
        <v>1.0</v>
      </c>
      <c r="AE6769" s="25">
        <v>1.0</v>
      </c>
      <c r="AF6769" s="25">
        <v>0.0</v>
      </c>
      <c r="AG6769" s="25">
        <v>125762.95</v>
      </c>
      <c r="AH6769" s="25">
        <v>0.0</v>
      </c>
    </row>
    <row r="6770" ht="15.75" customHeight="1">
      <c r="U6770" s="25">
        <v>6769.0</v>
      </c>
      <c r="V6770" s="25">
        <v>1.5594039E7</v>
      </c>
      <c r="W6770" s="25" t="s">
        <v>798</v>
      </c>
      <c r="X6770" s="25">
        <v>599.0</v>
      </c>
      <c r="Y6770" s="25" t="s">
        <v>377</v>
      </c>
      <c r="Z6770" s="25" t="s">
        <v>487</v>
      </c>
      <c r="AA6770" s="25">
        <v>42.0</v>
      </c>
      <c r="AB6770" s="25">
        <v>6.0</v>
      </c>
      <c r="AC6770" s="25">
        <v>0.0</v>
      </c>
      <c r="AD6770" s="25">
        <v>2.0</v>
      </c>
      <c r="AE6770" s="25">
        <v>1.0</v>
      </c>
      <c r="AF6770" s="25">
        <v>0.0</v>
      </c>
      <c r="AG6770" s="25">
        <v>113868.4</v>
      </c>
      <c r="AH6770" s="25">
        <v>0.0</v>
      </c>
    </row>
    <row r="6771" ht="15.75" customHeight="1">
      <c r="U6771" s="25">
        <v>6770.0</v>
      </c>
      <c r="V6771" s="25">
        <v>1.5625929E7</v>
      </c>
      <c r="W6771" s="25" t="s">
        <v>1831</v>
      </c>
      <c r="X6771" s="25">
        <v>762.0</v>
      </c>
      <c r="Y6771" s="25" t="s">
        <v>375</v>
      </c>
      <c r="Z6771" s="25" t="s">
        <v>462</v>
      </c>
      <c r="AA6771" s="25">
        <v>44.0</v>
      </c>
      <c r="AB6771" s="25">
        <v>7.0</v>
      </c>
      <c r="AC6771" s="25">
        <v>159316.64</v>
      </c>
      <c r="AD6771" s="25">
        <v>1.0</v>
      </c>
      <c r="AE6771" s="25">
        <v>0.0</v>
      </c>
      <c r="AF6771" s="25">
        <v>0.0</v>
      </c>
      <c r="AG6771" s="25">
        <v>24780.13</v>
      </c>
      <c r="AH6771" s="25">
        <v>0.0</v>
      </c>
    </row>
    <row r="6772" ht="15.75" customHeight="1">
      <c r="U6772" s="25">
        <v>6771.0</v>
      </c>
      <c r="V6772" s="25">
        <v>1.5815295E7</v>
      </c>
      <c r="W6772" s="25" t="s">
        <v>2171</v>
      </c>
      <c r="X6772" s="25">
        <v>662.0</v>
      </c>
      <c r="Y6772" s="25" t="s">
        <v>375</v>
      </c>
      <c r="Z6772" s="25" t="s">
        <v>462</v>
      </c>
      <c r="AA6772" s="25">
        <v>38.0</v>
      </c>
      <c r="AB6772" s="25">
        <v>2.0</v>
      </c>
      <c r="AC6772" s="25">
        <v>96479.81</v>
      </c>
      <c r="AD6772" s="25">
        <v>1.0</v>
      </c>
      <c r="AE6772" s="25">
        <v>1.0</v>
      </c>
      <c r="AF6772" s="25">
        <v>0.0</v>
      </c>
      <c r="AG6772" s="25">
        <v>120259.41</v>
      </c>
      <c r="AH6772" s="25">
        <v>0.0</v>
      </c>
    </row>
    <row r="6773" ht="15.75" customHeight="1">
      <c r="U6773" s="25">
        <v>6772.0</v>
      </c>
      <c r="V6773" s="25">
        <v>1.5621818E7</v>
      </c>
      <c r="W6773" s="25" t="s">
        <v>1944</v>
      </c>
      <c r="X6773" s="25">
        <v>747.0</v>
      </c>
      <c r="Y6773" s="25" t="s">
        <v>379</v>
      </c>
      <c r="Z6773" s="25" t="s">
        <v>487</v>
      </c>
      <c r="AA6773" s="25">
        <v>29.0</v>
      </c>
      <c r="AB6773" s="25">
        <v>7.0</v>
      </c>
      <c r="AC6773" s="25">
        <v>117726.33</v>
      </c>
      <c r="AD6773" s="25">
        <v>1.0</v>
      </c>
      <c r="AE6773" s="25">
        <v>1.0</v>
      </c>
      <c r="AF6773" s="25">
        <v>1.0</v>
      </c>
      <c r="AG6773" s="25">
        <v>175398.34</v>
      </c>
      <c r="AH6773" s="25">
        <v>0.0</v>
      </c>
    </row>
    <row r="6774" ht="15.75" customHeight="1">
      <c r="U6774" s="25">
        <v>6773.0</v>
      </c>
      <c r="V6774" s="25">
        <v>1.56527E7</v>
      </c>
      <c r="W6774" s="25" t="s">
        <v>597</v>
      </c>
      <c r="X6774" s="25">
        <v>539.0</v>
      </c>
      <c r="Y6774" s="25" t="s">
        <v>375</v>
      </c>
      <c r="Z6774" s="25" t="s">
        <v>487</v>
      </c>
      <c r="AA6774" s="25">
        <v>39.0</v>
      </c>
      <c r="AB6774" s="25">
        <v>6.0</v>
      </c>
      <c r="AC6774" s="25">
        <v>0.0</v>
      </c>
      <c r="AD6774" s="25">
        <v>2.0</v>
      </c>
      <c r="AE6774" s="25">
        <v>1.0</v>
      </c>
      <c r="AF6774" s="25">
        <v>1.0</v>
      </c>
      <c r="AG6774" s="25">
        <v>86767.48</v>
      </c>
      <c r="AH6774" s="25">
        <v>0.0</v>
      </c>
    </row>
    <row r="6775" ht="15.75" customHeight="1">
      <c r="U6775" s="25">
        <v>6774.0</v>
      </c>
      <c r="V6775" s="25">
        <v>1.563686E7</v>
      </c>
      <c r="W6775" s="25" t="s">
        <v>1276</v>
      </c>
      <c r="X6775" s="25">
        <v>625.0</v>
      </c>
      <c r="Y6775" s="25" t="s">
        <v>375</v>
      </c>
      <c r="Z6775" s="25" t="s">
        <v>487</v>
      </c>
      <c r="AA6775" s="25">
        <v>43.0</v>
      </c>
      <c r="AB6775" s="25">
        <v>4.0</v>
      </c>
      <c r="AC6775" s="25">
        <v>122351.29</v>
      </c>
      <c r="AD6775" s="25">
        <v>1.0</v>
      </c>
      <c r="AE6775" s="25">
        <v>1.0</v>
      </c>
      <c r="AF6775" s="25">
        <v>0.0</v>
      </c>
      <c r="AG6775" s="25">
        <v>71216.6</v>
      </c>
      <c r="AH6775" s="25">
        <v>0.0</v>
      </c>
    </row>
    <row r="6776" ht="15.75" customHeight="1">
      <c r="U6776" s="25">
        <v>6775.0</v>
      </c>
      <c r="V6776" s="25">
        <v>1.5569432E7</v>
      </c>
      <c r="W6776" s="25" t="s">
        <v>998</v>
      </c>
      <c r="X6776" s="25">
        <v>656.0</v>
      </c>
      <c r="Y6776" s="25" t="s">
        <v>375</v>
      </c>
      <c r="Z6776" s="25" t="s">
        <v>462</v>
      </c>
      <c r="AA6776" s="25">
        <v>48.0</v>
      </c>
      <c r="AB6776" s="25">
        <v>9.0</v>
      </c>
      <c r="AC6776" s="25">
        <v>0.0</v>
      </c>
      <c r="AD6776" s="25">
        <v>2.0</v>
      </c>
      <c r="AE6776" s="25">
        <v>1.0</v>
      </c>
      <c r="AF6776" s="25">
        <v>1.0</v>
      </c>
      <c r="AG6776" s="25">
        <v>85240.61</v>
      </c>
      <c r="AH6776" s="25">
        <v>1.0</v>
      </c>
    </row>
    <row r="6777" ht="15.75" customHeight="1">
      <c r="U6777" s="25">
        <v>6776.0</v>
      </c>
      <c r="V6777" s="25">
        <v>1.5751455E7</v>
      </c>
      <c r="W6777" s="25" t="s">
        <v>759</v>
      </c>
      <c r="X6777" s="25">
        <v>469.0</v>
      </c>
      <c r="Y6777" s="25" t="s">
        <v>375</v>
      </c>
      <c r="Z6777" s="25" t="s">
        <v>462</v>
      </c>
      <c r="AA6777" s="25">
        <v>48.0</v>
      </c>
      <c r="AB6777" s="25">
        <v>5.0</v>
      </c>
      <c r="AC6777" s="25">
        <v>0.0</v>
      </c>
      <c r="AD6777" s="25">
        <v>1.0</v>
      </c>
      <c r="AE6777" s="25">
        <v>1.0</v>
      </c>
      <c r="AF6777" s="25">
        <v>0.0</v>
      </c>
      <c r="AG6777" s="25">
        <v>160529.71</v>
      </c>
      <c r="AH6777" s="25">
        <v>1.0</v>
      </c>
    </row>
    <row r="6778" ht="15.75" customHeight="1">
      <c r="U6778" s="25">
        <v>6777.0</v>
      </c>
      <c r="V6778" s="25">
        <v>1.5800583E7</v>
      </c>
      <c r="W6778" s="25" t="s">
        <v>885</v>
      </c>
      <c r="X6778" s="25">
        <v>621.0</v>
      </c>
      <c r="Y6778" s="25" t="s">
        <v>377</v>
      </c>
      <c r="Z6778" s="25" t="s">
        <v>462</v>
      </c>
      <c r="AA6778" s="25">
        <v>43.0</v>
      </c>
      <c r="AB6778" s="25">
        <v>8.0</v>
      </c>
      <c r="AC6778" s="25">
        <v>0.0</v>
      </c>
      <c r="AD6778" s="25">
        <v>1.0</v>
      </c>
      <c r="AE6778" s="25">
        <v>0.0</v>
      </c>
      <c r="AF6778" s="25">
        <v>0.0</v>
      </c>
      <c r="AG6778" s="25">
        <v>102806.6</v>
      </c>
      <c r="AH6778" s="25">
        <v>0.0</v>
      </c>
    </row>
    <row r="6779" ht="15.75" customHeight="1">
      <c r="U6779" s="25">
        <v>6778.0</v>
      </c>
      <c r="V6779" s="25">
        <v>1.5770214E7</v>
      </c>
      <c r="W6779" s="25" t="s">
        <v>1563</v>
      </c>
      <c r="X6779" s="25">
        <v>754.0</v>
      </c>
      <c r="Y6779" s="25" t="s">
        <v>375</v>
      </c>
      <c r="Z6779" s="25" t="s">
        <v>462</v>
      </c>
      <c r="AA6779" s="25">
        <v>27.0</v>
      </c>
      <c r="AB6779" s="25">
        <v>7.0</v>
      </c>
      <c r="AC6779" s="25">
        <v>0.0</v>
      </c>
      <c r="AD6779" s="25">
        <v>2.0</v>
      </c>
      <c r="AE6779" s="25">
        <v>1.0</v>
      </c>
      <c r="AF6779" s="25">
        <v>0.0</v>
      </c>
      <c r="AG6779" s="25">
        <v>144134.64</v>
      </c>
      <c r="AH6779" s="25">
        <v>0.0</v>
      </c>
    </row>
    <row r="6780" ht="15.75" customHeight="1">
      <c r="U6780" s="25">
        <v>6779.0</v>
      </c>
      <c r="V6780" s="25">
        <v>1.5613463E7</v>
      </c>
      <c r="W6780" s="25" t="s">
        <v>702</v>
      </c>
      <c r="X6780" s="25">
        <v>679.0</v>
      </c>
      <c r="Y6780" s="25" t="s">
        <v>379</v>
      </c>
      <c r="Z6780" s="25" t="s">
        <v>462</v>
      </c>
      <c r="AA6780" s="25">
        <v>50.0</v>
      </c>
      <c r="AB6780" s="25">
        <v>6.0</v>
      </c>
      <c r="AC6780" s="25">
        <v>132598.38</v>
      </c>
      <c r="AD6780" s="25">
        <v>2.0</v>
      </c>
      <c r="AE6780" s="25">
        <v>1.0</v>
      </c>
      <c r="AF6780" s="25">
        <v>1.0</v>
      </c>
      <c r="AG6780" s="25">
        <v>184017.98</v>
      </c>
      <c r="AH6780" s="25">
        <v>0.0</v>
      </c>
    </row>
    <row r="6781" ht="15.75" customHeight="1">
      <c r="U6781" s="25">
        <v>6780.0</v>
      </c>
      <c r="V6781" s="25">
        <v>1.5587066E7</v>
      </c>
      <c r="W6781" s="25" t="s">
        <v>2628</v>
      </c>
      <c r="X6781" s="25">
        <v>535.0</v>
      </c>
      <c r="Y6781" s="25" t="s">
        <v>375</v>
      </c>
      <c r="Z6781" s="25" t="s">
        <v>487</v>
      </c>
      <c r="AA6781" s="25">
        <v>38.0</v>
      </c>
      <c r="AB6781" s="25">
        <v>2.0</v>
      </c>
      <c r="AC6781" s="25">
        <v>119272.29</v>
      </c>
      <c r="AD6781" s="25">
        <v>1.0</v>
      </c>
      <c r="AE6781" s="25">
        <v>0.0</v>
      </c>
      <c r="AF6781" s="25">
        <v>0.0</v>
      </c>
      <c r="AG6781" s="25">
        <v>195896.59</v>
      </c>
      <c r="AH6781" s="25">
        <v>1.0</v>
      </c>
    </row>
    <row r="6782" ht="15.75" customHeight="1">
      <c r="U6782" s="25">
        <v>6781.0</v>
      </c>
      <c r="V6782" s="25">
        <v>1.5693752E7</v>
      </c>
      <c r="W6782" s="25" t="s">
        <v>822</v>
      </c>
      <c r="X6782" s="25">
        <v>487.0</v>
      </c>
      <c r="Y6782" s="25" t="s">
        <v>375</v>
      </c>
      <c r="Z6782" s="25" t="s">
        <v>487</v>
      </c>
      <c r="AA6782" s="25">
        <v>37.0</v>
      </c>
      <c r="AB6782" s="25">
        <v>2.0</v>
      </c>
      <c r="AC6782" s="25">
        <v>0.0</v>
      </c>
      <c r="AD6782" s="25">
        <v>2.0</v>
      </c>
      <c r="AE6782" s="25">
        <v>1.0</v>
      </c>
      <c r="AF6782" s="25">
        <v>1.0</v>
      </c>
      <c r="AG6782" s="25">
        <v>126722.57</v>
      </c>
      <c r="AH6782" s="25">
        <v>0.0</v>
      </c>
    </row>
    <row r="6783" ht="15.75" customHeight="1">
      <c r="U6783" s="25">
        <v>6782.0</v>
      </c>
      <c r="V6783" s="25">
        <v>1.5714874E7</v>
      </c>
      <c r="W6783" s="25" t="s">
        <v>3066</v>
      </c>
      <c r="X6783" s="25">
        <v>850.0</v>
      </c>
      <c r="Y6783" s="25" t="s">
        <v>375</v>
      </c>
      <c r="Z6783" s="25" t="s">
        <v>462</v>
      </c>
      <c r="AA6783" s="25">
        <v>42.0</v>
      </c>
      <c r="AB6783" s="25">
        <v>3.0</v>
      </c>
      <c r="AC6783" s="25">
        <v>0.0</v>
      </c>
      <c r="AD6783" s="25">
        <v>2.0</v>
      </c>
      <c r="AE6783" s="25">
        <v>1.0</v>
      </c>
      <c r="AF6783" s="25">
        <v>1.0</v>
      </c>
      <c r="AG6783" s="25">
        <v>176883.42</v>
      </c>
      <c r="AH6783" s="25">
        <v>0.0</v>
      </c>
    </row>
    <row r="6784" ht="15.75" customHeight="1">
      <c r="U6784" s="25">
        <v>6783.0</v>
      </c>
      <c r="V6784" s="25">
        <v>1.5657809E7</v>
      </c>
      <c r="W6784" s="25" t="s">
        <v>991</v>
      </c>
      <c r="X6784" s="25">
        <v>585.0</v>
      </c>
      <c r="Y6784" s="25" t="s">
        <v>375</v>
      </c>
      <c r="Z6784" s="25" t="s">
        <v>487</v>
      </c>
      <c r="AA6784" s="25">
        <v>55.0</v>
      </c>
      <c r="AB6784" s="25">
        <v>10.0</v>
      </c>
      <c r="AC6784" s="25">
        <v>106415.57</v>
      </c>
      <c r="AD6784" s="25">
        <v>3.0</v>
      </c>
      <c r="AE6784" s="25">
        <v>1.0</v>
      </c>
      <c r="AF6784" s="25">
        <v>1.0</v>
      </c>
      <c r="AG6784" s="25">
        <v>122960.98</v>
      </c>
      <c r="AH6784" s="25">
        <v>1.0</v>
      </c>
    </row>
    <row r="6785" ht="15.75" customHeight="1">
      <c r="U6785" s="25">
        <v>6784.0</v>
      </c>
      <c r="V6785" s="25">
        <v>1.5651955E7</v>
      </c>
      <c r="W6785" s="25" t="s">
        <v>1921</v>
      </c>
      <c r="X6785" s="25">
        <v>603.0</v>
      </c>
      <c r="Y6785" s="25" t="s">
        <v>375</v>
      </c>
      <c r="Z6785" s="25" t="s">
        <v>487</v>
      </c>
      <c r="AA6785" s="25">
        <v>31.0</v>
      </c>
      <c r="AB6785" s="25">
        <v>4.0</v>
      </c>
      <c r="AC6785" s="25">
        <v>0.0</v>
      </c>
      <c r="AD6785" s="25">
        <v>2.0</v>
      </c>
      <c r="AE6785" s="25">
        <v>0.0</v>
      </c>
      <c r="AF6785" s="25">
        <v>1.0</v>
      </c>
      <c r="AG6785" s="25">
        <v>9607.1</v>
      </c>
      <c r="AH6785" s="25">
        <v>0.0</v>
      </c>
    </row>
    <row r="6786" ht="15.75" customHeight="1">
      <c r="U6786" s="25">
        <v>6785.0</v>
      </c>
      <c r="V6786" s="25">
        <v>1.5570912E7</v>
      </c>
      <c r="W6786" s="25" t="s">
        <v>679</v>
      </c>
      <c r="X6786" s="25">
        <v>728.0</v>
      </c>
      <c r="Y6786" s="25" t="s">
        <v>379</v>
      </c>
      <c r="Z6786" s="25" t="s">
        <v>462</v>
      </c>
      <c r="AA6786" s="25">
        <v>32.0</v>
      </c>
      <c r="AB6786" s="25">
        <v>9.0</v>
      </c>
      <c r="AC6786" s="25">
        <v>127772.1</v>
      </c>
      <c r="AD6786" s="25">
        <v>2.0</v>
      </c>
      <c r="AE6786" s="25">
        <v>1.0</v>
      </c>
      <c r="AF6786" s="25">
        <v>1.0</v>
      </c>
      <c r="AG6786" s="25">
        <v>152643.48</v>
      </c>
      <c r="AH6786" s="25">
        <v>0.0</v>
      </c>
    </row>
    <row r="6787" ht="15.75" customHeight="1">
      <c r="U6787" s="25">
        <v>6786.0</v>
      </c>
      <c r="V6787" s="25">
        <v>1.5640266E7</v>
      </c>
      <c r="W6787" s="25" t="s">
        <v>2781</v>
      </c>
      <c r="X6787" s="25">
        <v>621.0</v>
      </c>
      <c r="Y6787" s="25" t="s">
        <v>377</v>
      </c>
      <c r="Z6787" s="25" t="s">
        <v>487</v>
      </c>
      <c r="AA6787" s="25">
        <v>41.0</v>
      </c>
      <c r="AB6787" s="25">
        <v>5.0</v>
      </c>
      <c r="AC6787" s="25">
        <v>104631.67</v>
      </c>
      <c r="AD6787" s="25">
        <v>1.0</v>
      </c>
      <c r="AE6787" s="25">
        <v>1.0</v>
      </c>
      <c r="AF6787" s="25">
        <v>1.0</v>
      </c>
      <c r="AG6787" s="25">
        <v>95551.22</v>
      </c>
      <c r="AH6787" s="25">
        <v>0.0</v>
      </c>
    </row>
    <row r="6788" ht="15.75" customHeight="1">
      <c r="U6788" s="25">
        <v>6787.0</v>
      </c>
      <c r="V6788" s="25">
        <v>1.5652069E7</v>
      </c>
      <c r="W6788" s="25" t="s">
        <v>782</v>
      </c>
      <c r="X6788" s="25">
        <v>833.0</v>
      </c>
      <c r="Y6788" s="25" t="s">
        <v>375</v>
      </c>
      <c r="Z6788" s="25" t="s">
        <v>487</v>
      </c>
      <c r="AA6788" s="25">
        <v>30.0</v>
      </c>
      <c r="AB6788" s="25">
        <v>1.0</v>
      </c>
      <c r="AC6788" s="25">
        <v>0.0</v>
      </c>
      <c r="AD6788" s="25">
        <v>2.0</v>
      </c>
      <c r="AE6788" s="25">
        <v>1.0</v>
      </c>
      <c r="AF6788" s="25">
        <v>0.0</v>
      </c>
      <c r="AG6788" s="25">
        <v>141860.62</v>
      </c>
      <c r="AH6788" s="25">
        <v>0.0</v>
      </c>
    </row>
    <row r="6789" ht="15.75" customHeight="1">
      <c r="U6789" s="25">
        <v>6788.0</v>
      </c>
      <c r="V6789" s="25">
        <v>1.5596074E7</v>
      </c>
      <c r="W6789" s="25" t="s">
        <v>2133</v>
      </c>
      <c r="X6789" s="25">
        <v>502.0</v>
      </c>
      <c r="Y6789" s="25" t="s">
        <v>375</v>
      </c>
      <c r="Z6789" s="25" t="s">
        <v>487</v>
      </c>
      <c r="AA6789" s="25">
        <v>37.0</v>
      </c>
      <c r="AB6789" s="25">
        <v>10.0</v>
      </c>
      <c r="AC6789" s="25">
        <v>0.0</v>
      </c>
      <c r="AD6789" s="25">
        <v>1.0</v>
      </c>
      <c r="AE6789" s="25">
        <v>1.0</v>
      </c>
      <c r="AF6789" s="25">
        <v>1.0</v>
      </c>
      <c r="AG6789" s="25">
        <v>76642.68</v>
      </c>
      <c r="AH6789" s="25">
        <v>0.0</v>
      </c>
    </row>
    <row r="6790" ht="15.75" customHeight="1">
      <c r="U6790" s="25">
        <v>6789.0</v>
      </c>
      <c r="V6790" s="25">
        <v>1.5800268E7</v>
      </c>
      <c r="W6790" s="25" t="s">
        <v>1892</v>
      </c>
      <c r="X6790" s="25">
        <v>825.0</v>
      </c>
      <c r="Y6790" s="25" t="s">
        <v>379</v>
      </c>
      <c r="Z6790" s="25" t="s">
        <v>487</v>
      </c>
      <c r="AA6790" s="25">
        <v>37.0</v>
      </c>
      <c r="AB6790" s="25">
        <v>6.0</v>
      </c>
      <c r="AC6790" s="25">
        <v>118050.79</v>
      </c>
      <c r="AD6790" s="25">
        <v>1.0</v>
      </c>
      <c r="AE6790" s="25">
        <v>0.0</v>
      </c>
      <c r="AF6790" s="25">
        <v>1.0</v>
      </c>
      <c r="AG6790" s="25">
        <v>52301.15</v>
      </c>
      <c r="AH6790" s="25">
        <v>0.0</v>
      </c>
    </row>
    <row r="6791" ht="15.75" customHeight="1">
      <c r="U6791" s="25">
        <v>6790.0</v>
      </c>
      <c r="V6791" s="25">
        <v>1.5809847E7</v>
      </c>
      <c r="W6791" s="25" t="s">
        <v>705</v>
      </c>
      <c r="X6791" s="25">
        <v>668.0</v>
      </c>
      <c r="Y6791" s="25" t="s">
        <v>375</v>
      </c>
      <c r="Z6791" s="25" t="s">
        <v>487</v>
      </c>
      <c r="AA6791" s="25">
        <v>46.0</v>
      </c>
      <c r="AB6791" s="25">
        <v>0.0</v>
      </c>
      <c r="AC6791" s="25">
        <v>0.0</v>
      </c>
      <c r="AD6791" s="25">
        <v>2.0</v>
      </c>
      <c r="AE6791" s="25">
        <v>0.0</v>
      </c>
      <c r="AF6791" s="25">
        <v>0.0</v>
      </c>
      <c r="AG6791" s="25">
        <v>29388.02</v>
      </c>
      <c r="AH6791" s="25">
        <v>0.0</v>
      </c>
    </row>
    <row r="6792" ht="15.75" customHeight="1">
      <c r="U6792" s="25">
        <v>6791.0</v>
      </c>
      <c r="V6792" s="25">
        <v>1.5599074E7</v>
      </c>
      <c r="W6792" s="25" t="s">
        <v>638</v>
      </c>
      <c r="X6792" s="25">
        <v>487.0</v>
      </c>
      <c r="Y6792" s="25" t="s">
        <v>377</v>
      </c>
      <c r="Z6792" s="25" t="s">
        <v>462</v>
      </c>
      <c r="AA6792" s="25">
        <v>40.0</v>
      </c>
      <c r="AB6792" s="25">
        <v>6.0</v>
      </c>
      <c r="AC6792" s="25">
        <v>136093.74</v>
      </c>
      <c r="AD6792" s="25">
        <v>1.0</v>
      </c>
      <c r="AE6792" s="25">
        <v>0.0</v>
      </c>
      <c r="AF6792" s="25">
        <v>1.0</v>
      </c>
      <c r="AG6792" s="25">
        <v>193408.43</v>
      </c>
      <c r="AH6792" s="25">
        <v>0.0</v>
      </c>
    </row>
    <row r="6793" ht="15.75" customHeight="1">
      <c r="U6793" s="25">
        <v>6792.0</v>
      </c>
      <c r="V6793" s="25">
        <v>1.5599591E7</v>
      </c>
      <c r="W6793" s="25" t="s">
        <v>552</v>
      </c>
      <c r="X6793" s="25">
        <v>600.0</v>
      </c>
      <c r="Y6793" s="25" t="s">
        <v>379</v>
      </c>
      <c r="Z6793" s="25" t="s">
        <v>462</v>
      </c>
      <c r="AA6793" s="25">
        <v>39.0</v>
      </c>
      <c r="AB6793" s="25">
        <v>7.0</v>
      </c>
      <c r="AC6793" s="25">
        <v>88477.36</v>
      </c>
      <c r="AD6793" s="25">
        <v>2.0</v>
      </c>
      <c r="AE6793" s="25">
        <v>1.0</v>
      </c>
      <c r="AF6793" s="25">
        <v>0.0</v>
      </c>
      <c r="AG6793" s="25">
        <v>58632.37</v>
      </c>
      <c r="AH6793" s="25">
        <v>0.0</v>
      </c>
    </row>
    <row r="6794" ht="15.75" customHeight="1">
      <c r="U6794" s="25">
        <v>6793.0</v>
      </c>
      <c r="V6794" s="25">
        <v>1.5776096E7</v>
      </c>
      <c r="W6794" s="25" t="s">
        <v>3067</v>
      </c>
      <c r="X6794" s="25">
        <v>606.0</v>
      </c>
      <c r="Y6794" s="25" t="s">
        <v>377</v>
      </c>
      <c r="Z6794" s="25" t="s">
        <v>487</v>
      </c>
      <c r="AA6794" s="25">
        <v>34.0</v>
      </c>
      <c r="AB6794" s="25">
        <v>3.0</v>
      </c>
      <c r="AC6794" s="25">
        <v>161572.24</v>
      </c>
      <c r="AD6794" s="25">
        <v>1.0</v>
      </c>
      <c r="AE6794" s="25">
        <v>0.0</v>
      </c>
      <c r="AF6794" s="25">
        <v>1.0</v>
      </c>
      <c r="AG6794" s="25">
        <v>191076.22</v>
      </c>
      <c r="AH6794" s="25">
        <v>0.0</v>
      </c>
    </row>
    <row r="6795" ht="15.75" customHeight="1">
      <c r="U6795" s="25">
        <v>6794.0</v>
      </c>
      <c r="V6795" s="25">
        <v>1.5611669E7</v>
      </c>
      <c r="W6795" s="25" t="s">
        <v>3068</v>
      </c>
      <c r="X6795" s="25">
        <v>623.0</v>
      </c>
      <c r="Y6795" s="25" t="s">
        <v>379</v>
      </c>
      <c r="Z6795" s="25" t="s">
        <v>487</v>
      </c>
      <c r="AA6795" s="25">
        <v>50.0</v>
      </c>
      <c r="AB6795" s="25">
        <v>7.0</v>
      </c>
      <c r="AC6795" s="25">
        <v>126608.37</v>
      </c>
      <c r="AD6795" s="25">
        <v>1.0</v>
      </c>
      <c r="AE6795" s="25">
        <v>0.0</v>
      </c>
      <c r="AF6795" s="25">
        <v>1.0</v>
      </c>
      <c r="AG6795" s="25">
        <v>645.61</v>
      </c>
      <c r="AH6795" s="25">
        <v>1.0</v>
      </c>
    </row>
    <row r="6796" ht="15.75" customHeight="1">
      <c r="U6796" s="25">
        <v>6795.0</v>
      </c>
      <c r="V6796" s="25">
        <v>1.5694098E7</v>
      </c>
      <c r="W6796" s="25" t="s">
        <v>570</v>
      </c>
      <c r="X6796" s="25">
        <v>575.0</v>
      </c>
      <c r="Y6796" s="25" t="s">
        <v>375</v>
      </c>
      <c r="Z6796" s="25" t="s">
        <v>462</v>
      </c>
      <c r="AA6796" s="25">
        <v>54.0</v>
      </c>
      <c r="AB6796" s="25">
        <v>9.0</v>
      </c>
      <c r="AC6796" s="25">
        <v>68332.96</v>
      </c>
      <c r="AD6796" s="25">
        <v>1.0</v>
      </c>
      <c r="AE6796" s="25">
        <v>1.0</v>
      </c>
      <c r="AF6796" s="25">
        <v>1.0</v>
      </c>
      <c r="AG6796" s="25">
        <v>144390.75</v>
      </c>
      <c r="AH6796" s="25">
        <v>0.0</v>
      </c>
    </row>
    <row r="6797" ht="15.75" customHeight="1">
      <c r="U6797" s="25">
        <v>6796.0</v>
      </c>
      <c r="V6797" s="25">
        <v>1.5713347E7</v>
      </c>
      <c r="W6797" s="25" t="s">
        <v>2503</v>
      </c>
      <c r="X6797" s="25">
        <v>577.0</v>
      </c>
      <c r="Y6797" s="25" t="s">
        <v>377</v>
      </c>
      <c r="Z6797" s="25" t="s">
        <v>487</v>
      </c>
      <c r="AA6797" s="25">
        <v>48.0</v>
      </c>
      <c r="AB6797" s="25">
        <v>6.0</v>
      </c>
      <c r="AC6797" s="25">
        <v>179852.26</v>
      </c>
      <c r="AD6797" s="25">
        <v>1.0</v>
      </c>
      <c r="AE6797" s="25">
        <v>1.0</v>
      </c>
      <c r="AF6797" s="25">
        <v>0.0</v>
      </c>
      <c r="AG6797" s="25">
        <v>193580.32</v>
      </c>
      <c r="AH6797" s="25">
        <v>0.0</v>
      </c>
    </row>
    <row r="6798" ht="15.75" customHeight="1">
      <c r="U6798" s="25">
        <v>6797.0</v>
      </c>
      <c r="V6798" s="25">
        <v>1.5713094E7</v>
      </c>
      <c r="W6798" s="25" t="s">
        <v>801</v>
      </c>
      <c r="X6798" s="25">
        <v>651.0</v>
      </c>
      <c r="Y6798" s="25" t="s">
        <v>375</v>
      </c>
      <c r="Z6798" s="25" t="s">
        <v>462</v>
      </c>
      <c r="AA6798" s="25">
        <v>25.0</v>
      </c>
      <c r="AB6798" s="25">
        <v>8.0</v>
      </c>
      <c r="AC6798" s="25">
        <v>0.0</v>
      </c>
      <c r="AD6798" s="25">
        <v>2.0</v>
      </c>
      <c r="AE6798" s="25">
        <v>1.0</v>
      </c>
      <c r="AF6798" s="25">
        <v>1.0</v>
      </c>
      <c r="AG6798" s="25">
        <v>126761.2</v>
      </c>
      <c r="AH6798" s="25">
        <v>0.0</v>
      </c>
    </row>
    <row r="6799" ht="15.75" customHeight="1">
      <c r="U6799" s="25">
        <v>6798.0</v>
      </c>
      <c r="V6799" s="25">
        <v>1.5811978E7</v>
      </c>
      <c r="W6799" s="25" t="s">
        <v>557</v>
      </c>
      <c r="X6799" s="25">
        <v>693.0</v>
      </c>
      <c r="Y6799" s="25" t="s">
        <v>379</v>
      </c>
      <c r="Z6799" s="25" t="s">
        <v>487</v>
      </c>
      <c r="AA6799" s="25">
        <v>46.0</v>
      </c>
      <c r="AB6799" s="25">
        <v>2.0</v>
      </c>
      <c r="AC6799" s="25">
        <v>104763.41</v>
      </c>
      <c r="AD6799" s="25">
        <v>1.0</v>
      </c>
      <c r="AE6799" s="25">
        <v>1.0</v>
      </c>
      <c r="AF6799" s="25">
        <v>1.0</v>
      </c>
      <c r="AG6799" s="25">
        <v>62368.33</v>
      </c>
      <c r="AH6799" s="25">
        <v>0.0</v>
      </c>
    </row>
    <row r="6800" ht="15.75" customHeight="1">
      <c r="U6800" s="25">
        <v>6799.0</v>
      </c>
      <c r="V6800" s="25">
        <v>1.5799925E7</v>
      </c>
      <c r="W6800" s="25" t="s">
        <v>1913</v>
      </c>
      <c r="X6800" s="25">
        <v>800.0</v>
      </c>
      <c r="Y6800" s="25" t="s">
        <v>375</v>
      </c>
      <c r="Z6800" s="25" t="s">
        <v>487</v>
      </c>
      <c r="AA6800" s="25">
        <v>60.0</v>
      </c>
      <c r="AB6800" s="25">
        <v>6.0</v>
      </c>
      <c r="AC6800" s="25">
        <v>88541.57</v>
      </c>
      <c r="AD6800" s="25">
        <v>2.0</v>
      </c>
      <c r="AE6800" s="25">
        <v>1.0</v>
      </c>
      <c r="AF6800" s="25">
        <v>1.0</v>
      </c>
      <c r="AG6800" s="25">
        <v>131718.12</v>
      </c>
      <c r="AH6800" s="25">
        <v>0.0</v>
      </c>
    </row>
    <row r="6801" ht="15.75" customHeight="1">
      <c r="U6801" s="25">
        <v>6800.0</v>
      </c>
      <c r="V6801" s="25">
        <v>1.5692575E7</v>
      </c>
      <c r="W6801" s="25" t="s">
        <v>811</v>
      </c>
      <c r="X6801" s="25">
        <v>760.0</v>
      </c>
      <c r="Y6801" s="25" t="s">
        <v>375</v>
      </c>
      <c r="Z6801" s="25" t="s">
        <v>487</v>
      </c>
      <c r="AA6801" s="25">
        <v>38.0</v>
      </c>
      <c r="AB6801" s="25">
        <v>6.0</v>
      </c>
      <c r="AC6801" s="25">
        <v>162888.73</v>
      </c>
      <c r="AD6801" s="25">
        <v>1.0</v>
      </c>
      <c r="AE6801" s="25">
        <v>1.0</v>
      </c>
      <c r="AF6801" s="25">
        <v>0.0</v>
      </c>
      <c r="AG6801" s="25">
        <v>91098.76</v>
      </c>
      <c r="AH6801" s="25">
        <v>1.0</v>
      </c>
    </row>
    <row r="6802" ht="15.75" customHeight="1">
      <c r="U6802" s="25">
        <v>6801.0</v>
      </c>
      <c r="V6802" s="25">
        <v>1.5743149E7</v>
      </c>
      <c r="W6802" s="25" t="s">
        <v>884</v>
      </c>
      <c r="X6802" s="25">
        <v>711.0</v>
      </c>
      <c r="Y6802" s="25" t="s">
        <v>375</v>
      </c>
      <c r="Z6802" s="25" t="s">
        <v>462</v>
      </c>
      <c r="AA6802" s="25">
        <v>35.0</v>
      </c>
      <c r="AB6802" s="25">
        <v>8.0</v>
      </c>
      <c r="AC6802" s="25">
        <v>0.0</v>
      </c>
      <c r="AD6802" s="25">
        <v>1.0</v>
      </c>
      <c r="AE6802" s="25">
        <v>1.0</v>
      </c>
      <c r="AF6802" s="25">
        <v>1.0</v>
      </c>
      <c r="AG6802" s="25">
        <v>67508.01</v>
      </c>
      <c r="AH6802" s="25">
        <v>0.0</v>
      </c>
    </row>
    <row r="6803" ht="15.75" customHeight="1">
      <c r="U6803" s="25">
        <v>6802.0</v>
      </c>
      <c r="V6803" s="25">
        <v>1.5776947E7</v>
      </c>
      <c r="W6803" s="25" t="s">
        <v>3005</v>
      </c>
      <c r="X6803" s="25">
        <v>637.0</v>
      </c>
      <c r="Y6803" s="25" t="s">
        <v>377</v>
      </c>
      <c r="Z6803" s="25" t="s">
        <v>487</v>
      </c>
      <c r="AA6803" s="25">
        <v>43.0</v>
      </c>
      <c r="AB6803" s="25">
        <v>8.0</v>
      </c>
      <c r="AC6803" s="25">
        <v>0.0</v>
      </c>
      <c r="AD6803" s="25">
        <v>1.0</v>
      </c>
      <c r="AE6803" s="25">
        <v>1.0</v>
      </c>
      <c r="AF6803" s="25">
        <v>0.0</v>
      </c>
      <c r="AG6803" s="25">
        <v>12156.93</v>
      </c>
      <c r="AH6803" s="25">
        <v>1.0</v>
      </c>
    </row>
    <row r="6804" ht="15.75" customHeight="1">
      <c r="U6804" s="25">
        <v>6803.0</v>
      </c>
      <c r="V6804" s="25">
        <v>1.5700656E7</v>
      </c>
      <c r="W6804" s="25" t="s">
        <v>2984</v>
      </c>
      <c r="X6804" s="25">
        <v>662.0</v>
      </c>
      <c r="Y6804" s="25" t="s">
        <v>375</v>
      </c>
      <c r="Z6804" s="25" t="s">
        <v>487</v>
      </c>
      <c r="AA6804" s="25">
        <v>32.0</v>
      </c>
      <c r="AB6804" s="25">
        <v>9.0</v>
      </c>
      <c r="AC6804" s="25">
        <v>0.0</v>
      </c>
      <c r="AD6804" s="25">
        <v>2.0</v>
      </c>
      <c r="AE6804" s="25">
        <v>0.0</v>
      </c>
      <c r="AF6804" s="25">
        <v>0.0</v>
      </c>
      <c r="AG6804" s="25">
        <v>65089.38</v>
      </c>
      <c r="AH6804" s="25">
        <v>0.0</v>
      </c>
    </row>
    <row r="6805" ht="15.75" customHeight="1">
      <c r="U6805" s="25">
        <v>6804.0</v>
      </c>
      <c r="V6805" s="25">
        <v>1.5594515E7</v>
      </c>
      <c r="W6805" s="25" t="s">
        <v>852</v>
      </c>
      <c r="X6805" s="25">
        <v>568.0</v>
      </c>
      <c r="Y6805" s="25" t="s">
        <v>375</v>
      </c>
      <c r="Z6805" s="25" t="s">
        <v>462</v>
      </c>
      <c r="AA6805" s="25">
        <v>44.0</v>
      </c>
      <c r="AB6805" s="25">
        <v>7.0</v>
      </c>
      <c r="AC6805" s="25">
        <v>0.0</v>
      </c>
      <c r="AD6805" s="25">
        <v>2.0</v>
      </c>
      <c r="AE6805" s="25">
        <v>0.0</v>
      </c>
      <c r="AF6805" s="25">
        <v>0.0</v>
      </c>
      <c r="AG6805" s="25">
        <v>62370.67</v>
      </c>
      <c r="AH6805" s="25">
        <v>1.0</v>
      </c>
    </row>
    <row r="6806" ht="15.75" customHeight="1">
      <c r="U6806" s="25">
        <v>6805.0</v>
      </c>
      <c r="V6806" s="25">
        <v>1.5787884E7</v>
      </c>
      <c r="W6806" s="25" t="s">
        <v>552</v>
      </c>
      <c r="X6806" s="25">
        <v>692.0</v>
      </c>
      <c r="Y6806" s="25" t="s">
        <v>375</v>
      </c>
      <c r="Z6806" s="25" t="s">
        <v>462</v>
      </c>
      <c r="AA6806" s="25">
        <v>30.0</v>
      </c>
      <c r="AB6806" s="25">
        <v>7.0</v>
      </c>
      <c r="AC6806" s="25">
        <v>0.0</v>
      </c>
      <c r="AD6806" s="25">
        <v>2.0</v>
      </c>
      <c r="AE6806" s="25">
        <v>1.0</v>
      </c>
      <c r="AF6806" s="25">
        <v>1.0</v>
      </c>
      <c r="AG6806" s="25">
        <v>18826.34</v>
      </c>
      <c r="AH6806" s="25">
        <v>0.0</v>
      </c>
    </row>
    <row r="6807" ht="15.75" customHeight="1">
      <c r="U6807" s="25">
        <v>6806.0</v>
      </c>
      <c r="V6807" s="25">
        <v>1.5577988E7</v>
      </c>
      <c r="W6807" s="25" t="s">
        <v>791</v>
      </c>
      <c r="X6807" s="25">
        <v>614.0</v>
      </c>
      <c r="Y6807" s="25" t="s">
        <v>375</v>
      </c>
      <c r="Z6807" s="25" t="s">
        <v>462</v>
      </c>
      <c r="AA6807" s="25">
        <v>35.0</v>
      </c>
      <c r="AB6807" s="25">
        <v>1.0</v>
      </c>
      <c r="AC6807" s="25">
        <v>0.0</v>
      </c>
      <c r="AD6807" s="25">
        <v>2.0</v>
      </c>
      <c r="AE6807" s="25">
        <v>1.0</v>
      </c>
      <c r="AF6807" s="25">
        <v>1.0</v>
      </c>
      <c r="AG6807" s="25">
        <v>3342.62</v>
      </c>
      <c r="AH6807" s="25">
        <v>0.0</v>
      </c>
    </row>
    <row r="6808" ht="15.75" customHeight="1">
      <c r="U6808" s="25">
        <v>6807.0</v>
      </c>
      <c r="V6808" s="25">
        <v>1.5795586E7</v>
      </c>
      <c r="W6808" s="25" t="s">
        <v>522</v>
      </c>
      <c r="X6808" s="25">
        <v>478.0</v>
      </c>
      <c r="Y6808" s="25" t="s">
        <v>375</v>
      </c>
      <c r="Z6808" s="25" t="s">
        <v>487</v>
      </c>
      <c r="AA6808" s="25">
        <v>35.0</v>
      </c>
      <c r="AB6808" s="25">
        <v>1.0</v>
      </c>
      <c r="AC6808" s="25">
        <v>92474.05</v>
      </c>
      <c r="AD6808" s="25">
        <v>1.0</v>
      </c>
      <c r="AE6808" s="25">
        <v>1.0</v>
      </c>
      <c r="AF6808" s="25">
        <v>0.0</v>
      </c>
      <c r="AG6808" s="25">
        <v>178626.07</v>
      </c>
      <c r="AH6808" s="25">
        <v>0.0</v>
      </c>
    </row>
    <row r="6809" ht="15.75" customHeight="1">
      <c r="U6809" s="25">
        <v>6808.0</v>
      </c>
      <c r="V6809" s="25">
        <v>1.5677739E7</v>
      </c>
      <c r="W6809" s="25" t="s">
        <v>523</v>
      </c>
      <c r="X6809" s="25">
        <v>562.0</v>
      </c>
      <c r="Y6809" s="25" t="s">
        <v>375</v>
      </c>
      <c r="Z6809" s="25" t="s">
        <v>487</v>
      </c>
      <c r="AA6809" s="25">
        <v>36.0</v>
      </c>
      <c r="AB6809" s="25">
        <v>6.0</v>
      </c>
      <c r="AC6809" s="25">
        <v>0.0</v>
      </c>
      <c r="AD6809" s="25">
        <v>2.0</v>
      </c>
      <c r="AE6809" s="25">
        <v>1.0</v>
      </c>
      <c r="AF6809" s="25">
        <v>0.0</v>
      </c>
      <c r="AG6809" s="25">
        <v>32845.32</v>
      </c>
      <c r="AH6809" s="25">
        <v>0.0</v>
      </c>
    </row>
    <row r="6810" ht="15.75" customHeight="1">
      <c r="U6810" s="25">
        <v>6809.0</v>
      </c>
      <c r="V6810" s="25">
        <v>1.5720134E7</v>
      </c>
      <c r="W6810" s="25" t="s">
        <v>2503</v>
      </c>
      <c r="X6810" s="25">
        <v>709.0</v>
      </c>
      <c r="Y6810" s="25" t="s">
        <v>379</v>
      </c>
      <c r="Z6810" s="25" t="s">
        <v>487</v>
      </c>
      <c r="AA6810" s="25">
        <v>30.0</v>
      </c>
      <c r="AB6810" s="25">
        <v>9.0</v>
      </c>
      <c r="AC6810" s="25">
        <v>115479.48</v>
      </c>
      <c r="AD6810" s="25">
        <v>2.0</v>
      </c>
      <c r="AE6810" s="25">
        <v>1.0</v>
      </c>
      <c r="AF6810" s="25">
        <v>1.0</v>
      </c>
      <c r="AG6810" s="25">
        <v>134732.99</v>
      </c>
      <c r="AH6810" s="25">
        <v>0.0</v>
      </c>
    </row>
    <row r="6811" ht="15.75" customHeight="1">
      <c r="U6811" s="25">
        <v>6810.0</v>
      </c>
      <c r="V6811" s="25">
        <v>1.5688868E7</v>
      </c>
      <c r="W6811" s="25" t="s">
        <v>3069</v>
      </c>
      <c r="X6811" s="25">
        <v>684.0</v>
      </c>
      <c r="Y6811" s="25" t="s">
        <v>375</v>
      </c>
      <c r="Z6811" s="25" t="s">
        <v>462</v>
      </c>
      <c r="AA6811" s="25">
        <v>26.0</v>
      </c>
      <c r="AB6811" s="25">
        <v>5.0</v>
      </c>
      <c r="AC6811" s="25">
        <v>87098.91</v>
      </c>
      <c r="AD6811" s="25">
        <v>1.0</v>
      </c>
      <c r="AE6811" s="25">
        <v>0.0</v>
      </c>
      <c r="AF6811" s="25">
        <v>0.0</v>
      </c>
      <c r="AG6811" s="25">
        <v>106095.82</v>
      </c>
      <c r="AH6811" s="25">
        <v>0.0</v>
      </c>
    </row>
    <row r="6812" ht="15.75" customHeight="1">
      <c r="U6812" s="25">
        <v>6811.0</v>
      </c>
      <c r="V6812" s="25">
        <v>1.5642996E7</v>
      </c>
      <c r="W6812" s="25" t="s">
        <v>684</v>
      </c>
      <c r="X6812" s="25">
        <v>546.0</v>
      </c>
      <c r="Y6812" s="25" t="s">
        <v>379</v>
      </c>
      <c r="Z6812" s="25" t="s">
        <v>462</v>
      </c>
      <c r="AA6812" s="25">
        <v>42.0</v>
      </c>
      <c r="AB6812" s="25">
        <v>9.0</v>
      </c>
      <c r="AC6812" s="25">
        <v>86351.85</v>
      </c>
      <c r="AD6812" s="25">
        <v>2.0</v>
      </c>
      <c r="AE6812" s="25">
        <v>1.0</v>
      </c>
      <c r="AF6812" s="25">
        <v>0.0</v>
      </c>
      <c r="AG6812" s="25">
        <v>57380.13</v>
      </c>
      <c r="AH6812" s="25">
        <v>0.0</v>
      </c>
    </row>
    <row r="6813" ht="15.75" customHeight="1">
      <c r="U6813" s="25">
        <v>6812.0</v>
      </c>
      <c r="V6813" s="25">
        <v>1.5771222E7</v>
      </c>
      <c r="W6813" s="25" t="s">
        <v>1298</v>
      </c>
      <c r="X6813" s="25">
        <v>779.0</v>
      </c>
      <c r="Y6813" s="25" t="s">
        <v>375</v>
      </c>
      <c r="Z6813" s="25" t="s">
        <v>462</v>
      </c>
      <c r="AA6813" s="25">
        <v>42.0</v>
      </c>
      <c r="AB6813" s="25">
        <v>5.0</v>
      </c>
      <c r="AC6813" s="25">
        <v>0.0</v>
      </c>
      <c r="AD6813" s="25">
        <v>2.0</v>
      </c>
      <c r="AE6813" s="25">
        <v>0.0</v>
      </c>
      <c r="AF6813" s="25">
        <v>0.0</v>
      </c>
      <c r="AG6813" s="25">
        <v>25951.91</v>
      </c>
      <c r="AH6813" s="25">
        <v>0.0</v>
      </c>
    </row>
    <row r="6814" ht="15.75" customHeight="1">
      <c r="U6814" s="25">
        <v>6813.0</v>
      </c>
      <c r="V6814" s="25">
        <v>1.5605059E7</v>
      </c>
      <c r="W6814" s="25" t="s">
        <v>3070</v>
      </c>
      <c r="X6814" s="25">
        <v>576.0</v>
      </c>
      <c r="Y6814" s="25" t="s">
        <v>379</v>
      </c>
      <c r="Z6814" s="25" t="s">
        <v>487</v>
      </c>
      <c r="AA6814" s="25">
        <v>63.0</v>
      </c>
      <c r="AB6814" s="25">
        <v>3.0</v>
      </c>
      <c r="AC6814" s="25">
        <v>148843.56</v>
      </c>
      <c r="AD6814" s="25">
        <v>1.0</v>
      </c>
      <c r="AE6814" s="25">
        <v>1.0</v>
      </c>
      <c r="AF6814" s="25">
        <v>0.0</v>
      </c>
      <c r="AG6814" s="25">
        <v>69414.13</v>
      </c>
      <c r="AH6814" s="25">
        <v>1.0</v>
      </c>
    </row>
    <row r="6815" ht="15.75" customHeight="1">
      <c r="U6815" s="25">
        <v>6814.0</v>
      </c>
      <c r="V6815" s="25">
        <v>1.5568088E7</v>
      </c>
      <c r="W6815" s="25" t="s">
        <v>1413</v>
      </c>
      <c r="X6815" s="25">
        <v>481.0</v>
      </c>
      <c r="Y6815" s="25" t="s">
        <v>379</v>
      </c>
      <c r="Z6815" s="25" t="s">
        <v>487</v>
      </c>
      <c r="AA6815" s="25">
        <v>44.0</v>
      </c>
      <c r="AB6815" s="25">
        <v>3.0</v>
      </c>
      <c r="AC6815" s="25">
        <v>163714.52</v>
      </c>
      <c r="AD6815" s="25">
        <v>1.0</v>
      </c>
      <c r="AE6815" s="25">
        <v>1.0</v>
      </c>
      <c r="AF6815" s="25">
        <v>0.0</v>
      </c>
      <c r="AG6815" s="25">
        <v>96123.72</v>
      </c>
      <c r="AH6815" s="25">
        <v>0.0</v>
      </c>
    </row>
    <row r="6816" ht="15.75" customHeight="1">
      <c r="U6816" s="25">
        <v>6815.0</v>
      </c>
      <c r="V6816" s="25">
        <v>1.5665943E7</v>
      </c>
      <c r="W6816" s="25" t="s">
        <v>1036</v>
      </c>
      <c r="X6816" s="25">
        <v>445.0</v>
      </c>
      <c r="Y6816" s="25" t="s">
        <v>375</v>
      </c>
      <c r="Z6816" s="25" t="s">
        <v>487</v>
      </c>
      <c r="AA6816" s="25">
        <v>25.0</v>
      </c>
      <c r="AB6816" s="25">
        <v>6.0</v>
      </c>
      <c r="AC6816" s="25">
        <v>0.0</v>
      </c>
      <c r="AD6816" s="25">
        <v>2.0</v>
      </c>
      <c r="AE6816" s="25">
        <v>1.0</v>
      </c>
      <c r="AF6816" s="25">
        <v>0.0</v>
      </c>
      <c r="AG6816" s="25">
        <v>119425.94</v>
      </c>
      <c r="AH6816" s="25">
        <v>0.0</v>
      </c>
    </row>
    <row r="6817" ht="15.75" customHeight="1">
      <c r="U6817" s="25">
        <v>6816.0</v>
      </c>
      <c r="V6817" s="25">
        <v>1.5795571E7</v>
      </c>
      <c r="W6817" s="25" t="s">
        <v>1780</v>
      </c>
      <c r="X6817" s="25">
        <v>606.0</v>
      </c>
      <c r="Y6817" s="25" t="s">
        <v>377</v>
      </c>
      <c r="Z6817" s="25" t="s">
        <v>487</v>
      </c>
      <c r="AA6817" s="25">
        <v>36.0</v>
      </c>
      <c r="AB6817" s="25">
        <v>0.0</v>
      </c>
      <c r="AC6817" s="25">
        <v>94153.56</v>
      </c>
      <c r="AD6817" s="25">
        <v>1.0</v>
      </c>
      <c r="AE6817" s="25">
        <v>0.0</v>
      </c>
      <c r="AF6817" s="25">
        <v>1.0</v>
      </c>
      <c r="AG6817" s="25">
        <v>120138.27</v>
      </c>
      <c r="AH6817" s="25">
        <v>0.0</v>
      </c>
    </row>
    <row r="6818" ht="15.75" customHeight="1">
      <c r="U6818" s="25">
        <v>6817.0</v>
      </c>
      <c r="V6818" s="25">
        <v>1.5662243E7</v>
      </c>
      <c r="W6818" s="25" t="s">
        <v>645</v>
      </c>
      <c r="X6818" s="25">
        <v>559.0</v>
      </c>
      <c r="Y6818" s="25" t="s">
        <v>375</v>
      </c>
      <c r="Z6818" s="25" t="s">
        <v>487</v>
      </c>
      <c r="AA6818" s="25">
        <v>50.0</v>
      </c>
      <c r="AB6818" s="25">
        <v>5.0</v>
      </c>
      <c r="AC6818" s="25">
        <v>162702.35</v>
      </c>
      <c r="AD6818" s="25">
        <v>1.0</v>
      </c>
      <c r="AE6818" s="25">
        <v>0.0</v>
      </c>
      <c r="AF6818" s="25">
        <v>0.0</v>
      </c>
      <c r="AG6818" s="25">
        <v>150548.5</v>
      </c>
      <c r="AH6818" s="25">
        <v>1.0</v>
      </c>
    </row>
    <row r="6819" ht="15.75" customHeight="1">
      <c r="U6819" s="25">
        <v>6818.0</v>
      </c>
      <c r="V6819" s="25">
        <v>1.5593128E7</v>
      </c>
      <c r="W6819" s="25" t="s">
        <v>3071</v>
      </c>
      <c r="X6819" s="25">
        <v>608.0</v>
      </c>
      <c r="Y6819" s="25" t="s">
        <v>375</v>
      </c>
      <c r="Z6819" s="25" t="s">
        <v>462</v>
      </c>
      <c r="AA6819" s="25">
        <v>56.0</v>
      </c>
      <c r="AB6819" s="25">
        <v>10.0</v>
      </c>
      <c r="AC6819" s="25">
        <v>129255.2</v>
      </c>
      <c r="AD6819" s="25">
        <v>2.0</v>
      </c>
      <c r="AE6819" s="25">
        <v>1.0</v>
      </c>
      <c r="AF6819" s="25">
        <v>0.0</v>
      </c>
      <c r="AG6819" s="25">
        <v>142492.04</v>
      </c>
      <c r="AH6819" s="25">
        <v>1.0</v>
      </c>
    </row>
    <row r="6820" ht="15.75" customHeight="1">
      <c r="U6820" s="25">
        <v>6819.0</v>
      </c>
      <c r="V6820" s="25">
        <v>1.5589739E7</v>
      </c>
      <c r="W6820" s="25" t="s">
        <v>126</v>
      </c>
      <c r="X6820" s="25">
        <v>698.0</v>
      </c>
      <c r="Y6820" s="25" t="s">
        <v>375</v>
      </c>
      <c r="Z6820" s="25" t="s">
        <v>487</v>
      </c>
      <c r="AA6820" s="25">
        <v>41.0</v>
      </c>
      <c r="AB6820" s="25">
        <v>3.0</v>
      </c>
      <c r="AC6820" s="25">
        <v>90605.29</v>
      </c>
      <c r="AD6820" s="25">
        <v>1.0</v>
      </c>
      <c r="AE6820" s="25">
        <v>1.0</v>
      </c>
      <c r="AF6820" s="25">
        <v>1.0</v>
      </c>
      <c r="AG6820" s="25">
        <v>14357.0</v>
      </c>
      <c r="AH6820" s="25">
        <v>0.0</v>
      </c>
    </row>
    <row r="6821" ht="15.75" customHeight="1">
      <c r="U6821" s="25">
        <v>6820.0</v>
      </c>
      <c r="V6821" s="25">
        <v>1.5787602E7</v>
      </c>
      <c r="W6821" s="25" t="s">
        <v>1528</v>
      </c>
      <c r="X6821" s="25">
        <v>568.0</v>
      </c>
      <c r="Y6821" s="25" t="s">
        <v>377</v>
      </c>
      <c r="Z6821" s="25" t="s">
        <v>487</v>
      </c>
      <c r="AA6821" s="25">
        <v>39.0</v>
      </c>
      <c r="AB6821" s="25">
        <v>5.0</v>
      </c>
      <c r="AC6821" s="25">
        <v>0.0</v>
      </c>
      <c r="AD6821" s="25">
        <v>2.0</v>
      </c>
      <c r="AE6821" s="25">
        <v>1.0</v>
      </c>
      <c r="AF6821" s="25">
        <v>1.0</v>
      </c>
      <c r="AG6821" s="25">
        <v>129569.92</v>
      </c>
      <c r="AH6821" s="25">
        <v>0.0</v>
      </c>
    </row>
    <row r="6822" ht="15.75" customHeight="1">
      <c r="U6822" s="25">
        <v>6821.0</v>
      </c>
      <c r="V6822" s="25">
        <v>1.5685019E7</v>
      </c>
      <c r="W6822" s="25" t="s">
        <v>602</v>
      </c>
      <c r="X6822" s="25">
        <v>528.0</v>
      </c>
      <c r="Y6822" s="25" t="s">
        <v>375</v>
      </c>
      <c r="Z6822" s="25" t="s">
        <v>487</v>
      </c>
      <c r="AA6822" s="25">
        <v>29.0</v>
      </c>
      <c r="AB6822" s="25">
        <v>3.0</v>
      </c>
      <c r="AC6822" s="25">
        <v>102787.42</v>
      </c>
      <c r="AD6822" s="25">
        <v>1.0</v>
      </c>
      <c r="AE6822" s="25">
        <v>1.0</v>
      </c>
      <c r="AF6822" s="25">
        <v>0.0</v>
      </c>
      <c r="AG6822" s="25">
        <v>55972.56</v>
      </c>
      <c r="AH6822" s="25">
        <v>0.0</v>
      </c>
    </row>
    <row r="6823" ht="15.75" customHeight="1">
      <c r="U6823" s="25">
        <v>6822.0</v>
      </c>
      <c r="V6823" s="25">
        <v>1.5704209E7</v>
      </c>
      <c r="W6823" s="25" t="s">
        <v>1504</v>
      </c>
      <c r="X6823" s="25">
        <v>802.0</v>
      </c>
      <c r="Y6823" s="25" t="s">
        <v>375</v>
      </c>
      <c r="Z6823" s="25" t="s">
        <v>462</v>
      </c>
      <c r="AA6823" s="25">
        <v>39.0</v>
      </c>
      <c r="AB6823" s="25">
        <v>7.0</v>
      </c>
      <c r="AC6823" s="25">
        <v>120145.96</v>
      </c>
      <c r="AD6823" s="25">
        <v>2.0</v>
      </c>
      <c r="AE6823" s="25">
        <v>0.0</v>
      </c>
      <c r="AF6823" s="25">
        <v>1.0</v>
      </c>
      <c r="AG6823" s="25">
        <v>59497.01</v>
      </c>
      <c r="AH6823" s="25">
        <v>1.0</v>
      </c>
    </row>
    <row r="6824" ht="15.75" customHeight="1">
      <c r="U6824" s="25">
        <v>6823.0</v>
      </c>
      <c r="V6824" s="25">
        <v>1.5605264E7</v>
      </c>
      <c r="W6824" s="25" t="s">
        <v>1190</v>
      </c>
      <c r="X6824" s="25">
        <v>669.0</v>
      </c>
      <c r="Y6824" s="25" t="s">
        <v>379</v>
      </c>
      <c r="Z6824" s="25" t="s">
        <v>487</v>
      </c>
      <c r="AA6824" s="25">
        <v>47.0</v>
      </c>
      <c r="AB6824" s="25">
        <v>0.0</v>
      </c>
      <c r="AC6824" s="25">
        <v>63723.78</v>
      </c>
      <c r="AD6824" s="25">
        <v>2.0</v>
      </c>
      <c r="AE6824" s="25">
        <v>1.0</v>
      </c>
      <c r="AF6824" s="25">
        <v>1.0</v>
      </c>
      <c r="AG6824" s="25">
        <v>181928.25</v>
      </c>
      <c r="AH6824" s="25">
        <v>0.0</v>
      </c>
    </row>
    <row r="6825" ht="15.75" customHeight="1">
      <c r="U6825" s="25">
        <v>6824.0</v>
      </c>
      <c r="V6825" s="25">
        <v>1.5708265E7</v>
      </c>
      <c r="W6825" s="25" t="s">
        <v>573</v>
      </c>
      <c r="X6825" s="25">
        <v>581.0</v>
      </c>
      <c r="Y6825" s="25" t="s">
        <v>377</v>
      </c>
      <c r="Z6825" s="25" t="s">
        <v>462</v>
      </c>
      <c r="AA6825" s="25">
        <v>24.0</v>
      </c>
      <c r="AB6825" s="25">
        <v>10.0</v>
      </c>
      <c r="AC6825" s="25">
        <v>159203.71</v>
      </c>
      <c r="AD6825" s="25">
        <v>1.0</v>
      </c>
      <c r="AE6825" s="25">
        <v>1.0</v>
      </c>
      <c r="AF6825" s="25">
        <v>1.0</v>
      </c>
      <c r="AG6825" s="25">
        <v>102517.83</v>
      </c>
      <c r="AH6825" s="25">
        <v>1.0</v>
      </c>
    </row>
    <row r="6826" ht="15.75" customHeight="1">
      <c r="U6826" s="25">
        <v>6825.0</v>
      </c>
      <c r="V6826" s="25">
        <v>1.5740264E7</v>
      </c>
      <c r="W6826" s="25" t="s">
        <v>1500</v>
      </c>
      <c r="X6826" s="25">
        <v>640.0</v>
      </c>
      <c r="Y6826" s="25" t="s">
        <v>375</v>
      </c>
      <c r="Z6826" s="25" t="s">
        <v>487</v>
      </c>
      <c r="AA6826" s="25">
        <v>38.0</v>
      </c>
      <c r="AB6826" s="25">
        <v>9.0</v>
      </c>
      <c r="AC6826" s="25">
        <v>0.0</v>
      </c>
      <c r="AD6826" s="25">
        <v>2.0</v>
      </c>
      <c r="AE6826" s="25">
        <v>1.0</v>
      </c>
      <c r="AF6826" s="25">
        <v>0.0</v>
      </c>
      <c r="AG6826" s="25">
        <v>88827.67</v>
      </c>
      <c r="AH6826" s="25">
        <v>0.0</v>
      </c>
    </row>
    <row r="6827" ht="15.75" customHeight="1">
      <c r="U6827" s="25">
        <v>6826.0</v>
      </c>
      <c r="V6827" s="25">
        <v>1.5615477E7</v>
      </c>
      <c r="W6827" s="25" t="s">
        <v>1472</v>
      </c>
      <c r="X6827" s="25">
        <v>529.0</v>
      </c>
      <c r="Y6827" s="25" t="s">
        <v>377</v>
      </c>
      <c r="Z6827" s="25" t="s">
        <v>462</v>
      </c>
      <c r="AA6827" s="25">
        <v>44.0</v>
      </c>
      <c r="AB6827" s="25">
        <v>1.0</v>
      </c>
      <c r="AC6827" s="25">
        <v>0.0</v>
      </c>
      <c r="AD6827" s="25">
        <v>2.0</v>
      </c>
      <c r="AE6827" s="25">
        <v>0.0</v>
      </c>
      <c r="AF6827" s="25">
        <v>0.0</v>
      </c>
      <c r="AG6827" s="25">
        <v>14161.3</v>
      </c>
      <c r="AH6827" s="25">
        <v>0.0</v>
      </c>
    </row>
    <row r="6828" ht="15.75" customHeight="1">
      <c r="U6828" s="25">
        <v>6827.0</v>
      </c>
      <c r="V6828" s="25">
        <v>1.5727361E7</v>
      </c>
      <c r="W6828" s="25" t="s">
        <v>618</v>
      </c>
      <c r="X6828" s="25">
        <v>547.0</v>
      </c>
      <c r="Y6828" s="25" t="s">
        <v>375</v>
      </c>
      <c r="Z6828" s="25" t="s">
        <v>462</v>
      </c>
      <c r="AA6828" s="25">
        <v>51.0</v>
      </c>
      <c r="AB6828" s="25">
        <v>1.0</v>
      </c>
      <c r="AC6828" s="25">
        <v>0.0</v>
      </c>
      <c r="AD6828" s="25">
        <v>2.0</v>
      </c>
      <c r="AE6828" s="25">
        <v>1.0</v>
      </c>
      <c r="AF6828" s="25">
        <v>1.0</v>
      </c>
      <c r="AG6828" s="25">
        <v>56908.41</v>
      </c>
      <c r="AH6828" s="25">
        <v>0.0</v>
      </c>
    </row>
    <row r="6829" ht="15.75" customHeight="1">
      <c r="U6829" s="25">
        <v>6828.0</v>
      </c>
      <c r="V6829" s="25">
        <v>1.5760216E7</v>
      </c>
      <c r="W6829" s="25" t="s">
        <v>3072</v>
      </c>
      <c r="X6829" s="25">
        <v>718.0</v>
      </c>
      <c r="Y6829" s="25" t="s">
        <v>375</v>
      </c>
      <c r="Z6829" s="25" t="s">
        <v>462</v>
      </c>
      <c r="AA6829" s="25">
        <v>49.0</v>
      </c>
      <c r="AB6829" s="25">
        <v>10.0</v>
      </c>
      <c r="AC6829" s="25">
        <v>0.0</v>
      </c>
      <c r="AD6829" s="25">
        <v>1.0</v>
      </c>
      <c r="AE6829" s="25">
        <v>1.0</v>
      </c>
      <c r="AF6829" s="25">
        <v>0.0</v>
      </c>
      <c r="AG6829" s="25">
        <v>184474.72</v>
      </c>
      <c r="AH6829" s="25">
        <v>1.0</v>
      </c>
    </row>
    <row r="6830" ht="15.75" customHeight="1">
      <c r="U6830" s="25">
        <v>6829.0</v>
      </c>
      <c r="V6830" s="25">
        <v>1.5806134E7</v>
      </c>
      <c r="W6830" s="25" t="s">
        <v>2348</v>
      </c>
      <c r="X6830" s="25">
        <v>707.0</v>
      </c>
      <c r="Y6830" s="25" t="s">
        <v>379</v>
      </c>
      <c r="Z6830" s="25" t="s">
        <v>487</v>
      </c>
      <c r="AA6830" s="25">
        <v>34.0</v>
      </c>
      <c r="AB6830" s="25">
        <v>9.0</v>
      </c>
      <c r="AC6830" s="25">
        <v>162691.16</v>
      </c>
      <c r="AD6830" s="25">
        <v>2.0</v>
      </c>
      <c r="AE6830" s="25">
        <v>1.0</v>
      </c>
      <c r="AF6830" s="25">
        <v>0.0</v>
      </c>
      <c r="AG6830" s="25">
        <v>94912.78</v>
      </c>
      <c r="AH6830" s="25">
        <v>0.0</v>
      </c>
    </row>
    <row r="6831" ht="15.75" customHeight="1">
      <c r="U6831" s="25">
        <v>6830.0</v>
      </c>
      <c r="V6831" s="25">
        <v>1.5601351E7</v>
      </c>
      <c r="W6831" s="25" t="s">
        <v>3073</v>
      </c>
      <c r="X6831" s="25">
        <v>735.0</v>
      </c>
      <c r="Y6831" s="25" t="s">
        <v>375</v>
      </c>
      <c r="Z6831" s="25" t="s">
        <v>487</v>
      </c>
      <c r="AA6831" s="25">
        <v>43.0</v>
      </c>
      <c r="AB6831" s="25">
        <v>9.0</v>
      </c>
      <c r="AC6831" s="25">
        <v>127806.91</v>
      </c>
      <c r="AD6831" s="25">
        <v>1.0</v>
      </c>
      <c r="AE6831" s="25">
        <v>1.0</v>
      </c>
      <c r="AF6831" s="25">
        <v>1.0</v>
      </c>
      <c r="AG6831" s="25">
        <v>73069.59</v>
      </c>
      <c r="AH6831" s="25">
        <v>0.0</v>
      </c>
    </row>
    <row r="6832" ht="15.75" customHeight="1">
      <c r="U6832" s="25">
        <v>6831.0</v>
      </c>
      <c r="V6832" s="25">
        <v>1.5669262E7</v>
      </c>
      <c r="W6832" s="25" t="s">
        <v>2514</v>
      </c>
      <c r="X6832" s="25">
        <v>765.0</v>
      </c>
      <c r="Y6832" s="25" t="s">
        <v>375</v>
      </c>
      <c r="Z6832" s="25" t="s">
        <v>487</v>
      </c>
      <c r="AA6832" s="25">
        <v>43.0</v>
      </c>
      <c r="AB6832" s="25">
        <v>9.0</v>
      </c>
      <c r="AC6832" s="25">
        <v>157960.49</v>
      </c>
      <c r="AD6832" s="25">
        <v>2.0</v>
      </c>
      <c r="AE6832" s="25">
        <v>0.0</v>
      </c>
      <c r="AF6832" s="25">
        <v>0.0</v>
      </c>
      <c r="AG6832" s="25">
        <v>136602.8</v>
      </c>
      <c r="AH6832" s="25">
        <v>0.0</v>
      </c>
    </row>
    <row r="6833" ht="15.75" customHeight="1">
      <c r="U6833" s="25">
        <v>6832.0</v>
      </c>
      <c r="V6833" s="25">
        <v>1.5696989E7</v>
      </c>
      <c r="W6833" s="25" t="s">
        <v>2314</v>
      </c>
      <c r="X6833" s="25">
        <v>469.0</v>
      </c>
      <c r="Y6833" s="25" t="s">
        <v>379</v>
      </c>
      <c r="Z6833" s="25" t="s">
        <v>462</v>
      </c>
      <c r="AA6833" s="25">
        <v>52.0</v>
      </c>
      <c r="AB6833" s="25">
        <v>8.0</v>
      </c>
      <c r="AC6833" s="25">
        <v>139493.25</v>
      </c>
      <c r="AD6833" s="25">
        <v>3.0</v>
      </c>
      <c r="AE6833" s="25">
        <v>0.0</v>
      </c>
      <c r="AF6833" s="25">
        <v>0.0</v>
      </c>
      <c r="AG6833" s="25">
        <v>150093.32</v>
      </c>
      <c r="AH6833" s="25">
        <v>1.0</v>
      </c>
    </row>
    <row r="6834" ht="15.75" customHeight="1">
      <c r="U6834" s="25">
        <v>6833.0</v>
      </c>
      <c r="V6834" s="25">
        <v>1.5688498E7</v>
      </c>
      <c r="W6834" s="25" t="s">
        <v>486</v>
      </c>
      <c r="X6834" s="25">
        <v>594.0</v>
      </c>
      <c r="Y6834" s="25" t="s">
        <v>379</v>
      </c>
      <c r="Z6834" s="25" t="s">
        <v>462</v>
      </c>
      <c r="AA6834" s="25">
        <v>21.0</v>
      </c>
      <c r="AB6834" s="25">
        <v>2.0</v>
      </c>
      <c r="AC6834" s="25">
        <v>87096.82</v>
      </c>
      <c r="AD6834" s="25">
        <v>2.0</v>
      </c>
      <c r="AE6834" s="25">
        <v>1.0</v>
      </c>
      <c r="AF6834" s="25">
        <v>0.0</v>
      </c>
      <c r="AG6834" s="25">
        <v>168186.11</v>
      </c>
      <c r="AH6834" s="25">
        <v>0.0</v>
      </c>
    </row>
    <row r="6835" ht="15.75" customHeight="1">
      <c r="U6835" s="25">
        <v>6834.0</v>
      </c>
      <c r="V6835" s="25">
        <v>1.5686964E7</v>
      </c>
      <c r="W6835" s="25" t="s">
        <v>3074</v>
      </c>
      <c r="X6835" s="25">
        <v>675.0</v>
      </c>
      <c r="Y6835" s="25" t="s">
        <v>375</v>
      </c>
      <c r="Z6835" s="25" t="s">
        <v>462</v>
      </c>
      <c r="AA6835" s="25">
        <v>34.0</v>
      </c>
      <c r="AB6835" s="25">
        <v>10.0</v>
      </c>
      <c r="AC6835" s="25">
        <v>84944.58</v>
      </c>
      <c r="AD6835" s="25">
        <v>1.0</v>
      </c>
      <c r="AE6835" s="25">
        <v>0.0</v>
      </c>
      <c r="AF6835" s="25">
        <v>0.0</v>
      </c>
      <c r="AG6835" s="25">
        <v>146230.63</v>
      </c>
      <c r="AH6835" s="25">
        <v>0.0</v>
      </c>
    </row>
    <row r="6836" ht="15.75" customHeight="1">
      <c r="U6836" s="25">
        <v>6835.0</v>
      </c>
      <c r="V6836" s="25">
        <v>1.5625035E7</v>
      </c>
      <c r="W6836" s="25" t="s">
        <v>589</v>
      </c>
      <c r="X6836" s="25">
        <v>703.0</v>
      </c>
      <c r="Y6836" s="25" t="s">
        <v>375</v>
      </c>
      <c r="Z6836" s="25" t="s">
        <v>487</v>
      </c>
      <c r="AA6836" s="25">
        <v>50.0</v>
      </c>
      <c r="AB6836" s="25">
        <v>8.0</v>
      </c>
      <c r="AC6836" s="25">
        <v>160139.59</v>
      </c>
      <c r="AD6836" s="25">
        <v>2.0</v>
      </c>
      <c r="AE6836" s="25">
        <v>1.0</v>
      </c>
      <c r="AF6836" s="25">
        <v>1.0</v>
      </c>
      <c r="AG6836" s="25">
        <v>79314.1</v>
      </c>
      <c r="AH6836" s="25">
        <v>0.0</v>
      </c>
    </row>
    <row r="6837" ht="15.75" customHeight="1">
      <c r="U6837" s="25">
        <v>6836.0</v>
      </c>
      <c r="V6837" s="25">
        <v>1.5618391E7</v>
      </c>
      <c r="W6837" s="25" t="s">
        <v>788</v>
      </c>
      <c r="X6837" s="25">
        <v>810.0</v>
      </c>
      <c r="Y6837" s="25" t="s">
        <v>375</v>
      </c>
      <c r="Z6837" s="25" t="s">
        <v>487</v>
      </c>
      <c r="AA6837" s="25">
        <v>33.0</v>
      </c>
      <c r="AB6837" s="25">
        <v>6.0</v>
      </c>
      <c r="AC6837" s="25">
        <v>0.0</v>
      </c>
      <c r="AD6837" s="25">
        <v>2.0</v>
      </c>
      <c r="AE6837" s="25">
        <v>1.0</v>
      </c>
      <c r="AF6837" s="25">
        <v>1.0</v>
      </c>
      <c r="AG6837" s="25">
        <v>77965.67</v>
      </c>
      <c r="AH6837" s="25">
        <v>0.0</v>
      </c>
    </row>
    <row r="6838" ht="15.75" customHeight="1">
      <c r="U6838" s="25">
        <v>6837.0</v>
      </c>
      <c r="V6838" s="25">
        <v>1.5591344E7</v>
      </c>
      <c r="W6838" s="25" t="s">
        <v>2588</v>
      </c>
      <c r="X6838" s="25">
        <v>715.0</v>
      </c>
      <c r="Y6838" s="25" t="s">
        <v>377</v>
      </c>
      <c r="Z6838" s="25" t="s">
        <v>487</v>
      </c>
      <c r="AA6838" s="25">
        <v>42.0</v>
      </c>
      <c r="AB6838" s="25">
        <v>6.0</v>
      </c>
      <c r="AC6838" s="25">
        <v>0.0</v>
      </c>
      <c r="AD6838" s="25">
        <v>2.0</v>
      </c>
      <c r="AE6838" s="25">
        <v>1.0</v>
      </c>
      <c r="AF6838" s="25">
        <v>1.0</v>
      </c>
      <c r="AG6838" s="25">
        <v>128745.69</v>
      </c>
      <c r="AH6838" s="25">
        <v>0.0</v>
      </c>
    </row>
    <row r="6839" ht="15.75" customHeight="1">
      <c r="U6839" s="25">
        <v>6838.0</v>
      </c>
      <c r="V6839" s="25">
        <v>1.5605455E7</v>
      </c>
      <c r="W6839" s="25" t="s">
        <v>801</v>
      </c>
      <c r="X6839" s="25">
        <v>664.0</v>
      </c>
      <c r="Y6839" s="25" t="s">
        <v>375</v>
      </c>
      <c r="Z6839" s="25" t="s">
        <v>487</v>
      </c>
      <c r="AA6839" s="25">
        <v>40.0</v>
      </c>
      <c r="AB6839" s="25">
        <v>9.0</v>
      </c>
      <c r="AC6839" s="25">
        <v>0.0</v>
      </c>
      <c r="AD6839" s="25">
        <v>2.0</v>
      </c>
      <c r="AE6839" s="25">
        <v>1.0</v>
      </c>
      <c r="AF6839" s="25">
        <v>0.0</v>
      </c>
      <c r="AG6839" s="25">
        <v>194767.3</v>
      </c>
      <c r="AH6839" s="25">
        <v>0.0</v>
      </c>
    </row>
    <row r="6840" ht="15.75" customHeight="1">
      <c r="U6840" s="25">
        <v>6839.0</v>
      </c>
      <c r="V6840" s="25">
        <v>1.5680804E7</v>
      </c>
      <c r="W6840" s="25" t="s">
        <v>2024</v>
      </c>
      <c r="X6840" s="25">
        <v>850.0</v>
      </c>
      <c r="Y6840" s="25" t="s">
        <v>375</v>
      </c>
      <c r="Z6840" s="25" t="s">
        <v>487</v>
      </c>
      <c r="AA6840" s="25">
        <v>29.0</v>
      </c>
      <c r="AB6840" s="25">
        <v>6.0</v>
      </c>
      <c r="AC6840" s="25">
        <v>0.0</v>
      </c>
      <c r="AD6840" s="25">
        <v>2.0</v>
      </c>
      <c r="AE6840" s="25">
        <v>1.0</v>
      </c>
      <c r="AF6840" s="25">
        <v>1.0</v>
      </c>
      <c r="AG6840" s="25">
        <v>10672.54</v>
      </c>
      <c r="AH6840" s="25">
        <v>0.0</v>
      </c>
    </row>
    <row r="6841" ht="15.75" customHeight="1">
      <c r="U6841" s="25">
        <v>6840.0</v>
      </c>
      <c r="V6841" s="25">
        <v>1.5768282E7</v>
      </c>
      <c r="W6841" s="25" t="s">
        <v>1259</v>
      </c>
      <c r="X6841" s="25">
        <v>724.0</v>
      </c>
      <c r="Y6841" s="25" t="s">
        <v>379</v>
      </c>
      <c r="Z6841" s="25" t="s">
        <v>487</v>
      </c>
      <c r="AA6841" s="25">
        <v>36.0</v>
      </c>
      <c r="AB6841" s="25">
        <v>6.0</v>
      </c>
      <c r="AC6841" s="25">
        <v>94615.11</v>
      </c>
      <c r="AD6841" s="25">
        <v>2.0</v>
      </c>
      <c r="AE6841" s="25">
        <v>1.0</v>
      </c>
      <c r="AF6841" s="25">
        <v>1.0</v>
      </c>
      <c r="AG6841" s="25">
        <v>10627.21</v>
      </c>
      <c r="AH6841" s="25">
        <v>0.0</v>
      </c>
    </row>
    <row r="6842" ht="15.75" customHeight="1">
      <c r="U6842" s="25">
        <v>6841.0</v>
      </c>
      <c r="V6842" s="25">
        <v>1.5685826E7</v>
      </c>
      <c r="W6842" s="25" t="s">
        <v>868</v>
      </c>
      <c r="X6842" s="25">
        <v>563.0</v>
      </c>
      <c r="Y6842" s="25" t="s">
        <v>375</v>
      </c>
      <c r="Z6842" s="25" t="s">
        <v>487</v>
      </c>
      <c r="AA6842" s="25">
        <v>30.0</v>
      </c>
      <c r="AB6842" s="25">
        <v>7.0</v>
      </c>
      <c r="AC6842" s="25">
        <v>90727.79</v>
      </c>
      <c r="AD6842" s="25">
        <v>1.0</v>
      </c>
      <c r="AE6842" s="25">
        <v>1.0</v>
      </c>
      <c r="AF6842" s="25">
        <v>0.0</v>
      </c>
      <c r="AG6842" s="25">
        <v>122268.75</v>
      </c>
      <c r="AH6842" s="25">
        <v>0.0</v>
      </c>
    </row>
    <row r="6843" ht="15.75" customHeight="1">
      <c r="U6843" s="25">
        <v>6842.0</v>
      </c>
      <c r="V6843" s="25">
        <v>1.5793491E7</v>
      </c>
      <c r="W6843" s="25" t="s">
        <v>3075</v>
      </c>
      <c r="X6843" s="25">
        <v>714.0</v>
      </c>
      <c r="Y6843" s="25" t="s">
        <v>379</v>
      </c>
      <c r="Z6843" s="25" t="s">
        <v>487</v>
      </c>
      <c r="AA6843" s="25">
        <v>26.0</v>
      </c>
      <c r="AB6843" s="25">
        <v>3.0</v>
      </c>
      <c r="AC6843" s="25">
        <v>119545.48</v>
      </c>
      <c r="AD6843" s="25">
        <v>2.0</v>
      </c>
      <c r="AE6843" s="25">
        <v>1.0</v>
      </c>
      <c r="AF6843" s="25">
        <v>0.0</v>
      </c>
      <c r="AG6843" s="25">
        <v>65482.94</v>
      </c>
      <c r="AH6843" s="25">
        <v>0.0</v>
      </c>
    </row>
    <row r="6844" ht="15.75" customHeight="1">
      <c r="U6844" s="25">
        <v>6843.0</v>
      </c>
      <c r="V6844" s="25">
        <v>1.5797787E7</v>
      </c>
      <c r="W6844" s="25" t="s">
        <v>1245</v>
      </c>
      <c r="X6844" s="25">
        <v>614.0</v>
      </c>
      <c r="Y6844" s="25" t="s">
        <v>375</v>
      </c>
      <c r="Z6844" s="25" t="s">
        <v>487</v>
      </c>
      <c r="AA6844" s="25">
        <v>36.0</v>
      </c>
      <c r="AB6844" s="25">
        <v>1.0</v>
      </c>
      <c r="AC6844" s="25">
        <v>118311.76</v>
      </c>
      <c r="AD6844" s="25">
        <v>1.0</v>
      </c>
      <c r="AE6844" s="25">
        <v>1.0</v>
      </c>
      <c r="AF6844" s="25">
        <v>0.0</v>
      </c>
      <c r="AG6844" s="25">
        <v>146134.68</v>
      </c>
      <c r="AH6844" s="25">
        <v>0.0</v>
      </c>
    </row>
    <row r="6845" ht="15.75" customHeight="1">
      <c r="U6845" s="25">
        <v>6844.0</v>
      </c>
      <c r="V6845" s="25">
        <v>1.5611171E7</v>
      </c>
      <c r="W6845" s="25" t="s">
        <v>2436</v>
      </c>
      <c r="X6845" s="25">
        <v>740.0</v>
      </c>
      <c r="Y6845" s="25" t="s">
        <v>375</v>
      </c>
      <c r="Z6845" s="25" t="s">
        <v>487</v>
      </c>
      <c r="AA6845" s="25">
        <v>33.0</v>
      </c>
      <c r="AB6845" s="25">
        <v>1.0</v>
      </c>
      <c r="AC6845" s="25">
        <v>129574.98</v>
      </c>
      <c r="AD6845" s="25">
        <v>1.0</v>
      </c>
      <c r="AE6845" s="25">
        <v>1.0</v>
      </c>
      <c r="AF6845" s="25">
        <v>1.0</v>
      </c>
      <c r="AG6845" s="25">
        <v>123300.38</v>
      </c>
      <c r="AH6845" s="25">
        <v>0.0</v>
      </c>
    </row>
    <row r="6846" ht="15.75" customHeight="1">
      <c r="U6846" s="25">
        <v>6845.0</v>
      </c>
      <c r="V6846" s="25">
        <v>1.5601627E7</v>
      </c>
      <c r="W6846" s="25" t="s">
        <v>2246</v>
      </c>
      <c r="X6846" s="25">
        <v>587.0</v>
      </c>
      <c r="Y6846" s="25" t="s">
        <v>375</v>
      </c>
      <c r="Z6846" s="25" t="s">
        <v>487</v>
      </c>
      <c r="AA6846" s="25">
        <v>33.0</v>
      </c>
      <c r="AB6846" s="25">
        <v>8.0</v>
      </c>
      <c r="AC6846" s="25">
        <v>148163.57</v>
      </c>
      <c r="AD6846" s="25">
        <v>1.0</v>
      </c>
      <c r="AE6846" s="25">
        <v>0.0</v>
      </c>
      <c r="AF6846" s="25">
        <v>0.0</v>
      </c>
      <c r="AG6846" s="25">
        <v>122925.4</v>
      </c>
      <c r="AH6846" s="25">
        <v>0.0</v>
      </c>
    </row>
    <row r="6847" ht="15.75" customHeight="1">
      <c r="U6847" s="25">
        <v>6846.0</v>
      </c>
      <c r="V6847" s="25">
        <v>1.5734085E7</v>
      </c>
      <c r="W6847" s="25" t="s">
        <v>3076</v>
      </c>
      <c r="X6847" s="25">
        <v>465.0</v>
      </c>
      <c r="Y6847" s="25" t="s">
        <v>379</v>
      </c>
      <c r="Z6847" s="25" t="s">
        <v>487</v>
      </c>
      <c r="AA6847" s="25">
        <v>24.0</v>
      </c>
      <c r="AB6847" s="25">
        <v>5.0</v>
      </c>
      <c r="AC6847" s="25">
        <v>117154.9</v>
      </c>
      <c r="AD6847" s="25">
        <v>1.0</v>
      </c>
      <c r="AE6847" s="25">
        <v>1.0</v>
      </c>
      <c r="AF6847" s="25">
        <v>1.0</v>
      </c>
      <c r="AG6847" s="25">
        <v>127744.02</v>
      </c>
      <c r="AH6847" s="25">
        <v>0.0</v>
      </c>
    </row>
    <row r="6848" ht="15.75" customHeight="1">
      <c r="U6848" s="25">
        <v>6847.0</v>
      </c>
      <c r="V6848" s="25">
        <v>1.5809309E7</v>
      </c>
      <c r="W6848" s="25" t="s">
        <v>1484</v>
      </c>
      <c r="X6848" s="25">
        <v>689.0</v>
      </c>
      <c r="Y6848" s="25" t="s">
        <v>377</v>
      </c>
      <c r="Z6848" s="25" t="s">
        <v>462</v>
      </c>
      <c r="AA6848" s="25">
        <v>40.0</v>
      </c>
      <c r="AB6848" s="25">
        <v>5.0</v>
      </c>
      <c r="AC6848" s="25">
        <v>154251.67</v>
      </c>
      <c r="AD6848" s="25">
        <v>1.0</v>
      </c>
      <c r="AE6848" s="25">
        <v>0.0</v>
      </c>
      <c r="AF6848" s="25">
        <v>1.0</v>
      </c>
      <c r="AG6848" s="25">
        <v>118319.5</v>
      </c>
      <c r="AH6848" s="25">
        <v>0.0</v>
      </c>
    </row>
    <row r="6849" ht="15.75" customHeight="1">
      <c r="U6849" s="25">
        <v>6848.0</v>
      </c>
      <c r="V6849" s="25">
        <v>1.5809462E7</v>
      </c>
      <c r="W6849" s="25" t="s">
        <v>3077</v>
      </c>
      <c r="X6849" s="25">
        <v>656.0</v>
      </c>
      <c r="Y6849" s="25" t="s">
        <v>375</v>
      </c>
      <c r="Z6849" s="25" t="s">
        <v>487</v>
      </c>
      <c r="AA6849" s="25">
        <v>30.0</v>
      </c>
      <c r="AB6849" s="25">
        <v>3.0</v>
      </c>
      <c r="AC6849" s="25">
        <v>0.0</v>
      </c>
      <c r="AD6849" s="25">
        <v>2.0</v>
      </c>
      <c r="AE6849" s="25">
        <v>0.0</v>
      </c>
      <c r="AF6849" s="25">
        <v>1.0</v>
      </c>
      <c r="AG6849" s="25">
        <v>17104.0</v>
      </c>
      <c r="AH6849" s="25">
        <v>0.0</v>
      </c>
    </row>
    <row r="6850" ht="15.75" customHeight="1">
      <c r="U6850" s="25">
        <v>6849.0</v>
      </c>
      <c r="V6850" s="25">
        <v>1.5634628E7</v>
      </c>
      <c r="W6850" s="25" t="s">
        <v>814</v>
      </c>
      <c r="X6850" s="25">
        <v>579.0</v>
      </c>
      <c r="Y6850" s="25" t="s">
        <v>375</v>
      </c>
      <c r="Z6850" s="25" t="s">
        <v>462</v>
      </c>
      <c r="AA6850" s="25">
        <v>33.0</v>
      </c>
      <c r="AB6850" s="25">
        <v>1.0</v>
      </c>
      <c r="AC6850" s="25">
        <v>65667.79</v>
      </c>
      <c r="AD6850" s="25">
        <v>2.0</v>
      </c>
      <c r="AE6850" s="25">
        <v>0.0</v>
      </c>
      <c r="AF6850" s="25">
        <v>0.0</v>
      </c>
      <c r="AG6850" s="25">
        <v>164608.98</v>
      </c>
      <c r="AH6850" s="25">
        <v>0.0</v>
      </c>
    </row>
    <row r="6851" ht="15.75" customHeight="1">
      <c r="U6851" s="25">
        <v>6850.0</v>
      </c>
      <c r="V6851" s="25">
        <v>1.5775678E7</v>
      </c>
      <c r="W6851" s="25" t="s">
        <v>893</v>
      </c>
      <c r="X6851" s="25">
        <v>716.0</v>
      </c>
      <c r="Y6851" s="25" t="s">
        <v>375</v>
      </c>
      <c r="Z6851" s="25" t="s">
        <v>462</v>
      </c>
      <c r="AA6851" s="25">
        <v>44.0</v>
      </c>
      <c r="AB6851" s="25">
        <v>1.0</v>
      </c>
      <c r="AC6851" s="25">
        <v>0.0</v>
      </c>
      <c r="AD6851" s="25">
        <v>1.0</v>
      </c>
      <c r="AE6851" s="25">
        <v>1.0</v>
      </c>
      <c r="AF6851" s="25">
        <v>1.0</v>
      </c>
      <c r="AG6851" s="25">
        <v>152108.47</v>
      </c>
      <c r="AH6851" s="25">
        <v>0.0</v>
      </c>
    </row>
    <row r="6852" ht="15.75" customHeight="1">
      <c r="U6852" s="25">
        <v>6851.0</v>
      </c>
      <c r="V6852" s="25">
        <v>1.5579526E7</v>
      </c>
      <c r="W6852" s="25" t="s">
        <v>1763</v>
      </c>
      <c r="X6852" s="25">
        <v>551.0</v>
      </c>
      <c r="Y6852" s="25" t="s">
        <v>375</v>
      </c>
      <c r="Z6852" s="25" t="s">
        <v>487</v>
      </c>
      <c r="AA6852" s="25">
        <v>42.0</v>
      </c>
      <c r="AB6852" s="25">
        <v>1.0</v>
      </c>
      <c r="AC6852" s="25">
        <v>50194.59</v>
      </c>
      <c r="AD6852" s="25">
        <v>1.0</v>
      </c>
      <c r="AE6852" s="25">
        <v>1.0</v>
      </c>
      <c r="AF6852" s="25">
        <v>1.0</v>
      </c>
      <c r="AG6852" s="25">
        <v>23399.58</v>
      </c>
      <c r="AH6852" s="25">
        <v>0.0</v>
      </c>
    </row>
    <row r="6853" ht="15.75" customHeight="1">
      <c r="U6853" s="25">
        <v>6852.0</v>
      </c>
      <c r="V6853" s="25">
        <v>1.5779103E7</v>
      </c>
      <c r="W6853" s="25" t="s">
        <v>3078</v>
      </c>
      <c r="X6853" s="25">
        <v>527.0</v>
      </c>
      <c r="Y6853" s="25" t="s">
        <v>379</v>
      </c>
      <c r="Z6853" s="25" t="s">
        <v>462</v>
      </c>
      <c r="AA6853" s="25">
        <v>39.0</v>
      </c>
      <c r="AB6853" s="25">
        <v>9.0</v>
      </c>
      <c r="AC6853" s="25">
        <v>96748.89</v>
      </c>
      <c r="AD6853" s="25">
        <v>2.0</v>
      </c>
      <c r="AE6853" s="25">
        <v>1.0</v>
      </c>
      <c r="AF6853" s="25">
        <v>0.0</v>
      </c>
      <c r="AG6853" s="25">
        <v>94711.43</v>
      </c>
      <c r="AH6853" s="25">
        <v>0.0</v>
      </c>
    </row>
    <row r="6854" ht="15.75" customHeight="1">
      <c r="U6854" s="25">
        <v>6853.0</v>
      </c>
      <c r="V6854" s="25">
        <v>1.5738715E7</v>
      </c>
      <c r="W6854" s="25" t="s">
        <v>1266</v>
      </c>
      <c r="X6854" s="25">
        <v>600.0</v>
      </c>
      <c r="Y6854" s="25" t="s">
        <v>375</v>
      </c>
      <c r="Z6854" s="25" t="s">
        <v>462</v>
      </c>
      <c r="AA6854" s="25">
        <v>37.0</v>
      </c>
      <c r="AB6854" s="25">
        <v>4.0</v>
      </c>
      <c r="AC6854" s="25">
        <v>0.0</v>
      </c>
      <c r="AD6854" s="25">
        <v>3.0</v>
      </c>
      <c r="AE6854" s="25">
        <v>1.0</v>
      </c>
      <c r="AF6854" s="25">
        <v>0.0</v>
      </c>
      <c r="AG6854" s="25">
        <v>7312.25</v>
      </c>
      <c r="AH6854" s="25">
        <v>1.0</v>
      </c>
    </row>
    <row r="6855" ht="15.75" customHeight="1">
      <c r="U6855" s="25">
        <v>6854.0</v>
      </c>
      <c r="V6855" s="25">
        <v>1.5593943E7</v>
      </c>
      <c r="W6855" s="25" t="s">
        <v>1187</v>
      </c>
      <c r="X6855" s="25">
        <v>685.0</v>
      </c>
      <c r="Y6855" s="25" t="s">
        <v>375</v>
      </c>
      <c r="Z6855" s="25" t="s">
        <v>462</v>
      </c>
      <c r="AA6855" s="25">
        <v>43.0</v>
      </c>
      <c r="AB6855" s="25">
        <v>1.0</v>
      </c>
      <c r="AC6855" s="25">
        <v>132667.17</v>
      </c>
      <c r="AD6855" s="25">
        <v>1.0</v>
      </c>
      <c r="AE6855" s="25">
        <v>1.0</v>
      </c>
      <c r="AF6855" s="25">
        <v>1.0</v>
      </c>
      <c r="AG6855" s="25">
        <v>41876.98</v>
      </c>
      <c r="AH6855" s="25">
        <v>0.0</v>
      </c>
    </row>
    <row r="6856" ht="15.75" customHeight="1">
      <c r="U6856" s="25">
        <v>6855.0</v>
      </c>
      <c r="V6856" s="25">
        <v>1.5754574E7</v>
      </c>
      <c r="W6856" s="25" t="s">
        <v>2340</v>
      </c>
      <c r="X6856" s="25">
        <v>738.0</v>
      </c>
      <c r="Y6856" s="25" t="s">
        <v>377</v>
      </c>
      <c r="Z6856" s="25" t="s">
        <v>487</v>
      </c>
      <c r="AA6856" s="25">
        <v>36.0</v>
      </c>
      <c r="AB6856" s="25">
        <v>5.0</v>
      </c>
      <c r="AC6856" s="25">
        <v>0.0</v>
      </c>
      <c r="AD6856" s="25">
        <v>2.0</v>
      </c>
      <c r="AE6856" s="25">
        <v>1.0</v>
      </c>
      <c r="AF6856" s="25">
        <v>1.0</v>
      </c>
      <c r="AG6856" s="25">
        <v>96881.32</v>
      </c>
      <c r="AH6856" s="25">
        <v>0.0</v>
      </c>
    </row>
    <row r="6857" ht="15.75" customHeight="1">
      <c r="U6857" s="25">
        <v>6856.0</v>
      </c>
      <c r="V6857" s="25">
        <v>1.5737814E7</v>
      </c>
      <c r="W6857" s="25" t="s">
        <v>991</v>
      </c>
      <c r="X6857" s="25">
        <v>622.0</v>
      </c>
      <c r="Y6857" s="25" t="s">
        <v>375</v>
      </c>
      <c r="Z6857" s="25" t="s">
        <v>487</v>
      </c>
      <c r="AA6857" s="25">
        <v>41.0</v>
      </c>
      <c r="AB6857" s="25">
        <v>2.0</v>
      </c>
      <c r="AC6857" s="25">
        <v>127087.06</v>
      </c>
      <c r="AD6857" s="25">
        <v>1.0</v>
      </c>
      <c r="AE6857" s="25">
        <v>1.0</v>
      </c>
      <c r="AF6857" s="25">
        <v>0.0</v>
      </c>
      <c r="AG6857" s="25">
        <v>102402.91</v>
      </c>
      <c r="AH6857" s="25">
        <v>1.0</v>
      </c>
    </row>
    <row r="6858" ht="15.75" customHeight="1">
      <c r="U6858" s="25">
        <v>6857.0</v>
      </c>
      <c r="V6858" s="25">
        <v>1.5670889E7</v>
      </c>
      <c r="W6858" s="25" t="s">
        <v>1661</v>
      </c>
      <c r="X6858" s="25">
        <v>528.0</v>
      </c>
      <c r="Y6858" s="25" t="s">
        <v>375</v>
      </c>
      <c r="Z6858" s="25" t="s">
        <v>487</v>
      </c>
      <c r="AA6858" s="25">
        <v>34.0</v>
      </c>
      <c r="AB6858" s="25">
        <v>1.0</v>
      </c>
      <c r="AC6858" s="25">
        <v>125566.9</v>
      </c>
      <c r="AD6858" s="25">
        <v>1.0</v>
      </c>
      <c r="AE6858" s="25">
        <v>1.0</v>
      </c>
      <c r="AF6858" s="25">
        <v>1.0</v>
      </c>
      <c r="AG6858" s="25">
        <v>176763.27</v>
      </c>
      <c r="AH6858" s="25">
        <v>0.0</v>
      </c>
    </row>
    <row r="6859" ht="15.75" customHeight="1">
      <c r="U6859" s="25">
        <v>6858.0</v>
      </c>
      <c r="V6859" s="25">
        <v>1.5629299E7</v>
      </c>
      <c r="W6859" s="25" t="s">
        <v>713</v>
      </c>
      <c r="X6859" s="25">
        <v>546.0</v>
      </c>
      <c r="Y6859" s="25" t="s">
        <v>379</v>
      </c>
      <c r="Z6859" s="25" t="s">
        <v>462</v>
      </c>
      <c r="AA6859" s="25">
        <v>52.0</v>
      </c>
      <c r="AB6859" s="25">
        <v>1.0</v>
      </c>
      <c r="AC6859" s="25">
        <v>106074.89</v>
      </c>
      <c r="AD6859" s="25">
        <v>1.0</v>
      </c>
      <c r="AE6859" s="25">
        <v>1.0</v>
      </c>
      <c r="AF6859" s="25">
        <v>1.0</v>
      </c>
      <c r="AG6859" s="25">
        <v>23548.45</v>
      </c>
      <c r="AH6859" s="25">
        <v>1.0</v>
      </c>
    </row>
    <row r="6860" ht="15.75" customHeight="1">
      <c r="U6860" s="25">
        <v>6859.0</v>
      </c>
      <c r="V6860" s="25">
        <v>1.5771569E7</v>
      </c>
      <c r="W6860" s="25" t="s">
        <v>1753</v>
      </c>
      <c r="X6860" s="25">
        <v>576.0</v>
      </c>
      <c r="Y6860" s="25" t="s">
        <v>379</v>
      </c>
      <c r="Z6860" s="25" t="s">
        <v>487</v>
      </c>
      <c r="AA6860" s="25">
        <v>46.0</v>
      </c>
      <c r="AB6860" s="25">
        <v>4.0</v>
      </c>
      <c r="AC6860" s="25">
        <v>137367.94</v>
      </c>
      <c r="AD6860" s="25">
        <v>1.0</v>
      </c>
      <c r="AE6860" s="25">
        <v>1.0</v>
      </c>
      <c r="AF6860" s="25">
        <v>1.0</v>
      </c>
      <c r="AG6860" s="25">
        <v>33450.11</v>
      </c>
      <c r="AH6860" s="25">
        <v>0.0</v>
      </c>
    </row>
    <row r="6861" ht="15.75" customHeight="1">
      <c r="U6861" s="25">
        <v>6860.0</v>
      </c>
      <c r="V6861" s="25">
        <v>1.5811927E7</v>
      </c>
      <c r="W6861" s="25" t="s">
        <v>1141</v>
      </c>
      <c r="X6861" s="25">
        <v>733.0</v>
      </c>
      <c r="Y6861" s="25" t="s">
        <v>375</v>
      </c>
      <c r="Z6861" s="25" t="s">
        <v>462</v>
      </c>
      <c r="AA6861" s="25">
        <v>38.0</v>
      </c>
      <c r="AB6861" s="25">
        <v>3.0</v>
      </c>
      <c r="AC6861" s="25">
        <v>157658.36</v>
      </c>
      <c r="AD6861" s="25">
        <v>1.0</v>
      </c>
      <c r="AE6861" s="25">
        <v>0.0</v>
      </c>
      <c r="AF6861" s="25">
        <v>0.0</v>
      </c>
      <c r="AG6861" s="25">
        <v>19658.43</v>
      </c>
      <c r="AH6861" s="25">
        <v>0.0</v>
      </c>
    </row>
    <row r="6862" ht="15.75" customHeight="1">
      <c r="U6862" s="25">
        <v>6861.0</v>
      </c>
      <c r="V6862" s="25">
        <v>1.5785654E7</v>
      </c>
      <c r="W6862" s="25" t="s">
        <v>1781</v>
      </c>
      <c r="X6862" s="25">
        <v>727.0</v>
      </c>
      <c r="Y6862" s="25" t="s">
        <v>379</v>
      </c>
      <c r="Z6862" s="25" t="s">
        <v>487</v>
      </c>
      <c r="AA6862" s="25">
        <v>45.0</v>
      </c>
      <c r="AB6862" s="25">
        <v>6.0</v>
      </c>
      <c r="AC6862" s="25">
        <v>114422.85</v>
      </c>
      <c r="AD6862" s="25">
        <v>2.0</v>
      </c>
      <c r="AE6862" s="25">
        <v>1.0</v>
      </c>
      <c r="AF6862" s="25">
        <v>1.0</v>
      </c>
      <c r="AG6862" s="25">
        <v>104678.78</v>
      </c>
      <c r="AH6862" s="25">
        <v>1.0</v>
      </c>
    </row>
    <row r="6863" ht="15.75" customHeight="1">
      <c r="U6863" s="25">
        <v>6862.0</v>
      </c>
      <c r="V6863" s="25">
        <v>1.5665524E7</v>
      </c>
      <c r="W6863" s="25" t="s">
        <v>1194</v>
      </c>
      <c r="X6863" s="25">
        <v>605.0</v>
      </c>
      <c r="Y6863" s="25" t="s">
        <v>377</v>
      </c>
      <c r="Z6863" s="25" t="s">
        <v>487</v>
      </c>
      <c r="AA6863" s="25">
        <v>41.0</v>
      </c>
      <c r="AB6863" s="25">
        <v>5.0</v>
      </c>
      <c r="AC6863" s="25">
        <v>103154.66</v>
      </c>
      <c r="AD6863" s="25">
        <v>1.0</v>
      </c>
      <c r="AE6863" s="25">
        <v>0.0</v>
      </c>
      <c r="AF6863" s="25">
        <v>0.0</v>
      </c>
      <c r="AG6863" s="25">
        <v>143203.78</v>
      </c>
      <c r="AH6863" s="25">
        <v>0.0</v>
      </c>
    </row>
    <row r="6864" ht="15.75" customHeight="1">
      <c r="U6864" s="25">
        <v>6863.0</v>
      </c>
      <c r="V6864" s="25">
        <v>1.5736287E7</v>
      </c>
      <c r="W6864" s="25" t="s">
        <v>630</v>
      </c>
      <c r="X6864" s="25">
        <v>586.0</v>
      </c>
      <c r="Y6864" s="25" t="s">
        <v>375</v>
      </c>
      <c r="Z6864" s="25" t="s">
        <v>487</v>
      </c>
      <c r="AA6864" s="25">
        <v>33.0</v>
      </c>
      <c r="AB6864" s="25">
        <v>9.0</v>
      </c>
      <c r="AC6864" s="25">
        <v>0.0</v>
      </c>
      <c r="AD6864" s="25">
        <v>1.0</v>
      </c>
      <c r="AE6864" s="25">
        <v>1.0</v>
      </c>
      <c r="AF6864" s="25">
        <v>0.0</v>
      </c>
      <c r="AG6864" s="25">
        <v>6975.02</v>
      </c>
      <c r="AH6864" s="25">
        <v>0.0</v>
      </c>
    </row>
    <row r="6865" ht="15.75" customHeight="1">
      <c r="U6865" s="25">
        <v>6864.0</v>
      </c>
      <c r="V6865" s="25">
        <v>1.5765732E7</v>
      </c>
      <c r="W6865" s="25" t="s">
        <v>823</v>
      </c>
      <c r="X6865" s="25">
        <v>564.0</v>
      </c>
      <c r="Y6865" s="25" t="s">
        <v>377</v>
      </c>
      <c r="Z6865" s="25" t="s">
        <v>462</v>
      </c>
      <c r="AA6865" s="25">
        <v>24.0</v>
      </c>
      <c r="AB6865" s="25">
        <v>6.0</v>
      </c>
      <c r="AC6865" s="25">
        <v>149592.14</v>
      </c>
      <c r="AD6865" s="25">
        <v>1.0</v>
      </c>
      <c r="AE6865" s="25">
        <v>1.0</v>
      </c>
      <c r="AF6865" s="25">
        <v>1.0</v>
      </c>
      <c r="AG6865" s="25">
        <v>153771.8</v>
      </c>
      <c r="AH6865" s="25">
        <v>0.0</v>
      </c>
    </row>
    <row r="6866" ht="15.75" customHeight="1">
      <c r="U6866" s="25">
        <v>6865.0</v>
      </c>
      <c r="V6866" s="25">
        <v>1.5797381E7</v>
      </c>
      <c r="W6866" s="25" t="s">
        <v>1873</v>
      </c>
      <c r="X6866" s="25">
        <v>593.0</v>
      </c>
      <c r="Y6866" s="25" t="s">
        <v>379</v>
      </c>
      <c r="Z6866" s="25" t="s">
        <v>462</v>
      </c>
      <c r="AA6866" s="25">
        <v>48.0</v>
      </c>
      <c r="AB6866" s="25">
        <v>3.0</v>
      </c>
      <c r="AC6866" s="25">
        <v>133903.12</v>
      </c>
      <c r="AD6866" s="25">
        <v>2.0</v>
      </c>
      <c r="AE6866" s="25">
        <v>1.0</v>
      </c>
      <c r="AF6866" s="25">
        <v>1.0</v>
      </c>
      <c r="AG6866" s="25">
        <v>85902.39</v>
      </c>
      <c r="AH6866" s="25">
        <v>1.0</v>
      </c>
    </row>
    <row r="6867" ht="15.75" customHeight="1">
      <c r="U6867" s="25">
        <v>6866.0</v>
      </c>
      <c r="V6867" s="25">
        <v>1.5598536E7</v>
      </c>
      <c r="W6867" s="25" t="s">
        <v>1804</v>
      </c>
      <c r="X6867" s="25">
        <v>736.0</v>
      </c>
      <c r="Y6867" s="25" t="s">
        <v>379</v>
      </c>
      <c r="Z6867" s="25" t="s">
        <v>462</v>
      </c>
      <c r="AA6867" s="25">
        <v>26.0</v>
      </c>
      <c r="AB6867" s="25">
        <v>0.0</v>
      </c>
      <c r="AC6867" s="25">
        <v>84587.9</v>
      </c>
      <c r="AD6867" s="25">
        <v>1.0</v>
      </c>
      <c r="AE6867" s="25">
        <v>0.0</v>
      </c>
      <c r="AF6867" s="25">
        <v>1.0</v>
      </c>
      <c r="AG6867" s="25">
        <v>188037.76</v>
      </c>
      <c r="AH6867" s="25">
        <v>0.0</v>
      </c>
    </row>
    <row r="6868" ht="15.75" customHeight="1">
      <c r="U6868" s="25">
        <v>6867.0</v>
      </c>
      <c r="V6868" s="25">
        <v>1.5664506E7</v>
      </c>
      <c r="W6868" s="25" t="s">
        <v>2767</v>
      </c>
      <c r="X6868" s="25">
        <v>675.0</v>
      </c>
      <c r="Y6868" s="25" t="s">
        <v>377</v>
      </c>
      <c r="Z6868" s="25" t="s">
        <v>487</v>
      </c>
      <c r="AA6868" s="25">
        <v>32.0</v>
      </c>
      <c r="AB6868" s="25">
        <v>8.0</v>
      </c>
      <c r="AC6868" s="25">
        <v>197436.82</v>
      </c>
      <c r="AD6868" s="25">
        <v>1.0</v>
      </c>
      <c r="AE6868" s="25">
        <v>1.0</v>
      </c>
      <c r="AF6868" s="25">
        <v>1.0</v>
      </c>
      <c r="AG6868" s="25">
        <v>52710.7</v>
      </c>
      <c r="AH6868" s="25">
        <v>0.0</v>
      </c>
    </row>
    <row r="6869" ht="15.75" customHeight="1">
      <c r="U6869" s="25">
        <v>6868.0</v>
      </c>
      <c r="V6869" s="25">
        <v>1.5575619E7</v>
      </c>
      <c r="W6869" s="25" t="s">
        <v>3079</v>
      </c>
      <c r="X6869" s="25">
        <v>656.0</v>
      </c>
      <c r="Y6869" s="25" t="s">
        <v>377</v>
      </c>
      <c r="Z6869" s="25" t="s">
        <v>462</v>
      </c>
      <c r="AA6869" s="25">
        <v>32.0</v>
      </c>
      <c r="AB6869" s="25">
        <v>1.0</v>
      </c>
      <c r="AC6869" s="25">
        <v>104254.27</v>
      </c>
      <c r="AD6869" s="25">
        <v>1.0</v>
      </c>
      <c r="AE6869" s="25">
        <v>1.0</v>
      </c>
      <c r="AF6869" s="25">
        <v>1.0</v>
      </c>
      <c r="AG6869" s="25">
        <v>17034.37</v>
      </c>
      <c r="AH6869" s="25">
        <v>0.0</v>
      </c>
    </row>
    <row r="6870" ht="15.75" customHeight="1">
      <c r="U6870" s="25">
        <v>6869.0</v>
      </c>
      <c r="V6870" s="25">
        <v>1.5587394E7</v>
      </c>
      <c r="W6870" s="25" t="s">
        <v>1742</v>
      </c>
      <c r="X6870" s="25">
        <v>462.0</v>
      </c>
      <c r="Y6870" s="25" t="s">
        <v>375</v>
      </c>
      <c r="Z6870" s="25" t="s">
        <v>487</v>
      </c>
      <c r="AA6870" s="25">
        <v>39.0</v>
      </c>
      <c r="AB6870" s="25">
        <v>4.0</v>
      </c>
      <c r="AC6870" s="25">
        <v>140133.08</v>
      </c>
      <c r="AD6870" s="25">
        <v>2.0</v>
      </c>
      <c r="AE6870" s="25">
        <v>0.0</v>
      </c>
      <c r="AF6870" s="25">
        <v>0.0</v>
      </c>
      <c r="AG6870" s="25">
        <v>131304.45</v>
      </c>
      <c r="AH6870" s="25">
        <v>0.0</v>
      </c>
    </row>
    <row r="6871" ht="15.75" customHeight="1">
      <c r="U6871" s="25">
        <v>6870.0</v>
      </c>
      <c r="V6871" s="25">
        <v>1.5654457E7</v>
      </c>
      <c r="W6871" s="25" t="s">
        <v>2397</v>
      </c>
      <c r="X6871" s="25">
        <v>685.0</v>
      </c>
      <c r="Y6871" s="25" t="s">
        <v>377</v>
      </c>
      <c r="Z6871" s="25" t="s">
        <v>462</v>
      </c>
      <c r="AA6871" s="25">
        <v>30.0</v>
      </c>
      <c r="AB6871" s="25">
        <v>2.0</v>
      </c>
      <c r="AC6871" s="25">
        <v>0.0</v>
      </c>
      <c r="AD6871" s="25">
        <v>3.0</v>
      </c>
      <c r="AE6871" s="25">
        <v>1.0</v>
      </c>
      <c r="AF6871" s="25">
        <v>1.0</v>
      </c>
      <c r="AG6871" s="25">
        <v>172576.43</v>
      </c>
      <c r="AH6871" s="25">
        <v>1.0</v>
      </c>
    </row>
    <row r="6872" ht="15.75" customHeight="1">
      <c r="U6872" s="25">
        <v>6871.0</v>
      </c>
      <c r="V6872" s="25">
        <v>1.5762793E7</v>
      </c>
      <c r="W6872" s="25" t="s">
        <v>131</v>
      </c>
      <c r="X6872" s="25">
        <v>850.0</v>
      </c>
      <c r="Y6872" s="25" t="s">
        <v>379</v>
      </c>
      <c r="Z6872" s="25" t="s">
        <v>462</v>
      </c>
      <c r="AA6872" s="25">
        <v>36.0</v>
      </c>
      <c r="AB6872" s="25">
        <v>0.0</v>
      </c>
      <c r="AC6872" s="25">
        <v>136980.23</v>
      </c>
      <c r="AD6872" s="25">
        <v>2.0</v>
      </c>
      <c r="AE6872" s="25">
        <v>1.0</v>
      </c>
      <c r="AF6872" s="25">
        <v>1.0</v>
      </c>
      <c r="AG6872" s="25">
        <v>99019.65</v>
      </c>
      <c r="AH6872" s="25">
        <v>0.0</v>
      </c>
    </row>
    <row r="6873" ht="15.75" customHeight="1">
      <c r="U6873" s="25">
        <v>6872.0</v>
      </c>
      <c r="V6873" s="25">
        <v>1.5658067E7</v>
      </c>
      <c r="W6873" s="25" t="s">
        <v>1190</v>
      </c>
      <c r="X6873" s="25">
        <v>636.0</v>
      </c>
      <c r="Y6873" s="25" t="s">
        <v>379</v>
      </c>
      <c r="Z6873" s="25" t="s">
        <v>462</v>
      </c>
      <c r="AA6873" s="25">
        <v>48.0</v>
      </c>
      <c r="AB6873" s="25">
        <v>3.0</v>
      </c>
      <c r="AC6873" s="25">
        <v>120568.41</v>
      </c>
      <c r="AD6873" s="25">
        <v>1.0</v>
      </c>
      <c r="AE6873" s="25">
        <v>1.0</v>
      </c>
      <c r="AF6873" s="25">
        <v>0.0</v>
      </c>
      <c r="AG6873" s="25">
        <v>190160.04</v>
      </c>
      <c r="AH6873" s="25">
        <v>1.0</v>
      </c>
    </row>
    <row r="6874" ht="15.75" customHeight="1">
      <c r="U6874" s="25">
        <v>6873.0</v>
      </c>
      <c r="V6874" s="25">
        <v>1.5642816E7</v>
      </c>
      <c r="W6874" s="25" t="s">
        <v>870</v>
      </c>
      <c r="X6874" s="25">
        <v>850.0</v>
      </c>
      <c r="Y6874" s="25" t="s">
        <v>375</v>
      </c>
      <c r="Z6874" s="25" t="s">
        <v>462</v>
      </c>
      <c r="AA6874" s="25">
        <v>27.0</v>
      </c>
      <c r="AB6874" s="25">
        <v>7.0</v>
      </c>
      <c r="AC6874" s="25">
        <v>43658.33</v>
      </c>
      <c r="AD6874" s="25">
        <v>2.0</v>
      </c>
      <c r="AE6874" s="25">
        <v>1.0</v>
      </c>
      <c r="AF6874" s="25">
        <v>1.0</v>
      </c>
      <c r="AG6874" s="25">
        <v>3025.49</v>
      </c>
      <c r="AH6874" s="25">
        <v>0.0</v>
      </c>
    </row>
    <row r="6875" ht="15.75" customHeight="1">
      <c r="U6875" s="25">
        <v>6874.0</v>
      </c>
      <c r="V6875" s="25">
        <v>1.5693088E7</v>
      </c>
      <c r="W6875" s="25" t="s">
        <v>843</v>
      </c>
      <c r="X6875" s="25">
        <v>628.0</v>
      </c>
      <c r="Y6875" s="25" t="s">
        <v>375</v>
      </c>
      <c r="Z6875" s="25" t="s">
        <v>462</v>
      </c>
      <c r="AA6875" s="25">
        <v>37.0</v>
      </c>
      <c r="AB6875" s="25">
        <v>9.0</v>
      </c>
      <c r="AC6875" s="25">
        <v>0.0</v>
      </c>
      <c r="AD6875" s="25">
        <v>2.0</v>
      </c>
      <c r="AE6875" s="25">
        <v>1.0</v>
      </c>
      <c r="AF6875" s="25">
        <v>1.0</v>
      </c>
      <c r="AG6875" s="25">
        <v>34689.77</v>
      </c>
      <c r="AH6875" s="25">
        <v>0.0</v>
      </c>
    </row>
    <row r="6876" ht="15.75" customHeight="1">
      <c r="U6876" s="25">
        <v>6875.0</v>
      </c>
      <c r="V6876" s="25">
        <v>1.5793883E7</v>
      </c>
      <c r="W6876" s="25" t="s">
        <v>1868</v>
      </c>
      <c r="X6876" s="25">
        <v>798.0</v>
      </c>
      <c r="Y6876" s="25" t="s">
        <v>375</v>
      </c>
      <c r="Z6876" s="25" t="s">
        <v>487</v>
      </c>
      <c r="AA6876" s="25">
        <v>28.0</v>
      </c>
      <c r="AB6876" s="25">
        <v>3.0</v>
      </c>
      <c r="AC6876" s="25">
        <v>0.0</v>
      </c>
      <c r="AD6876" s="25">
        <v>2.0</v>
      </c>
      <c r="AE6876" s="25">
        <v>1.0</v>
      </c>
      <c r="AF6876" s="25">
        <v>0.0</v>
      </c>
      <c r="AG6876" s="25">
        <v>2305.27</v>
      </c>
      <c r="AH6876" s="25">
        <v>0.0</v>
      </c>
    </row>
    <row r="6877" ht="15.75" customHeight="1">
      <c r="U6877" s="25">
        <v>6876.0</v>
      </c>
      <c r="V6877" s="25">
        <v>1.5665283E7</v>
      </c>
      <c r="W6877" s="25" t="s">
        <v>924</v>
      </c>
      <c r="X6877" s="25">
        <v>610.0</v>
      </c>
      <c r="Y6877" s="25" t="s">
        <v>375</v>
      </c>
      <c r="Z6877" s="25" t="s">
        <v>462</v>
      </c>
      <c r="AA6877" s="25">
        <v>57.0</v>
      </c>
      <c r="AB6877" s="25">
        <v>7.0</v>
      </c>
      <c r="AC6877" s="25">
        <v>72092.95</v>
      </c>
      <c r="AD6877" s="25">
        <v>4.0</v>
      </c>
      <c r="AE6877" s="25">
        <v>0.0</v>
      </c>
      <c r="AF6877" s="25">
        <v>1.0</v>
      </c>
      <c r="AG6877" s="25">
        <v>113228.82</v>
      </c>
      <c r="AH6877" s="25">
        <v>1.0</v>
      </c>
    </row>
    <row r="6878" ht="15.75" customHeight="1">
      <c r="U6878" s="25">
        <v>6877.0</v>
      </c>
      <c r="V6878" s="25">
        <v>1.5680421E7</v>
      </c>
      <c r="W6878" s="25" t="s">
        <v>3080</v>
      </c>
      <c r="X6878" s="25">
        <v>591.0</v>
      </c>
      <c r="Y6878" s="25" t="s">
        <v>375</v>
      </c>
      <c r="Z6878" s="25" t="s">
        <v>462</v>
      </c>
      <c r="AA6878" s="25">
        <v>42.0</v>
      </c>
      <c r="AB6878" s="25">
        <v>10.0</v>
      </c>
      <c r="AC6878" s="25">
        <v>0.0</v>
      </c>
      <c r="AD6878" s="25">
        <v>2.0</v>
      </c>
      <c r="AE6878" s="25">
        <v>0.0</v>
      </c>
      <c r="AF6878" s="25">
        <v>0.0</v>
      </c>
      <c r="AG6878" s="25">
        <v>171099.22</v>
      </c>
      <c r="AH6878" s="25">
        <v>0.0</v>
      </c>
    </row>
    <row r="6879" ht="15.75" customHeight="1">
      <c r="U6879" s="25">
        <v>6878.0</v>
      </c>
      <c r="V6879" s="25">
        <v>1.5695148E7</v>
      </c>
      <c r="W6879" s="25" t="s">
        <v>1896</v>
      </c>
      <c r="X6879" s="25">
        <v>614.0</v>
      </c>
      <c r="Y6879" s="25" t="s">
        <v>377</v>
      </c>
      <c r="Z6879" s="25" t="s">
        <v>462</v>
      </c>
      <c r="AA6879" s="25">
        <v>37.0</v>
      </c>
      <c r="AB6879" s="25">
        <v>9.0</v>
      </c>
      <c r="AC6879" s="25">
        <v>0.0</v>
      </c>
      <c r="AD6879" s="25">
        <v>2.0</v>
      </c>
      <c r="AE6879" s="25">
        <v>1.0</v>
      </c>
      <c r="AF6879" s="25">
        <v>1.0</v>
      </c>
      <c r="AG6879" s="25">
        <v>62023.1</v>
      </c>
      <c r="AH6879" s="25">
        <v>0.0</v>
      </c>
    </row>
    <row r="6880" ht="15.75" customHeight="1">
      <c r="U6880" s="25">
        <v>6879.0</v>
      </c>
      <c r="V6880" s="25">
        <v>1.5636592E7</v>
      </c>
      <c r="W6880" s="25" t="s">
        <v>2207</v>
      </c>
      <c r="X6880" s="25">
        <v>651.0</v>
      </c>
      <c r="Y6880" s="25" t="s">
        <v>375</v>
      </c>
      <c r="Z6880" s="25" t="s">
        <v>487</v>
      </c>
      <c r="AA6880" s="25">
        <v>35.0</v>
      </c>
      <c r="AB6880" s="25">
        <v>0.0</v>
      </c>
      <c r="AC6880" s="25">
        <v>181821.96</v>
      </c>
      <c r="AD6880" s="25">
        <v>2.0</v>
      </c>
      <c r="AE6880" s="25">
        <v>0.0</v>
      </c>
      <c r="AF6880" s="25">
        <v>1.0</v>
      </c>
      <c r="AG6880" s="25">
        <v>36923.67</v>
      </c>
      <c r="AH6880" s="25">
        <v>1.0</v>
      </c>
    </row>
    <row r="6881" ht="15.75" customHeight="1">
      <c r="U6881" s="25">
        <v>6880.0</v>
      </c>
      <c r="V6881" s="25">
        <v>1.5772618E7</v>
      </c>
      <c r="W6881" s="25" t="s">
        <v>551</v>
      </c>
      <c r="X6881" s="25">
        <v>665.0</v>
      </c>
      <c r="Y6881" s="25" t="s">
        <v>375</v>
      </c>
      <c r="Z6881" s="25" t="s">
        <v>487</v>
      </c>
      <c r="AA6881" s="25">
        <v>25.0</v>
      </c>
      <c r="AB6881" s="25">
        <v>7.0</v>
      </c>
      <c r="AC6881" s="25">
        <v>90920.75</v>
      </c>
      <c r="AD6881" s="25">
        <v>1.0</v>
      </c>
      <c r="AE6881" s="25">
        <v>0.0</v>
      </c>
      <c r="AF6881" s="25">
        <v>1.0</v>
      </c>
      <c r="AG6881" s="25">
        <v>112256.57</v>
      </c>
      <c r="AH6881" s="25">
        <v>0.0</v>
      </c>
    </row>
    <row r="6882" ht="15.75" customHeight="1">
      <c r="U6882" s="25">
        <v>6881.0</v>
      </c>
      <c r="V6882" s="25">
        <v>1.5724453E7</v>
      </c>
      <c r="W6882" s="25" t="s">
        <v>1673</v>
      </c>
      <c r="X6882" s="25">
        <v>570.0</v>
      </c>
      <c r="Y6882" s="25" t="s">
        <v>375</v>
      </c>
      <c r="Z6882" s="25" t="s">
        <v>487</v>
      </c>
      <c r="AA6882" s="25">
        <v>23.0</v>
      </c>
      <c r="AB6882" s="25">
        <v>2.0</v>
      </c>
      <c r="AC6882" s="25">
        <v>0.0</v>
      </c>
      <c r="AD6882" s="25">
        <v>1.0</v>
      </c>
      <c r="AE6882" s="25">
        <v>0.0</v>
      </c>
      <c r="AF6882" s="25">
        <v>0.0</v>
      </c>
      <c r="AG6882" s="25">
        <v>198830.98</v>
      </c>
      <c r="AH6882" s="25">
        <v>0.0</v>
      </c>
    </row>
    <row r="6883" ht="15.75" customHeight="1">
      <c r="U6883" s="25">
        <v>6882.0</v>
      </c>
      <c r="V6883" s="25">
        <v>1.5565878E7</v>
      </c>
      <c r="W6883" s="25" t="s">
        <v>1724</v>
      </c>
      <c r="X6883" s="25">
        <v>631.0</v>
      </c>
      <c r="Y6883" s="25" t="s">
        <v>377</v>
      </c>
      <c r="Z6883" s="25" t="s">
        <v>487</v>
      </c>
      <c r="AA6883" s="25">
        <v>29.0</v>
      </c>
      <c r="AB6883" s="25">
        <v>3.0</v>
      </c>
      <c r="AC6883" s="25">
        <v>0.0</v>
      </c>
      <c r="AD6883" s="25">
        <v>2.0</v>
      </c>
      <c r="AE6883" s="25">
        <v>1.0</v>
      </c>
      <c r="AF6883" s="25">
        <v>1.0</v>
      </c>
      <c r="AG6883" s="25">
        <v>197963.46</v>
      </c>
      <c r="AH6883" s="25">
        <v>0.0</v>
      </c>
    </row>
    <row r="6884" ht="15.75" customHeight="1">
      <c r="U6884" s="25">
        <v>6883.0</v>
      </c>
      <c r="V6884" s="25">
        <v>1.560916E7</v>
      </c>
      <c r="W6884" s="25" t="s">
        <v>2144</v>
      </c>
      <c r="X6884" s="25">
        <v>586.0</v>
      </c>
      <c r="Y6884" s="25" t="s">
        <v>375</v>
      </c>
      <c r="Z6884" s="25" t="s">
        <v>487</v>
      </c>
      <c r="AA6884" s="25">
        <v>32.0</v>
      </c>
      <c r="AB6884" s="25">
        <v>1.0</v>
      </c>
      <c r="AC6884" s="25">
        <v>0.0</v>
      </c>
      <c r="AD6884" s="25">
        <v>2.0</v>
      </c>
      <c r="AE6884" s="25">
        <v>0.0</v>
      </c>
      <c r="AF6884" s="25">
        <v>0.0</v>
      </c>
      <c r="AG6884" s="25">
        <v>31635.99</v>
      </c>
      <c r="AH6884" s="25">
        <v>0.0</v>
      </c>
    </row>
    <row r="6885" ht="15.75" customHeight="1">
      <c r="U6885" s="25">
        <v>6884.0</v>
      </c>
      <c r="V6885" s="25">
        <v>1.567846E7</v>
      </c>
      <c r="W6885" s="25" t="s">
        <v>3081</v>
      </c>
      <c r="X6885" s="25">
        <v>691.0</v>
      </c>
      <c r="Y6885" s="25" t="s">
        <v>375</v>
      </c>
      <c r="Z6885" s="25" t="s">
        <v>487</v>
      </c>
      <c r="AA6885" s="25">
        <v>30.0</v>
      </c>
      <c r="AB6885" s="25">
        <v>9.0</v>
      </c>
      <c r="AC6885" s="25">
        <v>0.0</v>
      </c>
      <c r="AD6885" s="25">
        <v>1.0</v>
      </c>
      <c r="AE6885" s="25">
        <v>1.0</v>
      </c>
      <c r="AF6885" s="25">
        <v>0.0</v>
      </c>
      <c r="AG6885" s="25">
        <v>49594.02</v>
      </c>
      <c r="AH6885" s="25">
        <v>0.0</v>
      </c>
    </row>
    <row r="6886" ht="15.75" customHeight="1">
      <c r="U6886" s="25">
        <v>6885.0</v>
      </c>
      <c r="V6886" s="25">
        <v>1.5662571E7</v>
      </c>
      <c r="W6886" s="25" t="s">
        <v>527</v>
      </c>
      <c r="X6886" s="25">
        <v>639.0</v>
      </c>
      <c r="Y6886" s="25" t="s">
        <v>375</v>
      </c>
      <c r="Z6886" s="25" t="s">
        <v>487</v>
      </c>
      <c r="AA6886" s="25">
        <v>35.0</v>
      </c>
      <c r="AB6886" s="25">
        <v>8.0</v>
      </c>
      <c r="AC6886" s="25">
        <v>0.0</v>
      </c>
      <c r="AD6886" s="25">
        <v>2.0</v>
      </c>
      <c r="AE6886" s="25">
        <v>1.0</v>
      </c>
      <c r="AF6886" s="25">
        <v>0.0</v>
      </c>
      <c r="AG6886" s="25">
        <v>170483.9</v>
      </c>
      <c r="AH6886" s="25">
        <v>0.0</v>
      </c>
    </row>
    <row r="6887" ht="15.75" customHeight="1">
      <c r="U6887" s="25">
        <v>6886.0</v>
      </c>
      <c r="V6887" s="25">
        <v>1.5606849E7</v>
      </c>
      <c r="W6887" s="25" t="s">
        <v>3082</v>
      </c>
      <c r="X6887" s="25">
        <v>698.0</v>
      </c>
      <c r="Y6887" s="25" t="s">
        <v>375</v>
      </c>
      <c r="Z6887" s="25" t="s">
        <v>462</v>
      </c>
      <c r="AA6887" s="25">
        <v>27.0</v>
      </c>
      <c r="AB6887" s="25">
        <v>1.0</v>
      </c>
      <c r="AC6887" s="25">
        <v>94920.71</v>
      </c>
      <c r="AD6887" s="25">
        <v>1.0</v>
      </c>
      <c r="AE6887" s="25">
        <v>1.0</v>
      </c>
      <c r="AF6887" s="25">
        <v>1.0</v>
      </c>
      <c r="AG6887" s="25">
        <v>40339.9</v>
      </c>
      <c r="AH6887" s="25">
        <v>0.0</v>
      </c>
    </row>
    <row r="6888" ht="15.75" customHeight="1">
      <c r="U6888" s="25">
        <v>6887.0</v>
      </c>
      <c r="V6888" s="25">
        <v>1.5670738E7</v>
      </c>
      <c r="W6888" s="25" t="s">
        <v>802</v>
      </c>
      <c r="X6888" s="25">
        <v>733.0</v>
      </c>
      <c r="Y6888" s="25" t="s">
        <v>379</v>
      </c>
      <c r="Z6888" s="25" t="s">
        <v>487</v>
      </c>
      <c r="AA6888" s="25">
        <v>45.0</v>
      </c>
      <c r="AB6888" s="25">
        <v>2.0</v>
      </c>
      <c r="AC6888" s="25">
        <v>113939.36</v>
      </c>
      <c r="AD6888" s="25">
        <v>2.0</v>
      </c>
      <c r="AE6888" s="25">
        <v>1.0</v>
      </c>
      <c r="AF6888" s="25">
        <v>0.0</v>
      </c>
      <c r="AG6888" s="25">
        <v>3218.71</v>
      </c>
      <c r="AH6888" s="25">
        <v>0.0</v>
      </c>
    </row>
    <row r="6889" ht="15.75" customHeight="1">
      <c r="U6889" s="25">
        <v>6888.0</v>
      </c>
      <c r="V6889" s="25">
        <v>1.5662641E7</v>
      </c>
      <c r="W6889" s="25" t="s">
        <v>2624</v>
      </c>
      <c r="X6889" s="25">
        <v>850.0</v>
      </c>
      <c r="Y6889" s="25" t="s">
        <v>375</v>
      </c>
      <c r="Z6889" s="25" t="s">
        <v>487</v>
      </c>
      <c r="AA6889" s="25">
        <v>19.0</v>
      </c>
      <c r="AB6889" s="25">
        <v>8.0</v>
      </c>
      <c r="AC6889" s="25">
        <v>0.0</v>
      </c>
      <c r="AD6889" s="25">
        <v>1.0</v>
      </c>
      <c r="AE6889" s="25">
        <v>1.0</v>
      </c>
      <c r="AF6889" s="25">
        <v>1.0</v>
      </c>
      <c r="AG6889" s="25">
        <v>68569.89</v>
      </c>
      <c r="AH6889" s="25">
        <v>0.0</v>
      </c>
    </row>
    <row r="6890" ht="15.75" customHeight="1">
      <c r="U6890" s="25">
        <v>6889.0</v>
      </c>
      <c r="V6890" s="25">
        <v>1.5727539E7</v>
      </c>
      <c r="W6890" s="25" t="s">
        <v>3083</v>
      </c>
      <c r="X6890" s="25">
        <v>618.0</v>
      </c>
      <c r="Y6890" s="25" t="s">
        <v>375</v>
      </c>
      <c r="Z6890" s="25" t="s">
        <v>462</v>
      </c>
      <c r="AA6890" s="25">
        <v>31.0</v>
      </c>
      <c r="AB6890" s="25">
        <v>4.0</v>
      </c>
      <c r="AC6890" s="25">
        <v>0.0</v>
      </c>
      <c r="AD6890" s="25">
        <v>2.0</v>
      </c>
      <c r="AE6890" s="25">
        <v>1.0</v>
      </c>
      <c r="AF6890" s="25">
        <v>0.0</v>
      </c>
      <c r="AG6890" s="25">
        <v>29176.04</v>
      </c>
      <c r="AH6890" s="25">
        <v>0.0</v>
      </c>
    </row>
    <row r="6891" ht="15.75" customHeight="1">
      <c r="U6891" s="25">
        <v>6890.0</v>
      </c>
      <c r="V6891" s="25">
        <v>1.565102E7</v>
      </c>
      <c r="W6891" s="25" t="s">
        <v>1748</v>
      </c>
      <c r="X6891" s="25">
        <v>473.0</v>
      </c>
      <c r="Y6891" s="25" t="s">
        <v>375</v>
      </c>
      <c r="Z6891" s="25" t="s">
        <v>462</v>
      </c>
      <c r="AA6891" s="25">
        <v>25.0</v>
      </c>
      <c r="AB6891" s="25">
        <v>6.0</v>
      </c>
      <c r="AC6891" s="25">
        <v>110666.42</v>
      </c>
      <c r="AD6891" s="25">
        <v>2.0</v>
      </c>
      <c r="AE6891" s="25">
        <v>0.0</v>
      </c>
      <c r="AF6891" s="25">
        <v>0.0</v>
      </c>
      <c r="AG6891" s="25">
        <v>46758.42</v>
      </c>
      <c r="AH6891" s="25">
        <v>0.0</v>
      </c>
    </row>
    <row r="6892" ht="15.75" customHeight="1">
      <c r="U6892" s="25">
        <v>6891.0</v>
      </c>
      <c r="V6892" s="25">
        <v>1.5673877E7</v>
      </c>
      <c r="W6892" s="25" t="s">
        <v>1488</v>
      </c>
      <c r="X6892" s="25">
        <v>490.0</v>
      </c>
      <c r="Y6892" s="25" t="s">
        <v>375</v>
      </c>
      <c r="Z6892" s="25" t="s">
        <v>487</v>
      </c>
      <c r="AA6892" s="25">
        <v>39.0</v>
      </c>
      <c r="AB6892" s="25">
        <v>1.0</v>
      </c>
      <c r="AC6892" s="25">
        <v>0.0</v>
      </c>
      <c r="AD6892" s="25">
        <v>3.0</v>
      </c>
      <c r="AE6892" s="25">
        <v>1.0</v>
      </c>
      <c r="AF6892" s="25">
        <v>0.0</v>
      </c>
      <c r="AG6892" s="25">
        <v>171060.01</v>
      </c>
      <c r="AH6892" s="25">
        <v>1.0</v>
      </c>
    </row>
    <row r="6893" ht="15.75" customHeight="1">
      <c r="U6893" s="25">
        <v>6892.0</v>
      </c>
      <c r="V6893" s="25">
        <v>1.5760865E7</v>
      </c>
      <c r="W6893" s="25" t="s">
        <v>1673</v>
      </c>
      <c r="X6893" s="25">
        <v>754.0</v>
      </c>
      <c r="Y6893" s="25" t="s">
        <v>379</v>
      </c>
      <c r="Z6893" s="25" t="s">
        <v>462</v>
      </c>
      <c r="AA6893" s="25">
        <v>48.0</v>
      </c>
      <c r="AB6893" s="25">
        <v>7.0</v>
      </c>
      <c r="AC6893" s="25">
        <v>141819.02</v>
      </c>
      <c r="AD6893" s="25">
        <v>1.0</v>
      </c>
      <c r="AE6893" s="25">
        <v>1.0</v>
      </c>
      <c r="AF6893" s="25">
        <v>0.0</v>
      </c>
      <c r="AG6893" s="25">
        <v>93550.53</v>
      </c>
      <c r="AH6893" s="25">
        <v>1.0</v>
      </c>
    </row>
    <row r="6894" ht="15.75" customHeight="1">
      <c r="U6894" s="25">
        <v>6893.0</v>
      </c>
      <c r="V6894" s="25">
        <v>1.5705009E7</v>
      </c>
      <c r="W6894" s="25" t="s">
        <v>1238</v>
      </c>
      <c r="X6894" s="25">
        <v>649.0</v>
      </c>
      <c r="Y6894" s="25" t="s">
        <v>375</v>
      </c>
      <c r="Z6894" s="25" t="s">
        <v>462</v>
      </c>
      <c r="AA6894" s="25">
        <v>56.0</v>
      </c>
      <c r="AB6894" s="25">
        <v>8.0</v>
      </c>
      <c r="AC6894" s="25">
        <v>156974.26</v>
      </c>
      <c r="AD6894" s="25">
        <v>1.0</v>
      </c>
      <c r="AE6894" s="25">
        <v>1.0</v>
      </c>
      <c r="AF6894" s="25">
        <v>0.0</v>
      </c>
      <c r="AG6894" s="25">
        <v>89405.26</v>
      </c>
      <c r="AH6894" s="25">
        <v>1.0</v>
      </c>
    </row>
    <row r="6895" ht="15.75" customHeight="1">
      <c r="U6895" s="25">
        <v>6894.0</v>
      </c>
      <c r="V6895" s="25">
        <v>1.565754E7</v>
      </c>
      <c r="W6895" s="25" t="s">
        <v>1507</v>
      </c>
      <c r="X6895" s="25">
        <v>578.0</v>
      </c>
      <c r="Y6895" s="25" t="s">
        <v>375</v>
      </c>
      <c r="Z6895" s="25" t="s">
        <v>487</v>
      </c>
      <c r="AA6895" s="25">
        <v>50.0</v>
      </c>
      <c r="AB6895" s="25">
        <v>5.0</v>
      </c>
      <c r="AC6895" s="25">
        <v>151215.34</v>
      </c>
      <c r="AD6895" s="25">
        <v>2.0</v>
      </c>
      <c r="AE6895" s="25">
        <v>1.0</v>
      </c>
      <c r="AF6895" s="25">
        <v>0.0</v>
      </c>
      <c r="AG6895" s="25">
        <v>169804.4</v>
      </c>
      <c r="AH6895" s="25">
        <v>0.0</v>
      </c>
    </row>
    <row r="6896" ht="15.75" customHeight="1">
      <c r="U6896" s="25">
        <v>6895.0</v>
      </c>
      <c r="V6896" s="25">
        <v>1.5707441E7</v>
      </c>
      <c r="W6896" s="25" t="s">
        <v>813</v>
      </c>
      <c r="X6896" s="25">
        <v>690.0</v>
      </c>
      <c r="Y6896" s="25" t="s">
        <v>377</v>
      </c>
      <c r="Z6896" s="25" t="s">
        <v>487</v>
      </c>
      <c r="AA6896" s="25">
        <v>26.0</v>
      </c>
      <c r="AB6896" s="25">
        <v>8.0</v>
      </c>
      <c r="AC6896" s="25">
        <v>116318.23</v>
      </c>
      <c r="AD6896" s="25">
        <v>1.0</v>
      </c>
      <c r="AE6896" s="25">
        <v>1.0</v>
      </c>
      <c r="AF6896" s="25">
        <v>1.0</v>
      </c>
      <c r="AG6896" s="25">
        <v>83253.05</v>
      </c>
      <c r="AH6896" s="25">
        <v>0.0</v>
      </c>
    </row>
    <row r="6897" ht="15.75" customHeight="1">
      <c r="U6897" s="25">
        <v>6896.0</v>
      </c>
      <c r="V6897" s="25">
        <v>1.5694765E7</v>
      </c>
      <c r="W6897" s="25" t="s">
        <v>2442</v>
      </c>
      <c r="X6897" s="25">
        <v>610.0</v>
      </c>
      <c r="Y6897" s="25" t="s">
        <v>379</v>
      </c>
      <c r="Z6897" s="25" t="s">
        <v>487</v>
      </c>
      <c r="AA6897" s="25">
        <v>49.0</v>
      </c>
      <c r="AB6897" s="25">
        <v>6.0</v>
      </c>
      <c r="AC6897" s="25">
        <v>113882.33</v>
      </c>
      <c r="AD6897" s="25">
        <v>1.0</v>
      </c>
      <c r="AE6897" s="25">
        <v>1.0</v>
      </c>
      <c r="AF6897" s="25">
        <v>0.0</v>
      </c>
      <c r="AG6897" s="25">
        <v>195813.81</v>
      </c>
      <c r="AH6897" s="25">
        <v>1.0</v>
      </c>
    </row>
    <row r="6898" ht="15.75" customHeight="1">
      <c r="U6898" s="25">
        <v>6897.0</v>
      </c>
      <c r="V6898" s="25">
        <v>1.5649086E7</v>
      </c>
      <c r="W6898" s="25" t="s">
        <v>1780</v>
      </c>
      <c r="X6898" s="25">
        <v>596.0</v>
      </c>
      <c r="Y6898" s="25" t="s">
        <v>375</v>
      </c>
      <c r="Z6898" s="25" t="s">
        <v>487</v>
      </c>
      <c r="AA6898" s="25">
        <v>42.0</v>
      </c>
      <c r="AB6898" s="25">
        <v>7.0</v>
      </c>
      <c r="AC6898" s="25">
        <v>0.0</v>
      </c>
      <c r="AD6898" s="25">
        <v>2.0</v>
      </c>
      <c r="AE6898" s="25">
        <v>1.0</v>
      </c>
      <c r="AF6898" s="25">
        <v>1.0</v>
      </c>
      <c r="AG6898" s="25">
        <v>121568.37</v>
      </c>
      <c r="AH6898" s="25">
        <v>0.0</v>
      </c>
    </row>
    <row r="6899" ht="15.75" customHeight="1">
      <c r="U6899" s="25">
        <v>6898.0</v>
      </c>
      <c r="V6899" s="25">
        <v>1.5650488E7</v>
      </c>
      <c r="W6899" s="25" t="s">
        <v>3084</v>
      </c>
      <c r="X6899" s="25">
        <v>492.0</v>
      </c>
      <c r="Y6899" s="25" t="s">
        <v>375</v>
      </c>
      <c r="Z6899" s="25" t="s">
        <v>462</v>
      </c>
      <c r="AA6899" s="25">
        <v>48.0</v>
      </c>
      <c r="AB6899" s="25">
        <v>6.0</v>
      </c>
      <c r="AC6899" s="25">
        <v>127253.98</v>
      </c>
      <c r="AD6899" s="25">
        <v>1.0</v>
      </c>
      <c r="AE6899" s="25">
        <v>1.0</v>
      </c>
      <c r="AF6899" s="25">
        <v>1.0</v>
      </c>
      <c r="AG6899" s="25">
        <v>92144.09</v>
      </c>
      <c r="AH6899" s="25">
        <v>1.0</v>
      </c>
    </row>
    <row r="6900" ht="15.75" customHeight="1">
      <c r="U6900" s="25">
        <v>6899.0</v>
      </c>
      <c r="V6900" s="25">
        <v>1.5760924E7</v>
      </c>
      <c r="W6900" s="25" t="s">
        <v>1454</v>
      </c>
      <c r="X6900" s="25">
        <v>575.0</v>
      </c>
      <c r="Y6900" s="25" t="s">
        <v>377</v>
      </c>
      <c r="Z6900" s="25" t="s">
        <v>487</v>
      </c>
      <c r="AA6900" s="25">
        <v>41.0</v>
      </c>
      <c r="AB6900" s="25">
        <v>2.0</v>
      </c>
      <c r="AC6900" s="25">
        <v>100062.39</v>
      </c>
      <c r="AD6900" s="25">
        <v>1.0</v>
      </c>
      <c r="AE6900" s="25">
        <v>0.0</v>
      </c>
      <c r="AF6900" s="25">
        <v>0.0</v>
      </c>
      <c r="AG6900" s="25">
        <v>126307.25</v>
      </c>
      <c r="AH6900" s="25">
        <v>0.0</v>
      </c>
    </row>
    <row r="6901" ht="15.75" customHeight="1">
      <c r="U6901" s="25">
        <v>6900.0</v>
      </c>
      <c r="V6901" s="25">
        <v>1.5700263E7</v>
      </c>
      <c r="W6901" s="25" t="s">
        <v>1672</v>
      </c>
      <c r="X6901" s="25">
        <v>569.0</v>
      </c>
      <c r="Y6901" s="25" t="s">
        <v>375</v>
      </c>
      <c r="Z6901" s="25" t="s">
        <v>487</v>
      </c>
      <c r="AA6901" s="25">
        <v>66.0</v>
      </c>
      <c r="AB6901" s="25">
        <v>2.0</v>
      </c>
      <c r="AC6901" s="25">
        <v>0.0</v>
      </c>
      <c r="AD6901" s="25">
        <v>1.0</v>
      </c>
      <c r="AE6901" s="25">
        <v>1.0</v>
      </c>
      <c r="AF6901" s="25">
        <v>0.0</v>
      </c>
      <c r="AG6901" s="25">
        <v>130784.2</v>
      </c>
      <c r="AH6901" s="25">
        <v>1.0</v>
      </c>
    </row>
    <row r="6902" ht="15.75" customHeight="1">
      <c r="U6902" s="25">
        <v>6901.0</v>
      </c>
      <c r="V6902" s="25">
        <v>1.5806922E7</v>
      </c>
      <c r="W6902" s="25" t="s">
        <v>1249</v>
      </c>
      <c r="X6902" s="25">
        <v>674.0</v>
      </c>
      <c r="Y6902" s="25" t="s">
        <v>377</v>
      </c>
      <c r="Z6902" s="25" t="s">
        <v>462</v>
      </c>
      <c r="AA6902" s="25">
        <v>41.0</v>
      </c>
      <c r="AB6902" s="25">
        <v>4.0</v>
      </c>
      <c r="AC6902" s="25">
        <v>126605.14</v>
      </c>
      <c r="AD6902" s="25">
        <v>1.0</v>
      </c>
      <c r="AE6902" s="25">
        <v>1.0</v>
      </c>
      <c r="AF6902" s="25">
        <v>1.0</v>
      </c>
      <c r="AG6902" s="25">
        <v>166694.93</v>
      </c>
      <c r="AH6902" s="25">
        <v>0.0</v>
      </c>
    </row>
    <row r="6903" ht="15.75" customHeight="1">
      <c r="U6903" s="25">
        <v>6902.0</v>
      </c>
      <c r="V6903" s="25">
        <v>1.5637522E7</v>
      </c>
      <c r="W6903" s="25" t="s">
        <v>3085</v>
      </c>
      <c r="X6903" s="25">
        <v>507.0</v>
      </c>
      <c r="Y6903" s="25" t="s">
        <v>375</v>
      </c>
      <c r="Z6903" s="25" t="s">
        <v>462</v>
      </c>
      <c r="AA6903" s="25">
        <v>31.0</v>
      </c>
      <c r="AB6903" s="25">
        <v>0.0</v>
      </c>
      <c r="AC6903" s="25">
        <v>106942.08</v>
      </c>
      <c r="AD6903" s="25">
        <v>1.0</v>
      </c>
      <c r="AE6903" s="25">
        <v>0.0</v>
      </c>
      <c r="AF6903" s="25">
        <v>1.0</v>
      </c>
      <c r="AG6903" s="25">
        <v>44001.11</v>
      </c>
      <c r="AH6903" s="25">
        <v>0.0</v>
      </c>
    </row>
    <row r="6904" ht="15.75" customHeight="1">
      <c r="U6904" s="25">
        <v>6903.0</v>
      </c>
      <c r="V6904" s="25">
        <v>1.5636548E7</v>
      </c>
      <c r="W6904" s="25" t="s">
        <v>798</v>
      </c>
      <c r="X6904" s="25">
        <v>457.0</v>
      </c>
      <c r="Y6904" s="25" t="s">
        <v>377</v>
      </c>
      <c r="Z6904" s="25" t="s">
        <v>487</v>
      </c>
      <c r="AA6904" s="25">
        <v>44.0</v>
      </c>
      <c r="AB6904" s="25">
        <v>7.0</v>
      </c>
      <c r="AC6904" s="25">
        <v>0.0</v>
      </c>
      <c r="AD6904" s="25">
        <v>2.0</v>
      </c>
      <c r="AE6904" s="25">
        <v>0.0</v>
      </c>
      <c r="AF6904" s="25">
        <v>0.0</v>
      </c>
      <c r="AG6904" s="25">
        <v>185992.36</v>
      </c>
      <c r="AH6904" s="25">
        <v>0.0</v>
      </c>
    </row>
    <row r="6905" ht="15.75" customHeight="1">
      <c r="U6905" s="25">
        <v>6904.0</v>
      </c>
      <c r="V6905" s="25">
        <v>1.5566891E7</v>
      </c>
      <c r="W6905" s="25" t="s">
        <v>3086</v>
      </c>
      <c r="X6905" s="25">
        <v>584.0</v>
      </c>
      <c r="Y6905" s="25" t="s">
        <v>379</v>
      </c>
      <c r="Z6905" s="25" t="s">
        <v>462</v>
      </c>
      <c r="AA6905" s="25">
        <v>41.0</v>
      </c>
      <c r="AB6905" s="25">
        <v>3.0</v>
      </c>
      <c r="AC6905" s="25">
        <v>88594.93</v>
      </c>
      <c r="AD6905" s="25">
        <v>1.0</v>
      </c>
      <c r="AE6905" s="25">
        <v>1.0</v>
      </c>
      <c r="AF6905" s="25">
        <v>0.0</v>
      </c>
      <c r="AG6905" s="25">
        <v>178997.89</v>
      </c>
      <c r="AH6905" s="25">
        <v>0.0</v>
      </c>
    </row>
    <row r="6906" ht="15.75" customHeight="1">
      <c r="U6906" s="25">
        <v>6905.0</v>
      </c>
      <c r="V6906" s="25">
        <v>1.5627185E7</v>
      </c>
      <c r="W6906" s="25" t="s">
        <v>1785</v>
      </c>
      <c r="X6906" s="25">
        <v>744.0</v>
      </c>
      <c r="Y6906" s="25" t="s">
        <v>379</v>
      </c>
      <c r="Z6906" s="25" t="s">
        <v>487</v>
      </c>
      <c r="AA6906" s="25">
        <v>29.0</v>
      </c>
      <c r="AB6906" s="25">
        <v>6.0</v>
      </c>
      <c r="AC6906" s="25">
        <v>123737.04</v>
      </c>
      <c r="AD6906" s="25">
        <v>2.0</v>
      </c>
      <c r="AE6906" s="25">
        <v>1.0</v>
      </c>
      <c r="AF6906" s="25">
        <v>0.0</v>
      </c>
      <c r="AG6906" s="25">
        <v>141558.04</v>
      </c>
      <c r="AH6906" s="25">
        <v>0.0</v>
      </c>
    </row>
    <row r="6907" ht="15.75" customHeight="1">
      <c r="U6907" s="25">
        <v>6906.0</v>
      </c>
      <c r="V6907" s="25">
        <v>1.5754012E7</v>
      </c>
      <c r="W6907" s="25" t="s">
        <v>3087</v>
      </c>
      <c r="X6907" s="25">
        <v>687.0</v>
      </c>
      <c r="Y6907" s="25" t="s">
        <v>375</v>
      </c>
      <c r="Z6907" s="25" t="s">
        <v>462</v>
      </c>
      <c r="AA6907" s="25">
        <v>35.0</v>
      </c>
      <c r="AB6907" s="25">
        <v>1.0</v>
      </c>
      <c r="AC6907" s="25">
        <v>110752.15</v>
      </c>
      <c r="AD6907" s="25">
        <v>2.0</v>
      </c>
      <c r="AE6907" s="25">
        <v>1.0</v>
      </c>
      <c r="AF6907" s="25">
        <v>1.0</v>
      </c>
      <c r="AG6907" s="25">
        <v>47921.22</v>
      </c>
      <c r="AH6907" s="25">
        <v>0.0</v>
      </c>
    </row>
    <row r="6908" ht="15.75" customHeight="1">
      <c r="U6908" s="25">
        <v>6907.0</v>
      </c>
      <c r="V6908" s="25">
        <v>1.5627514E7</v>
      </c>
      <c r="W6908" s="25" t="s">
        <v>1956</v>
      </c>
      <c r="X6908" s="25">
        <v>688.0</v>
      </c>
      <c r="Y6908" s="25" t="s">
        <v>377</v>
      </c>
      <c r="Z6908" s="25" t="s">
        <v>462</v>
      </c>
      <c r="AA6908" s="25">
        <v>46.0</v>
      </c>
      <c r="AB6908" s="25">
        <v>3.0</v>
      </c>
      <c r="AC6908" s="25">
        <v>0.0</v>
      </c>
      <c r="AD6908" s="25">
        <v>2.0</v>
      </c>
      <c r="AE6908" s="25">
        <v>0.0</v>
      </c>
      <c r="AF6908" s="25">
        <v>1.0</v>
      </c>
      <c r="AG6908" s="25">
        <v>104902.68</v>
      </c>
      <c r="AH6908" s="25">
        <v>0.0</v>
      </c>
    </row>
    <row r="6909" ht="15.75" customHeight="1">
      <c r="U6909" s="25">
        <v>6908.0</v>
      </c>
      <c r="V6909" s="25">
        <v>1.5661433E7</v>
      </c>
      <c r="W6909" s="25" t="s">
        <v>627</v>
      </c>
      <c r="X6909" s="25">
        <v>519.0</v>
      </c>
      <c r="Y6909" s="25" t="s">
        <v>375</v>
      </c>
      <c r="Z6909" s="25" t="s">
        <v>487</v>
      </c>
      <c r="AA6909" s="25">
        <v>34.0</v>
      </c>
      <c r="AB6909" s="25">
        <v>5.0</v>
      </c>
      <c r="AC6909" s="25">
        <v>0.0</v>
      </c>
      <c r="AD6909" s="25">
        <v>1.0</v>
      </c>
      <c r="AE6909" s="25">
        <v>1.0</v>
      </c>
      <c r="AF6909" s="25">
        <v>0.0</v>
      </c>
      <c r="AG6909" s="25">
        <v>68479.6</v>
      </c>
      <c r="AH6909" s="25">
        <v>0.0</v>
      </c>
    </row>
    <row r="6910" ht="15.75" customHeight="1">
      <c r="U6910" s="25">
        <v>6909.0</v>
      </c>
      <c r="V6910" s="25">
        <v>1.5610653E7</v>
      </c>
      <c r="W6910" s="25" t="s">
        <v>2396</v>
      </c>
      <c r="X6910" s="25">
        <v>733.0</v>
      </c>
      <c r="Y6910" s="25" t="s">
        <v>377</v>
      </c>
      <c r="Z6910" s="25" t="s">
        <v>462</v>
      </c>
      <c r="AA6910" s="25">
        <v>38.0</v>
      </c>
      <c r="AB6910" s="25">
        <v>5.0</v>
      </c>
      <c r="AC6910" s="25">
        <v>0.0</v>
      </c>
      <c r="AD6910" s="25">
        <v>2.0</v>
      </c>
      <c r="AE6910" s="25">
        <v>1.0</v>
      </c>
      <c r="AF6910" s="25">
        <v>1.0</v>
      </c>
      <c r="AG6910" s="25">
        <v>1271.51</v>
      </c>
      <c r="AH6910" s="25">
        <v>0.0</v>
      </c>
    </row>
    <row r="6911" ht="15.75" customHeight="1">
      <c r="U6911" s="25">
        <v>6910.0</v>
      </c>
      <c r="V6911" s="25">
        <v>1.5667002E7</v>
      </c>
      <c r="W6911" s="25" t="s">
        <v>853</v>
      </c>
      <c r="X6911" s="25">
        <v>666.0</v>
      </c>
      <c r="Y6911" s="25" t="s">
        <v>377</v>
      </c>
      <c r="Z6911" s="25" t="s">
        <v>487</v>
      </c>
      <c r="AA6911" s="25">
        <v>43.0</v>
      </c>
      <c r="AB6911" s="25">
        <v>5.0</v>
      </c>
      <c r="AC6911" s="25">
        <v>0.0</v>
      </c>
      <c r="AD6911" s="25">
        <v>2.0</v>
      </c>
      <c r="AE6911" s="25">
        <v>1.0</v>
      </c>
      <c r="AF6911" s="25">
        <v>0.0</v>
      </c>
      <c r="AG6911" s="25">
        <v>29346.1</v>
      </c>
      <c r="AH6911" s="25">
        <v>0.0</v>
      </c>
    </row>
    <row r="6912" ht="15.75" customHeight="1">
      <c r="U6912" s="25">
        <v>6911.0</v>
      </c>
      <c r="V6912" s="25">
        <v>1.5709199E7</v>
      </c>
      <c r="W6912" s="25" t="s">
        <v>3088</v>
      </c>
      <c r="X6912" s="25">
        <v>511.0</v>
      </c>
      <c r="Y6912" s="25" t="s">
        <v>377</v>
      </c>
      <c r="Z6912" s="25" t="s">
        <v>462</v>
      </c>
      <c r="AA6912" s="25">
        <v>40.0</v>
      </c>
      <c r="AB6912" s="25">
        <v>1.0</v>
      </c>
      <c r="AC6912" s="25">
        <v>0.0</v>
      </c>
      <c r="AD6912" s="25">
        <v>1.0</v>
      </c>
      <c r="AE6912" s="25">
        <v>1.0</v>
      </c>
      <c r="AF6912" s="25">
        <v>1.0</v>
      </c>
      <c r="AG6912" s="25">
        <v>184118.73</v>
      </c>
      <c r="AH6912" s="25">
        <v>0.0</v>
      </c>
    </row>
    <row r="6913" ht="15.75" customHeight="1">
      <c r="U6913" s="25">
        <v>6912.0</v>
      </c>
      <c r="V6913" s="25">
        <v>1.5710087E7</v>
      </c>
      <c r="W6913" s="25" t="s">
        <v>1202</v>
      </c>
      <c r="X6913" s="25">
        <v>705.0</v>
      </c>
      <c r="Y6913" s="25" t="s">
        <v>379</v>
      </c>
      <c r="Z6913" s="25" t="s">
        <v>462</v>
      </c>
      <c r="AA6913" s="25">
        <v>54.0</v>
      </c>
      <c r="AB6913" s="25">
        <v>3.0</v>
      </c>
      <c r="AC6913" s="25">
        <v>125889.3</v>
      </c>
      <c r="AD6913" s="25">
        <v>3.0</v>
      </c>
      <c r="AE6913" s="25">
        <v>1.0</v>
      </c>
      <c r="AF6913" s="25">
        <v>0.0</v>
      </c>
      <c r="AG6913" s="25">
        <v>96013.5</v>
      </c>
      <c r="AH6913" s="25">
        <v>1.0</v>
      </c>
    </row>
    <row r="6914" ht="15.75" customHeight="1">
      <c r="U6914" s="25">
        <v>6913.0</v>
      </c>
      <c r="V6914" s="25">
        <v>1.5679884E7</v>
      </c>
      <c r="W6914" s="25" t="s">
        <v>2053</v>
      </c>
      <c r="X6914" s="25">
        <v>544.0</v>
      </c>
      <c r="Y6914" s="25" t="s">
        <v>375</v>
      </c>
      <c r="Z6914" s="25" t="s">
        <v>487</v>
      </c>
      <c r="AA6914" s="25">
        <v>48.0</v>
      </c>
      <c r="AB6914" s="25">
        <v>10.0</v>
      </c>
      <c r="AC6914" s="25">
        <v>78314.63</v>
      </c>
      <c r="AD6914" s="25">
        <v>3.0</v>
      </c>
      <c r="AE6914" s="25">
        <v>1.0</v>
      </c>
      <c r="AF6914" s="25">
        <v>1.0</v>
      </c>
      <c r="AG6914" s="25">
        <v>103713.93</v>
      </c>
      <c r="AH6914" s="25">
        <v>1.0</v>
      </c>
    </row>
    <row r="6915" ht="15.75" customHeight="1">
      <c r="U6915" s="25">
        <v>6914.0</v>
      </c>
      <c r="V6915" s="25">
        <v>1.578418E7</v>
      </c>
      <c r="W6915" s="25" t="s">
        <v>700</v>
      </c>
      <c r="X6915" s="25">
        <v>564.0</v>
      </c>
      <c r="Y6915" s="25" t="s">
        <v>375</v>
      </c>
      <c r="Z6915" s="25" t="s">
        <v>462</v>
      </c>
      <c r="AA6915" s="25">
        <v>36.0</v>
      </c>
      <c r="AB6915" s="25">
        <v>7.0</v>
      </c>
      <c r="AC6915" s="25">
        <v>206329.65</v>
      </c>
      <c r="AD6915" s="25">
        <v>1.0</v>
      </c>
      <c r="AE6915" s="25">
        <v>1.0</v>
      </c>
      <c r="AF6915" s="25">
        <v>1.0</v>
      </c>
      <c r="AG6915" s="25">
        <v>46632.87</v>
      </c>
      <c r="AH6915" s="25">
        <v>1.0</v>
      </c>
    </row>
    <row r="6916" ht="15.75" customHeight="1">
      <c r="U6916" s="25">
        <v>6915.0</v>
      </c>
      <c r="V6916" s="25">
        <v>1.5808849E7</v>
      </c>
      <c r="W6916" s="25" t="s">
        <v>564</v>
      </c>
      <c r="X6916" s="25">
        <v>702.0</v>
      </c>
      <c r="Y6916" s="25" t="s">
        <v>375</v>
      </c>
      <c r="Z6916" s="25" t="s">
        <v>487</v>
      </c>
      <c r="AA6916" s="25">
        <v>40.0</v>
      </c>
      <c r="AB6916" s="25">
        <v>7.0</v>
      </c>
      <c r="AC6916" s="25">
        <v>145536.9</v>
      </c>
      <c r="AD6916" s="25">
        <v>1.0</v>
      </c>
      <c r="AE6916" s="25">
        <v>0.0</v>
      </c>
      <c r="AF6916" s="25">
        <v>1.0</v>
      </c>
      <c r="AG6916" s="25">
        <v>135334.24</v>
      </c>
      <c r="AH6916" s="25">
        <v>0.0</v>
      </c>
    </row>
    <row r="6917" ht="15.75" customHeight="1">
      <c r="U6917" s="25">
        <v>6916.0</v>
      </c>
      <c r="V6917" s="25">
        <v>1.5751549E7</v>
      </c>
      <c r="W6917" s="25" t="s">
        <v>497</v>
      </c>
      <c r="X6917" s="25">
        <v>658.0</v>
      </c>
      <c r="Y6917" s="25" t="s">
        <v>379</v>
      </c>
      <c r="Z6917" s="25" t="s">
        <v>487</v>
      </c>
      <c r="AA6917" s="25">
        <v>31.0</v>
      </c>
      <c r="AB6917" s="25">
        <v>2.0</v>
      </c>
      <c r="AC6917" s="25">
        <v>77082.65</v>
      </c>
      <c r="AD6917" s="25">
        <v>2.0</v>
      </c>
      <c r="AE6917" s="25">
        <v>0.0</v>
      </c>
      <c r="AF6917" s="25">
        <v>0.0</v>
      </c>
      <c r="AG6917" s="25">
        <v>13482.28</v>
      </c>
      <c r="AH6917" s="25">
        <v>0.0</v>
      </c>
    </row>
    <row r="6918" ht="15.75" customHeight="1">
      <c r="U6918" s="25">
        <v>6917.0</v>
      </c>
      <c r="V6918" s="25">
        <v>1.5588235E7</v>
      </c>
      <c r="W6918" s="25" t="s">
        <v>1555</v>
      </c>
      <c r="X6918" s="25">
        <v>654.0</v>
      </c>
      <c r="Y6918" s="25" t="s">
        <v>375</v>
      </c>
      <c r="Z6918" s="25" t="s">
        <v>462</v>
      </c>
      <c r="AA6918" s="25">
        <v>24.0</v>
      </c>
      <c r="AB6918" s="25">
        <v>8.0</v>
      </c>
      <c r="AC6918" s="25">
        <v>145081.73</v>
      </c>
      <c r="AD6918" s="25">
        <v>1.0</v>
      </c>
      <c r="AE6918" s="25">
        <v>1.0</v>
      </c>
      <c r="AF6918" s="25">
        <v>1.0</v>
      </c>
      <c r="AG6918" s="25">
        <v>130075.07</v>
      </c>
      <c r="AH6918" s="25">
        <v>0.0</v>
      </c>
    </row>
    <row r="6919" ht="15.75" customHeight="1">
      <c r="U6919" s="25">
        <v>6918.0</v>
      </c>
      <c r="V6919" s="25">
        <v>1.5640418E7</v>
      </c>
      <c r="W6919" s="25" t="s">
        <v>1579</v>
      </c>
      <c r="X6919" s="25">
        <v>649.0</v>
      </c>
      <c r="Y6919" s="25" t="s">
        <v>379</v>
      </c>
      <c r="Z6919" s="25" t="s">
        <v>462</v>
      </c>
      <c r="AA6919" s="25">
        <v>41.0</v>
      </c>
      <c r="AB6919" s="25">
        <v>4.0</v>
      </c>
      <c r="AC6919" s="25">
        <v>115897.73</v>
      </c>
      <c r="AD6919" s="25">
        <v>1.0</v>
      </c>
      <c r="AE6919" s="25">
        <v>1.0</v>
      </c>
      <c r="AF6919" s="25">
        <v>0.0</v>
      </c>
      <c r="AG6919" s="25">
        <v>143544.48</v>
      </c>
      <c r="AH6919" s="25">
        <v>0.0</v>
      </c>
    </row>
    <row r="6920" ht="15.75" customHeight="1">
      <c r="U6920" s="25">
        <v>6919.0</v>
      </c>
      <c r="V6920" s="25">
        <v>1.5721116E7</v>
      </c>
      <c r="W6920" s="25" t="s">
        <v>1188</v>
      </c>
      <c r="X6920" s="25">
        <v>597.0</v>
      </c>
      <c r="Y6920" s="25" t="s">
        <v>377</v>
      </c>
      <c r="Z6920" s="25" t="s">
        <v>487</v>
      </c>
      <c r="AA6920" s="25">
        <v>24.0</v>
      </c>
      <c r="AB6920" s="25">
        <v>0.0</v>
      </c>
      <c r="AC6920" s="25">
        <v>108058.07</v>
      </c>
      <c r="AD6920" s="25">
        <v>2.0</v>
      </c>
      <c r="AE6920" s="25">
        <v>1.0</v>
      </c>
      <c r="AF6920" s="25">
        <v>1.0</v>
      </c>
      <c r="AG6920" s="25">
        <v>187826.11</v>
      </c>
      <c r="AH6920" s="25">
        <v>0.0</v>
      </c>
    </row>
    <row r="6921" ht="15.75" customHeight="1">
      <c r="U6921" s="25">
        <v>6920.0</v>
      </c>
      <c r="V6921" s="25">
        <v>1.5599084E7</v>
      </c>
      <c r="W6921" s="25" t="s">
        <v>3089</v>
      </c>
      <c r="X6921" s="25">
        <v>782.0</v>
      </c>
      <c r="Y6921" s="25" t="s">
        <v>375</v>
      </c>
      <c r="Z6921" s="25" t="s">
        <v>487</v>
      </c>
      <c r="AA6921" s="25">
        <v>33.0</v>
      </c>
      <c r="AB6921" s="25">
        <v>7.0</v>
      </c>
      <c r="AC6921" s="25">
        <v>191523.09</v>
      </c>
      <c r="AD6921" s="25">
        <v>1.0</v>
      </c>
      <c r="AE6921" s="25">
        <v>1.0</v>
      </c>
      <c r="AF6921" s="25">
        <v>1.0</v>
      </c>
      <c r="AG6921" s="25">
        <v>167058.75</v>
      </c>
      <c r="AH6921" s="25">
        <v>0.0</v>
      </c>
    </row>
    <row r="6922" ht="15.75" customHeight="1">
      <c r="U6922" s="25">
        <v>6921.0</v>
      </c>
      <c r="V6922" s="25">
        <v>1.5773394E7</v>
      </c>
      <c r="W6922" s="25" t="s">
        <v>1249</v>
      </c>
      <c r="X6922" s="25">
        <v>644.0</v>
      </c>
      <c r="Y6922" s="25" t="s">
        <v>375</v>
      </c>
      <c r="Z6922" s="25" t="s">
        <v>487</v>
      </c>
      <c r="AA6922" s="25">
        <v>38.0</v>
      </c>
      <c r="AB6922" s="25">
        <v>3.0</v>
      </c>
      <c r="AC6922" s="25">
        <v>0.0</v>
      </c>
      <c r="AD6922" s="25">
        <v>2.0</v>
      </c>
      <c r="AE6922" s="25">
        <v>1.0</v>
      </c>
      <c r="AF6922" s="25">
        <v>1.0</v>
      </c>
      <c r="AG6922" s="25">
        <v>79928.41</v>
      </c>
      <c r="AH6922" s="25">
        <v>0.0</v>
      </c>
    </row>
    <row r="6923" ht="15.75" customHeight="1">
      <c r="U6923" s="25">
        <v>6922.0</v>
      </c>
      <c r="V6923" s="25">
        <v>1.5625713E7</v>
      </c>
      <c r="W6923" s="25" t="s">
        <v>3090</v>
      </c>
      <c r="X6923" s="25">
        <v>679.0</v>
      </c>
      <c r="Y6923" s="25" t="s">
        <v>377</v>
      </c>
      <c r="Z6923" s="25" t="s">
        <v>462</v>
      </c>
      <c r="AA6923" s="25">
        <v>39.0</v>
      </c>
      <c r="AB6923" s="25">
        <v>7.0</v>
      </c>
      <c r="AC6923" s="25">
        <v>91187.9</v>
      </c>
      <c r="AD6923" s="25">
        <v>1.0</v>
      </c>
      <c r="AE6923" s="25">
        <v>0.0</v>
      </c>
      <c r="AF6923" s="25">
        <v>1.0</v>
      </c>
      <c r="AG6923" s="25">
        <v>6075.36</v>
      </c>
      <c r="AH6923" s="25">
        <v>0.0</v>
      </c>
    </row>
    <row r="6924" ht="15.75" customHeight="1">
      <c r="U6924" s="25">
        <v>6923.0</v>
      </c>
      <c r="V6924" s="25">
        <v>1.5766417E7</v>
      </c>
      <c r="W6924" s="25" t="s">
        <v>3091</v>
      </c>
      <c r="X6924" s="25">
        <v>678.0</v>
      </c>
      <c r="Y6924" s="25" t="s">
        <v>375</v>
      </c>
      <c r="Z6924" s="25" t="s">
        <v>462</v>
      </c>
      <c r="AA6924" s="25">
        <v>60.0</v>
      </c>
      <c r="AB6924" s="25">
        <v>2.0</v>
      </c>
      <c r="AC6924" s="25">
        <v>0.0</v>
      </c>
      <c r="AD6924" s="25">
        <v>2.0</v>
      </c>
      <c r="AE6924" s="25">
        <v>1.0</v>
      </c>
      <c r="AF6924" s="25">
        <v>1.0</v>
      </c>
      <c r="AG6924" s="25">
        <v>43821.56</v>
      </c>
      <c r="AH6924" s="25">
        <v>0.0</v>
      </c>
    </row>
    <row r="6925" ht="15.75" customHeight="1">
      <c r="U6925" s="25">
        <v>6924.0</v>
      </c>
      <c r="V6925" s="25">
        <v>1.5622578E7</v>
      </c>
      <c r="W6925" s="25" t="s">
        <v>725</v>
      </c>
      <c r="X6925" s="25">
        <v>806.0</v>
      </c>
      <c r="Y6925" s="25" t="s">
        <v>375</v>
      </c>
      <c r="Z6925" s="25" t="s">
        <v>487</v>
      </c>
      <c r="AA6925" s="25">
        <v>34.0</v>
      </c>
      <c r="AB6925" s="25">
        <v>5.0</v>
      </c>
      <c r="AC6925" s="25">
        <v>113958.55</v>
      </c>
      <c r="AD6925" s="25">
        <v>1.0</v>
      </c>
      <c r="AE6925" s="25">
        <v>0.0</v>
      </c>
      <c r="AF6925" s="25">
        <v>1.0</v>
      </c>
      <c r="AG6925" s="25">
        <v>32125.98</v>
      </c>
      <c r="AH6925" s="25">
        <v>0.0</v>
      </c>
    </row>
    <row r="6926" ht="15.75" customHeight="1">
      <c r="U6926" s="25">
        <v>6925.0</v>
      </c>
      <c r="V6926" s="25">
        <v>1.5799924E7</v>
      </c>
      <c r="W6926" s="25" t="s">
        <v>3092</v>
      </c>
      <c r="X6926" s="25">
        <v>668.0</v>
      </c>
      <c r="Y6926" s="25" t="s">
        <v>377</v>
      </c>
      <c r="Z6926" s="25" t="s">
        <v>487</v>
      </c>
      <c r="AA6926" s="25">
        <v>43.0</v>
      </c>
      <c r="AB6926" s="25">
        <v>1.0</v>
      </c>
      <c r="AC6926" s="25">
        <v>147167.25</v>
      </c>
      <c r="AD6926" s="25">
        <v>1.0</v>
      </c>
      <c r="AE6926" s="25">
        <v>0.0</v>
      </c>
      <c r="AF6926" s="25">
        <v>0.0</v>
      </c>
      <c r="AG6926" s="25">
        <v>141679.73</v>
      </c>
      <c r="AH6926" s="25">
        <v>0.0</v>
      </c>
    </row>
    <row r="6927" ht="15.75" customHeight="1">
      <c r="U6927" s="25">
        <v>6926.0</v>
      </c>
      <c r="V6927" s="25">
        <v>1.5618363E7</v>
      </c>
      <c r="W6927" s="25" t="s">
        <v>3093</v>
      </c>
      <c r="X6927" s="25">
        <v>659.0</v>
      </c>
      <c r="Y6927" s="25" t="s">
        <v>379</v>
      </c>
      <c r="Z6927" s="25" t="s">
        <v>487</v>
      </c>
      <c r="AA6927" s="25">
        <v>29.0</v>
      </c>
      <c r="AB6927" s="25">
        <v>9.0</v>
      </c>
      <c r="AC6927" s="25">
        <v>82916.48</v>
      </c>
      <c r="AD6927" s="25">
        <v>1.0</v>
      </c>
      <c r="AE6927" s="25">
        <v>1.0</v>
      </c>
      <c r="AF6927" s="25">
        <v>1.0</v>
      </c>
      <c r="AG6927" s="25">
        <v>84133.48</v>
      </c>
      <c r="AH6927" s="25">
        <v>0.0</v>
      </c>
    </row>
    <row r="6928" ht="15.75" customHeight="1">
      <c r="U6928" s="25">
        <v>6927.0</v>
      </c>
      <c r="V6928" s="25">
        <v>1.5637138E7</v>
      </c>
      <c r="W6928" s="25" t="s">
        <v>1488</v>
      </c>
      <c r="X6928" s="25">
        <v>660.0</v>
      </c>
      <c r="Y6928" s="25" t="s">
        <v>375</v>
      </c>
      <c r="Z6928" s="25" t="s">
        <v>487</v>
      </c>
      <c r="AA6928" s="25">
        <v>34.0</v>
      </c>
      <c r="AB6928" s="25">
        <v>1.0</v>
      </c>
      <c r="AC6928" s="25">
        <v>0.0</v>
      </c>
      <c r="AD6928" s="25">
        <v>2.0</v>
      </c>
      <c r="AE6928" s="25">
        <v>1.0</v>
      </c>
      <c r="AF6928" s="25">
        <v>0.0</v>
      </c>
      <c r="AG6928" s="25">
        <v>9692.58</v>
      </c>
      <c r="AH6928" s="25">
        <v>0.0</v>
      </c>
    </row>
    <row r="6929" ht="15.75" customHeight="1">
      <c r="U6929" s="25">
        <v>6928.0</v>
      </c>
      <c r="V6929" s="25">
        <v>1.5781665E7</v>
      </c>
      <c r="W6929" s="25" t="s">
        <v>2927</v>
      </c>
      <c r="X6929" s="25">
        <v>601.0</v>
      </c>
      <c r="Y6929" s="25" t="s">
        <v>375</v>
      </c>
      <c r="Z6929" s="25" t="s">
        <v>462</v>
      </c>
      <c r="AA6929" s="25">
        <v>37.0</v>
      </c>
      <c r="AB6929" s="25">
        <v>5.0</v>
      </c>
      <c r="AC6929" s="25">
        <v>0.0</v>
      </c>
      <c r="AD6929" s="25">
        <v>1.0</v>
      </c>
      <c r="AE6929" s="25">
        <v>0.0</v>
      </c>
      <c r="AF6929" s="25">
        <v>0.0</v>
      </c>
      <c r="AG6929" s="25">
        <v>20708.6</v>
      </c>
      <c r="AH6929" s="25">
        <v>0.0</v>
      </c>
    </row>
    <row r="6930" ht="15.75" customHeight="1">
      <c r="U6930" s="25">
        <v>6929.0</v>
      </c>
      <c r="V6930" s="25">
        <v>1.5804853E7</v>
      </c>
      <c r="W6930" s="25" t="s">
        <v>3094</v>
      </c>
      <c r="X6930" s="25">
        <v>781.0</v>
      </c>
      <c r="Y6930" s="25" t="s">
        <v>375</v>
      </c>
      <c r="Z6930" s="25" t="s">
        <v>462</v>
      </c>
      <c r="AA6930" s="25">
        <v>48.0</v>
      </c>
      <c r="AB6930" s="25">
        <v>0.0</v>
      </c>
      <c r="AC6930" s="25">
        <v>57098.96</v>
      </c>
      <c r="AD6930" s="25">
        <v>1.0</v>
      </c>
      <c r="AE6930" s="25">
        <v>1.0</v>
      </c>
      <c r="AF6930" s="25">
        <v>0.0</v>
      </c>
      <c r="AG6930" s="25">
        <v>85644.06</v>
      </c>
      <c r="AH6930" s="25">
        <v>1.0</v>
      </c>
    </row>
    <row r="6931" ht="15.75" customHeight="1">
      <c r="U6931" s="25">
        <v>6930.0</v>
      </c>
      <c r="V6931" s="25">
        <v>1.5651627E7</v>
      </c>
      <c r="W6931" s="25" t="s">
        <v>813</v>
      </c>
      <c r="X6931" s="25">
        <v>628.0</v>
      </c>
      <c r="Y6931" s="25" t="s">
        <v>379</v>
      </c>
      <c r="Z6931" s="25" t="s">
        <v>487</v>
      </c>
      <c r="AA6931" s="25">
        <v>39.0</v>
      </c>
      <c r="AB6931" s="25">
        <v>1.0</v>
      </c>
      <c r="AC6931" s="25">
        <v>115341.19</v>
      </c>
      <c r="AD6931" s="25">
        <v>1.0</v>
      </c>
      <c r="AE6931" s="25">
        <v>1.0</v>
      </c>
      <c r="AF6931" s="25">
        <v>1.0</v>
      </c>
      <c r="AG6931" s="25">
        <v>107674.3</v>
      </c>
      <c r="AH6931" s="25">
        <v>1.0</v>
      </c>
    </row>
    <row r="6932" ht="15.75" customHeight="1">
      <c r="U6932" s="25">
        <v>6931.0</v>
      </c>
      <c r="V6932" s="25">
        <v>1.5680685E7</v>
      </c>
      <c r="W6932" s="25" t="s">
        <v>1780</v>
      </c>
      <c r="X6932" s="25">
        <v>751.0</v>
      </c>
      <c r="Y6932" s="25" t="s">
        <v>375</v>
      </c>
      <c r="Z6932" s="25" t="s">
        <v>487</v>
      </c>
      <c r="AA6932" s="25">
        <v>30.0</v>
      </c>
      <c r="AB6932" s="25">
        <v>3.0</v>
      </c>
      <c r="AC6932" s="25">
        <v>165257.2</v>
      </c>
      <c r="AD6932" s="25">
        <v>1.0</v>
      </c>
      <c r="AE6932" s="25">
        <v>0.0</v>
      </c>
      <c r="AF6932" s="25">
        <v>0.0</v>
      </c>
      <c r="AG6932" s="25">
        <v>134822.05</v>
      </c>
      <c r="AH6932" s="25">
        <v>0.0</v>
      </c>
    </row>
    <row r="6933" ht="15.75" customHeight="1">
      <c r="U6933" s="25">
        <v>6932.0</v>
      </c>
      <c r="V6933" s="25">
        <v>1.580893E7</v>
      </c>
      <c r="W6933" s="25" t="s">
        <v>1036</v>
      </c>
      <c r="X6933" s="25">
        <v>531.0</v>
      </c>
      <c r="Y6933" s="25" t="s">
        <v>375</v>
      </c>
      <c r="Z6933" s="25" t="s">
        <v>462</v>
      </c>
      <c r="AA6933" s="25">
        <v>37.0</v>
      </c>
      <c r="AB6933" s="25">
        <v>1.0</v>
      </c>
      <c r="AC6933" s="25">
        <v>0.0</v>
      </c>
      <c r="AD6933" s="25">
        <v>1.0</v>
      </c>
      <c r="AE6933" s="25">
        <v>1.0</v>
      </c>
      <c r="AF6933" s="25">
        <v>0.0</v>
      </c>
      <c r="AG6933" s="25">
        <v>4606.97</v>
      </c>
      <c r="AH6933" s="25">
        <v>0.0</v>
      </c>
    </row>
    <row r="6934" ht="15.75" customHeight="1">
      <c r="U6934" s="25">
        <v>6933.0</v>
      </c>
      <c r="V6934" s="25">
        <v>1.557097E7</v>
      </c>
      <c r="W6934" s="25" t="s">
        <v>1058</v>
      </c>
      <c r="X6934" s="25">
        <v>647.0</v>
      </c>
      <c r="Y6934" s="25" t="s">
        <v>375</v>
      </c>
      <c r="Z6934" s="25" t="s">
        <v>462</v>
      </c>
      <c r="AA6934" s="25">
        <v>42.0</v>
      </c>
      <c r="AB6934" s="25">
        <v>9.0</v>
      </c>
      <c r="AC6934" s="25">
        <v>0.0</v>
      </c>
      <c r="AD6934" s="25">
        <v>2.0</v>
      </c>
      <c r="AE6934" s="25">
        <v>1.0</v>
      </c>
      <c r="AF6934" s="25">
        <v>1.0</v>
      </c>
      <c r="AG6934" s="25">
        <v>51362.82</v>
      </c>
      <c r="AH6934" s="25">
        <v>0.0</v>
      </c>
    </row>
    <row r="6935" ht="15.75" customHeight="1">
      <c r="U6935" s="25">
        <v>6934.0</v>
      </c>
      <c r="V6935" s="25">
        <v>1.5679961E7</v>
      </c>
      <c r="W6935" s="25" t="s">
        <v>771</v>
      </c>
      <c r="X6935" s="25">
        <v>708.0</v>
      </c>
      <c r="Y6935" s="25" t="s">
        <v>377</v>
      </c>
      <c r="Z6935" s="25" t="s">
        <v>487</v>
      </c>
      <c r="AA6935" s="25">
        <v>46.0</v>
      </c>
      <c r="AB6935" s="25">
        <v>7.0</v>
      </c>
      <c r="AC6935" s="25">
        <v>68799.72</v>
      </c>
      <c r="AD6935" s="25">
        <v>1.0</v>
      </c>
      <c r="AE6935" s="25">
        <v>1.0</v>
      </c>
      <c r="AF6935" s="25">
        <v>1.0</v>
      </c>
      <c r="AG6935" s="25">
        <v>39704.14</v>
      </c>
      <c r="AH6935" s="25">
        <v>0.0</v>
      </c>
    </row>
    <row r="6936" ht="15.75" customHeight="1">
      <c r="U6936" s="25">
        <v>6935.0</v>
      </c>
      <c r="V6936" s="25">
        <v>1.5705458E7</v>
      </c>
      <c r="W6936" s="25" t="s">
        <v>1506</v>
      </c>
      <c r="X6936" s="25">
        <v>550.0</v>
      </c>
      <c r="Y6936" s="25" t="s">
        <v>377</v>
      </c>
      <c r="Z6936" s="25" t="s">
        <v>487</v>
      </c>
      <c r="AA6936" s="25">
        <v>39.0</v>
      </c>
      <c r="AB6936" s="25">
        <v>2.0</v>
      </c>
      <c r="AC6936" s="25">
        <v>116120.19</v>
      </c>
      <c r="AD6936" s="25">
        <v>2.0</v>
      </c>
      <c r="AE6936" s="25">
        <v>1.0</v>
      </c>
      <c r="AF6936" s="25">
        <v>1.0</v>
      </c>
      <c r="AG6936" s="25">
        <v>195638.13</v>
      </c>
      <c r="AH6936" s="25">
        <v>0.0</v>
      </c>
    </row>
    <row r="6937" ht="15.75" customHeight="1">
      <c r="U6937" s="25">
        <v>6936.0</v>
      </c>
      <c r="V6937" s="25">
        <v>1.5750396E7</v>
      </c>
      <c r="W6937" s="25" t="s">
        <v>3095</v>
      </c>
      <c r="X6937" s="25">
        <v>670.0</v>
      </c>
      <c r="Y6937" s="25" t="s">
        <v>375</v>
      </c>
      <c r="Z6937" s="25" t="s">
        <v>487</v>
      </c>
      <c r="AA6937" s="25">
        <v>33.0</v>
      </c>
      <c r="AB6937" s="25">
        <v>1.0</v>
      </c>
      <c r="AC6937" s="25">
        <v>0.0</v>
      </c>
      <c r="AD6937" s="25">
        <v>2.0</v>
      </c>
      <c r="AE6937" s="25">
        <v>1.0</v>
      </c>
      <c r="AF6937" s="25">
        <v>1.0</v>
      </c>
      <c r="AG6937" s="25">
        <v>86413.11</v>
      </c>
      <c r="AH6937" s="25">
        <v>0.0</v>
      </c>
    </row>
    <row r="6938" ht="15.75" customHeight="1">
      <c r="U6938" s="25">
        <v>6937.0</v>
      </c>
      <c r="V6938" s="25">
        <v>1.5679928E7</v>
      </c>
      <c r="W6938" s="25" t="s">
        <v>3096</v>
      </c>
      <c r="X6938" s="25">
        <v>592.0</v>
      </c>
      <c r="Y6938" s="25" t="s">
        <v>375</v>
      </c>
      <c r="Z6938" s="25" t="s">
        <v>462</v>
      </c>
      <c r="AA6938" s="25">
        <v>31.0</v>
      </c>
      <c r="AB6938" s="25">
        <v>2.0</v>
      </c>
      <c r="AC6938" s="25">
        <v>84102.11</v>
      </c>
      <c r="AD6938" s="25">
        <v>2.0</v>
      </c>
      <c r="AE6938" s="25">
        <v>0.0</v>
      </c>
      <c r="AF6938" s="25">
        <v>1.0</v>
      </c>
      <c r="AG6938" s="25">
        <v>116385.24</v>
      </c>
      <c r="AH6938" s="25">
        <v>0.0</v>
      </c>
    </row>
    <row r="6939" ht="15.75" customHeight="1">
      <c r="U6939" s="25">
        <v>6938.0</v>
      </c>
      <c r="V6939" s="25">
        <v>1.5711181E7</v>
      </c>
      <c r="W6939" s="25" t="s">
        <v>3097</v>
      </c>
      <c r="X6939" s="25">
        <v>589.0</v>
      </c>
      <c r="Y6939" s="25" t="s">
        <v>375</v>
      </c>
      <c r="Z6939" s="25" t="s">
        <v>462</v>
      </c>
      <c r="AA6939" s="25">
        <v>50.0</v>
      </c>
      <c r="AB6939" s="25">
        <v>4.0</v>
      </c>
      <c r="AC6939" s="25">
        <v>0.0</v>
      </c>
      <c r="AD6939" s="25">
        <v>2.0</v>
      </c>
      <c r="AE6939" s="25">
        <v>0.0</v>
      </c>
      <c r="AF6939" s="25">
        <v>1.0</v>
      </c>
      <c r="AG6939" s="25">
        <v>182076.97</v>
      </c>
      <c r="AH6939" s="25">
        <v>0.0</v>
      </c>
    </row>
    <row r="6940" ht="15.75" customHeight="1">
      <c r="U6940" s="25">
        <v>6939.0</v>
      </c>
      <c r="V6940" s="25">
        <v>1.5698324E7</v>
      </c>
      <c r="W6940" s="25" t="s">
        <v>533</v>
      </c>
      <c r="X6940" s="25">
        <v>725.0</v>
      </c>
      <c r="Y6940" s="25" t="s">
        <v>375</v>
      </c>
      <c r="Z6940" s="25" t="s">
        <v>462</v>
      </c>
      <c r="AA6940" s="25">
        <v>33.0</v>
      </c>
      <c r="AB6940" s="25">
        <v>4.0</v>
      </c>
      <c r="AC6940" s="25">
        <v>0.0</v>
      </c>
      <c r="AD6940" s="25">
        <v>1.0</v>
      </c>
      <c r="AE6940" s="25">
        <v>1.0</v>
      </c>
      <c r="AF6940" s="25">
        <v>1.0</v>
      </c>
      <c r="AG6940" s="25">
        <v>67879.8</v>
      </c>
      <c r="AH6940" s="25">
        <v>0.0</v>
      </c>
    </row>
    <row r="6941" ht="15.75" customHeight="1">
      <c r="U6941" s="25">
        <v>6940.0</v>
      </c>
      <c r="V6941" s="25">
        <v>1.5807433E7</v>
      </c>
      <c r="W6941" s="25" t="s">
        <v>2851</v>
      </c>
      <c r="X6941" s="25">
        <v>570.0</v>
      </c>
      <c r="Y6941" s="25" t="s">
        <v>375</v>
      </c>
      <c r="Z6941" s="25" t="s">
        <v>462</v>
      </c>
      <c r="AA6941" s="25">
        <v>43.0</v>
      </c>
      <c r="AB6941" s="25">
        <v>9.0</v>
      </c>
      <c r="AC6941" s="25">
        <v>0.0</v>
      </c>
      <c r="AD6941" s="25">
        <v>2.0</v>
      </c>
      <c r="AE6941" s="25">
        <v>0.0</v>
      </c>
      <c r="AF6941" s="25">
        <v>1.0</v>
      </c>
      <c r="AG6941" s="25">
        <v>11417.26</v>
      </c>
      <c r="AH6941" s="25">
        <v>0.0</v>
      </c>
    </row>
    <row r="6942" ht="15.75" customHeight="1">
      <c r="U6942" s="25">
        <v>6941.0</v>
      </c>
      <c r="V6942" s="25">
        <v>1.563659E7</v>
      </c>
      <c r="W6942" s="25" t="s">
        <v>575</v>
      </c>
      <c r="X6942" s="25">
        <v>575.0</v>
      </c>
      <c r="Y6942" s="25" t="s">
        <v>375</v>
      </c>
      <c r="Z6942" s="25" t="s">
        <v>487</v>
      </c>
      <c r="AA6942" s="25">
        <v>46.0</v>
      </c>
      <c r="AB6942" s="25">
        <v>1.0</v>
      </c>
      <c r="AC6942" s="25">
        <v>0.0</v>
      </c>
      <c r="AD6942" s="25">
        <v>2.0</v>
      </c>
      <c r="AE6942" s="25">
        <v>1.0</v>
      </c>
      <c r="AF6942" s="25">
        <v>1.0</v>
      </c>
      <c r="AG6942" s="25">
        <v>65998.26</v>
      </c>
      <c r="AH6942" s="25">
        <v>0.0</v>
      </c>
    </row>
    <row r="6943" ht="15.75" customHeight="1">
      <c r="U6943" s="25">
        <v>6942.0</v>
      </c>
      <c r="V6943" s="25">
        <v>1.562895E7</v>
      </c>
      <c r="W6943" s="25" t="s">
        <v>2341</v>
      </c>
      <c r="X6943" s="25">
        <v>501.0</v>
      </c>
      <c r="Y6943" s="25" t="s">
        <v>379</v>
      </c>
      <c r="Z6943" s="25" t="s">
        <v>487</v>
      </c>
      <c r="AA6943" s="25">
        <v>25.0</v>
      </c>
      <c r="AB6943" s="25">
        <v>6.0</v>
      </c>
      <c r="AC6943" s="25">
        <v>104013.79</v>
      </c>
      <c r="AD6943" s="25">
        <v>1.0</v>
      </c>
      <c r="AE6943" s="25">
        <v>1.0</v>
      </c>
      <c r="AF6943" s="25">
        <v>0.0</v>
      </c>
      <c r="AG6943" s="25">
        <v>114774.35</v>
      </c>
      <c r="AH6943" s="25">
        <v>0.0</v>
      </c>
    </row>
    <row r="6944" ht="15.75" customHeight="1">
      <c r="U6944" s="25">
        <v>6943.0</v>
      </c>
      <c r="V6944" s="25">
        <v>1.5617206E7</v>
      </c>
      <c r="W6944" s="25" t="s">
        <v>1494</v>
      </c>
      <c r="X6944" s="25">
        <v>431.0</v>
      </c>
      <c r="Y6944" s="25" t="s">
        <v>379</v>
      </c>
      <c r="Z6944" s="25" t="s">
        <v>487</v>
      </c>
      <c r="AA6944" s="25">
        <v>42.0</v>
      </c>
      <c r="AB6944" s="25">
        <v>8.0</v>
      </c>
      <c r="AC6944" s="25">
        <v>120822.86</v>
      </c>
      <c r="AD6944" s="25">
        <v>2.0</v>
      </c>
      <c r="AE6944" s="25">
        <v>1.0</v>
      </c>
      <c r="AF6944" s="25">
        <v>0.0</v>
      </c>
      <c r="AG6944" s="25">
        <v>126153.24</v>
      </c>
      <c r="AH6944" s="25">
        <v>0.0</v>
      </c>
    </row>
    <row r="6945" ht="15.75" customHeight="1">
      <c r="U6945" s="25">
        <v>6944.0</v>
      </c>
      <c r="V6945" s="25">
        <v>1.5603741E7</v>
      </c>
      <c r="W6945" s="25" t="s">
        <v>3098</v>
      </c>
      <c r="X6945" s="25">
        <v>719.0</v>
      </c>
      <c r="Y6945" s="25" t="s">
        <v>377</v>
      </c>
      <c r="Z6945" s="25" t="s">
        <v>487</v>
      </c>
      <c r="AA6945" s="25">
        <v>40.0</v>
      </c>
      <c r="AB6945" s="25">
        <v>4.0</v>
      </c>
      <c r="AC6945" s="25">
        <v>128389.12</v>
      </c>
      <c r="AD6945" s="25">
        <v>1.0</v>
      </c>
      <c r="AE6945" s="25">
        <v>1.0</v>
      </c>
      <c r="AF6945" s="25">
        <v>1.0</v>
      </c>
      <c r="AG6945" s="25">
        <v>176091.31</v>
      </c>
      <c r="AH6945" s="25">
        <v>0.0</v>
      </c>
    </row>
    <row r="6946" ht="15.75" customHeight="1">
      <c r="U6946" s="25">
        <v>6945.0</v>
      </c>
      <c r="V6946" s="25">
        <v>1.5742607E7</v>
      </c>
      <c r="W6946" s="25" t="s">
        <v>3099</v>
      </c>
      <c r="X6946" s="25">
        <v>850.0</v>
      </c>
      <c r="Y6946" s="25" t="s">
        <v>379</v>
      </c>
      <c r="Z6946" s="25" t="s">
        <v>487</v>
      </c>
      <c r="AA6946" s="25">
        <v>36.0</v>
      </c>
      <c r="AB6946" s="25">
        <v>7.0</v>
      </c>
      <c r="AC6946" s="25">
        <v>102800.72</v>
      </c>
      <c r="AD6946" s="25">
        <v>1.0</v>
      </c>
      <c r="AE6946" s="25">
        <v>1.0</v>
      </c>
      <c r="AF6946" s="25">
        <v>1.0</v>
      </c>
      <c r="AG6946" s="25">
        <v>87352.43</v>
      </c>
      <c r="AH6946" s="25">
        <v>0.0</v>
      </c>
    </row>
    <row r="6947" ht="15.75" customHeight="1">
      <c r="U6947" s="25">
        <v>6946.0</v>
      </c>
      <c r="V6947" s="25">
        <v>1.5747821E7</v>
      </c>
      <c r="W6947" s="25" t="s">
        <v>1605</v>
      </c>
      <c r="X6947" s="25">
        <v>554.0</v>
      </c>
      <c r="Y6947" s="25" t="s">
        <v>379</v>
      </c>
      <c r="Z6947" s="25" t="s">
        <v>462</v>
      </c>
      <c r="AA6947" s="25">
        <v>31.0</v>
      </c>
      <c r="AB6947" s="25">
        <v>6.0</v>
      </c>
      <c r="AC6947" s="25">
        <v>135470.9</v>
      </c>
      <c r="AD6947" s="25">
        <v>1.0</v>
      </c>
      <c r="AE6947" s="25">
        <v>1.0</v>
      </c>
      <c r="AF6947" s="25">
        <v>0.0</v>
      </c>
      <c r="AG6947" s="25">
        <v>107074.81</v>
      </c>
      <c r="AH6947" s="25">
        <v>0.0</v>
      </c>
    </row>
    <row r="6948" ht="15.75" customHeight="1">
      <c r="U6948" s="25">
        <v>6947.0</v>
      </c>
      <c r="V6948" s="25">
        <v>1.5612043E7</v>
      </c>
      <c r="W6948" s="25" t="s">
        <v>1878</v>
      </c>
      <c r="X6948" s="25">
        <v>418.0</v>
      </c>
      <c r="Y6948" s="25" t="s">
        <v>375</v>
      </c>
      <c r="Z6948" s="25" t="s">
        <v>487</v>
      </c>
      <c r="AA6948" s="25">
        <v>36.0</v>
      </c>
      <c r="AB6948" s="25">
        <v>7.0</v>
      </c>
      <c r="AC6948" s="25">
        <v>90145.04</v>
      </c>
      <c r="AD6948" s="25">
        <v>1.0</v>
      </c>
      <c r="AE6948" s="25">
        <v>1.0</v>
      </c>
      <c r="AF6948" s="25">
        <v>1.0</v>
      </c>
      <c r="AG6948" s="25">
        <v>69157.93</v>
      </c>
      <c r="AH6948" s="25">
        <v>0.0</v>
      </c>
    </row>
    <row r="6949" ht="15.75" customHeight="1">
      <c r="U6949" s="25">
        <v>6948.0</v>
      </c>
      <c r="V6949" s="25">
        <v>1.5809558E7</v>
      </c>
      <c r="W6949" s="25" t="s">
        <v>3100</v>
      </c>
      <c r="X6949" s="25">
        <v>715.0</v>
      </c>
      <c r="Y6949" s="25" t="s">
        <v>377</v>
      </c>
      <c r="Z6949" s="25" t="s">
        <v>487</v>
      </c>
      <c r="AA6949" s="25">
        <v>31.0</v>
      </c>
      <c r="AB6949" s="25">
        <v>7.0</v>
      </c>
      <c r="AC6949" s="25">
        <v>0.0</v>
      </c>
      <c r="AD6949" s="25">
        <v>1.0</v>
      </c>
      <c r="AE6949" s="25">
        <v>1.0</v>
      </c>
      <c r="AF6949" s="25">
        <v>1.0</v>
      </c>
      <c r="AG6949" s="25">
        <v>149970.59</v>
      </c>
      <c r="AH6949" s="25">
        <v>0.0</v>
      </c>
    </row>
    <row r="6950" ht="15.75" customHeight="1">
      <c r="U6950" s="25">
        <v>6949.0</v>
      </c>
      <c r="V6950" s="25">
        <v>1.580375E7</v>
      </c>
      <c r="W6950" s="25" t="s">
        <v>1256</v>
      </c>
      <c r="X6950" s="25">
        <v>750.0</v>
      </c>
      <c r="Y6950" s="25" t="s">
        <v>377</v>
      </c>
      <c r="Z6950" s="25" t="s">
        <v>462</v>
      </c>
      <c r="AA6950" s="25">
        <v>33.0</v>
      </c>
      <c r="AB6950" s="25">
        <v>3.0</v>
      </c>
      <c r="AC6950" s="25">
        <v>161801.47</v>
      </c>
      <c r="AD6950" s="25">
        <v>1.0</v>
      </c>
      <c r="AE6950" s="25">
        <v>0.0</v>
      </c>
      <c r="AF6950" s="25">
        <v>1.0</v>
      </c>
      <c r="AG6950" s="25">
        <v>153288.97</v>
      </c>
      <c r="AH6950" s="25">
        <v>1.0</v>
      </c>
    </row>
    <row r="6951" ht="15.75" customHeight="1">
      <c r="U6951" s="25">
        <v>6950.0</v>
      </c>
      <c r="V6951" s="25">
        <v>1.5704681E7</v>
      </c>
      <c r="W6951" s="25" t="s">
        <v>1341</v>
      </c>
      <c r="X6951" s="25">
        <v>766.0</v>
      </c>
      <c r="Y6951" s="25" t="s">
        <v>379</v>
      </c>
      <c r="Z6951" s="25" t="s">
        <v>487</v>
      </c>
      <c r="AA6951" s="25">
        <v>37.0</v>
      </c>
      <c r="AB6951" s="25">
        <v>2.0</v>
      </c>
      <c r="AC6951" s="25">
        <v>99660.13</v>
      </c>
      <c r="AD6951" s="25">
        <v>2.0</v>
      </c>
      <c r="AE6951" s="25">
        <v>0.0</v>
      </c>
      <c r="AF6951" s="25">
        <v>1.0</v>
      </c>
      <c r="AG6951" s="25">
        <v>147700.78</v>
      </c>
      <c r="AH6951" s="25">
        <v>0.0</v>
      </c>
    </row>
    <row r="6952" ht="15.75" customHeight="1">
      <c r="U6952" s="25">
        <v>6951.0</v>
      </c>
      <c r="V6952" s="25">
        <v>1.5667392E7</v>
      </c>
      <c r="W6952" s="25" t="s">
        <v>803</v>
      </c>
      <c r="X6952" s="25">
        <v>652.0</v>
      </c>
      <c r="Y6952" s="25" t="s">
        <v>377</v>
      </c>
      <c r="Z6952" s="25" t="s">
        <v>462</v>
      </c>
      <c r="AA6952" s="25">
        <v>38.0</v>
      </c>
      <c r="AB6952" s="25">
        <v>6.0</v>
      </c>
      <c r="AC6952" s="25">
        <v>123081.84</v>
      </c>
      <c r="AD6952" s="25">
        <v>2.0</v>
      </c>
      <c r="AE6952" s="25">
        <v>1.0</v>
      </c>
      <c r="AF6952" s="25">
        <v>1.0</v>
      </c>
      <c r="AG6952" s="25">
        <v>188657.97</v>
      </c>
      <c r="AH6952" s="25">
        <v>0.0</v>
      </c>
    </row>
    <row r="6953" ht="15.75" customHeight="1">
      <c r="U6953" s="25">
        <v>6952.0</v>
      </c>
      <c r="V6953" s="25">
        <v>1.5738889E7</v>
      </c>
      <c r="W6953" s="25" t="s">
        <v>711</v>
      </c>
      <c r="X6953" s="25">
        <v>658.0</v>
      </c>
      <c r="Y6953" s="25" t="s">
        <v>375</v>
      </c>
      <c r="Z6953" s="25" t="s">
        <v>487</v>
      </c>
      <c r="AA6953" s="25">
        <v>42.0</v>
      </c>
      <c r="AB6953" s="25">
        <v>8.0</v>
      </c>
      <c r="AC6953" s="25">
        <v>102870.93</v>
      </c>
      <c r="AD6953" s="25">
        <v>1.0</v>
      </c>
      <c r="AE6953" s="25">
        <v>0.0</v>
      </c>
      <c r="AF6953" s="25">
        <v>1.0</v>
      </c>
      <c r="AG6953" s="25">
        <v>103764.55</v>
      </c>
      <c r="AH6953" s="25">
        <v>1.0</v>
      </c>
    </row>
    <row r="6954" ht="15.75" customHeight="1">
      <c r="U6954" s="25">
        <v>6953.0</v>
      </c>
      <c r="V6954" s="25">
        <v>1.5598838E7</v>
      </c>
      <c r="W6954" s="25" t="s">
        <v>845</v>
      </c>
      <c r="X6954" s="25">
        <v>659.0</v>
      </c>
      <c r="Y6954" s="25" t="s">
        <v>375</v>
      </c>
      <c r="Z6954" s="25" t="s">
        <v>462</v>
      </c>
      <c r="AA6954" s="25">
        <v>37.0</v>
      </c>
      <c r="AB6954" s="25">
        <v>1.0</v>
      </c>
      <c r="AC6954" s="25">
        <v>151105.68</v>
      </c>
      <c r="AD6954" s="25">
        <v>1.0</v>
      </c>
      <c r="AE6954" s="25">
        <v>1.0</v>
      </c>
      <c r="AF6954" s="25">
        <v>1.0</v>
      </c>
      <c r="AG6954" s="25">
        <v>140934.57</v>
      </c>
      <c r="AH6954" s="25">
        <v>0.0</v>
      </c>
    </row>
    <row r="6955" ht="15.75" customHeight="1">
      <c r="U6955" s="25">
        <v>6954.0</v>
      </c>
      <c r="V6955" s="25">
        <v>1.5579109E7</v>
      </c>
      <c r="W6955" s="25" t="s">
        <v>1188</v>
      </c>
      <c r="X6955" s="25">
        <v>574.0</v>
      </c>
      <c r="Y6955" s="25" t="s">
        <v>379</v>
      </c>
      <c r="Z6955" s="25" t="s">
        <v>487</v>
      </c>
      <c r="AA6955" s="25">
        <v>35.0</v>
      </c>
      <c r="AB6955" s="25">
        <v>5.0</v>
      </c>
      <c r="AC6955" s="25">
        <v>163856.76</v>
      </c>
      <c r="AD6955" s="25">
        <v>1.0</v>
      </c>
      <c r="AE6955" s="25">
        <v>1.0</v>
      </c>
      <c r="AF6955" s="25">
        <v>1.0</v>
      </c>
      <c r="AG6955" s="25">
        <v>15118.2</v>
      </c>
      <c r="AH6955" s="25">
        <v>0.0</v>
      </c>
    </row>
    <row r="6956" ht="15.75" customHeight="1">
      <c r="U6956" s="25">
        <v>6955.0</v>
      </c>
      <c r="V6956" s="25">
        <v>1.5799042E7</v>
      </c>
      <c r="W6956" s="25" t="s">
        <v>2613</v>
      </c>
      <c r="X6956" s="25">
        <v>611.0</v>
      </c>
      <c r="Y6956" s="25" t="s">
        <v>375</v>
      </c>
      <c r="Z6956" s="25" t="s">
        <v>487</v>
      </c>
      <c r="AA6956" s="25">
        <v>38.0</v>
      </c>
      <c r="AB6956" s="25">
        <v>7.0</v>
      </c>
      <c r="AC6956" s="25">
        <v>0.0</v>
      </c>
      <c r="AD6956" s="25">
        <v>1.0</v>
      </c>
      <c r="AE6956" s="25">
        <v>1.0</v>
      </c>
      <c r="AF6956" s="25">
        <v>1.0</v>
      </c>
      <c r="AG6956" s="25">
        <v>63202.0</v>
      </c>
      <c r="AH6956" s="25">
        <v>0.0</v>
      </c>
    </row>
    <row r="6957" ht="15.75" customHeight="1">
      <c r="U6957" s="25">
        <v>6956.0</v>
      </c>
      <c r="V6957" s="25">
        <v>1.5697042E7</v>
      </c>
      <c r="W6957" s="25" t="s">
        <v>1802</v>
      </c>
      <c r="X6957" s="25">
        <v>738.0</v>
      </c>
      <c r="Y6957" s="25" t="s">
        <v>377</v>
      </c>
      <c r="Z6957" s="25" t="s">
        <v>487</v>
      </c>
      <c r="AA6957" s="25">
        <v>35.0</v>
      </c>
      <c r="AB6957" s="25">
        <v>8.0</v>
      </c>
      <c r="AC6957" s="25">
        <v>127290.61</v>
      </c>
      <c r="AD6957" s="25">
        <v>1.0</v>
      </c>
      <c r="AE6957" s="25">
        <v>1.0</v>
      </c>
      <c r="AF6957" s="25">
        <v>0.0</v>
      </c>
      <c r="AG6957" s="25">
        <v>16081.62</v>
      </c>
      <c r="AH6957" s="25">
        <v>0.0</v>
      </c>
    </row>
    <row r="6958" ht="15.75" customHeight="1">
      <c r="U6958" s="25">
        <v>6957.0</v>
      </c>
      <c r="V6958" s="25">
        <v>1.5696605E7</v>
      </c>
      <c r="W6958" s="25" t="s">
        <v>835</v>
      </c>
      <c r="X6958" s="25">
        <v>571.0</v>
      </c>
      <c r="Y6958" s="25" t="s">
        <v>375</v>
      </c>
      <c r="Z6958" s="25" t="s">
        <v>487</v>
      </c>
      <c r="AA6958" s="25">
        <v>49.0</v>
      </c>
      <c r="AB6958" s="25">
        <v>4.0</v>
      </c>
      <c r="AC6958" s="25">
        <v>180614.04</v>
      </c>
      <c r="AD6958" s="25">
        <v>1.0</v>
      </c>
      <c r="AE6958" s="25">
        <v>0.0</v>
      </c>
      <c r="AF6958" s="25">
        <v>0.0</v>
      </c>
      <c r="AG6958" s="25">
        <v>523.0</v>
      </c>
      <c r="AH6958" s="25">
        <v>0.0</v>
      </c>
    </row>
    <row r="6959" ht="15.75" customHeight="1">
      <c r="U6959" s="25">
        <v>6958.0</v>
      </c>
      <c r="V6959" s="25">
        <v>1.5802274E7</v>
      </c>
      <c r="W6959" s="25" t="s">
        <v>2526</v>
      </c>
      <c r="X6959" s="25">
        <v>686.0</v>
      </c>
      <c r="Y6959" s="25" t="s">
        <v>375</v>
      </c>
      <c r="Z6959" s="25" t="s">
        <v>462</v>
      </c>
      <c r="AA6959" s="25">
        <v>44.0</v>
      </c>
      <c r="AB6959" s="25">
        <v>7.0</v>
      </c>
      <c r="AC6959" s="25">
        <v>55053.62</v>
      </c>
      <c r="AD6959" s="25">
        <v>1.0</v>
      </c>
      <c r="AE6959" s="25">
        <v>1.0</v>
      </c>
      <c r="AF6959" s="25">
        <v>0.0</v>
      </c>
      <c r="AG6959" s="25">
        <v>181757.19</v>
      </c>
      <c r="AH6959" s="25">
        <v>0.0</v>
      </c>
    </row>
    <row r="6960" ht="15.75" customHeight="1">
      <c r="U6960" s="25">
        <v>6959.0</v>
      </c>
      <c r="V6960" s="25">
        <v>1.5596808E7</v>
      </c>
      <c r="W6960" s="25" t="s">
        <v>527</v>
      </c>
      <c r="X6960" s="25">
        <v>679.0</v>
      </c>
      <c r="Y6960" s="25" t="s">
        <v>377</v>
      </c>
      <c r="Z6960" s="25" t="s">
        <v>487</v>
      </c>
      <c r="AA6960" s="25">
        <v>33.0</v>
      </c>
      <c r="AB6960" s="25">
        <v>4.0</v>
      </c>
      <c r="AC6960" s="25">
        <v>96110.22</v>
      </c>
      <c r="AD6960" s="25">
        <v>1.0</v>
      </c>
      <c r="AE6960" s="25">
        <v>1.0</v>
      </c>
      <c r="AF6960" s="25">
        <v>0.0</v>
      </c>
      <c r="AG6960" s="25">
        <v>1173.23</v>
      </c>
      <c r="AH6960" s="25">
        <v>0.0</v>
      </c>
    </row>
    <row r="6961" ht="15.75" customHeight="1">
      <c r="U6961" s="25">
        <v>6960.0</v>
      </c>
      <c r="V6961" s="25">
        <v>1.5705403E7</v>
      </c>
      <c r="W6961" s="25" t="s">
        <v>2451</v>
      </c>
      <c r="X6961" s="25">
        <v>617.0</v>
      </c>
      <c r="Y6961" s="25" t="s">
        <v>377</v>
      </c>
      <c r="Z6961" s="25" t="s">
        <v>462</v>
      </c>
      <c r="AA6961" s="25">
        <v>46.0</v>
      </c>
      <c r="AB6961" s="25">
        <v>3.0</v>
      </c>
      <c r="AC6961" s="25">
        <v>106521.49</v>
      </c>
      <c r="AD6961" s="25">
        <v>1.0</v>
      </c>
      <c r="AE6961" s="25">
        <v>0.0</v>
      </c>
      <c r="AF6961" s="25">
        <v>1.0</v>
      </c>
      <c r="AG6961" s="25">
        <v>86587.37</v>
      </c>
      <c r="AH6961" s="25">
        <v>0.0</v>
      </c>
    </row>
    <row r="6962" ht="15.75" customHeight="1">
      <c r="U6962" s="25">
        <v>6961.0</v>
      </c>
      <c r="V6962" s="25">
        <v>1.5732903E7</v>
      </c>
      <c r="W6962" s="25" t="s">
        <v>3101</v>
      </c>
      <c r="X6962" s="25">
        <v>673.0</v>
      </c>
      <c r="Y6962" s="25" t="s">
        <v>375</v>
      </c>
      <c r="Z6962" s="25" t="s">
        <v>487</v>
      </c>
      <c r="AA6962" s="25">
        <v>39.0</v>
      </c>
      <c r="AB6962" s="25">
        <v>7.0</v>
      </c>
      <c r="AC6962" s="25">
        <v>82255.51</v>
      </c>
      <c r="AD6962" s="25">
        <v>2.0</v>
      </c>
      <c r="AE6962" s="25">
        <v>1.0</v>
      </c>
      <c r="AF6962" s="25">
        <v>0.0</v>
      </c>
      <c r="AG6962" s="25">
        <v>109545.56</v>
      </c>
      <c r="AH6962" s="25">
        <v>0.0</v>
      </c>
    </row>
    <row r="6963" ht="15.75" customHeight="1">
      <c r="U6963" s="25">
        <v>6962.0</v>
      </c>
      <c r="V6963" s="25">
        <v>1.5581968E7</v>
      </c>
      <c r="W6963" s="25" t="s">
        <v>1570</v>
      </c>
      <c r="X6963" s="25">
        <v>745.0</v>
      </c>
      <c r="Y6963" s="25" t="s">
        <v>375</v>
      </c>
      <c r="Z6963" s="25" t="s">
        <v>462</v>
      </c>
      <c r="AA6963" s="25">
        <v>33.0</v>
      </c>
      <c r="AB6963" s="25">
        <v>1.0</v>
      </c>
      <c r="AC6963" s="25">
        <v>0.0</v>
      </c>
      <c r="AD6963" s="25">
        <v>2.0</v>
      </c>
      <c r="AE6963" s="25">
        <v>1.0</v>
      </c>
      <c r="AF6963" s="25">
        <v>1.0</v>
      </c>
      <c r="AG6963" s="25">
        <v>174431.01</v>
      </c>
      <c r="AH6963" s="25">
        <v>0.0</v>
      </c>
    </row>
    <row r="6964" ht="15.75" customHeight="1">
      <c r="U6964" s="25">
        <v>6963.0</v>
      </c>
      <c r="V6964" s="25">
        <v>1.5683892E7</v>
      </c>
      <c r="W6964" s="25" t="s">
        <v>1260</v>
      </c>
      <c r="X6964" s="25">
        <v>677.0</v>
      </c>
      <c r="Y6964" s="25" t="s">
        <v>379</v>
      </c>
      <c r="Z6964" s="25" t="s">
        <v>462</v>
      </c>
      <c r="AA6964" s="25">
        <v>26.0</v>
      </c>
      <c r="AB6964" s="25">
        <v>3.0</v>
      </c>
      <c r="AC6964" s="25">
        <v>102395.79</v>
      </c>
      <c r="AD6964" s="25">
        <v>1.0</v>
      </c>
      <c r="AE6964" s="25">
        <v>1.0</v>
      </c>
      <c r="AF6964" s="25">
        <v>0.0</v>
      </c>
      <c r="AG6964" s="25">
        <v>119368.99</v>
      </c>
      <c r="AH6964" s="25">
        <v>0.0</v>
      </c>
    </row>
    <row r="6965" ht="15.75" customHeight="1">
      <c r="U6965" s="25">
        <v>6964.0</v>
      </c>
      <c r="V6965" s="25">
        <v>1.5595447E7</v>
      </c>
      <c r="W6965" s="25" t="s">
        <v>1584</v>
      </c>
      <c r="X6965" s="25">
        <v>613.0</v>
      </c>
      <c r="Y6965" s="25" t="s">
        <v>377</v>
      </c>
      <c r="Z6965" s="25" t="s">
        <v>487</v>
      </c>
      <c r="AA6965" s="25">
        <v>39.0</v>
      </c>
      <c r="AB6965" s="25">
        <v>8.0</v>
      </c>
      <c r="AC6965" s="25">
        <v>118201.41</v>
      </c>
      <c r="AD6965" s="25">
        <v>1.0</v>
      </c>
      <c r="AE6965" s="25">
        <v>1.0</v>
      </c>
      <c r="AF6965" s="25">
        <v>0.0</v>
      </c>
      <c r="AG6965" s="25">
        <v>23315.59</v>
      </c>
      <c r="AH6965" s="25">
        <v>0.0</v>
      </c>
    </row>
    <row r="6966" ht="15.75" customHeight="1">
      <c r="U6966" s="25">
        <v>6965.0</v>
      </c>
      <c r="V6966" s="25">
        <v>1.5569249E7</v>
      </c>
      <c r="W6966" s="25" t="s">
        <v>3102</v>
      </c>
      <c r="X6966" s="25">
        <v>576.0</v>
      </c>
      <c r="Y6966" s="25" t="s">
        <v>375</v>
      </c>
      <c r="Z6966" s="25" t="s">
        <v>462</v>
      </c>
      <c r="AA6966" s="25">
        <v>55.0</v>
      </c>
      <c r="AB6966" s="25">
        <v>6.0</v>
      </c>
      <c r="AC6966" s="25">
        <v>44582.07</v>
      </c>
      <c r="AD6966" s="25">
        <v>3.0</v>
      </c>
      <c r="AE6966" s="25">
        <v>0.0</v>
      </c>
      <c r="AF6966" s="25">
        <v>1.0</v>
      </c>
      <c r="AG6966" s="25">
        <v>67539.85</v>
      </c>
      <c r="AH6966" s="25">
        <v>1.0</v>
      </c>
    </row>
    <row r="6967" ht="15.75" customHeight="1">
      <c r="U6967" s="25">
        <v>6966.0</v>
      </c>
      <c r="V6967" s="25">
        <v>1.5656188E7</v>
      </c>
      <c r="W6967" s="25" t="s">
        <v>1217</v>
      </c>
      <c r="X6967" s="25">
        <v>584.0</v>
      </c>
      <c r="Y6967" s="25" t="s">
        <v>377</v>
      </c>
      <c r="Z6967" s="25" t="s">
        <v>462</v>
      </c>
      <c r="AA6967" s="25">
        <v>30.0</v>
      </c>
      <c r="AB6967" s="25">
        <v>5.0</v>
      </c>
      <c r="AC6967" s="25">
        <v>0.0</v>
      </c>
      <c r="AD6967" s="25">
        <v>2.0</v>
      </c>
      <c r="AE6967" s="25">
        <v>1.0</v>
      </c>
      <c r="AF6967" s="25">
        <v>1.0</v>
      </c>
      <c r="AG6967" s="25">
        <v>185201.58</v>
      </c>
      <c r="AH6967" s="25">
        <v>0.0</v>
      </c>
    </row>
    <row r="6968" ht="15.75" customHeight="1">
      <c r="U6968" s="25">
        <v>6967.0</v>
      </c>
      <c r="V6968" s="25">
        <v>1.5689661E7</v>
      </c>
      <c r="W6968" s="25" t="s">
        <v>1848</v>
      </c>
      <c r="X6968" s="25">
        <v>663.0</v>
      </c>
      <c r="Y6968" s="25" t="s">
        <v>375</v>
      </c>
      <c r="Z6968" s="25" t="s">
        <v>487</v>
      </c>
      <c r="AA6968" s="25">
        <v>22.0</v>
      </c>
      <c r="AB6968" s="25">
        <v>6.0</v>
      </c>
      <c r="AC6968" s="25">
        <v>0.0</v>
      </c>
      <c r="AD6968" s="25">
        <v>2.0</v>
      </c>
      <c r="AE6968" s="25">
        <v>0.0</v>
      </c>
      <c r="AF6968" s="25">
        <v>1.0</v>
      </c>
      <c r="AG6968" s="25">
        <v>131827.15</v>
      </c>
      <c r="AH6968" s="25">
        <v>0.0</v>
      </c>
    </row>
    <row r="6969" ht="15.75" customHeight="1">
      <c r="U6969" s="25">
        <v>6968.0</v>
      </c>
      <c r="V6969" s="25">
        <v>1.5644934E7</v>
      </c>
      <c r="W6969" s="25" t="s">
        <v>3103</v>
      </c>
      <c r="X6969" s="25">
        <v>466.0</v>
      </c>
      <c r="Y6969" s="25" t="s">
        <v>375</v>
      </c>
      <c r="Z6969" s="25" t="s">
        <v>487</v>
      </c>
      <c r="AA6969" s="25">
        <v>26.0</v>
      </c>
      <c r="AB6969" s="25">
        <v>9.0</v>
      </c>
      <c r="AC6969" s="25">
        <v>105522.06</v>
      </c>
      <c r="AD6969" s="25">
        <v>1.0</v>
      </c>
      <c r="AE6969" s="25">
        <v>1.0</v>
      </c>
      <c r="AF6969" s="25">
        <v>0.0</v>
      </c>
      <c r="AG6969" s="25">
        <v>10842.46</v>
      </c>
      <c r="AH6969" s="25">
        <v>0.0</v>
      </c>
    </row>
    <row r="6970" ht="15.75" customHeight="1">
      <c r="U6970" s="25">
        <v>6969.0</v>
      </c>
      <c r="V6970" s="25">
        <v>1.5721793E7</v>
      </c>
      <c r="W6970" s="25" t="s">
        <v>783</v>
      </c>
      <c r="X6970" s="25">
        <v>510.0</v>
      </c>
      <c r="Y6970" s="25" t="s">
        <v>379</v>
      </c>
      <c r="Z6970" s="25" t="s">
        <v>462</v>
      </c>
      <c r="AA6970" s="25">
        <v>50.0</v>
      </c>
      <c r="AB6970" s="25">
        <v>7.0</v>
      </c>
      <c r="AC6970" s="25">
        <v>123936.54</v>
      </c>
      <c r="AD6970" s="25">
        <v>1.0</v>
      </c>
      <c r="AE6970" s="25">
        <v>1.0</v>
      </c>
      <c r="AF6970" s="25">
        <v>1.0</v>
      </c>
      <c r="AG6970" s="25">
        <v>23768.01</v>
      </c>
      <c r="AH6970" s="25">
        <v>0.0</v>
      </c>
    </row>
    <row r="6971" ht="15.75" customHeight="1">
      <c r="U6971" s="25">
        <v>6970.0</v>
      </c>
      <c r="V6971" s="25">
        <v>1.5687413E7</v>
      </c>
      <c r="W6971" s="25" t="s">
        <v>3104</v>
      </c>
      <c r="X6971" s="25">
        <v>619.0</v>
      </c>
      <c r="Y6971" s="25" t="s">
        <v>377</v>
      </c>
      <c r="Z6971" s="25" t="s">
        <v>462</v>
      </c>
      <c r="AA6971" s="25">
        <v>38.0</v>
      </c>
      <c r="AB6971" s="25">
        <v>6.0</v>
      </c>
      <c r="AC6971" s="25">
        <v>0.0</v>
      </c>
      <c r="AD6971" s="25">
        <v>2.0</v>
      </c>
      <c r="AE6971" s="25">
        <v>1.0</v>
      </c>
      <c r="AF6971" s="25">
        <v>1.0</v>
      </c>
      <c r="AG6971" s="25">
        <v>117616.29</v>
      </c>
      <c r="AH6971" s="25">
        <v>0.0</v>
      </c>
    </row>
    <row r="6972" ht="15.75" customHeight="1">
      <c r="U6972" s="25">
        <v>6971.0</v>
      </c>
      <c r="V6972" s="25">
        <v>1.5761286E7</v>
      </c>
      <c r="W6972" s="25" t="s">
        <v>1673</v>
      </c>
      <c r="X6972" s="25">
        <v>696.0</v>
      </c>
      <c r="Y6972" s="25" t="s">
        <v>379</v>
      </c>
      <c r="Z6972" s="25" t="s">
        <v>462</v>
      </c>
      <c r="AA6972" s="25">
        <v>66.0</v>
      </c>
      <c r="AB6972" s="25">
        <v>7.0</v>
      </c>
      <c r="AC6972" s="25">
        <v>119499.42</v>
      </c>
      <c r="AD6972" s="25">
        <v>2.0</v>
      </c>
      <c r="AE6972" s="25">
        <v>1.0</v>
      </c>
      <c r="AF6972" s="25">
        <v>1.0</v>
      </c>
      <c r="AG6972" s="25">
        <v>174027.3</v>
      </c>
      <c r="AH6972" s="25">
        <v>0.0</v>
      </c>
    </row>
    <row r="6973" ht="15.75" customHeight="1">
      <c r="U6973" s="25">
        <v>6972.0</v>
      </c>
      <c r="V6973" s="25">
        <v>1.565824E7</v>
      </c>
      <c r="W6973" s="25" t="s">
        <v>2178</v>
      </c>
      <c r="X6973" s="25">
        <v>554.0</v>
      </c>
      <c r="Y6973" s="25" t="s">
        <v>375</v>
      </c>
      <c r="Z6973" s="25" t="s">
        <v>462</v>
      </c>
      <c r="AA6973" s="25">
        <v>44.0</v>
      </c>
      <c r="AB6973" s="25">
        <v>9.0</v>
      </c>
      <c r="AC6973" s="25">
        <v>135814.7</v>
      </c>
      <c r="AD6973" s="25">
        <v>2.0</v>
      </c>
      <c r="AE6973" s="25">
        <v>0.0</v>
      </c>
      <c r="AF6973" s="25">
        <v>0.0</v>
      </c>
      <c r="AG6973" s="25">
        <v>115091.38</v>
      </c>
      <c r="AH6973" s="25">
        <v>0.0</v>
      </c>
    </row>
    <row r="6974" ht="15.75" customHeight="1">
      <c r="U6974" s="25">
        <v>6973.0</v>
      </c>
      <c r="V6974" s="25">
        <v>1.5706232E7</v>
      </c>
      <c r="W6974" s="25" t="s">
        <v>1324</v>
      </c>
      <c r="X6974" s="25">
        <v>595.0</v>
      </c>
      <c r="Y6974" s="25" t="s">
        <v>375</v>
      </c>
      <c r="Z6974" s="25" t="s">
        <v>487</v>
      </c>
      <c r="AA6974" s="25">
        <v>52.0</v>
      </c>
      <c r="AB6974" s="25">
        <v>9.0</v>
      </c>
      <c r="AC6974" s="25">
        <v>0.0</v>
      </c>
      <c r="AD6974" s="25">
        <v>1.0</v>
      </c>
      <c r="AE6974" s="25">
        <v>1.0</v>
      </c>
      <c r="AF6974" s="25">
        <v>1.0</v>
      </c>
      <c r="AG6974" s="25">
        <v>106340.66</v>
      </c>
      <c r="AH6974" s="25">
        <v>1.0</v>
      </c>
    </row>
    <row r="6975" ht="15.75" customHeight="1">
      <c r="U6975" s="25">
        <v>6974.0</v>
      </c>
      <c r="V6975" s="25">
        <v>1.5583394E7</v>
      </c>
      <c r="W6975" s="25" t="s">
        <v>1098</v>
      </c>
      <c r="X6975" s="25">
        <v>659.0</v>
      </c>
      <c r="Y6975" s="25" t="s">
        <v>379</v>
      </c>
      <c r="Z6975" s="25" t="s">
        <v>487</v>
      </c>
      <c r="AA6975" s="25">
        <v>39.0</v>
      </c>
      <c r="AB6975" s="25">
        <v>8.0</v>
      </c>
      <c r="AC6975" s="25">
        <v>106259.63</v>
      </c>
      <c r="AD6975" s="25">
        <v>2.0</v>
      </c>
      <c r="AE6975" s="25">
        <v>1.0</v>
      </c>
      <c r="AF6975" s="25">
        <v>1.0</v>
      </c>
      <c r="AG6975" s="25">
        <v>198103.32</v>
      </c>
      <c r="AH6975" s="25">
        <v>0.0</v>
      </c>
    </row>
    <row r="6976" ht="15.75" customHeight="1">
      <c r="U6976" s="25">
        <v>6975.0</v>
      </c>
      <c r="V6976" s="25">
        <v>1.5715643E7</v>
      </c>
      <c r="W6976" s="25" t="s">
        <v>1061</v>
      </c>
      <c r="X6976" s="25">
        <v>662.0</v>
      </c>
      <c r="Y6976" s="25" t="s">
        <v>375</v>
      </c>
      <c r="Z6976" s="25" t="s">
        <v>487</v>
      </c>
      <c r="AA6976" s="25">
        <v>44.0</v>
      </c>
      <c r="AB6976" s="25">
        <v>8.0</v>
      </c>
      <c r="AC6976" s="25">
        <v>0.0</v>
      </c>
      <c r="AD6976" s="25">
        <v>2.0</v>
      </c>
      <c r="AE6976" s="25">
        <v>1.0</v>
      </c>
      <c r="AF6976" s="25">
        <v>1.0</v>
      </c>
      <c r="AG6976" s="25">
        <v>175314.87</v>
      </c>
      <c r="AH6976" s="25">
        <v>0.0</v>
      </c>
    </row>
    <row r="6977" ht="15.75" customHeight="1">
      <c r="U6977" s="25">
        <v>6976.0</v>
      </c>
      <c r="V6977" s="25">
        <v>1.5644856E7</v>
      </c>
      <c r="W6977" s="25" t="s">
        <v>1348</v>
      </c>
      <c r="X6977" s="25">
        <v>556.0</v>
      </c>
      <c r="Y6977" s="25" t="s">
        <v>377</v>
      </c>
      <c r="Z6977" s="25" t="s">
        <v>487</v>
      </c>
      <c r="AA6977" s="25">
        <v>38.0</v>
      </c>
      <c r="AB6977" s="25">
        <v>2.0</v>
      </c>
      <c r="AC6977" s="25">
        <v>115463.16</v>
      </c>
      <c r="AD6977" s="25">
        <v>1.0</v>
      </c>
      <c r="AE6977" s="25">
        <v>1.0</v>
      </c>
      <c r="AF6977" s="25">
        <v>0.0</v>
      </c>
      <c r="AG6977" s="25">
        <v>150679.65</v>
      </c>
      <c r="AH6977" s="25">
        <v>0.0</v>
      </c>
    </row>
    <row r="6978" ht="15.75" customHeight="1">
      <c r="U6978" s="25">
        <v>6977.0</v>
      </c>
      <c r="V6978" s="25">
        <v>1.5785488E7</v>
      </c>
      <c r="W6978" s="25" t="s">
        <v>1275</v>
      </c>
      <c r="X6978" s="25">
        <v>701.0</v>
      </c>
      <c r="Y6978" s="25" t="s">
        <v>377</v>
      </c>
      <c r="Z6978" s="25" t="s">
        <v>462</v>
      </c>
      <c r="AA6978" s="25">
        <v>39.0</v>
      </c>
      <c r="AB6978" s="25">
        <v>9.0</v>
      </c>
      <c r="AC6978" s="25">
        <v>0.0</v>
      </c>
      <c r="AD6978" s="25">
        <v>2.0</v>
      </c>
      <c r="AE6978" s="25">
        <v>1.0</v>
      </c>
      <c r="AF6978" s="25">
        <v>1.0</v>
      </c>
      <c r="AG6978" s="25">
        <v>110043.88</v>
      </c>
      <c r="AH6978" s="25">
        <v>0.0</v>
      </c>
    </row>
    <row r="6979" ht="15.75" customHeight="1">
      <c r="U6979" s="25">
        <v>6978.0</v>
      </c>
      <c r="V6979" s="25">
        <v>1.5711571E7</v>
      </c>
      <c r="W6979" s="25" t="s">
        <v>1736</v>
      </c>
      <c r="X6979" s="25">
        <v>587.0</v>
      </c>
      <c r="Y6979" s="25" t="s">
        <v>377</v>
      </c>
      <c r="Z6979" s="25" t="s">
        <v>487</v>
      </c>
      <c r="AA6979" s="25">
        <v>42.0</v>
      </c>
      <c r="AB6979" s="25">
        <v>5.0</v>
      </c>
      <c r="AC6979" s="25">
        <v>120233.83</v>
      </c>
      <c r="AD6979" s="25">
        <v>1.0</v>
      </c>
      <c r="AE6979" s="25">
        <v>1.0</v>
      </c>
      <c r="AF6979" s="25">
        <v>0.0</v>
      </c>
      <c r="AG6979" s="25">
        <v>194890.33</v>
      </c>
      <c r="AH6979" s="25">
        <v>0.0</v>
      </c>
    </row>
    <row r="6980" ht="15.75" customHeight="1">
      <c r="U6980" s="25">
        <v>6979.0</v>
      </c>
      <c r="V6980" s="25">
        <v>1.5778604E7</v>
      </c>
      <c r="W6980" s="25" t="s">
        <v>2616</v>
      </c>
      <c r="X6980" s="25">
        <v>571.0</v>
      </c>
      <c r="Y6980" s="25" t="s">
        <v>375</v>
      </c>
      <c r="Z6980" s="25" t="s">
        <v>462</v>
      </c>
      <c r="AA6980" s="25">
        <v>47.0</v>
      </c>
      <c r="AB6980" s="25">
        <v>7.0</v>
      </c>
      <c r="AC6980" s="25">
        <v>0.0</v>
      </c>
      <c r="AD6980" s="25">
        <v>2.0</v>
      </c>
      <c r="AE6980" s="25">
        <v>0.0</v>
      </c>
      <c r="AF6980" s="25">
        <v>0.0</v>
      </c>
      <c r="AG6980" s="25">
        <v>112366.98</v>
      </c>
      <c r="AH6980" s="25">
        <v>0.0</v>
      </c>
    </row>
    <row r="6981" ht="15.75" customHeight="1">
      <c r="U6981" s="25">
        <v>6980.0</v>
      </c>
      <c r="V6981" s="25">
        <v>1.575118E7</v>
      </c>
      <c r="W6981" s="25" t="s">
        <v>2319</v>
      </c>
      <c r="X6981" s="25">
        <v>539.0</v>
      </c>
      <c r="Y6981" s="25" t="s">
        <v>375</v>
      </c>
      <c r="Z6981" s="25" t="s">
        <v>462</v>
      </c>
      <c r="AA6981" s="25">
        <v>40.0</v>
      </c>
      <c r="AB6981" s="25">
        <v>7.0</v>
      </c>
      <c r="AC6981" s="25">
        <v>81132.21</v>
      </c>
      <c r="AD6981" s="25">
        <v>1.0</v>
      </c>
      <c r="AE6981" s="25">
        <v>1.0</v>
      </c>
      <c r="AF6981" s="25">
        <v>0.0</v>
      </c>
      <c r="AG6981" s="25">
        <v>167289.82</v>
      </c>
      <c r="AH6981" s="25">
        <v>0.0</v>
      </c>
    </row>
    <row r="6982" ht="15.75" customHeight="1">
      <c r="U6982" s="25">
        <v>6981.0</v>
      </c>
      <c r="V6982" s="25">
        <v>1.574836E7</v>
      </c>
      <c r="W6982" s="25" t="s">
        <v>633</v>
      </c>
      <c r="X6982" s="25">
        <v>644.0</v>
      </c>
      <c r="Y6982" s="25" t="s">
        <v>379</v>
      </c>
      <c r="Z6982" s="25" t="s">
        <v>462</v>
      </c>
      <c r="AA6982" s="25">
        <v>34.0</v>
      </c>
      <c r="AB6982" s="25">
        <v>10.0</v>
      </c>
      <c r="AC6982" s="25">
        <v>122196.99</v>
      </c>
      <c r="AD6982" s="25">
        <v>2.0</v>
      </c>
      <c r="AE6982" s="25">
        <v>1.0</v>
      </c>
      <c r="AF6982" s="25">
        <v>1.0</v>
      </c>
      <c r="AG6982" s="25">
        <v>182099.71</v>
      </c>
      <c r="AH6982" s="25">
        <v>0.0</v>
      </c>
    </row>
    <row r="6983" ht="15.75" customHeight="1">
      <c r="U6983" s="25">
        <v>6982.0</v>
      </c>
      <c r="V6983" s="25">
        <v>1.5770039E7</v>
      </c>
      <c r="W6983" s="25" t="s">
        <v>1271</v>
      </c>
      <c r="X6983" s="25">
        <v>572.0</v>
      </c>
      <c r="Y6983" s="25" t="s">
        <v>379</v>
      </c>
      <c r="Z6983" s="25" t="s">
        <v>487</v>
      </c>
      <c r="AA6983" s="25">
        <v>39.0</v>
      </c>
      <c r="AB6983" s="25">
        <v>4.0</v>
      </c>
      <c r="AC6983" s="25">
        <v>112290.22</v>
      </c>
      <c r="AD6983" s="25">
        <v>1.0</v>
      </c>
      <c r="AE6983" s="25">
        <v>1.0</v>
      </c>
      <c r="AF6983" s="25">
        <v>0.0</v>
      </c>
      <c r="AG6983" s="25">
        <v>49373.97</v>
      </c>
      <c r="AH6983" s="25">
        <v>1.0</v>
      </c>
    </row>
    <row r="6984" ht="15.75" customHeight="1">
      <c r="U6984" s="25">
        <v>6983.0</v>
      </c>
      <c r="V6984" s="25">
        <v>1.5685096E7</v>
      </c>
      <c r="W6984" s="25" t="s">
        <v>557</v>
      </c>
      <c r="X6984" s="25">
        <v>753.0</v>
      </c>
      <c r="Y6984" s="25" t="s">
        <v>375</v>
      </c>
      <c r="Z6984" s="25" t="s">
        <v>462</v>
      </c>
      <c r="AA6984" s="25">
        <v>50.0</v>
      </c>
      <c r="AB6984" s="25">
        <v>4.0</v>
      </c>
      <c r="AC6984" s="25">
        <v>0.0</v>
      </c>
      <c r="AD6984" s="25">
        <v>2.0</v>
      </c>
      <c r="AE6984" s="25">
        <v>1.0</v>
      </c>
      <c r="AF6984" s="25">
        <v>1.0</v>
      </c>
      <c r="AG6984" s="25">
        <v>861.4</v>
      </c>
      <c r="AH6984" s="25">
        <v>0.0</v>
      </c>
    </row>
    <row r="6985" ht="15.75" customHeight="1">
      <c r="U6985" s="25">
        <v>6984.0</v>
      </c>
      <c r="V6985" s="25">
        <v>1.5669501E7</v>
      </c>
      <c r="W6985" s="25" t="s">
        <v>1271</v>
      </c>
      <c r="X6985" s="25">
        <v>706.0</v>
      </c>
      <c r="Y6985" s="25" t="s">
        <v>375</v>
      </c>
      <c r="Z6985" s="25" t="s">
        <v>487</v>
      </c>
      <c r="AA6985" s="25">
        <v>35.0</v>
      </c>
      <c r="AB6985" s="25">
        <v>5.0</v>
      </c>
      <c r="AC6985" s="25">
        <v>0.0</v>
      </c>
      <c r="AD6985" s="25">
        <v>2.0</v>
      </c>
      <c r="AE6985" s="25">
        <v>1.0</v>
      </c>
      <c r="AF6985" s="25">
        <v>1.0</v>
      </c>
      <c r="AG6985" s="25">
        <v>81718.37</v>
      </c>
      <c r="AH6985" s="25">
        <v>0.0</v>
      </c>
    </row>
    <row r="6986" ht="15.75" customHeight="1">
      <c r="U6986" s="25">
        <v>6985.0</v>
      </c>
      <c r="V6986" s="25">
        <v>1.5622631E7</v>
      </c>
      <c r="W6986" s="25" t="s">
        <v>497</v>
      </c>
      <c r="X6986" s="25">
        <v>588.0</v>
      </c>
      <c r="Y6986" s="25" t="s">
        <v>375</v>
      </c>
      <c r="Z6986" s="25" t="s">
        <v>487</v>
      </c>
      <c r="AA6986" s="25">
        <v>44.0</v>
      </c>
      <c r="AB6986" s="25">
        <v>8.0</v>
      </c>
      <c r="AC6986" s="25">
        <v>154409.74</v>
      </c>
      <c r="AD6986" s="25">
        <v>1.0</v>
      </c>
      <c r="AE6986" s="25">
        <v>1.0</v>
      </c>
      <c r="AF6986" s="25">
        <v>0.0</v>
      </c>
      <c r="AG6986" s="25">
        <v>49324.03</v>
      </c>
      <c r="AH6986" s="25">
        <v>1.0</v>
      </c>
    </row>
    <row r="6987" ht="15.75" customHeight="1">
      <c r="U6987" s="25">
        <v>6986.0</v>
      </c>
      <c r="V6987" s="25">
        <v>1.5586699E7</v>
      </c>
      <c r="W6987" s="25" t="s">
        <v>1742</v>
      </c>
      <c r="X6987" s="25">
        <v>825.0</v>
      </c>
      <c r="Y6987" s="25" t="s">
        <v>375</v>
      </c>
      <c r="Z6987" s="25" t="s">
        <v>487</v>
      </c>
      <c r="AA6987" s="25">
        <v>32.0</v>
      </c>
      <c r="AB6987" s="25">
        <v>9.0</v>
      </c>
      <c r="AC6987" s="25">
        <v>0.0</v>
      </c>
      <c r="AD6987" s="25">
        <v>2.0</v>
      </c>
      <c r="AE6987" s="25">
        <v>0.0</v>
      </c>
      <c r="AF6987" s="25">
        <v>0.0</v>
      </c>
      <c r="AG6987" s="25">
        <v>9751.03</v>
      </c>
      <c r="AH6987" s="25">
        <v>0.0</v>
      </c>
    </row>
    <row r="6988" ht="15.75" customHeight="1">
      <c r="U6988" s="25">
        <v>6987.0</v>
      </c>
      <c r="V6988" s="25">
        <v>1.5702377E7</v>
      </c>
      <c r="W6988" s="25" t="s">
        <v>3105</v>
      </c>
      <c r="X6988" s="25">
        <v>627.0</v>
      </c>
      <c r="Y6988" s="25" t="s">
        <v>377</v>
      </c>
      <c r="Z6988" s="25" t="s">
        <v>487</v>
      </c>
      <c r="AA6988" s="25">
        <v>48.0</v>
      </c>
      <c r="AB6988" s="25">
        <v>1.0</v>
      </c>
      <c r="AC6988" s="25">
        <v>132759.8</v>
      </c>
      <c r="AD6988" s="25">
        <v>1.0</v>
      </c>
      <c r="AE6988" s="25">
        <v>1.0</v>
      </c>
      <c r="AF6988" s="25">
        <v>0.0</v>
      </c>
      <c r="AG6988" s="25">
        <v>78899.22</v>
      </c>
      <c r="AH6988" s="25">
        <v>0.0</v>
      </c>
    </row>
    <row r="6989" ht="15.75" customHeight="1">
      <c r="U6989" s="25">
        <v>6988.0</v>
      </c>
      <c r="V6989" s="25">
        <v>1.557717E7</v>
      </c>
      <c r="W6989" s="25" t="s">
        <v>1373</v>
      </c>
      <c r="X6989" s="25">
        <v>532.0</v>
      </c>
      <c r="Y6989" s="25" t="s">
        <v>375</v>
      </c>
      <c r="Z6989" s="25" t="s">
        <v>487</v>
      </c>
      <c r="AA6989" s="25">
        <v>60.0</v>
      </c>
      <c r="AB6989" s="25">
        <v>5.0</v>
      </c>
      <c r="AC6989" s="25">
        <v>76705.87</v>
      </c>
      <c r="AD6989" s="25">
        <v>2.0</v>
      </c>
      <c r="AE6989" s="25">
        <v>0.0</v>
      </c>
      <c r="AF6989" s="25">
        <v>1.0</v>
      </c>
      <c r="AG6989" s="25">
        <v>13889.73</v>
      </c>
      <c r="AH6989" s="25">
        <v>0.0</v>
      </c>
    </row>
    <row r="6990" ht="15.75" customHeight="1">
      <c r="U6990" s="25">
        <v>6989.0</v>
      </c>
      <c r="V6990" s="25">
        <v>1.5769451E7</v>
      </c>
      <c r="W6990" s="25" t="s">
        <v>1809</v>
      </c>
      <c r="X6990" s="25">
        <v>764.0</v>
      </c>
      <c r="Y6990" s="25" t="s">
        <v>375</v>
      </c>
      <c r="Z6990" s="25" t="s">
        <v>462</v>
      </c>
      <c r="AA6990" s="25">
        <v>44.0</v>
      </c>
      <c r="AB6990" s="25">
        <v>1.0</v>
      </c>
      <c r="AC6990" s="25">
        <v>0.0</v>
      </c>
      <c r="AD6990" s="25">
        <v>2.0</v>
      </c>
      <c r="AE6990" s="25">
        <v>1.0</v>
      </c>
      <c r="AF6990" s="25">
        <v>1.0</v>
      </c>
      <c r="AG6990" s="25">
        <v>11467.38</v>
      </c>
      <c r="AH6990" s="25">
        <v>0.0</v>
      </c>
    </row>
    <row r="6991" ht="15.75" customHeight="1">
      <c r="U6991" s="25">
        <v>6990.0</v>
      </c>
      <c r="V6991" s="25">
        <v>1.5811877E7</v>
      </c>
      <c r="W6991" s="25" t="s">
        <v>777</v>
      </c>
      <c r="X6991" s="25">
        <v>700.0</v>
      </c>
      <c r="Y6991" s="25" t="s">
        <v>375</v>
      </c>
      <c r="Z6991" s="25" t="s">
        <v>462</v>
      </c>
      <c r="AA6991" s="25">
        <v>36.0</v>
      </c>
      <c r="AB6991" s="25">
        <v>4.0</v>
      </c>
      <c r="AC6991" s="25">
        <v>0.0</v>
      </c>
      <c r="AD6991" s="25">
        <v>2.0</v>
      </c>
      <c r="AE6991" s="25">
        <v>1.0</v>
      </c>
      <c r="AF6991" s="25">
        <v>0.0</v>
      </c>
      <c r="AG6991" s="25">
        <v>130789.15</v>
      </c>
      <c r="AH6991" s="25">
        <v>0.0</v>
      </c>
    </row>
    <row r="6992" ht="15.75" customHeight="1">
      <c r="U6992" s="25">
        <v>6991.0</v>
      </c>
      <c r="V6992" s="25">
        <v>1.5648725E7</v>
      </c>
      <c r="W6992" s="25" t="s">
        <v>1360</v>
      </c>
      <c r="X6992" s="25">
        <v>660.0</v>
      </c>
      <c r="Y6992" s="25" t="s">
        <v>375</v>
      </c>
      <c r="Z6992" s="25" t="s">
        <v>487</v>
      </c>
      <c r="AA6992" s="25">
        <v>41.0</v>
      </c>
      <c r="AB6992" s="25">
        <v>3.0</v>
      </c>
      <c r="AC6992" s="25">
        <v>0.0</v>
      </c>
      <c r="AD6992" s="25">
        <v>2.0</v>
      </c>
      <c r="AE6992" s="25">
        <v>1.0</v>
      </c>
      <c r="AF6992" s="25">
        <v>1.0</v>
      </c>
      <c r="AG6992" s="25">
        <v>108665.89</v>
      </c>
      <c r="AH6992" s="25">
        <v>0.0</v>
      </c>
    </row>
    <row r="6993" ht="15.75" customHeight="1">
      <c r="U6993" s="25">
        <v>6992.0</v>
      </c>
      <c r="V6993" s="25">
        <v>1.5752801E7</v>
      </c>
      <c r="W6993" s="25" t="s">
        <v>2728</v>
      </c>
      <c r="X6993" s="25">
        <v>518.0</v>
      </c>
      <c r="Y6993" s="25" t="s">
        <v>379</v>
      </c>
      <c r="Z6993" s="25" t="s">
        <v>487</v>
      </c>
      <c r="AA6993" s="25">
        <v>29.0</v>
      </c>
      <c r="AB6993" s="25">
        <v>9.0</v>
      </c>
      <c r="AC6993" s="25">
        <v>125961.74</v>
      </c>
      <c r="AD6993" s="25">
        <v>2.0</v>
      </c>
      <c r="AE6993" s="25">
        <v>1.0</v>
      </c>
      <c r="AF6993" s="25">
        <v>0.0</v>
      </c>
      <c r="AG6993" s="25">
        <v>160303.08</v>
      </c>
      <c r="AH6993" s="25">
        <v>1.0</v>
      </c>
    </row>
    <row r="6994" ht="15.75" customHeight="1">
      <c r="U6994" s="25">
        <v>6993.0</v>
      </c>
      <c r="V6994" s="25">
        <v>1.5808175E7</v>
      </c>
      <c r="W6994" s="25" t="s">
        <v>1854</v>
      </c>
      <c r="X6994" s="25">
        <v>557.0</v>
      </c>
      <c r="Y6994" s="25" t="s">
        <v>375</v>
      </c>
      <c r="Z6994" s="25" t="s">
        <v>462</v>
      </c>
      <c r="AA6994" s="25">
        <v>39.0</v>
      </c>
      <c r="AB6994" s="25">
        <v>7.0</v>
      </c>
      <c r="AC6994" s="25">
        <v>49572.73</v>
      </c>
      <c r="AD6994" s="25">
        <v>1.0</v>
      </c>
      <c r="AE6994" s="25">
        <v>1.0</v>
      </c>
      <c r="AF6994" s="25">
        <v>0.0</v>
      </c>
      <c r="AG6994" s="25">
        <v>115287.99</v>
      </c>
      <c r="AH6994" s="25">
        <v>1.0</v>
      </c>
    </row>
    <row r="6995" ht="15.75" customHeight="1">
      <c r="U6995" s="25">
        <v>6994.0</v>
      </c>
      <c r="V6995" s="25">
        <v>1.5681342E7</v>
      </c>
      <c r="W6995" s="25" t="s">
        <v>2125</v>
      </c>
      <c r="X6995" s="25">
        <v>639.0</v>
      </c>
      <c r="Y6995" s="25" t="s">
        <v>375</v>
      </c>
      <c r="Z6995" s="25" t="s">
        <v>462</v>
      </c>
      <c r="AA6995" s="25">
        <v>35.0</v>
      </c>
      <c r="AB6995" s="25">
        <v>1.0</v>
      </c>
      <c r="AC6995" s="25">
        <v>103015.12</v>
      </c>
      <c r="AD6995" s="25">
        <v>2.0</v>
      </c>
      <c r="AE6995" s="25">
        <v>1.0</v>
      </c>
      <c r="AF6995" s="25">
        <v>1.0</v>
      </c>
      <c r="AG6995" s="25">
        <v>139094.12</v>
      </c>
      <c r="AH6995" s="25">
        <v>0.0</v>
      </c>
    </row>
    <row r="6996" ht="15.75" customHeight="1">
      <c r="U6996" s="25">
        <v>6995.0</v>
      </c>
      <c r="V6996" s="25">
        <v>1.558921E7</v>
      </c>
      <c r="W6996" s="25" t="s">
        <v>2358</v>
      </c>
      <c r="X6996" s="25">
        <v>557.0</v>
      </c>
      <c r="Y6996" s="25" t="s">
        <v>375</v>
      </c>
      <c r="Z6996" s="25" t="s">
        <v>462</v>
      </c>
      <c r="AA6996" s="25">
        <v>24.0</v>
      </c>
      <c r="AB6996" s="25">
        <v>4.0</v>
      </c>
      <c r="AC6996" s="25">
        <v>0.0</v>
      </c>
      <c r="AD6996" s="25">
        <v>1.0</v>
      </c>
      <c r="AE6996" s="25">
        <v>0.0</v>
      </c>
      <c r="AF6996" s="25">
        <v>0.0</v>
      </c>
      <c r="AG6996" s="25">
        <v>20515.72</v>
      </c>
      <c r="AH6996" s="25">
        <v>0.0</v>
      </c>
    </row>
    <row r="6997" ht="15.75" customHeight="1">
      <c r="U6997" s="25">
        <v>6996.0</v>
      </c>
      <c r="V6997" s="25">
        <v>1.5696826E7</v>
      </c>
      <c r="W6997" s="25" t="s">
        <v>1329</v>
      </c>
      <c r="X6997" s="25">
        <v>633.0</v>
      </c>
      <c r="Y6997" s="25" t="s">
        <v>375</v>
      </c>
      <c r="Z6997" s="25" t="s">
        <v>462</v>
      </c>
      <c r="AA6997" s="25">
        <v>32.0</v>
      </c>
      <c r="AB6997" s="25">
        <v>1.0</v>
      </c>
      <c r="AC6997" s="25">
        <v>104001.38</v>
      </c>
      <c r="AD6997" s="25">
        <v>1.0</v>
      </c>
      <c r="AE6997" s="25">
        <v>0.0</v>
      </c>
      <c r="AF6997" s="25">
        <v>1.0</v>
      </c>
      <c r="AG6997" s="25">
        <v>36642.65</v>
      </c>
      <c r="AH6997" s="25">
        <v>0.0</v>
      </c>
    </row>
    <row r="6998" ht="15.75" customHeight="1">
      <c r="U6998" s="25">
        <v>6997.0</v>
      </c>
      <c r="V6998" s="25">
        <v>1.5614962E7</v>
      </c>
      <c r="W6998" s="25" t="s">
        <v>1843</v>
      </c>
      <c r="X6998" s="25">
        <v>623.0</v>
      </c>
      <c r="Y6998" s="25" t="s">
        <v>377</v>
      </c>
      <c r="Z6998" s="25" t="s">
        <v>462</v>
      </c>
      <c r="AA6998" s="25">
        <v>50.0</v>
      </c>
      <c r="AB6998" s="25">
        <v>2.0</v>
      </c>
      <c r="AC6998" s="25">
        <v>87116.71</v>
      </c>
      <c r="AD6998" s="25">
        <v>1.0</v>
      </c>
      <c r="AE6998" s="25">
        <v>1.0</v>
      </c>
      <c r="AF6998" s="25">
        <v>1.0</v>
      </c>
      <c r="AG6998" s="25">
        <v>104382.11</v>
      </c>
      <c r="AH6998" s="25">
        <v>0.0</v>
      </c>
    </row>
    <row r="6999" ht="15.75" customHeight="1">
      <c r="U6999" s="25">
        <v>6998.0</v>
      </c>
      <c r="V6999" s="25">
        <v>1.5689061E7</v>
      </c>
      <c r="W6999" s="25" t="s">
        <v>2051</v>
      </c>
      <c r="X6999" s="25">
        <v>611.0</v>
      </c>
      <c r="Y6999" s="25" t="s">
        <v>375</v>
      </c>
      <c r="Z6999" s="25" t="s">
        <v>487</v>
      </c>
      <c r="AA6999" s="25">
        <v>68.0</v>
      </c>
      <c r="AB6999" s="25">
        <v>5.0</v>
      </c>
      <c r="AC6999" s="25">
        <v>82547.11</v>
      </c>
      <c r="AD6999" s="25">
        <v>2.0</v>
      </c>
      <c r="AE6999" s="25">
        <v>1.0</v>
      </c>
      <c r="AF6999" s="25">
        <v>1.0</v>
      </c>
      <c r="AG6999" s="25">
        <v>146448.01</v>
      </c>
      <c r="AH6999" s="25">
        <v>0.0</v>
      </c>
    </row>
    <row r="7000" ht="15.75" customHeight="1">
      <c r="U7000" s="25">
        <v>6999.0</v>
      </c>
      <c r="V7000" s="25">
        <v>1.5640074E7</v>
      </c>
      <c r="W7000" s="25" t="s">
        <v>2745</v>
      </c>
      <c r="X7000" s="25">
        <v>666.0</v>
      </c>
      <c r="Y7000" s="25" t="s">
        <v>377</v>
      </c>
      <c r="Z7000" s="25" t="s">
        <v>462</v>
      </c>
      <c r="AA7000" s="25">
        <v>47.0</v>
      </c>
      <c r="AB7000" s="25">
        <v>5.0</v>
      </c>
      <c r="AC7000" s="25">
        <v>0.0</v>
      </c>
      <c r="AD7000" s="25">
        <v>1.0</v>
      </c>
      <c r="AE7000" s="25">
        <v>0.0</v>
      </c>
      <c r="AF7000" s="25">
        <v>0.0</v>
      </c>
      <c r="AG7000" s="25">
        <v>166650.9</v>
      </c>
      <c r="AH7000" s="25">
        <v>1.0</v>
      </c>
    </row>
    <row r="7001" ht="15.75" customHeight="1">
      <c r="U7001" s="25">
        <v>7000.0</v>
      </c>
      <c r="V7001" s="25">
        <v>1.5776156E7</v>
      </c>
      <c r="W7001" s="25" t="s">
        <v>2249</v>
      </c>
      <c r="X7001" s="25">
        <v>521.0</v>
      </c>
      <c r="Y7001" s="25" t="s">
        <v>375</v>
      </c>
      <c r="Z7001" s="25" t="s">
        <v>487</v>
      </c>
      <c r="AA7001" s="25">
        <v>27.0</v>
      </c>
      <c r="AB7001" s="25">
        <v>4.0</v>
      </c>
      <c r="AC7001" s="25">
        <v>121325.84</v>
      </c>
      <c r="AD7001" s="25">
        <v>1.0</v>
      </c>
      <c r="AE7001" s="25">
        <v>1.0</v>
      </c>
      <c r="AF7001" s="25">
        <v>1.0</v>
      </c>
      <c r="AG7001" s="25">
        <v>164223.7</v>
      </c>
      <c r="AH7001" s="25">
        <v>1.0</v>
      </c>
    </row>
    <row r="7002" ht="15.75" customHeight="1">
      <c r="U7002" s="25">
        <v>7001.0</v>
      </c>
      <c r="V7002" s="25">
        <v>1.5739548E7</v>
      </c>
      <c r="W7002" s="25" t="s">
        <v>778</v>
      </c>
      <c r="X7002" s="25">
        <v>775.0</v>
      </c>
      <c r="Y7002" s="25" t="s">
        <v>375</v>
      </c>
      <c r="Z7002" s="25" t="s">
        <v>487</v>
      </c>
      <c r="AA7002" s="25">
        <v>28.0</v>
      </c>
      <c r="AB7002" s="25">
        <v>9.0</v>
      </c>
      <c r="AC7002" s="25">
        <v>111167.7</v>
      </c>
      <c r="AD7002" s="25">
        <v>1.0</v>
      </c>
      <c r="AE7002" s="25">
        <v>1.0</v>
      </c>
      <c r="AF7002" s="25">
        <v>0.0</v>
      </c>
      <c r="AG7002" s="25">
        <v>149331.01</v>
      </c>
      <c r="AH7002" s="25">
        <v>0.0</v>
      </c>
    </row>
    <row r="7003" ht="15.75" customHeight="1">
      <c r="U7003" s="25">
        <v>7002.0</v>
      </c>
      <c r="V7003" s="25">
        <v>1.5662854E7</v>
      </c>
      <c r="W7003" s="25" t="s">
        <v>880</v>
      </c>
      <c r="X7003" s="25">
        <v>681.0</v>
      </c>
      <c r="Y7003" s="25" t="s">
        <v>379</v>
      </c>
      <c r="Z7003" s="25" t="s">
        <v>487</v>
      </c>
      <c r="AA7003" s="25">
        <v>48.0</v>
      </c>
      <c r="AB7003" s="25">
        <v>5.0</v>
      </c>
      <c r="AC7003" s="25">
        <v>139714.4</v>
      </c>
      <c r="AD7003" s="25">
        <v>2.0</v>
      </c>
      <c r="AE7003" s="25">
        <v>0.0</v>
      </c>
      <c r="AF7003" s="25">
        <v>0.0</v>
      </c>
      <c r="AG7003" s="25">
        <v>73066.72</v>
      </c>
      <c r="AH7003" s="25">
        <v>0.0</v>
      </c>
    </row>
    <row r="7004" ht="15.75" customHeight="1">
      <c r="U7004" s="25">
        <v>7003.0</v>
      </c>
      <c r="V7004" s="25">
        <v>1.5687688E7</v>
      </c>
      <c r="W7004" s="25" t="s">
        <v>1252</v>
      </c>
      <c r="X7004" s="25">
        <v>564.0</v>
      </c>
      <c r="Y7004" s="25" t="s">
        <v>379</v>
      </c>
      <c r="Z7004" s="25" t="s">
        <v>462</v>
      </c>
      <c r="AA7004" s="25">
        <v>32.0</v>
      </c>
      <c r="AB7004" s="25">
        <v>10.0</v>
      </c>
      <c r="AC7004" s="25">
        <v>139875.2</v>
      </c>
      <c r="AD7004" s="25">
        <v>2.0</v>
      </c>
      <c r="AE7004" s="25">
        <v>1.0</v>
      </c>
      <c r="AF7004" s="25">
        <v>0.0</v>
      </c>
      <c r="AG7004" s="25">
        <v>15378.23</v>
      </c>
      <c r="AH7004" s="25">
        <v>0.0</v>
      </c>
    </row>
    <row r="7005" ht="15.75" customHeight="1">
      <c r="U7005" s="25">
        <v>7004.0</v>
      </c>
      <c r="V7005" s="25">
        <v>1.571575E7</v>
      </c>
      <c r="W7005" s="25" t="s">
        <v>1609</v>
      </c>
      <c r="X7005" s="25">
        <v>646.0</v>
      </c>
      <c r="Y7005" s="25" t="s">
        <v>379</v>
      </c>
      <c r="Z7005" s="25" t="s">
        <v>462</v>
      </c>
      <c r="AA7005" s="25">
        <v>44.0</v>
      </c>
      <c r="AB7005" s="25">
        <v>2.0</v>
      </c>
      <c r="AC7005" s="25">
        <v>113063.83</v>
      </c>
      <c r="AD7005" s="25">
        <v>1.0</v>
      </c>
      <c r="AE7005" s="25">
        <v>0.0</v>
      </c>
      <c r="AF7005" s="25">
        <v>0.0</v>
      </c>
      <c r="AG7005" s="25">
        <v>53072.49</v>
      </c>
      <c r="AH7005" s="25">
        <v>1.0</v>
      </c>
    </row>
    <row r="7006" ht="15.75" customHeight="1">
      <c r="U7006" s="25">
        <v>7005.0</v>
      </c>
      <c r="V7006" s="25">
        <v>1.5571121E7</v>
      </c>
      <c r="W7006" s="25" t="s">
        <v>1051</v>
      </c>
      <c r="X7006" s="25">
        <v>670.0</v>
      </c>
      <c r="Y7006" s="25" t="s">
        <v>375</v>
      </c>
      <c r="Z7006" s="25" t="s">
        <v>462</v>
      </c>
      <c r="AA7006" s="25">
        <v>50.0</v>
      </c>
      <c r="AB7006" s="25">
        <v>8.0</v>
      </c>
      <c r="AC7006" s="25">
        <v>138340.06</v>
      </c>
      <c r="AD7006" s="25">
        <v>1.0</v>
      </c>
      <c r="AE7006" s="25">
        <v>0.0</v>
      </c>
      <c r="AF7006" s="25">
        <v>1.0</v>
      </c>
      <c r="AG7006" s="25">
        <v>3159.15</v>
      </c>
      <c r="AH7006" s="25">
        <v>0.0</v>
      </c>
    </row>
    <row r="7007" ht="15.75" customHeight="1">
      <c r="U7007" s="25">
        <v>7006.0</v>
      </c>
      <c r="V7007" s="25">
        <v>1.5726466E7</v>
      </c>
      <c r="W7007" s="25" t="s">
        <v>1283</v>
      </c>
      <c r="X7007" s="25">
        <v>751.0</v>
      </c>
      <c r="Y7007" s="25" t="s">
        <v>375</v>
      </c>
      <c r="Z7007" s="25" t="s">
        <v>487</v>
      </c>
      <c r="AA7007" s="25">
        <v>43.0</v>
      </c>
      <c r="AB7007" s="25">
        <v>1.0</v>
      </c>
      <c r="AC7007" s="25">
        <v>114974.24</v>
      </c>
      <c r="AD7007" s="25">
        <v>1.0</v>
      </c>
      <c r="AE7007" s="25">
        <v>1.0</v>
      </c>
      <c r="AF7007" s="25">
        <v>0.0</v>
      </c>
      <c r="AG7007" s="25">
        <v>125920.54</v>
      </c>
      <c r="AH7007" s="25">
        <v>0.0</v>
      </c>
    </row>
    <row r="7008" ht="15.75" customHeight="1">
      <c r="U7008" s="25">
        <v>7007.0</v>
      </c>
      <c r="V7008" s="25">
        <v>1.566039E7</v>
      </c>
      <c r="W7008" s="25" t="s">
        <v>759</v>
      </c>
      <c r="X7008" s="25">
        <v>544.0</v>
      </c>
      <c r="Y7008" s="25" t="s">
        <v>375</v>
      </c>
      <c r="Z7008" s="25" t="s">
        <v>462</v>
      </c>
      <c r="AA7008" s="25">
        <v>33.0</v>
      </c>
      <c r="AB7008" s="25">
        <v>6.0</v>
      </c>
      <c r="AC7008" s="25">
        <v>0.0</v>
      </c>
      <c r="AD7008" s="25">
        <v>2.0</v>
      </c>
      <c r="AE7008" s="25">
        <v>1.0</v>
      </c>
      <c r="AF7008" s="25">
        <v>1.0</v>
      </c>
      <c r="AG7008" s="25">
        <v>124113.04</v>
      </c>
      <c r="AH7008" s="25">
        <v>0.0</v>
      </c>
    </row>
    <row r="7009" ht="15.75" customHeight="1">
      <c r="U7009" s="25">
        <v>7008.0</v>
      </c>
      <c r="V7009" s="25">
        <v>1.5663942E7</v>
      </c>
      <c r="W7009" s="25" t="s">
        <v>868</v>
      </c>
      <c r="X7009" s="25">
        <v>639.0</v>
      </c>
      <c r="Y7009" s="25" t="s">
        <v>375</v>
      </c>
      <c r="Z7009" s="25" t="s">
        <v>462</v>
      </c>
      <c r="AA7009" s="25">
        <v>38.0</v>
      </c>
      <c r="AB7009" s="25">
        <v>5.0</v>
      </c>
      <c r="AC7009" s="25">
        <v>0.0</v>
      </c>
      <c r="AD7009" s="25">
        <v>2.0</v>
      </c>
      <c r="AE7009" s="25">
        <v>0.0</v>
      </c>
      <c r="AF7009" s="25">
        <v>0.0</v>
      </c>
      <c r="AG7009" s="25">
        <v>93716.38</v>
      </c>
      <c r="AH7009" s="25">
        <v>0.0</v>
      </c>
    </row>
    <row r="7010" ht="15.75" customHeight="1">
      <c r="U7010" s="25">
        <v>7009.0</v>
      </c>
      <c r="V7010" s="25">
        <v>1.563861E7</v>
      </c>
      <c r="W7010" s="25" t="s">
        <v>625</v>
      </c>
      <c r="X7010" s="25">
        <v>635.0</v>
      </c>
      <c r="Y7010" s="25" t="s">
        <v>379</v>
      </c>
      <c r="Z7010" s="25" t="s">
        <v>462</v>
      </c>
      <c r="AA7010" s="25">
        <v>65.0</v>
      </c>
      <c r="AB7010" s="25">
        <v>5.0</v>
      </c>
      <c r="AC7010" s="25">
        <v>117325.54</v>
      </c>
      <c r="AD7010" s="25">
        <v>1.0</v>
      </c>
      <c r="AE7010" s="25">
        <v>1.0</v>
      </c>
      <c r="AF7010" s="25">
        <v>0.0</v>
      </c>
      <c r="AG7010" s="25">
        <v>155799.86</v>
      </c>
      <c r="AH7010" s="25">
        <v>1.0</v>
      </c>
    </row>
    <row r="7011" ht="15.75" customHeight="1">
      <c r="U7011" s="25">
        <v>7010.0</v>
      </c>
      <c r="V7011" s="25">
        <v>1.5644446E7</v>
      </c>
      <c r="W7011" s="25" t="s">
        <v>1902</v>
      </c>
      <c r="X7011" s="25">
        <v>672.0</v>
      </c>
      <c r="Y7011" s="25" t="s">
        <v>375</v>
      </c>
      <c r="Z7011" s="25" t="s">
        <v>462</v>
      </c>
      <c r="AA7011" s="25">
        <v>28.0</v>
      </c>
      <c r="AB7011" s="25">
        <v>6.0</v>
      </c>
      <c r="AC7011" s="25">
        <v>0.0</v>
      </c>
      <c r="AD7011" s="25">
        <v>1.0</v>
      </c>
      <c r="AE7011" s="25">
        <v>0.0</v>
      </c>
      <c r="AF7011" s="25">
        <v>1.0</v>
      </c>
      <c r="AG7011" s="25">
        <v>8814.69</v>
      </c>
      <c r="AH7011" s="25">
        <v>0.0</v>
      </c>
    </row>
    <row r="7012" ht="15.75" customHeight="1">
      <c r="U7012" s="25">
        <v>7011.0</v>
      </c>
      <c r="V7012" s="25">
        <v>1.5585892E7</v>
      </c>
      <c r="W7012" s="25" t="s">
        <v>1871</v>
      </c>
      <c r="X7012" s="25">
        <v>639.0</v>
      </c>
      <c r="Y7012" s="25" t="s">
        <v>375</v>
      </c>
      <c r="Z7012" s="25" t="s">
        <v>462</v>
      </c>
      <c r="AA7012" s="25">
        <v>35.0</v>
      </c>
      <c r="AB7012" s="25">
        <v>8.0</v>
      </c>
      <c r="AC7012" s="25">
        <v>0.0</v>
      </c>
      <c r="AD7012" s="25">
        <v>1.0</v>
      </c>
      <c r="AE7012" s="25">
        <v>0.0</v>
      </c>
      <c r="AF7012" s="25">
        <v>0.0</v>
      </c>
      <c r="AG7012" s="25">
        <v>164453.98</v>
      </c>
      <c r="AH7012" s="25">
        <v>0.0</v>
      </c>
    </row>
    <row r="7013" ht="15.75" customHeight="1">
      <c r="U7013" s="25">
        <v>7012.0</v>
      </c>
      <c r="V7013" s="25">
        <v>1.5609356E7</v>
      </c>
      <c r="W7013" s="25" t="s">
        <v>3106</v>
      </c>
      <c r="X7013" s="25">
        <v>697.0</v>
      </c>
      <c r="Y7013" s="25" t="s">
        <v>375</v>
      </c>
      <c r="Z7013" s="25" t="s">
        <v>462</v>
      </c>
      <c r="AA7013" s="25">
        <v>25.0</v>
      </c>
      <c r="AB7013" s="25">
        <v>1.0</v>
      </c>
      <c r="AC7013" s="25">
        <v>0.0</v>
      </c>
      <c r="AD7013" s="25">
        <v>2.0</v>
      </c>
      <c r="AE7013" s="25">
        <v>0.0</v>
      </c>
      <c r="AF7013" s="25">
        <v>0.0</v>
      </c>
      <c r="AG7013" s="25">
        <v>87803.32</v>
      </c>
      <c r="AH7013" s="25">
        <v>0.0</v>
      </c>
    </row>
    <row r="7014" ht="15.75" customHeight="1">
      <c r="U7014" s="25">
        <v>7013.0</v>
      </c>
      <c r="V7014" s="25">
        <v>1.5803378E7</v>
      </c>
      <c r="W7014" s="25" t="s">
        <v>1164</v>
      </c>
      <c r="X7014" s="25">
        <v>850.0</v>
      </c>
      <c r="Y7014" s="25" t="s">
        <v>377</v>
      </c>
      <c r="Z7014" s="25" t="s">
        <v>487</v>
      </c>
      <c r="AA7014" s="25">
        <v>44.0</v>
      </c>
      <c r="AB7014" s="25">
        <v>8.0</v>
      </c>
      <c r="AC7014" s="25">
        <v>0.0</v>
      </c>
      <c r="AD7014" s="25">
        <v>2.0</v>
      </c>
      <c r="AE7014" s="25">
        <v>1.0</v>
      </c>
      <c r="AF7014" s="25">
        <v>1.0</v>
      </c>
      <c r="AG7014" s="25">
        <v>183617.32</v>
      </c>
      <c r="AH7014" s="25">
        <v>0.0</v>
      </c>
    </row>
    <row r="7015" ht="15.75" customHeight="1">
      <c r="U7015" s="25">
        <v>7014.0</v>
      </c>
      <c r="V7015" s="25">
        <v>1.559944E7</v>
      </c>
      <c r="W7015" s="25" t="s">
        <v>1296</v>
      </c>
      <c r="X7015" s="25">
        <v>748.0</v>
      </c>
      <c r="Y7015" s="25" t="s">
        <v>375</v>
      </c>
      <c r="Z7015" s="25" t="s">
        <v>462</v>
      </c>
      <c r="AA7015" s="25">
        <v>34.0</v>
      </c>
      <c r="AB7015" s="25">
        <v>8.0</v>
      </c>
      <c r="AC7015" s="25">
        <v>0.0</v>
      </c>
      <c r="AD7015" s="25">
        <v>2.0</v>
      </c>
      <c r="AE7015" s="25">
        <v>1.0</v>
      </c>
      <c r="AF7015" s="25">
        <v>0.0</v>
      </c>
      <c r="AG7015" s="25">
        <v>53584.03</v>
      </c>
      <c r="AH7015" s="25">
        <v>0.0</v>
      </c>
    </row>
    <row r="7016" ht="15.75" customHeight="1">
      <c r="U7016" s="25">
        <v>7015.0</v>
      </c>
      <c r="V7016" s="25">
        <v>1.5692408E7</v>
      </c>
      <c r="W7016" s="25" t="s">
        <v>814</v>
      </c>
      <c r="X7016" s="25">
        <v>463.0</v>
      </c>
      <c r="Y7016" s="25" t="s">
        <v>377</v>
      </c>
      <c r="Z7016" s="25" t="s">
        <v>462</v>
      </c>
      <c r="AA7016" s="25">
        <v>35.0</v>
      </c>
      <c r="AB7016" s="25">
        <v>2.0</v>
      </c>
      <c r="AC7016" s="25">
        <v>0.0</v>
      </c>
      <c r="AD7016" s="25">
        <v>2.0</v>
      </c>
      <c r="AE7016" s="25">
        <v>1.0</v>
      </c>
      <c r="AF7016" s="25">
        <v>1.0</v>
      </c>
      <c r="AG7016" s="25">
        <v>1950.93</v>
      </c>
      <c r="AH7016" s="25">
        <v>0.0</v>
      </c>
    </row>
    <row r="7017" ht="15.75" customHeight="1">
      <c r="U7017" s="25">
        <v>7016.0</v>
      </c>
      <c r="V7017" s="25">
        <v>1.5683168E7</v>
      </c>
      <c r="W7017" s="25" t="s">
        <v>3107</v>
      </c>
      <c r="X7017" s="25">
        <v>572.0</v>
      </c>
      <c r="Y7017" s="25" t="s">
        <v>375</v>
      </c>
      <c r="Z7017" s="25" t="s">
        <v>462</v>
      </c>
      <c r="AA7017" s="25">
        <v>30.0</v>
      </c>
      <c r="AB7017" s="25">
        <v>6.0</v>
      </c>
      <c r="AC7017" s="25">
        <v>0.0</v>
      </c>
      <c r="AD7017" s="25">
        <v>1.0</v>
      </c>
      <c r="AE7017" s="25">
        <v>0.0</v>
      </c>
      <c r="AF7017" s="25">
        <v>1.0</v>
      </c>
      <c r="AG7017" s="25">
        <v>175025.27</v>
      </c>
      <c r="AH7017" s="25">
        <v>0.0</v>
      </c>
    </row>
    <row r="7018" ht="15.75" customHeight="1">
      <c r="U7018" s="25">
        <v>7017.0</v>
      </c>
      <c r="V7018" s="25">
        <v>1.5790254E7</v>
      </c>
      <c r="W7018" s="25" t="s">
        <v>667</v>
      </c>
      <c r="X7018" s="25">
        <v>741.0</v>
      </c>
      <c r="Y7018" s="25" t="s">
        <v>377</v>
      </c>
      <c r="Z7018" s="25" t="s">
        <v>487</v>
      </c>
      <c r="AA7018" s="25">
        <v>50.0</v>
      </c>
      <c r="AB7018" s="25">
        <v>1.0</v>
      </c>
      <c r="AC7018" s="25">
        <v>78737.61</v>
      </c>
      <c r="AD7018" s="25">
        <v>1.0</v>
      </c>
      <c r="AE7018" s="25">
        <v>1.0</v>
      </c>
      <c r="AF7018" s="25">
        <v>1.0</v>
      </c>
      <c r="AG7018" s="25">
        <v>13018.96</v>
      </c>
      <c r="AH7018" s="25">
        <v>0.0</v>
      </c>
    </row>
    <row r="7019" ht="15.75" customHeight="1">
      <c r="U7019" s="25">
        <v>7018.0</v>
      </c>
      <c r="V7019" s="25">
        <v>1.5767729E7</v>
      </c>
      <c r="W7019" s="25" t="s">
        <v>122</v>
      </c>
      <c r="X7019" s="25">
        <v>646.0</v>
      </c>
      <c r="Y7019" s="25" t="s">
        <v>377</v>
      </c>
      <c r="Z7019" s="25" t="s">
        <v>487</v>
      </c>
      <c r="AA7019" s="25">
        <v>25.0</v>
      </c>
      <c r="AB7019" s="25">
        <v>5.0</v>
      </c>
      <c r="AC7019" s="25">
        <v>182876.88</v>
      </c>
      <c r="AD7019" s="25">
        <v>2.0</v>
      </c>
      <c r="AE7019" s="25">
        <v>1.0</v>
      </c>
      <c r="AF7019" s="25">
        <v>1.0</v>
      </c>
      <c r="AG7019" s="25">
        <v>42537.59</v>
      </c>
      <c r="AH7019" s="25">
        <v>1.0</v>
      </c>
    </row>
    <row r="7020" ht="15.75" customHeight="1">
      <c r="U7020" s="25">
        <v>7019.0</v>
      </c>
      <c r="V7020" s="25">
        <v>1.57686E7</v>
      </c>
      <c r="W7020" s="25" t="s">
        <v>650</v>
      </c>
      <c r="X7020" s="25">
        <v>805.0</v>
      </c>
      <c r="Y7020" s="25" t="s">
        <v>379</v>
      </c>
      <c r="Z7020" s="25" t="s">
        <v>487</v>
      </c>
      <c r="AA7020" s="25">
        <v>50.0</v>
      </c>
      <c r="AB7020" s="25">
        <v>9.0</v>
      </c>
      <c r="AC7020" s="25">
        <v>130023.38</v>
      </c>
      <c r="AD7020" s="25">
        <v>1.0</v>
      </c>
      <c r="AE7020" s="25">
        <v>1.0</v>
      </c>
      <c r="AF7020" s="25">
        <v>0.0</v>
      </c>
      <c r="AG7020" s="25">
        <v>62989.82</v>
      </c>
      <c r="AH7020" s="25">
        <v>1.0</v>
      </c>
    </row>
    <row r="7021" ht="15.75" customHeight="1">
      <c r="U7021" s="25">
        <v>7020.0</v>
      </c>
      <c r="V7021" s="25">
        <v>1.5699839E7</v>
      </c>
      <c r="W7021" s="25" t="s">
        <v>1951</v>
      </c>
      <c r="X7021" s="25">
        <v>637.0</v>
      </c>
      <c r="Y7021" s="25" t="s">
        <v>375</v>
      </c>
      <c r="Z7021" s="25" t="s">
        <v>487</v>
      </c>
      <c r="AA7021" s="25">
        <v>36.0</v>
      </c>
      <c r="AB7021" s="25">
        <v>2.0</v>
      </c>
      <c r="AC7021" s="25">
        <v>152606.82</v>
      </c>
      <c r="AD7021" s="25">
        <v>1.0</v>
      </c>
      <c r="AE7021" s="25">
        <v>1.0</v>
      </c>
      <c r="AF7021" s="25">
        <v>1.0</v>
      </c>
      <c r="AG7021" s="25">
        <v>71692.8</v>
      </c>
      <c r="AH7021" s="25">
        <v>0.0</v>
      </c>
    </row>
    <row r="7022" ht="15.75" customHeight="1">
      <c r="U7022" s="25">
        <v>7021.0</v>
      </c>
      <c r="V7022" s="25">
        <v>1.5786237E7</v>
      </c>
      <c r="W7022" s="25" t="s">
        <v>3108</v>
      </c>
      <c r="X7022" s="25">
        <v>651.0</v>
      </c>
      <c r="Y7022" s="25" t="s">
        <v>375</v>
      </c>
      <c r="Z7022" s="25" t="s">
        <v>487</v>
      </c>
      <c r="AA7022" s="25">
        <v>28.0</v>
      </c>
      <c r="AB7022" s="25">
        <v>7.0</v>
      </c>
      <c r="AC7022" s="25">
        <v>0.0</v>
      </c>
      <c r="AD7022" s="25">
        <v>2.0</v>
      </c>
      <c r="AE7022" s="25">
        <v>1.0</v>
      </c>
      <c r="AF7022" s="25">
        <v>0.0</v>
      </c>
      <c r="AG7022" s="25">
        <v>823.96</v>
      </c>
      <c r="AH7022" s="25">
        <v>0.0</v>
      </c>
    </row>
    <row r="7023" ht="15.75" customHeight="1">
      <c r="U7023" s="25">
        <v>7022.0</v>
      </c>
      <c r="V7023" s="25">
        <v>1.569453E7</v>
      </c>
      <c r="W7023" s="25" t="s">
        <v>2094</v>
      </c>
      <c r="X7023" s="25">
        <v>672.0</v>
      </c>
      <c r="Y7023" s="25" t="s">
        <v>375</v>
      </c>
      <c r="Z7023" s="25" t="s">
        <v>487</v>
      </c>
      <c r="AA7023" s="25">
        <v>28.0</v>
      </c>
      <c r="AB7023" s="25">
        <v>4.0</v>
      </c>
      <c r="AC7023" s="25">
        <v>167268.98</v>
      </c>
      <c r="AD7023" s="25">
        <v>1.0</v>
      </c>
      <c r="AE7023" s="25">
        <v>1.0</v>
      </c>
      <c r="AF7023" s="25">
        <v>1.0</v>
      </c>
      <c r="AG7023" s="25">
        <v>169469.3</v>
      </c>
      <c r="AH7023" s="25">
        <v>0.0</v>
      </c>
    </row>
    <row r="7024" ht="15.75" customHeight="1">
      <c r="U7024" s="25">
        <v>7023.0</v>
      </c>
      <c r="V7024" s="25">
        <v>1.5796813E7</v>
      </c>
      <c r="W7024" s="25" t="s">
        <v>2348</v>
      </c>
      <c r="X7024" s="25">
        <v>493.0</v>
      </c>
      <c r="Y7024" s="25" t="s">
        <v>375</v>
      </c>
      <c r="Z7024" s="25" t="s">
        <v>487</v>
      </c>
      <c r="AA7024" s="25">
        <v>54.0</v>
      </c>
      <c r="AB7024" s="25">
        <v>3.0</v>
      </c>
      <c r="AC7024" s="25">
        <v>167831.88</v>
      </c>
      <c r="AD7024" s="25">
        <v>2.0</v>
      </c>
      <c r="AE7024" s="25">
        <v>1.0</v>
      </c>
      <c r="AF7024" s="25">
        <v>0.0</v>
      </c>
      <c r="AG7024" s="25">
        <v>150159.95</v>
      </c>
      <c r="AH7024" s="25">
        <v>1.0</v>
      </c>
    </row>
    <row r="7025" ht="15.75" customHeight="1">
      <c r="U7025" s="25">
        <v>7024.0</v>
      </c>
      <c r="V7025" s="25">
        <v>1.5605791E7</v>
      </c>
      <c r="W7025" s="25" t="s">
        <v>637</v>
      </c>
      <c r="X7025" s="25">
        <v>524.0</v>
      </c>
      <c r="Y7025" s="25" t="s">
        <v>379</v>
      </c>
      <c r="Z7025" s="25" t="s">
        <v>487</v>
      </c>
      <c r="AA7025" s="25">
        <v>29.0</v>
      </c>
      <c r="AB7025" s="25">
        <v>9.0</v>
      </c>
      <c r="AC7025" s="25">
        <v>144287.6</v>
      </c>
      <c r="AD7025" s="25">
        <v>2.0</v>
      </c>
      <c r="AE7025" s="25">
        <v>1.0</v>
      </c>
      <c r="AF7025" s="25">
        <v>0.0</v>
      </c>
      <c r="AG7025" s="25">
        <v>32063.3</v>
      </c>
      <c r="AH7025" s="25">
        <v>0.0</v>
      </c>
    </row>
    <row r="7026" ht="15.75" customHeight="1">
      <c r="U7026" s="25">
        <v>7025.0</v>
      </c>
      <c r="V7026" s="25">
        <v>1.5714087E7</v>
      </c>
      <c r="W7026" s="25" t="s">
        <v>3109</v>
      </c>
      <c r="X7026" s="25">
        <v>624.0</v>
      </c>
      <c r="Y7026" s="25" t="s">
        <v>379</v>
      </c>
      <c r="Z7026" s="25" t="s">
        <v>462</v>
      </c>
      <c r="AA7026" s="25">
        <v>45.0</v>
      </c>
      <c r="AB7026" s="25">
        <v>5.0</v>
      </c>
      <c r="AC7026" s="25">
        <v>151855.33</v>
      </c>
      <c r="AD7026" s="25">
        <v>1.0</v>
      </c>
      <c r="AE7026" s="25">
        <v>1.0</v>
      </c>
      <c r="AF7026" s="25">
        <v>0.0</v>
      </c>
      <c r="AG7026" s="25">
        <v>68794.15</v>
      </c>
      <c r="AH7026" s="25">
        <v>0.0</v>
      </c>
    </row>
    <row r="7027" ht="15.75" customHeight="1">
      <c r="U7027" s="25">
        <v>7026.0</v>
      </c>
      <c r="V7027" s="25">
        <v>1.5711446E7</v>
      </c>
      <c r="W7027" s="25" t="s">
        <v>1360</v>
      </c>
      <c r="X7027" s="25">
        <v>569.0</v>
      </c>
      <c r="Y7027" s="25" t="s">
        <v>377</v>
      </c>
      <c r="Z7027" s="25" t="s">
        <v>462</v>
      </c>
      <c r="AA7027" s="25">
        <v>51.0</v>
      </c>
      <c r="AB7027" s="25">
        <v>3.0</v>
      </c>
      <c r="AC7027" s="25">
        <v>0.0</v>
      </c>
      <c r="AD7027" s="25">
        <v>3.0</v>
      </c>
      <c r="AE7027" s="25">
        <v>1.0</v>
      </c>
      <c r="AF7027" s="25">
        <v>0.0</v>
      </c>
      <c r="AG7027" s="25">
        <v>75084.96</v>
      </c>
      <c r="AH7027" s="25">
        <v>1.0</v>
      </c>
    </row>
    <row r="7028" ht="15.75" customHeight="1">
      <c r="U7028" s="25">
        <v>7027.0</v>
      </c>
      <c r="V7028" s="25">
        <v>1.5588123E7</v>
      </c>
      <c r="W7028" s="25" t="s">
        <v>1746</v>
      </c>
      <c r="X7028" s="25">
        <v>677.0</v>
      </c>
      <c r="Y7028" s="25" t="s">
        <v>375</v>
      </c>
      <c r="Z7028" s="25" t="s">
        <v>462</v>
      </c>
      <c r="AA7028" s="25">
        <v>27.0</v>
      </c>
      <c r="AB7028" s="25">
        <v>2.0</v>
      </c>
      <c r="AC7028" s="25">
        <v>0.0</v>
      </c>
      <c r="AD7028" s="25">
        <v>2.0</v>
      </c>
      <c r="AE7028" s="25">
        <v>0.0</v>
      </c>
      <c r="AF7028" s="25">
        <v>1.0</v>
      </c>
      <c r="AG7028" s="25">
        <v>114685.92</v>
      </c>
      <c r="AH7028" s="25">
        <v>0.0</v>
      </c>
    </row>
    <row r="7029" ht="15.75" customHeight="1">
      <c r="U7029" s="25">
        <v>7028.0</v>
      </c>
      <c r="V7029" s="25">
        <v>1.5748552E7</v>
      </c>
      <c r="W7029" s="25" t="s">
        <v>904</v>
      </c>
      <c r="X7029" s="25">
        <v>464.0</v>
      </c>
      <c r="Y7029" s="25" t="s">
        <v>379</v>
      </c>
      <c r="Z7029" s="25" t="s">
        <v>487</v>
      </c>
      <c r="AA7029" s="25">
        <v>37.0</v>
      </c>
      <c r="AB7029" s="25">
        <v>4.0</v>
      </c>
      <c r="AC7029" s="25">
        <v>155994.15</v>
      </c>
      <c r="AD7029" s="25">
        <v>1.0</v>
      </c>
      <c r="AE7029" s="25">
        <v>0.0</v>
      </c>
      <c r="AF7029" s="25">
        <v>0.0</v>
      </c>
      <c r="AG7029" s="25">
        <v>143665.44</v>
      </c>
      <c r="AH7029" s="25">
        <v>0.0</v>
      </c>
    </row>
    <row r="7030" ht="15.75" customHeight="1">
      <c r="U7030" s="25">
        <v>7029.0</v>
      </c>
      <c r="V7030" s="25">
        <v>1.561841E7</v>
      </c>
      <c r="W7030" s="25" t="s">
        <v>1488</v>
      </c>
      <c r="X7030" s="25">
        <v>718.0</v>
      </c>
      <c r="Y7030" s="25" t="s">
        <v>379</v>
      </c>
      <c r="Z7030" s="25" t="s">
        <v>487</v>
      </c>
      <c r="AA7030" s="25">
        <v>26.0</v>
      </c>
      <c r="AB7030" s="25">
        <v>7.0</v>
      </c>
      <c r="AC7030" s="25">
        <v>147527.03</v>
      </c>
      <c r="AD7030" s="25">
        <v>1.0</v>
      </c>
      <c r="AE7030" s="25">
        <v>0.0</v>
      </c>
      <c r="AF7030" s="25">
        <v>0.0</v>
      </c>
      <c r="AG7030" s="25">
        <v>51099.56</v>
      </c>
      <c r="AH7030" s="25">
        <v>0.0</v>
      </c>
    </row>
    <row r="7031" ht="15.75" customHeight="1">
      <c r="U7031" s="25">
        <v>7030.0</v>
      </c>
      <c r="V7031" s="25">
        <v>1.5672432E7</v>
      </c>
      <c r="W7031" s="25" t="s">
        <v>1762</v>
      </c>
      <c r="X7031" s="25">
        <v>594.0</v>
      </c>
      <c r="Y7031" s="25" t="s">
        <v>375</v>
      </c>
      <c r="Z7031" s="25" t="s">
        <v>462</v>
      </c>
      <c r="AA7031" s="25">
        <v>53.0</v>
      </c>
      <c r="AB7031" s="25">
        <v>4.0</v>
      </c>
      <c r="AC7031" s="25">
        <v>0.0</v>
      </c>
      <c r="AD7031" s="25">
        <v>1.0</v>
      </c>
      <c r="AE7031" s="25">
        <v>1.0</v>
      </c>
      <c r="AF7031" s="25">
        <v>0.0</v>
      </c>
      <c r="AG7031" s="25">
        <v>5408.74</v>
      </c>
      <c r="AH7031" s="25">
        <v>1.0</v>
      </c>
    </row>
    <row r="7032" ht="15.75" customHeight="1">
      <c r="U7032" s="25">
        <v>7031.0</v>
      </c>
      <c r="V7032" s="25">
        <v>1.5610042E7</v>
      </c>
      <c r="W7032" s="25" t="s">
        <v>814</v>
      </c>
      <c r="X7032" s="25">
        <v>574.0</v>
      </c>
      <c r="Y7032" s="25" t="s">
        <v>375</v>
      </c>
      <c r="Z7032" s="25" t="s">
        <v>487</v>
      </c>
      <c r="AA7032" s="25">
        <v>33.0</v>
      </c>
      <c r="AB7032" s="25">
        <v>8.0</v>
      </c>
      <c r="AC7032" s="25">
        <v>100267.03</v>
      </c>
      <c r="AD7032" s="25">
        <v>1.0</v>
      </c>
      <c r="AE7032" s="25">
        <v>1.0</v>
      </c>
      <c r="AF7032" s="25">
        <v>0.0</v>
      </c>
      <c r="AG7032" s="25">
        <v>103006.27</v>
      </c>
      <c r="AH7032" s="25">
        <v>0.0</v>
      </c>
    </row>
    <row r="7033" ht="15.75" customHeight="1">
      <c r="U7033" s="25">
        <v>7032.0</v>
      </c>
      <c r="V7033" s="25">
        <v>1.5580914E7</v>
      </c>
      <c r="W7033" s="25" t="s">
        <v>674</v>
      </c>
      <c r="X7033" s="25">
        <v>478.0</v>
      </c>
      <c r="Y7033" s="25" t="s">
        <v>377</v>
      </c>
      <c r="Z7033" s="25" t="s">
        <v>487</v>
      </c>
      <c r="AA7033" s="25">
        <v>48.0</v>
      </c>
      <c r="AB7033" s="25">
        <v>0.0</v>
      </c>
      <c r="AC7033" s="25">
        <v>83287.05</v>
      </c>
      <c r="AD7033" s="25">
        <v>2.0</v>
      </c>
      <c r="AE7033" s="25">
        <v>0.0</v>
      </c>
      <c r="AF7033" s="25">
        <v>1.0</v>
      </c>
      <c r="AG7033" s="25">
        <v>44147.95</v>
      </c>
      <c r="AH7033" s="25">
        <v>1.0</v>
      </c>
    </row>
    <row r="7034" ht="15.75" customHeight="1">
      <c r="U7034" s="25">
        <v>7033.0</v>
      </c>
      <c r="V7034" s="25">
        <v>1.558368E7</v>
      </c>
      <c r="W7034" s="25" t="s">
        <v>813</v>
      </c>
      <c r="X7034" s="25">
        <v>615.0</v>
      </c>
      <c r="Y7034" s="25" t="s">
        <v>377</v>
      </c>
      <c r="Z7034" s="25" t="s">
        <v>487</v>
      </c>
      <c r="AA7034" s="25">
        <v>41.0</v>
      </c>
      <c r="AB7034" s="25">
        <v>4.0</v>
      </c>
      <c r="AC7034" s="25">
        <v>0.0</v>
      </c>
      <c r="AD7034" s="25">
        <v>1.0</v>
      </c>
      <c r="AE7034" s="25">
        <v>0.0</v>
      </c>
      <c r="AF7034" s="25">
        <v>1.0</v>
      </c>
      <c r="AG7034" s="25">
        <v>149278.96</v>
      </c>
      <c r="AH7034" s="25">
        <v>0.0</v>
      </c>
    </row>
    <row r="7035" ht="15.75" customHeight="1">
      <c r="U7035" s="25">
        <v>7034.0</v>
      </c>
      <c r="V7035" s="25">
        <v>1.5813718E7</v>
      </c>
      <c r="W7035" s="25" t="s">
        <v>1221</v>
      </c>
      <c r="X7035" s="25">
        <v>651.0</v>
      </c>
      <c r="Y7035" s="25" t="s">
        <v>377</v>
      </c>
      <c r="Z7035" s="25" t="s">
        <v>487</v>
      </c>
      <c r="AA7035" s="25">
        <v>45.0</v>
      </c>
      <c r="AB7035" s="25">
        <v>4.0</v>
      </c>
      <c r="AC7035" s="25">
        <v>0.0</v>
      </c>
      <c r="AD7035" s="25">
        <v>2.0</v>
      </c>
      <c r="AE7035" s="25">
        <v>0.0</v>
      </c>
      <c r="AF7035" s="25">
        <v>0.0</v>
      </c>
      <c r="AG7035" s="25">
        <v>193009.21</v>
      </c>
      <c r="AH7035" s="25">
        <v>0.0</v>
      </c>
    </row>
    <row r="7036" ht="15.75" customHeight="1">
      <c r="U7036" s="25">
        <v>7035.0</v>
      </c>
      <c r="V7036" s="25">
        <v>1.5767264E7</v>
      </c>
      <c r="W7036" s="25" t="s">
        <v>3023</v>
      </c>
      <c r="X7036" s="25">
        <v>465.0</v>
      </c>
      <c r="Y7036" s="25" t="s">
        <v>379</v>
      </c>
      <c r="Z7036" s="25" t="s">
        <v>487</v>
      </c>
      <c r="AA7036" s="25">
        <v>53.0</v>
      </c>
      <c r="AB7036" s="25">
        <v>1.0</v>
      </c>
      <c r="AC7036" s="25">
        <v>117438.17</v>
      </c>
      <c r="AD7036" s="25">
        <v>1.0</v>
      </c>
      <c r="AE7036" s="25">
        <v>0.0</v>
      </c>
      <c r="AF7036" s="25">
        <v>0.0</v>
      </c>
      <c r="AG7036" s="25">
        <v>74898.8</v>
      </c>
      <c r="AH7036" s="25">
        <v>1.0</v>
      </c>
    </row>
    <row r="7037" ht="15.75" customHeight="1">
      <c r="U7037" s="25">
        <v>7036.0</v>
      </c>
      <c r="V7037" s="25">
        <v>1.5686461E7</v>
      </c>
      <c r="W7037" s="25" t="s">
        <v>3110</v>
      </c>
      <c r="X7037" s="25">
        <v>558.0</v>
      </c>
      <c r="Y7037" s="25" t="s">
        <v>375</v>
      </c>
      <c r="Z7037" s="25" t="s">
        <v>462</v>
      </c>
      <c r="AA7037" s="25">
        <v>56.0</v>
      </c>
      <c r="AB7037" s="25">
        <v>7.0</v>
      </c>
      <c r="AC7037" s="25">
        <v>121235.05</v>
      </c>
      <c r="AD7037" s="25">
        <v>2.0</v>
      </c>
      <c r="AE7037" s="25">
        <v>1.0</v>
      </c>
      <c r="AF7037" s="25">
        <v>1.0</v>
      </c>
      <c r="AG7037" s="25">
        <v>116253.1</v>
      </c>
      <c r="AH7037" s="25">
        <v>0.0</v>
      </c>
    </row>
    <row r="7038" ht="15.75" customHeight="1">
      <c r="U7038" s="25">
        <v>7037.0</v>
      </c>
      <c r="V7038" s="25">
        <v>1.5678882E7</v>
      </c>
      <c r="W7038" s="25" t="s">
        <v>712</v>
      </c>
      <c r="X7038" s="25">
        <v>540.0</v>
      </c>
      <c r="Y7038" s="25" t="s">
        <v>379</v>
      </c>
      <c r="Z7038" s="25" t="s">
        <v>487</v>
      </c>
      <c r="AA7038" s="25">
        <v>37.0</v>
      </c>
      <c r="AB7038" s="25">
        <v>3.0</v>
      </c>
      <c r="AC7038" s="25">
        <v>129965.18</v>
      </c>
      <c r="AD7038" s="25">
        <v>1.0</v>
      </c>
      <c r="AE7038" s="25">
        <v>0.0</v>
      </c>
      <c r="AF7038" s="25">
        <v>0.0</v>
      </c>
      <c r="AG7038" s="25">
        <v>19374.08</v>
      </c>
      <c r="AH7038" s="25">
        <v>0.0</v>
      </c>
    </row>
    <row r="7039" ht="15.75" customHeight="1">
      <c r="U7039" s="25">
        <v>7038.0</v>
      </c>
      <c r="V7039" s="25">
        <v>1.5789611E7</v>
      </c>
      <c r="W7039" s="25" t="s">
        <v>1091</v>
      </c>
      <c r="X7039" s="25">
        <v>568.0</v>
      </c>
      <c r="Y7039" s="25" t="s">
        <v>379</v>
      </c>
      <c r="Z7039" s="25" t="s">
        <v>487</v>
      </c>
      <c r="AA7039" s="25">
        <v>46.0</v>
      </c>
      <c r="AB7039" s="25">
        <v>8.0</v>
      </c>
      <c r="AC7039" s="25">
        <v>150836.92</v>
      </c>
      <c r="AD7039" s="25">
        <v>1.0</v>
      </c>
      <c r="AE7039" s="25">
        <v>0.0</v>
      </c>
      <c r="AF7039" s="25">
        <v>0.0</v>
      </c>
      <c r="AG7039" s="25">
        <v>64516.8</v>
      </c>
      <c r="AH7039" s="25">
        <v>1.0</v>
      </c>
    </row>
    <row r="7040" ht="15.75" customHeight="1">
      <c r="U7040" s="25">
        <v>7039.0</v>
      </c>
      <c r="V7040" s="25">
        <v>1.5668679E7</v>
      </c>
      <c r="W7040" s="25" t="s">
        <v>1623</v>
      </c>
      <c r="X7040" s="25">
        <v>630.0</v>
      </c>
      <c r="Y7040" s="25" t="s">
        <v>375</v>
      </c>
      <c r="Z7040" s="25" t="s">
        <v>487</v>
      </c>
      <c r="AA7040" s="25">
        <v>31.0</v>
      </c>
      <c r="AB7040" s="25">
        <v>0.0</v>
      </c>
      <c r="AC7040" s="25">
        <v>0.0</v>
      </c>
      <c r="AD7040" s="25">
        <v>2.0</v>
      </c>
      <c r="AE7040" s="25">
        <v>1.0</v>
      </c>
      <c r="AF7040" s="25">
        <v>1.0</v>
      </c>
      <c r="AG7040" s="25">
        <v>34475.14</v>
      </c>
      <c r="AH7040" s="25">
        <v>0.0</v>
      </c>
    </row>
    <row r="7041" ht="15.75" customHeight="1">
      <c r="U7041" s="25">
        <v>7040.0</v>
      </c>
      <c r="V7041" s="25">
        <v>1.5631685E7</v>
      </c>
      <c r="W7041" s="25" t="s">
        <v>2403</v>
      </c>
      <c r="X7041" s="25">
        <v>523.0</v>
      </c>
      <c r="Y7041" s="25" t="s">
        <v>379</v>
      </c>
      <c r="Z7041" s="25" t="s">
        <v>487</v>
      </c>
      <c r="AA7041" s="25">
        <v>60.0</v>
      </c>
      <c r="AB7041" s="25">
        <v>1.0</v>
      </c>
      <c r="AC7041" s="25">
        <v>163894.35</v>
      </c>
      <c r="AD7041" s="25">
        <v>1.0</v>
      </c>
      <c r="AE7041" s="25">
        <v>0.0</v>
      </c>
      <c r="AF7041" s="25">
        <v>1.0</v>
      </c>
      <c r="AG7041" s="25">
        <v>57061.71</v>
      </c>
      <c r="AH7041" s="25">
        <v>0.0</v>
      </c>
    </row>
    <row r="7042" ht="15.75" customHeight="1">
      <c r="U7042" s="25">
        <v>7041.0</v>
      </c>
      <c r="V7042" s="25">
        <v>1.5655658E7</v>
      </c>
      <c r="W7042" s="25" t="s">
        <v>2081</v>
      </c>
      <c r="X7042" s="25">
        <v>678.0</v>
      </c>
      <c r="Y7042" s="25" t="s">
        <v>375</v>
      </c>
      <c r="Z7042" s="25" t="s">
        <v>462</v>
      </c>
      <c r="AA7042" s="25">
        <v>48.0</v>
      </c>
      <c r="AB7042" s="25">
        <v>2.0</v>
      </c>
      <c r="AC7042" s="25">
        <v>0.0</v>
      </c>
      <c r="AD7042" s="25">
        <v>2.0</v>
      </c>
      <c r="AE7042" s="25">
        <v>1.0</v>
      </c>
      <c r="AF7042" s="25">
        <v>1.0</v>
      </c>
      <c r="AG7042" s="25">
        <v>32301.88</v>
      </c>
      <c r="AH7042" s="25">
        <v>0.0</v>
      </c>
    </row>
    <row r="7043" ht="15.75" customHeight="1">
      <c r="U7043" s="25">
        <v>7042.0</v>
      </c>
      <c r="V7043" s="25">
        <v>1.5753591E7</v>
      </c>
      <c r="W7043" s="25" t="s">
        <v>494</v>
      </c>
      <c r="X7043" s="25">
        <v>438.0</v>
      </c>
      <c r="Y7043" s="25" t="s">
        <v>375</v>
      </c>
      <c r="Z7043" s="25" t="s">
        <v>487</v>
      </c>
      <c r="AA7043" s="25">
        <v>38.0</v>
      </c>
      <c r="AB7043" s="25">
        <v>2.0</v>
      </c>
      <c r="AC7043" s="25">
        <v>0.0</v>
      </c>
      <c r="AD7043" s="25">
        <v>2.0</v>
      </c>
      <c r="AE7043" s="25">
        <v>1.0</v>
      </c>
      <c r="AF7043" s="25">
        <v>0.0</v>
      </c>
      <c r="AG7043" s="25">
        <v>136859.55</v>
      </c>
      <c r="AH7043" s="25">
        <v>0.0</v>
      </c>
    </row>
    <row r="7044" ht="15.75" customHeight="1">
      <c r="U7044" s="25">
        <v>7043.0</v>
      </c>
      <c r="V7044" s="25">
        <v>1.5617348E7</v>
      </c>
      <c r="W7044" s="25" t="s">
        <v>897</v>
      </c>
      <c r="X7044" s="25">
        <v>544.0</v>
      </c>
      <c r="Y7044" s="25" t="s">
        <v>375</v>
      </c>
      <c r="Z7044" s="25" t="s">
        <v>487</v>
      </c>
      <c r="AA7044" s="25">
        <v>44.0</v>
      </c>
      <c r="AB7044" s="25">
        <v>1.0</v>
      </c>
      <c r="AC7044" s="25">
        <v>0.0</v>
      </c>
      <c r="AD7044" s="25">
        <v>2.0</v>
      </c>
      <c r="AE7044" s="25">
        <v>0.0</v>
      </c>
      <c r="AF7044" s="25">
        <v>0.0</v>
      </c>
      <c r="AG7044" s="25">
        <v>69244.24</v>
      </c>
      <c r="AH7044" s="25">
        <v>0.0</v>
      </c>
    </row>
    <row r="7045" ht="15.75" customHeight="1">
      <c r="U7045" s="25">
        <v>7044.0</v>
      </c>
      <c r="V7045" s="25">
        <v>1.5704581E7</v>
      </c>
      <c r="W7045" s="25" t="s">
        <v>792</v>
      </c>
      <c r="X7045" s="25">
        <v>595.0</v>
      </c>
      <c r="Y7045" s="25" t="s">
        <v>379</v>
      </c>
      <c r="Z7045" s="25" t="s">
        <v>487</v>
      </c>
      <c r="AA7045" s="25">
        <v>34.0</v>
      </c>
      <c r="AB7045" s="25">
        <v>2.0</v>
      </c>
      <c r="AC7045" s="25">
        <v>87967.42</v>
      </c>
      <c r="AD7045" s="25">
        <v>2.0</v>
      </c>
      <c r="AE7045" s="25">
        <v>0.0</v>
      </c>
      <c r="AF7045" s="25">
        <v>1.0</v>
      </c>
      <c r="AG7045" s="25">
        <v>156309.52</v>
      </c>
      <c r="AH7045" s="25">
        <v>0.0</v>
      </c>
    </row>
    <row r="7046" ht="15.75" customHeight="1">
      <c r="U7046" s="25">
        <v>7045.0</v>
      </c>
      <c r="V7046" s="25">
        <v>1.5738487E7</v>
      </c>
      <c r="W7046" s="25" t="s">
        <v>3111</v>
      </c>
      <c r="X7046" s="25">
        <v>678.0</v>
      </c>
      <c r="Y7046" s="25" t="s">
        <v>375</v>
      </c>
      <c r="Z7046" s="25" t="s">
        <v>487</v>
      </c>
      <c r="AA7046" s="25">
        <v>26.0</v>
      </c>
      <c r="AB7046" s="25">
        <v>3.0</v>
      </c>
      <c r="AC7046" s="25">
        <v>0.0</v>
      </c>
      <c r="AD7046" s="25">
        <v>2.0</v>
      </c>
      <c r="AE7046" s="25">
        <v>1.0</v>
      </c>
      <c r="AF7046" s="25">
        <v>0.0</v>
      </c>
      <c r="AG7046" s="25">
        <v>4989.33</v>
      </c>
      <c r="AH7046" s="25">
        <v>0.0</v>
      </c>
    </row>
    <row r="7047" ht="15.75" customHeight="1">
      <c r="U7047" s="25">
        <v>7046.0</v>
      </c>
      <c r="V7047" s="25">
        <v>1.5648069E7</v>
      </c>
      <c r="W7047" s="25" t="s">
        <v>1667</v>
      </c>
      <c r="X7047" s="25">
        <v>850.0</v>
      </c>
      <c r="Y7047" s="25" t="s">
        <v>375</v>
      </c>
      <c r="Z7047" s="25" t="s">
        <v>462</v>
      </c>
      <c r="AA7047" s="25">
        <v>36.0</v>
      </c>
      <c r="AB7047" s="25">
        <v>6.0</v>
      </c>
      <c r="AC7047" s="25">
        <v>0.0</v>
      </c>
      <c r="AD7047" s="25">
        <v>2.0</v>
      </c>
      <c r="AE7047" s="25">
        <v>1.0</v>
      </c>
      <c r="AF7047" s="25">
        <v>1.0</v>
      </c>
      <c r="AG7047" s="25">
        <v>190194.95</v>
      </c>
      <c r="AH7047" s="25">
        <v>0.0</v>
      </c>
    </row>
    <row r="7048" ht="15.75" customHeight="1">
      <c r="U7048" s="25">
        <v>7047.0</v>
      </c>
      <c r="V7048" s="25">
        <v>1.5737627E7</v>
      </c>
      <c r="W7048" s="25" t="s">
        <v>3112</v>
      </c>
      <c r="X7048" s="25">
        <v>589.0</v>
      </c>
      <c r="Y7048" s="25" t="s">
        <v>379</v>
      </c>
      <c r="Z7048" s="25" t="s">
        <v>462</v>
      </c>
      <c r="AA7048" s="25">
        <v>20.0</v>
      </c>
      <c r="AB7048" s="25">
        <v>2.0</v>
      </c>
      <c r="AC7048" s="25">
        <v>121093.29</v>
      </c>
      <c r="AD7048" s="25">
        <v>2.0</v>
      </c>
      <c r="AE7048" s="25">
        <v>1.0</v>
      </c>
      <c r="AF7048" s="25">
        <v>0.0</v>
      </c>
      <c r="AG7048" s="25">
        <v>3529.72</v>
      </c>
      <c r="AH7048" s="25">
        <v>0.0</v>
      </c>
    </row>
    <row r="7049" ht="15.75" customHeight="1">
      <c r="U7049" s="25">
        <v>7048.0</v>
      </c>
      <c r="V7049" s="25">
        <v>1.5731586E7</v>
      </c>
      <c r="W7049" s="25" t="s">
        <v>1536</v>
      </c>
      <c r="X7049" s="25">
        <v>785.0</v>
      </c>
      <c r="Y7049" s="25" t="s">
        <v>377</v>
      </c>
      <c r="Z7049" s="25" t="s">
        <v>462</v>
      </c>
      <c r="AA7049" s="25">
        <v>31.0</v>
      </c>
      <c r="AB7049" s="25">
        <v>2.0</v>
      </c>
      <c r="AC7049" s="25">
        <v>121691.54</v>
      </c>
      <c r="AD7049" s="25">
        <v>2.0</v>
      </c>
      <c r="AE7049" s="25">
        <v>0.0</v>
      </c>
      <c r="AF7049" s="25">
        <v>0.0</v>
      </c>
      <c r="AG7049" s="25">
        <v>81778.72</v>
      </c>
      <c r="AH7049" s="25">
        <v>0.0</v>
      </c>
    </row>
    <row r="7050" ht="15.75" customHeight="1">
      <c r="U7050" s="25">
        <v>7049.0</v>
      </c>
      <c r="V7050" s="25">
        <v>1.5757467E7</v>
      </c>
      <c r="W7050" s="25" t="s">
        <v>1136</v>
      </c>
      <c r="X7050" s="25">
        <v>563.0</v>
      </c>
      <c r="Y7050" s="25" t="s">
        <v>377</v>
      </c>
      <c r="Z7050" s="25" t="s">
        <v>487</v>
      </c>
      <c r="AA7050" s="25">
        <v>57.0</v>
      </c>
      <c r="AB7050" s="25">
        <v>6.0</v>
      </c>
      <c r="AC7050" s="25">
        <v>0.0</v>
      </c>
      <c r="AD7050" s="25">
        <v>2.0</v>
      </c>
      <c r="AE7050" s="25">
        <v>1.0</v>
      </c>
      <c r="AF7050" s="25">
        <v>1.0</v>
      </c>
      <c r="AG7050" s="25">
        <v>39297.48</v>
      </c>
      <c r="AH7050" s="25">
        <v>0.0</v>
      </c>
    </row>
    <row r="7051" ht="15.75" customHeight="1">
      <c r="U7051" s="25">
        <v>7050.0</v>
      </c>
      <c r="V7051" s="25">
        <v>1.5597709E7</v>
      </c>
      <c r="W7051" s="25" t="s">
        <v>3113</v>
      </c>
      <c r="X7051" s="25">
        <v>602.0</v>
      </c>
      <c r="Y7051" s="25" t="s">
        <v>375</v>
      </c>
      <c r="Z7051" s="25" t="s">
        <v>462</v>
      </c>
      <c r="AA7051" s="25">
        <v>39.0</v>
      </c>
      <c r="AB7051" s="25">
        <v>6.0</v>
      </c>
      <c r="AC7051" s="25">
        <v>154121.32</v>
      </c>
      <c r="AD7051" s="25">
        <v>2.0</v>
      </c>
      <c r="AE7051" s="25">
        <v>1.0</v>
      </c>
      <c r="AF7051" s="25">
        <v>0.0</v>
      </c>
      <c r="AG7051" s="25">
        <v>176614.86</v>
      </c>
      <c r="AH7051" s="25">
        <v>1.0</v>
      </c>
    </row>
    <row r="7052" ht="15.75" customHeight="1">
      <c r="U7052" s="25">
        <v>7051.0</v>
      </c>
      <c r="V7052" s="25">
        <v>1.5720529E7</v>
      </c>
      <c r="W7052" s="25" t="s">
        <v>1747</v>
      </c>
      <c r="X7052" s="25">
        <v>591.0</v>
      </c>
      <c r="Y7052" s="25" t="s">
        <v>375</v>
      </c>
      <c r="Z7052" s="25" t="s">
        <v>487</v>
      </c>
      <c r="AA7052" s="25">
        <v>29.0</v>
      </c>
      <c r="AB7052" s="25">
        <v>6.0</v>
      </c>
      <c r="AC7052" s="25">
        <v>0.0</v>
      </c>
      <c r="AD7052" s="25">
        <v>2.0</v>
      </c>
      <c r="AE7052" s="25">
        <v>1.0</v>
      </c>
      <c r="AF7052" s="25">
        <v>1.0</v>
      </c>
      <c r="AG7052" s="25">
        <v>108684.65</v>
      </c>
      <c r="AH7052" s="25">
        <v>0.0</v>
      </c>
    </row>
    <row r="7053" ht="15.75" customHeight="1">
      <c r="U7053" s="25">
        <v>7052.0</v>
      </c>
      <c r="V7053" s="25">
        <v>1.5596797E7</v>
      </c>
      <c r="W7053" s="25" t="s">
        <v>3114</v>
      </c>
      <c r="X7053" s="25">
        <v>643.0</v>
      </c>
      <c r="Y7053" s="25" t="s">
        <v>377</v>
      </c>
      <c r="Z7053" s="25" t="s">
        <v>487</v>
      </c>
      <c r="AA7053" s="25">
        <v>43.0</v>
      </c>
      <c r="AB7053" s="25">
        <v>1.0</v>
      </c>
      <c r="AC7053" s="25">
        <v>0.0</v>
      </c>
      <c r="AD7053" s="25">
        <v>2.0</v>
      </c>
      <c r="AE7053" s="25">
        <v>1.0</v>
      </c>
      <c r="AF7053" s="25">
        <v>1.0</v>
      </c>
      <c r="AG7053" s="25">
        <v>145764.4</v>
      </c>
      <c r="AH7053" s="25">
        <v>0.0</v>
      </c>
    </row>
    <row r="7054" ht="15.75" customHeight="1">
      <c r="U7054" s="25">
        <v>7053.0</v>
      </c>
      <c r="V7054" s="25">
        <v>1.5681755E7</v>
      </c>
      <c r="W7054" s="25" t="s">
        <v>3115</v>
      </c>
      <c r="X7054" s="25">
        <v>605.0</v>
      </c>
      <c r="Y7054" s="25" t="s">
        <v>375</v>
      </c>
      <c r="Z7054" s="25" t="s">
        <v>462</v>
      </c>
      <c r="AA7054" s="25">
        <v>32.0</v>
      </c>
      <c r="AB7054" s="25">
        <v>5.0</v>
      </c>
      <c r="AC7054" s="25">
        <v>0.0</v>
      </c>
      <c r="AD7054" s="25">
        <v>2.0</v>
      </c>
      <c r="AE7054" s="25">
        <v>1.0</v>
      </c>
      <c r="AF7054" s="25">
        <v>1.0</v>
      </c>
      <c r="AG7054" s="25">
        <v>42135.28</v>
      </c>
      <c r="AH7054" s="25">
        <v>0.0</v>
      </c>
    </row>
    <row r="7055" ht="15.75" customHeight="1">
      <c r="U7055" s="25">
        <v>7054.0</v>
      </c>
      <c r="V7055" s="25">
        <v>1.5815271E7</v>
      </c>
      <c r="W7055" s="25" t="s">
        <v>597</v>
      </c>
      <c r="X7055" s="25">
        <v>755.0</v>
      </c>
      <c r="Y7055" s="25" t="s">
        <v>379</v>
      </c>
      <c r="Z7055" s="25" t="s">
        <v>487</v>
      </c>
      <c r="AA7055" s="25">
        <v>43.0</v>
      </c>
      <c r="AB7055" s="25">
        <v>6.0</v>
      </c>
      <c r="AC7055" s="25">
        <v>165048.5</v>
      </c>
      <c r="AD7055" s="25">
        <v>3.0</v>
      </c>
      <c r="AE7055" s="25">
        <v>1.0</v>
      </c>
      <c r="AF7055" s="25">
        <v>0.0</v>
      </c>
      <c r="AG7055" s="25">
        <v>16929.41</v>
      </c>
      <c r="AH7055" s="25">
        <v>1.0</v>
      </c>
    </row>
    <row r="7056" ht="15.75" customHeight="1">
      <c r="U7056" s="25">
        <v>7055.0</v>
      </c>
      <c r="V7056" s="25">
        <v>1.568286E7</v>
      </c>
      <c r="W7056" s="25" t="s">
        <v>991</v>
      </c>
      <c r="X7056" s="25">
        <v>769.0</v>
      </c>
      <c r="Y7056" s="25" t="s">
        <v>377</v>
      </c>
      <c r="Z7056" s="25" t="s">
        <v>487</v>
      </c>
      <c r="AA7056" s="25">
        <v>38.0</v>
      </c>
      <c r="AB7056" s="25">
        <v>6.0</v>
      </c>
      <c r="AC7056" s="25">
        <v>0.0</v>
      </c>
      <c r="AD7056" s="25">
        <v>2.0</v>
      </c>
      <c r="AE7056" s="25">
        <v>0.0</v>
      </c>
      <c r="AF7056" s="25">
        <v>0.0</v>
      </c>
      <c r="AG7056" s="25">
        <v>104393.78</v>
      </c>
      <c r="AH7056" s="25">
        <v>0.0</v>
      </c>
    </row>
    <row r="7057" ht="15.75" customHeight="1">
      <c r="U7057" s="25">
        <v>7056.0</v>
      </c>
      <c r="V7057" s="25">
        <v>1.5621546E7</v>
      </c>
      <c r="W7057" s="25" t="s">
        <v>2086</v>
      </c>
      <c r="X7057" s="25">
        <v>620.0</v>
      </c>
      <c r="Y7057" s="25" t="s">
        <v>375</v>
      </c>
      <c r="Z7057" s="25" t="s">
        <v>462</v>
      </c>
      <c r="AA7057" s="25">
        <v>33.0</v>
      </c>
      <c r="AB7057" s="25">
        <v>9.0</v>
      </c>
      <c r="AC7057" s="25">
        <v>127638.35</v>
      </c>
      <c r="AD7057" s="25">
        <v>1.0</v>
      </c>
      <c r="AE7057" s="25">
        <v>1.0</v>
      </c>
      <c r="AF7057" s="25">
        <v>1.0</v>
      </c>
      <c r="AG7057" s="25">
        <v>192717.57</v>
      </c>
      <c r="AH7057" s="25">
        <v>0.0</v>
      </c>
    </row>
    <row r="7058" ht="15.75" customHeight="1">
      <c r="U7058" s="25">
        <v>7057.0</v>
      </c>
      <c r="V7058" s="25">
        <v>1.5705918E7</v>
      </c>
      <c r="W7058" s="25" t="s">
        <v>3102</v>
      </c>
      <c r="X7058" s="25">
        <v>725.0</v>
      </c>
      <c r="Y7058" s="25" t="s">
        <v>375</v>
      </c>
      <c r="Z7058" s="25" t="s">
        <v>487</v>
      </c>
      <c r="AA7058" s="25">
        <v>31.0</v>
      </c>
      <c r="AB7058" s="25">
        <v>8.0</v>
      </c>
      <c r="AC7058" s="25">
        <v>0.0</v>
      </c>
      <c r="AD7058" s="25">
        <v>2.0</v>
      </c>
      <c r="AE7058" s="25">
        <v>1.0</v>
      </c>
      <c r="AF7058" s="25">
        <v>1.0</v>
      </c>
      <c r="AG7058" s="25">
        <v>59650.42</v>
      </c>
      <c r="AH7058" s="25">
        <v>0.0</v>
      </c>
    </row>
    <row r="7059" ht="15.75" customHeight="1">
      <c r="U7059" s="25">
        <v>7058.0</v>
      </c>
      <c r="V7059" s="25">
        <v>1.5684512E7</v>
      </c>
      <c r="W7059" s="25" t="s">
        <v>1410</v>
      </c>
      <c r="X7059" s="25">
        <v>818.0</v>
      </c>
      <c r="Y7059" s="25" t="s">
        <v>379</v>
      </c>
      <c r="Z7059" s="25" t="s">
        <v>462</v>
      </c>
      <c r="AA7059" s="25">
        <v>72.0</v>
      </c>
      <c r="AB7059" s="25">
        <v>8.0</v>
      </c>
      <c r="AC7059" s="25">
        <v>135290.42</v>
      </c>
      <c r="AD7059" s="25">
        <v>2.0</v>
      </c>
      <c r="AE7059" s="25">
        <v>1.0</v>
      </c>
      <c r="AF7059" s="25">
        <v>1.0</v>
      </c>
      <c r="AG7059" s="25">
        <v>63729.72</v>
      </c>
      <c r="AH7059" s="25">
        <v>0.0</v>
      </c>
    </row>
    <row r="7060" ht="15.75" customHeight="1">
      <c r="U7060" s="25">
        <v>7059.0</v>
      </c>
      <c r="V7060" s="25">
        <v>1.5671769E7</v>
      </c>
      <c r="W7060" s="25" t="s">
        <v>1321</v>
      </c>
      <c r="X7060" s="25">
        <v>624.0</v>
      </c>
      <c r="Y7060" s="25" t="s">
        <v>375</v>
      </c>
      <c r="Z7060" s="25" t="s">
        <v>462</v>
      </c>
      <c r="AA7060" s="25">
        <v>71.0</v>
      </c>
      <c r="AB7060" s="25">
        <v>4.0</v>
      </c>
      <c r="AC7060" s="25">
        <v>170252.05</v>
      </c>
      <c r="AD7060" s="25">
        <v>3.0</v>
      </c>
      <c r="AE7060" s="25">
        <v>1.0</v>
      </c>
      <c r="AF7060" s="25">
        <v>1.0</v>
      </c>
      <c r="AG7060" s="25">
        <v>73679.59</v>
      </c>
      <c r="AH7060" s="25">
        <v>1.0</v>
      </c>
    </row>
    <row r="7061" ht="15.75" customHeight="1">
      <c r="U7061" s="25">
        <v>7060.0</v>
      </c>
      <c r="V7061" s="25">
        <v>1.5642934E7</v>
      </c>
      <c r="W7061" s="25" t="s">
        <v>1813</v>
      </c>
      <c r="X7061" s="25">
        <v>669.0</v>
      </c>
      <c r="Y7061" s="25" t="s">
        <v>379</v>
      </c>
      <c r="Z7061" s="25" t="s">
        <v>462</v>
      </c>
      <c r="AA7061" s="25">
        <v>35.0</v>
      </c>
      <c r="AB7061" s="25">
        <v>4.0</v>
      </c>
      <c r="AC7061" s="25">
        <v>108269.2</v>
      </c>
      <c r="AD7061" s="25">
        <v>2.0</v>
      </c>
      <c r="AE7061" s="25">
        <v>1.0</v>
      </c>
      <c r="AF7061" s="25">
        <v>0.0</v>
      </c>
      <c r="AG7061" s="25">
        <v>174969.92</v>
      </c>
      <c r="AH7061" s="25">
        <v>0.0</v>
      </c>
    </row>
    <row r="7062" ht="15.75" customHeight="1">
      <c r="U7062" s="25">
        <v>7061.0</v>
      </c>
      <c r="V7062" s="25">
        <v>1.5594305E7</v>
      </c>
      <c r="W7062" s="25" t="s">
        <v>1810</v>
      </c>
      <c r="X7062" s="25">
        <v>712.0</v>
      </c>
      <c r="Y7062" s="25" t="s">
        <v>375</v>
      </c>
      <c r="Z7062" s="25" t="s">
        <v>462</v>
      </c>
      <c r="AA7062" s="25">
        <v>32.0</v>
      </c>
      <c r="AB7062" s="25">
        <v>1.0</v>
      </c>
      <c r="AC7062" s="25">
        <v>0.0</v>
      </c>
      <c r="AD7062" s="25">
        <v>2.0</v>
      </c>
      <c r="AE7062" s="25">
        <v>1.0</v>
      </c>
      <c r="AF7062" s="25">
        <v>0.0</v>
      </c>
      <c r="AG7062" s="25">
        <v>1703.58</v>
      </c>
      <c r="AH7062" s="25">
        <v>0.0</v>
      </c>
    </row>
    <row r="7063" ht="15.75" customHeight="1">
      <c r="U7063" s="25">
        <v>7062.0</v>
      </c>
      <c r="V7063" s="25">
        <v>1.5789201E7</v>
      </c>
      <c r="W7063" s="25" t="s">
        <v>1742</v>
      </c>
      <c r="X7063" s="25">
        <v>603.0</v>
      </c>
      <c r="Y7063" s="25" t="s">
        <v>379</v>
      </c>
      <c r="Z7063" s="25" t="s">
        <v>462</v>
      </c>
      <c r="AA7063" s="25">
        <v>35.0</v>
      </c>
      <c r="AB7063" s="25">
        <v>9.0</v>
      </c>
      <c r="AC7063" s="25">
        <v>145623.36</v>
      </c>
      <c r="AD7063" s="25">
        <v>1.0</v>
      </c>
      <c r="AE7063" s="25">
        <v>1.0</v>
      </c>
      <c r="AF7063" s="25">
        <v>0.0</v>
      </c>
      <c r="AG7063" s="25">
        <v>163181.62</v>
      </c>
      <c r="AH7063" s="25">
        <v>0.0</v>
      </c>
    </row>
    <row r="7064" ht="15.75" customHeight="1">
      <c r="U7064" s="25">
        <v>7063.0</v>
      </c>
      <c r="V7064" s="25">
        <v>1.5706762E7</v>
      </c>
      <c r="W7064" s="25" t="s">
        <v>2468</v>
      </c>
      <c r="X7064" s="25">
        <v>597.0</v>
      </c>
      <c r="Y7064" s="25" t="s">
        <v>375</v>
      </c>
      <c r="Z7064" s="25" t="s">
        <v>462</v>
      </c>
      <c r="AA7064" s="25">
        <v>41.0</v>
      </c>
      <c r="AB7064" s="25">
        <v>4.0</v>
      </c>
      <c r="AC7064" s="25">
        <v>145809.53</v>
      </c>
      <c r="AD7064" s="25">
        <v>2.0</v>
      </c>
      <c r="AE7064" s="25">
        <v>1.0</v>
      </c>
      <c r="AF7064" s="25">
        <v>1.0</v>
      </c>
      <c r="AG7064" s="25">
        <v>52319.26</v>
      </c>
      <c r="AH7064" s="25">
        <v>0.0</v>
      </c>
    </row>
    <row r="7065" ht="15.75" customHeight="1">
      <c r="U7065" s="25">
        <v>7064.0</v>
      </c>
      <c r="V7065" s="25">
        <v>1.5766183E7</v>
      </c>
      <c r="W7065" s="25" t="s">
        <v>1726</v>
      </c>
      <c r="X7065" s="25">
        <v>580.0</v>
      </c>
      <c r="Y7065" s="25" t="s">
        <v>379</v>
      </c>
      <c r="Z7065" s="25" t="s">
        <v>487</v>
      </c>
      <c r="AA7065" s="25">
        <v>76.0</v>
      </c>
      <c r="AB7065" s="25">
        <v>2.0</v>
      </c>
      <c r="AC7065" s="25">
        <v>130334.84</v>
      </c>
      <c r="AD7065" s="25">
        <v>2.0</v>
      </c>
      <c r="AE7065" s="25">
        <v>1.0</v>
      </c>
      <c r="AF7065" s="25">
        <v>1.0</v>
      </c>
      <c r="AG7065" s="25">
        <v>51672.08</v>
      </c>
      <c r="AH7065" s="25">
        <v>0.0</v>
      </c>
    </row>
    <row r="7066" ht="15.75" customHeight="1">
      <c r="U7066" s="25">
        <v>7065.0</v>
      </c>
      <c r="V7066" s="25">
        <v>1.5777994E7</v>
      </c>
      <c r="W7066" s="25" t="s">
        <v>1416</v>
      </c>
      <c r="X7066" s="25">
        <v>718.0</v>
      </c>
      <c r="Y7066" s="25" t="s">
        <v>375</v>
      </c>
      <c r="Z7066" s="25" t="s">
        <v>462</v>
      </c>
      <c r="AA7066" s="25">
        <v>39.0</v>
      </c>
      <c r="AB7066" s="25">
        <v>3.0</v>
      </c>
      <c r="AC7066" s="25">
        <v>0.0</v>
      </c>
      <c r="AD7066" s="25">
        <v>2.0</v>
      </c>
      <c r="AE7066" s="25">
        <v>1.0</v>
      </c>
      <c r="AF7066" s="25">
        <v>1.0</v>
      </c>
      <c r="AG7066" s="25">
        <v>145355.11</v>
      </c>
      <c r="AH7066" s="25">
        <v>0.0</v>
      </c>
    </row>
    <row r="7067" ht="15.75" customHeight="1">
      <c r="U7067" s="25">
        <v>7066.0</v>
      </c>
      <c r="V7067" s="25">
        <v>1.5568162E7</v>
      </c>
      <c r="W7067" s="25" t="s">
        <v>1317</v>
      </c>
      <c r="X7067" s="25">
        <v>527.0</v>
      </c>
      <c r="Y7067" s="25" t="s">
        <v>377</v>
      </c>
      <c r="Z7067" s="25" t="s">
        <v>487</v>
      </c>
      <c r="AA7067" s="25">
        <v>53.0</v>
      </c>
      <c r="AB7067" s="25">
        <v>8.0</v>
      </c>
      <c r="AC7067" s="25">
        <v>0.0</v>
      </c>
      <c r="AD7067" s="25">
        <v>1.0</v>
      </c>
      <c r="AE7067" s="25">
        <v>1.0</v>
      </c>
      <c r="AF7067" s="25">
        <v>1.0</v>
      </c>
      <c r="AG7067" s="25">
        <v>51711.57</v>
      </c>
      <c r="AH7067" s="25">
        <v>0.0</v>
      </c>
    </row>
    <row r="7068" ht="15.75" customHeight="1">
      <c r="U7068" s="25">
        <v>7067.0</v>
      </c>
      <c r="V7068" s="25">
        <v>1.5680643E7</v>
      </c>
      <c r="W7068" s="25" t="s">
        <v>991</v>
      </c>
      <c r="X7068" s="25">
        <v>729.0</v>
      </c>
      <c r="Y7068" s="25" t="s">
        <v>377</v>
      </c>
      <c r="Z7068" s="25" t="s">
        <v>462</v>
      </c>
      <c r="AA7068" s="25">
        <v>42.0</v>
      </c>
      <c r="AB7068" s="25">
        <v>1.0</v>
      </c>
      <c r="AC7068" s="25">
        <v>0.0</v>
      </c>
      <c r="AD7068" s="25">
        <v>2.0</v>
      </c>
      <c r="AE7068" s="25">
        <v>1.0</v>
      </c>
      <c r="AF7068" s="25">
        <v>1.0</v>
      </c>
      <c r="AG7068" s="25">
        <v>149535.97</v>
      </c>
      <c r="AH7068" s="25">
        <v>0.0</v>
      </c>
    </row>
    <row r="7069" ht="15.75" customHeight="1">
      <c r="U7069" s="25">
        <v>7068.0</v>
      </c>
      <c r="V7069" s="25">
        <v>1.5761854E7</v>
      </c>
      <c r="W7069" s="25" t="s">
        <v>1708</v>
      </c>
      <c r="X7069" s="25">
        <v>746.0</v>
      </c>
      <c r="Y7069" s="25" t="s">
        <v>375</v>
      </c>
      <c r="Z7069" s="25" t="s">
        <v>462</v>
      </c>
      <c r="AA7069" s="25">
        <v>24.0</v>
      </c>
      <c r="AB7069" s="25">
        <v>4.0</v>
      </c>
      <c r="AC7069" s="25">
        <v>0.0</v>
      </c>
      <c r="AD7069" s="25">
        <v>1.0</v>
      </c>
      <c r="AE7069" s="25">
        <v>0.0</v>
      </c>
      <c r="AF7069" s="25">
        <v>1.0</v>
      </c>
      <c r="AG7069" s="25">
        <v>94105.0</v>
      </c>
      <c r="AH7069" s="25">
        <v>0.0</v>
      </c>
    </row>
    <row r="7070" ht="15.75" customHeight="1">
      <c r="U7070" s="25">
        <v>7069.0</v>
      </c>
      <c r="V7070" s="25">
        <v>1.5730793E7</v>
      </c>
      <c r="W7070" s="25" t="s">
        <v>815</v>
      </c>
      <c r="X7070" s="25">
        <v>699.0</v>
      </c>
      <c r="Y7070" s="25" t="s">
        <v>379</v>
      </c>
      <c r="Z7070" s="25" t="s">
        <v>462</v>
      </c>
      <c r="AA7070" s="25">
        <v>54.0</v>
      </c>
      <c r="AB7070" s="25">
        <v>3.0</v>
      </c>
      <c r="AC7070" s="25">
        <v>111009.32</v>
      </c>
      <c r="AD7070" s="25">
        <v>1.0</v>
      </c>
      <c r="AE7070" s="25">
        <v>1.0</v>
      </c>
      <c r="AF7070" s="25">
        <v>1.0</v>
      </c>
      <c r="AG7070" s="25">
        <v>155905.79</v>
      </c>
      <c r="AH7070" s="25">
        <v>1.0</v>
      </c>
    </row>
    <row r="7071" ht="15.75" customHeight="1">
      <c r="U7071" s="25">
        <v>7070.0</v>
      </c>
      <c r="V7071" s="25">
        <v>1.5692137E7</v>
      </c>
      <c r="W7071" s="25" t="s">
        <v>1209</v>
      </c>
      <c r="X7071" s="25">
        <v>759.0</v>
      </c>
      <c r="Y7071" s="25" t="s">
        <v>375</v>
      </c>
      <c r="Z7071" s="25" t="s">
        <v>462</v>
      </c>
      <c r="AA7071" s="25">
        <v>46.0</v>
      </c>
      <c r="AB7071" s="25">
        <v>2.0</v>
      </c>
      <c r="AC7071" s="25">
        <v>0.0</v>
      </c>
      <c r="AD7071" s="25">
        <v>1.0</v>
      </c>
      <c r="AE7071" s="25">
        <v>1.0</v>
      </c>
      <c r="AF7071" s="25">
        <v>1.0</v>
      </c>
      <c r="AG7071" s="25">
        <v>138380.11</v>
      </c>
      <c r="AH7071" s="25">
        <v>0.0</v>
      </c>
    </row>
    <row r="7072" ht="15.75" customHeight="1">
      <c r="U7072" s="25">
        <v>7071.0</v>
      </c>
      <c r="V7072" s="25">
        <v>1.5608595E7</v>
      </c>
      <c r="W7072" s="25" t="s">
        <v>1868</v>
      </c>
      <c r="X7072" s="25">
        <v>748.0</v>
      </c>
      <c r="Y7072" s="25" t="s">
        <v>375</v>
      </c>
      <c r="Z7072" s="25" t="s">
        <v>462</v>
      </c>
      <c r="AA7072" s="25">
        <v>39.0</v>
      </c>
      <c r="AB7072" s="25">
        <v>3.0</v>
      </c>
      <c r="AC7072" s="25">
        <v>157371.54</v>
      </c>
      <c r="AD7072" s="25">
        <v>1.0</v>
      </c>
      <c r="AE7072" s="25">
        <v>0.0</v>
      </c>
      <c r="AF7072" s="25">
        <v>1.0</v>
      </c>
      <c r="AG7072" s="25">
        <v>97734.3</v>
      </c>
      <c r="AH7072" s="25">
        <v>0.0</v>
      </c>
    </row>
    <row r="7073" ht="15.75" customHeight="1">
      <c r="U7073" s="25">
        <v>7072.0</v>
      </c>
      <c r="V7073" s="25">
        <v>1.5709459E7</v>
      </c>
      <c r="W7073" s="25" t="s">
        <v>1882</v>
      </c>
      <c r="X7073" s="25">
        <v>698.0</v>
      </c>
      <c r="Y7073" s="25" t="s">
        <v>377</v>
      </c>
      <c r="Z7073" s="25" t="s">
        <v>462</v>
      </c>
      <c r="AA7073" s="25">
        <v>63.0</v>
      </c>
      <c r="AB7073" s="25">
        <v>5.0</v>
      </c>
      <c r="AC7073" s="25">
        <v>0.0</v>
      </c>
      <c r="AD7073" s="25">
        <v>1.0</v>
      </c>
      <c r="AE7073" s="25">
        <v>1.0</v>
      </c>
      <c r="AF7073" s="25">
        <v>1.0</v>
      </c>
      <c r="AG7073" s="25">
        <v>173576.71</v>
      </c>
      <c r="AH7073" s="25">
        <v>0.0</v>
      </c>
    </row>
    <row r="7074" ht="15.75" customHeight="1">
      <c r="U7074" s="25">
        <v>7073.0</v>
      </c>
      <c r="V7074" s="25">
        <v>1.577575E7</v>
      </c>
      <c r="W7074" s="25" t="s">
        <v>745</v>
      </c>
      <c r="X7074" s="25">
        <v>686.0</v>
      </c>
      <c r="Y7074" s="25" t="s">
        <v>375</v>
      </c>
      <c r="Z7074" s="25" t="s">
        <v>487</v>
      </c>
      <c r="AA7074" s="25">
        <v>37.0</v>
      </c>
      <c r="AB7074" s="25">
        <v>9.0</v>
      </c>
      <c r="AC7074" s="25">
        <v>134560.62</v>
      </c>
      <c r="AD7074" s="25">
        <v>1.0</v>
      </c>
      <c r="AE7074" s="25">
        <v>1.0</v>
      </c>
      <c r="AF7074" s="25">
        <v>0.0</v>
      </c>
      <c r="AG7074" s="25">
        <v>27596.39</v>
      </c>
      <c r="AH7074" s="25">
        <v>0.0</v>
      </c>
    </row>
    <row r="7075" ht="15.75" customHeight="1">
      <c r="U7075" s="25">
        <v>7074.0</v>
      </c>
      <c r="V7075" s="25">
        <v>1.5585855E7</v>
      </c>
      <c r="W7075" s="25" t="s">
        <v>1651</v>
      </c>
      <c r="X7075" s="25">
        <v>679.0</v>
      </c>
      <c r="Y7075" s="25" t="s">
        <v>375</v>
      </c>
      <c r="Z7075" s="25" t="s">
        <v>487</v>
      </c>
      <c r="AA7075" s="25">
        <v>40.0</v>
      </c>
      <c r="AB7075" s="25">
        <v>1.0</v>
      </c>
      <c r="AC7075" s="25">
        <v>0.0</v>
      </c>
      <c r="AD7075" s="25">
        <v>1.0</v>
      </c>
      <c r="AE7075" s="25">
        <v>1.0</v>
      </c>
      <c r="AF7075" s="25">
        <v>1.0</v>
      </c>
      <c r="AG7075" s="25">
        <v>16897.19</v>
      </c>
      <c r="AH7075" s="25">
        <v>0.0</v>
      </c>
    </row>
    <row r="7076" ht="15.75" customHeight="1">
      <c r="U7076" s="25">
        <v>7075.0</v>
      </c>
      <c r="V7076" s="25">
        <v>1.5752139E7</v>
      </c>
      <c r="W7076" s="25" t="s">
        <v>3116</v>
      </c>
      <c r="X7076" s="25">
        <v>682.0</v>
      </c>
      <c r="Y7076" s="25" t="s">
        <v>379</v>
      </c>
      <c r="Z7076" s="25" t="s">
        <v>487</v>
      </c>
      <c r="AA7076" s="25">
        <v>36.0</v>
      </c>
      <c r="AB7076" s="25">
        <v>5.0</v>
      </c>
      <c r="AC7076" s="25">
        <v>72373.62</v>
      </c>
      <c r="AD7076" s="25">
        <v>2.0</v>
      </c>
      <c r="AE7076" s="25">
        <v>1.0</v>
      </c>
      <c r="AF7076" s="25">
        <v>0.0</v>
      </c>
      <c r="AG7076" s="25">
        <v>36895.99</v>
      </c>
      <c r="AH7076" s="25">
        <v>0.0</v>
      </c>
    </row>
    <row r="7077" ht="15.75" customHeight="1">
      <c r="U7077" s="25">
        <v>7076.0</v>
      </c>
      <c r="V7077" s="25">
        <v>1.5768295E7</v>
      </c>
      <c r="W7077" s="25" t="s">
        <v>1671</v>
      </c>
      <c r="X7077" s="25">
        <v>778.0</v>
      </c>
      <c r="Y7077" s="25" t="s">
        <v>375</v>
      </c>
      <c r="Z7077" s="25" t="s">
        <v>462</v>
      </c>
      <c r="AA7077" s="25">
        <v>34.0</v>
      </c>
      <c r="AB7077" s="25">
        <v>7.0</v>
      </c>
      <c r="AC7077" s="25">
        <v>109564.1</v>
      </c>
      <c r="AD7077" s="25">
        <v>1.0</v>
      </c>
      <c r="AE7077" s="25">
        <v>0.0</v>
      </c>
      <c r="AF7077" s="25">
        <v>1.0</v>
      </c>
      <c r="AG7077" s="25">
        <v>113046.81</v>
      </c>
      <c r="AH7077" s="25">
        <v>0.0</v>
      </c>
    </row>
    <row r="7078" ht="15.75" customHeight="1">
      <c r="U7078" s="25">
        <v>7077.0</v>
      </c>
      <c r="V7078" s="25">
        <v>1.5766906E7</v>
      </c>
      <c r="W7078" s="25" t="s">
        <v>2453</v>
      </c>
      <c r="X7078" s="25">
        <v>742.0</v>
      </c>
      <c r="Y7078" s="25" t="s">
        <v>375</v>
      </c>
      <c r="Z7078" s="25" t="s">
        <v>462</v>
      </c>
      <c r="AA7078" s="25">
        <v>25.0</v>
      </c>
      <c r="AB7078" s="25">
        <v>4.0</v>
      </c>
      <c r="AC7078" s="25">
        <v>132116.13</v>
      </c>
      <c r="AD7078" s="25">
        <v>2.0</v>
      </c>
      <c r="AE7078" s="25">
        <v>1.0</v>
      </c>
      <c r="AF7078" s="25">
        <v>0.0</v>
      </c>
      <c r="AG7078" s="25">
        <v>129933.5</v>
      </c>
      <c r="AH7078" s="25">
        <v>0.0</v>
      </c>
    </row>
    <row r="7079" ht="15.75" customHeight="1">
      <c r="U7079" s="25">
        <v>7078.0</v>
      </c>
      <c r="V7079" s="25">
        <v>1.5725776E7</v>
      </c>
      <c r="W7079" s="25" t="s">
        <v>3117</v>
      </c>
      <c r="X7079" s="25">
        <v>649.0</v>
      </c>
      <c r="Y7079" s="25" t="s">
        <v>379</v>
      </c>
      <c r="Z7079" s="25" t="s">
        <v>487</v>
      </c>
      <c r="AA7079" s="25">
        <v>24.0</v>
      </c>
      <c r="AB7079" s="25">
        <v>7.0</v>
      </c>
      <c r="AC7079" s="25">
        <v>101195.23</v>
      </c>
      <c r="AD7079" s="25">
        <v>1.0</v>
      </c>
      <c r="AE7079" s="25">
        <v>0.0</v>
      </c>
      <c r="AF7079" s="25">
        <v>0.0</v>
      </c>
      <c r="AG7079" s="25">
        <v>133091.32</v>
      </c>
      <c r="AH7079" s="25">
        <v>0.0</v>
      </c>
    </row>
    <row r="7080" ht="15.75" customHeight="1">
      <c r="U7080" s="25">
        <v>7079.0</v>
      </c>
      <c r="V7080" s="25">
        <v>1.5682576E7</v>
      </c>
      <c r="W7080" s="25" t="s">
        <v>3118</v>
      </c>
      <c r="X7080" s="25">
        <v>763.0</v>
      </c>
      <c r="Y7080" s="25" t="s">
        <v>375</v>
      </c>
      <c r="Z7080" s="25" t="s">
        <v>487</v>
      </c>
      <c r="AA7080" s="25">
        <v>67.0</v>
      </c>
      <c r="AB7080" s="25">
        <v>1.0</v>
      </c>
      <c r="AC7080" s="25">
        <v>149436.73</v>
      </c>
      <c r="AD7080" s="25">
        <v>2.0</v>
      </c>
      <c r="AE7080" s="25">
        <v>0.0</v>
      </c>
      <c r="AF7080" s="25">
        <v>1.0</v>
      </c>
      <c r="AG7080" s="25">
        <v>106282.74</v>
      </c>
      <c r="AH7080" s="25">
        <v>0.0</v>
      </c>
    </row>
    <row r="7081" ht="15.75" customHeight="1">
      <c r="U7081" s="25">
        <v>7080.0</v>
      </c>
      <c r="V7081" s="25">
        <v>1.5704081E7</v>
      </c>
      <c r="W7081" s="25" t="s">
        <v>884</v>
      </c>
      <c r="X7081" s="25">
        <v>595.0</v>
      </c>
      <c r="Y7081" s="25" t="s">
        <v>379</v>
      </c>
      <c r="Z7081" s="25" t="s">
        <v>487</v>
      </c>
      <c r="AA7081" s="25">
        <v>30.0</v>
      </c>
      <c r="AB7081" s="25">
        <v>9.0</v>
      </c>
      <c r="AC7081" s="25">
        <v>130682.11</v>
      </c>
      <c r="AD7081" s="25">
        <v>2.0</v>
      </c>
      <c r="AE7081" s="25">
        <v>1.0</v>
      </c>
      <c r="AF7081" s="25">
        <v>1.0</v>
      </c>
      <c r="AG7081" s="25">
        <v>57862.88</v>
      </c>
      <c r="AH7081" s="25">
        <v>0.0</v>
      </c>
    </row>
    <row r="7082" ht="15.75" customHeight="1">
      <c r="U7082" s="25">
        <v>7081.0</v>
      </c>
      <c r="V7082" s="25">
        <v>1.571994E7</v>
      </c>
      <c r="W7082" s="25" t="s">
        <v>1904</v>
      </c>
      <c r="X7082" s="25">
        <v>628.0</v>
      </c>
      <c r="Y7082" s="25" t="s">
        <v>379</v>
      </c>
      <c r="Z7082" s="25" t="s">
        <v>462</v>
      </c>
      <c r="AA7082" s="25">
        <v>51.0</v>
      </c>
      <c r="AB7082" s="25">
        <v>10.0</v>
      </c>
      <c r="AC7082" s="25">
        <v>115280.49</v>
      </c>
      <c r="AD7082" s="25">
        <v>2.0</v>
      </c>
      <c r="AE7082" s="25">
        <v>0.0</v>
      </c>
      <c r="AF7082" s="25">
        <v>0.0</v>
      </c>
      <c r="AG7082" s="25">
        <v>12628.61</v>
      </c>
      <c r="AH7082" s="25">
        <v>1.0</v>
      </c>
    </row>
    <row r="7083" ht="15.75" customHeight="1">
      <c r="U7083" s="25">
        <v>7082.0</v>
      </c>
      <c r="V7083" s="25">
        <v>1.5672894E7</v>
      </c>
      <c r="W7083" s="25" t="s">
        <v>3119</v>
      </c>
      <c r="X7083" s="25">
        <v>625.0</v>
      </c>
      <c r="Y7083" s="25" t="s">
        <v>375</v>
      </c>
      <c r="Z7083" s="25" t="s">
        <v>462</v>
      </c>
      <c r="AA7083" s="25">
        <v>36.0</v>
      </c>
      <c r="AB7083" s="25">
        <v>8.0</v>
      </c>
      <c r="AC7083" s="25">
        <v>129944.39</v>
      </c>
      <c r="AD7083" s="25">
        <v>2.0</v>
      </c>
      <c r="AE7083" s="25">
        <v>0.0</v>
      </c>
      <c r="AF7083" s="25">
        <v>0.0</v>
      </c>
      <c r="AG7083" s="25">
        <v>198914.8</v>
      </c>
      <c r="AH7083" s="25">
        <v>0.0</v>
      </c>
    </row>
    <row r="7084" ht="15.75" customHeight="1">
      <c r="U7084" s="25">
        <v>7083.0</v>
      </c>
      <c r="V7084" s="25">
        <v>1.5667451E7</v>
      </c>
      <c r="W7084" s="25" t="s">
        <v>645</v>
      </c>
      <c r="X7084" s="25">
        <v>733.0</v>
      </c>
      <c r="Y7084" s="25" t="s">
        <v>375</v>
      </c>
      <c r="Z7084" s="25" t="s">
        <v>487</v>
      </c>
      <c r="AA7084" s="25">
        <v>36.0</v>
      </c>
      <c r="AB7084" s="25">
        <v>5.0</v>
      </c>
      <c r="AC7084" s="25">
        <v>0.0</v>
      </c>
      <c r="AD7084" s="25">
        <v>2.0</v>
      </c>
      <c r="AE7084" s="25">
        <v>1.0</v>
      </c>
      <c r="AF7084" s="25">
        <v>1.0</v>
      </c>
      <c r="AG7084" s="25">
        <v>109127.54</v>
      </c>
      <c r="AH7084" s="25">
        <v>0.0</v>
      </c>
    </row>
    <row r="7085" ht="15.75" customHeight="1">
      <c r="U7085" s="25">
        <v>7084.0</v>
      </c>
      <c r="V7085" s="25">
        <v>1.5636767E7</v>
      </c>
      <c r="W7085" s="25" t="s">
        <v>713</v>
      </c>
      <c r="X7085" s="25">
        <v>665.0</v>
      </c>
      <c r="Y7085" s="25" t="s">
        <v>377</v>
      </c>
      <c r="Z7085" s="25" t="s">
        <v>462</v>
      </c>
      <c r="AA7085" s="25">
        <v>32.0</v>
      </c>
      <c r="AB7085" s="25">
        <v>10.0</v>
      </c>
      <c r="AC7085" s="25">
        <v>0.0</v>
      </c>
      <c r="AD7085" s="25">
        <v>1.0</v>
      </c>
      <c r="AE7085" s="25">
        <v>1.0</v>
      </c>
      <c r="AF7085" s="25">
        <v>1.0</v>
      </c>
      <c r="AG7085" s="25">
        <v>22487.45</v>
      </c>
      <c r="AH7085" s="25">
        <v>0.0</v>
      </c>
    </row>
    <row r="7086" ht="15.75" customHeight="1">
      <c r="U7086" s="25">
        <v>7085.0</v>
      </c>
      <c r="V7086" s="25">
        <v>1.5571415E7</v>
      </c>
      <c r="W7086" s="25" t="s">
        <v>1886</v>
      </c>
      <c r="X7086" s="25">
        <v>805.0</v>
      </c>
      <c r="Y7086" s="25" t="s">
        <v>379</v>
      </c>
      <c r="Z7086" s="25" t="s">
        <v>487</v>
      </c>
      <c r="AA7086" s="25">
        <v>56.0</v>
      </c>
      <c r="AB7086" s="25">
        <v>6.0</v>
      </c>
      <c r="AC7086" s="25">
        <v>151802.29</v>
      </c>
      <c r="AD7086" s="25">
        <v>1.0</v>
      </c>
      <c r="AE7086" s="25">
        <v>1.0</v>
      </c>
      <c r="AF7086" s="25">
        <v>0.0</v>
      </c>
      <c r="AG7086" s="25">
        <v>46791.09</v>
      </c>
      <c r="AH7086" s="25">
        <v>1.0</v>
      </c>
    </row>
    <row r="7087" ht="15.75" customHeight="1">
      <c r="U7087" s="25">
        <v>7086.0</v>
      </c>
      <c r="V7087" s="25">
        <v>1.5575605E7</v>
      </c>
      <c r="W7087" s="25" t="s">
        <v>1188</v>
      </c>
      <c r="X7087" s="25">
        <v>725.0</v>
      </c>
      <c r="Y7087" s="25" t="s">
        <v>375</v>
      </c>
      <c r="Z7087" s="25" t="s">
        <v>487</v>
      </c>
      <c r="AA7087" s="25">
        <v>38.0</v>
      </c>
      <c r="AB7087" s="25">
        <v>6.0</v>
      </c>
      <c r="AC7087" s="25">
        <v>0.0</v>
      </c>
      <c r="AD7087" s="25">
        <v>2.0</v>
      </c>
      <c r="AE7087" s="25">
        <v>1.0</v>
      </c>
      <c r="AF7087" s="25">
        <v>1.0</v>
      </c>
      <c r="AG7087" s="25">
        <v>158697.28</v>
      </c>
      <c r="AH7087" s="25">
        <v>0.0</v>
      </c>
    </row>
    <row r="7088" ht="15.75" customHeight="1">
      <c r="U7088" s="25">
        <v>7087.0</v>
      </c>
      <c r="V7088" s="25">
        <v>1.564916E7</v>
      </c>
      <c r="W7088" s="25" t="s">
        <v>1874</v>
      </c>
      <c r="X7088" s="25">
        <v>554.0</v>
      </c>
      <c r="Y7088" s="25" t="s">
        <v>375</v>
      </c>
      <c r="Z7088" s="25" t="s">
        <v>462</v>
      </c>
      <c r="AA7088" s="25">
        <v>38.0</v>
      </c>
      <c r="AB7088" s="25">
        <v>3.0</v>
      </c>
      <c r="AC7088" s="25">
        <v>138731.95</v>
      </c>
      <c r="AD7088" s="25">
        <v>1.0</v>
      </c>
      <c r="AE7088" s="25">
        <v>1.0</v>
      </c>
      <c r="AF7088" s="25">
        <v>1.0</v>
      </c>
      <c r="AG7088" s="25">
        <v>194138.36</v>
      </c>
      <c r="AH7088" s="25">
        <v>0.0</v>
      </c>
    </row>
    <row r="7089" ht="15.75" customHeight="1">
      <c r="U7089" s="25">
        <v>7088.0</v>
      </c>
      <c r="V7089" s="25">
        <v>1.5615832E7</v>
      </c>
      <c r="W7089" s="25" t="s">
        <v>3120</v>
      </c>
      <c r="X7089" s="25">
        <v>675.0</v>
      </c>
      <c r="Y7089" s="25" t="s">
        <v>377</v>
      </c>
      <c r="Z7089" s="25" t="s">
        <v>462</v>
      </c>
      <c r="AA7089" s="25">
        <v>35.0</v>
      </c>
      <c r="AB7089" s="25">
        <v>8.0</v>
      </c>
      <c r="AC7089" s="25">
        <v>155621.08</v>
      </c>
      <c r="AD7089" s="25">
        <v>1.0</v>
      </c>
      <c r="AE7089" s="25">
        <v>0.0</v>
      </c>
      <c r="AF7089" s="25">
        <v>1.0</v>
      </c>
      <c r="AG7089" s="25">
        <v>35177.31</v>
      </c>
      <c r="AH7089" s="25">
        <v>0.0</v>
      </c>
    </row>
    <row r="7090" ht="15.75" customHeight="1">
      <c r="U7090" s="25">
        <v>7089.0</v>
      </c>
      <c r="V7090" s="25">
        <v>1.5600975E7</v>
      </c>
      <c r="W7090" s="25" t="s">
        <v>2174</v>
      </c>
      <c r="X7090" s="25">
        <v>556.0</v>
      </c>
      <c r="Y7090" s="25" t="s">
        <v>375</v>
      </c>
      <c r="Z7090" s="25" t="s">
        <v>462</v>
      </c>
      <c r="AA7090" s="25">
        <v>54.0</v>
      </c>
      <c r="AB7090" s="25">
        <v>4.0</v>
      </c>
      <c r="AC7090" s="25">
        <v>150005.38</v>
      </c>
      <c r="AD7090" s="25">
        <v>1.0</v>
      </c>
      <c r="AE7090" s="25">
        <v>1.0</v>
      </c>
      <c r="AF7090" s="25">
        <v>0.0</v>
      </c>
      <c r="AG7090" s="25">
        <v>157015.5</v>
      </c>
      <c r="AH7090" s="25">
        <v>1.0</v>
      </c>
    </row>
    <row r="7091" ht="15.75" customHeight="1">
      <c r="U7091" s="25">
        <v>7090.0</v>
      </c>
      <c r="V7091" s="25">
        <v>1.5690772E7</v>
      </c>
      <c r="W7091" s="25" t="s">
        <v>741</v>
      </c>
      <c r="X7091" s="25">
        <v>635.0</v>
      </c>
      <c r="Y7091" s="25" t="s">
        <v>377</v>
      </c>
      <c r="Z7091" s="25" t="s">
        <v>462</v>
      </c>
      <c r="AA7091" s="25">
        <v>48.0</v>
      </c>
      <c r="AB7091" s="25">
        <v>2.0</v>
      </c>
      <c r="AC7091" s="25">
        <v>0.0</v>
      </c>
      <c r="AD7091" s="25">
        <v>2.0</v>
      </c>
      <c r="AE7091" s="25">
        <v>1.0</v>
      </c>
      <c r="AF7091" s="25">
        <v>1.0</v>
      </c>
      <c r="AG7091" s="25">
        <v>136551.25</v>
      </c>
      <c r="AH7091" s="25">
        <v>0.0</v>
      </c>
    </row>
    <row r="7092" ht="15.75" customHeight="1">
      <c r="U7092" s="25">
        <v>7091.0</v>
      </c>
      <c r="V7092" s="25">
        <v>1.5565714E7</v>
      </c>
      <c r="W7092" s="25" t="s">
        <v>720</v>
      </c>
      <c r="X7092" s="25">
        <v>601.0</v>
      </c>
      <c r="Y7092" s="25" t="s">
        <v>375</v>
      </c>
      <c r="Z7092" s="25" t="s">
        <v>487</v>
      </c>
      <c r="AA7092" s="25">
        <v>47.0</v>
      </c>
      <c r="AB7092" s="25">
        <v>1.0</v>
      </c>
      <c r="AC7092" s="25">
        <v>64430.06</v>
      </c>
      <c r="AD7092" s="25">
        <v>2.0</v>
      </c>
      <c r="AE7092" s="25">
        <v>0.0</v>
      </c>
      <c r="AF7092" s="25">
        <v>1.0</v>
      </c>
      <c r="AG7092" s="25">
        <v>96517.97</v>
      </c>
      <c r="AH7092" s="25">
        <v>0.0</v>
      </c>
    </row>
    <row r="7093" ht="15.75" customHeight="1">
      <c r="U7093" s="25">
        <v>7092.0</v>
      </c>
      <c r="V7093" s="25">
        <v>1.5763108E7</v>
      </c>
      <c r="W7093" s="25" t="s">
        <v>1217</v>
      </c>
      <c r="X7093" s="25">
        <v>600.0</v>
      </c>
      <c r="Y7093" s="25" t="s">
        <v>379</v>
      </c>
      <c r="Z7093" s="25" t="s">
        <v>487</v>
      </c>
      <c r="AA7093" s="25">
        <v>53.0</v>
      </c>
      <c r="AB7093" s="25">
        <v>7.0</v>
      </c>
      <c r="AC7093" s="25">
        <v>106261.63</v>
      </c>
      <c r="AD7093" s="25">
        <v>1.0</v>
      </c>
      <c r="AE7093" s="25">
        <v>1.0</v>
      </c>
      <c r="AF7093" s="25">
        <v>0.0</v>
      </c>
      <c r="AG7093" s="25">
        <v>93629.66</v>
      </c>
      <c r="AH7093" s="25">
        <v>1.0</v>
      </c>
    </row>
    <row r="7094" ht="15.75" customHeight="1">
      <c r="U7094" s="25">
        <v>7093.0</v>
      </c>
      <c r="V7094" s="25">
        <v>1.5723884E7</v>
      </c>
      <c r="W7094" s="25" t="s">
        <v>3121</v>
      </c>
      <c r="X7094" s="25">
        <v>758.0</v>
      </c>
      <c r="Y7094" s="25" t="s">
        <v>377</v>
      </c>
      <c r="Z7094" s="25" t="s">
        <v>487</v>
      </c>
      <c r="AA7094" s="25">
        <v>40.0</v>
      </c>
      <c r="AB7094" s="25">
        <v>3.0</v>
      </c>
      <c r="AC7094" s="25">
        <v>0.0</v>
      </c>
      <c r="AD7094" s="25">
        <v>2.0</v>
      </c>
      <c r="AE7094" s="25">
        <v>0.0</v>
      </c>
      <c r="AF7094" s="25">
        <v>0.0</v>
      </c>
      <c r="AG7094" s="25">
        <v>96097.65</v>
      </c>
      <c r="AH7094" s="25">
        <v>0.0</v>
      </c>
    </row>
    <row r="7095" ht="15.75" customHeight="1">
      <c r="U7095" s="25">
        <v>7094.0</v>
      </c>
      <c r="V7095" s="25">
        <v>1.5644453E7</v>
      </c>
      <c r="W7095" s="25" t="s">
        <v>1120</v>
      </c>
      <c r="X7095" s="25">
        <v>606.0</v>
      </c>
      <c r="Y7095" s="25" t="s">
        <v>379</v>
      </c>
      <c r="Z7095" s="25" t="s">
        <v>462</v>
      </c>
      <c r="AA7095" s="25">
        <v>41.0</v>
      </c>
      <c r="AB7095" s="25">
        <v>4.0</v>
      </c>
      <c r="AC7095" s="25">
        <v>132670.53</v>
      </c>
      <c r="AD7095" s="25">
        <v>1.0</v>
      </c>
      <c r="AE7095" s="25">
        <v>1.0</v>
      </c>
      <c r="AF7095" s="25">
        <v>0.0</v>
      </c>
      <c r="AG7095" s="25">
        <v>156476.36</v>
      </c>
      <c r="AH7095" s="25">
        <v>1.0</v>
      </c>
    </row>
    <row r="7096" ht="15.75" customHeight="1">
      <c r="U7096" s="25">
        <v>7095.0</v>
      </c>
      <c r="V7096" s="25">
        <v>1.5655464E7</v>
      </c>
      <c r="W7096" s="25" t="s">
        <v>3037</v>
      </c>
      <c r="X7096" s="25">
        <v>640.0</v>
      </c>
      <c r="Y7096" s="25" t="s">
        <v>375</v>
      </c>
      <c r="Z7096" s="25" t="s">
        <v>462</v>
      </c>
      <c r="AA7096" s="25">
        <v>67.0</v>
      </c>
      <c r="AB7096" s="25">
        <v>3.0</v>
      </c>
      <c r="AC7096" s="25">
        <v>0.0</v>
      </c>
      <c r="AD7096" s="25">
        <v>1.0</v>
      </c>
      <c r="AE7096" s="25">
        <v>0.0</v>
      </c>
      <c r="AF7096" s="25">
        <v>1.0</v>
      </c>
      <c r="AG7096" s="25">
        <v>42964.63</v>
      </c>
      <c r="AH7096" s="25">
        <v>0.0</v>
      </c>
    </row>
    <row r="7097" ht="15.75" customHeight="1">
      <c r="U7097" s="25">
        <v>7096.0</v>
      </c>
      <c r="V7097" s="25">
        <v>1.5783883E7</v>
      </c>
      <c r="W7097" s="25" t="s">
        <v>2523</v>
      </c>
      <c r="X7097" s="25">
        <v>753.0</v>
      </c>
      <c r="Y7097" s="25" t="s">
        <v>379</v>
      </c>
      <c r="Z7097" s="25" t="s">
        <v>462</v>
      </c>
      <c r="AA7097" s="25">
        <v>38.0</v>
      </c>
      <c r="AB7097" s="25">
        <v>1.0</v>
      </c>
      <c r="AC7097" s="25">
        <v>117314.92</v>
      </c>
      <c r="AD7097" s="25">
        <v>1.0</v>
      </c>
      <c r="AE7097" s="25">
        <v>1.0</v>
      </c>
      <c r="AF7097" s="25">
        <v>0.0</v>
      </c>
      <c r="AG7097" s="25">
        <v>122021.33</v>
      </c>
      <c r="AH7097" s="25">
        <v>1.0</v>
      </c>
    </row>
    <row r="7098" ht="15.75" customHeight="1">
      <c r="U7098" s="25">
        <v>7097.0</v>
      </c>
      <c r="V7098" s="25">
        <v>1.5787693E7</v>
      </c>
      <c r="W7098" s="25" t="s">
        <v>1725</v>
      </c>
      <c r="X7098" s="25">
        <v>559.0</v>
      </c>
      <c r="Y7098" s="25" t="s">
        <v>377</v>
      </c>
      <c r="Z7098" s="25" t="s">
        <v>487</v>
      </c>
      <c r="AA7098" s="25">
        <v>38.0</v>
      </c>
      <c r="AB7098" s="25">
        <v>3.0</v>
      </c>
      <c r="AC7098" s="25">
        <v>145874.35</v>
      </c>
      <c r="AD7098" s="25">
        <v>1.0</v>
      </c>
      <c r="AE7098" s="25">
        <v>1.0</v>
      </c>
      <c r="AF7098" s="25">
        <v>0.0</v>
      </c>
      <c r="AG7098" s="25">
        <v>56311.39</v>
      </c>
      <c r="AH7098" s="25">
        <v>1.0</v>
      </c>
    </row>
    <row r="7099" ht="15.75" customHeight="1">
      <c r="U7099" s="25">
        <v>7098.0</v>
      </c>
      <c r="V7099" s="25">
        <v>1.5664793E7</v>
      </c>
      <c r="W7099" s="25" t="s">
        <v>510</v>
      </c>
      <c r="X7099" s="25">
        <v>754.0</v>
      </c>
      <c r="Y7099" s="25" t="s">
        <v>377</v>
      </c>
      <c r="Z7099" s="25" t="s">
        <v>462</v>
      </c>
      <c r="AA7099" s="25">
        <v>50.0</v>
      </c>
      <c r="AB7099" s="25">
        <v>7.0</v>
      </c>
      <c r="AC7099" s="25">
        <v>146777.44</v>
      </c>
      <c r="AD7099" s="25">
        <v>2.0</v>
      </c>
      <c r="AE7099" s="25">
        <v>0.0</v>
      </c>
      <c r="AF7099" s="25">
        <v>1.0</v>
      </c>
      <c r="AG7099" s="25">
        <v>150685.52</v>
      </c>
      <c r="AH7099" s="25">
        <v>0.0</v>
      </c>
    </row>
    <row r="7100" ht="15.75" customHeight="1">
      <c r="U7100" s="25">
        <v>7099.0</v>
      </c>
      <c r="V7100" s="25">
        <v>1.5642391E7</v>
      </c>
      <c r="W7100" s="25" t="s">
        <v>911</v>
      </c>
      <c r="X7100" s="25">
        <v>621.0</v>
      </c>
      <c r="Y7100" s="25" t="s">
        <v>379</v>
      </c>
      <c r="Z7100" s="25" t="s">
        <v>487</v>
      </c>
      <c r="AA7100" s="25">
        <v>51.0</v>
      </c>
      <c r="AB7100" s="25">
        <v>4.0</v>
      </c>
      <c r="AC7100" s="25">
        <v>109978.83</v>
      </c>
      <c r="AD7100" s="25">
        <v>1.0</v>
      </c>
      <c r="AE7100" s="25">
        <v>0.0</v>
      </c>
      <c r="AF7100" s="25">
        <v>0.0</v>
      </c>
      <c r="AG7100" s="25">
        <v>177740.58</v>
      </c>
      <c r="AH7100" s="25">
        <v>1.0</v>
      </c>
    </row>
    <row r="7101" ht="15.75" customHeight="1">
      <c r="U7101" s="25">
        <v>7100.0</v>
      </c>
      <c r="V7101" s="25">
        <v>1.5756538E7</v>
      </c>
      <c r="W7101" s="25" t="s">
        <v>1538</v>
      </c>
      <c r="X7101" s="25">
        <v>654.0</v>
      </c>
      <c r="Y7101" s="25" t="s">
        <v>375</v>
      </c>
      <c r="Z7101" s="25" t="s">
        <v>462</v>
      </c>
      <c r="AA7101" s="25">
        <v>37.0</v>
      </c>
      <c r="AB7101" s="25">
        <v>5.0</v>
      </c>
      <c r="AC7101" s="25">
        <v>0.0</v>
      </c>
      <c r="AD7101" s="25">
        <v>1.0</v>
      </c>
      <c r="AE7101" s="25">
        <v>0.0</v>
      </c>
      <c r="AF7101" s="25">
        <v>1.0</v>
      </c>
      <c r="AG7101" s="25">
        <v>71492.28</v>
      </c>
      <c r="AH7101" s="25">
        <v>0.0</v>
      </c>
    </row>
    <row r="7102" ht="15.75" customHeight="1">
      <c r="U7102" s="25">
        <v>7101.0</v>
      </c>
      <c r="V7102" s="25">
        <v>1.566883E7</v>
      </c>
      <c r="W7102" s="25" t="s">
        <v>1290</v>
      </c>
      <c r="X7102" s="25">
        <v>650.0</v>
      </c>
      <c r="Y7102" s="25" t="s">
        <v>377</v>
      </c>
      <c r="Z7102" s="25" t="s">
        <v>487</v>
      </c>
      <c r="AA7102" s="25">
        <v>24.0</v>
      </c>
      <c r="AB7102" s="25">
        <v>8.0</v>
      </c>
      <c r="AC7102" s="25">
        <v>108881.73</v>
      </c>
      <c r="AD7102" s="25">
        <v>1.0</v>
      </c>
      <c r="AE7102" s="25">
        <v>1.0</v>
      </c>
      <c r="AF7102" s="25">
        <v>0.0</v>
      </c>
      <c r="AG7102" s="25">
        <v>104492.83</v>
      </c>
      <c r="AH7102" s="25">
        <v>0.0</v>
      </c>
    </row>
    <row r="7103" ht="15.75" customHeight="1">
      <c r="U7103" s="25">
        <v>7102.0</v>
      </c>
      <c r="V7103" s="25">
        <v>1.5796569E7</v>
      </c>
      <c r="W7103" s="25" t="s">
        <v>1137</v>
      </c>
      <c r="X7103" s="25">
        <v>831.0</v>
      </c>
      <c r="Y7103" s="25" t="s">
        <v>377</v>
      </c>
      <c r="Z7103" s="25" t="s">
        <v>462</v>
      </c>
      <c r="AA7103" s="25">
        <v>44.0</v>
      </c>
      <c r="AB7103" s="25">
        <v>10.0</v>
      </c>
      <c r="AC7103" s="25">
        <v>0.0</v>
      </c>
      <c r="AD7103" s="25">
        <v>1.0</v>
      </c>
      <c r="AE7103" s="25">
        <v>0.0</v>
      </c>
      <c r="AF7103" s="25">
        <v>1.0</v>
      </c>
      <c r="AG7103" s="25">
        <v>47729.33</v>
      </c>
      <c r="AH7103" s="25">
        <v>0.0</v>
      </c>
    </row>
    <row r="7104" ht="15.75" customHeight="1">
      <c r="U7104" s="25">
        <v>7103.0</v>
      </c>
      <c r="V7104" s="25">
        <v>1.5677112E7</v>
      </c>
      <c r="W7104" s="25" t="s">
        <v>649</v>
      </c>
      <c r="X7104" s="25">
        <v>519.0</v>
      </c>
      <c r="Y7104" s="25" t="s">
        <v>375</v>
      </c>
      <c r="Z7104" s="25" t="s">
        <v>487</v>
      </c>
      <c r="AA7104" s="25">
        <v>39.0</v>
      </c>
      <c r="AB7104" s="25">
        <v>2.0</v>
      </c>
      <c r="AC7104" s="25">
        <v>112957.26</v>
      </c>
      <c r="AD7104" s="25">
        <v>2.0</v>
      </c>
      <c r="AE7104" s="25">
        <v>1.0</v>
      </c>
      <c r="AF7104" s="25">
        <v>0.0</v>
      </c>
      <c r="AG7104" s="25">
        <v>97593.16</v>
      </c>
      <c r="AH7104" s="25">
        <v>0.0</v>
      </c>
    </row>
    <row r="7105" ht="15.75" customHeight="1">
      <c r="U7105" s="25">
        <v>7104.0</v>
      </c>
      <c r="V7105" s="25">
        <v>1.581504E7</v>
      </c>
      <c r="W7105" s="25" t="s">
        <v>638</v>
      </c>
      <c r="X7105" s="25">
        <v>552.0</v>
      </c>
      <c r="Y7105" s="25" t="s">
        <v>379</v>
      </c>
      <c r="Z7105" s="25" t="s">
        <v>462</v>
      </c>
      <c r="AA7105" s="25">
        <v>42.0</v>
      </c>
      <c r="AB7105" s="25">
        <v>8.0</v>
      </c>
      <c r="AC7105" s="25">
        <v>103362.14</v>
      </c>
      <c r="AD7105" s="25">
        <v>1.0</v>
      </c>
      <c r="AE7105" s="25">
        <v>0.0</v>
      </c>
      <c r="AF7105" s="25">
        <v>1.0</v>
      </c>
      <c r="AG7105" s="25">
        <v>186869.58</v>
      </c>
      <c r="AH7105" s="25">
        <v>1.0</v>
      </c>
    </row>
    <row r="7106" ht="15.75" customHeight="1">
      <c r="U7106" s="25">
        <v>7105.0</v>
      </c>
      <c r="V7106" s="25">
        <v>1.5590434E7</v>
      </c>
      <c r="W7106" s="25" t="s">
        <v>1266</v>
      </c>
      <c r="X7106" s="25">
        <v>577.0</v>
      </c>
      <c r="Y7106" s="25" t="s">
        <v>377</v>
      </c>
      <c r="Z7106" s="25" t="s">
        <v>487</v>
      </c>
      <c r="AA7106" s="25">
        <v>41.0</v>
      </c>
      <c r="AB7106" s="25">
        <v>4.0</v>
      </c>
      <c r="AC7106" s="25">
        <v>89015.61</v>
      </c>
      <c r="AD7106" s="25">
        <v>1.0</v>
      </c>
      <c r="AE7106" s="25">
        <v>0.0</v>
      </c>
      <c r="AF7106" s="25">
        <v>1.0</v>
      </c>
      <c r="AG7106" s="25">
        <v>135227.23</v>
      </c>
      <c r="AH7106" s="25">
        <v>0.0</v>
      </c>
    </row>
    <row r="7107" ht="15.75" customHeight="1">
      <c r="U7107" s="25">
        <v>7106.0</v>
      </c>
      <c r="V7107" s="25">
        <v>1.5597536E7</v>
      </c>
      <c r="W7107" s="25" t="s">
        <v>2026</v>
      </c>
      <c r="X7107" s="25">
        <v>576.0</v>
      </c>
      <c r="Y7107" s="25" t="s">
        <v>377</v>
      </c>
      <c r="Z7107" s="25" t="s">
        <v>487</v>
      </c>
      <c r="AA7107" s="25">
        <v>45.0</v>
      </c>
      <c r="AB7107" s="25">
        <v>5.0</v>
      </c>
      <c r="AC7107" s="25">
        <v>133618.01</v>
      </c>
      <c r="AD7107" s="25">
        <v>1.0</v>
      </c>
      <c r="AE7107" s="25">
        <v>0.0</v>
      </c>
      <c r="AF7107" s="25">
        <v>0.0</v>
      </c>
      <c r="AG7107" s="25">
        <v>135244.87</v>
      </c>
      <c r="AH7107" s="25">
        <v>0.0</v>
      </c>
    </row>
    <row r="7108" ht="15.75" customHeight="1">
      <c r="U7108" s="25">
        <v>7107.0</v>
      </c>
      <c r="V7108" s="25">
        <v>1.5723989E7</v>
      </c>
      <c r="W7108" s="25" t="s">
        <v>3122</v>
      </c>
      <c r="X7108" s="25">
        <v>646.0</v>
      </c>
      <c r="Y7108" s="25" t="s">
        <v>375</v>
      </c>
      <c r="Z7108" s="25" t="s">
        <v>487</v>
      </c>
      <c r="AA7108" s="25">
        <v>40.0</v>
      </c>
      <c r="AB7108" s="25">
        <v>5.0</v>
      </c>
      <c r="AC7108" s="25">
        <v>93680.43</v>
      </c>
      <c r="AD7108" s="25">
        <v>2.0</v>
      </c>
      <c r="AE7108" s="25">
        <v>1.0</v>
      </c>
      <c r="AF7108" s="25">
        <v>1.0</v>
      </c>
      <c r="AG7108" s="25">
        <v>179473.26</v>
      </c>
      <c r="AH7108" s="25">
        <v>0.0</v>
      </c>
    </row>
    <row r="7109" ht="15.75" customHeight="1">
      <c r="U7109" s="25">
        <v>7108.0</v>
      </c>
      <c r="V7109" s="25">
        <v>1.5767358E7</v>
      </c>
      <c r="W7109" s="25" t="s">
        <v>2663</v>
      </c>
      <c r="X7109" s="25">
        <v>711.0</v>
      </c>
      <c r="Y7109" s="25" t="s">
        <v>379</v>
      </c>
      <c r="Z7109" s="25" t="s">
        <v>462</v>
      </c>
      <c r="AA7109" s="25">
        <v>45.0</v>
      </c>
      <c r="AB7109" s="25">
        <v>1.0</v>
      </c>
      <c r="AC7109" s="25">
        <v>97486.15</v>
      </c>
      <c r="AD7109" s="25">
        <v>2.0</v>
      </c>
      <c r="AE7109" s="25">
        <v>1.0</v>
      </c>
      <c r="AF7109" s="25">
        <v>0.0</v>
      </c>
      <c r="AG7109" s="25">
        <v>50610.62</v>
      </c>
      <c r="AH7109" s="25">
        <v>0.0</v>
      </c>
    </row>
    <row r="7110" ht="15.75" customHeight="1">
      <c r="U7110" s="25">
        <v>7109.0</v>
      </c>
      <c r="V7110" s="25">
        <v>1.5594812E7</v>
      </c>
      <c r="W7110" s="25" t="s">
        <v>675</v>
      </c>
      <c r="X7110" s="25">
        <v>806.0</v>
      </c>
      <c r="Y7110" s="25" t="s">
        <v>377</v>
      </c>
      <c r="Z7110" s="25" t="s">
        <v>462</v>
      </c>
      <c r="AA7110" s="25">
        <v>37.0</v>
      </c>
      <c r="AB7110" s="25">
        <v>2.0</v>
      </c>
      <c r="AC7110" s="25">
        <v>137794.18</v>
      </c>
      <c r="AD7110" s="25">
        <v>2.0</v>
      </c>
      <c r="AE7110" s="25">
        <v>0.0</v>
      </c>
      <c r="AF7110" s="25">
        <v>1.0</v>
      </c>
      <c r="AG7110" s="25">
        <v>75232.02</v>
      </c>
      <c r="AH7110" s="25">
        <v>0.0</v>
      </c>
    </row>
    <row r="7111" ht="15.75" customHeight="1">
      <c r="U7111" s="25">
        <v>7110.0</v>
      </c>
      <c r="V7111" s="25">
        <v>1.568821E7</v>
      </c>
      <c r="W7111" s="25" t="s">
        <v>1527</v>
      </c>
      <c r="X7111" s="25">
        <v>670.0</v>
      </c>
      <c r="Y7111" s="25" t="s">
        <v>375</v>
      </c>
      <c r="Z7111" s="25" t="s">
        <v>462</v>
      </c>
      <c r="AA7111" s="25">
        <v>39.0</v>
      </c>
      <c r="AB7111" s="25">
        <v>8.0</v>
      </c>
      <c r="AC7111" s="25">
        <v>101928.51</v>
      </c>
      <c r="AD7111" s="25">
        <v>1.0</v>
      </c>
      <c r="AE7111" s="25">
        <v>0.0</v>
      </c>
      <c r="AF7111" s="25">
        <v>0.0</v>
      </c>
      <c r="AG7111" s="25">
        <v>89205.54</v>
      </c>
      <c r="AH7111" s="25">
        <v>0.0</v>
      </c>
    </row>
    <row r="7112" ht="15.75" customHeight="1">
      <c r="U7112" s="25">
        <v>7111.0</v>
      </c>
      <c r="V7112" s="25">
        <v>1.5681509E7</v>
      </c>
      <c r="W7112" s="25" t="s">
        <v>134</v>
      </c>
      <c r="X7112" s="25">
        <v>679.0</v>
      </c>
      <c r="Y7112" s="25" t="s">
        <v>377</v>
      </c>
      <c r="Z7112" s="25" t="s">
        <v>462</v>
      </c>
      <c r="AA7112" s="25">
        <v>28.0</v>
      </c>
      <c r="AB7112" s="25">
        <v>9.0</v>
      </c>
      <c r="AC7112" s="25">
        <v>0.0</v>
      </c>
      <c r="AD7112" s="25">
        <v>2.0</v>
      </c>
      <c r="AE7112" s="25">
        <v>0.0</v>
      </c>
      <c r="AF7112" s="25">
        <v>1.0</v>
      </c>
      <c r="AG7112" s="25">
        <v>61761.77</v>
      </c>
      <c r="AH7112" s="25">
        <v>0.0</v>
      </c>
    </row>
    <row r="7113" ht="15.75" customHeight="1">
      <c r="U7113" s="25">
        <v>7112.0</v>
      </c>
      <c r="V7113" s="25">
        <v>1.557239E7</v>
      </c>
      <c r="W7113" s="25" t="s">
        <v>769</v>
      </c>
      <c r="X7113" s="25">
        <v>850.0</v>
      </c>
      <c r="Y7113" s="25" t="s">
        <v>377</v>
      </c>
      <c r="Z7113" s="25" t="s">
        <v>462</v>
      </c>
      <c r="AA7113" s="25">
        <v>39.0</v>
      </c>
      <c r="AB7113" s="25">
        <v>6.0</v>
      </c>
      <c r="AC7113" s="25">
        <v>0.0</v>
      </c>
      <c r="AD7113" s="25">
        <v>2.0</v>
      </c>
      <c r="AE7113" s="25">
        <v>1.0</v>
      </c>
      <c r="AF7113" s="25">
        <v>0.0</v>
      </c>
      <c r="AG7113" s="25">
        <v>103921.43</v>
      </c>
      <c r="AH7113" s="25">
        <v>0.0</v>
      </c>
    </row>
    <row r="7114" ht="15.75" customHeight="1">
      <c r="U7114" s="25">
        <v>7113.0</v>
      </c>
      <c r="V7114" s="25">
        <v>1.5801441E7</v>
      </c>
      <c r="W7114" s="25" t="s">
        <v>675</v>
      </c>
      <c r="X7114" s="25">
        <v>670.0</v>
      </c>
      <c r="Y7114" s="25" t="s">
        <v>379</v>
      </c>
      <c r="Z7114" s="25" t="s">
        <v>462</v>
      </c>
      <c r="AA7114" s="25">
        <v>35.0</v>
      </c>
      <c r="AB7114" s="25">
        <v>2.0</v>
      </c>
      <c r="AC7114" s="25">
        <v>79585.96</v>
      </c>
      <c r="AD7114" s="25">
        <v>1.0</v>
      </c>
      <c r="AE7114" s="25">
        <v>0.0</v>
      </c>
      <c r="AF7114" s="25">
        <v>1.0</v>
      </c>
      <c r="AG7114" s="25">
        <v>198802.9</v>
      </c>
      <c r="AH7114" s="25">
        <v>0.0</v>
      </c>
    </row>
    <row r="7115" ht="15.75" customHeight="1">
      <c r="U7115" s="25">
        <v>7114.0</v>
      </c>
      <c r="V7115" s="25">
        <v>1.5783859E7</v>
      </c>
      <c r="W7115" s="25" t="s">
        <v>472</v>
      </c>
      <c r="X7115" s="25">
        <v>733.0</v>
      </c>
      <c r="Y7115" s="25" t="s">
        <v>375</v>
      </c>
      <c r="Z7115" s="25" t="s">
        <v>462</v>
      </c>
      <c r="AA7115" s="25">
        <v>24.0</v>
      </c>
      <c r="AB7115" s="25">
        <v>3.0</v>
      </c>
      <c r="AC7115" s="25">
        <v>161884.99</v>
      </c>
      <c r="AD7115" s="25">
        <v>1.0</v>
      </c>
      <c r="AE7115" s="25">
        <v>1.0</v>
      </c>
      <c r="AF7115" s="25">
        <v>1.0</v>
      </c>
      <c r="AG7115" s="25">
        <v>9617.24</v>
      </c>
      <c r="AH7115" s="25">
        <v>0.0</v>
      </c>
    </row>
    <row r="7116" ht="15.75" customHeight="1">
      <c r="U7116" s="25">
        <v>7115.0</v>
      </c>
      <c r="V7116" s="25">
        <v>1.5575243E7</v>
      </c>
      <c r="W7116" s="25" t="s">
        <v>1580</v>
      </c>
      <c r="X7116" s="25">
        <v>764.0</v>
      </c>
      <c r="Y7116" s="25" t="s">
        <v>375</v>
      </c>
      <c r="Z7116" s="25" t="s">
        <v>462</v>
      </c>
      <c r="AA7116" s="25">
        <v>39.0</v>
      </c>
      <c r="AB7116" s="25">
        <v>1.0</v>
      </c>
      <c r="AC7116" s="25">
        <v>129068.54</v>
      </c>
      <c r="AD7116" s="25">
        <v>2.0</v>
      </c>
      <c r="AE7116" s="25">
        <v>1.0</v>
      </c>
      <c r="AF7116" s="25">
        <v>1.0</v>
      </c>
      <c r="AG7116" s="25">
        <v>187905.12</v>
      </c>
      <c r="AH7116" s="25">
        <v>0.0</v>
      </c>
    </row>
    <row r="7117" ht="15.75" customHeight="1">
      <c r="U7117" s="25">
        <v>7116.0</v>
      </c>
      <c r="V7117" s="25">
        <v>1.5773421E7</v>
      </c>
      <c r="W7117" s="25" t="s">
        <v>886</v>
      </c>
      <c r="X7117" s="25">
        <v>673.0</v>
      </c>
      <c r="Y7117" s="25" t="s">
        <v>375</v>
      </c>
      <c r="Z7117" s="25" t="s">
        <v>462</v>
      </c>
      <c r="AA7117" s="25">
        <v>42.0</v>
      </c>
      <c r="AB7117" s="25">
        <v>4.0</v>
      </c>
      <c r="AC7117" s="25">
        <v>0.0</v>
      </c>
      <c r="AD7117" s="25">
        <v>2.0</v>
      </c>
      <c r="AE7117" s="25">
        <v>1.0</v>
      </c>
      <c r="AF7117" s="25">
        <v>0.0</v>
      </c>
      <c r="AG7117" s="25">
        <v>121440.8</v>
      </c>
      <c r="AH7117" s="25">
        <v>0.0</v>
      </c>
    </row>
    <row r="7118" ht="15.75" customHeight="1">
      <c r="U7118" s="25">
        <v>7117.0</v>
      </c>
      <c r="V7118" s="25">
        <v>1.5788776E7</v>
      </c>
      <c r="W7118" s="25" t="s">
        <v>3123</v>
      </c>
      <c r="X7118" s="25">
        <v>588.0</v>
      </c>
      <c r="Y7118" s="25" t="s">
        <v>379</v>
      </c>
      <c r="Z7118" s="25" t="s">
        <v>487</v>
      </c>
      <c r="AA7118" s="25">
        <v>49.0</v>
      </c>
      <c r="AB7118" s="25">
        <v>6.0</v>
      </c>
      <c r="AC7118" s="25">
        <v>132623.76</v>
      </c>
      <c r="AD7118" s="25">
        <v>3.0</v>
      </c>
      <c r="AE7118" s="25">
        <v>1.0</v>
      </c>
      <c r="AF7118" s="25">
        <v>0.0</v>
      </c>
      <c r="AG7118" s="25">
        <v>36292.94</v>
      </c>
      <c r="AH7118" s="25">
        <v>1.0</v>
      </c>
    </row>
    <row r="7119" ht="15.75" customHeight="1">
      <c r="U7119" s="25">
        <v>7118.0</v>
      </c>
      <c r="V7119" s="25">
        <v>1.5765257E7</v>
      </c>
      <c r="W7119" s="25" t="s">
        <v>2020</v>
      </c>
      <c r="X7119" s="25">
        <v>564.0</v>
      </c>
      <c r="Y7119" s="25" t="s">
        <v>377</v>
      </c>
      <c r="Z7119" s="25" t="s">
        <v>487</v>
      </c>
      <c r="AA7119" s="25">
        <v>31.0</v>
      </c>
      <c r="AB7119" s="25">
        <v>5.0</v>
      </c>
      <c r="AC7119" s="25">
        <v>121461.87</v>
      </c>
      <c r="AD7119" s="25">
        <v>1.0</v>
      </c>
      <c r="AE7119" s="25">
        <v>1.0</v>
      </c>
      <c r="AF7119" s="25">
        <v>1.0</v>
      </c>
      <c r="AG7119" s="25">
        <v>20432.09</v>
      </c>
      <c r="AH7119" s="25">
        <v>1.0</v>
      </c>
    </row>
    <row r="7120" ht="15.75" customHeight="1">
      <c r="U7120" s="25">
        <v>7119.0</v>
      </c>
      <c r="V7120" s="25">
        <v>1.5661412E7</v>
      </c>
      <c r="W7120" s="25" t="s">
        <v>3124</v>
      </c>
      <c r="X7120" s="25">
        <v>715.0</v>
      </c>
      <c r="Y7120" s="25" t="s">
        <v>375</v>
      </c>
      <c r="Z7120" s="25" t="s">
        <v>487</v>
      </c>
      <c r="AA7120" s="25">
        <v>32.0</v>
      </c>
      <c r="AB7120" s="25">
        <v>8.0</v>
      </c>
      <c r="AC7120" s="25">
        <v>175307.32</v>
      </c>
      <c r="AD7120" s="25">
        <v>1.0</v>
      </c>
      <c r="AE7120" s="25">
        <v>1.0</v>
      </c>
      <c r="AF7120" s="25">
        <v>0.0</v>
      </c>
      <c r="AG7120" s="25">
        <v>187051.23</v>
      </c>
      <c r="AH7120" s="25">
        <v>0.0</v>
      </c>
    </row>
    <row r="7121" ht="15.75" customHeight="1">
      <c r="U7121" s="25">
        <v>7120.0</v>
      </c>
      <c r="V7121" s="25">
        <v>1.5636478E7</v>
      </c>
      <c r="W7121" s="25" t="s">
        <v>1480</v>
      </c>
      <c r="X7121" s="25">
        <v>621.0</v>
      </c>
      <c r="Y7121" s="25" t="s">
        <v>375</v>
      </c>
      <c r="Z7121" s="25" t="s">
        <v>487</v>
      </c>
      <c r="AA7121" s="25">
        <v>31.0</v>
      </c>
      <c r="AB7121" s="25">
        <v>7.0</v>
      </c>
      <c r="AC7121" s="25">
        <v>136658.61</v>
      </c>
      <c r="AD7121" s="25">
        <v>1.0</v>
      </c>
      <c r="AE7121" s="25">
        <v>1.0</v>
      </c>
      <c r="AF7121" s="25">
        <v>1.0</v>
      </c>
      <c r="AG7121" s="25">
        <v>148689.13</v>
      </c>
      <c r="AH7121" s="25">
        <v>0.0</v>
      </c>
    </row>
    <row r="7122" ht="15.75" customHeight="1">
      <c r="U7122" s="25">
        <v>7121.0</v>
      </c>
      <c r="V7122" s="25">
        <v>1.5603683E7</v>
      </c>
      <c r="W7122" s="25" t="s">
        <v>1781</v>
      </c>
      <c r="X7122" s="25">
        <v>796.0</v>
      </c>
      <c r="Y7122" s="25" t="s">
        <v>377</v>
      </c>
      <c r="Z7122" s="25" t="s">
        <v>462</v>
      </c>
      <c r="AA7122" s="25">
        <v>23.0</v>
      </c>
      <c r="AB7122" s="25">
        <v>3.0</v>
      </c>
      <c r="AC7122" s="25">
        <v>146584.19</v>
      </c>
      <c r="AD7122" s="25">
        <v>2.0</v>
      </c>
      <c r="AE7122" s="25">
        <v>0.0</v>
      </c>
      <c r="AF7122" s="25">
        <v>0.0</v>
      </c>
      <c r="AG7122" s="25">
        <v>125445.8</v>
      </c>
      <c r="AH7122" s="25">
        <v>0.0</v>
      </c>
    </row>
    <row r="7123" ht="15.75" customHeight="1">
      <c r="U7123" s="25">
        <v>7122.0</v>
      </c>
      <c r="V7123" s="25">
        <v>1.5651868E7</v>
      </c>
      <c r="W7123" s="25" t="s">
        <v>567</v>
      </c>
      <c r="X7123" s="25">
        <v>672.0</v>
      </c>
      <c r="Y7123" s="25" t="s">
        <v>375</v>
      </c>
      <c r="Z7123" s="25" t="s">
        <v>487</v>
      </c>
      <c r="AA7123" s="25">
        <v>34.0</v>
      </c>
      <c r="AB7123" s="25">
        <v>6.0</v>
      </c>
      <c r="AC7123" s="25">
        <v>0.0</v>
      </c>
      <c r="AD7123" s="25">
        <v>1.0</v>
      </c>
      <c r="AE7123" s="25">
        <v>0.0</v>
      </c>
      <c r="AF7123" s="25">
        <v>0.0</v>
      </c>
      <c r="AG7123" s="25">
        <v>22736.06</v>
      </c>
      <c r="AH7123" s="25">
        <v>0.0</v>
      </c>
    </row>
    <row r="7124" ht="15.75" customHeight="1">
      <c r="U7124" s="25">
        <v>7123.0</v>
      </c>
      <c r="V7124" s="25">
        <v>1.5815443E7</v>
      </c>
      <c r="W7124" s="25" t="s">
        <v>991</v>
      </c>
      <c r="X7124" s="25">
        <v>527.0</v>
      </c>
      <c r="Y7124" s="25" t="s">
        <v>377</v>
      </c>
      <c r="Z7124" s="25" t="s">
        <v>462</v>
      </c>
      <c r="AA7124" s="25">
        <v>46.0</v>
      </c>
      <c r="AB7124" s="25">
        <v>10.0</v>
      </c>
      <c r="AC7124" s="25">
        <v>131414.76</v>
      </c>
      <c r="AD7124" s="25">
        <v>1.0</v>
      </c>
      <c r="AE7124" s="25">
        <v>1.0</v>
      </c>
      <c r="AF7124" s="25">
        <v>0.0</v>
      </c>
      <c r="AG7124" s="25">
        <v>54947.51</v>
      </c>
      <c r="AH7124" s="25">
        <v>0.0</v>
      </c>
    </row>
    <row r="7125" ht="15.75" customHeight="1">
      <c r="U7125" s="25">
        <v>7124.0</v>
      </c>
      <c r="V7125" s="25">
        <v>1.5682686E7</v>
      </c>
      <c r="W7125" s="25" t="s">
        <v>885</v>
      </c>
      <c r="X7125" s="25">
        <v>722.0</v>
      </c>
      <c r="Y7125" s="25" t="s">
        <v>375</v>
      </c>
      <c r="Z7125" s="25" t="s">
        <v>462</v>
      </c>
      <c r="AA7125" s="25">
        <v>38.0</v>
      </c>
      <c r="AB7125" s="25">
        <v>3.0</v>
      </c>
      <c r="AC7125" s="25">
        <v>0.0</v>
      </c>
      <c r="AD7125" s="25">
        <v>2.0</v>
      </c>
      <c r="AE7125" s="25">
        <v>0.0</v>
      </c>
      <c r="AF7125" s="25">
        <v>1.0</v>
      </c>
      <c r="AG7125" s="25">
        <v>167984.72</v>
      </c>
      <c r="AH7125" s="25">
        <v>0.0</v>
      </c>
    </row>
    <row r="7126" ht="15.75" customHeight="1">
      <c r="U7126" s="25">
        <v>7125.0</v>
      </c>
      <c r="V7126" s="25">
        <v>1.569746E7</v>
      </c>
      <c r="W7126" s="25" t="s">
        <v>1536</v>
      </c>
      <c r="X7126" s="25">
        <v>596.0</v>
      </c>
      <c r="Y7126" s="25" t="s">
        <v>379</v>
      </c>
      <c r="Z7126" s="25" t="s">
        <v>487</v>
      </c>
      <c r="AA7126" s="25">
        <v>34.0</v>
      </c>
      <c r="AB7126" s="25">
        <v>4.0</v>
      </c>
      <c r="AC7126" s="25">
        <v>99441.21</v>
      </c>
      <c r="AD7126" s="25">
        <v>2.0</v>
      </c>
      <c r="AE7126" s="25">
        <v>0.0</v>
      </c>
      <c r="AF7126" s="25">
        <v>1.0</v>
      </c>
      <c r="AG7126" s="25">
        <v>4802.27</v>
      </c>
      <c r="AH7126" s="25">
        <v>0.0</v>
      </c>
    </row>
    <row r="7127" ht="15.75" customHeight="1">
      <c r="U7127" s="25">
        <v>7126.0</v>
      </c>
      <c r="V7127" s="25">
        <v>1.5748432E7</v>
      </c>
      <c r="W7127" s="25" t="s">
        <v>1991</v>
      </c>
      <c r="X7127" s="25">
        <v>746.0</v>
      </c>
      <c r="Y7127" s="25" t="s">
        <v>375</v>
      </c>
      <c r="Z7127" s="25" t="s">
        <v>462</v>
      </c>
      <c r="AA7127" s="25">
        <v>32.0</v>
      </c>
      <c r="AB7127" s="25">
        <v>4.0</v>
      </c>
      <c r="AC7127" s="25">
        <v>0.0</v>
      </c>
      <c r="AD7127" s="25">
        <v>2.0</v>
      </c>
      <c r="AE7127" s="25">
        <v>1.0</v>
      </c>
      <c r="AF7127" s="25">
        <v>1.0</v>
      </c>
      <c r="AG7127" s="25">
        <v>72909.75</v>
      </c>
      <c r="AH7127" s="25">
        <v>0.0</v>
      </c>
    </row>
    <row r="7128" ht="15.75" customHeight="1">
      <c r="U7128" s="25">
        <v>7127.0</v>
      </c>
      <c r="V7128" s="25">
        <v>1.5698271E7</v>
      </c>
      <c r="W7128" s="25" t="s">
        <v>602</v>
      </c>
      <c r="X7128" s="25">
        <v>523.0</v>
      </c>
      <c r="Y7128" s="25" t="s">
        <v>375</v>
      </c>
      <c r="Z7128" s="25" t="s">
        <v>462</v>
      </c>
      <c r="AA7128" s="25">
        <v>26.0</v>
      </c>
      <c r="AB7128" s="25">
        <v>4.0</v>
      </c>
      <c r="AC7128" s="25">
        <v>0.0</v>
      </c>
      <c r="AD7128" s="25">
        <v>2.0</v>
      </c>
      <c r="AE7128" s="25">
        <v>1.0</v>
      </c>
      <c r="AF7128" s="25">
        <v>0.0</v>
      </c>
      <c r="AG7128" s="25">
        <v>185488.81</v>
      </c>
      <c r="AH7128" s="25">
        <v>0.0</v>
      </c>
    </row>
    <row r="7129" ht="15.75" customHeight="1">
      <c r="U7129" s="25">
        <v>7128.0</v>
      </c>
      <c r="V7129" s="25">
        <v>1.5808662E7</v>
      </c>
      <c r="W7129" s="25" t="s">
        <v>1811</v>
      </c>
      <c r="X7129" s="25">
        <v>624.0</v>
      </c>
      <c r="Y7129" s="25" t="s">
        <v>375</v>
      </c>
      <c r="Z7129" s="25" t="s">
        <v>487</v>
      </c>
      <c r="AA7129" s="25">
        <v>44.0</v>
      </c>
      <c r="AB7129" s="25">
        <v>3.0</v>
      </c>
      <c r="AC7129" s="25">
        <v>0.0</v>
      </c>
      <c r="AD7129" s="25">
        <v>2.0</v>
      </c>
      <c r="AE7129" s="25">
        <v>1.0</v>
      </c>
      <c r="AF7129" s="25">
        <v>0.0</v>
      </c>
      <c r="AG7129" s="25">
        <v>88407.51</v>
      </c>
      <c r="AH7129" s="25">
        <v>0.0</v>
      </c>
    </row>
    <row r="7130" ht="15.75" customHeight="1">
      <c r="U7130" s="25">
        <v>7129.0</v>
      </c>
      <c r="V7130" s="25">
        <v>1.5690372E7</v>
      </c>
      <c r="W7130" s="25" t="s">
        <v>1792</v>
      </c>
      <c r="X7130" s="25">
        <v>553.0</v>
      </c>
      <c r="Y7130" s="25" t="s">
        <v>377</v>
      </c>
      <c r="Z7130" s="25" t="s">
        <v>487</v>
      </c>
      <c r="AA7130" s="25">
        <v>38.0</v>
      </c>
      <c r="AB7130" s="25">
        <v>1.0</v>
      </c>
      <c r="AC7130" s="25">
        <v>181110.13</v>
      </c>
      <c r="AD7130" s="25">
        <v>2.0</v>
      </c>
      <c r="AE7130" s="25">
        <v>1.0</v>
      </c>
      <c r="AF7130" s="25">
        <v>0.0</v>
      </c>
      <c r="AG7130" s="25">
        <v>184544.59</v>
      </c>
      <c r="AH7130" s="25">
        <v>0.0</v>
      </c>
    </row>
    <row r="7131" ht="15.75" customHeight="1">
      <c r="U7131" s="25">
        <v>7130.0</v>
      </c>
      <c r="V7131" s="25">
        <v>1.5781875E7</v>
      </c>
      <c r="W7131" s="25" t="s">
        <v>1413</v>
      </c>
      <c r="X7131" s="25">
        <v>850.0</v>
      </c>
      <c r="Y7131" s="25" t="s">
        <v>377</v>
      </c>
      <c r="Z7131" s="25" t="s">
        <v>487</v>
      </c>
      <c r="AA7131" s="25">
        <v>33.0</v>
      </c>
      <c r="AB7131" s="25">
        <v>3.0</v>
      </c>
      <c r="AC7131" s="25">
        <v>100476.46</v>
      </c>
      <c r="AD7131" s="25">
        <v>2.0</v>
      </c>
      <c r="AE7131" s="25">
        <v>1.0</v>
      </c>
      <c r="AF7131" s="25">
        <v>1.0</v>
      </c>
      <c r="AG7131" s="25">
        <v>136539.13</v>
      </c>
      <c r="AH7131" s="25">
        <v>0.0</v>
      </c>
    </row>
    <row r="7132" ht="15.75" customHeight="1">
      <c r="U7132" s="25">
        <v>7131.0</v>
      </c>
      <c r="V7132" s="25">
        <v>1.5801473E7</v>
      </c>
      <c r="W7132" s="25" t="s">
        <v>1316</v>
      </c>
      <c r="X7132" s="25">
        <v>599.0</v>
      </c>
      <c r="Y7132" s="25" t="s">
        <v>379</v>
      </c>
      <c r="Z7132" s="25" t="s">
        <v>487</v>
      </c>
      <c r="AA7132" s="25">
        <v>33.0</v>
      </c>
      <c r="AB7132" s="25">
        <v>2.0</v>
      </c>
      <c r="AC7132" s="25">
        <v>51949.95</v>
      </c>
      <c r="AD7132" s="25">
        <v>2.0</v>
      </c>
      <c r="AE7132" s="25">
        <v>1.0</v>
      </c>
      <c r="AF7132" s="25">
        <v>0.0</v>
      </c>
      <c r="AG7132" s="25">
        <v>85045.92</v>
      </c>
      <c r="AH7132" s="25">
        <v>0.0</v>
      </c>
    </row>
    <row r="7133" ht="15.75" customHeight="1">
      <c r="U7133" s="25">
        <v>7132.0</v>
      </c>
      <c r="V7133" s="25">
        <v>1.5704509E7</v>
      </c>
      <c r="W7133" s="25" t="s">
        <v>705</v>
      </c>
      <c r="X7133" s="25">
        <v>492.0</v>
      </c>
      <c r="Y7133" s="25" t="s">
        <v>375</v>
      </c>
      <c r="Z7133" s="25" t="s">
        <v>487</v>
      </c>
      <c r="AA7133" s="25">
        <v>35.0</v>
      </c>
      <c r="AB7133" s="25">
        <v>8.0</v>
      </c>
      <c r="AC7133" s="25">
        <v>121063.49</v>
      </c>
      <c r="AD7133" s="25">
        <v>1.0</v>
      </c>
      <c r="AE7133" s="25">
        <v>0.0</v>
      </c>
      <c r="AF7133" s="25">
        <v>0.0</v>
      </c>
      <c r="AG7133" s="25">
        <v>85421.48</v>
      </c>
      <c r="AH7133" s="25">
        <v>0.0</v>
      </c>
    </row>
    <row r="7134" ht="15.75" customHeight="1">
      <c r="U7134" s="25">
        <v>7133.0</v>
      </c>
      <c r="V7134" s="25">
        <v>1.5694666E7</v>
      </c>
      <c r="W7134" s="25" t="s">
        <v>2030</v>
      </c>
      <c r="X7134" s="25">
        <v>707.0</v>
      </c>
      <c r="Y7134" s="25" t="s">
        <v>377</v>
      </c>
      <c r="Z7134" s="25" t="s">
        <v>487</v>
      </c>
      <c r="AA7134" s="25">
        <v>48.0</v>
      </c>
      <c r="AB7134" s="25">
        <v>8.0</v>
      </c>
      <c r="AC7134" s="25">
        <v>88441.64</v>
      </c>
      <c r="AD7134" s="25">
        <v>1.0</v>
      </c>
      <c r="AE7134" s="25">
        <v>1.0</v>
      </c>
      <c r="AF7134" s="25">
        <v>1.0</v>
      </c>
      <c r="AG7134" s="25">
        <v>119903.2</v>
      </c>
      <c r="AH7134" s="25">
        <v>1.0</v>
      </c>
    </row>
    <row r="7135" ht="15.75" customHeight="1">
      <c r="U7135" s="25">
        <v>7134.0</v>
      </c>
      <c r="V7135" s="25">
        <v>1.5731166E7</v>
      </c>
      <c r="W7135" s="25" t="s">
        <v>998</v>
      </c>
      <c r="X7135" s="25">
        <v>743.0</v>
      </c>
      <c r="Y7135" s="25" t="s">
        <v>375</v>
      </c>
      <c r="Z7135" s="25" t="s">
        <v>462</v>
      </c>
      <c r="AA7135" s="25">
        <v>30.0</v>
      </c>
      <c r="AB7135" s="25">
        <v>1.0</v>
      </c>
      <c r="AC7135" s="25">
        <v>127023.39</v>
      </c>
      <c r="AD7135" s="25">
        <v>1.0</v>
      </c>
      <c r="AE7135" s="25">
        <v>1.0</v>
      </c>
      <c r="AF7135" s="25">
        <v>1.0</v>
      </c>
      <c r="AG7135" s="25">
        <v>138780.89</v>
      </c>
      <c r="AH7135" s="25">
        <v>0.0</v>
      </c>
    </row>
    <row r="7136" ht="15.75" customHeight="1">
      <c r="U7136" s="25">
        <v>7135.0</v>
      </c>
      <c r="V7136" s="25">
        <v>1.5728523E7</v>
      </c>
      <c r="W7136" s="25" t="s">
        <v>1810</v>
      </c>
      <c r="X7136" s="25">
        <v>522.0</v>
      </c>
      <c r="Y7136" s="25" t="s">
        <v>375</v>
      </c>
      <c r="Z7136" s="25" t="s">
        <v>487</v>
      </c>
      <c r="AA7136" s="25">
        <v>41.0</v>
      </c>
      <c r="AB7136" s="25">
        <v>5.0</v>
      </c>
      <c r="AC7136" s="25">
        <v>144147.68</v>
      </c>
      <c r="AD7136" s="25">
        <v>1.0</v>
      </c>
      <c r="AE7136" s="25">
        <v>1.0</v>
      </c>
      <c r="AF7136" s="25">
        <v>1.0</v>
      </c>
      <c r="AG7136" s="25">
        <v>14789.9</v>
      </c>
      <c r="AH7136" s="25">
        <v>0.0</v>
      </c>
    </row>
    <row r="7137" ht="15.75" customHeight="1">
      <c r="U7137" s="25">
        <v>7136.0</v>
      </c>
      <c r="V7137" s="25">
        <v>1.5788442E7</v>
      </c>
      <c r="W7137" s="25" t="s">
        <v>1320</v>
      </c>
      <c r="X7137" s="25">
        <v>681.0</v>
      </c>
      <c r="Y7137" s="25" t="s">
        <v>377</v>
      </c>
      <c r="Z7137" s="25" t="s">
        <v>462</v>
      </c>
      <c r="AA7137" s="25">
        <v>57.0</v>
      </c>
      <c r="AB7137" s="25">
        <v>2.0</v>
      </c>
      <c r="AC7137" s="25">
        <v>173306.13</v>
      </c>
      <c r="AD7137" s="25">
        <v>1.0</v>
      </c>
      <c r="AE7137" s="25">
        <v>0.0</v>
      </c>
      <c r="AF7137" s="25">
        <v>1.0</v>
      </c>
      <c r="AG7137" s="25">
        <v>131964.66</v>
      </c>
      <c r="AH7137" s="25">
        <v>0.0</v>
      </c>
    </row>
    <row r="7138" ht="15.75" customHeight="1">
      <c r="U7138" s="25">
        <v>7137.0</v>
      </c>
      <c r="V7138" s="25">
        <v>1.5689781E7</v>
      </c>
      <c r="W7138" s="25" t="s">
        <v>797</v>
      </c>
      <c r="X7138" s="25">
        <v>826.0</v>
      </c>
      <c r="Y7138" s="25" t="s">
        <v>375</v>
      </c>
      <c r="Z7138" s="25" t="s">
        <v>462</v>
      </c>
      <c r="AA7138" s="25">
        <v>49.0</v>
      </c>
      <c r="AB7138" s="25">
        <v>0.0</v>
      </c>
      <c r="AC7138" s="25">
        <v>0.0</v>
      </c>
      <c r="AD7138" s="25">
        <v>1.0</v>
      </c>
      <c r="AE7138" s="25">
        <v>0.0</v>
      </c>
      <c r="AF7138" s="25">
        <v>0.0</v>
      </c>
      <c r="AG7138" s="25">
        <v>178709.98</v>
      </c>
      <c r="AH7138" s="25">
        <v>1.0</v>
      </c>
    </row>
    <row r="7139" ht="15.75" customHeight="1">
      <c r="U7139" s="25">
        <v>7138.0</v>
      </c>
      <c r="V7139" s="25">
        <v>1.5764226E7</v>
      </c>
      <c r="W7139" s="25" t="s">
        <v>1027</v>
      </c>
      <c r="X7139" s="25">
        <v>630.0</v>
      </c>
      <c r="Y7139" s="25" t="s">
        <v>379</v>
      </c>
      <c r="Z7139" s="25" t="s">
        <v>462</v>
      </c>
      <c r="AA7139" s="25">
        <v>28.0</v>
      </c>
      <c r="AB7139" s="25">
        <v>8.0</v>
      </c>
      <c r="AC7139" s="25">
        <v>106425.75</v>
      </c>
      <c r="AD7139" s="25">
        <v>1.0</v>
      </c>
      <c r="AE7139" s="25">
        <v>1.0</v>
      </c>
      <c r="AF7139" s="25">
        <v>1.0</v>
      </c>
      <c r="AG7139" s="25">
        <v>20344.84</v>
      </c>
      <c r="AH7139" s="25">
        <v>0.0</v>
      </c>
    </row>
    <row r="7140" ht="15.75" customHeight="1">
      <c r="U7140" s="25">
        <v>7139.0</v>
      </c>
      <c r="V7140" s="25">
        <v>1.5809837E7</v>
      </c>
      <c r="W7140" s="25" t="s">
        <v>1196</v>
      </c>
      <c r="X7140" s="25">
        <v>430.0</v>
      </c>
      <c r="Y7140" s="25" t="s">
        <v>379</v>
      </c>
      <c r="Z7140" s="25" t="s">
        <v>462</v>
      </c>
      <c r="AA7140" s="25">
        <v>66.0</v>
      </c>
      <c r="AB7140" s="25">
        <v>6.0</v>
      </c>
      <c r="AC7140" s="25">
        <v>135392.31</v>
      </c>
      <c r="AD7140" s="25">
        <v>2.0</v>
      </c>
      <c r="AE7140" s="25">
        <v>1.0</v>
      </c>
      <c r="AF7140" s="25">
        <v>1.0</v>
      </c>
      <c r="AG7140" s="25">
        <v>172852.06</v>
      </c>
      <c r="AH7140" s="25">
        <v>1.0</v>
      </c>
    </row>
    <row r="7141" ht="15.75" customHeight="1">
      <c r="U7141" s="25">
        <v>7140.0</v>
      </c>
      <c r="V7141" s="25">
        <v>1.5805212E7</v>
      </c>
      <c r="W7141" s="25" t="s">
        <v>842</v>
      </c>
      <c r="X7141" s="25">
        <v>806.0</v>
      </c>
      <c r="Y7141" s="25" t="s">
        <v>375</v>
      </c>
      <c r="Z7141" s="25" t="s">
        <v>462</v>
      </c>
      <c r="AA7141" s="25">
        <v>67.0</v>
      </c>
      <c r="AB7141" s="25">
        <v>1.0</v>
      </c>
      <c r="AC7141" s="25">
        <v>0.0</v>
      </c>
      <c r="AD7141" s="25">
        <v>2.0</v>
      </c>
      <c r="AE7141" s="25">
        <v>0.0</v>
      </c>
      <c r="AF7141" s="25">
        <v>1.0</v>
      </c>
      <c r="AG7141" s="25">
        <v>103945.58</v>
      </c>
      <c r="AH7141" s="25">
        <v>0.0</v>
      </c>
    </row>
    <row r="7142" ht="15.75" customHeight="1">
      <c r="U7142" s="25">
        <v>7141.0</v>
      </c>
      <c r="V7142" s="25">
        <v>1.5716082E7</v>
      </c>
      <c r="W7142" s="25" t="s">
        <v>2544</v>
      </c>
      <c r="X7142" s="25">
        <v>703.0</v>
      </c>
      <c r="Y7142" s="25" t="s">
        <v>377</v>
      </c>
      <c r="Z7142" s="25" t="s">
        <v>487</v>
      </c>
      <c r="AA7142" s="25">
        <v>39.0</v>
      </c>
      <c r="AB7142" s="25">
        <v>6.0</v>
      </c>
      <c r="AC7142" s="25">
        <v>152685.4</v>
      </c>
      <c r="AD7142" s="25">
        <v>1.0</v>
      </c>
      <c r="AE7142" s="25">
        <v>0.0</v>
      </c>
      <c r="AF7142" s="25">
        <v>0.0</v>
      </c>
      <c r="AG7142" s="25">
        <v>183656.12</v>
      </c>
      <c r="AH7142" s="25">
        <v>0.0</v>
      </c>
    </row>
    <row r="7143" ht="15.75" customHeight="1">
      <c r="U7143" s="25">
        <v>7142.0</v>
      </c>
      <c r="V7143" s="25">
        <v>1.5643056E7</v>
      </c>
      <c r="W7143" s="25" t="s">
        <v>1128</v>
      </c>
      <c r="X7143" s="25">
        <v>755.0</v>
      </c>
      <c r="Y7143" s="25" t="s">
        <v>379</v>
      </c>
      <c r="Z7143" s="25" t="s">
        <v>462</v>
      </c>
      <c r="AA7143" s="25">
        <v>38.0</v>
      </c>
      <c r="AB7143" s="25">
        <v>1.0</v>
      </c>
      <c r="AC7143" s="25">
        <v>82083.52</v>
      </c>
      <c r="AD7143" s="25">
        <v>1.0</v>
      </c>
      <c r="AE7143" s="25">
        <v>0.0</v>
      </c>
      <c r="AF7143" s="25">
        <v>1.0</v>
      </c>
      <c r="AG7143" s="25">
        <v>10333.78</v>
      </c>
      <c r="AH7143" s="25">
        <v>0.0</v>
      </c>
    </row>
    <row r="7144" ht="15.75" customHeight="1">
      <c r="U7144" s="25">
        <v>7143.0</v>
      </c>
      <c r="V7144" s="25">
        <v>1.5654859E7</v>
      </c>
      <c r="W7144" s="25" t="s">
        <v>1947</v>
      </c>
      <c r="X7144" s="25">
        <v>612.0</v>
      </c>
      <c r="Y7144" s="25" t="s">
        <v>377</v>
      </c>
      <c r="Z7144" s="25" t="s">
        <v>462</v>
      </c>
      <c r="AA7144" s="25">
        <v>63.0</v>
      </c>
      <c r="AB7144" s="25">
        <v>2.0</v>
      </c>
      <c r="AC7144" s="25">
        <v>131629.17</v>
      </c>
      <c r="AD7144" s="25">
        <v>2.0</v>
      </c>
      <c r="AE7144" s="25">
        <v>1.0</v>
      </c>
      <c r="AF7144" s="25">
        <v>0.0</v>
      </c>
      <c r="AG7144" s="25">
        <v>122109.58</v>
      </c>
      <c r="AH7144" s="25">
        <v>1.0</v>
      </c>
    </row>
    <row r="7145" ht="15.75" customHeight="1">
      <c r="U7145" s="25">
        <v>7144.0</v>
      </c>
      <c r="V7145" s="25">
        <v>1.5761158E7</v>
      </c>
      <c r="W7145" s="25" t="s">
        <v>1343</v>
      </c>
      <c r="X7145" s="25">
        <v>719.0</v>
      </c>
      <c r="Y7145" s="25" t="s">
        <v>375</v>
      </c>
      <c r="Z7145" s="25" t="s">
        <v>462</v>
      </c>
      <c r="AA7145" s="25">
        <v>54.0</v>
      </c>
      <c r="AB7145" s="25">
        <v>7.0</v>
      </c>
      <c r="AC7145" s="25">
        <v>0.0</v>
      </c>
      <c r="AD7145" s="25">
        <v>2.0</v>
      </c>
      <c r="AE7145" s="25">
        <v>1.0</v>
      </c>
      <c r="AF7145" s="25">
        <v>1.0</v>
      </c>
      <c r="AG7145" s="25">
        <v>125041.52</v>
      </c>
      <c r="AH7145" s="25">
        <v>0.0</v>
      </c>
    </row>
    <row r="7146" ht="15.75" customHeight="1">
      <c r="U7146" s="25">
        <v>7145.0</v>
      </c>
      <c r="V7146" s="25">
        <v>1.5577515E7</v>
      </c>
      <c r="W7146" s="25" t="s">
        <v>1317</v>
      </c>
      <c r="X7146" s="25">
        <v>554.0</v>
      </c>
      <c r="Y7146" s="25" t="s">
        <v>379</v>
      </c>
      <c r="Z7146" s="25" t="s">
        <v>462</v>
      </c>
      <c r="AA7146" s="25">
        <v>55.0</v>
      </c>
      <c r="AB7146" s="25">
        <v>0.0</v>
      </c>
      <c r="AC7146" s="25">
        <v>108477.27</v>
      </c>
      <c r="AD7146" s="25">
        <v>1.0</v>
      </c>
      <c r="AE7146" s="25">
        <v>0.0</v>
      </c>
      <c r="AF7146" s="25">
        <v>1.0</v>
      </c>
      <c r="AG7146" s="25">
        <v>140003.0</v>
      </c>
      <c r="AH7146" s="25">
        <v>1.0</v>
      </c>
    </row>
    <row r="7147" ht="15.75" customHeight="1">
      <c r="U7147" s="25">
        <v>7146.0</v>
      </c>
      <c r="V7147" s="25">
        <v>1.5723827E7</v>
      </c>
      <c r="W7147" s="25" t="s">
        <v>1014</v>
      </c>
      <c r="X7147" s="25">
        <v>683.0</v>
      </c>
      <c r="Y7147" s="25" t="s">
        <v>375</v>
      </c>
      <c r="Z7147" s="25" t="s">
        <v>487</v>
      </c>
      <c r="AA7147" s="25">
        <v>30.0</v>
      </c>
      <c r="AB7147" s="25">
        <v>4.0</v>
      </c>
      <c r="AC7147" s="25">
        <v>114779.35</v>
      </c>
      <c r="AD7147" s="25">
        <v>1.0</v>
      </c>
      <c r="AE7147" s="25">
        <v>0.0</v>
      </c>
      <c r="AF7147" s="25">
        <v>0.0</v>
      </c>
      <c r="AG7147" s="25">
        <v>183171.47</v>
      </c>
      <c r="AH7147" s="25">
        <v>0.0</v>
      </c>
    </row>
    <row r="7148" ht="15.75" customHeight="1">
      <c r="U7148" s="25">
        <v>7147.0</v>
      </c>
      <c r="V7148" s="25">
        <v>1.5646594E7</v>
      </c>
      <c r="W7148" s="25" t="s">
        <v>3125</v>
      </c>
      <c r="X7148" s="25">
        <v>749.0</v>
      </c>
      <c r="Y7148" s="25" t="s">
        <v>375</v>
      </c>
      <c r="Z7148" s="25" t="s">
        <v>487</v>
      </c>
      <c r="AA7148" s="25">
        <v>41.0</v>
      </c>
      <c r="AB7148" s="25">
        <v>5.0</v>
      </c>
      <c r="AC7148" s="25">
        <v>57568.94</v>
      </c>
      <c r="AD7148" s="25">
        <v>1.0</v>
      </c>
      <c r="AE7148" s="25">
        <v>1.0</v>
      </c>
      <c r="AF7148" s="25">
        <v>1.0</v>
      </c>
      <c r="AG7148" s="25">
        <v>61128.29</v>
      </c>
      <c r="AH7148" s="25">
        <v>0.0</v>
      </c>
    </row>
    <row r="7149" ht="15.75" customHeight="1">
      <c r="U7149" s="25">
        <v>7148.0</v>
      </c>
      <c r="V7149" s="25">
        <v>1.5712877E7</v>
      </c>
      <c r="W7149" s="25" t="s">
        <v>2006</v>
      </c>
      <c r="X7149" s="25">
        <v>724.0</v>
      </c>
      <c r="Y7149" s="25" t="s">
        <v>377</v>
      </c>
      <c r="Z7149" s="25" t="s">
        <v>487</v>
      </c>
      <c r="AA7149" s="25">
        <v>36.0</v>
      </c>
      <c r="AB7149" s="25">
        <v>1.0</v>
      </c>
      <c r="AC7149" s="25">
        <v>0.0</v>
      </c>
      <c r="AD7149" s="25">
        <v>2.0</v>
      </c>
      <c r="AE7149" s="25">
        <v>1.0</v>
      </c>
      <c r="AF7149" s="25">
        <v>0.0</v>
      </c>
      <c r="AG7149" s="25">
        <v>52462.25</v>
      </c>
      <c r="AH7149" s="25">
        <v>0.0</v>
      </c>
    </row>
    <row r="7150" ht="15.75" customHeight="1">
      <c r="U7150" s="25">
        <v>7149.0</v>
      </c>
      <c r="V7150" s="25">
        <v>1.5598802E7</v>
      </c>
      <c r="W7150" s="25" t="s">
        <v>552</v>
      </c>
      <c r="X7150" s="25">
        <v>770.0</v>
      </c>
      <c r="Y7150" s="25" t="s">
        <v>377</v>
      </c>
      <c r="Z7150" s="25" t="s">
        <v>487</v>
      </c>
      <c r="AA7150" s="25">
        <v>30.0</v>
      </c>
      <c r="AB7150" s="25">
        <v>8.0</v>
      </c>
      <c r="AC7150" s="25">
        <v>0.0</v>
      </c>
      <c r="AD7150" s="25">
        <v>2.0</v>
      </c>
      <c r="AE7150" s="25">
        <v>0.0</v>
      </c>
      <c r="AF7150" s="25">
        <v>1.0</v>
      </c>
      <c r="AG7150" s="25">
        <v>50839.85</v>
      </c>
      <c r="AH7150" s="25">
        <v>0.0</v>
      </c>
    </row>
    <row r="7151" ht="15.75" customHeight="1">
      <c r="U7151" s="25">
        <v>7150.0</v>
      </c>
      <c r="V7151" s="25">
        <v>1.569934E7</v>
      </c>
      <c r="W7151" s="25" t="s">
        <v>1631</v>
      </c>
      <c r="X7151" s="25">
        <v>680.0</v>
      </c>
      <c r="Y7151" s="25" t="s">
        <v>375</v>
      </c>
      <c r="Z7151" s="25" t="s">
        <v>487</v>
      </c>
      <c r="AA7151" s="25">
        <v>37.0</v>
      </c>
      <c r="AB7151" s="25">
        <v>4.0</v>
      </c>
      <c r="AC7151" s="25">
        <v>0.0</v>
      </c>
      <c r="AD7151" s="25">
        <v>2.0</v>
      </c>
      <c r="AE7151" s="25">
        <v>1.0</v>
      </c>
      <c r="AF7151" s="25">
        <v>0.0</v>
      </c>
      <c r="AG7151" s="25">
        <v>61240.87</v>
      </c>
      <c r="AH7151" s="25">
        <v>0.0</v>
      </c>
    </row>
    <row r="7152" ht="15.75" customHeight="1">
      <c r="U7152" s="25">
        <v>7151.0</v>
      </c>
      <c r="V7152" s="25">
        <v>1.569115E7</v>
      </c>
      <c r="W7152" s="25" t="s">
        <v>700</v>
      </c>
      <c r="X7152" s="25">
        <v>699.0</v>
      </c>
      <c r="Y7152" s="25" t="s">
        <v>375</v>
      </c>
      <c r="Z7152" s="25" t="s">
        <v>462</v>
      </c>
      <c r="AA7152" s="25">
        <v>32.0</v>
      </c>
      <c r="AB7152" s="25">
        <v>4.0</v>
      </c>
      <c r="AC7152" s="25">
        <v>110559.46</v>
      </c>
      <c r="AD7152" s="25">
        <v>1.0</v>
      </c>
      <c r="AE7152" s="25">
        <v>1.0</v>
      </c>
      <c r="AF7152" s="25">
        <v>1.0</v>
      </c>
      <c r="AG7152" s="25">
        <v>127429.56</v>
      </c>
      <c r="AH7152" s="25">
        <v>0.0</v>
      </c>
    </row>
    <row r="7153" ht="15.75" customHeight="1">
      <c r="U7153" s="25">
        <v>7152.0</v>
      </c>
      <c r="V7153" s="25">
        <v>1.5608688E7</v>
      </c>
      <c r="W7153" s="25" t="s">
        <v>2434</v>
      </c>
      <c r="X7153" s="25">
        <v>442.0</v>
      </c>
      <c r="Y7153" s="25" t="s">
        <v>375</v>
      </c>
      <c r="Z7153" s="25" t="s">
        <v>487</v>
      </c>
      <c r="AA7153" s="25">
        <v>34.0</v>
      </c>
      <c r="AB7153" s="25">
        <v>4.0</v>
      </c>
      <c r="AC7153" s="25">
        <v>0.0</v>
      </c>
      <c r="AD7153" s="25">
        <v>2.0</v>
      </c>
      <c r="AE7153" s="25">
        <v>1.0</v>
      </c>
      <c r="AF7153" s="25">
        <v>0.0</v>
      </c>
      <c r="AG7153" s="25">
        <v>68343.08</v>
      </c>
      <c r="AH7153" s="25">
        <v>0.0</v>
      </c>
    </row>
    <row r="7154" ht="15.75" customHeight="1">
      <c r="U7154" s="25">
        <v>7153.0</v>
      </c>
      <c r="V7154" s="25">
        <v>1.5737998E7</v>
      </c>
      <c r="W7154" s="25" t="s">
        <v>852</v>
      </c>
      <c r="X7154" s="25">
        <v>529.0</v>
      </c>
      <c r="Y7154" s="25" t="s">
        <v>375</v>
      </c>
      <c r="Z7154" s="25" t="s">
        <v>487</v>
      </c>
      <c r="AA7154" s="25">
        <v>46.0</v>
      </c>
      <c r="AB7154" s="25">
        <v>8.0</v>
      </c>
      <c r="AC7154" s="25">
        <v>0.0</v>
      </c>
      <c r="AD7154" s="25">
        <v>1.0</v>
      </c>
      <c r="AE7154" s="25">
        <v>0.0</v>
      </c>
      <c r="AF7154" s="25">
        <v>0.0</v>
      </c>
      <c r="AG7154" s="25">
        <v>126511.94</v>
      </c>
      <c r="AH7154" s="25">
        <v>1.0</v>
      </c>
    </row>
    <row r="7155" ht="15.75" customHeight="1">
      <c r="U7155" s="25">
        <v>7154.0</v>
      </c>
      <c r="V7155" s="25">
        <v>1.5735837E7</v>
      </c>
      <c r="W7155" s="25" t="s">
        <v>678</v>
      </c>
      <c r="X7155" s="25">
        <v>574.0</v>
      </c>
      <c r="Y7155" s="25" t="s">
        <v>377</v>
      </c>
      <c r="Z7155" s="25" t="s">
        <v>487</v>
      </c>
      <c r="AA7155" s="25">
        <v>36.0</v>
      </c>
      <c r="AB7155" s="25">
        <v>3.0</v>
      </c>
      <c r="AC7155" s="25">
        <v>0.0</v>
      </c>
      <c r="AD7155" s="25">
        <v>2.0</v>
      </c>
      <c r="AE7155" s="25">
        <v>1.0</v>
      </c>
      <c r="AF7155" s="25">
        <v>1.0</v>
      </c>
      <c r="AG7155" s="25">
        <v>8559.66</v>
      </c>
      <c r="AH7155" s="25">
        <v>0.0</v>
      </c>
    </row>
    <row r="7156" ht="15.75" customHeight="1">
      <c r="U7156" s="25">
        <v>7155.0</v>
      </c>
      <c r="V7156" s="25">
        <v>1.56591E7</v>
      </c>
      <c r="W7156" s="25" t="s">
        <v>1948</v>
      </c>
      <c r="X7156" s="25">
        <v>605.0</v>
      </c>
      <c r="Y7156" s="25" t="s">
        <v>375</v>
      </c>
      <c r="Z7156" s="25" t="s">
        <v>487</v>
      </c>
      <c r="AA7156" s="25">
        <v>33.0</v>
      </c>
      <c r="AB7156" s="25">
        <v>9.0</v>
      </c>
      <c r="AC7156" s="25">
        <v>128152.82</v>
      </c>
      <c r="AD7156" s="25">
        <v>1.0</v>
      </c>
      <c r="AE7156" s="25">
        <v>0.0</v>
      </c>
      <c r="AF7156" s="25">
        <v>0.0</v>
      </c>
      <c r="AG7156" s="25">
        <v>147822.81</v>
      </c>
      <c r="AH7156" s="25">
        <v>0.0</v>
      </c>
    </row>
    <row r="7157" ht="15.75" customHeight="1">
      <c r="U7157" s="25">
        <v>7156.0</v>
      </c>
      <c r="V7157" s="25">
        <v>1.560907E7</v>
      </c>
      <c r="W7157" s="25" t="s">
        <v>884</v>
      </c>
      <c r="X7157" s="25">
        <v>515.0</v>
      </c>
      <c r="Y7157" s="25" t="s">
        <v>379</v>
      </c>
      <c r="Z7157" s="25" t="s">
        <v>487</v>
      </c>
      <c r="AA7157" s="25">
        <v>45.0</v>
      </c>
      <c r="AB7157" s="25">
        <v>7.0</v>
      </c>
      <c r="AC7157" s="25">
        <v>120961.5</v>
      </c>
      <c r="AD7157" s="25">
        <v>3.0</v>
      </c>
      <c r="AE7157" s="25">
        <v>1.0</v>
      </c>
      <c r="AF7157" s="25">
        <v>1.0</v>
      </c>
      <c r="AG7157" s="25">
        <v>39288.11</v>
      </c>
      <c r="AH7157" s="25">
        <v>1.0</v>
      </c>
    </row>
    <row r="7158" ht="15.75" customHeight="1">
      <c r="U7158" s="25">
        <v>7157.0</v>
      </c>
      <c r="V7158" s="25">
        <v>1.5650313E7</v>
      </c>
      <c r="W7158" s="25" t="s">
        <v>1705</v>
      </c>
      <c r="X7158" s="25">
        <v>632.0</v>
      </c>
      <c r="Y7158" s="25" t="s">
        <v>379</v>
      </c>
      <c r="Z7158" s="25" t="s">
        <v>487</v>
      </c>
      <c r="AA7158" s="25">
        <v>65.0</v>
      </c>
      <c r="AB7158" s="25">
        <v>6.0</v>
      </c>
      <c r="AC7158" s="25">
        <v>129472.33</v>
      </c>
      <c r="AD7158" s="25">
        <v>1.0</v>
      </c>
      <c r="AE7158" s="25">
        <v>1.0</v>
      </c>
      <c r="AF7158" s="25">
        <v>1.0</v>
      </c>
      <c r="AG7158" s="25">
        <v>85179.48</v>
      </c>
      <c r="AH7158" s="25">
        <v>0.0</v>
      </c>
    </row>
    <row r="7159" ht="15.75" customHeight="1">
      <c r="U7159" s="25">
        <v>7158.0</v>
      </c>
      <c r="V7159" s="25">
        <v>1.5627699E7</v>
      </c>
      <c r="W7159" s="25" t="s">
        <v>1595</v>
      </c>
      <c r="X7159" s="25">
        <v>558.0</v>
      </c>
      <c r="Y7159" s="25" t="s">
        <v>375</v>
      </c>
      <c r="Z7159" s="25" t="s">
        <v>487</v>
      </c>
      <c r="AA7159" s="25">
        <v>32.0</v>
      </c>
      <c r="AB7159" s="25">
        <v>10.0</v>
      </c>
      <c r="AC7159" s="25">
        <v>105000.23</v>
      </c>
      <c r="AD7159" s="25">
        <v>1.0</v>
      </c>
      <c r="AE7159" s="25">
        <v>1.0</v>
      </c>
      <c r="AF7159" s="25">
        <v>0.0</v>
      </c>
      <c r="AG7159" s="25">
        <v>190019.61</v>
      </c>
      <c r="AH7159" s="25">
        <v>0.0</v>
      </c>
    </row>
    <row r="7160" ht="15.75" customHeight="1">
      <c r="U7160" s="25">
        <v>7159.0</v>
      </c>
      <c r="V7160" s="25">
        <v>1.559101E7</v>
      </c>
      <c r="W7160" s="25" t="s">
        <v>522</v>
      </c>
      <c r="X7160" s="25">
        <v>434.0</v>
      </c>
      <c r="Y7160" s="25" t="s">
        <v>379</v>
      </c>
      <c r="Z7160" s="25" t="s">
        <v>487</v>
      </c>
      <c r="AA7160" s="25">
        <v>55.0</v>
      </c>
      <c r="AB7160" s="25">
        <v>8.0</v>
      </c>
      <c r="AC7160" s="25">
        <v>109339.17</v>
      </c>
      <c r="AD7160" s="25">
        <v>2.0</v>
      </c>
      <c r="AE7160" s="25">
        <v>1.0</v>
      </c>
      <c r="AF7160" s="25">
        <v>0.0</v>
      </c>
      <c r="AG7160" s="25">
        <v>96405.88</v>
      </c>
      <c r="AH7160" s="25">
        <v>1.0</v>
      </c>
    </row>
    <row r="7161" ht="15.75" customHeight="1">
      <c r="U7161" s="25">
        <v>7160.0</v>
      </c>
      <c r="V7161" s="25">
        <v>1.5798895E7</v>
      </c>
      <c r="W7161" s="25" t="s">
        <v>1705</v>
      </c>
      <c r="X7161" s="25">
        <v>525.0</v>
      </c>
      <c r="Y7161" s="25" t="s">
        <v>375</v>
      </c>
      <c r="Z7161" s="25" t="s">
        <v>462</v>
      </c>
      <c r="AA7161" s="25">
        <v>59.0</v>
      </c>
      <c r="AB7161" s="25">
        <v>6.0</v>
      </c>
      <c r="AC7161" s="25">
        <v>55328.4</v>
      </c>
      <c r="AD7161" s="25">
        <v>1.0</v>
      </c>
      <c r="AE7161" s="25">
        <v>1.0</v>
      </c>
      <c r="AF7161" s="25">
        <v>0.0</v>
      </c>
      <c r="AG7161" s="25">
        <v>83342.73</v>
      </c>
      <c r="AH7161" s="25">
        <v>1.0</v>
      </c>
    </row>
    <row r="7162" ht="15.75" customHeight="1">
      <c r="U7162" s="25">
        <v>7161.0</v>
      </c>
      <c r="V7162" s="25">
        <v>1.5745375E7</v>
      </c>
      <c r="W7162" s="25" t="s">
        <v>2295</v>
      </c>
      <c r="X7162" s="25">
        <v>640.0</v>
      </c>
      <c r="Y7162" s="25" t="s">
        <v>379</v>
      </c>
      <c r="Z7162" s="25" t="s">
        <v>487</v>
      </c>
      <c r="AA7162" s="25">
        <v>23.0</v>
      </c>
      <c r="AB7162" s="25">
        <v>3.0</v>
      </c>
      <c r="AC7162" s="25">
        <v>72012.76</v>
      </c>
      <c r="AD7162" s="25">
        <v>1.0</v>
      </c>
      <c r="AE7162" s="25">
        <v>1.0</v>
      </c>
      <c r="AF7162" s="25">
        <v>0.0</v>
      </c>
      <c r="AG7162" s="25">
        <v>161333.13</v>
      </c>
      <c r="AH7162" s="25">
        <v>0.0</v>
      </c>
    </row>
    <row r="7163" ht="15.75" customHeight="1">
      <c r="U7163" s="25">
        <v>7162.0</v>
      </c>
      <c r="V7163" s="25">
        <v>1.5775235E7</v>
      </c>
      <c r="W7163" s="25" t="s">
        <v>700</v>
      </c>
      <c r="X7163" s="25">
        <v>690.0</v>
      </c>
      <c r="Y7163" s="25" t="s">
        <v>375</v>
      </c>
      <c r="Z7163" s="25" t="s">
        <v>462</v>
      </c>
      <c r="AA7163" s="25">
        <v>36.0</v>
      </c>
      <c r="AB7163" s="25">
        <v>6.0</v>
      </c>
      <c r="AC7163" s="25">
        <v>110480.48</v>
      </c>
      <c r="AD7163" s="25">
        <v>1.0</v>
      </c>
      <c r="AE7163" s="25">
        <v>0.0</v>
      </c>
      <c r="AF7163" s="25">
        <v>0.0</v>
      </c>
      <c r="AG7163" s="25">
        <v>81292.33</v>
      </c>
      <c r="AH7163" s="25">
        <v>0.0</v>
      </c>
    </row>
    <row r="7164" ht="15.75" customHeight="1">
      <c r="U7164" s="25">
        <v>7163.0</v>
      </c>
      <c r="V7164" s="25">
        <v>1.5780088E7</v>
      </c>
      <c r="W7164" s="25" t="s">
        <v>2094</v>
      </c>
      <c r="X7164" s="25">
        <v>607.0</v>
      </c>
      <c r="Y7164" s="25" t="s">
        <v>377</v>
      </c>
      <c r="Z7164" s="25" t="s">
        <v>487</v>
      </c>
      <c r="AA7164" s="25">
        <v>34.0</v>
      </c>
      <c r="AB7164" s="25">
        <v>9.0</v>
      </c>
      <c r="AC7164" s="25">
        <v>132439.99</v>
      </c>
      <c r="AD7164" s="25">
        <v>1.0</v>
      </c>
      <c r="AE7164" s="25">
        <v>1.0</v>
      </c>
      <c r="AF7164" s="25">
        <v>0.0</v>
      </c>
      <c r="AG7164" s="25">
        <v>177747.72</v>
      </c>
      <c r="AH7164" s="25">
        <v>0.0</v>
      </c>
    </row>
    <row r="7165" ht="15.75" customHeight="1">
      <c r="U7165" s="25">
        <v>7164.0</v>
      </c>
      <c r="V7165" s="25">
        <v>1.5649379E7</v>
      </c>
      <c r="W7165" s="25" t="s">
        <v>3126</v>
      </c>
      <c r="X7165" s="25">
        <v>850.0</v>
      </c>
      <c r="Y7165" s="25" t="s">
        <v>375</v>
      </c>
      <c r="Z7165" s="25" t="s">
        <v>462</v>
      </c>
      <c r="AA7165" s="25">
        <v>46.0</v>
      </c>
      <c r="AB7165" s="25">
        <v>3.0</v>
      </c>
      <c r="AC7165" s="25">
        <v>0.0</v>
      </c>
      <c r="AD7165" s="25">
        <v>2.0</v>
      </c>
      <c r="AE7165" s="25">
        <v>1.0</v>
      </c>
      <c r="AF7165" s="25">
        <v>1.0</v>
      </c>
      <c r="AG7165" s="25">
        <v>187980.21</v>
      </c>
      <c r="AH7165" s="25">
        <v>0.0</v>
      </c>
    </row>
    <row r="7166" ht="15.75" customHeight="1">
      <c r="U7166" s="25">
        <v>7165.0</v>
      </c>
      <c r="V7166" s="25">
        <v>1.5713983E7</v>
      </c>
      <c r="W7166" s="25" t="s">
        <v>1149</v>
      </c>
      <c r="X7166" s="25">
        <v>780.0</v>
      </c>
      <c r="Y7166" s="25" t="s">
        <v>379</v>
      </c>
      <c r="Z7166" s="25" t="s">
        <v>487</v>
      </c>
      <c r="AA7166" s="25">
        <v>34.0</v>
      </c>
      <c r="AB7166" s="25">
        <v>5.0</v>
      </c>
      <c r="AC7166" s="25">
        <v>94108.54</v>
      </c>
      <c r="AD7166" s="25">
        <v>2.0</v>
      </c>
      <c r="AE7166" s="25">
        <v>1.0</v>
      </c>
      <c r="AF7166" s="25">
        <v>0.0</v>
      </c>
      <c r="AG7166" s="25">
        <v>177235.21</v>
      </c>
      <c r="AH7166" s="25">
        <v>0.0</v>
      </c>
    </row>
    <row r="7167" ht="15.75" customHeight="1">
      <c r="U7167" s="25">
        <v>7166.0</v>
      </c>
      <c r="V7167" s="25">
        <v>1.5709252E7</v>
      </c>
      <c r="W7167" s="25" t="s">
        <v>628</v>
      </c>
      <c r="X7167" s="25">
        <v>616.0</v>
      </c>
      <c r="Y7167" s="25" t="s">
        <v>379</v>
      </c>
      <c r="Z7167" s="25" t="s">
        <v>462</v>
      </c>
      <c r="AA7167" s="25">
        <v>28.0</v>
      </c>
      <c r="AB7167" s="25">
        <v>10.0</v>
      </c>
      <c r="AC7167" s="25">
        <v>105173.99</v>
      </c>
      <c r="AD7167" s="25">
        <v>1.0</v>
      </c>
      <c r="AE7167" s="25">
        <v>0.0</v>
      </c>
      <c r="AF7167" s="25">
        <v>1.0</v>
      </c>
      <c r="AG7167" s="25">
        <v>29835.37</v>
      </c>
      <c r="AH7167" s="25">
        <v>1.0</v>
      </c>
    </row>
    <row r="7168" ht="15.75" customHeight="1">
      <c r="U7168" s="25">
        <v>7167.0</v>
      </c>
      <c r="V7168" s="25">
        <v>1.5699238E7</v>
      </c>
      <c r="W7168" s="25" t="s">
        <v>1123</v>
      </c>
      <c r="X7168" s="25">
        <v>618.0</v>
      </c>
      <c r="Y7168" s="25" t="s">
        <v>377</v>
      </c>
      <c r="Z7168" s="25" t="s">
        <v>462</v>
      </c>
      <c r="AA7168" s="25">
        <v>40.0</v>
      </c>
      <c r="AB7168" s="25">
        <v>8.0</v>
      </c>
      <c r="AC7168" s="25">
        <v>0.0</v>
      </c>
      <c r="AD7168" s="25">
        <v>2.0</v>
      </c>
      <c r="AE7168" s="25">
        <v>1.0</v>
      </c>
      <c r="AF7168" s="25">
        <v>0.0</v>
      </c>
      <c r="AG7168" s="25">
        <v>80204.38</v>
      </c>
      <c r="AH7168" s="25">
        <v>0.0</v>
      </c>
    </row>
    <row r="7169" ht="15.75" customHeight="1">
      <c r="U7169" s="25">
        <v>7168.0</v>
      </c>
      <c r="V7169" s="25">
        <v>1.5732884E7</v>
      </c>
      <c r="W7169" s="25" t="s">
        <v>704</v>
      </c>
      <c r="X7169" s="25">
        <v>676.0</v>
      </c>
      <c r="Y7169" s="25" t="s">
        <v>375</v>
      </c>
      <c r="Z7169" s="25" t="s">
        <v>487</v>
      </c>
      <c r="AA7169" s="25">
        <v>29.0</v>
      </c>
      <c r="AB7169" s="25">
        <v>7.0</v>
      </c>
      <c r="AC7169" s="25">
        <v>131959.86</v>
      </c>
      <c r="AD7169" s="25">
        <v>1.0</v>
      </c>
      <c r="AE7169" s="25">
        <v>0.0</v>
      </c>
      <c r="AF7169" s="25">
        <v>0.0</v>
      </c>
      <c r="AG7169" s="25">
        <v>189268.81</v>
      </c>
      <c r="AH7169" s="25">
        <v>0.0</v>
      </c>
    </row>
    <row r="7170" ht="15.75" customHeight="1">
      <c r="U7170" s="25">
        <v>7169.0</v>
      </c>
      <c r="V7170" s="25">
        <v>1.5587297E7</v>
      </c>
      <c r="W7170" s="25" t="s">
        <v>3127</v>
      </c>
      <c r="X7170" s="25">
        <v>507.0</v>
      </c>
      <c r="Y7170" s="25" t="s">
        <v>375</v>
      </c>
      <c r="Z7170" s="25" t="s">
        <v>487</v>
      </c>
      <c r="AA7170" s="25">
        <v>33.0</v>
      </c>
      <c r="AB7170" s="25">
        <v>7.0</v>
      </c>
      <c r="AC7170" s="25">
        <v>0.0</v>
      </c>
      <c r="AD7170" s="25">
        <v>2.0</v>
      </c>
      <c r="AE7170" s="25">
        <v>1.0</v>
      </c>
      <c r="AF7170" s="25">
        <v>1.0</v>
      </c>
      <c r="AG7170" s="25">
        <v>85411.01</v>
      </c>
      <c r="AH7170" s="25">
        <v>0.0</v>
      </c>
    </row>
    <row r="7171" ht="15.75" customHeight="1">
      <c r="U7171" s="25">
        <v>7170.0</v>
      </c>
      <c r="V7171" s="25">
        <v>1.5684722E7</v>
      </c>
      <c r="W7171" s="25" t="s">
        <v>1260</v>
      </c>
      <c r="X7171" s="25">
        <v>490.0</v>
      </c>
      <c r="Y7171" s="25" t="s">
        <v>375</v>
      </c>
      <c r="Z7171" s="25" t="s">
        <v>487</v>
      </c>
      <c r="AA7171" s="25">
        <v>34.0</v>
      </c>
      <c r="AB7171" s="25">
        <v>5.0</v>
      </c>
      <c r="AC7171" s="25">
        <v>122952.9</v>
      </c>
      <c r="AD7171" s="25">
        <v>2.0</v>
      </c>
      <c r="AE7171" s="25">
        <v>0.0</v>
      </c>
      <c r="AF7171" s="25">
        <v>0.0</v>
      </c>
      <c r="AG7171" s="25">
        <v>154360.97</v>
      </c>
      <c r="AH7171" s="25">
        <v>0.0</v>
      </c>
    </row>
    <row r="7172" ht="15.75" customHeight="1">
      <c r="U7172" s="25">
        <v>7171.0</v>
      </c>
      <c r="V7172" s="25">
        <v>1.5621244E7</v>
      </c>
      <c r="W7172" s="25" t="s">
        <v>1666</v>
      </c>
      <c r="X7172" s="25">
        <v>678.0</v>
      </c>
      <c r="Y7172" s="25" t="s">
        <v>375</v>
      </c>
      <c r="Z7172" s="25" t="s">
        <v>487</v>
      </c>
      <c r="AA7172" s="25">
        <v>36.0</v>
      </c>
      <c r="AB7172" s="25">
        <v>0.0</v>
      </c>
      <c r="AC7172" s="25">
        <v>107379.68</v>
      </c>
      <c r="AD7172" s="25">
        <v>1.0</v>
      </c>
      <c r="AE7172" s="25">
        <v>1.0</v>
      </c>
      <c r="AF7172" s="25">
        <v>1.0</v>
      </c>
      <c r="AG7172" s="25">
        <v>84460.18</v>
      </c>
      <c r="AH7172" s="25">
        <v>0.0</v>
      </c>
    </row>
    <row r="7173" ht="15.75" customHeight="1">
      <c r="U7173" s="25">
        <v>7172.0</v>
      </c>
      <c r="V7173" s="25">
        <v>1.5744273E7</v>
      </c>
      <c r="W7173" s="25" t="s">
        <v>3128</v>
      </c>
      <c r="X7173" s="25">
        <v>637.0</v>
      </c>
      <c r="Y7173" s="25" t="s">
        <v>379</v>
      </c>
      <c r="Z7173" s="25" t="s">
        <v>487</v>
      </c>
      <c r="AA7173" s="25">
        <v>30.0</v>
      </c>
      <c r="AB7173" s="25">
        <v>6.0</v>
      </c>
      <c r="AC7173" s="25">
        <v>122641.56</v>
      </c>
      <c r="AD7173" s="25">
        <v>2.0</v>
      </c>
      <c r="AE7173" s="25">
        <v>1.0</v>
      </c>
      <c r="AF7173" s="25">
        <v>0.0</v>
      </c>
      <c r="AG7173" s="25">
        <v>65618.01</v>
      </c>
      <c r="AH7173" s="25">
        <v>0.0</v>
      </c>
    </row>
    <row r="7174" ht="15.75" customHeight="1">
      <c r="U7174" s="25">
        <v>7173.0</v>
      </c>
      <c r="V7174" s="25">
        <v>1.568254E7</v>
      </c>
      <c r="W7174" s="25" t="s">
        <v>1507</v>
      </c>
      <c r="X7174" s="25">
        <v>602.0</v>
      </c>
      <c r="Y7174" s="25" t="s">
        <v>375</v>
      </c>
      <c r="Z7174" s="25" t="s">
        <v>462</v>
      </c>
      <c r="AA7174" s="25">
        <v>33.0</v>
      </c>
      <c r="AB7174" s="25">
        <v>8.0</v>
      </c>
      <c r="AC7174" s="25">
        <v>0.0</v>
      </c>
      <c r="AD7174" s="25">
        <v>2.0</v>
      </c>
      <c r="AE7174" s="25">
        <v>1.0</v>
      </c>
      <c r="AF7174" s="25">
        <v>1.0</v>
      </c>
      <c r="AG7174" s="25">
        <v>112928.74</v>
      </c>
      <c r="AH7174" s="25">
        <v>0.0</v>
      </c>
    </row>
    <row r="7175" ht="15.75" customHeight="1">
      <c r="U7175" s="25">
        <v>7174.0</v>
      </c>
      <c r="V7175" s="25">
        <v>1.5636521E7</v>
      </c>
      <c r="W7175" s="25" t="s">
        <v>1136</v>
      </c>
      <c r="X7175" s="25">
        <v>744.0</v>
      </c>
      <c r="Y7175" s="25" t="s">
        <v>377</v>
      </c>
      <c r="Z7175" s="25" t="s">
        <v>462</v>
      </c>
      <c r="AA7175" s="25">
        <v>30.0</v>
      </c>
      <c r="AB7175" s="25">
        <v>1.0</v>
      </c>
      <c r="AC7175" s="25">
        <v>124037.28</v>
      </c>
      <c r="AD7175" s="25">
        <v>1.0</v>
      </c>
      <c r="AE7175" s="25">
        <v>1.0</v>
      </c>
      <c r="AF7175" s="25">
        <v>1.0</v>
      </c>
      <c r="AG7175" s="25">
        <v>142210.94</v>
      </c>
      <c r="AH7175" s="25">
        <v>0.0</v>
      </c>
    </row>
    <row r="7176" ht="15.75" customHeight="1">
      <c r="U7176" s="25">
        <v>7175.0</v>
      </c>
      <c r="V7176" s="25">
        <v>1.5785339E7</v>
      </c>
      <c r="W7176" s="25" t="s">
        <v>497</v>
      </c>
      <c r="X7176" s="25">
        <v>640.0</v>
      </c>
      <c r="Y7176" s="25" t="s">
        <v>375</v>
      </c>
      <c r="Z7176" s="25" t="s">
        <v>462</v>
      </c>
      <c r="AA7176" s="25">
        <v>50.0</v>
      </c>
      <c r="AB7176" s="25">
        <v>9.0</v>
      </c>
      <c r="AC7176" s="25">
        <v>117565.03</v>
      </c>
      <c r="AD7176" s="25">
        <v>2.0</v>
      </c>
      <c r="AE7176" s="25">
        <v>0.0</v>
      </c>
      <c r="AF7176" s="25">
        <v>0.0</v>
      </c>
      <c r="AG7176" s="25">
        <v>82559.77</v>
      </c>
      <c r="AH7176" s="25">
        <v>0.0</v>
      </c>
    </row>
    <row r="7177" ht="15.75" customHeight="1">
      <c r="U7177" s="25">
        <v>7176.0</v>
      </c>
      <c r="V7177" s="25">
        <v>1.5638983E7</v>
      </c>
      <c r="W7177" s="25" t="s">
        <v>3129</v>
      </c>
      <c r="X7177" s="25">
        <v>684.0</v>
      </c>
      <c r="Y7177" s="25" t="s">
        <v>375</v>
      </c>
      <c r="Z7177" s="25" t="s">
        <v>462</v>
      </c>
      <c r="AA7177" s="25">
        <v>38.0</v>
      </c>
      <c r="AB7177" s="25">
        <v>5.0</v>
      </c>
      <c r="AC7177" s="25">
        <v>133189.4</v>
      </c>
      <c r="AD7177" s="25">
        <v>1.0</v>
      </c>
      <c r="AE7177" s="25">
        <v>0.0</v>
      </c>
      <c r="AF7177" s="25">
        <v>0.0</v>
      </c>
      <c r="AG7177" s="25">
        <v>127388.06</v>
      </c>
      <c r="AH7177" s="25">
        <v>0.0</v>
      </c>
    </row>
    <row r="7178" ht="15.75" customHeight="1">
      <c r="U7178" s="25">
        <v>7177.0</v>
      </c>
      <c r="V7178" s="25">
        <v>1.5654625E7</v>
      </c>
      <c r="W7178" s="25" t="s">
        <v>1712</v>
      </c>
      <c r="X7178" s="25">
        <v>495.0</v>
      </c>
      <c r="Y7178" s="25" t="s">
        <v>379</v>
      </c>
      <c r="Z7178" s="25" t="s">
        <v>487</v>
      </c>
      <c r="AA7178" s="25">
        <v>39.0</v>
      </c>
      <c r="AB7178" s="25">
        <v>8.0</v>
      </c>
      <c r="AC7178" s="25">
        <v>120252.02</v>
      </c>
      <c r="AD7178" s="25">
        <v>2.0</v>
      </c>
      <c r="AE7178" s="25">
        <v>1.0</v>
      </c>
      <c r="AF7178" s="25">
        <v>1.0</v>
      </c>
      <c r="AG7178" s="25">
        <v>10160.23</v>
      </c>
      <c r="AH7178" s="25">
        <v>0.0</v>
      </c>
    </row>
    <row r="7179" ht="15.75" customHeight="1">
      <c r="U7179" s="25">
        <v>7178.0</v>
      </c>
      <c r="V7179" s="25">
        <v>1.569731E7</v>
      </c>
      <c r="W7179" s="25" t="s">
        <v>3130</v>
      </c>
      <c r="X7179" s="25">
        <v>559.0</v>
      </c>
      <c r="Y7179" s="25" t="s">
        <v>379</v>
      </c>
      <c r="Z7179" s="25" t="s">
        <v>462</v>
      </c>
      <c r="AA7179" s="25">
        <v>28.0</v>
      </c>
      <c r="AB7179" s="25">
        <v>3.0</v>
      </c>
      <c r="AC7179" s="25">
        <v>152264.81</v>
      </c>
      <c r="AD7179" s="25">
        <v>1.0</v>
      </c>
      <c r="AE7179" s="25">
        <v>0.0</v>
      </c>
      <c r="AF7179" s="25">
        <v>0.0</v>
      </c>
      <c r="AG7179" s="25">
        <v>64242.31</v>
      </c>
      <c r="AH7179" s="25">
        <v>0.0</v>
      </c>
    </row>
    <row r="7180" ht="15.75" customHeight="1">
      <c r="U7180" s="25">
        <v>7179.0</v>
      </c>
      <c r="V7180" s="25">
        <v>1.567821E7</v>
      </c>
      <c r="W7180" s="25" t="s">
        <v>1730</v>
      </c>
      <c r="X7180" s="25">
        <v>684.0</v>
      </c>
      <c r="Y7180" s="25" t="s">
        <v>375</v>
      </c>
      <c r="Z7180" s="25" t="s">
        <v>487</v>
      </c>
      <c r="AA7180" s="25">
        <v>38.0</v>
      </c>
      <c r="AB7180" s="25">
        <v>5.0</v>
      </c>
      <c r="AC7180" s="25">
        <v>105069.98</v>
      </c>
      <c r="AD7180" s="25">
        <v>2.0</v>
      </c>
      <c r="AE7180" s="25">
        <v>1.0</v>
      </c>
      <c r="AF7180" s="25">
        <v>1.0</v>
      </c>
      <c r="AG7180" s="25">
        <v>198355.28</v>
      </c>
      <c r="AH7180" s="25">
        <v>0.0</v>
      </c>
    </row>
    <row r="7181" ht="15.75" customHeight="1">
      <c r="U7181" s="25">
        <v>7180.0</v>
      </c>
      <c r="V7181" s="25">
        <v>1.5575438E7</v>
      </c>
      <c r="W7181" s="25" t="s">
        <v>3131</v>
      </c>
      <c r="X7181" s="25">
        <v>613.0</v>
      </c>
      <c r="Y7181" s="25" t="s">
        <v>375</v>
      </c>
      <c r="Z7181" s="25" t="s">
        <v>487</v>
      </c>
      <c r="AA7181" s="25">
        <v>42.0</v>
      </c>
      <c r="AB7181" s="25">
        <v>7.0</v>
      </c>
      <c r="AC7181" s="25">
        <v>115076.06</v>
      </c>
      <c r="AD7181" s="25">
        <v>1.0</v>
      </c>
      <c r="AE7181" s="25">
        <v>1.0</v>
      </c>
      <c r="AF7181" s="25">
        <v>1.0</v>
      </c>
      <c r="AG7181" s="25">
        <v>79323.61</v>
      </c>
      <c r="AH7181" s="25">
        <v>0.0</v>
      </c>
    </row>
    <row r="7182" ht="15.75" customHeight="1">
      <c r="U7182" s="25">
        <v>7181.0</v>
      </c>
      <c r="V7182" s="25">
        <v>1.5632789E7</v>
      </c>
      <c r="W7182" s="25" t="s">
        <v>527</v>
      </c>
      <c r="X7182" s="25">
        <v>794.0</v>
      </c>
      <c r="Y7182" s="25" t="s">
        <v>375</v>
      </c>
      <c r="Z7182" s="25" t="s">
        <v>487</v>
      </c>
      <c r="AA7182" s="25">
        <v>30.0</v>
      </c>
      <c r="AB7182" s="25">
        <v>8.0</v>
      </c>
      <c r="AC7182" s="25">
        <v>0.0</v>
      </c>
      <c r="AD7182" s="25">
        <v>2.0</v>
      </c>
      <c r="AE7182" s="25">
        <v>1.0</v>
      </c>
      <c r="AF7182" s="25">
        <v>1.0</v>
      </c>
      <c r="AG7182" s="25">
        <v>24113.91</v>
      </c>
      <c r="AH7182" s="25">
        <v>0.0</v>
      </c>
    </row>
    <row r="7183" ht="15.75" customHeight="1">
      <c r="U7183" s="25">
        <v>7182.0</v>
      </c>
      <c r="V7183" s="25">
        <v>1.5621423E7</v>
      </c>
      <c r="W7183" s="25" t="s">
        <v>3132</v>
      </c>
      <c r="X7183" s="25">
        <v>736.0</v>
      </c>
      <c r="Y7183" s="25" t="s">
        <v>375</v>
      </c>
      <c r="Z7183" s="25" t="s">
        <v>462</v>
      </c>
      <c r="AA7183" s="25">
        <v>42.0</v>
      </c>
      <c r="AB7183" s="25">
        <v>7.0</v>
      </c>
      <c r="AC7183" s="25">
        <v>117280.23</v>
      </c>
      <c r="AD7183" s="25">
        <v>3.0</v>
      </c>
      <c r="AE7183" s="25">
        <v>0.0</v>
      </c>
      <c r="AF7183" s="25">
        <v>0.0</v>
      </c>
      <c r="AG7183" s="25">
        <v>41921.06</v>
      </c>
      <c r="AH7183" s="25">
        <v>1.0</v>
      </c>
    </row>
    <row r="7184" ht="15.75" customHeight="1">
      <c r="U7184" s="25">
        <v>7183.0</v>
      </c>
      <c r="V7184" s="25">
        <v>1.557352E7</v>
      </c>
      <c r="W7184" s="25" t="s">
        <v>1735</v>
      </c>
      <c r="X7184" s="25">
        <v>692.0</v>
      </c>
      <c r="Y7184" s="25" t="s">
        <v>379</v>
      </c>
      <c r="Z7184" s="25" t="s">
        <v>487</v>
      </c>
      <c r="AA7184" s="25">
        <v>49.0</v>
      </c>
      <c r="AB7184" s="25">
        <v>6.0</v>
      </c>
      <c r="AC7184" s="25">
        <v>110540.43</v>
      </c>
      <c r="AD7184" s="25">
        <v>2.0</v>
      </c>
      <c r="AE7184" s="25">
        <v>0.0</v>
      </c>
      <c r="AF7184" s="25">
        <v>1.0</v>
      </c>
      <c r="AG7184" s="25">
        <v>107472.99</v>
      </c>
      <c r="AH7184" s="25">
        <v>0.0</v>
      </c>
    </row>
    <row r="7185" ht="15.75" customHeight="1">
      <c r="U7185" s="25">
        <v>7184.0</v>
      </c>
      <c r="V7185" s="25">
        <v>1.5740458E7</v>
      </c>
      <c r="W7185" s="25" t="s">
        <v>1379</v>
      </c>
      <c r="X7185" s="25">
        <v>703.0</v>
      </c>
      <c r="Y7185" s="25" t="s">
        <v>377</v>
      </c>
      <c r="Z7185" s="25" t="s">
        <v>487</v>
      </c>
      <c r="AA7185" s="25">
        <v>36.0</v>
      </c>
      <c r="AB7185" s="25">
        <v>7.0</v>
      </c>
      <c r="AC7185" s="25">
        <v>135095.47</v>
      </c>
      <c r="AD7185" s="25">
        <v>1.0</v>
      </c>
      <c r="AE7185" s="25">
        <v>1.0</v>
      </c>
      <c r="AF7185" s="25">
        <v>0.0</v>
      </c>
      <c r="AG7185" s="25">
        <v>143859.66</v>
      </c>
      <c r="AH7185" s="25">
        <v>0.0</v>
      </c>
    </row>
    <row r="7186" ht="15.75" customHeight="1">
      <c r="U7186" s="25">
        <v>7185.0</v>
      </c>
      <c r="V7186" s="25">
        <v>1.5762799E7</v>
      </c>
      <c r="W7186" s="25" t="s">
        <v>1266</v>
      </c>
      <c r="X7186" s="25">
        <v>720.0</v>
      </c>
      <c r="Y7186" s="25" t="s">
        <v>379</v>
      </c>
      <c r="Z7186" s="25" t="s">
        <v>487</v>
      </c>
      <c r="AA7186" s="25">
        <v>23.0</v>
      </c>
      <c r="AB7186" s="25">
        <v>0.0</v>
      </c>
      <c r="AC7186" s="25">
        <v>187861.18</v>
      </c>
      <c r="AD7186" s="25">
        <v>2.0</v>
      </c>
      <c r="AE7186" s="25">
        <v>1.0</v>
      </c>
      <c r="AF7186" s="25">
        <v>1.0</v>
      </c>
      <c r="AG7186" s="25">
        <v>104120.17</v>
      </c>
      <c r="AH7186" s="25">
        <v>0.0</v>
      </c>
    </row>
    <row r="7187" ht="15.75" customHeight="1">
      <c r="U7187" s="25">
        <v>7186.0</v>
      </c>
      <c r="V7187" s="25">
        <v>1.5686885E7</v>
      </c>
      <c r="W7187" s="25" t="s">
        <v>1758</v>
      </c>
      <c r="X7187" s="25">
        <v>777.0</v>
      </c>
      <c r="Y7187" s="25" t="s">
        <v>379</v>
      </c>
      <c r="Z7187" s="25" t="s">
        <v>487</v>
      </c>
      <c r="AA7187" s="25">
        <v>44.0</v>
      </c>
      <c r="AB7187" s="25">
        <v>3.0</v>
      </c>
      <c r="AC7187" s="25">
        <v>124655.59</v>
      </c>
      <c r="AD7187" s="25">
        <v>2.0</v>
      </c>
      <c r="AE7187" s="25">
        <v>0.0</v>
      </c>
      <c r="AF7187" s="25">
        <v>1.0</v>
      </c>
      <c r="AG7187" s="25">
        <v>79792.3</v>
      </c>
      <c r="AH7187" s="25">
        <v>0.0</v>
      </c>
    </row>
    <row r="7188" ht="15.75" customHeight="1">
      <c r="U7188" s="25">
        <v>7187.0</v>
      </c>
      <c r="V7188" s="25">
        <v>1.5565996E7</v>
      </c>
      <c r="W7188" s="25" t="s">
        <v>2135</v>
      </c>
      <c r="X7188" s="25">
        <v>653.0</v>
      </c>
      <c r="Y7188" s="25" t="s">
        <v>375</v>
      </c>
      <c r="Z7188" s="25" t="s">
        <v>487</v>
      </c>
      <c r="AA7188" s="25">
        <v>44.0</v>
      </c>
      <c r="AB7188" s="25">
        <v>8.0</v>
      </c>
      <c r="AC7188" s="25">
        <v>0.0</v>
      </c>
      <c r="AD7188" s="25">
        <v>2.0</v>
      </c>
      <c r="AE7188" s="25">
        <v>1.0</v>
      </c>
      <c r="AF7188" s="25">
        <v>1.0</v>
      </c>
      <c r="AG7188" s="25">
        <v>154639.72</v>
      </c>
      <c r="AH7188" s="25">
        <v>0.0</v>
      </c>
    </row>
    <row r="7189" ht="15.75" customHeight="1">
      <c r="U7189" s="25">
        <v>7188.0</v>
      </c>
      <c r="V7189" s="25">
        <v>1.5662152E7</v>
      </c>
      <c r="W7189" s="25" t="s">
        <v>1831</v>
      </c>
      <c r="X7189" s="25">
        <v>552.0</v>
      </c>
      <c r="Y7189" s="25" t="s">
        <v>375</v>
      </c>
      <c r="Z7189" s="25" t="s">
        <v>462</v>
      </c>
      <c r="AA7189" s="25">
        <v>38.0</v>
      </c>
      <c r="AB7189" s="25">
        <v>9.0</v>
      </c>
      <c r="AC7189" s="25">
        <v>134105.01</v>
      </c>
      <c r="AD7189" s="25">
        <v>1.0</v>
      </c>
      <c r="AE7189" s="25">
        <v>0.0</v>
      </c>
      <c r="AF7189" s="25">
        <v>0.0</v>
      </c>
      <c r="AG7189" s="25">
        <v>57850.1</v>
      </c>
      <c r="AH7189" s="25">
        <v>0.0</v>
      </c>
    </row>
    <row r="7190" ht="15.75" customHeight="1">
      <c r="U7190" s="25">
        <v>7189.0</v>
      </c>
      <c r="V7190" s="25">
        <v>1.5711742E7</v>
      </c>
      <c r="W7190" s="25" t="s">
        <v>1813</v>
      </c>
      <c r="X7190" s="25">
        <v>708.0</v>
      </c>
      <c r="Y7190" s="25" t="s">
        <v>375</v>
      </c>
      <c r="Z7190" s="25" t="s">
        <v>462</v>
      </c>
      <c r="AA7190" s="25">
        <v>34.0</v>
      </c>
      <c r="AB7190" s="25">
        <v>4.0</v>
      </c>
      <c r="AC7190" s="25">
        <v>0.0</v>
      </c>
      <c r="AD7190" s="25">
        <v>1.0</v>
      </c>
      <c r="AE7190" s="25">
        <v>1.0</v>
      </c>
      <c r="AF7190" s="25">
        <v>1.0</v>
      </c>
      <c r="AG7190" s="25">
        <v>62868.33</v>
      </c>
      <c r="AH7190" s="25">
        <v>0.0</v>
      </c>
    </row>
    <row r="7191" ht="15.75" customHeight="1">
      <c r="U7191" s="25">
        <v>7190.0</v>
      </c>
      <c r="V7191" s="25">
        <v>1.5701885E7</v>
      </c>
      <c r="W7191" s="25" t="s">
        <v>2620</v>
      </c>
      <c r="X7191" s="25">
        <v>647.0</v>
      </c>
      <c r="Y7191" s="25" t="s">
        <v>375</v>
      </c>
      <c r="Z7191" s="25" t="s">
        <v>462</v>
      </c>
      <c r="AA7191" s="25">
        <v>40.0</v>
      </c>
      <c r="AB7191" s="25">
        <v>9.0</v>
      </c>
      <c r="AC7191" s="25">
        <v>0.0</v>
      </c>
      <c r="AD7191" s="25">
        <v>2.0</v>
      </c>
      <c r="AE7191" s="25">
        <v>0.0</v>
      </c>
      <c r="AF7191" s="25">
        <v>1.0</v>
      </c>
      <c r="AG7191" s="25">
        <v>92357.21</v>
      </c>
      <c r="AH7191" s="25">
        <v>0.0</v>
      </c>
    </row>
    <row r="7192" ht="15.75" customHeight="1">
      <c r="U7192" s="25">
        <v>7191.0</v>
      </c>
      <c r="V7192" s="25">
        <v>1.5774262E7</v>
      </c>
      <c r="W7192" s="25" t="s">
        <v>3133</v>
      </c>
      <c r="X7192" s="25">
        <v>597.0</v>
      </c>
      <c r="Y7192" s="25" t="s">
        <v>379</v>
      </c>
      <c r="Z7192" s="25" t="s">
        <v>487</v>
      </c>
      <c r="AA7192" s="25">
        <v>52.0</v>
      </c>
      <c r="AB7192" s="25">
        <v>8.0</v>
      </c>
      <c r="AC7192" s="25">
        <v>83693.34</v>
      </c>
      <c r="AD7192" s="25">
        <v>2.0</v>
      </c>
      <c r="AE7192" s="25">
        <v>1.0</v>
      </c>
      <c r="AF7192" s="25">
        <v>1.0</v>
      </c>
      <c r="AG7192" s="25">
        <v>161083.53</v>
      </c>
      <c r="AH7192" s="25">
        <v>0.0</v>
      </c>
    </row>
    <row r="7193" ht="15.75" customHeight="1">
      <c r="U7193" s="25">
        <v>7192.0</v>
      </c>
      <c r="V7193" s="25">
        <v>1.5567839E7</v>
      </c>
      <c r="W7193" s="25" t="s">
        <v>796</v>
      </c>
      <c r="X7193" s="25">
        <v>501.0</v>
      </c>
      <c r="Y7193" s="25" t="s">
        <v>375</v>
      </c>
      <c r="Z7193" s="25" t="s">
        <v>487</v>
      </c>
      <c r="AA7193" s="25">
        <v>42.0</v>
      </c>
      <c r="AB7193" s="25">
        <v>9.0</v>
      </c>
      <c r="AC7193" s="25">
        <v>114631.23</v>
      </c>
      <c r="AD7193" s="25">
        <v>1.0</v>
      </c>
      <c r="AE7193" s="25">
        <v>0.0</v>
      </c>
      <c r="AF7193" s="25">
        <v>1.0</v>
      </c>
      <c r="AG7193" s="25">
        <v>91429.74</v>
      </c>
      <c r="AH7193" s="25">
        <v>0.0</v>
      </c>
    </row>
    <row r="7194" ht="15.75" customHeight="1">
      <c r="U7194" s="25">
        <v>7193.0</v>
      </c>
      <c r="V7194" s="25">
        <v>1.56444E7</v>
      </c>
      <c r="W7194" s="25" t="s">
        <v>1147</v>
      </c>
      <c r="X7194" s="25">
        <v>709.0</v>
      </c>
      <c r="Y7194" s="25" t="s">
        <v>375</v>
      </c>
      <c r="Z7194" s="25" t="s">
        <v>487</v>
      </c>
      <c r="AA7194" s="25">
        <v>44.0</v>
      </c>
      <c r="AB7194" s="25">
        <v>9.0</v>
      </c>
      <c r="AC7194" s="25">
        <v>128601.98</v>
      </c>
      <c r="AD7194" s="25">
        <v>1.0</v>
      </c>
      <c r="AE7194" s="25">
        <v>1.0</v>
      </c>
      <c r="AF7194" s="25">
        <v>0.0</v>
      </c>
      <c r="AG7194" s="25">
        <v>117031.2</v>
      </c>
      <c r="AH7194" s="25">
        <v>0.0</v>
      </c>
    </row>
    <row r="7195" ht="15.75" customHeight="1">
      <c r="U7195" s="25">
        <v>7194.0</v>
      </c>
      <c r="V7195" s="25">
        <v>1.5797246E7</v>
      </c>
      <c r="W7195" s="25" t="s">
        <v>1785</v>
      </c>
      <c r="X7195" s="25">
        <v>621.0</v>
      </c>
      <c r="Y7195" s="25" t="s">
        <v>379</v>
      </c>
      <c r="Z7195" s="25" t="s">
        <v>462</v>
      </c>
      <c r="AA7195" s="25">
        <v>34.0</v>
      </c>
      <c r="AB7195" s="25">
        <v>2.0</v>
      </c>
      <c r="AC7195" s="25">
        <v>91258.52</v>
      </c>
      <c r="AD7195" s="25">
        <v>2.0</v>
      </c>
      <c r="AE7195" s="25">
        <v>1.0</v>
      </c>
      <c r="AF7195" s="25">
        <v>0.0</v>
      </c>
      <c r="AG7195" s="25">
        <v>44857.4</v>
      </c>
      <c r="AH7195" s="25">
        <v>0.0</v>
      </c>
    </row>
    <row r="7196" ht="15.75" customHeight="1">
      <c r="U7196" s="25">
        <v>7195.0</v>
      </c>
      <c r="V7196" s="25">
        <v>1.577829E7</v>
      </c>
      <c r="W7196" s="25" t="s">
        <v>3134</v>
      </c>
      <c r="X7196" s="25">
        <v>799.0</v>
      </c>
      <c r="Y7196" s="25" t="s">
        <v>375</v>
      </c>
      <c r="Z7196" s="25" t="s">
        <v>487</v>
      </c>
      <c r="AA7196" s="25">
        <v>70.0</v>
      </c>
      <c r="AB7196" s="25">
        <v>8.0</v>
      </c>
      <c r="AC7196" s="25">
        <v>70416.75</v>
      </c>
      <c r="AD7196" s="25">
        <v>1.0</v>
      </c>
      <c r="AE7196" s="25">
        <v>1.0</v>
      </c>
      <c r="AF7196" s="25">
        <v>1.0</v>
      </c>
      <c r="AG7196" s="25">
        <v>36483.52</v>
      </c>
      <c r="AH7196" s="25">
        <v>0.0</v>
      </c>
    </row>
    <row r="7197" ht="15.75" customHeight="1">
      <c r="U7197" s="25">
        <v>7196.0</v>
      </c>
      <c r="V7197" s="25">
        <v>1.5708714E7</v>
      </c>
      <c r="W7197" s="25" t="s">
        <v>2869</v>
      </c>
      <c r="X7197" s="25">
        <v>675.0</v>
      </c>
      <c r="Y7197" s="25" t="s">
        <v>375</v>
      </c>
      <c r="Z7197" s="25" t="s">
        <v>462</v>
      </c>
      <c r="AA7197" s="25">
        <v>33.0</v>
      </c>
      <c r="AB7197" s="25">
        <v>6.0</v>
      </c>
      <c r="AC7197" s="25">
        <v>0.0</v>
      </c>
      <c r="AD7197" s="25">
        <v>2.0</v>
      </c>
      <c r="AE7197" s="25">
        <v>1.0</v>
      </c>
      <c r="AF7197" s="25">
        <v>0.0</v>
      </c>
      <c r="AG7197" s="25">
        <v>34045.61</v>
      </c>
      <c r="AH7197" s="25">
        <v>0.0</v>
      </c>
    </row>
    <row r="7198" ht="15.75" customHeight="1">
      <c r="U7198" s="25">
        <v>7197.0</v>
      </c>
      <c r="V7198" s="25">
        <v>1.5586183E7</v>
      </c>
      <c r="W7198" s="25" t="s">
        <v>581</v>
      </c>
      <c r="X7198" s="25">
        <v>561.0</v>
      </c>
      <c r="Y7198" s="25" t="s">
        <v>375</v>
      </c>
      <c r="Z7198" s="25" t="s">
        <v>462</v>
      </c>
      <c r="AA7198" s="25">
        <v>35.0</v>
      </c>
      <c r="AB7198" s="25">
        <v>5.0</v>
      </c>
      <c r="AC7198" s="25">
        <v>0.0</v>
      </c>
      <c r="AD7198" s="25">
        <v>2.0</v>
      </c>
      <c r="AE7198" s="25">
        <v>1.0</v>
      </c>
      <c r="AF7198" s="25">
        <v>0.0</v>
      </c>
      <c r="AG7198" s="25">
        <v>59981.62</v>
      </c>
      <c r="AH7198" s="25">
        <v>0.0</v>
      </c>
    </row>
    <row r="7199" ht="15.75" customHeight="1">
      <c r="U7199" s="25">
        <v>7198.0</v>
      </c>
      <c r="V7199" s="25">
        <v>1.5761733E7</v>
      </c>
      <c r="W7199" s="25" t="s">
        <v>994</v>
      </c>
      <c r="X7199" s="25">
        <v>707.0</v>
      </c>
      <c r="Y7199" s="25" t="s">
        <v>375</v>
      </c>
      <c r="Z7199" s="25" t="s">
        <v>462</v>
      </c>
      <c r="AA7199" s="25">
        <v>42.0</v>
      </c>
      <c r="AB7199" s="25">
        <v>10.0</v>
      </c>
      <c r="AC7199" s="25">
        <v>0.0</v>
      </c>
      <c r="AD7199" s="25">
        <v>2.0</v>
      </c>
      <c r="AE7199" s="25">
        <v>1.0</v>
      </c>
      <c r="AF7199" s="25">
        <v>1.0</v>
      </c>
      <c r="AG7199" s="25">
        <v>152944.39</v>
      </c>
      <c r="AH7199" s="25">
        <v>0.0</v>
      </c>
    </row>
    <row r="7200" ht="15.75" customHeight="1">
      <c r="U7200" s="25">
        <v>7199.0</v>
      </c>
      <c r="V7200" s="25">
        <v>1.5773934E7</v>
      </c>
      <c r="W7200" s="25" t="s">
        <v>1745</v>
      </c>
      <c r="X7200" s="25">
        <v>670.0</v>
      </c>
      <c r="Y7200" s="25" t="s">
        <v>375</v>
      </c>
      <c r="Z7200" s="25" t="s">
        <v>487</v>
      </c>
      <c r="AA7200" s="25">
        <v>33.0</v>
      </c>
      <c r="AB7200" s="25">
        <v>6.0</v>
      </c>
      <c r="AC7200" s="25">
        <v>88294.6</v>
      </c>
      <c r="AD7200" s="25">
        <v>1.0</v>
      </c>
      <c r="AE7200" s="25">
        <v>1.0</v>
      </c>
      <c r="AF7200" s="25">
        <v>0.0</v>
      </c>
      <c r="AG7200" s="25">
        <v>66979.06</v>
      </c>
      <c r="AH7200" s="25">
        <v>0.0</v>
      </c>
    </row>
    <row r="7201" ht="15.75" customHeight="1">
      <c r="U7201" s="25">
        <v>7200.0</v>
      </c>
      <c r="V7201" s="25">
        <v>1.5705343E7</v>
      </c>
      <c r="W7201" s="25" t="s">
        <v>498</v>
      </c>
      <c r="X7201" s="25">
        <v>649.0</v>
      </c>
      <c r="Y7201" s="25" t="s">
        <v>377</v>
      </c>
      <c r="Z7201" s="25" t="s">
        <v>462</v>
      </c>
      <c r="AA7201" s="25">
        <v>32.0</v>
      </c>
      <c r="AB7201" s="25">
        <v>7.0</v>
      </c>
      <c r="AC7201" s="25">
        <v>0.0</v>
      </c>
      <c r="AD7201" s="25">
        <v>1.0</v>
      </c>
      <c r="AE7201" s="25">
        <v>1.0</v>
      </c>
      <c r="AF7201" s="25">
        <v>0.0</v>
      </c>
      <c r="AG7201" s="25">
        <v>28797.32</v>
      </c>
      <c r="AH7201" s="25">
        <v>0.0</v>
      </c>
    </row>
    <row r="7202" ht="15.75" customHeight="1">
      <c r="U7202" s="25">
        <v>7201.0</v>
      </c>
      <c r="V7202" s="25">
        <v>1.5593959E7</v>
      </c>
      <c r="W7202" s="25" t="s">
        <v>3135</v>
      </c>
      <c r="X7202" s="25">
        <v>524.0</v>
      </c>
      <c r="Y7202" s="25" t="s">
        <v>375</v>
      </c>
      <c r="Z7202" s="25" t="s">
        <v>487</v>
      </c>
      <c r="AA7202" s="25">
        <v>28.0</v>
      </c>
      <c r="AB7202" s="25">
        <v>1.0</v>
      </c>
      <c r="AC7202" s="25">
        <v>93577.3</v>
      </c>
      <c r="AD7202" s="25">
        <v>1.0</v>
      </c>
      <c r="AE7202" s="25">
        <v>1.0</v>
      </c>
      <c r="AF7202" s="25">
        <v>1.0</v>
      </c>
      <c r="AG7202" s="25">
        <v>51670.82</v>
      </c>
      <c r="AH7202" s="25">
        <v>0.0</v>
      </c>
    </row>
    <row r="7203" ht="15.75" customHeight="1">
      <c r="U7203" s="25">
        <v>7202.0</v>
      </c>
      <c r="V7203" s="25">
        <v>1.5664615E7</v>
      </c>
      <c r="W7203" s="25" t="s">
        <v>773</v>
      </c>
      <c r="X7203" s="25">
        <v>689.0</v>
      </c>
      <c r="Y7203" s="25" t="s">
        <v>379</v>
      </c>
      <c r="Z7203" s="25" t="s">
        <v>462</v>
      </c>
      <c r="AA7203" s="25">
        <v>30.0</v>
      </c>
      <c r="AB7203" s="25">
        <v>5.0</v>
      </c>
      <c r="AC7203" s="25">
        <v>136650.89</v>
      </c>
      <c r="AD7203" s="25">
        <v>1.0</v>
      </c>
      <c r="AE7203" s="25">
        <v>1.0</v>
      </c>
      <c r="AF7203" s="25">
        <v>1.0</v>
      </c>
      <c r="AG7203" s="25">
        <v>41865.72</v>
      </c>
      <c r="AH7203" s="25">
        <v>1.0</v>
      </c>
    </row>
    <row r="7204" ht="15.75" customHeight="1">
      <c r="U7204" s="25">
        <v>7203.0</v>
      </c>
      <c r="V7204" s="25">
        <v>1.5671014E7</v>
      </c>
      <c r="W7204" s="25" t="s">
        <v>2137</v>
      </c>
      <c r="X7204" s="25">
        <v>573.0</v>
      </c>
      <c r="Y7204" s="25" t="s">
        <v>377</v>
      </c>
      <c r="Z7204" s="25" t="s">
        <v>462</v>
      </c>
      <c r="AA7204" s="25">
        <v>72.0</v>
      </c>
      <c r="AB7204" s="25">
        <v>8.0</v>
      </c>
      <c r="AC7204" s="25">
        <v>98765.84</v>
      </c>
      <c r="AD7204" s="25">
        <v>1.0</v>
      </c>
      <c r="AE7204" s="25">
        <v>1.0</v>
      </c>
      <c r="AF7204" s="25">
        <v>1.0</v>
      </c>
      <c r="AG7204" s="25">
        <v>96015.53</v>
      </c>
      <c r="AH7204" s="25">
        <v>0.0</v>
      </c>
    </row>
    <row r="7205" ht="15.75" customHeight="1">
      <c r="U7205" s="25">
        <v>7204.0</v>
      </c>
      <c r="V7205" s="25">
        <v>1.5657778E7</v>
      </c>
      <c r="W7205" s="25" t="s">
        <v>3136</v>
      </c>
      <c r="X7205" s="25">
        <v>657.0</v>
      </c>
      <c r="Y7205" s="25" t="s">
        <v>375</v>
      </c>
      <c r="Z7205" s="25" t="s">
        <v>487</v>
      </c>
      <c r="AA7205" s="25">
        <v>33.0</v>
      </c>
      <c r="AB7205" s="25">
        <v>1.0</v>
      </c>
      <c r="AC7205" s="25">
        <v>84309.57</v>
      </c>
      <c r="AD7205" s="25">
        <v>2.0</v>
      </c>
      <c r="AE7205" s="25">
        <v>0.0</v>
      </c>
      <c r="AF7205" s="25">
        <v>0.0</v>
      </c>
      <c r="AG7205" s="25">
        <v>103914.4</v>
      </c>
      <c r="AH7205" s="25">
        <v>0.0</v>
      </c>
    </row>
    <row r="7206" ht="15.75" customHeight="1">
      <c r="U7206" s="25">
        <v>7205.0</v>
      </c>
      <c r="V7206" s="25">
        <v>1.5585192E7</v>
      </c>
      <c r="W7206" s="25" t="s">
        <v>1507</v>
      </c>
      <c r="X7206" s="25">
        <v>686.0</v>
      </c>
      <c r="Y7206" s="25" t="s">
        <v>377</v>
      </c>
      <c r="Z7206" s="25" t="s">
        <v>487</v>
      </c>
      <c r="AA7206" s="25">
        <v>39.0</v>
      </c>
      <c r="AB7206" s="25">
        <v>10.0</v>
      </c>
      <c r="AC7206" s="25">
        <v>136258.06</v>
      </c>
      <c r="AD7206" s="25">
        <v>1.0</v>
      </c>
      <c r="AE7206" s="25">
        <v>0.0</v>
      </c>
      <c r="AF7206" s="25">
        <v>0.0</v>
      </c>
      <c r="AG7206" s="25">
        <v>89199.51</v>
      </c>
      <c r="AH7206" s="25">
        <v>0.0</v>
      </c>
    </row>
    <row r="7207" ht="15.75" customHeight="1">
      <c r="U7207" s="25">
        <v>7206.0</v>
      </c>
      <c r="V7207" s="25">
        <v>1.5592914E7</v>
      </c>
      <c r="W7207" s="25" t="s">
        <v>1745</v>
      </c>
      <c r="X7207" s="25">
        <v>683.0</v>
      </c>
      <c r="Y7207" s="25" t="s">
        <v>375</v>
      </c>
      <c r="Z7207" s="25" t="s">
        <v>462</v>
      </c>
      <c r="AA7207" s="25">
        <v>29.0</v>
      </c>
      <c r="AB7207" s="25">
        <v>9.0</v>
      </c>
      <c r="AC7207" s="25">
        <v>0.0</v>
      </c>
      <c r="AD7207" s="25">
        <v>2.0</v>
      </c>
      <c r="AE7207" s="25">
        <v>1.0</v>
      </c>
      <c r="AF7207" s="25">
        <v>1.0</v>
      </c>
      <c r="AG7207" s="25">
        <v>48849.89</v>
      </c>
      <c r="AH7207" s="25">
        <v>0.0</v>
      </c>
    </row>
    <row r="7208" ht="15.75" customHeight="1">
      <c r="U7208" s="25">
        <v>7207.0</v>
      </c>
      <c r="V7208" s="25">
        <v>1.5770995E7</v>
      </c>
      <c r="W7208" s="25" t="s">
        <v>1360</v>
      </c>
      <c r="X7208" s="25">
        <v>753.0</v>
      </c>
      <c r="Y7208" s="25" t="s">
        <v>379</v>
      </c>
      <c r="Z7208" s="25" t="s">
        <v>462</v>
      </c>
      <c r="AA7208" s="25">
        <v>47.0</v>
      </c>
      <c r="AB7208" s="25">
        <v>1.0</v>
      </c>
      <c r="AC7208" s="25">
        <v>131160.85</v>
      </c>
      <c r="AD7208" s="25">
        <v>1.0</v>
      </c>
      <c r="AE7208" s="25">
        <v>1.0</v>
      </c>
      <c r="AF7208" s="25">
        <v>0.0</v>
      </c>
      <c r="AG7208" s="25">
        <v>197444.69</v>
      </c>
      <c r="AH7208" s="25">
        <v>0.0</v>
      </c>
    </row>
    <row r="7209" ht="15.75" customHeight="1">
      <c r="U7209" s="25">
        <v>7208.0</v>
      </c>
      <c r="V7209" s="25">
        <v>1.557099E7</v>
      </c>
      <c r="W7209" s="25" t="s">
        <v>3137</v>
      </c>
      <c r="X7209" s="25">
        <v>520.0</v>
      </c>
      <c r="Y7209" s="25" t="s">
        <v>377</v>
      </c>
      <c r="Z7209" s="25" t="s">
        <v>462</v>
      </c>
      <c r="AA7209" s="25">
        <v>30.0</v>
      </c>
      <c r="AB7209" s="25">
        <v>4.0</v>
      </c>
      <c r="AC7209" s="25">
        <v>145222.99</v>
      </c>
      <c r="AD7209" s="25">
        <v>2.0</v>
      </c>
      <c r="AE7209" s="25">
        <v>0.0</v>
      </c>
      <c r="AF7209" s="25">
        <v>0.0</v>
      </c>
      <c r="AG7209" s="25">
        <v>145160.96</v>
      </c>
      <c r="AH7209" s="25">
        <v>0.0</v>
      </c>
    </row>
    <row r="7210" ht="15.75" customHeight="1">
      <c r="U7210" s="25">
        <v>7209.0</v>
      </c>
      <c r="V7210" s="25">
        <v>1.5596165E7</v>
      </c>
      <c r="W7210" s="25" t="s">
        <v>1577</v>
      </c>
      <c r="X7210" s="25">
        <v>547.0</v>
      </c>
      <c r="Y7210" s="25" t="s">
        <v>379</v>
      </c>
      <c r="Z7210" s="25" t="s">
        <v>487</v>
      </c>
      <c r="AA7210" s="25">
        <v>25.0</v>
      </c>
      <c r="AB7210" s="25">
        <v>4.0</v>
      </c>
      <c r="AC7210" s="25">
        <v>98141.57</v>
      </c>
      <c r="AD7210" s="25">
        <v>2.0</v>
      </c>
      <c r="AE7210" s="25">
        <v>1.0</v>
      </c>
      <c r="AF7210" s="25">
        <v>1.0</v>
      </c>
      <c r="AG7210" s="25">
        <v>52309.8</v>
      </c>
      <c r="AH7210" s="25">
        <v>0.0</v>
      </c>
    </row>
    <row r="7211" ht="15.75" customHeight="1">
      <c r="U7211" s="25">
        <v>7210.0</v>
      </c>
      <c r="V7211" s="25">
        <v>1.5788131E7</v>
      </c>
      <c r="W7211" s="25" t="s">
        <v>944</v>
      </c>
      <c r="X7211" s="25">
        <v>653.0</v>
      </c>
      <c r="Y7211" s="25" t="s">
        <v>375</v>
      </c>
      <c r="Z7211" s="25" t="s">
        <v>487</v>
      </c>
      <c r="AA7211" s="25">
        <v>47.0</v>
      </c>
      <c r="AB7211" s="25">
        <v>6.0</v>
      </c>
      <c r="AC7211" s="25">
        <v>0.0</v>
      </c>
      <c r="AD7211" s="25">
        <v>1.0</v>
      </c>
      <c r="AE7211" s="25">
        <v>1.0</v>
      </c>
      <c r="AF7211" s="25">
        <v>0.0</v>
      </c>
      <c r="AG7211" s="25">
        <v>50695.93</v>
      </c>
      <c r="AH7211" s="25">
        <v>1.0</v>
      </c>
    </row>
    <row r="7212" ht="15.75" customHeight="1">
      <c r="U7212" s="25">
        <v>7211.0</v>
      </c>
      <c r="V7212" s="25">
        <v>1.5800773E7</v>
      </c>
      <c r="W7212" s="25" t="s">
        <v>1265</v>
      </c>
      <c r="X7212" s="25">
        <v>648.0</v>
      </c>
      <c r="Y7212" s="25" t="s">
        <v>377</v>
      </c>
      <c r="Z7212" s="25" t="s">
        <v>462</v>
      </c>
      <c r="AA7212" s="25">
        <v>28.0</v>
      </c>
      <c r="AB7212" s="25">
        <v>9.0</v>
      </c>
      <c r="AC7212" s="25">
        <v>102282.61</v>
      </c>
      <c r="AD7212" s="25">
        <v>1.0</v>
      </c>
      <c r="AE7212" s="25">
        <v>1.0</v>
      </c>
      <c r="AF7212" s="25">
        <v>1.0</v>
      </c>
      <c r="AG7212" s="25">
        <v>157891.11</v>
      </c>
      <c r="AH7212" s="25">
        <v>0.0</v>
      </c>
    </row>
    <row r="7213" ht="15.75" customHeight="1">
      <c r="U7213" s="25">
        <v>7212.0</v>
      </c>
      <c r="V7213" s="25">
        <v>1.5690153E7</v>
      </c>
      <c r="W7213" s="25" t="s">
        <v>669</v>
      </c>
      <c r="X7213" s="25">
        <v>639.0</v>
      </c>
      <c r="Y7213" s="25" t="s">
        <v>375</v>
      </c>
      <c r="Z7213" s="25" t="s">
        <v>462</v>
      </c>
      <c r="AA7213" s="25">
        <v>37.0</v>
      </c>
      <c r="AB7213" s="25">
        <v>4.0</v>
      </c>
      <c r="AC7213" s="25">
        <v>116121.84</v>
      </c>
      <c r="AD7213" s="25">
        <v>2.0</v>
      </c>
      <c r="AE7213" s="25">
        <v>0.0</v>
      </c>
      <c r="AF7213" s="25">
        <v>1.0</v>
      </c>
      <c r="AG7213" s="25">
        <v>181850.74</v>
      </c>
      <c r="AH7213" s="25">
        <v>0.0</v>
      </c>
    </row>
    <row r="7214" ht="15.75" customHeight="1">
      <c r="U7214" s="25">
        <v>7213.0</v>
      </c>
      <c r="V7214" s="25">
        <v>1.5638989E7</v>
      </c>
      <c r="W7214" s="25" t="s">
        <v>911</v>
      </c>
      <c r="X7214" s="25">
        <v>711.0</v>
      </c>
      <c r="Y7214" s="25" t="s">
        <v>375</v>
      </c>
      <c r="Z7214" s="25" t="s">
        <v>462</v>
      </c>
      <c r="AA7214" s="25">
        <v>25.0</v>
      </c>
      <c r="AB7214" s="25">
        <v>5.0</v>
      </c>
      <c r="AC7214" s="25">
        <v>190066.54</v>
      </c>
      <c r="AD7214" s="25">
        <v>1.0</v>
      </c>
      <c r="AE7214" s="25">
        <v>0.0</v>
      </c>
      <c r="AF7214" s="25">
        <v>0.0</v>
      </c>
      <c r="AG7214" s="25">
        <v>51345.39</v>
      </c>
      <c r="AH7214" s="25">
        <v>1.0</v>
      </c>
    </row>
    <row r="7215" ht="15.75" customHeight="1">
      <c r="U7215" s="25">
        <v>7214.0</v>
      </c>
      <c r="V7215" s="25">
        <v>1.562321E7</v>
      </c>
      <c r="W7215" s="25" t="s">
        <v>122</v>
      </c>
      <c r="X7215" s="25">
        <v>484.0</v>
      </c>
      <c r="Y7215" s="25" t="s">
        <v>379</v>
      </c>
      <c r="Z7215" s="25" t="s">
        <v>462</v>
      </c>
      <c r="AA7215" s="25">
        <v>55.0</v>
      </c>
      <c r="AB7215" s="25">
        <v>8.0</v>
      </c>
      <c r="AC7215" s="25">
        <v>149349.58</v>
      </c>
      <c r="AD7215" s="25">
        <v>3.0</v>
      </c>
      <c r="AE7215" s="25">
        <v>0.0</v>
      </c>
      <c r="AF7215" s="25">
        <v>0.0</v>
      </c>
      <c r="AG7215" s="25">
        <v>137519.92</v>
      </c>
      <c r="AH7215" s="25">
        <v>1.0</v>
      </c>
    </row>
    <row r="7216" ht="15.75" customHeight="1">
      <c r="U7216" s="25">
        <v>7215.0</v>
      </c>
      <c r="V7216" s="25">
        <v>1.5652658E7</v>
      </c>
      <c r="W7216" s="25" t="s">
        <v>2709</v>
      </c>
      <c r="X7216" s="25">
        <v>721.0</v>
      </c>
      <c r="Y7216" s="25" t="s">
        <v>375</v>
      </c>
      <c r="Z7216" s="25" t="s">
        <v>487</v>
      </c>
      <c r="AA7216" s="25">
        <v>36.0</v>
      </c>
      <c r="AB7216" s="25">
        <v>1.0</v>
      </c>
      <c r="AC7216" s="25">
        <v>155176.83</v>
      </c>
      <c r="AD7216" s="25">
        <v>2.0</v>
      </c>
      <c r="AE7216" s="25">
        <v>1.0</v>
      </c>
      <c r="AF7216" s="25">
        <v>1.0</v>
      </c>
      <c r="AG7216" s="25">
        <v>49653.37</v>
      </c>
      <c r="AH7216" s="25">
        <v>0.0</v>
      </c>
    </row>
    <row r="7217" ht="15.75" customHeight="1">
      <c r="U7217" s="25">
        <v>7216.0</v>
      </c>
      <c r="V7217" s="25">
        <v>1.568444E7</v>
      </c>
      <c r="W7217" s="25" t="s">
        <v>831</v>
      </c>
      <c r="X7217" s="25">
        <v>548.0</v>
      </c>
      <c r="Y7217" s="25" t="s">
        <v>379</v>
      </c>
      <c r="Z7217" s="25" t="s">
        <v>487</v>
      </c>
      <c r="AA7217" s="25">
        <v>32.0</v>
      </c>
      <c r="AB7217" s="25">
        <v>2.0</v>
      </c>
      <c r="AC7217" s="25">
        <v>98986.28</v>
      </c>
      <c r="AD7217" s="25">
        <v>1.0</v>
      </c>
      <c r="AE7217" s="25">
        <v>1.0</v>
      </c>
      <c r="AF7217" s="25">
        <v>1.0</v>
      </c>
      <c r="AG7217" s="25">
        <v>55867.38</v>
      </c>
      <c r="AH7217" s="25">
        <v>0.0</v>
      </c>
    </row>
    <row r="7218" ht="15.75" customHeight="1">
      <c r="U7218" s="25">
        <v>7217.0</v>
      </c>
      <c r="V7218" s="25">
        <v>1.5730287E7</v>
      </c>
      <c r="W7218" s="25" t="s">
        <v>1509</v>
      </c>
      <c r="X7218" s="25">
        <v>679.0</v>
      </c>
      <c r="Y7218" s="25" t="s">
        <v>375</v>
      </c>
      <c r="Z7218" s="25" t="s">
        <v>487</v>
      </c>
      <c r="AA7218" s="25">
        <v>41.0</v>
      </c>
      <c r="AB7218" s="25">
        <v>8.0</v>
      </c>
      <c r="AC7218" s="25">
        <v>147726.98</v>
      </c>
      <c r="AD7218" s="25">
        <v>3.0</v>
      </c>
      <c r="AE7218" s="25">
        <v>1.0</v>
      </c>
      <c r="AF7218" s="25">
        <v>0.0</v>
      </c>
      <c r="AG7218" s="25">
        <v>172749.4</v>
      </c>
      <c r="AH7218" s="25">
        <v>1.0</v>
      </c>
    </row>
    <row r="7219" ht="15.75" customHeight="1">
      <c r="U7219" s="25">
        <v>7218.0</v>
      </c>
      <c r="V7219" s="25">
        <v>1.5720353E7</v>
      </c>
      <c r="W7219" s="25" t="s">
        <v>866</v>
      </c>
      <c r="X7219" s="25">
        <v>553.0</v>
      </c>
      <c r="Y7219" s="25" t="s">
        <v>375</v>
      </c>
      <c r="Z7219" s="25" t="s">
        <v>487</v>
      </c>
      <c r="AA7219" s="25">
        <v>41.0</v>
      </c>
      <c r="AB7219" s="25">
        <v>1.0</v>
      </c>
      <c r="AC7219" s="25">
        <v>0.0</v>
      </c>
      <c r="AD7219" s="25">
        <v>2.0</v>
      </c>
      <c r="AE7219" s="25">
        <v>1.0</v>
      </c>
      <c r="AF7219" s="25">
        <v>0.0</v>
      </c>
      <c r="AG7219" s="25">
        <v>90607.31</v>
      </c>
      <c r="AH7219" s="25">
        <v>0.0</v>
      </c>
    </row>
    <row r="7220" ht="15.75" customHeight="1">
      <c r="U7220" s="25">
        <v>7219.0</v>
      </c>
      <c r="V7220" s="25">
        <v>1.5767231E7</v>
      </c>
      <c r="W7220" s="25" t="s">
        <v>669</v>
      </c>
      <c r="X7220" s="25">
        <v>757.0</v>
      </c>
      <c r="Y7220" s="25" t="s">
        <v>375</v>
      </c>
      <c r="Z7220" s="25" t="s">
        <v>487</v>
      </c>
      <c r="AA7220" s="25">
        <v>36.0</v>
      </c>
      <c r="AB7220" s="25">
        <v>7.0</v>
      </c>
      <c r="AC7220" s="25">
        <v>144852.06</v>
      </c>
      <c r="AD7220" s="25">
        <v>1.0</v>
      </c>
      <c r="AE7220" s="25">
        <v>0.0</v>
      </c>
      <c r="AF7220" s="25">
        <v>0.0</v>
      </c>
      <c r="AG7220" s="25">
        <v>130861.95</v>
      </c>
      <c r="AH7220" s="25">
        <v>0.0</v>
      </c>
    </row>
    <row r="7221" ht="15.75" customHeight="1">
      <c r="U7221" s="25">
        <v>7220.0</v>
      </c>
      <c r="V7221" s="25">
        <v>1.5761554E7</v>
      </c>
      <c r="W7221" s="25" t="s">
        <v>1346</v>
      </c>
      <c r="X7221" s="25">
        <v>581.0</v>
      </c>
      <c r="Y7221" s="25" t="s">
        <v>375</v>
      </c>
      <c r="Z7221" s="25" t="s">
        <v>487</v>
      </c>
      <c r="AA7221" s="25">
        <v>54.0</v>
      </c>
      <c r="AB7221" s="25">
        <v>4.0</v>
      </c>
      <c r="AC7221" s="25">
        <v>89299.81</v>
      </c>
      <c r="AD7221" s="25">
        <v>1.0</v>
      </c>
      <c r="AE7221" s="25">
        <v>0.0</v>
      </c>
      <c r="AF7221" s="25">
        <v>0.0</v>
      </c>
      <c r="AG7221" s="25">
        <v>5558.47</v>
      </c>
      <c r="AH7221" s="25">
        <v>1.0</v>
      </c>
    </row>
    <row r="7222" ht="15.75" customHeight="1">
      <c r="U7222" s="25">
        <v>7221.0</v>
      </c>
      <c r="V7222" s="25">
        <v>1.5706637E7</v>
      </c>
      <c r="W7222" s="25" t="s">
        <v>680</v>
      </c>
      <c r="X7222" s="25">
        <v>718.0</v>
      </c>
      <c r="Y7222" s="25" t="s">
        <v>377</v>
      </c>
      <c r="Z7222" s="25" t="s">
        <v>487</v>
      </c>
      <c r="AA7222" s="25">
        <v>40.0</v>
      </c>
      <c r="AB7222" s="25">
        <v>9.0</v>
      </c>
      <c r="AC7222" s="25">
        <v>0.0</v>
      </c>
      <c r="AD7222" s="25">
        <v>2.0</v>
      </c>
      <c r="AE7222" s="25">
        <v>0.0</v>
      </c>
      <c r="AF7222" s="25">
        <v>0.0</v>
      </c>
      <c r="AG7222" s="25">
        <v>121537.91</v>
      </c>
      <c r="AH7222" s="25">
        <v>0.0</v>
      </c>
    </row>
    <row r="7223" ht="15.75" customHeight="1">
      <c r="U7223" s="25">
        <v>7222.0</v>
      </c>
      <c r="V7223" s="25">
        <v>1.5690492E7</v>
      </c>
      <c r="W7223" s="25" t="s">
        <v>579</v>
      </c>
      <c r="X7223" s="25">
        <v>625.0</v>
      </c>
      <c r="Y7223" s="25" t="s">
        <v>375</v>
      </c>
      <c r="Z7223" s="25" t="s">
        <v>487</v>
      </c>
      <c r="AA7223" s="25">
        <v>41.0</v>
      </c>
      <c r="AB7223" s="25">
        <v>6.0</v>
      </c>
      <c r="AC7223" s="25">
        <v>97663.16</v>
      </c>
      <c r="AD7223" s="25">
        <v>2.0</v>
      </c>
      <c r="AE7223" s="25">
        <v>1.0</v>
      </c>
      <c r="AF7223" s="25">
        <v>0.0</v>
      </c>
      <c r="AG7223" s="25">
        <v>57128.78</v>
      </c>
      <c r="AH7223" s="25">
        <v>0.0</v>
      </c>
    </row>
    <row r="7224" ht="15.75" customHeight="1">
      <c r="U7224" s="25">
        <v>7223.0</v>
      </c>
      <c r="V7224" s="25">
        <v>1.5694237E7</v>
      </c>
      <c r="W7224" s="25" t="s">
        <v>1976</v>
      </c>
      <c r="X7224" s="25">
        <v>744.0</v>
      </c>
      <c r="Y7224" s="25" t="s">
        <v>377</v>
      </c>
      <c r="Z7224" s="25" t="s">
        <v>487</v>
      </c>
      <c r="AA7224" s="25">
        <v>39.0</v>
      </c>
      <c r="AB7224" s="25">
        <v>4.0</v>
      </c>
      <c r="AC7224" s="25">
        <v>95161.75</v>
      </c>
      <c r="AD7224" s="25">
        <v>1.0</v>
      </c>
      <c r="AE7224" s="25">
        <v>1.0</v>
      </c>
      <c r="AF7224" s="25">
        <v>0.0</v>
      </c>
      <c r="AG7224" s="25">
        <v>19409.77</v>
      </c>
      <c r="AH7224" s="25">
        <v>0.0</v>
      </c>
    </row>
    <row r="7225" ht="15.75" customHeight="1">
      <c r="U7225" s="25">
        <v>7224.0</v>
      </c>
      <c r="V7225" s="25">
        <v>1.5729771E7</v>
      </c>
      <c r="W7225" s="25" t="s">
        <v>1049</v>
      </c>
      <c r="X7225" s="25">
        <v>799.0</v>
      </c>
      <c r="Y7225" s="25" t="s">
        <v>379</v>
      </c>
      <c r="Z7225" s="25" t="s">
        <v>487</v>
      </c>
      <c r="AA7225" s="25">
        <v>31.0</v>
      </c>
      <c r="AB7225" s="25">
        <v>9.0</v>
      </c>
      <c r="AC7225" s="25">
        <v>154586.92</v>
      </c>
      <c r="AD7225" s="25">
        <v>1.0</v>
      </c>
      <c r="AE7225" s="25">
        <v>0.0</v>
      </c>
      <c r="AF7225" s="25">
        <v>1.0</v>
      </c>
      <c r="AG7225" s="25">
        <v>88604.89</v>
      </c>
      <c r="AH7225" s="25">
        <v>1.0</v>
      </c>
    </row>
    <row r="7226" ht="15.75" customHeight="1">
      <c r="U7226" s="25">
        <v>7225.0</v>
      </c>
      <c r="V7226" s="25">
        <v>1.5609823E7</v>
      </c>
      <c r="W7226" s="25" t="s">
        <v>2008</v>
      </c>
      <c r="X7226" s="25">
        <v>751.0</v>
      </c>
      <c r="Y7226" s="25" t="s">
        <v>377</v>
      </c>
      <c r="Z7226" s="25" t="s">
        <v>462</v>
      </c>
      <c r="AA7226" s="25">
        <v>34.0</v>
      </c>
      <c r="AB7226" s="25">
        <v>8.0</v>
      </c>
      <c r="AC7226" s="25">
        <v>127095.14</v>
      </c>
      <c r="AD7226" s="25">
        <v>2.0</v>
      </c>
      <c r="AE7226" s="25">
        <v>0.0</v>
      </c>
      <c r="AF7226" s="25">
        <v>0.0</v>
      </c>
      <c r="AG7226" s="25">
        <v>479.54</v>
      </c>
      <c r="AH7226" s="25">
        <v>0.0</v>
      </c>
    </row>
    <row r="7227" ht="15.75" customHeight="1">
      <c r="U7227" s="25">
        <v>7226.0</v>
      </c>
      <c r="V7227" s="25">
        <v>1.5793366E7</v>
      </c>
      <c r="W7227" s="25" t="s">
        <v>1019</v>
      </c>
      <c r="X7227" s="25">
        <v>781.0</v>
      </c>
      <c r="Y7227" s="25" t="s">
        <v>379</v>
      </c>
      <c r="Z7227" s="25" t="s">
        <v>487</v>
      </c>
      <c r="AA7227" s="25">
        <v>35.0</v>
      </c>
      <c r="AB7227" s="25">
        <v>7.0</v>
      </c>
      <c r="AC7227" s="25">
        <v>92526.15</v>
      </c>
      <c r="AD7227" s="25">
        <v>2.0</v>
      </c>
      <c r="AE7227" s="25">
        <v>1.0</v>
      </c>
      <c r="AF7227" s="25">
        <v>1.0</v>
      </c>
      <c r="AG7227" s="25">
        <v>173837.54</v>
      </c>
      <c r="AH7227" s="25">
        <v>0.0</v>
      </c>
    </row>
    <row r="7228" ht="15.75" customHeight="1">
      <c r="U7228" s="25">
        <v>7227.0</v>
      </c>
      <c r="V7228" s="25">
        <v>1.5614813E7</v>
      </c>
      <c r="W7228" s="25" t="s">
        <v>633</v>
      </c>
      <c r="X7228" s="25">
        <v>777.0</v>
      </c>
      <c r="Y7228" s="25" t="s">
        <v>379</v>
      </c>
      <c r="Z7228" s="25" t="s">
        <v>462</v>
      </c>
      <c r="AA7228" s="25">
        <v>46.0</v>
      </c>
      <c r="AB7228" s="25">
        <v>0.0</v>
      </c>
      <c r="AC7228" s="25">
        <v>107362.8</v>
      </c>
      <c r="AD7228" s="25">
        <v>1.0</v>
      </c>
      <c r="AE7228" s="25">
        <v>1.0</v>
      </c>
      <c r="AF7228" s="25">
        <v>0.0</v>
      </c>
      <c r="AG7228" s="25">
        <v>487.3</v>
      </c>
      <c r="AH7228" s="25">
        <v>0.0</v>
      </c>
    </row>
    <row r="7229" ht="15.75" customHeight="1">
      <c r="U7229" s="25">
        <v>7228.0</v>
      </c>
      <c r="V7229" s="25">
        <v>1.5566495E7</v>
      </c>
      <c r="W7229" s="25" t="s">
        <v>1921</v>
      </c>
      <c r="X7229" s="25">
        <v>704.0</v>
      </c>
      <c r="Y7229" s="25" t="s">
        <v>377</v>
      </c>
      <c r="Z7229" s="25" t="s">
        <v>462</v>
      </c>
      <c r="AA7229" s="25">
        <v>24.0</v>
      </c>
      <c r="AB7229" s="25">
        <v>2.0</v>
      </c>
      <c r="AC7229" s="25">
        <v>0.0</v>
      </c>
      <c r="AD7229" s="25">
        <v>1.0</v>
      </c>
      <c r="AE7229" s="25">
        <v>1.0</v>
      </c>
      <c r="AF7229" s="25">
        <v>0.0</v>
      </c>
      <c r="AG7229" s="25">
        <v>35600.25</v>
      </c>
      <c r="AH7229" s="25">
        <v>1.0</v>
      </c>
    </row>
    <row r="7230" ht="15.75" customHeight="1">
      <c r="U7230" s="25">
        <v>7229.0</v>
      </c>
      <c r="V7230" s="25">
        <v>1.5707602E7</v>
      </c>
      <c r="W7230" s="25" t="s">
        <v>998</v>
      </c>
      <c r="X7230" s="25">
        <v>539.0</v>
      </c>
      <c r="Y7230" s="25" t="s">
        <v>375</v>
      </c>
      <c r="Z7230" s="25" t="s">
        <v>462</v>
      </c>
      <c r="AA7230" s="25">
        <v>47.0</v>
      </c>
      <c r="AB7230" s="25">
        <v>2.0</v>
      </c>
      <c r="AC7230" s="25">
        <v>127286.04</v>
      </c>
      <c r="AD7230" s="25">
        <v>2.0</v>
      </c>
      <c r="AE7230" s="25">
        <v>1.0</v>
      </c>
      <c r="AF7230" s="25">
        <v>1.0</v>
      </c>
      <c r="AG7230" s="25">
        <v>166929.43</v>
      </c>
      <c r="AH7230" s="25">
        <v>1.0</v>
      </c>
    </row>
    <row r="7231" ht="15.75" customHeight="1">
      <c r="U7231" s="25">
        <v>7230.0</v>
      </c>
      <c r="V7231" s="25">
        <v>1.5635244E7</v>
      </c>
      <c r="W7231" s="25" t="s">
        <v>597</v>
      </c>
      <c r="X7231" s="25">
        <v>716.0</v>
      </c>
      <c r="Y7231" s="25" t="s">
        <v>375</v>
      </c>
      <c r="Z7231" s="25" t="s">
        <v>462</v>
      </c>
      <c r="AA7231" s="25">
        <v>29.0</v>
      </c>
      <c r="AB7231" s="25">
        <v>6.0</v>
      </c>
      <c r="AC7231" s="25">
        <v>0.0</v>
      </c>
      <c r="AD7231" s="25">
        <v>2.0</v>
      </c>
      <c r="AE7231" s="25">
        <v>1.0</v>
      </c>
      <c r="AF7231" s="25">
        <v>1.0</v>
      </c>
      <c r="AG7231" s="25">
        <v>98998.61</v>
      </c>
      <c r="AH7231" s="25">
        <v>0.0</v>
      </c>
    </row>
    <row r="7232" ht="15.75" customHeight="1">
      <c r="U7232" s="25">
        <v>7231.0</v>
      </c>
      <c r="V7232" s="25">
        <v>1.5805627E7</v>
      </c>
      <c r="W7232" s="25" t="s">
        <v>1611</v>
      </c>
      <c r="X7232" s="25">
        <v>670.0</v>
      </c>
      <c r="Y7232" s="25" t="s">
        <v>375</v>
      </c>
      <c r="Z7232" s="25" t="s">
        <v>487</v>
      </c>
      <c r="AA7232" s="25">
        <v>37.0</v>
      </c>
      <c r="AB7232" s="25">
        <v>2.0</v>
      </c>
      <c r="AC7232" s="25">
        <v>0.0</v>
      </c>
      <c r="AD7232" s="25">
        <v>2.0</v>
      </c>
      <c r="AE7232" s="25">
        <v>1.0</v>
      </c>
      <c r="AF7232" s="25">
        <v>1.0</v>
      </c>
      <c r="AG7232" s="25">
        <v>54229.74</v>
      </c>
      <c r="AH7232" s="25">
        <v>0.0</v>
      </c>
    </row>
    <row r="7233" ht="15.75" customHeight="1">
      <c r="U7233" s="25">
        <v>7232.0</v>
      </c>
      <c r="V7233" s="25">
        <v>1.5607986E7</v>
      </c>
      <c r="W7233" s="25" t="s">
        <v>1543</v>
      </c>
      <c r="X7233" s="25">
        <v>555.0</v>
      </c>
      <c r="Y7233" s="25" t="s">
        <v>375</v>
      </c>
      <c r="Z7233" s="25" t="s">
        <v>487</v>
      </c>
      <c r="AA7233" s="25">
        <v>40.0</v>
      </c>
      <c r="AB7233" s="25">
        <v>10.0</v>
      </c>
      <c r="AC7233" s="25">
        <v>139930.18</v>
      </c>
      <c r="AD7233" s="25">
        <v>1.0</v>
      </c>
      <c r="AE7233" s="25">
        <v>1.0</v>
      </c>
      <c r="AF7233" s="25">
        <v>1.0</v>
      </c>
      <c r="AG7233" s="25">
        <v>105720.09</v>
      </c>
      <c r="AH7233" s="25">
        <v>0.0</v>
      </c>
    </row>
    <row r="7234" ht="15.75" customHeight="1">
      <c r="U7234" s="25">
        <v>7233.0</v>
      </c>
      <c r="V7234" s="25">
        <v>1.5799785E7</v>
      </c>
      <c r="W7234" s="25" t="s">
        <v>847</v>
      </c>
      <c r="X7234" s="25">
        <v>679.0</v>
      </c>
      <c r="Y7234" s="25" t="s">
        <v>379</v>
      </c>
      <c r="Z7234" s="25" t="s">
        <v>462</v>
      </c>
      <c r="AA7234" s="25">
        <v>30.0</v>
      </c>
      <c r="AB7234" s="25">
        <v>4.0</v>
      </c>
      <c r="AC7234" s="25">
        <v>77949.69</v>
      </c>
      <c r="AD7234" s="25">
        <v>1.0</v>
      </c>
      <c r="AE7234" s="25">
        <v>1.0</v>
      </c>
      <c r="AF7234" s="25">
        <v>1.0</v>
      </c>
      <c r="AG7234" s="25">
        <v>121151.46</v>
      </c>
      <c r="AH7234" s="25">
        <v>0.0</v>
      </c>
    </row>
    <row r="7235" ht="15.75" customHeight="1">
      <c r="U7235" s="25">
        <v>7234.0</v>
      </c>
      <c r="V7235" s="25">
        <v>1.5699963E7</v>
      </c>
      <c r="W7235" s="25" t="s">
        <v>510</v>
      </c>
      <c r="X7235" s="25">
        <v>571.0</v>
      </c>
      <c r="Y7235" s="25" t="s">
        <v>375</v>
      </c>
      <c r="Z7235" s="25" t="s">
        <v>487</v>
      </c>
      <c r="AA7235" s="25">
        <v>38.0</v>
      </c>
      <c r="AB7235" s="25">
        <v>1.0</v>
      </c>
      <c r="AC7235" s="25">
        <v>121405.04</v>
      </c>
      <c r="AD7235" s="25">
        <v>1.0</v>
      </c>
      <c r="AE7235" s="25">
        <v>1.0</v>
      </c>
      <c r="AF7235" s="25">
        <v>1.0</v>
      </c>
      <c r="AG7235" s="25">
        <v>154844.22</v>
      </c>
      <c r="AH7235" s="25">
        <v>0.0</v>
      </c>
    </row>
    <row r="7236" ht="15.75" customHeight="1">
      <c r="U7236" s="25">
        <v>7235.0</v>
      </c>
      <c r="V7236" s="25">
        <v>1.5624595E7</v>
      </c>
      <c r="W7236" s="25" t="s">
        <v>866</v>
      </c>
      <c r="X7236" s="25">
        <v>512.0</v>
      </c>
      <c r="Y7236" s="25" t="s">
        <v>377</v>
      </c>
      <c r="Z7236" s="25" t="s">
        <v>462</v>
      </c>
      <c r="AA7236" s="25">
        <v>35.0</v>
      </c>
      <c r="AB7236" s="25">
        <v>5.0</v>
      </c>
      <c r="AC7236" s="25">
        <v>124580.69</v>
      </c>
      <c r="AD7236" s="25">
        <v>1.0</v>
      </c>
      <c r="AE7236" s="25">
        <v>1.0</v>
      </c>
      <c r="AF7236" s="25">
        <v>1.0</v>
      </c>
      <c r="AG7236" s="25">
        <v>18785.48</v>
      </c>
      <c r="AH7236" s="25">
        <v>0.0</v>
      </c>
    </row>
    <row r="7237" ht="15.75" customHeight="1">
      <c r="U7237" s="25">
        <v>7236.0</v>
      </c>
      <c r="V7237" s="25">
        <v>1.562975E7</v>
      </c>
      <c r="W7237" s="25" t="s">
        <v>2997</v>
      </c>
      <c r="X7237" s="25">
        <v>697.0</v>
      </c>
      <c r="Y7237" s="25" t="s">
        <v>375</v>
      </c>
      <c r="Z7237" s="25" t="s">
        <v>487</v>
      </c>
      <c r="AA7237" s="25">
        <v>35.0</v>
      </c>
      <c r="AB7237" s="25">
        <v>5.0</v>
      </c>
      <c r="AC7237" s="25">
        <v>133087.76</v>
      </c>
      <c r="AD7237" s="25">
        <v>1.0</v>
      </c>
      <c r="AE7237" s="25">
        <v>1.0</v>
      </c>
      <c r="AF7237" s="25">
        <v>0.0</v>
      </c>
      <c r="AG7237" s="25">
        <v>64771.61</v>
      </c>
      <c r="AH7237" s="25">
        <v>0.0</v>
      </c>
    </row>
    <row r="7238" ht="15.75" customHeight="1">
      <c r="U7238" s="25">
        <v>7237.0</v>
      </c>
      <c r="V7238" s="25">
        <v>1.565146E7</v>
      </c>
      <c r="W7238" s="25" t="s">
        <v>805</v>
      </c>
      <c r="X7238" s="25">
        <v>424.0</v>
      </c>
      <c r="Y7238" s="25" t="s">
        <v>377</v>
      </c>
      <c r="Z7238" s="25" t="s">
        <v>487</v>
      </c>
      <c r="AA7238" s="25">
        <v>34.0</v>
      </c>
      <c r="AB7238" s="25">
        <v>7.0</v>
      </c>
      <c r="AC7238" s="25">
        <v>0.0</v>
      </c>
      <c r="AD7238" s="25">
        <v>1.0</v>
      </c>
      <c r="AE7238" s="25">
        <v>1.0</v>
      </c>
      <c r="AF7238" s="25">
        <v>1.0</v>
      </c>
      <c r="AG7238" s="25">
        <v>16250.61</v>
      </c>
      <c r="AH7238" s="25">
        <v>0.0</v>
      </c>
    </row>
    <row r="7239" ht="15.75" customHeight="1">
      <c r="U7239" s="25">
        <v>7238.0</v>
      </c>
      <c r="V7239" s="25">
        <v>1.575355E7</v>
      </c>
      <c r="W7239" s="25" t="s">
        <v>3138</v>
      </c>
      <c r="X7239" s="25">
        <v>684.0</v>
      </c>
      <c r="Y7239" s="25" t="s">
        <v>375</v>
      </c>
      <c r="Z7239" s="25" t="s">
        <v>462</v>
      </c>
      <c r="AA7239" s="25">
        <v>43.0</v>
      </c>
      <c r="AB7239" s="25">
        <v>7.0</v>
      </c>
      <c r="AC7239" s="25">
        <v>0.0</v>
      </c>
      <c r="AD7239" s="25">
        <v>2.0</v>
      </c>
      <c r="AE7239" s="25">
        <v>1.0</v>
      </c>
      <c r="AF7239" s="25">
        <v>0.0</v>
      </c>
      <c r="AG7239" s="25">
        <v>131093.99</v>
      </c>
      <c r="AH7239" s="25">
        <v>0.0</v>
      </c>
    </row>
    <row r="7240" ht="15.75" customHeight="1">
      <c r="U7240" s="25">
        <v>7239.0</v>
      </c>
      <c r="V7240" s="25">
        <v>1.5594133E7</v>
      </c>
      <c r="W7240" s="25" t="s">
        <v>3139</v>
      </c>
      <c r="X7240" s="25">
        <v>697.0</v>
      </c>
      <c r="Y7240" s="25" t="s">
        <v>377</v>
      </c>
      <c r="Z7240" s="25" t="s">
        <v>487</v>
      </c>
      <c r="AA7240" s="25">
        <v>62.0</v>
      </c>
      <c r="AB7240" s="25">
        <v>7.0</v>
      </c>
      <c r="AC7240" s="25">
        <v>0.0</v>
      </c>
      <c r="AD7240" s="25">
        <v>1.0</v>
      </c>
      <c r="AE7240" s="25">
        <v>1.0</v>
      </c>
      <c r="AF7240" s="25">
        <v>0.0</v>
      </c>
      <c r="AG7240" s="25">
        <v>129188.18</v>
      </c>
      <c r="AH7240" s="25">
        <v>1.0</v>
      </c>
    </row>
    <row r="7241" ht="15.75" customHeight="1">
      <c r="U7241" s="25">
        <v>7240.0</v>
      </c>
      <c r="V7241" s="25">
        <v>1.5772329E7</v>
      </c>
      <c r="W7241" s="25" t="s">
        <v>1748</v>
      </c>
      <c r="X7241" s="25">
        <v>580.0</v>
      </c>
      <c r="Y7241" s="25" t="s">
        <v>379</v>
      </c>
      <c r="Z7241" s="25" t="s">
        <v>487</v>
      </c>
      <c r="AA7241" s="25">
        <v>45.0</v>
      </c>
      <c r="AB7241" s="25">
        <v>8.0</v>
      </c>
      <c r="AC7241" s="25">
        <v>103741.14</v>
      </c>
      <c r="AD7241" s="25">
        <v>1.0</v>
      </c>
      <c r="AE7241" s="25">
        <v>1.0</v>
      </c>
      <c r="AF7241" s="25">
        <v>0.0</v>
      </c>
      <c r="AG7241" s="25">
        <v>47428.73</v>
      </c>
      <c r="AH7241" s="25">
        <v>1.0</v>
      </c>
    </row>
    <row r="7242" ht="15.75" customHeight="1">
      <c r="U7242" s="25">
        <v>7241.0</v>
      </c>
      <c r="V7242" s="25">
        <v>1.5591552E7</v>
      </c>
      <c r="W7242" s="25" t="s">
        <v>1705</v>
      </c>
      <c r="X7242" s="25">
        <v>600.0</v>
      </c>
      <c r="Y7242" s="25" t="s">
        <v>375</v>
      </c>
      <c r="Z7242" s="25" t="s">
        <v>462</v>
      </c>
      <c r="AA7242" s="25">
        <v>32.0</v>
      </c>
      <c r="AB7242" s="25">
        <v>7.0</v>
      </c>
      <c r="AC7242" s="25">
        <v>98877.95</v>
      </c>
      <c r="AD7242" s="25">
        <v>1.0</v>
      </c>
      <c r="AE7242" s="25">
        <v>1.0</v>
      </c>
      <c r="AF7242" s="25">
        <v>0.0</v>
      </c>
      <c r="AG7242" s="25">
        <v>132973.21</v>
      </c>
      <c r="AH7242" s="25">
        <v>0.0</v>
      </c>
    </row>
    <row r="7243" ht="15.75" customHeight="1">
      <c r="U7243" s="25">
        <v>7242.0</v>
      </c>
      <c r="V7243" s="25">
        <v>1.5750921E7</v>
      </c>
      <c r="W7243" s="25" t="s">
        <v>3140</v>
      </c>
      <c r="X7243" s="25">
        <v>521.0</v>
      </c>
      <c r="Y7243" s="25" t="s">
        <v>375</v>
      </c>
      <c r="Z7243" s="25" t="s">
        <v>487</v>
      </c>
      <c r="AA7243" s="25">
        <v>37.0</v>
      </c>
      <c r="AB7243" s="25">
        <v>5.0</v>
      </c>
      <c r="AC7243" s="25">
        <v>105843.26</v>
      </c>
      <c r="AD7243" s="25">
        <v>2.0</v>
      </c>
      <c r="AE7243" s="25">
        <v>1.0</v>
      </c>
      <c r="AF7243" s="25">
        <v>1.0</v>
      </c>
      <c r="AG7243" s="25">
        <v>84908.2</v>
      </c>
      <c r="AH7243" s="25">
        <v>0.0</v>
      </c>
    </row>
    <row r="7244" ht="15.75" customHeight="1">
      <c r="U7244" s="25">
        <v>7243.0</v>
      </c>
      <c r="V7244" s="25">
        <v>1.5701687E7</v>
      </c>
      <c r="W7244" s="25" t="s">
        <v>675</v>
      </c>
      <c r="X7244" s="25">
        <v>664.0</v>
      </c>
      <c r="Y7244" s="25" t="s">
        <v>377</v>
      </c>
      <c r="Z7244" s="25" t="s">
        <v>487</v>
      </c>
      <c r="AA7244" s="25">
        <v>44.0</v>
      </c>
      <c r="AB7244" s="25">
        <v>7.0</v>
      </c>
      <c r="AC7244" s="25">
        <v>77526.66</v>
      </c>
      <c r="AD7244" s="25">
        <v>3.0</v>
      </c>
      <c r="AE7244" s="25">
        <v>0.0</v>
      </c>
      <c r="AF7244" s="25">
        <v>0.0</v>
      </c>
      <c r="AG7244" s="25">
        <v>57338.56</v>
      </c>
      <c r="AH7244" s="25">
        <v>1.0</v>
      </c>
    </row>
    <row r="7245" ht="15.75" customHeight="1">
      <c r="U7245" s="25">
        <v>7244.0</v>
      </c>
      <c r="V7245" s="25">
        <v>1.5728906E7</v>
      </c>
      <c r="W7245" s="25" t="s">
        <v>2927</v>
      </c>
      <c r="X7245" s="25">
        <v>634.0</v>
      </c>
      <c r="Y7245" s="25" t="s">
        <v>375</v>
      </c>
      <c r="Z7245" s="25" t="s">
        <v>487</v>
      </c>
      <c r="AA7245" s="25">
        <v>77.0</v>
      </c>
      <c r="AB7245" s="25">
        <v>5.0</v>
      </c>
      <c r="AC7245" s="25">
        <v>0.0</v>
      </c>
      <c r="AD7245" s="25">
        <v>2.0</v>
      </c>
      <c r="AE7245" s="25">
        <v>1.0</v>
      </c>
      <c r="AF7245" s="25">
        <v>1.0</v>
      </c>
      <c r="AG7245" s="25">
        <v>161579.85</v>
      </c>
      <c r="AH7245" s="25">
        <v>0.0</v>
      </c>
    </row>
    <row r="7246" ht="15.75" customHeight="1">
      <c r="U7246" s="25">
        <v>7245.0</v>
      </c>
      <c r="V7246" s="25">
        <v>1.5670029E7</v>
      </c>
      <c r="W7246" s="25" t="s">
        <v>1141</v>
      </c>
      <c r="X7246" s="25">
        <v>445.0</v>
      </c>
      <c r="Y7246" s="25" t="s">
        <v>375</v>
      </c>
      <c r="Z7246" s="25" t="s">
        <v>462</v>
      </c>
      <c r="AA7246" s="25">
        <v>33.0</v>
      </c>
      <c r="AB7246" s="25">
        <v>7.0</v>
      </c>
      <c r="AC7246" s="25">
        <v>0.0</v>
      </c>
      <c r="AD7246" s="25">
        <v>2.0</v>
      </c>
      <c r="AE7246" s="25">
        <v>1.0</v>
      </c>
      <c r="AF7246" s="25">
        <v>0.0</v>
      </c>
      <c r="AG7246" s="25">
        <v>122625.68</v>
      </c>
      <c r="AH7246" s="25">
        <v>0.0</v>
      </c>
    </row>
    <row r="7247" ht="15.75" customHeight="1">
      <c r="U7247" s="25">
        <v>7246.0</v>
      </c>
      <c r="V7247" s="25">
        <v>1.5763579E7</v>
      </c>
      <c r="W7247" s="25" t="s">
        <v>3141</v>
      </c>
      <c r="X7247" s="25">
        <v>702.0</v>
      </c>
      <c r="Y7247" s="25" t="s">
        <v>379</v>
      </c>
      <c r="Z7247" s="25" t="s">
        <v>462</v>
      </c>
      <c r="AA7247" s="25">
        <v>36.0</v>
      </c>
      <c r="AB7247" s="25">
        <v>2.0</v>
      </c>
      <c r="AC7247" s="25">
        <v>105264.88</v>
      </c>
      <c r="AD7247" s="25">
        <v>2.0</v>
      </c>
      <c r="AE7247" s="25">
        <v>1.0</v>
      </c>
      <c r="AF7247" s="25">
        <v>1.0</v>
      </c>
      <c r="AG7247" s="25">
        <v>52909.87</v>
      </c>
      <c r="AH7247" s="25">
        <v>0.0</v>
      </c>
    </row>
    <row r="7248" ht="15.75" customHeight="1">
      <c r="U7248" s="25">
        <v>7247.0</v>
      </c>
      <c r="V7248" s="25">
        <v>1.572801E7</v>
      </c>
      <c r="W7248" s="25" t="s">
        <v>600</v>
      </c>
      <c r="X7248" s="25">
        <v>485.0</v>
      </c>
      <c r="Y7248" s="25" t="s">
        <v>375</v>
      </c>
      <c r="Z7248" s="25" t="s">
        <v>487</v>
      </c>
      <c r="AA7248" s="25">
        <v>37.0</v>
      </c>
      <c r="AB7248" s="25">
        <v>5.0</v>
      </c>
      <c r="AC7248" s="25">
        <v>0.0</v>
      </c>
      <c r="AD7248" s="25">
        <v>2.0</v>
      </c>
      <c r="AE7248" s="25">
        <v>0.0</v>
      </c>
      <c r="AF7248" s="25">
        <v>1.0</v>
      </c>
      <c r="AG7248" s="25">
        <v>170226.47</v>
      </c>
      <c r="AH7248" s="25">
        <v>0.0</v>
      </c>
    </row>
    <row r="7249" ht="15.75" customHeight="1">
      <c r="U7249" s="25">
        <v>7248.0</v>
      </c>
      <c r="V7249" s="25">
        <v>1.5663194E7</v>
      </c>
      <c r="W7249" s="25" t="s">
        <v>3142</v>
      </c>
      <c r="X7249" s="25">
        <v>582.0</v>
      </c>
      <c r="Y7249" s="25" t="s">
        <v>379</v>
      </c>
      <c r="Z7249" s="25" t="s">
        <v>462</v>
      </c>
      <c r="AA7249" s="25">
        <v>40.0</v>
      </c>
      <c r="AB7249" s="25">
        <v>3.0</v>
      </c>
      <c r="AC7249" s="25">
        <v>110150.43</v>
      </c>
      <c r="AD7249" s="25">
        <v>1.0</v>
      </c>
      <c r="AE7249" s="25">
        <v>1.0</v>
      </c>
      <c r="AF7249" s="25">
        <v>1.0</v>
      </c>
      <c r="AG7249" s="25">
        <v>191757.65</v>
      </c>
      <c r="AH7249" s="25">
        <v>1.0</v>
      </c>
    </row>
    <row r="7250" ht="15.75" customHeight="1">
      <c r="U7250" s="25">
        <v>7249.0</v>
      </c>
      <c r="V7250" s="25">
        <v>1.573651E7</v>
      </c>
      <c r="W7250" s="25" t="s">
        <v>1120</v>
      </c>
      <c r="X7250" s="25">
        <v>605.0</v>
      </c>
      <c r="Y7250" s="25" t="s">
        <v>377</v>
      </c>
      <c r="Z7250" s="25" t="s">
        <v>462</v>
      </c>
      <c r="AA7250" s="25">
        <v>57.0</v>
      </c>
      <c r="AB7250" s="25">
        <v>2.0</v>
      </c>
      <c r="AC7250" s="25">
        <v>0.0</v>
      </c>
      <c r="AD7250" s="25">
        <v>3.0</v>
      </c>
      <c r="AE7250" s="25">
        <v>1.0</v>
      </c>
      <c r="AF7250" s="25">
        <v>0.0</v>
      </c>
      <c r="AG7250" s="25">
        <v>66652.75</v>
      </c>
      <c r="AH7250" s="25">
        <v>1.0</v>
      </c>
    </row>
    <row r="7251" ht="15.75" customHeight="1">
      <c r="U7251" s="25">
        <v>7250.0</v>
      </c>
      <c r="V7251" s="25">
        <v>1.5745804E7</v>
      </c>
      <c r="W7251" s="25" t="s">
        <v>1769</v>
      </c>
      <c r="X7251" s="25">
        <v>628.0</v>
      </c>
      <c r="Y7251" s="25" t="s">
        <v>375</v>
      </c>
      <c r="Z7251" s="25" t="s">
        <v>487</v>
      </c>
      <c r="AA7251" s="25">
        <v>25.0</v>
      </c>
      <c r="AB7251" s="25">
        <v>7.0</v>
      </c>
      <c r="AC7251" s="25">
        <v>0.0</v>
      </c>
      <c r="AD7251" s="25">
        <v>2.0</v>
      </c>
      <c r="AE7251" s="25">
        <v>1.0</v>
      </c>
      <c r="AF7251" s="25">
        <v>1.0</v>
      </c>
      <c r="AG7251" s="25">
        <v>195977.75</v>
      </c>
      <c r="AH7251" s="25">
        <v>0.0</v>
      </c>
    </row>
    <row r="7252" ht="15.75" customHeight="1">
      <c r="U7252" s="25">
        <v>7251.0</v>
      </c>
      <c r="V7252" s="25">
        <v>1.5631451E7</v>
      </c>
      <c r="W7252" s="25" t="s">
        <v>732</v>
      </c>
      <c r="X7252" s="25">
        <v>604.0</v>
      </c>
      <c r="Y7252" s="25" t="s">
        <v>377</v>
      </c>
      <c r="Z7252" s="25" t="s">
        <v>462</v>
      </c>
      <c r="AA7252" s="25">
        <v>28.0</v>
      </c>
      <c r="AB7252" s="25">
        <v>6.0</v>
      </c>
      <c r="AC7252" s="25">
        <v>0.0</v>
      </c>
      <c r="AD7252" s="25">
        <v>2.0</v>
      </c>
      <c r="AE7252" s="25">
        <v>1.0</v>
      </c>
      <c r="AF7252" s="25">
        <v>1.0</v>
      </c>
      <c r="AG7252" s="25">
        <v>69056.26</v>
      </c>
      <c r="AH7252" s="25">
        <v>0.0</v>
      </c>
    </row>
    <row r="7253" ht="15.75" customHeight="1">
      <c r="U7253" s="25">
        <v>7252.0</v>
      </c>
      <c r="V7253" s="25">
        <v>1.5746995E7</v>
      </c>
      <c r="W7253" s="25" t="s">
        <v>845</v>
      </c>
      <c r="X7253" s="25">
        <v>724.0</v>
      </c>
      <c r="Y7253" s="25" t="s">
        <v>379</v>
      </c>
      <c r="Z7253" s="25" t="s">
        <v>487</v>
      </c>
      <c r="AA7253" s="25">
        <v>31.0</v>
      </c>
      <c r="AB7253" s="25">
        <v>9.0</v>
      </c>
      <c r="AC7253" s="25">
        <v>138166.3</v>
      </c>
      <c r="AD7253" s="25">
        <v>1.0</v>
      </c>
      <c r="AE7253" s="25">
        <v>1.0</v>
      </c>
      <c r="AF7253" s="25">
        <v>0.0</v>
      </c>
      <c r="AG7253" s="25">
        <v>12920.43</v>
      </c>
      <c r="AH7253" s="25">
        <v>0.0</v>
      </c>
    </row>
    <row r="7254" ht="15.75" customHeight="1">
      <c r="U7254" s="25">
        <v>7253.0</v>
      </c>
      <c r="V7254" s="25">
        <v>1.5730673E7</v>
      </c>
      <c r="W7254" s="25" t="s">
        <v>3143</v>
      </c>
      <c r="X7254" s="25">
        <v>567.0</v>
      </c>
      <c r="Y7254" s="25" t="s">
        <v>379</v>
      </c>
      <c r="Z7254" s="25" t="s">
        <v>487</v>
      </c>
      <c r="AA7254" s="25">
        <v>40.0</v>
      </c>
      <c r="AB7254" s="25">
        <v>7.0</v>
      </c>
      <c r="AC7254" s="25">
        <v>122265.24</v>
      </c>
      <c r="AD7254" s="25">
        <v>1.0</v>
      </c>
      <c r="AE7254" s="25">
        <v>1.0</v>
      </c>
      <c r="AF7254" s="25">
        <v>0.0</v>
      </c>
      <c r="AG7254" s="25">
        <v>138552.74</v>
      </c>
      <c r="AH7254" s="25">
        <v>0.0</v>
      </c>
    </row>
    <row r="7255" ht="15.75" customHeight="1">
      <c r="U7255" s="25">
        <v>7254.0</v>
      </c>
      <c r="V7255" s="25">
        <v>1.5734649E7</v>
      </c>
      <c r="W7255" s="25" t="s">
        <v>2669</v>
      </c>
      <c r="X7255" s="25">
        <v>779.0</v>
      </c>
      <c r="Y7255" s="25" t="s">
        <v>377</v>
      </c>
      <c r="Z7255" s="25" t="s">
        <v>462</v>
      </c>
      <c r="AA7255" s="25">
        <v>55.0</v>
      </c>
      <c r="AB7255" s="25">
        <v>0.0</v>
      </c>
      <c r="AC7255" s="25">
        <v>133295.98</v>
      </c>
      <c r="AD7255" s="25">
        <v>1.0</v>
      </c>
      <c r="AE7255" s="25">
        <v>1.0</v>
      </c>
      <c r="AF7255" s="25">
        <v>0.0</v>
      </c>
      <c r="AG7255" s="25">
        <v>22832.71</v>
      </c>
      <c r="AH7255" s="25">
        <v>1.0</v>
      </c>
    </row>
    <row r="7256" ht="15.75" customHeight="1">
      <c r="U7256" s="25">
        <v>7255.0</v>
      </c>
      <c r="V7256" s="25">
        <v>1.5701081E7</v>
      </c>
      <c r="W7256" s="25" t="s">
        <v>1170</v>
      </c>
      <c r="X7256" s="25">
        <v>785.0</v>
      </c>
      <c r="Y7256" s="25" t="s">
        <v>375</v>
      </c>
      <c r="Z7256" s="25" t="s">
        <v>487</v>
      </c>
      <c r="AA7256" s="25">
        <v>36.0</v>
      </c>
      <c r="AB7256" s="25">
        <v>2.0</v>
      </c>
      <c r="AC7256" s="25">
        <v>0.0</v>
      </c>
      <c r="AD7256" s="25">
        <v>1.0</v>
      </c>
      <c r="AE7256" s="25">
        <v>0.0</v>
      </c>
      <c r="AF7256" s="25">
        <v>1.0</v>
      </c>
      <c r="AG7256" s="25">
        <v>61811.1</v>
      </c>
      <c r="AH7256" s="25">
        <v>0.0</v>
      </c>
    </row>
    <row r="7257" ht="15.75" customHeight="1">
      <c r="U7257" s="25">
        <v>7256.0</v>
      </c>
      <c r="V7257" s="25">
        <v>1.5632503E7</v>
      </c>
      <c r="W7257" s="25" t="s">
        <v>2020</v>
      </c>
      <c r="X7257" s="25">
        <v>563.0</v>
      </c>
      <c r="Y7257" s="25" t="s">
        <v>375</v>
      </c>
      <c r="Z7257" s="25" t="s">
        <v>462</v>
      </c>
      <c r="AA7257" s="25">
        <v>32.0</v>
      </c>
      <c r="AB7257" s="25">
        <v>0.0</v>
      </c>
      <c r="AC7257" s="25">
        <v>148326.09</v>
      </c>
      <c r="AD7257" s="25">
        <v>1.0</v>
      </c>
      <c r="AE7257" s="25">
        <v>1.0</v>
      </c>
      <c r="AF7257" s="25">
        <v>0.0</v>
      </c>
      <c r="AG7257" s="25">
        <v>191604.27</v>
      </c>
      <c r="AH7257" s="25">
        <v>1.0</v>
      </c>
    </row>
    <row r="7258" ht="15.75" customHeight="1">
      <c r="U7258" s="25">
        <v>7257.0</v>
      </c>
      <c r="V7258" s="25">
        <v>1.5585928E7</v>
      </c>
      <c r="W7258" s="25" t="s">
        <v>712</v>
      </c>
      <c r="X7258" s="25">
        <v>821.0</v>
      </c>
      <c r="Y7258" s="25" t="s">
        <v>379</v>
      </c>
      <c r="Z7258" s="25" t="s">
        <v>462</v>
      </c>
      <c r="AA7258" s="25">
        <v>31.0</v>
      </c>
      <c r="AB7258" s="25">
        <v>2.0</v>
      </c>
      <c r="AC7258" s="25">
        <v>68927.57</v>
      </c>
      <c r="AD7258" s="25">
        <v>1.0</v>
      </c>
      <c r="AE7258" s="25">
        <v>1.0</v>
      </c>
      <c r="AF7258" s="25">
        <v>1.0</v>
      </c>
      <c r="AG7258" s="25">
        <v>25445.0</v>
      </c>
      <c r="AH7258" s="25">
        <v>0.0</v>
      </c>
    </row>
    <row r="7259" ht="15.75" customHeight="1">
      <c r="U7259" s="25">
        <v>7258.0</v>
      </c>
      <c r="V7259" s="25">
        <v>1.5648681E7</v>
      </c>
      <c r="W7259" s="25" t="s">
        <v>3144</v>
      </c>
      <c r="X7259" s="25">
        <v>747.0</v>
      </c>
      <c r="Y7259" s="25" t="s">
        <v>375</v>
      </c>
      <c r="Z7259" s="25" t="s">
        <v>462</v>
      </c>
      <c r="AA7259" s="25">
        <v>47.0</v>
      </c>
      <c r="AB7259" s="25">
        <v>5.0</v>
      </c>
      <c r="AC7259" s="25">
        <v>139914.6</v>
      </c>
      <c r="AD7259" s="25">
        <v>4.0</v>
      </c>
      <c r="AE7259" s="25">
        <v>0.0</v>
      </c>
      <c r="AF7259" s="25">
        <v>1.0</v>
      </c>
      <c r="AG7259" s="25">
        <v>129964.56</v>
      </c>
      <c r="AH7259" s="25">
        <v>1.0</v>
      </c>
    </row>
    <row r="7260" ht="15.75" customHeight="1">
      <c r="U7260" s="25">
        <v>7259.0</v>
      </c>
      <c r="V7260" s="25">
        <v>1.5747757E7</v>
      </c>
      <c r="W7260" s="25" t="s">
        <v>3145</v>
      </c>
      <c r="X7260" s="25">
        <v>600.0</v>
      </c>
      <c r="Y7260" s="25" t="s">
        <v>379</v>
      </c>
      <c r="Z7260" s="25" t="s">
        <v>462</v>
      </c>
      <c r="AA7260" s="25">
        <v>58.0</v>
      </c>
      <c r="AB7260" s="25">
        <v>8.0</v>
      </c>
      <c r="AC7260" s="25">
        <v>118723.11</v>
      </c>
      <c r="AD7260" s="25">
        <v>1.0</v>
      </c>
      <c r="AE7260" s="25">
        <v>0.0</v>
      </c>
      <c r="AF7260" s="25">
        <v>0.0</v>
      </c>
      <c r="AG7260" s="25">
        <v>6209.51</v>
      </c>
      <c r="AH7260" s="25">
        <v>1.0</v>
      </c>
    </row>
    <row r="7261" ht="15.75" customHeight="1">
      <c r="U7261" s="25">
        <v>7260.0</v>
      </c>
      <c r="V7261" s="25">
        <v>1.5718921E7</v>
      </c>
      <c r="W7261" s="25" t="s">
        <v>673</v>
      </c>
      <c r="X7261" s="25">
        <v>625.0</v>
      </c>
      <c r="Y7261" s="25" t="s">
        <v>377</v>
      </c>
      <c r="Z7261" s="25" t="s">
        <v>487</v>
      </c>
      <c r="AA7261" s="25">
        <v>32.0</v>
      </c>
      <c r="AB7261" s="25">
        <v>7.0</v>
      </c>
      <c r="AC7261" s="25">
        <v>106957.28</v>
      </c>
      <c r="AD7261" s="25">
        <v>1.0</v>
      </c>
      <c r="AE7261" s="25">
        <v>1.0</v>
      </c>
      <c r="AF7261" s="25">
        <v>1.0</v>
      </c>
      <c r="AG7261" s="25">
        <v>134794.02</v>
      </c>
      <c r="AH7261" s="25">
        <v>0.0</v>
      </c>
    </row>
    <row r="7262" ht="15.75" customHeight="1">
      <c r="U7262" s="25">
        <v>7261.0</v>
      </c>
      <c r="V7262" s="25">
        <v>1.5571081E7</v>
      </c>
      <c r="W7262" s="25" t="s">
        <v>1375</v>
      </c>
      <c r="X7262" s="25">
        <v>773.0</v>
      </c>
      <c r="Y7262" s="25" t="s">
        <v>375</v>
      </c>
      <c r="Z7262" s="25" t="s">
        <v>462</v>
      </c>
      <c r="AA7262" s="25">
        <v>41.0</v>
      </c>
      <c r="AB7262" s="25">
        <v>7.0</v>
      </c>
      <c r="AC7262" s="25">
        <v>190238.93</v>
      </c>
      <c r="AD7262" s="25">
        <v>1.0</v>
      </c>
      <c r="AE7262" s="25">
        <v>1.0</v>
      </c>
      <c r="AF7262" s="25">
        <v>1.0</v>
      </c>
      <c r="AG7262" s="25">
        <v>57549.65</v>
      </c>
      <c r="AH7262" s="25">
        <v>0.0</v>
      </c>
    </row>
    <row r="7263" ht="15.75" customHeight="1">
      <c r="U7263" s="25">
        <v>7262.0</v>
      </c>
      <c r="V7263" s="25">
        <v>1.5734578E7</v>
      </c>
      <c r="W7263" s="25" t="s">
        <v>1123</v>
      </c>
      <c r="X7263" s="25">
        <v>726.0</v>
      </c>
      <c r="Y7263" s="25" t="s">
        <v>375</v>
      </c>
      <c r="Z7263" s="25" t="s">
        <v>462</v>
      </c>
      <c r="AA7263" s="25">
        <v>53.0</v>
      </c>
      <c r="AB7263" s="25">
        <v>1.0</v>
      </c>
      <c r="AC7263" s="25">
        <v>113537.73</v>
      </c>
      <c r="AD7263" s="25">
        <v>1.0</v>
      </c>
      <c r="AE7263" s="25">
        <v>0.0</v>
      </c>
      <c r="AF7263" s="25">
        <v>1.0</v>
      </c>
      <c r="AG7263" s="25">
        <v>28367.21</v>
      </c>
      <c r="AH7263" s="25">
        <v>0.0</v>
      </c>
    </row>
    <row r="7264" ht="15.75" customHeight="1">
      <c r="U7264" s="25">
        <v>7263.0</v>
      </c>
      <c r="V7264" s="25">
        <v>1.5579583E7</v>
      </c>
      <c r="W7264" s="25" t="s">
        <v>1951</v>
      </c>
      <c r="X7264" s="25">
        <v>641.0</v>
      </c>
      <c r="Y7264" s="25" t="s">
        <v>377</v>
      </c>
      <c r="Z7264" s="25" t="s">
        <v>462</v>
      </c>
      <c r="AA7264" s="25">
        <v>40.0</v>
      </c>
      <c r="AB7264" s="25">
        <v>4.0</v>
      </c>
      <c r="AC7264" s="25">
        <v>101090.27</v>
      </c>
      <c r="AD7264" s="25">
        <v>1.0</v>
      </c>
      <c r="AE7264" s="25">
        <v>1.0</v>
      </c>
      <c r="AF7264" s="25">
        <v>1.0</v>
      </c>
      <c r="AG7264" s="25">
        <v>51703.09</v>
      </c>
      <c r="AH7264" s="25">
        <v>0.0</v>
      </c>
    </row>
    <row r="7265" ht="15.75" customHeight="1">
      <c r="U7265" s="25">
        <v>7264.0</v>
      </c>
      <c r="V7265" s="25">
        <v>1.5622729E7</v>
      </c>
      <c r="W7265" s="25" t="s">
        <v>669</v>
      </c>
      <c r="X7265" s="25">
        <v>649.0</v>
      </c>
      <c r="Y7265" s="25" t="s">
        <v>375</v>
      </c>
      <c r="Z7265" s="25" t="s">
        <v>462</v>
      </c>
      <c r="AA7265" s="25">
        <v>46.0</v>
      </c>
      <c r="AB7265" s="25">
        <v>2.0</v>
      </c>
      <c r="AC7265" s="25">
        <v>0.0</v>
      </c>
      <c r="AD7265" s="25">
        <v>2.0</v>
      </c>
      <c r="AE7265" s="25">
        <v>1.0</v>
      </c>
      <c r="AF7265" s="25">
        <v>1.0</v>
      </c>
      <c r="AG7265" s="25">
        <v>66602.7</v>
      </c>
      <c r="AH7265" s="25">
        <v>0.0</v>
      </c>
    </row>
    <row r="7266" ht="15.75" customHeight="1">
      <c r="U7266" s="25">
        <v>7265.0</v>
      </c>
      <c r="V7266" s="25">
        <v>1.5662189E7</v>
      </c>
      <c r="W7266" s="25" t="s">
        <v>3146</v>
      </c>
      <c r="X7266" s="25">
        <v>434.0</v>
      </c>
      <c r="Y7266" s="25" t="s">
        <v>377</v>
      </c>
      <c r="Z7266" s="25" t="s">
        <v>487</v>
      </c>
      <c r="AA7266" s="25">
        <v>33.0</v>
      </c>
      <c r="AB7266" s="25">
        <v>3.0</v>
      </c>
      <c r="AC7266" s="25">
        <v>0.0</v>
      </c>
      <c r="AD7266" s="25">
        <v>1.0</v>
      </c>
      <c r="AE7266" s="25">
        <v>1.0</v>
      </c>
      <c r="AF7266" s="25">
        <v>1.0</v>
      </c>
      <c r="AG7266" s="25">
        <v>2739.71</v>
      </c>
      <c r="AH7266" s="25">
        <v>0.0</v>
      </c>
    </row>
    <row r="7267" ht="15.75" customHeight="1">
      <c r="U7267" s="25">
        <v>7266.0</v>
      </c>
      <c r="V7267" s="25">
        <v>1.5692718E7</v>
      </c>
      <c r="W7267" s="25" t="s">
        <v>570</v>
      </c>
      <c r="X7267" s="25">
        <v>738.0</v>
      </c>
      <c r="Y7267" s="25" t="s">
        <v>375</v>
      </c>
      <c r="Z7267" s="25" t="s">
        <v>462</v>
      </c>
      <c r="AA7267" s="25">
        <v>38.0</v>
      </c>
      <c r="AB7267" s="25">
        <v>7.0</v>
      </c>
      <c r="AC7267" s="25">
        <v>0.0</v>
      </c>
      <c r="AD7267" s="25">
        <v>2.0</v>
      </c>
      <c r="AE7267" s="25">
        <v>0.0</v>
      </c>
      <c r="AF7267" s="25">
        <v>0.0</v>
      </c>
      <c r="AG7267" s="25">
        <v>69227.42</v>
      </c>
      <c r="AH7267" s="25">
        <v>0.0</v>
      </c>
    </row>
    <row r="7268" ht="15.75" customHeight="1">
      <c r="U7268" s="25">
        <v>7267.0</v>
      </c>
      <c r="V7268" s="25">
        <v>1.5762716E7</v>
      </c>
      <c r="W7268" s="25" t="s">
        <v>3147</v>
      </c>
      <c r="X7268" s="25">
        <v>762.0</v>
      </c>
      <c r="Y7268" s="25" t="s">
        <v>377</v>
      </c>
      <c r="Z7268" s="25" t="s">
        <v>462</v>
      </c>
      <c r="AA7268" s="25">
        <v>60.0</v>
      </c>
      <c r="AB7268" s="25">
        <v>10.0</v>
      </c>
      <c r="AC7268" s="25">
        <v>168920.75</v>
      </c>
      <c r="AD7268" s="25">
        <v>1.0</v>
      </c>
      <c r="AE7268" s="25">
        <v>1.0</v>
      </c>
      <c r="AF7268" s="25">
        <v>0.0</v>
      </c>
      <c r="AG7268" s="25">
        <v>31445.03</v>
      </c>
      <c r="AH7268" s="25">
        <v>1.0</v>
      </c>
    </row>
    <row r="7269" ht="15.75" customHeight="1">
      <c r="U7269" s="25">
        <v>7268.0</v>
      </c>
      <c r="V7269" s="25">
        <v>1.5724851E7</v>
      </c>
      <c r="W7269" s="25" t="s">
        <v>1703</v>
      </c>
      <c r="X7269" s="25">
        <v>507.0</v>
      </c>
      <c r="Y7269" s="25" t="s">
        <v>379</v>
      </c>
      <c r="Z7269" s="25" t="s">
        <v>487</v>
      </c>
      <c r="AA7269" s="25">
        <v>31.0</v>
      </c>
      <c r="AB7269" s="25">
        <v>9.0</v>
      </c>
      <c r="AC7269" s="25">
        <v>111589.67</v>
      </c>
      <c r="AD7269" s="25">
        <v>1.0</v>
      </c>
      <c r="AE7269" s="25">
        <v>1.0</v>
      </c>
      <c r="AF7269" s="25">
        <v>0.0</v>
      </c>
      <c r="AG7269" s="25">
        <v>150037.19</v>
      </c>
      <c r="AH7269" s="25">
        <v>0.0</v>
      </c>
    </row>
    <row r="7270" ht="15.75" customHeight="1">
      <c r="U7270" s="25">
        <v>7269.0</v>
      </c>
      <c r="V7270" s="25">
        <v>1.5587266E7</v>
      </c>
      <c r="W7270" s="25" t="s">
        <v>1131</v>
      </c>
      <c r="X7270" s="25">
        <v>606.0</v>
      </c>
      <c r="Y7270" s="25" t="s">
        <v>379</v>
      </c>
      <c r="Z7270" s="25" t="s">
        <v>462</v>
      </c>
      <c r="AA7270" s="25">
        <v>27.0</v>
      </c>
      <c r="AB7270" s="25">
        <v>6.0</v>
      </c>
      <c r="AC7270" s="25">
        <v>172310.33</v>
      </c>
      <c r="AD7270" s="25">
        <v>1.0</v>
      </c>
      <c r="AE7270" s="25">
        <v>0.0</v>
      </c>
      <c r="AF7270" s="25">
        <v>1.0</v>
      </c>
      <c r="AG7270" s="25">
        <v>111448.92</v>
      </c>
      <c r="AH7270" s="25">
        <v>0.0</v>
      </c>
    </row>
    <row r="7271" ht="15.75" customHeight="1">
      <c r="U7271" s="25">
        <v>7270.0</v>
      </c>
      <c r="V7271" s="25">
        <v>1.5675926E7</v>
      </c>
      <c r="W7271" s="25" t="s">
        <v>3148</v>
      </c>
      <c r="X7271" s="25">
        <v>655.0</v>
      </c>
      <c r="Y7271" s="25" t="s">
        <v>379</v>
      </c>
      <c r="Z7271" s="25" t="s">
        <v>487</v>
      </c>
      <c r="AA7271" s="25">
        <v>34.0</v>
      </c>
      <c r="AB7271" s="25">
        <v>7.0</v>
      </c>
      <c r="AC7271" s="25">
        <v>118028.35</v>
      </c>
      <c r="AD7271" s="25">
        <v>1.0</v>
      </c>
      <c r="AE7271" s="25">
        <v>1.0</v>
      </c>
      <c r="AF7271" s="25">
        <v>0.0</v>
      </c>
      <c r="AG7271" s="25">
        <v>51226.32</v>
      </c>
      <c r="AH7271" s="25">
        <v>1.0</v>
      </c>
    </row>
    <row r="7272" ht="15.75" customHeight="1">
      <c r="U7272" s="25">
        <v>7271.0</v>
      </c>
      <c r="V7272" s="25">
        <v>1.5706268E7</v>
      </c>
      <c r="W7272" s="25" t="s">
        <v>122</v>
      </c>
      <c r="X7272" s="25">
        <v>697.0</v>
      </c>
      <c r="Y7272" s="25" t="s">
        <v>379</v>
      </c>
      <c r="Z7272" s="25" t="s">
        <v>487</v>
      </c>
      <c r="AA7272" s="25">
        <v>51.0</v>
      </c>
      <c r="AB7272" s="25">
        <v>1.0</v>
      </c>
      <c r="AC7272" s="25">
        <v>147910.3</v>
      </c>
      <c r="AD7272" s="25">
        <v>1.0</v>
      </c>
      <c r="AE7272" s="25">
        <v>1.0</v>
      </c>
      <c r="AF7272" s="25">
        <v>1.0</v>
      </c>
      <c r="AG7272" s="25">
        <v>53581.14</v>
      </c>
      <c r="AH7272" s="25">
        <v>0.0</v>
      </c>
    </row>
    <row r="7273" ht="15.75" customHeight="1">
      <c r="U7273" s="25">
        <v>7272.0</v>
      </c>
      <c r="V7273" s="25">
        <v>1.5581871E7</v>
      </c>
      <c r="W7273" s="25" t="s">
        <v>3149</v>
      </c>
      <c r="X7273" s="25">
        <v>504.0</v>
      </c>
      <c r="Y7273" s="25" t="s">
        <v>379</v>
      </c>
      <c r="Z7273" s="25" t="s">
        <v>487</v>
      </c>
      <c r="AA7273" s="25">
        <v>42.0</v>
      </c>
      <c r="AB7273" s="25">
        <v>7.0</v>
      </c>
      <c r="AC7273" s="25">
        <v>131287.36</v>
      </c>
      <c r="AD7273" s="25">
        <v>2.0</v>
      </c>
      <c r="AE7273" s="25">
        <v>1.0</v>
      </c>
      <c r="AF7273" s="25">
        <v>1.0</v>
      </c>
      <c r="AG7273" s="25">
        <v>149697.78</v>
      </c>
      <c r="AH7273" s="25">
        <v>0.0</v>
      </c>
    </row>
    <row r="7274" ht="15.75" customHeight="1">
      <c r="U7274" s="25">
        <v>7273.0</v>
      </c>
      <c r="V7274" s="25">
        <v>1.5666166E7</v>
      </c>
      <c r="W7274" s="25" t="s">
        <v>3150</v>
      </c>
      <c r="X7274" s="25">
        <v>653.0</v>
      </c>
      <c r="Y7274" s="25" t="s">
        <v>375</v>
      </c>
      <c r="Z7274" s="25" t="s">
        <v>462</v>
      </c>
      <c r="AA7274" s="25">
        <v>74.0</v>
      </c>
      <c r="AB7274" s="25">
        <v>0.0</v>
      </c>
      <c r="AC7274" s="25">
        <v>121276.32</v>
      </c>
      <c r="AD7274" s="25">
        <v>1.0</v>
      </c>
      <c r="AE7274" s="25">
        <v>1.0</v>
      </c>
      <c r="AF7274" s="25">
        <v>1.0</v>
      </c>
      <c r="AG7274" s="25">
        <v>160348.31</v>
      </c>
      <c r="AH7274" s="25">
        <v>0.0</v>
      </c>
    </row>
    <row r="7275" ht="15.75" customHeight="1">
      <c r="U7275" s="25">
        <v>7274.0</v>
      </c>
      <c r="V7275" s="25">
        <v>1.5671582E7</v>
      </c>
      <c r="W7275" s="25" t="s">
        <v>2171</v>
      </c>
      <c r="X7275" s="25">
        <v>660.0</v>
      </c>
      <c r="Y7275" s="25" t="s">
        <v>377</v>
      </c>
      <c r="Z7275" s="25" t="s">
        <v>487</v>
      </c>
      <c r="AA7275" s="25">
        <v>38.0</v>
      </c>
      <c r="AB7275" s="25">
        <v>6.0</v>
      </c>
      <c r="AC7275" s="25">
        <v>109869.32</v>
      </c>
      <c r="AD7275" s="25">
        <v>1.0</v>
      </c>
      <c r="AE7275" s="25">
        <v>1.0</v>
      </c>
      <c r="AF7275" s="25">
        <v>1.0</v>
      </c>
      <c r="AG7275" s="25">
        <v>154641.91</v>
      </c>
      <c r="AH7275" s="25">
        <v>0.0</v>
      </c>
    </row>
    <row r="7276" ht="15.75" customHeight="1">
      <c r="U7276" s="25">
        <v>7275.0</v>
      </c>
      <c r="V7276" s="25">
        <v>1.5680901E7</v>
      </c>
      <c r="W7276" s="25" t="s">
        <v>1696</v>
      </c>
      <c r="X7276" s="25">
        <v>652.0</v>
      </c>
      <c r="Y7276" s="25" t="s">
        <v>375</v>
      </c>
      <c r="Z7276" s="25" t="s">
        <v>462</v>
      </c>
      <c r="AA7276" s="25">
        <v>34.0</v>
      </c>
      <c r="AB7276" s="25">
        <v>6.0</v>
      </c>
      <c r="AC7276" s="25">
        <v>97435.85</v>
      </c>
      <c r="AD7276" s="25">
        <v>2.0</v>
      </c>
      <c r="AE7276" s="25">
        <v>1.0</v>
      </c>
      <c r="AF7276" s="25">
        <v>1.0</v>
      </c>
      <c r="AG7276" s="25">
        <v>104331.76</v>
      </c>
      <c r="AH7276" s="25">
        <v>0.0</v>
      </c>
    </row>
    <row r="7277" ht="15.75" customHeight="1">
      <c r="U7277" s="25">
        <v>7276.0</v>
      </c>
      <c r="V7277" s="25">
        <v>1.5642336E7</v>
      </c>
      <c r="W7277" s="25" t="s">
        <v>1222</v>
      </c>
      <c r="X7277" s="25">
        <v>669.0</v>
      </c>
      <c r="Y7277" s="25" t="s">
        <v>375</v>
      </c>
      <c r="Z7277" s="25" t="s">
        <v>462</v>
      </c>
      <c r="AA7277" s="25">
        <v>42.0</v>
      </c>
      <c r="AB7277" s="25">
        <v>9.0</v>
      </c>
      <c r="AC7277" s="25">
        <v>0.0</v>
      </c>
      <c r="AD7277" s="25">
        <v>2.0</v>
      </c>
      <c r="AE7277" s="25">
        <v>0.0</v>
      </c>
      <c r="AF7277" s="25">
        <v>0.0</v>
      </c>
      <c r="AG7277" s="25">
        <v>135630.32</v>
      </c>
      <c r="AH7277" s="25">
        <v>0.0</v>
      </c>
    </row>
    <row r="7278" ht="15.75" customHeight="1">
      <c r="U7278" s="25">
        <v>7277.0</v>
      </c>
      <c r="V7278" s="25">
        <v>1.5653147E7</v>
      </c>
      <c r="W7278" s="25" t="s">
        <v>759</v>
      </c>
      <c r="X7278" s="25">
        <v>594.0</v>
      </c>
      <c r="Y7278" s="25" t="s">
        <v>375</v>
      </c>
      <c r="Z7278" s="25" t="s">
        <v>487</v>
      </c>
      <c r="AA7278" s="25">
        <v>35.0</v>
      </c>
      <c r="AB7278" s="25">
        <v>2.0</v>
      </c>
      <c r="AC7278" s="25">
        <v>133853.27</v>
      </c>
      <c r="AD7278" s="25">
        <v>1.0</v>
      </c>
      <c r="AE7278" s="25">
        <v>1.0</v>
      </c>
      <c r="AF7278" s="25">
        <v>1.0</v>
      </c>
      <c r="AG7278" s="25">
        <v>65361.66</v>
      </c>
      <c r="AH7278" s="25">
        <v>0.0</v>
      </c>
    </row>
    <row r="7279" ht="15.75" customHeight="1">
      <c r="U7279" s="25">
        <v>7278.0</v>
      </c>
      <c r="V7279" s="25">
        <v>1.5571284E7</v>
      </c>
      <c r="W7279" s="25" t="s">
        <v>3151</v>
      </c>
      <c r="X7279" s="25">
        <v>756.0</v>
      </c>
      <c r="Y7279" s="25" t="s">
        <v>379</v>
      </c>
      <c r="Z7279" s="25" t="s">
        <v>487</v>
      </c>
      <c r="AA7279" s="25">
        <v>32.0</v>
      </c>
      <c r="AB7279" s="25">
        <v>0.0</v>
      </c>
      <c r="AC7279" s="25">
        <v>109528.16</v>
      </c>
      <c r="AD7279" s="25">
        <v>2.0</v>
      </c>
      <c r="AE7279" s="25">
        <v>1.0</v>
      </c>
      <c r="AF7279" s="25">
        <v>1.0</v>
      </c>
      <c r="AG7279" s="25">
        <v>56176.31</v>
      </c>
      <c r="AH7279" s="25">
        <v>0.0</v>
      </c>
    </row>
    <row r="7280" ht="15.75" customHeight="1">
      <c r="U7280" s="25">
        <v>7279.0</v>
      </c>
      <c r="V7280" s="25">
        <v>1.559136E7</v>
      </c>
      <c r="W7280" s="25" t="s">
        <v>1719</v>
      </c>
      <c r="X7280" s="25">
        <v>642.0</v>
      </c>
      <c r="Y7280" s="25" t="s">
        <v>375</v>
      </c>
      <c r="Z7280" s="25" t="s">
        <v>462</v>
      </c>
      <c r="AA7280" s="25">
        <v>33.0</v>
      </c>
      <c r="AB7280" s="25">
        <v>4.0</v>
      </c>
      <c r="AC7280" s="25">
        <v>84607.34</v>
      </c>
      <c r="AD7280" s="25">
        <v>2.0</v>
      </c>
      <c r="AE7280" s="25">
        <v>0.0</v>
      </c>
      <c r="AF7280" s="25">
        <v>1.0</v>
      </c>
      <c r="AG7280" s="25">
        <v>60059.47</v>
      </c>
      <c r="AH7280" s="25">
        <v>0.0</v>
      </c>
    </row>
    <row r="7281" ht="15.75" customHeight="1">
      <c r="U7281" s="25">
        <v>7280.0</v>
      </c>
      <c r="V7281" s="25">
        <v>1.5810485E7</v>
      </c>
      <c r="W7281" s="25" t="s">
        <v>669</v>
      </c>
      <c r="X7281" s="25">
        <v>486.0</v>
      </c>
      <c r="Y7281" s="25" t="s">
        <v>379</v>
      </c>
      <c r="Z7281" s="25" t="s">
        <v>487</v>
      </c>
      <c r="AA7281" s="25">
        <v>37.0</v>
      </c>
      <c r="AB7281" s="25">
        <v>1.0</v>
      </c>
      <c r="AC7281" s="25">
        <v>101438.0</v>
      </c>
      <c r="AD7281" s="25">
        <v>1.0</v>
      </c>
      <c r="AE7281" s="25">
        <v>0.0</v>
      </c>
      <c r="AF7281" s="25">
        <v>0.0</v>
      </c>
      <c r="AG7281" s="25">
        <v>51364.56</v>
      </c>
      <c r="AH7281" s="25">
        <v>0.0</v>
      </c>
    </row>
    <row r="7282" ht="15.75" customHeight="1">
      <c r="U7282" s="25">
        <v>7281.0</v>
      </c>
      <c r="V7282" s="25">
        <v>1.5611973E7</v>
      </c>
      <c r="W7282" s="25" t="s">
        <v>1584</v>
      </c>
      <c r="X7282" s="25">
        <v>804.0</v>
      </c>
      <c r="Y7282" s="25" t="s">
        <v>375</v>
      </c>
      <c r="Z7282" s="25" t="s">
        <v>487</v>
      </c>
      <c r="AA7282" s="25">
        <v>55.0</v>
      </c>
      <c r="AB7282" s="25">
        <v>7.0</v>
      </c>
      <c r="AC7282" s="25">
        <v>0.0</v>
      </c>
      <c r="AD7282" s="25">
        <v>2.0</v>
      </c>
      <c r="AE7282" s="25">
        <v>1.0</v>
      </c>
      <c r="AF7282" s="25">
        <v>1.0</v>
      </c>
      <c r="AG7282" s="25">
        <v>118752.6</v>
      </c>
      <c r="AH7282" s="25">
        <v>0.0</v>
      </c>
    </row>
    <row r="7283" ht="15.75" customHeight="1">
      <c r="U7283" s="25">
        <v>7282.0</v>
      </c>
      <c r="V7283" s="25">
        <v>1.5735572E7</v>
      </c>
      <c r="W7283" s="25" t="s">
        <v>1112</v>
      </c>
      <c r="X7283" s="25">
        <v>629.0</v>
      </c>
      <c r="Y7283" s="25" t="s">
        <v>375</v>
      </c>
      <c r="Z7283" s="25" t="s">
        <v>487</v>
      </c>
      <c r="AA7283" s="25">
        <v>59.0</v>
      </c>
      <c r="AB7283" s="25">
        <v>9.0</v>
      </c>
      <c r="AC7283" s="25">
        <v>113657.83</v>
      </c>
      <c r="AD7283" s="25">
        <v>1.0</v>
      </c>
      <c r="AE7283" s="25">
        <v>1.0</v>
      </c>
      <c r="AF7283" s="25">
        <v>1.0</v>
      </c>
      <c r="AG7283" s="25">
        <v>116848.79</v>
      </c>
      <c r="AH7283" s="25">
        <v>1.0</v>
      </c>
    </row>
    <row r="7284" ht="15.75" customHeight="1">
      <c r="U7284" s="25">
        <v>7283.0</v>
      </c>
      <c r="V7284" s="25">
        <v>1.556786E7</v>
      </c>
      <c r="W7284" s="25" t="s">
        <v>2996</v>
      </c>
      <c r="X7284" s="25">
        <v>581.0</v>
      </c>
      <c r="Y7284" s="25" t="s">
        <v>377</v>
      </c>
      <c r="Z7284" s="25" t="s">
        <v>462</v>
      </c>
      <c r="AA7284" s="25">
        <v>44.0</v>
      </c>
      <c r="AB7284" s="25">
        <v>7.0</v>
      </c>
      <c r="AC7284" s="25">
        <v>189318.16</v>
      </c>
      <c r="AD7284" s="25">
        <v>2.0</v>
      </c>
      <c r="AE7284" s="25">
        <v>1.0</v>
      </c>
      <c r="AF7284" s="25">
        <v>0.0</v>
      </c>
      <c r="AG7284" s="25">
        <v>45026.23</v>
      </c>
      <c r="AH7284" s="25">
        <v>1.0</v>
      </c>
    </row>
    <row r="7285" ht="15.75" customHeight="1">
      <c r="U7285" s="25">
        <v>7284.0</v>
      </c>
      <c r="V7285" s="25">
        <v>1.579569E7</v>
      </c>
      <c r="W7285" s="25" t="s">
        <v>777</v>
      </c>
      <c r="X7285" s="25">
        <v>667.0</v>
      </c>
      <c r="Y7285" s="25" t="s">
        <v>375</v>
      </c>
      <c r="Z7285" s="25" t="s">
        <v>487</v>
      </c>
      <c r="AA7285" s="25">
        <v>31.0</v>
      </c>
      <c r="AB7285" s="25">
        <v>3.0</v>
      </c>
      <c r="AC7285" s="25">
        <v>99513.91</v>
      </c>
      <c r="AD7285" s="25">
        <v>1.0</v>
      </c>
      <c r="AE7285" s="25">
        <v>1.0</v>
      </c>
      <c r="AF7285" s="25">
        <v>1.0</v>
      </c>
      <c r="AG7285" s="25">
        <v>189657.26</v>
      </c>
      <c r="AH7285" s="25">
        <v>0.0</v>
      </c>
    </row>
    <row r="7286" ht="15.75" customHeight="1">
      <c r="U7286" s="25">
        <v>7285.0</v>
      </c>
      <c r="V7286" s="25">
        <v>1.5706464E7</v>
      </c>
      <c r="W7286" s="25" t="s">
        <v>813</v>
      </c>
      <c r="X7286" s="25">
        <v>667.0</v>
      </c>
      <c r="Y7286" s="25" t="s">
        <v>377</v>
      </c>
      <c r="Z7286" s="25" t="s">
        <v>487</v>
      </c>
      <c r="AA7286" s="25">
        <v>35.0</v>
      </c>
      <c r="AB7286" s="25">
        <v>4.0</v>
      </c>
      <c r="AC7286" s="25">
        <v>97585.32</v>
      </c>
      <c r="AD7286" s="25">
        <v>2.0</v>
      </c>
      <c r="AE7286" s="25">
        <v>0.0</v>
      </c>
      <c r="AF7286" s="25">
        <v>0.0</v>
      </c>
      <c r="AG7286" s="25">
        <v>57213.46</v>
      </c>
      <c r="AH7286" s="25">
        <v>0.0</v>
      </c>
    </row>
    <row r="7287" ht="15.75" customHeight="1">
      <c r="U7287" s="25">
        <v>7286.0</v>
      </c>
      <c r="V7287" s="25">
        <v>1.5725028E7</v>
      </c>
      <c r="W7287" s="25" t="s">
        <v>2785</v>
      </c>
      <c r="X7287" s="25">
        <v>679.0</v>
      </c>
      <c r="Y7287" s="25" t="s">
        <v>375</v>
      </c>
      <c r="Z7287" s="25" t="s">
        <v>487</v>
      </c>
      <c r="AA7287" s="25">
        <v>29.0</v>
      </c>
      <c r="AB7287" s="25">
        <v>3.0</v>
      </c>
      <c r="AC7287" s="25">
        <v>0.0</v>
      </c>
      <c r="AD7287" s="25">
        <v>2.0</v>
      </c>
      <c r="AE7287" s="25">
        <v>1.0</v>
      </c>
      <c r="AF7287" s="25">
        <v>1.0</v>
      </c>
      <c r="AG7287" s="25">
        <v>63687.06</v>
      </c>
      <c r="AH7287" s="25">
        <v>0.0</v>
      </c>
    </row>
    <row r="7288" ht="15.75" customHeight="1">
      <c r="U7288" s="25">
        <v>7287.0</v>
      </c>
      <c r="V7288" s="25">
        <v>1.5751167E7</v>
      </c>
      <c r="W7288" s="25" t="s">
        <v>1193</v>
      </c>
      <c r="X7288" s="25">
        <v>680.0</v>
      </c>
      <c r="Y7288" s="25" t="s">
        <v>375</v>
      </c>
      <c r="Z7288" s="25" t="s">
        <v>462</v>
      </c>
      <c r="AA7288" s="25">
        <v>43.0</v>
      </c>
      <c r="AB7288" s="25">
        <v>4.0</v>
      </c>
      <c r="AC7288" s="25">
        <v>0.0</v>
      </c>
      <c r="AD7288" s="25">
        <v>2.0</v>
      </c>
      <c r="AE7288" s="25">
        <v>1.0</v>
      </c>
      <c r="AF7288" s="25">
        <v>1.0</v>
      </c>
      <c r="AG7288" s="25">
        <v>58761.33</v>
      </c>
      <c r="AH7288" s="25">
        <v>0.0</v>
      </c>
    </row>
    <row r="7289" ht="15.75" customHeight="1">
      <c r="U7289" s="25">
        <v>7288.0</v>
      </c>
      <c r="V7289" s="25">
        <v>1.5633944E7</v>
      </c>
      <c r="W7289" s="25" t="s">
        <v>134</v>
      </c>
      <c r="X7289" s="25">
        <v>644.0</v>
      </c>
      <c r="Y7289" s="25" t="s">
        <v>377</v>
      </c>
      <c r="Z7289" s="25" t="s">
        <v>487</v>
      </c>
      <c r="AA7289" s="25">
        <v>32.0</v>
      </c>
      <c r="AB7289" s="25">
        <v>3.0</v>
      </c>
      <c r="AC7289" s="25">
        <v>136659.74</v>
      </c>
      <c r="AD7289" s="25">
        <v>1.0</v>
      </c>
      <c r="AE7289" s="25">
        <v>1.0</v>
      </c>
      <c r="AF7289" s="25">
        <v>1.0</v>
      </c>
      <c r="AG7289" s="25">
        <v>14187.78</v>
      </c>
      <c r="AH7289" s="25">
        <v>0.0</v>
      </c>
    </row>
    <row r="7290" ht="15.75" customHeight="1">
      <c r="U7290" s="25">
        <v>7289.0</v>
      </c>
      <c r="V7290" s="25">
        <v>1.5672637E7</v>
      </c>
      <c r="W7290" s="25" t="s">
        <v>3152</v>
      </c>
      <c r="X7290" s="25">
        <v>571.0</v>
      </c>
      <c r="Y7290" s="25" t="s">
        <v>375</v>
      </c>
      <c r="Z7290" s="25" t="s">
        <v>462</v>
      </c>
      <c r="AA7290" s="25">
        <v>30.0</v>
      </c>
      <c r="AB7290" s="25">
        <v>4.0</v>
      </c>
      <c r="AC7290" s="25">
        <v>85755.86</v>
      </c>
      <c r="AD7290" s="25">
        <v>1.0</v>
      </c>
      <c r="AE7290" s="25">
        <v>1.0</v>
      </c>
      <c r="AF7290" s="25">
        <v>0.0</v>
      </c>
      <c r="AG7290" s="25">
        <v>145115.95</v>
      </c>
      <c r="AH7290" s="25">
        <v>0.0</v>
      </c>
    </row>
    <row r="7291" ht="15.75" customHeight="1">
      <c r="U7291" s="25">
        <v>7290.0</v>
      </c>
      <c r="V7291" s="25">
        <v>1.5680895E7</v>
      </c>
      <c r="W7291" s="25" t="s">
        <v>904</v>
      </c>
      <c r="X7291" s="25">
        <v>627.0</v>
      </c>
      <c r="Y7291" s="25" t="s">
        <v>377</v>
      </c>
      <c r="Z7291" s="25" t="s">
        <v>462</v>
      </c>
      <c r="AA7291" s="25">
        <v>35.0</v>
      </c>
      <c r="AB7291" s="25">
        <v>7.0</v>
      </c>
      <c r="AC7291" s="25">
        <v>0.0</v>
      </c>
      <c r="AD7291" s="25">
        <v>1.0</v>
      </c>
      <c r="AE7291" s="25">
        <v>1.0</v>
      </c>
      <c r="AF7291" s="25">
        <v>0.0</v>
      </c>
      <c r="AG7291" s="25">
        <v>187718.26</v>
      </c>
      <c r="AH7291" s="25">
        <v>0.0</v>
      </c>
    </row>
    <row r="7292" ht="15.75" customHeight="1">
      <c r="U7292" s="25">
        <v>7291.0</v>
      </c>
      <c r="V7292" s="25">
        <v>1.5793825E7</v>
      </c>
      <c r="W7292" s="25" t="s">
        <v>2603</v>
      </c>
      <c r="X7292" s="25">
        <v>536.0</v>
      </c>
      <c r="Y7292" s="25" t="s">
        <v>375</v>
      </c>
      <c r="Z7292" s="25" t="s">
        <v>487</v>
      </c>
      <c r="AA7292" s="25">
        <v>39.0</v>
      </c>
      <c r="AB7292" s="25">
        <v>4.0</v>
      </c>
      <c r="AC7292" s="25">
        <v>0.0</v>
      </c>
      <c r="AD7292" s="25">
        <v>2.0</v>
      </c>
      <c r="AE7292" s="25">
        <v>1.0</v>
      </c>
      <c r="AF7292" s="25">
        <v>0.0</v>
      </c>
      <c r="AG7292" s="25">
        <v>27150.35</v>
      </c>
      <c r="AH7292" s="25">
        <v>0.0</v>
      </c>
    </row>
    <row r="7293" ht="15.75" customHeight="1">
      <c r="U7293" s="25">
        <v>7292.0</v>
      </c>
      <c r="V7293" s="25">
        <v>1.5611318E7</v>
      </c>
      <c r="W7293" s="25" t="s">
        <v>2109</v>
      </c>
      <c r="X7293" s="25">
        <v>599.0</v>
      </c>
      <c r="Y7293" s="25" t="s">
        <v>377</v>
      </c>
      <c r="Z7293" s="25" t="s">
        <v>487</v>
      </c>
      <c r="AA7293" s="25">
        <v>33.0</v>
      </c>
      <c r="AB7293" s="25">
        <v>4.0</v>
      </c>
      <c r="AC7293" s="25">
        <v>51690.89</v>
      </c>
      <c r="AD7293" s="25">
        <v>1.0</v>
      </c>
      <c r="AE7293" s="25">
        <v>1.0</v>
      </c>
      <c r="AF7293" s="25">
        <v>0.0</v>
      </c>
      <c r="AG7293" s="25">
        <v>111622.76</v>
      </c>
      <c r="AH7293" s="25">
        <v>1.0</v>
      </c>
    </row>
    <row r="7294" ht="15.75" customHeight="1">
      <c r="U7294" s="25">
        <v>7293.0</v>
      </c>
      <c r="V7294" s="25">
        <v>1.5768474E7</v>
      </c>
      <c r="W7294" s="25" t="s">
        <v>537</v>
      </c>
      <c r="X7294" s="25">
        <v>744.0</v>
      </c>
      <c r="Y7294" s="25" t="s">
        <v>377</v>
      </c>
      <c r="Z7294" s="25" t="s">
        <v>487</v>
      </c>
      <c r="AA7294" s="25">
        <v>34.0</v>
      </c>
      <c r="AB7294" s="25">
        <v>3.0</v>
      </c>
      <c r="AC7294" s="25">
        <v>0.0</v>
      </c>
      <c r="AD7294" s="25">
        <v>2.0</v>
      </c>
      <c r="AE7294" s="25">
        <v>1.0</v>
      </c>
      <c r="AF7294" s="25">
        <v>0.0</v>
      </c>
      <c r="AG7294" s="25">
        <v>27244.35</v>
      </c>
      <c r="AH7294" s="25">
        <v>0.0</v>
      </c>
    </row>
    <row r="7295" ht="15.75" customHeight="1">
      <c r="U7295" s="25">
        <v>7294.0</v>
      </c>
      <c r="V7295" s="25">
        <v>1.5716276E7</v>
      </c>
      <c r="W7295" s="25" t="s">
        <v>625</v>
      </c>
      <c r="X7295" s="25">
        <v>709.0</v>
      </c>
      <c r="Y7295" s="25" t="s">
        <v>375</v>
      </c>
      <c r="Z7295" s="25" t="s">
        <v>462</v>
      </c>
      <c r="AA7295" s="25">
        <v>34.0</v>
      </c>
      <c r="AB7295" s="25">
        <v>2.0</v>
      </c>
      <c r="AC7295" s="25">
        <v>111669.68</v>
      </c>
      <c r="AD7295" s="25">
        <v>1.0</v>
      </c>
      <c r="AE7295" s="25">
        <v>1.0</v>
      </c>
      <c r="AF7295" s="25">
        <v>0.0</v>
      </c>
      <c r="AG7295" s="25">
        <v>57029.66</v>
      </c>
      <c r="AH7295" s="25">
        <v>0.0</v>
      </c>
    </row>
    <row r="7296" ht="15.75" customHeight="1">
      <c r="U7296" s="25">
        <v>7295.0</v>
      </c>
      <c r="V7296" s="25">
        <v>1.5623668E7</v>
      </c>
      <c r="W7296" s="25" t="s">
        <v>778</v>
      </c>
      <c r="X7296" s="25">
        <v>653.0</v>
      </c>
      <c r="Y7296" s="25" t="s">
        <v>379</v>
      </c>
      <c r="Z7296" s="25" t="s">
        <v>487</v>
      </c>
      <c r="AA7296" s="25">
        <v>31.0</v>
      </c>
      <c r="AB7296" s="25">
        <v>2.0</v>
      </c>
      <c r="AC7296" s="25">
        <v>154741.45</v>
      </c>
      <c r="AD7296" s="25">
        <v>2.0</v>
      </c>
      <c r="AE7296" s="25">
        <v>0.0</v>
      </c>
      <c r="AF7296" s="25">
        <v>0.0</v>
      </c>
      <c r="AG7296" s="25">
        <v>25183.01</v>
      </c>
      <c r="AH7296" s="25">
        <v>0.0</v>
      </c>
    </row>
    <row r="7297" ht="15.75" customHeight="1">
      <c r="U7297" s="25">
        <v>7296.0</v>
      </c>
      <c r="V7297" s="25">
        <v>1.5696361E7</v>
      </c>
      <c r="W7297" s="25" t="s">
        <v>875</v>
      </c>
      <c r="X7297" s="25">
        <v>648.0</v>
      </c>
      <c r="Y7297" s="25" t="s">
        <v>379</v>
      </c>
      <c r="Z7297" s="25" t="s">
        <v>487</v>
      </c>
      <c r="AA7297" s="25">
        <v>31.0</v>
      </c>
      <c r="AB7297" s="25">
        <v>7.0</v>
      </c>
      <c r="AC7297" s="25">
        <v>125681.51</v>
      </c>
      <c r="AD7297" s="25">
        <v>1.0</v>
      </c>
      <c r="AE7297" s="25">
        <v>0.0</v>
      </c>
      <c r="AF7297" s="25">
        <v>1.0</v>
      </c>
      <c r="AG7297" s="25">
        <v>129980.93</v>
      </c>
      <c r="AH7297" s="25">
        <v>0.0</v>
      </c>
    </row>
    <row r="7298" ht="15.75" customHeight="1">
      <c r="U7298" s="25">
        <v>7297.0</v>
      </c>
      <c r="V7298" s="25">
        <v>1.5607988E7</v>
      </c>
      <c r="W7298" s="25" t="s">
        <v>3153</v>
      </c>
      <c r="X7298" s="25">
        <v>663.0</v>
      </c>
      <c r="Y7298" s="25" t="s">
        <v>379</v>
      </c>
      <c r="Z7298" s="25" t="s">
        <v>462</v>
      </c>
      <c r="AA7298" s="25">
        <v>37.0</v>
      </c>
      <c r="AB7298" s="25">
        <v>8.0</v>
      </c>
      <c r="AC7298" s="25">
        <v>155303.71</v>
      </c>
      <c r="AD7298" s="25">
        <v>1.0</v>
      </c>
      <c r="AE7298" s="25">
        <v>1.0</v>
      </c>
      <c r="AF7298" s="25">
        <v>0.0</v>
      </c>
      <c r="AG7298" s="25">
        <v>118716.63</v>
      </c>
      <c r="AH7298" s="25">
        <v>0.0</v>
      </c>
    </row>
    <row r="7299" ht="15.75" customHeight="1">
      <c r="U7299" s="25">
        <v>7298.0</v>
      </c>
      <c r="V7299" s="25">
        <v>1.5637891E7</v>
      </c>
      <c r="W7299" s="25" t="s">
        <v>1508</v>
      </c>
      <c r="X7299" s="25">
        <v>613.0</v>
      </c>
      <c r="Y7299" s="25" t="s">
        <v>379</v>
      </c>
      <c r="Z7299" s="25" t="s">
        <v>462</v>
      </c>
      <c r="AA7299" s="25">
        <v>43.0</v>
      </c>
      <c r="AB7299" s="25">
        <v>4.0</v>
      </c>
      <c r="AC7299" s="25">
        <v>140681.68</v>
      </c>
      <c r="AD7299" s="25">
        <v>1.0</v>
      </c>
      <c r="AE7299" s="25">
        <v>0.0</v>
      </c>
      <c r="AF7299" s="25">
        <v>1.0</v>
      </c>
      <c r="AG7299" s="25">
        <v>20134.07</v>
      </c>
      <c r="AH7299" s="25">
        <v>0.0</v>
      </c>
    </row>
    <row r="7300" ht="15.75" customHeight="1">
      <c r="U7300" s="25">
        <v>7299.0</v>
      </c>
      <c r="V7300" s="25">
        <v>1.5789865E7</v>
      </c>
      <c r="W7300" s="25" t="s">
        <v>1885</v>
      </c>
      <c r="X7300" s="25">
        <v>620.0</v>
      </c>
      <c r="Y7300" s="25" t="s">
        <v>375</v>
      </c>
      <c r="Z7300" s="25" t="s">
        <v>487</v>
      </c>
      <c r="AA7300" s="25">
        <v>28.0</v>
      </c>
      <c r="AB7300" s="25">
        <v>9.0</v>
      </c>
      <c r="AC7300" s="25">
        <v>71902.52</v>
      </c>
      <c r="AD7300" s="25">
        <v>1.0</v>
      </c>
      <c r="AE7300" s="25">
        <v>0.0</v>
      </c>
      <c r="AF7300" s="25">
        <v>1.0</v>
      </c>
      <c r="AG7300" s="25">
        <v>190208.23</v>
      </c>
      <c r="AH7300" s="25">
        <v>0.0</v>
      </c>
    </row>
    <row r="7301" ht="15.75" customHeight="1">
      <c r="U7301" s="25">
        <v>7300.0</v>
      </c>
      <c r="V7301" s="25">
        <v>1.562719E7</v>
      </c>
      <c r="W7301" s="25" t="s">
        <v>911</v>
      </c>
      <c r="X7301" s="25">
        <v>661.0</v>
      </c>
      <c r="Y7301" s="25" t="s">
        <v>375</v>
      </c>
      <c r="Z7301" s="25" t="s">
        <v>487</v>
      </c>
      <c r="AA7301" s="25">
        <v>51.0</v>
      </c>
      <c r="AB7301" s="25">
        <v>6.0</v>
      </c>
      <c r="AC7301" s="25">
        <v>146606.6</v>
      </c>
      <c r="AD7301" s="25">
        <v>1.0</v>
      </c>
      <c r="AE7301" s="25">
        <v>1.0</v>
      </c>
      <c r="AF7301" s="25">
        <v>1.0</v>
      </c>
      <c r="AG7301" s="25">
        <v>68021.9</v>
      </c>
      <c r="AH7301" s="25">
        <v>0.0</v>
      </c>
    </row>
    <row r="7302" ht="15.75" customHeight="1">
      <c r="U7302" s="25">
        <v>7301.0</v>
      </c>
      <c r="V7302" s="25">
        <v>1.5788224E7</v>
      </c>
      <c r="W7302" s="25" t="s">
        <v>535</v>
      </c>
      <c r="X7302" s="25">
        <v>669.0</v>
      </c>
      <c r="Y7302" s="25" t="s">
        <v>379</v>
      </c>
      <c r="Z7302" s="25" t="s">
        <v>487</v>
      </c>
      <c r="AA7302" s="25">
        <v>45.0</v>
      </c>
      <c r="AB7302" s="25">
        <v>1.0</v>
      </c>
      <c r="AC7302" s="25">
        <v>123949.75</v>
      </c>
      <c r="AD7302" s="25">
        <v>1.0</v>
      </c>
      <c r="AE7302" s="25">
        <v>0.0</v>
      </c>
      <c r="AF7302" s="25">
        <v>0.0</v>
      </c>
      <c r="AG7302" s="25">
        <v>110881.56</v>
      </c>
      <c r="AH7302" s="25">
        <v>0.0</v>
      </c>
    </row>
    <row r="7303" ht="15.75" customHeight="1">
      <c r="U7303" s="25">
        <v>7302.0</v>
      </c>
      <c r="V7303" s="25">
        <v>1.5702149E7</v>
      </c>
      <c r="W7303" s="25" t="s">
        <v>2061</v>
      </c>
      <c r="X7303" s="25">
        <v>767.0</v>
      </c>
      <c r="Y7303" s="25" t="s">
        <v>379</v>
      </c>
      <c r="Z7303" s="25" t="s">
        <v>462</v>
      </c>
      <c r="AA7303" s="25">
        <v>33.0</v>
      </c>
      <c r="AB7303" s="25">
        <v>1.0</v>
      </c>
      <c r="AC7303" s="25">
        <v>144753.21</v>
      </c>
      <c r="AD7303" s="25">
        <v>1.0</v>
      </c>
      <c r="AE7303" s="25">
        <v>1.0</v>
      </c>
      <c r="AF7303" s="25">
        <v>1.0</v>
      </c>
      <c r="AG7303" s="25">
        <v>132480.75</v>
      </c>
      <c r="AH7303" s="25">
        <v>0.0</v>
      </c>
    </row>
    <row r="7304" ht="15.75" customHeight="1">
      <c r="U7304" s="25">
        <v>7303.0</v>
      </c>
      <c r="V7304" s="25">
        <v>1.5708236E7</v>
      </c>
      <c r="W7304" s="25" t="s">
        <v>1315</v>
      </c>
      <c r="X7304" s="25">
        <v>491.0</v>
      </c>
      <c r="Y7304" s="25" t="s">
        <v>375</v>
      </c>
      <c r="Z7304" s="25" t="s">
        <v>462</v>
      </c>
      <c r="AA7304" s="25">
        <v>72.0</v>
      </c>
      <c r="AB7304" s="25">
        <v>6.0</v>
      </c>
      <c r="AC7304" s="25">
        <v>91285.22</v>
      </c>
      <c r="AD7304" s="25">
        <v>1.0</v>
      </c>
      <c r="AE7304" s="25">
        <v>1.0</v>
      </c>
      <c r="AF7304" s="25">
        <v>1.0</v>
      </c>
      <c r="AG7304" s="25">
        <v>7032.95</v>
      </c>
      <c r="AH7304" s="25">
        <v>0.0</v>
      </c>
    </row>
    <row r="7305" ht="15.75" customHeight="1">
      <c r="U7305" s="25">
        <v>7304.0</v>
      </c>
      <c r="V7305" s="25">
        <v>1.5568469E7</v>
      </c>
      <c r="W7305" s="25" t="s">
        <v>2220</v>
      </c>
      <c r="X7305" s="25">
        <v>653.0</v>
      </c>
      <c r="Y7305" s="25" t="s">
        <v>375</v>
      </c>
      <c r="Z7305" s="25" t="s">
        <v>487</v>
      </c>
      <c r="AA7305" s="25">
        <v>43.0</v>
      </c>
      <c r="AB7305" s="25">
        <v>0.0</v>
      </c>
      <c r="AC7305" s="25">
        <v>0.0</v>
      </c>
      <c r="AD7305" s="25">
        <v>2.0</v>
      </c>
      <c r="AE7305" s="25">
        <v>1.0</v>
      </c>
      <c r="AF7305" s="25">
        <v>0.0</v>
      </c>
      <c r="AG7305" s="25">
        <v>27862.58</v>
      </c>
      <c r="AH7305" s="25">
        <v>0.0</v>
      </c>
    </row>
    <row r="7306" ht="15.75" customHeight="1">
      <c r="U7306" s="25">
        <v>7305.0</v>
      </c>
      <c r="V7306" s="25">
        <v>1.5764444E7</v>
      </c>
      <c r="W7306" s="25" t="s">
        <v>1365</v>
      </c>
      <c r="X7306" s="25">
        <v>679.0</v>
      </c>
      <c r="Y7306" s="25" t="s">
        <v>379</v>
      </c>
      <c r="Z7306" s="25" t="s">
        <v>487</v>
      </c>
      <c r="AA7306" s="25">
        <v>58.0</v>
      </c>
      <c r="AB7306" s="25">
        <v>8.0</v>
      </c>
      <c r="AC7306" s="25">
        <v>125850.53</v>
      </c>
      <c r="AD7306" s="25">
        <v>2.0</v>
      </c>
      <c r="AE7306" s="25">
        <v>1.0</v>
      </c>
      <c r="AF7306" s="25">
        <v>1.0</v>
      </c>
      <c r="AG7306" s="25">
        <v>87008.17</v>
      </c>
      <c r="AH7306" s="25">
        <v>0.0</v>
      </c>
    </row>
    <row r="7307" ht="15.75" customHeight="1">
      <c r="U7307" s="25">
        <v>7306.0</v>
      </c>
      <c r="V7307" s="25">
        <v>1.5794204E7</v>
      </c>
      <c r="W7307" s="25" t="s">
        <v>880</v>
      </c>
      <c r="X7307" s="25">
        <v>687.0</v>
      </c>
      <c r="Y7307" s="25" t="s">
        <v>375</v>
      </c>
      <c r="Z7307" s="25" t="s">
        <v>487</v>
      </c>
      <c r="AA7307" s="25">
        <v>28.0</v>
      </c>
      <c r="AB7307" s="25">
        <v>7.0</v>
      </c>
      <c r="AC7307" s="25">
        <v>108116.66</v>
      </c>
      <c r="AD7307" s="25">
        <v>1.0</v>
      </c>
      <c r="AE7307" s="25">
        <v>1.0</v>
      </c>
      <c r="AF7307" s="25">
        <v>1.0</v>
      </c>
      <c r="AG7307" s="25">
        <v>27411.19</v>
      </c>
      <c r="AH7307" s="25">
        <v>0.0</v>
      </c>
    </row>
    <row r="7308" ht="15.75" customHeight="1">
      <c r="U7308" s="25">
        <v>7307.0</v>
      </c>
      <c r="V7308" s="25">
        <v>1.5807546E7</v>
      </c>
      <c r="W7308" s="25" t="s">
        <v>1328</v>
      </c>
      <c r="X7308" s="25">
        <v>837.0</v>
      </c>
      <c r="Y7308" s="25" t="s">
        <v>375</v>
      </c>
      <c r="Z7308" s="25" t="s">
        <v>462</v>
      </c>
      <c r="AA7308" s="25">
        <v>38.0</v>
      </c>
      <c r="AB7308" s="25">
        <v>2.0</v>
      </c>
      <c r="AC7308" s="25">
        <v>0.0</v>
      </c>
      <c r="AD7308" s="25">
        <v>2.0</v>
      </c>
      <c r="AE7308" s="25">
        <v>1.0</v>
      </c>
      <c r="AF7308" s="25">
        <v>1.0</v>
      </c>
      <c r="AG7308" s="25">
        <v>46395.21</v>
      </c>
      <c r="AH7308" s="25">
        <v>0.0</v>
      </c>
    </row>
    <row r="7309" ht="15.75" customHeight="1">
      <c r="U7309" s="25">
        <v>7308.0</v>
      </c>
      <c r="V7309" s="25">
        <v>1.5782159E7</v>
      </c>
      <c r="W7309" s="25" t="s">
        <v>3154</v>
      </c>
      <c r="X7309" s="25">
        <v>850.0</v>
      </c>
      <c r="Y7309" s="25" t="s">
        <v>375</v>
      </c>
      <c r="Z7309" s="25" t="s">
        <v>487</v>
      </c>
      <c r="AA7309" s="25">
        <v>28.0</v>
      </c>
      <c r="AB7309" s="25">
        <v>8.0</v>
      </c>
      <c r="AC7309" s="25">
        <v>67639.56</v>
      </c>
      <c r="AD7309" s="25">
        <v>2.0</v>
      </c>
      <c r="AE7309" s="25">
        <v>1.0</v>
      </c>
      <c r="AF7309" s="25">
        <v>1.0</v>
      </c>
      <c r="AG7309" s="25">
        <v>194245.29</v>
      </c>
      <c r="AH7309" s="25">
        <v>0.0</v>
      </c>
    </row>
    <row r="7310" ht="15.75" customHeight="1">
      <c r="U7310" s="25">
        <v>7309.0</v>
      </c>
      <c r="V7310" s="25">
        <v>1.5618703E7</v>
      </c>
      <c r="W7310" s="25" t="s">
        <v>813</v>
      </c>
      <c r="X7310" s="25">
        <v>663.0</v>
      </c>
      <c r="Y7310" s="25" t="s">
        <v>377</v>
      </c>
      <c r="Z7310" s="25" t="s">
        <v>462</v>
      </c>
      <c r="AA7310" s="25">
        <v>53.0</v>
      </c>
      <c r="AB7310" s="25">
        <v>6.0</v>
      </c>
      <c r="AC7310" s="25">
        <v>150200.23</v>
      </c>
      <c r="AD7310" s="25">
        <v>1.0</v>
      </c>
      <c r="AE7310" s="25">
        <v>0.0</v>
      </c>
      <c r="AF7310" s="25">
        <v>1.0</v>
      </c>
      <c r="AG7310" s="25">
        <v>151317.27</v>
      </c>
      <c r="AH7310" s="25">
        <v>1.0</v>
      </c>
    </row>
    <row r="7311" ht="15.75" customHeight="1">
      <c r="U7311" s="25">
        <v>7310.0</v>
      </c>
      <c r="V7311" s="25">
        <v>1.5793317E7</v>
      </c>
      <c r="W7311" s="25" t="s">
        <v>969</v>
      </c>
      <c r="X7311" s="25">
        <v>547.0</v>
      </c>
      <c r="Y7311" s="25" t="s">
        <v>377</v>
      </c>
      <c r="Z7311" s="25" t="s">
        <v>462</v>
      </c>
      <c r="AA7311" s="25">
        <v>22.0</v>
      </c>
      <c r="AB7311" s="25">
        <v>7.0</v>
      </c>
      <c r="AC7311" s="25">
        <v>141287.15</v>
      </c>
      <c r="AD7311" s="25">
        <v>1.0</v>
      </c>
      <c r="AE7311" s="25">
        <v>1.0</v>
      </c>
      <c r="AF7311" s="25">
        <v>0.0</v>
      </c>
      <c r="AG7311" s="25">
        <v>118142.79</v>
      </c>
      <c r="AH7311" s="25">
        <v>0.0</v>
      </c>
    </row>
    <row r="7312" ht="15.75" customHeight="1">
      <c r="U7312" s="25">
        <v>7311.0</v>
      </c>
      <c r="V7312" s="25">
        <v>1.5740487E7</v>
      </c>
      <c r="W7312" s="25" t="s">
        <v>890</v>
      </c>
      <c r="X7312" s="25">
        <v>627.0</v>
      </c>
      <c r="Y7312" s="25" t="s">
        <v>375</v>
      </c>
      <c r="Z7312" s="25" t="s">
        <v>462</v>
      </c>
      <c r="AA7312" s="25">
        <v>41.0</v>
      </c>
      <c r="AB7312" s="25">
        <v>6.0</v>
      </c>
      <c r="AC7312" s="25">
        <v>0.0</v>
      </c>
      <c r="AD7312" s="25">
        <v>3.0</v>
      </c>
      <c r="AE7312" s="25">
        <v>1.0</v>
      </c>
      <c r="AF7312" s="25">
        <v>1.0</v>
      </c>
      <c r="AG7312" s="25">
        <v>138700.75</v>
      </c>
      <c r="AH7312" s="25">
        <v>1.0</v>
      </c>
    </row>
    <row r="7313" ht="15.75" customHeight="1">
      <c r="U7313" s="25">
        <v>7312.0</v>
      </c>
      <c r="V7313" s="25">
        <v>1.5722479E7</v>
      </c>
      <c r="W7313" s="25" t="s">
        <v>1265</v>
      </c>
      <c r="X7313" s="25">
        <v>707.0</v>
      </c>
      <c r="Y7313" s="25" t="s">
        <v>375</v>
      </c>
      <c r="Z7313" s="25" t="s">
        <v>487</v>
      </c>
      <c r="AA7313" s="25">
        <v>37.0</v>
      </c>
      <c r="AB7313" s="25">
        <v>1.0</v>
      </c>
      <c r="AC7313" s="25">
        <v>0.0</v>
      </c>
      <c r="AD7313" s="25">
        <v>2.0</v>
      </c>
      <c r="AE7313" s="25">
        <v>0.0</v>
      </c>
      <c r="AF7313" s="25">
        <v>1.0</v>
      </c>
      <c r="AG7313" s="25">
        <v>6035.51</v>
      </c>
      <c r="AH7313" s="25">
        <v>0.0</v>
      </c>
    </row>
    <row r="7314" ht="15.75" customHeight="1">
      <c r="U7314" s="25">
        <v>7313.0</v>
      </c>
      <c r="V7314" s="25">
        <v>1.5688264E7</v>
      </c>
      <c r="W7314" s="25" t="s">
        <v>2194</v>
      </c>
      <c r="X7314" s="25">
        <v>629.0</v>
      </c>
      <c r="Y7314" s="25" t="s">
        <v>375</v>
      </c>
      <c r="Z7314" s="25" t="s">
        <v>462</v>
      </c>
      <c r="AA7314" s="25">
        <v>43.0</v>
      </c>
      <c r="AB7314" s="25">
        <v>0.0</v>
      </c>
      <c r="AC7314" s="25">
        <v>0.0</v>
      </c>
      <c r="AD7314" s="25">
        <v>2.0</v>
      </c>
      <c r="AE7314" s="25">
        <v>1.0</v>
      </c>
      <c r="AF7314" s="25">
        <v>1.0</v>
      </c>
      <c r="AG7314" s="25">
        <v>41263.69</v>
      </c>
      <c r="AH7314" s="25">
        <v>0.0</v>
      </c>
    </row>
    <row r="7315" ht="15.75" customHeight="1">
      <c r="U7315" s="25">
        <v>7314.0</v>
      </c>
      <c r="V7315" s="25">
        <v>1.5583067E7</v>
      </c>
      <c r="W7315" s="25" t="s">
        <v>1128</v>
      </c>
      <c r="X7315" s="25">
        <v>687.0</v>
      </c>
      <c r="Y7315" s="25" t="s">
        <v>375</v>
      </c>
      <c r="Z7315" s="25" t="s">
        <v>462</v>
      </c>
      <c r="AA7315" s="25">
        <v>36.0</v>
      </c>
      <c r="AB7315" s="25">
        <v>4.0</v>
      </c>
      <c r="AC7315" s="25">
        <v>97157.96</v>
      </c>
      <c r="AD7315" s="25">
        <v>1.0</v>
      </c>
      <c r="AE7315" s="25">
        <v>0.0</v>
      </c>
      <c r="AF7315" s="25">
        <v>1.0</v>
      </c>
      <c r="AG7315" s="25">
        <v>63185.05</v>
      </c>
      <c r="AH7315" s="25">
        <v>0.0</v>
      </c>
    </row>
    <row r="7316" ht="15.75" customHeight="1">
      <c r="U7316" s="25">
        <v>7315.0</v>
      </c>
      <c r="V7316" s="25">
        <v>1.568667E7</v>
      </c>
      <c r="W7316" s="25" t="s">
        <v>3155</v>
      </c>
      <c r="X7316" s="25">
        <v>588.0</v>
      </c>
      <c r="Y7316" s="25" t="s">
        <v>375</v>
      </c>
      <c r="Z7316" s="25" t="s">
        <v>462</v>
      </c>
      <c r="AA7316" s="25">
        <v>36.0</v>
      </c>
      <c r="AB7316" s="25">
        <v>2.0</v>
      </c>
      <c r="AC7316" s="25">
        <v>0.0</v>
      </c>
      <c r="AD7316" s="25">
        <v>2.0</v>
      </c>
      <c r="AE7316" s="25">
        <v>1.0</v>
      </c>
      <c r="AF7316" s="25">
        <v>0.0</v>
      </c>
      <c r="AG7316" s="25">
        <v>92536.0</v>
      </c>
      <c r="AH7316" s="25">
        <v>1.0</v>
      </c>
    </row>
    <row r="7317" ht="15.75" customHeight="1">
      <c r="U7317" s="25">
        <v>7316.0</v>
      </c>
      <c r="V7317" s="25">
        <v>1.5593345E7</v>
      </c>
      <c r="W7317" s="25" t="s">
        <v>3156</v>
      </c>
      <c r="X7317" s="25">
        <v>502.0</v>
      </c>
      <c r="Y7317" s="25" t="s">
        <v>379</v>
      </c>
      <c r="Z7317" s="25" t="s">
        <v>462</v>
      </c>
      <c r="AA7317" s="25">
        <v>33.0</v>
      </c>
      <c r="AB7317" s="25">
        <v>6.0</v>
      </c>
      <c r="AC7317" s="25">
        <v>125241.17</v>
      </c>
      <c r="AD7317" s="25">
        <v>2.0</v>
      </c>
      <c r="AE7317" s="25">
        <v>1.0</v>
      </c>
      <c r="AF7317" s="25">
        <v>1.0</v>
      </c>
      <c r="AG7317" s="25">
        <v>158736.07</v>
      </c>
      <c r="AH7317" s="25">
        <v>0.0</v>
      </c>
    </row>
    <row r="7318" ht="15.75" customHeight="1">
      <c r="U7318" s="25">
        <v>7317.0</v>
      </c>
      <c r="V7318" s="25">
        <v>1.581169E7</v>
      </c>
      <c r="W7318" s="25" t="s">
        <v>3157</v>
      </c>
      <c r="X7318" s="25">
        <v>793.0</v>
      </c>
      <c r="Y7318" s="25" t="s">
        <v>379</v>
      </c>
      <c r="Z7318" s="25" t="s">
        <v>487</v>
      </c>
      <c r="AA7318" s="25">
        <v>54.0</v>
      </c>
      <c r="AB7318" s="25">
        <v>2.0</v>
      </c>
      <c r="AC7318" s="25">
        <v>128966.13</v>
      </c>
      <c r="AD7318" s="25">
        <v>1.0</v>
      </c>
      <c r="AE7318" s="25">
        <v>0.0</v>
      </c>
      <c r="AF7318" s="25">
        <v>0.0</v>
      </c>
      <c r="AG7318" s="25">
        <v>18633.4</v>
      </c>
      <c r="AH7318" s="25">
        <v>1.0</v>
      </c>
    </row>
    <row r="7319" ht="15.75" customHeight="1">
      <c r="U7319" s="25">
        <v>7318.0</v>
      </c>
      <c r="V7319" s="25">
        <v>1.5734008E7</v>
      </c>
      <c r="W7319" s="25" t="s">
        <v>490</v>
      </c>
      <c r="X7319" s="25">
        <v>727.0</v>
      </c>
      <c r="Y7319" s="25" t="s">
        <v>379</v>
      </c>
      <c r="Z7319" s="25" t="s">
        <v>487</v>
      </c>
      <c r="AA7319" s="25">
        <v>59.0</v>
      </c>
      <c r="AB7319" s="25">
        <v>5.0</v>
      </c>
      <c r="AC7319" s="25">
        <v>152581.06</v>
      </c>
      <c r="AD7319" s="25">
        <v>1.0</v>
      </c>
      <c r="AE7319" s="25">
        <v>1.0</v>
      </c>
      <c r="AF7319" s="25">
        <v>0.0</v>
      </c>
      <c r="AG7319" s="25">
        <v>71830.1</v>
      </c>
      <c r="AH7319" s="25">
        <v>1.0</v>
      </c>
    </row>
    <row r="7320" ht="15.75" customHeight="1">
      <c r="U7320" s="25">
        <v>7319.0</v>
      </c>
      <c r="V7320" s="25">
        <v>1.5771856E7</v>
      </c>
      <c r="W7320" s="25" t="s">
        <v>3158</v>
      </c>
      <c r="X7320" s="25">
        <v>632.0</v>
      </c>
      <c r="Y7320" s="25" t="s">
        <v>377</v>
      </c>
      <c r="Z7320" s="25" t="s">
        <v>462</v>
      </c>
      <c r="AA7320" s="25">
        <v>32.0</v>
      </c>
      <c r="AB7320" s="25">
        <v>1.0</v>
      </c>
      <c r="AC7320" s="25">
        <v>0.0</v>
      </c>
      <c r="AD7320" s="25">
        <v>2.0</v>
      </c>
      <c r="AE7320" s="25">
        <v>1.0</v>
      </c>
      <c r="AF7320" s="25">
        <v>0.0</v>
      </c>
      <c r="AG7320" s="25">
        <v>19525.65</v>
      </c>
      <c r="AH7320" s="25">
        <v>0.0</v>
      </c>
    </row>
    <row r="7321" ht="15.75" customHeight="1">
      <c r="U7321" s="25">
        <v>7320.0</v>
      </c>
      <c r="V7321" s="25">
        <v>1.5762045E7</v>
      </c>
      <c r="W7321" s="25" t="s">
        <v>3159</v>
      </c>
      <c r="X7321" s="25">
        <v>474.0</v>
      </c>
      <c r="Y7321" s="25" t="s">
        <v>379</v>
      </c>
      <c r="Z7321" s="25" t="s">
        <v>462</v>
      </c>
      <c r="AA7321" s="25">
        <v>37.0</v>
      </c>
      <c r="AB7321" s="25">
        <v>5.0</v>
      </c>
      <c r="AC7321" s="25">
        <v>142688.57</v>
      </c>
      <c r="AD7321" s="25">
        <v>2.0</v>
      </c>
      <c r="AE7321" s="25">
        <v>1.0</v>
      </c>
      <c r="AF7321" s="25">
        <v>1.0</v>
      </c>
      <c r="AG7321" s="25">
        <v>110953.33</v>
      </c>
      <c r="AH7321" s="25">
        <v>0.0</v>
      </c>
    </row>
    <row r="7322" ht="15.75" customHeight="1">
      <c r="U7322" s="25">
        <v>7321.0</v>
      </c>
      <c r="V7322" s="25">
        <v>1.5778142E7</v>
      </c>
      <c r="W7322" s="25" t="s">
        <v>711</v>
      </c>
      <c r="X7322" s="25">
        <v>850.0</v>
      </c>
      <c r="Y7322" s="25" t="s">
        <v>379</v>
      </c>
      <c r="Z7322" s="25" t="s">
        <v>462</v>
      </c>
      <c r="AA7322" s="25">
        <v>31.0</v>
      </c>
      <c r="AB7322" s="25">
        <v>1.0</v>
      </c>
      <c r="AC7322" s="25">
        <v>130089.56</v>
      </c>
      <c r="AD7322" s="25">
        <v>2.0</v>
      </c>
      <c r="AE7322" s="25">
        <v>1.0</v>
      </c>
      <c r="AF7322" s="25">
        <v>1.0</v>
      </c>
      <c r="AG7322" s="25">
        <v>4466.21</v>
      </c>
      <c r="AH7322" s="25">
        <v>0.0</v>
      </c>
    </row>
    <row r="7323" ht="15.75" customHeight="1">
      <c r="U7323" s="25">
        <v>7322.0</v>
      </c>
      <c r="V7323" s="25">
        <v>1.5689268E7</v>
      </c>
      <c r="W7323" s="25" t="s">
        <v>3160</v>
      </c>
      <c r="X7323" s="25">
        <v>584.0</v>
      </c>
      <c r="Y7323" s="25" t="s">
        <v>375</v>
      </c>
      <c r="Z7323" s="25" t="s">
        <v>487</v>
      </c>
      <c r="AA7323" s="25">
        <v>36.0</v>
      </c>
      <c r="AB7323" s="25">
        <v>9.0</v>
      </c>
      <c r="AC7323" s="25">
        <v>0.0</v>
      </c>
      <c r="AD7323" s="25">
        <v>1.0</v>
      </c>
      <c r="AE7323" s="25">
        <v>1.0</v>
      </c>
      <c r="AF7323" s="25">
        <v>1.0</v>
      </c>
      <c r="AG7323" s="25">
        <v>105818.51</v>
      </c>
      <c r="AH7323" s="25">
        <v>0.0</v>
      </c>
    </row>
    <row r="7324" ht="15.75" customHeight="1">
      <c r="U7324" s="25">
        <v>7323.0</v>
      </c>
      <c r="V7324" s="25">
        <v>1.5721507E7</v>
      </c>
      <c r="W7324" s="25" t="s">
        <v>3161</v>
      </c>
      <c r="X7324" s="25">
        <v>713.0</v>
      </c>
      <c r="Y7324" s="25" t="s">
        <v>375</v>
      </c>
      <c r="Z7324" s="25" t="s">
        <v>462</v>
      </c>
      <c r="AA7324" s="25">
        <v>32.0</v>
      </c>
      <c r="AB7324" s="25">
        <v>1.0</v>
      </c>
      <c r="AC7324" s="25">
        <v>117094.02</v>
      </c>
      <c r="AD7324" s="25">
        <v>1.0</v>
      </c>
      <c r="AE7324" s="25">
        <v>0.0</v>
      </c>
      <c r="AF7324" s="25">
        <v>0.0</v>
      </c>
      <c r="AG7324" s="25">
        <v>149558.83</v>
      </c>
      <c r="AH7324" s="25">
        <v>1.0</v>
      </c>
    </row>
    <row r="7325" ht="15.75" customHeight="1">
      <c r="U7325" s="25">
        <v>7324.0</v>
      </c>
      <c r="V7325" s="25">
        <v>1.5750476E7</v>
      </c>
      <c r="W7325" s="25" t="s">
        <v>3162</v>
      </c>
      <c r="X7325" s="25">
        <v>742.0</v>
      </c>
      <c r="Y7325" s="25" t="s">
        <v>377</v>
      </c>
      <c r="Z7325" s="25" t="s">
        <v>487</v>
      </c>
      <c r="AA7325" s="25">
        <v>24.0</v>
      </c>
      <c r="AB7325" s="25">
        <v>8.0</v>
      </c>
      <c r="AC7325" s="25">
        <v>0.0</v>
      </c>
      <c r="AD7325" s="25">
        <v>2.0</v>
      </c>
      <c r="AE7325" s="25">
        <v>1.0</v>
      </c>
      <c r="AF7325" s="25">
        <v>0.0</v>
      </c>
      <c r="AG7325" s="25">
        <v>4070.28</v>
      </c>
      <c r="AH7325" s="25">
        <v>0.0</v>
      </c>
    </row>
    <row r="7326" ht="15.75" customHeight="1">
      <c r="U7326" s="25">
        <v>7325.0</v>
      </c>
      <c r="V7326" s="25">
        <v>1.5810723E7</v>
      </c>
      <c r="W7326" s="25" t="s">
        <v>535</v>
      </c>
      <c r="X7326" s="25">
        <v>607.0</v>
      </c>
      <c r="Y7326" s="25" t="s">
        <v>375</v>
      </c>
      <c r="Z7326" s="25" t="s">
        <v>462</v>
      </c>
      <c r="AA7326" s="25">
        <v>39.0</v>
      </c>
      <c r="AB7326" s="25">
        <v>10.0</v>
      </c>
      <c r="AC7326" s="25">
        <v>0.0</v>
      </c>
      <c r="AD7326" s="25">
        <v>3.0</v>
      </c>
      <c r="AE7326" s="25">
        <v>1.0</v>
      </c>
      <c r="AF7326" s="25">
        <v>0.0</v>
      </c>
      <c r="AG7326" s="25">
        <v>132741.13</v>
      </c>
      <c r="AH7326" s="25">
        <v>1.0</v>
      </c>
    </row>
    <row r="7327" ht="15.75" customHeight="1">
      <c r="U7327" s="25">
        <v>7326.0</v>
      </c>
      <c r="V7327" s="25">
        <v>1.5787229E7</v>
      </c>
      <c r="W7327" s="25" t="s">
        <v>691</v>
      </c>
      <c r="X7327" s="25">
        <v>761.0</v>
      </c>
      <c r="Y7327" s="25" t="s">
        <v>377</v>
      </c>
      <c r="Z7327" s="25" t="s">
        <v>462</v>
      </c>
      <c r="AA7327" s="25">
        <v>34.0</v>
      </c>
      <c r="AB7327" s="25">
        <v>2.0</v>
      </c>
      <c r="AC7327" s="25">
        <v>0.0</v>
      </c>
      <c r="AD7327" s="25">
        <v>2.0</v>
      </c>
      <c r="AE7327" s="25">
        <v>1.0</v>
      </c>
      <c r="AF7327" s="25">
        <v>0.0</v>
      </c>
      <c r="AG7327" s="25">
        <v>61251.25</v>
      </c>
      <c r="AH7327" s="25">
        <v>0.0</v>
      </c>
    </row>
    <row r="7328" ht="15.75" customHeight="1">
      <c r="U7328" s="25">
        <v>7327.0</v>
      </c>
      <c r="V7328" s="25">
        <v>1.5570508E7</v>
      </c>
      <c r="W7328" s="25" t="s">
        <v>1228</v>
      </c>
      <c r="X7328" s="25">
        <v>600.0</v>
      </c>
      <c r="Y7328" s="25" t="s">
        <v>375</v>
      </c>
      <c r="Z7328" s="25" t="s">
        <v>487</v>
      </c>
      <c r="AA7328" s="25">
        <v>49.0</v>
      </c>
      <c r="AB7328" s="25">
        <v>7.0</v>
      </c>
      <c r="AC7328" s="25">
        <v>90218.9</v>
      </c>
      <c r="AD7328" s="25">
        <v>1.0</v>
      </c>
      <c r="AE7328" s="25">
        <v>1.0</v>
      </c>
      <c r="AF7328" s="25">
        <v>0.0</v>
      </c>
      <c r="AG7328" s="25">
        <v>91347.76</v>
      </c>
      <c r="AH7328" s="25">
        <v>0.0</v>
      </c>
    </row>
    <row r="7329" ht="15.75" customHeight="1">
      <c r="U7329" s="25">
        <v>7328.0</v>
      </c>
      <c r="V7329" s="25">
        <v>1.5617065E7</v>
      </c>
      <c r="W7329" s="25" t="s">
        <v>1365</v>
      </c>
      <c r="X7329" s="25">
        <v>650.0</v>
      </c>
      <c r="Y7329" s="25" t="s">
        <v>377</v>
      </c>
      <c r="Z7329" s="25" t="s">
        <v>487</v>
      </c>
      <c r="AA7329" s="25">
        <v>42.0</v>
      </c>
      <c r="AB7329" s="25">
        <v>4.0</v>
      </c>
      <c r="AC7329" s="25">
        <v>194532.66</v>
      </c>
      <c r="AD7329" s="25">
        <v>1.0</v>
      </c>
      <c r="AE7329" s="25">
        <v>1.0</v>
      </c>
      <c r="AF7329" s="25">
        <v>0.0</v>
      </c>
      <c r="AG7329" s="25">
        <v>171045.31</v>
      </c>
      <c r="AH7329" s="25">
        <v>1.0</v>
      </c>
    </row>
    <row r="7330" ht="15.75" customHeight="1">
      <c r="U7330" s="25">
        <v>7329.0</v>
      </c>
      <c r="V7330" s="25">
        <v>1.5689786E7</v>
      </c>
      <c r="W7330" s="25" t="s">
        <v>2914</v>
      </c>
      <c r="X7330" s="25">
        <v>850.0</v>
      </c>
      <c r="Y7330" s="25" t="s">
        <v>379</v>
      </c>
      <c r="Z7330" s="25" t="s">
        <v>487</v>
      </c>
      <c r="AA7330" s="25">
        <v>56.0</v>
      </c>
      <c r="AB7330" s="25">
        <v>1.0</v>
      </c>
      <c r="AC7330" s="25">
        <v>169743.83</v>
      </c>
      <c r="AD7330" s="25">
        <v>1.0</v>
      </c>
      <c r="AE7330" s="25">
        <v>0.0</v>
      </c>
      <c r="AF7330" s="25">
        <v>0.0</v>
      </c>
      <c r="AG7330" s="25">
        <v>155850.4</v>
      </c>
      <c r="AH7330" s="25">
        <v>1.0</v>
      </c>
    </row>
    <row r="7331" ht="15.75" customHeight="1">
      <c r="U7331" s="25">
        <v>7330.0</v>
      </c>
      <c r="V7331" s="25">
        <v>1.5648876E7</v>
      </c>
      <c r="W7331" s="25" t="s">
        <v>3019</v>
      </c>
      <c r="X7331" s="25">
        <v>501.0</v>
      </c>
      <c r="Y7331" s="25" t="s">
        <v>375</v>
      </c>
      <c r="Z7331" s="25" t="s">
        <v>462</v>
      </c>
      <c r="AA7331" s="25">
        <v>34.0</v>
      </c>
      <c r="AB7331" s="25">
        <v>5.0</v>
      </c>
      <c r="AC7331" s="25">
        <v>0.0</v>
      </c>
      <c r="AD7331" s="25">
        <v>1.0</v>
      </c>
      <c r="AE7331" s="25">
        <v>1.0</v>
      </c>
      <c r="AF7331" s="25">
        <v>0.0</v>
      </c>
      <c r="AG7331" s="25">
        <v>27380.99</v>
      </c>
      <c r="AH7331" s="25">
        <v>0.0</v>
      </c>
    </row>
    <row r="7332" ht="15.75" customHeight="1">
      <c r="U7332" s="25">
        <v>7331.0</v>
      </c>
      <c r="V7332" s="25">
        <v>1.5802106E7</v>
      </c>
      <c r="W7332" s="25" t="s">
        <v>1123</v>
      </c>
      <c r="X7332" s="25">
        <v>418.0</v>
      </c>
      <c r="Y7332" s="25" t="s">
        <v>375</v>
      </c>
      <c r="Z7332" s="25" t="s">
        <v>487</v>
      </c>
      <c r="AA7332" s="25">
        <v>34.0</v>
      </c>
      <c r="AB7332" s="25">
        <v>8.0</v>
      </c>
      <c r="AC7332" s="25">
        <v>155973.88</v>
      </c>
      <c r="AD7332" s="25">
        <v>1.0</v>
      </c>
      <c r="AE7332" s="25">
        <v>1.0</v>
      </c>
      <c r="AF7332" s="25">
        <v>0.0</v>
      </c>
      <c r="AG7332" s="25">
        <v>154208.96</v>
      </c>
      <c r="AH7332" s="25">
        <v>0.0</v>
      </c>
    </row>
    <row r="7333" ht="15.75" customHeight="1">
      <c r="U7333" s="25">
        <v>7332.0</v>
      </c>
      <c r="V7333" s="25">
        <v>1.5773869E7</v>
      </c>
      <c r="W7333" s="25" t="s">
        <v>1447</v>
      </c>
      <c r="X7333" s="25">
        <v>797.0</v>
      </c>
      <c r="Y7333" s="25" t="s">
        <v>377</v>
      </c>
      <c r="Z7333" s="25" t="s">
        <v>487</v>
      </c>
      <c r="AA7333" s="25">
        <v>59.0</v>
      </c>
      <c r="AB7333" s="25">
        <v>4.0</v>
      </c>
      <c r="AC7333" s="25">
        <v>129321.44</v>
      </c>
      <c r="AD7333" s="25">
        <v>1.0</v>
      </c>
      <c r="AE7333" s="25">
        <v>1.0</v>
      </c>
      <c r="AF7333" s="25">
        <v>1.0</v>
      </c>
      <c r="AG7333" s="25">
        <v>93624.55</v>
      </c>
      <c r="AH7333" s="25">
        <v>0.0</v>
      </c>
    </row>
    <row r="7334" ht="15.75" customHeight="1">
      <c r="U7334" s="25">
        <v>7333.0</v>
      </c>
      <c r="V7334" s="25">
        <v>1.5711635E7</v>
      </c>
      <c r="W7334" s="25" t="s">
        <v>486</v>
      </c>
      <c r="X7334" s="25">
        <v>788.0</v>
      </c>
      <c r="Y7334" s="25" t="s">
        <v>379</v>
      </c>
      <c r="Z7334" s="25" t="s">
        <v>462</v>
      </c>
      <c r="AA7334" s="25">
        <v>42.0</v>
      </c>
      <c r="AB7334" s="25">
        <v>6.0</v>
      </c>
      <c r="AC7334" s="25">
        <v>138650.49</v>
      </c>
      <c r="AD7334" s="25">
        <v>2.0</v>
      </c>
      <c r="AE7334" s="25">
        <v>1.0</v>
      </c>
      <c r="AF7334" s="25">
        <v>0.0</v>
      </c>
      <c r="AG7334" s="25">
        <v>64746.07</v>
      </c>
      <c r="AH7334" s="25">
        <v>0.0</v>
      </c>
    </row>
    <row r="7335" ht="15.75" customHeight="1">
      <c r="U7335" s="25">
        <v>7334.0</v>
      </c>
      <c r="V7335" s="25">
        <v>1.5795527E7</v>
      </c>
      <c r="W7335" s="25" t="s">
        <v>627</v>
      </c>
      <c r="X7335" s="25">
        <v>699.0</v>
      </c>
      <c r="Y7335" s="25" t="s">
        <v>377</v>
      </c>
      <c r="Z7335" s="25" t="s">
        <v>487</v>
      </c>
      <c r="AA7335" s="25">
        <v>43.0</v>
      </c>
      <c r="AB7335" s="25">
        <v>2.0</v>
      </c>
      <c r="AC7335" s="25">
        <v>136487.86</v>
      </c>
      <c r="AD7335" s="25">
        <v>2.0</v>
      </c>
      <c r="AE7335" s="25">
        <v>1.0</v>
      </c>
      <c r="AF7335" s="25">
        <v>0.0</v>
      </c>
      <c r="AG7335" s="25">
        <v>82815.93</v>
      </c>
      <c r="AH7335" s="25">
        <v>0.0</v>
      </c>
    </row>
    <row r="7336" ht="15.75" customHeight="1">
      <c r="U7336" s="25">
        <v>7335.0</v>
      </c>
      <c r="V7336" s="25">
        <v>1.5759133E7</v>
      </c>
      <c r="W7336" s="25" t="s">
        <v>2561</v>
      </c>
      <c r="X7336" s="25">
        <v>616.0</v>
      </c>
      <c r="Y7336" s="25" t="s">
        <v>375</v>
      </c>
      <c r="Z7336" s="25" t="s">
        <v>487</v>
      </c>
      <c r="AA7336" s="25">
        <v>18.0</v>
      </c>
      <c r="AB7336" s="25">
        <v>6.0</v>
      </c>
      <c r="AC7336" s="25">
        <v>0.0</v>
      </c>
      <c r="AD7336" s="25">
        <v>2.0</v>
      </c>
      <c r="AE7336" s="25">
        <v>1.0</v>
      </c>
      <c r="AF7336" s="25">
        <v>1.0</v>
      </c>
      <c r="AG7336" s="25">
        <v>27308.58</v>
      </c>
      <c r="AH7336" s="25">
        <v>0.0</v>
      </c>
    </row>
    <row r="7337" ht="15.75" customHeight="1">
      <c r="U7337" s="25">
        <v>7336.0</v>
      </c>
      <c r="V7337" s="25">
        <v>1.5679394E7</v>
      </c>
      <c r="W7337" s="25" t="s">
        <v>1378</v>
      </c>
      <c r="X7337" s="25">
        <v>651.0</v>
      </c>
      <c r="Y7337" s="25" t="s">
        <v>375</v>
      </c>
      <c r="Z7337" s="25" t="s">
        <v>462</v>
      </c>
      <c r="AA7337" s="25">
        <v>41.0</v>
      </c>
      <c r="AB7337" s="25">
        <v>4.0</v>
      </c>
      <c r="AC7337" s="25">
        <v>38617.2</v>
      </c>
      <c r="AD7337" s="25">
        <v>1.0</v>
      </c>
      <c r="AE7337" s="25">
        <v>1.0</v>
      </c>
      <c r="AF7337" s="25">
        <v>1.0</v>
      </c>
      <c r="AG7337" s="25">
        <v>104876.8</v>
      </c>
      <c r="AH7337" s="25">
        <v>0.0</v>
      </c>
    </row>
    <row r="7338" ht="15.75" customHeight="1">
      <c r="U7338" s="25">
        <v>7337.0</v>
      </c>
      <c r="V7338" s="25">
        <v>1.5801072E7</v>
      </c>
      <c r="W7338" s="25" t="s">
        <v>2125</v>
      </c>
      <c r="X7338" s="25">
        <v>654.0</v>
      </c>
      <c r="Y7338" s="25" t="s">
        <v>375</v>
      </c>
      <c r="Z7338" s="25" t="s">
        <v>462</v>
      </c>
      <c r="AA7338" s="25">
        <v>28.0</v>
      </c>
      <c r="AB7338" s="25">
        <v>7.0</v>
      </c>
      <c r="AC7338" s="25">
        <v>0.0</v>
      </c>
      <c r="AD7338" s="25">
        <v>2.0</v>
      </c>
      <c r="AE7338" s="25">
        <v>1.0</v>
      </c>
      <c r="AF7338" s="25">
        <v>0.0</v>
      </c>
      <c r="AG7338" s="25">
        <v>151316.37</v>
      </c>
      <c r="AH7338" s="25">
        <v>0.0</v>
      </c>
    </row>
    <row r="7339" ht="15.75" customHeight="1">
      <c r="U7339" s="25">
        <v>7338.0</v>
      </c>
      <c r="V7339" s="25">
        <v>1.5646082E7</v>
      </c>
      <c r="W7339" s="25" t="s">
        <v>3163</v>
      </c>
      <c r="X7339" s="25">
        <v>676.0</v>
      </c>
      <c r="Y7339" s="25" t="s">
        <v>375</v>
      </c>
      <c r="Z7339" s="25" t="s">
        <v>462</v>
      </c>
      <c r="AA7339" s="25">
        <v>34.0</v>
      </c>
      <c r="AB7339" s="25">
        <v>8.0</v>
      </c>
      <c r="AC7339" s="25">
        <v>82909.14</v>
      </c>
      <c r="AD7339" s="25">
        <v>1.0</v>
      </c>
      <c r="AE7339" s="25">
        <v>1.0</v>
      </c>
      <c r="AF7339" s="25">
        <v>0.0</v>
      </c>
      <c r="AG7339" s="25">
        <v>91817.38</v>
      </c>
      <c r="AH7339" s="25">
        <v>1.0</v>
      </c>
    </row>
    <row r="7340" ht="15.75" customHeight="1">
      <c r="U7340" s="25">
        <v>7339.0</v>
      </c>
      <c r="V7340" s="25">
        <v>1.5796111E7</v>
      </c>
      <c r="W7340" s="25" t="s">
        <v>122</v>
      </c>
      <c r="X7340" s="25">
        <v>708.0</v>
      </c>
      <c r="Y7340" s="25" t="s">
        <v>379</v>
      </c>
      <c r="Z7340" s="25" t="s">
        <v>462</v>
      </c>
      <c r="AA7340" s="25">
        <v>54.0</v>
      </c>
      <c r="AB7340" s="25">
        <v>8.0</v>
      </c>
      <c r="AC7340" s="25">
        <v>145151.4</v>
      </c>
      <c r="AD7340" s="25">
        <v>1.0</v>
      </c>
      <c r="AE7340" s="25">
        <v>0.0</v>
      </c>
      <c r="AF7340" s="25">
        <v>1.0</v>
      </c>
      <c r="AG7340" s="25">
        <v>125311.17</v>
      </c>
      <c r="AH7340" s="25">
        <v>1.0</v>
      </c>
    </row>
    <row r="7341" ht="15.75" customHeight="1">
      <c r="U7341" s="25">
        <v>7340.0</v>
      </c>
      <c r="V7341" s="25">
        <v>1.5670646E7</v>
      </c>
      <c r="W7341" s="25" t="s">
        <v>1316</v>
      </c>
      <c r="X7341" s="25">
        <v>499.0</v>
      </c>
      <c r="Y7341" s="25" t="s">
        <v>377</v>
      </c>
      <c r="Z7341" s="25" t="s">
        <v>462</v>
      </c>
      <c r="AA7341" s="25">
        <v>42.0</v>
      </c>
      <c r="AB7341" s="25">
        <v>0.0</v>
      </c>
      <c r="AC7341" s="25">
        <v>147187.84</v>
      </c>
      <c r="AD7341" s="25">
        <v>1.0</v>
      </c>
      <c r="AE7341" s="25">
        <v>1.0</v>
      </c>
      <c r="AF7341" s="25">
        <v>1.0</v>
      </c>
      <c r="AG7341" s="25">
        <v>14868.94</v>
      </c>
      <c r="AH7341" s="25">
        <v>1.0</v>
      </c>
    </row>
    <row r="7342" ht="15.75" customHeight="1">
      <c r="U7342" s="25">
        <v>7341.0</v>
      </c>
      <c r="V7342" s="25">
        <v>1.5578722E7</v>
      </c>
      <c r="W7342" s="25" t="s">
        <v>608</v>
      </c>
      <c r="X7342" s="25">
        <v>689.0</v>
      </c>
      <c r="Y7342" s="25" t="s">
        <v>375</v>
      </c>
      <c r="Z7342" s="25" t="s">
        <v>487</v>
      </c>
      <c r="AA7342" s="25">
        <v>39.0</v>
      </c>
      <c r="AB7342" s="25">
        <v>4.0</v>
      </c>
      <c r="AC7342" s="25">
        <v>0.0</v>
      </c>
      <c r="AD7342" s="25">
        <v>2.0</v>
      </c>
      <c r="AE7342" s="25">
        <v>1.0</v>
      </c>
      <c r="AF7342" s="25">
        <v>0.0</v>
      </c>
      <c r="AG7342" s="25">
        <v>196112.45</v>
      </c>
      <c r="AH7342" s="25">
        <v>0.0</v>
      </c>
    </row>
    <row r="7343" ht="15.75" customHeight="1">
      <c r="U7343" s="25">
        <v>7342.0</v>
      </c>
      <c r="V7343" s="25">
        <v>1.5815095E7</v>
      </c>
      <c r="W7343" s="25" t="s">
        <v>3164</v>
      </c>
      <c r="X7343" s="25">
        <v>850.0</v>
      </c>
      <c r="Y7343" s="25" t="s">
        <v>377</v>
      </c>
      <c r="Z7343" s="25" t="s">
        <v>487</v>
      </c>
      <c r="AA7343" s="25">
        <v>54.0</v>
      </c>
      <c r="AB7343" s="25">
        <v>7.0</v>
      </c>
      <c r="AC7343" s="25">
        <v>108185.81</v>
      </c>
      <c r="AD7343" s="25">
        <v>2.0</v>
      </c>
      <c r="AE7343" s="25">
        <v>0.0</v>
      </c>
      <c r="AF7343" s="25">
        <v>0.0</v>
      </c>
      <c r="AG7343" s="25">
        <v>24093.4</v>
      </c>
      <c r="AH7343" s="25">
        <v>1.0</v>
      </c>
    </row>
    <row r="7344" ht="15.75" customHeight="1">
      <c r="U7344" s="25">
        <v>7343.0</v>
      </c>
      <c r="V7344" s="25">
        <v>1.573036E7</v>
      </c>
      <c r="W7344" s="25" t="s">
        <v>1079</v>
      </c>
      <c r="X7344" s="25">
        <v>502.0</v>
      </c>
      <c r="Y7344" s="25" t="s">
        <v>375</v>
      </c>
      <c r="Z7344" s="25" t="s">
        <v>487</v>
      </c>
      <c r="AA7344" s="25">
        <v>30.0</v>
      </c>
      <c r="AB7344" s="25">
        <v>4.0</v>
      </c>
      <c r="AC7344" s="25">
        <v>0.0</v>
      </c>
      <c r="AD7344" s="25">
        <v>2.0</v>
      </c>
      <c r="AE7344" s="25">
        <v>1.0</v>
      </c>
      <c r="AF7344" s="25">
        <v>1.0</v>
      </c>
      <c r="AG7344" s="25">
        <v>66263.87</v>
      </c>
      <c r="AH7344" s="25">
        <v>0.0</v>
      </c>
    </row>
    <row r="7345" ht="15.75" customHeight="1">
      <c r="U7345" s="25">
        <v>7344.0</v>
      </c>
      <c r="V7345" s="25">
        <v>1.5763194E7</v>
      </c>
      <c r="W7345" s="25" t="s">
        <v>1505</v>
      </c>
      <c r="X7345" s="25">
        <v>643.0</v>
      </c>
      <c r="Y7345" s="25" t="s">
        <v>375</v>
      </c>
      <c r="Z7345" s="25" t="s">
        <v>487</v>
      </c>
      <c r="AA7345" s="25">
        <v>34.0</v>
      </c>
      <c r="AB7345" s="25">
        <v>7.0</v>
      </c>
      <c r="AC7345" s="25">
        <v>0.0</v>
      </c>
      <c r="AD7345" s="25">
        <v>2.0</v>
      </c>
      <c r="AE7345" s="25">
        <v>0.0</v>
      </c>
      <c r="AF7345" s="25">
        <v>1.0</v>
      </c>
      <c r="AG7345" s="25">
        <v>100304.13</v>
      </c>
      <c r="AH7345" s="25">
        <v>0.0</v>
      </c>
    </row>
    <row r="7346" ht="15.75" customHeight="1">
      <c r="U7346" s="25">
        <v>7345.0</v>
      </c>
      <c r="V7346" s="25">
        <v>1.5720725E7</v>
      </c>
      <c r="W7346" s="25" t="s">
        <v>2722</v>
      </c>
      <c r="X7346" s="25">
        <v>762.0</v>
      </c>
      <c r="Y7346" s="25" t="s">
        <v>375</v>
      </c>
      <c r="Z7346" s="25" t="s">
        <v>487</v>
      </c>
      <c r="AA7346" s="25">
        <v>28.0</v>
      </c>
      <c r="AB7346" s="25">
        <v>2.0</v>
      </c>
      <c r="AC7346" s="25">
        <v>0.0</v>
      </c>
      <c r="AD7346" s="25">
        <v>2.0</v>
      </c>
      <c r="AE7346" s="25">
        <v>1.0</v>
      </c>
      <c r="AF7346" s="25">
        <v>0.0</v>
      </c>
      <c r="AG7346" s="25">
        <v>167909.52</v>
      </c>
      <c r="AH7346" s="25">
        <v>0.0</v>
      </c>
    </row>
    <row r="7347" ht="15.75" customHeight="1">
      <c r="U7347" s="25">
        <v>7346.0</v>
      </c>
      <c r="V7347" s="25">
        <v>1.5567834E7</v>
      </c>
      <c r="W7347" s="25" t="s">
        <v>3165</v>
      </c>
      <c r="X7347" s="25">
        <v>719.0</v>
      </c>
      <c r="Y7347" s="25" t="s">
        <v>375</v>
      </c>
      <c r="Z7347" s="25" t="s">
        <v>487</v>
      </c>
      <c r="AA7347" s="25">
        <v>49.0</v>
      </c>
      <c r="AB7347" s="25">
        <v>5.0</v>
      </c>
      <c r="AC7347" s="25">
        <v>105918.1</v>
      </c>
      <c r="AD7347" s="25">
        <v>1.0</v>
      </c>
      <c r="AE7347" s="25">
        <v>1.0</v>
      </c>
      <c r="AF7347" s="25">
        <v>1.0</v>
      </c>
      <c r="AG7347" s="25">
        <v>16246.59</v>
      </c>
      <c r="AH7347" s="25">
        <v>0.0</v>
      </c>
    </row>
    <row r="7348" ht="15.75" customHeight="1">
      <c r="U7348" s="25">
        <v>7347.0</v>
      </c>
      <c r="V7348" s="25">
        <v>1.5720644E7</v>
      </c>
      <c r="W7348" s="25" t="s">
        <v>552</v>
      </c>
      <c r="X7348" s="25">
        <v>789.0</v>
      </c>
      <c r="Y7348" s="25" t="s">
        <v>375</v>
      </c>
      <c r="Z7348" s="25" t="s">
        <v>487</v>
      </c>
      <c r="AA7348" s="25">
        <v>27.0</v>
      </c>
      <c r="AB7348" s="25">
        <v>6.0</v>
      </c>
      <c r="AC7348" s="25">
        <v>0.0</v>
      </c>
      <c r="AD7348" s="25">
        <v>2.0</v>
      </c>
      <c r="AE7348" s="25">
        <v>1.0</v>
      </c>
      <c r="AF7348" s="25">
        <v>0.0</v>
      </c>
      <c r="AG7348" s="25">
        <v>103603.65</v>
      </c>
      <c r="AH7348" s="25">
        <v>0.0</v>
      </c>
    </row>
    <row r="7349" ht="15.75" customHeight="1">
      <c r="U7349" s="25">
        <v>7348.0</v>
      </c>
      <c r="V7349" s="25">
        <v>1.5811742E7</v>
      </c>
      <c r="W7349" s="25" t="s">
        <v>1209</v>
      </c>
      <c r="X7349" s="25">
        <v>553.0</v>
      </c>
      <c r="Y7349" s="25" t="s">
        <v>377</v>
      </c>
      <c r="Z7349" s="25" t="s">
        <v>487</v>
      </c>
      <c r="AA7349" s="25">
        <v>42.0</v>
      </c>
      <c r="AB7349" s="25">
        <v>7.0</v>
      </c>
      <c r="AC7349" s="25">
        <v>0.0</v>
      </c>
      <c r="AD7349" s="25">
        <v>2.0</v>
      </c>
      <c r="AE7349" s="25">
        <v>1.0</v>
      </c>
      <c r="AF7349" s="25">
        <v>0.0</v>
      </c>
      <c r="AG7349" s="25">
        <v>7680.23</v>
      </c>
      <c r="AH7349" s="25">
        <v>0.0</v>
      </c>
    </row>
    <row r="7350" ht="15.75" customHeight="1">
      <c r="U7350" s="25">
        <v>7349.0</v>
      </c>
      <c r="V7350" s="25">
        <v>1.5813363E7</v>
      </c>
      <c r="W7350" s="25" t="s">
        <v>1416</v>
      </c>
      <c r="X7350" s="25">
        <v>448.0</v>
      </c>
      <c r="Y7350" s="25" t="s">
        <v>377</v>
      </c>
      <c r="Z7350" s="25" t="s">
        <v>487</v>
      </c>
      <c r="AA7350" s="25">
        <v>25.0</v>
      </c>
      <c r="AB7350" s="25">
        <v>2.0</v>
      </c>
      <c r="AC7350" s="25">
        <v>0.0</v>
      </c>
      <c r="AD7350" s="25">
        <v>2.0</v>
      </c>
      <c r="AE7350" s="25">
        <v>0.0</v>
      </c>
      <c r="AF7350" s="25">
        <v>0.0</v>
      </c>
      <c r="AG7350" s="25">
        <v>95215.73</v>
      </c>
      <c r="AH7350" s="25">
        <v>0.0</v>
      </c>
    </row>
    <row r="7351" ht="15.75" customHeight="1">
      <c r="U7351" s="25">
        <v>7350.0</v>
      </c>
      <c r="V7351" s="25">
        <v>1.5717629E7</v>
      </c>
      <c r="W7351" s="25" t="s">
        <v>1508</v>
      </c>
      <c r="X7351" s="25">
        <v>632.0</v>
      </c>
      <c r="Y7351" s="25" t="s">
        <v>379</v>
      </c>
      <c r="Z7351" s="25" t="s">
        <v>487</v>
      </c>
      <c r="AA7351" s="25">
        <v>42.0</v>
      </c>
      <c r="AB7351" s="25">
        <v>6.0</v>
      </c>
      <c r="AC7351" s="25">
        <v>59972.26</v>
      </c>
      <c r="AD7351" s="25">
        <v>2.0</v>
      </c>
      <c r="AE7351" s="25">
        <v>0.0</v>
      </c>
      <c r="AF7351" s="25">
        <v>1.0</v>
      </c>
      <c r="AG7351" s="25">
        <v>148172.94</v>
      </c>
      <c r="AH7351" s="25">
        <v>0.0</v>
      </c>
    </row>
    <row r="7352" ht="15.75" customHeight="1">
      <c r="U7352" s="25">
        <v>7351.0</v>
      </c>
      <c r="V7352" s="25">
        <v>1.571316E7</v>
      </c>
      <c r="W7352" s="25" t="s">
        <v>1091</v>
      </c>
      <c r="X7352" s="25">
        <v>669.0</v>
      </c>
      <c r="Y7352" s="25" t="s">
        <v>377</v>
      </c>
      <c r="Z7352" s="25" t="s">
        <v>487</v>
      </c>
      <c r="AA7352" s="25">
        <v>25.0</v>
      </c>
      <c r="AB7352" s="25">
        <v>7.0</v>
      </c>
      <c r="AC7352" s="25">
        <v>157228.61</v>
      </c>
      <c r="AD7352" s="25">
        <v>2.0</v>
      </c>
      <c r="AE7352" s="25">
        <v>1.0</v>
      </c>
      <c r="AF7352" s="25">
        <v>0.0</v>
      </c>
      <c r="AG7352" s="25">
        <v>124382.9</v>
      </c>
      <c r="AH7352" s="25">
        <v>0.0</v>
      </c>
    </row>
    <row r="7353" ht="15.75" customHeight="1">
      <c r="U7353" s="25">
        <v>7352.0</v>
      </c>
      <c r="V7353" s="25">
        <v>1.5568878E7</v>
      </c>
      <c r="W7353" s="25" t="s">
        <v>852</v>
      </c>
      <c r="X7353" s="25">
        <v>654.0</v>
      </c>
      <c r="Y7353" s="25" t="s">
        <v>377</v>
      </c>
      <c r="Z7353" s="25" t="s">
        <v>487</v>
      </c>
      <c r="AA7353" s="25">
        <v>34.0</v>
      </c>
      <c r="AB7353" s="25">
        <v>5.0</v>
      </c>
      <c r="AC7353" s="25">
        <v>0.0</v>
      </c>
      <c r="AD7353" s="25">
        <v>2.0</v>
      </c>
      <c r="AE7353" s="25">
        <v>1.0</v>
      </c>
      <c r="AF7353" s="25">
        <v>0.0</v>
      </c>
      <c r="AG7353" s="25">
        <v>159311.46</v>
      </c>
      <c r="AH7353" s="25">
        <v>0.0</v>
      </c>
    </row>
    <row r="7354" ht="15.75" customHeight="1">
      <c r="U7354" s="25">
        <v>7353.0</v>
      </c>
      <c r="V7354" s="25">
        <v>1.58098E7</v>
      </c>
      <c r="W7354" s="25" t="s">
        <v>2160</v>
      </c>
      <c r="X7354" s="25">
        <v>726.0</v>
      </c>
      <c r="Y7354" s="25" t="s">
        <v>375</v>
      </c>
      <c r="Z7354" s="25" t="s">
        <v>462</v>
      </c>
      <c r="AA7354" s="25">
        <v>38.0</v>
      </c>
      <c r="AB7354" s="25">
        <v>4.0</v>
      </c>
      <c r="AC7354" s="25">
        <v>0.0</v>
      </c>
      <c r="AD7354" s="25">
        <v>2.0</v>
      </c>
      <c r="AE7354" s="25">
        <v>0.0</v>
      </c>
      <c r="AF7354" s="25">
        <v>0.0</v>
      </c>
      <c r="AG7354" s="25">
        <v>6787.48</v>
      </c>
      <c r="AH7354" s="25">
        <v>0.0</v>
      </c>
    </row>
    <row r="7355" ht="15.75" customHeight="1">
      <c r="U7355" s="25">
        <v>7354.0</v>
      </c>
      <c r="V7355" s="25">
        <v>1.573642E7</v>
      </c>
      <c r="W7355" s="25" t="s">
        <v>2119</v>
      </c>
      <c r="X7355" s="25">
        <v>596.0</v>
      </c>
      <c r="Y7355" s="25" t="s">
        <v>375</v>
      </c>
      <c r="Z7355" s="25" t="s">
        <v>487</v>
      </c>
      <c r="AA7355" s="25">
        <v>21.0</v>
      </c>
      <c r="AB7355" s="25">
        <v>4.0</v>
      </c>
      <c r="AC7355" s="25">
        <v>210433.08</v>
      </c>
      <c r="AD7355" s="25">
        <v>2.0</v>
      </c>
      <c r="AE7355" s="25">
        <v>0.0</v>
      </c>
      <c r="AF7355" s="25">
        <v>1.0</v>
      </c>
      <c r="AG7355" s="25">
        <v>197297.77</v>
      </c>
      <c r="AH7355" s="25">
        <v>1.0</v>
      </c>
    </row>
    <row r="7356" ht="15.75" customHeight="1">
      <c r="U7356" s="25">
        <v>7355.0</v>
      </c>
      <c r="V7356" s="25">
        <v>1.5757933E7</v>
      </c>
      <c r="W7356" s="25" t="s">
        <v>1451</v>
      </c>
      <c r="X7356" s="25">
        <v>733.0</v>
      </c>
      <c r="Y7356" s="25" t="s">
        <v>379</v>
      </c>
      <c r="Z7356" s="25" t="s">
        <v>462</v>
      </c>
      <c r="AA7356" s="25">
        <v>30.0</v>
      </c>
      <c r="AB7356" s="25">
        <v>1.0</v>
      </c>
      <c r="AC7356" s="25">
        <v>102452.71</v>
      </c>
      <c r="AD7356" s="25">
        <v>1.0</v>
      </c>
      <c r="AE7356" s="25">
        <v>1.0</v>
      </c>
      <c r="AF7356" s="25">
        <v>0.0</v>
      </c>
      <c r="AG7356" s="25">
        <v>21556.95</v>
      </c>
      <c r="AH7356" s="25">
        <v>0.0</v>
      </c>
    </row>
    <row r="7357" ht="15.75" customHeight="1">
      <c r="U7357" s="25">
        <v>7356.0</v>
      </c>
      <c r="V7357" s="25">
        <v>1.5623072E7</v>
      </c>
      <c r="W7357" s="25" t="s">
        <v>1222</v>
      </c>
      <c r="X7357" s="25">
        <v>529.0</v>
      </c>
      <c r="Y7357" s="25" t="s">
        <v>377</v>
      </c>
      <c r="Z7357" s="25" t="s">
        <v>462</v>
      </c>
      <c r="AA7357" s="25">
        <v>35.0</v>
      </c>
      <c r="AB7357" s="25">
        <v>5.0</v>
      </c>
      <c r="AC7357" s="25">
        <v>0.0</v>
      </c>
      <c r="AD7357" s="25">
        <v>2.0</v>
      </c>
      <c r="AE7357" s="25">
        <v>1.0</v>
      </c>
      <c r="AF7357" s="25">
        <v>0.0</v>
      </c>
      <c r="AG7357" s="25">
        <v>56518.0</v>
      </c>
      <c r="AH7357" s="25">
        <v>0.0</v>
      </c>
    </row>
    <row r="7358" ht="15.75" customHeight="1">
      <c r="U7358" s="25">
        <v>7357.0</v>
      </c>
      <c r="V7358" s="25">
        <v>1.5683993E7</v>
      </c>
      <c r="W7358" s="25" t="s">
        <v>853</v>
      </c>
      <c r="X7358" s="25">
        <v>493.0</v>
      </c>
      <c r="Y7358" s="25" t="s">
        <v>375</v>
      </c>
      <c r="Z7358" s="25" t="s">
        <v>462</v>
      </c>
      <c r="AA7358" s="25">
        <v>37.0</v>
      </c>
      <c r="AB7358" s="25">
        <v>8.0</v>
      </c>
      <c r="AC7358" s="25">
        <v>142987.46</v>
      </c>
      <c r="AD7358" s="25">
        <v>2.0</v>
      </c>
      <c r="AE7358" s="25">
        <v>1.0</v>
      </c>
      <c r="AF7358" s="25">
        <v>0.0</v>
      </c>
      <c r="AG7358" s="25">
        <v>158840.99</v>
      </c>
      <c r="AH7358" s="25">
        <v>0.0</v>
      </c>
    </row>
    <row r="7359" ht="15.75" customHeight="1">
      <c r="U7359" s="25">
        <v>7358.0</v>
      </c>
      <c r="V7359" s="25">
        <v>1.5570947E7</v>
      </c>
      <c r="W7359" s="25" t="s">
        <v>3166</v>
      </c>
      <c r="X7359" s="25">
        <v>615.0</v>
      </c>
      <c r="Y7359" s="25" t="s">
        <v>377</v>
      </c>
      <c r="Z7359" s="25" t="s">
        <v>462</v>
      </c>
      <c r="AA7359" s="25">
        <v>29.0</v>
      </c>
      <c r="AB7359" s="25">
        <v>7.0</v>
      </c>
      <c r="AC7359" s="25">
        <v>143330.56</v>
      </c>
      <c r="AD7359" s="25">
        <v>2.0</v>
      </c>
      <c r="AE7359" s="25">
        <v>1.0</v>
      </c>
      <c r="AF7359" s="25">
        <v>1.0</v>
      </c>
      <c r="AG7359" s="25">
        <v>126396.01</v>
      </c>
      <c r="AH7359" s="25">
        <v>0.0</v>
      </c>
    </row>
    <row r="7360" ht="15.75" customHeight="1">
      <c r="U7360" s="25">
        <v>7359.0</v>
      </c>
      <c r="V7360" s="25">
        <v>1.5797767E7</v>
      </c>
      <c r="W7360" s="25" t="s">
        <v>819</v>
      </c>
      <c r="X7360" s="25">
        <v>600.0</v>
      </c>
      <c r="Y7360" s="25" t="s">
        <v>375</v>
      </c>
      <c r="Z7360" s="25" t="s">
        <v>462</v>
      </c>
      <c r="AA7360" s="25">
        <v>49.0</v>
      </c>
      <c r="AB7360" s="25">
        <v>6.0</v>
      </c>
      <c r="AC7360" s="25">
        <v>0.0</v>
      </c>
      <c r="AD7360" s="25">
        <v>1.0</v>
      </c>
      <c r="AE7360" s="25">
        <v>0.0</v>
      </c>
      <c r="AF7360" s="25">
        <v>1.0</v>
      </c>
      <c r="AG7360" s="25">
        <v>148087.88</v>
      </c>
      <c r="AH7360" s="25">
        <v>1.0</v>
      </c>
    </row>
    <row r="7361" ht="15.75" customHeight="1">
      <c r="U7361" s="25">
        <v>7360.0</v>
      </c>
      <c r="V7361" s="25">
        <v>1.5731989E7</v>
      </c>
      <c r="W7361" s="25" t="s">
        <v>690</v>
      </c>
      <c r="X7361" s="25">
        <v>666.0</v>
      </c>
      <c r="Y7361" s="25" t="s">
        <v>375</v>
      </c>
      <c r="Z7361" s="25" t="s">
        <v>487</v>
      </c>
      <c r="AA7361" s="25">
        <v>36.0</v>
      </c>
      <c r="AB7361" s="25">
        <v>4.0</v>
      </c>
      <c r="AC7361" s="25">
        <v>120165.4</v>
      </c>
      <c r="AD7361" s="25">
        <v>2.0</v>
      </c>
      <c r="AE7361" s="25">
        <v>1.0</v>
      </c>
      <c r="AF7361" s="25">
        <v>0.0</v>
      </c>
      <c r="AG7361" s="25">
        <v>33701.5</v>
      </c>
      <c r="AH7361" s="25">
        <v>0.0</v>
      </c>
    </row>
    <row r="7362" ht="15.75" customHeight="1">
      <c r="U7362" s="25">
        <v>7361.0</v>
      </c>
      <c r="V7362" s="25">
        <v>1.5591035E7</v>
      </c>
      <c r="W7362" s="25" t="s">
        <v>998</v>
      </c>
      <c r="X7362" s="25">
        <v>644.0</v>
      </c>
      <c r="Y7362" s="25" t="s">
        <v>377</v>
      </c>
      <c r="Z7362" s="25" t="s">
        <v>487</v>
      </c>
      <c r="AA7362" s="25">
        <v>54.0</v>
      </c>
      <c r="AB7362" s="25">
        <v>6.0</v>
      </c>
      <c r="AC7362" s="25">
        <v>0.0</v>
      </c>
      <c r="AD7362" s="25">
        <v>1.0</v>
      </c>
      <c r="AE7362" s="25">
        <v>0.0</v>
      </c>
      <c r="AF7362" s="25">
        <v>1.0</v>
      </c>
      <c r="AG7362" s="25">
        <v>84622.37</v>
      </c>
      <c r="AH7362" s="25">
        <v>0.0</v>
      </c>
    </row>
    <row r="7363" ht="15.75" customHeight="1">
      <c r="U7363" s="25">
        <v>7362.0</v>
      </c>
      <c r="V7363" s="25">
        <v>1.5586479E7</v>
      </c>
      <c r="W7363" s="25" t="s">
        <v>554</v>
      </c>
      <c r="X7363" s="25">
        <v>692.0</v>
      </c>
      <c r="Y7363" s="25" t="s">
        <v>375</v>
      </c>
      <c r="Z7363" s="25" t="s">
        <v>462</v>
      </c>
      <c r="AA7363" s="25">
        <v>36.0</v>
      </c>
      <c r="AB7363" s="25">
        <v>4.0</v>
      </c>
      <c r="AC7363" s="25">
        <v>0.0</v>
      </c>
      <c r="AD7363" s="25">
        <v>1.0</v>
      </c>
      <c r="AE7363" s="25">
        <v>1.0</v>
      </c>
      <c r="AF7363" s="25">
        <v>0.0</v>
      </c>
      <c r="AG7363" s="25">
        <v>185580.89</v>
      </c>
      <c r="AH7363" s="25">
        <v>1.0</v>
      </c>
    </row>
    <row r="7364" ht="15.75" customHeight="1">
      <c r="U7364" s="25">
        <v>7363.0</v>
      </c>
      <c r="V7364" s="25">
        <v>1.5605872E7</v>
      </c>
      <c r="W7364" s="25" t="s">
        <v>3167</v>
      </c>
      <c r="X7364" s="25">
        <v>707.0</v>
      </c>
      <c r="Y7364" s="25" t="s">
        <v>375</v>
      </c>
      <c r="Z7364" s="25" t="s">
        <v>487</v>
      </c>
      <c r="AA7364" s="25">
        <v>73.0</v>
      </c>
      <c r="AB7364" s="25">
        <v>6.0</v>
      </c>
      <c r="AC7364" s="25">
        <v>66573.17</v>
      </c>
      <c r="AD7364" s="25">
        <v>1.0</v>
      </c>
      <c r="AE7364" s="25">
        <v>1.0</v>
      </c>
      <c r="AF7364" s="25">
        <v>1.0</v>
      </c>
      <c r="AG7364" s="25">
        <v>62768.8</v>
      </c>
      <c r="AH7364" s="25">
        <v>0.0</v>
      </c>
    </row>
    <row r="7365" ht="15.75" customHeight="1">
      <c r="U7365" s="25">
        <v>7364.0</v>
      </c>
      <c r="V7365" s="25">
        <v>1.5666012E7</v>
      </c>
      <c r="W7365" s="25" t="s">
        <v>3168</v>
      </c>
      <c r="X7365" s="25">
        <v>603.0</v>
      </c>
      <c r="Y7365" s="25" t="s">
        <v>375</v>
      </c>
      <c r="Z7365" s="25" t="s">
        <v>487</v>
      </c>
      <c r="AA7365" s="25">
        <v>40.0</v>
      </c>
      <c r="AB7365" s="25">
        <v>4.0</v>
      </c>
      <c r="AC7365" s="25">
        <v>102833.46</v>
      </c>
      <c r="AD7365" s="25">
        <v>2.0</v>
      </c>
      <c r="AE7365" s="25">
        <v>1.0</v>
      </c>
      <c r="AF7365" s="25">
        <v>1.0</v>
      </c>
      <c r="AG7365" s="25">
        <v>38829.11</v>
      </c>
      <c r="AH7365" s="25">
        <v>0.0</v>
      </c>
    </row>
    <row r="7366" ht="15.75" customHeight="1">
      <c r="U7366" s="25">
        <v>7365.0</v>
      </c>
      <c r="V7366" s="25">
        <v>1.5641733E7</v>
      </c>
      <c r="W7366" s="25" t="s">
        <v>2291</v>
      </c>
      <c r="X7366" s="25">
        <v>671.0</v>
      </c>
      <c r="Y7366" s="25" t="s">
        <v>375</v>
      </c>
      <c r="Z7366" s="25" t="s">
        <v>462</v>
      </c>
      <c r="AA7366" s="25">
        <v>34.0</v>
      </c>
      <c r="AB7366" s="25">
        <v>5.0</v>
      </c>
      <c r="AC7366" s="25">
        <v>164757.56</v>
      </c>
      <c r="AD7366" s="25">
        <v>1.0</v>
      </c>
      <c r="AE7366" s="25">
        <v>1.0</v>
      </c>
      <c r="AF7366" s="25">
        <v>0.0</v>
      </c>
      <c r="AG7366" s="25">
        <v>110748.88</v>
      </c>
      <c r="AH7366" s="25">
        <v>0.0</v>
      </c>
    </row>
    <row r="7367" ht="15.75" customHeight="1">
      <c r="U7367" s="25">
        <v>7366.0</v>
      </c>
      <c r="V7367" s="25">
        <v>1.5593178E7</v>
      </c>
      <c r="W7367" s="25" t="s">
        <v>602</v>
      </c>
      <c r="X7367" s="25">
        <v>568.0</v>
      </c>
      <c r="Y7367" s="25" t="s">
        <v>377</v>
      </c>
      <c r="Z7367" s="25" t="s">
        <v>462</v>
      </c>
      <c r="AA7367" s="25">
        <v>36.0</v>
      </c>
      <c r="AB7367" s="25">
        <v>10.0</v>
      </c>
      <c r="AC7367" s="25">
        <v>153610.61</v>
      </c>
      <c r="AD7367" s="25">
        <v>1.0</v>
      </c>
      <c r="AE7367" s="25">
        <v>1.0</v>
      </c>
      <c r="AF7367" s="25">
        <v>1.0</v>
      </c>
      <c r="AG7367" s="25">
        <v>54083.8</v>
      </c>
      <c r="AH7367" s="25">
        <v>1.0</v>
      </c>
    </row>
    <row r="7368" ht="15.75" customHeight="1">
      <c r="U7368" s="25">
        <v>7367.0</v>
      </c>
      <c r="V7368" s="25">
        <v>1.5649183E7</v>
      </c>
      <c r="W7368" s="25" t="s">
        <v>730</v>
      </c>
      <c r="X7368" s="25">
        <v>598.0</v>
      </c>
      <c r="Y7368" s="25" t="s">
        <v>377</v>
      </c>
      <c r="Z7368" s="25" t="s">
        <v>462</v>
      </c>
      <c r="AA7368" s="25">
        <v>35.0</v>
      </c>
      <c r="AB7368" s="25">
        <v>8.0</v>
      </c>
      <c r="AC7368" s="25">
        <v>0.0</v>
      </c>
      <c r="AD7368" s="25">
        <v>3.0</v>
      </c>
      <c r="AE7368" s="25">
        <v>0.0</v>
      </c>
      <c r="AF7368" s="25">
        <v>1.0</v>
      </c>
      <c r="AG7368" s="25">
        <v>88658.73</v>
      </c>
      <c r="AH7368" s="25">
        <v>0.0</v>
      </c>
    </row>
    <row r="7369" ht="15.75" customHeight="1">
      <c r="U7369" s="25">
        <v>7368.0</v>
      </c>
      <c r="V7369" s="25">
        <v>1.5736399E7</v>
      </c>
      <c r="W7369" s="25" t="s">
        <v>1877</v>
      </c>
      <c r="X7369" s="25">
        <v>606.0</v>
      </c>
      <c r="Y7369" s="25" t="s">
        <v>377</v>
      </c>
      <c r="Z7369" s="25" t="s">
        <v>487</v>
      </c>
      <c r="AA7369" s="25">
        <v>42.0</v>
      </c>
      <c r="AB7369" s="25">
        <v>10.0</v>
      </c>
      <c r="AC7369" s="25">
        <v>0.0</v>
      </c>
      <c r="AD7369" s="25">
        <v>2.0</v>
      </c>
      <c r="AE7369" s="25">
        <v>1.0</v>
      </c>
      <c r="AF7369" s="25">
        <v>0.0</v>
      </c>
      <c r="AG7369" s="25">
        <v>177938.52</v>
      </c>
      <c r="AH7369" s="25">
        <v>0.0</v>
      </c>
    </row>
    <row r="7370" ht="15.75" customHeight="1">
      <c r="U7370" s="25">
        <v>7369.0</v>
      </c>
      <c r="V7370" s="25">
        <v>1.5751137E7</v>
      </c>
      <c r="W7370" s="25" t="s">
        <v>1996</v>
      </c>
      <c r="X7370" s="25">
        <v>850.0</v>
      </c>
      <c r="Y7370" s="25" t="s">
        <v>379</v>
      </c>
      <c r="Z7370" s="25" t="s">
        <v>462</v>
      </c>
      <c r="AA7370" s="25">
        <v>36.0</v>
      </c>
      <c r="AB7370" s="25">
        <v>3.0</v>
      </c>
      <c r="AC7370" s="25">
        <v>169025.83</v>
      </c>
      <c r="AD7370" s="25">
        <v>1.0</v>
      </c>
      <c r="AE7370" s="25">
        <v>1.0</v>
      </c>
      <c r="AF7370" s="25">
        <v>0.0</v>
      </c>
      <c r="AG7370" s="25">
        <v>174235.06</v>
      </c>
      <c r="AH7370" s="25">
        <v>0.0</v>
      </c>
    </row>
    <row r="7371" ht="15.75" customHeight="1">
      <c r="U7371" s="25">
        <v>7370.0</v>
      </c>
      <c r="V7371" s="25">
        <v>1.5757188E7</v>
      </c>
      <c r="W7371" s="25" t="s">
        <v>2093</v>
      </c>
      <c r="X7371" s="25">
        <v>644.0</v>
      </c>
      <c r="Y7371" s="25" t="s">
        <v>377</v>
      </c>
      <c r="Z7371" s="25" t="s">
        <v>462</v>
      </c>
      <c r="AA7371" s="25">
        <v>26.0</v>
      </c>
      <c r="AB7371" s="25">
        <v>4.0</v>
      </c>
      <c r="AC7371" s="25">
        <v>153455.72</v>
      </c>
      <c r="AD7371" s="25">
        <v>2.0</v>
      </c>
      <c r="AE7371" s="25">
        <v>1.0</v>
      </c>
      <c r="AF7371" s="25">
        <v>1.0</v>
      </c>
      <c r="AG7371" s="25">
        <v>82696.84</v>
      </c>
      <c r="AH7371" s="25">
        <v>0.0</v>
      </c>
    </row>
    <row r="7372" ht="15.75" customHeight="1">
      <c r="U7372" s="25">
        <v>7371.0</v>
      </c>
      <c r="V7372" s="25">
        <v>1.5726167E7</v>
      </c>
      <c r="W7372" s="25" t="s">
        <v>510</v>
      </c>
      <c r="X7372" s="25">
        <v>655.0</v>
      </c>
      <c r="Y7372" s="25" t="s">
        <v>375</v>
      </c>
      <c r="Z7372" s="25" t="s">
        <v>487</v>
      </c>
      <c r="AA7372" s="25">
        <v>37.0</v>
      </c>
      <c r="AB7372" s="25">
        <v>4.0</v>
      </c>
      <c r="AC7372" s="25">
        <v>0.0</v>
      </c>
      <c r="AD7372" s="25">
        <v>2.0</v>
      </c>
      <c r="AE7372" s="25">
        <v>1.0</v>
      </c>
      <c r="AF7372" s="25">
        <v>1.0</v>
      </c>
      <c r="AG7372" s="25">
        <v>142415.97</v>
      </c>
      <c r="AH7372" s="25">
        <v>0.0</v>
      </c>
    </row>
    <row r="7373" ht="15.75" customHeight="1">
      <c r="U7373" s="25">
        <v>7372.0</v>
      </c>
      <c r="V7373" s="25">
        <v>1.562485E7</v>
      </c>
      <c r="W7373" s="25" t="s">
        <v>732</v>
      </c>
      <c r="X7373" s="25">
        <v>850.0</v>
      </c>
      <c r="Y7373" s="25" t="s">
        <v>375</v>
      </c>
      <c r="Z7373" s="25" t="s">
        <v>487</v>
      </c>
      <c r="AA7373" s="25">
        <v>30.0</v>
      </c>
      <c r="AB7373" s="25">
        <v>10.0</v>
      </c>
      <c r="AC7373" s="25">
        <v>153972.89</v>
      </c>
      <c r="AD7373" s="25">
        <v>2.0</v>
      </c>
      <c r="AE7373" s="25">
        <v>1.0</v>
      </c>
      <c r="AF7373" s="25">
        <v>0.0</v>
      </c>
      <c r="AG7373" s="25">
        <v>62811.03</v>
      </c>
      <c r="AH7373" s="25">
        <v>0.0</v>
      </c>
    </row>
    <row r="7374" ht="15.75" customHeight="1">
      <c r="U7374" s="25">
        <v>7373.0</v>
      </c>
      <c r="V7374" s="25">
        <v>1.57177E7</v>
      </c>
      <c r="W7374" s="25" t="s">
        <v>714</v>
      </c>
      <c r="X7374" s="25">
        <v>683.0</v>
      </c>
      <c r="Y7374" s="25" t="s">
        <v>377</v>
      </c>
      <c r="Z7374" s="25" t="s">
        <v>487</v>
      </c>
      <c r="AA7374" s="25">
        <v>34.0</v>
      </c>
      <c r="AB7374" s="25">
        <v>9.0</v>
      </c>
      <c r="AC7374" s="25">
        <v>114609.55</v>
      </c>
      <c r="AD7374" s="25">
        <v>2.0</v>
      </c>
      <c r="AE7374" s="25">
        <v>0.0</v>
      </c>
      <c r="AF7374" s="25">
        <v>1.0</v>
      </c>
      <c r="AG7374" s="25">
        <v>25339.29</v>
      </c>
      <c r="AH7374" s="25">
        <v>0.0</v>
      </c>
    </row>
    <row r="7375" ht="15.75" customHeight="1">
      <c r="U7375" s="25">
        <v>7374.0</v>
      </c>
      <c r="V7375" s="25">
        <v>1.5716347E7</v>
      </c>
      <c r="W7375" s="25" t="s">
        <v>1547</v>
      </c>
      <c r="X7375" s="25">
        <v>663.0</v>
      </c>
      <c r="Y7375" s="25" t="s">
        <v>379</v>
      </c>
      <c r="Z7375" s="25" t="s">
        <v>487</v>
      </c>
      <c r="AA7375" s="25">
        <v>37.0</v>
      </c>
      <c r="AB7375" s="25">
        <v>7.0</v>
      </c>
      <c r="AC7375" s="25">
        <v>143625.83</v>
      </c>
      <c r="AD7375" s="25">
        <v>2.0</v>
      </c>
      <c r="AE7375" s="25">
        <v>0.0</v>
      </c>
      <c r="AF7375" s="25">
        <v>1.0</v>
      </c>
      <c r="AG7375" s="25">
        <v>176487.05</v>
      </c>
      <c r="AH7375" s="25">
        <v>0.0</v>
      </c>
    </row>
    <row r="7376" ht="15.75" customHeight="1">
      <c r="U7376" s="25">
        <v>7375.0</v>
      </c>
      <c r="V7376" s="25">
        <v>1.5696287E7</v>
      </c>
      <c r="W7376" s="25" t="s">
        <v>3169</v>
      </c>
      <c r="X7376" s="25">
        <v>682.0</v>
      </c>
      <c r="Y7376" s="25" t="s">
        <v>379</v>
      </c>
      <c r="Z7376" s="25" t="s">
        <v>462</v>
      </c>
      <c r="AA7376" s="25">
        <v>38.0</v>
      </c>
      <c r="AB7376" s="25">
        <v>1.0</v>
      </c>
      <c r="AC7376" s="25">
        <v>116520.28</v>
      </c>
      <c r="AD7376" s="25">
        <v>1.0</v>
      </c>
      <c r="AE7376" s="25">
        <v>1.0</v>
      </c>
      <c r="AF7376" s="25">
        <v>1.0</v>
      </c>
      <c r="AG7376" s="25">
        <v>49833.5</v>
      </c>
      <c r="AH7376" s="25">
        <v>1.0</v>
      </c>
    </row>
    <row r="7377" ht="15.75" customHeight="1">
      <c r="U7377" s="25">
        <v>7376.0</v>
      </c>
      <c r="V7377" s="25">
        <v>1.5638871E7</v>
      </c>
      <c r="W7377" s="25" t="s">
        <v>1088</v>
      </c>
      <c r="X7377" s="25">
        <v>639.0</v>
      </c>
      <c r="Y7377" s="25" t="s">
        <v>375</v>
      </c>
      <c r="Z7377" s="25" t="s">
        <v>487</v>
      </c>
      <c r="AA7377" s="25">
        <v>77.0</v>
      </c>
      <c r="AB7377" s="25">
        <v>6.0</v>
      </c>
      <c r="AC7377" s="25">
        <v>80926.02</v>
      </c>
      <c r="AD7377" s="25">
        <v>2.0</v>
      </c>
      <c r="AE7377" s="25">
        <v>1.0</v>
      </c>
      <c r="AF7377" s="25">
        <v>1.0</v>
      </c>
      <c r="AG7377" s="25">
        <v>55829.25</v>
      </c>
      <c r="AH7377" s="25">
        <v>0.0</v>
      </c>
    </row>
    <row r="7378" ht="15.75" customHeight="1">
      <c r="U7378" s="25">
        <v>7377.0</v>
      </c>
      <c r="V7378" s="25">
        <v>1.5765093E7</v>
      </c>
      <c r="W7378" s="25" t="s">
        <v>2341</v>
      </c>
      <c r="X7378" s="25">
        <v>704.0</v>
      </c>
      <c r="Y7378" s="25" t="s">
        <v>375</v>
      </c>
      <c r="Z7378" s="25" t="s">
        <v>487</v>
      </c>
      <c r="AA7378" s="25">
        <v>23.0</v>
      </c>
      <c r="AB7378" s="25">
        <v>6.0</v>
      </c>
      <c r="AC7378" s="25">
        <v>166594.78</v>
      </c>
      <c r="AD7378" s="25">
        <v>1.0</v>
      </c>
      <c r="AE7378" s="25">
        <v>1.0</v>
      </c>
      <c r="AF7378" s="25">
        <v>1.0</v>
      </c>
      <c r="AG7378" s="25">
        <v>155823.2</v>
      </c>
      <c r="AH7378" s="25">
        <v>0.0</v>
      </c>
    </row>
    <row r="7379" ht="15.75" customHeight="1">
      <c r="U7379" s="25">
        <v>7378.0</v>
      </c>
      <c r="V7379" s="25">
        <v>1.5592999E7</v>
      </c>
      <c r="W7379" s="25" t="s">
        <v>1570</v>
      </c>
      <c r="X7379" s="25">
        <v>691.0</v>
      </c>
      <c r="Y7379" s="25" t="s">
        <v>375</v>
      </c>
      <c r="Z7379" s="25" t="s">
        <v>462</v>
      </c>
      <c r="AA7379" s="25">
        <v>40.0</v>
      </c>
      <c r="AB7379" s="25">
        <v>0.0</v>
      </c>
      <c r="AC7379" s="25">
        <v>115465.98</v>
      </c>
      <c r="AD7379" s="25">
        <v>1.0</v>
      </c>
      <c r="AE7379" s="25">
        <v>1.0</v>
      </c>
      <c r="AF7379" s="25">
        <v>1.0</v>
      </c>
      <c r="AG7379" s="25">
        <v>60622.61</v>
      </c>
      <c r="AH7379" s="25">
        <v>0.0</v>
      </c>
    </row>
    <row r="7380" ht="15.75" customHeight="1">
      <c r="U7380" s="25">
        <v>7379.0</v>
      </c>
      <c r="V7380" s="25">
        <v>1.5641715E7</v>
      </c>
      <c r="W7380" s="25" t="s">
        <v>1231</v>
      </c>
      <c r="X7380" s="25">
        <v>599.0</v>
      </c>
      <c r="Y7380" s="25" t="s">
        <v>375</v>
      </c>
      <c r="Z7380" s="25" t="s">
        <v>487</v>
      </c>
      <c r="AA7380" s="25">
        <v>34.0</v>
      </c>
      <c r="AB7380" s="25">
        <v>8.0</v>
      </c>
      <c r="AC7380" s="25">
        <v>0.0</v>
      </c>
      <c r="AD7380" s="25">
        <v>2.0</v>
      </c>
      <c r="AE7380" s="25">
        <v>1.0</v>
      </c>
      <c r="AF7380" s="25">
        <v>1.0</v>
      </c>
      <c r="AG7380" s="25">
        <v>174196.68</v>
      </c>
      <c r="AH7380" s="25">
        <v>0.0</v>
      </c>
    </row>
    <row r="7381" ht="15.75" customHeight="1">
      <c r="U7381" s="25">
        <v>7380.0</v>
      </c>
      <c r="V7381" s="25">
        <v>1.5607746E7</v>
      </c>
      <c r="W7381" s="25" t="s">
        <v>1005</v>
      </c>
      <c r="X7381" s="25">
        <v>573.0</v>
      </c>
      <c r="Y7381" s="25" t="s">
        <v>375</v>
      </c>
      <c r="Z7381" s="25" t="s">
        <v>462</v>
      </c>
      <c r="AA7381" s="25">
        <v>36.0</v>
      </c>
      <c r="AB7381" s="25">
        <v>1.0</v>
      </c>
      <c r="AC7381" s="25">
        <v>0.0</v>
      </c>
      <c r="AD7381" s="25">
        <v>1.0</v>
      </c>
      <c r="AE7381" s="25">
        <v>1.0</v>
      </c>
      <c r="AF7381" s="25">
        <v>1.0</v>
      </c>
      <c r="AG7381" s="25">
        <v>56905.38</v>
      </c>
      <c r="AH7381" s="25">
        <v>0.0</v>
      </c>
    </row>
    <row r="7382" ht="15.75" customHeight="1">
      <c r="U7382" s="25">
        <v>7381.0</v>
      </c>
      <c r="V7382" s="25">
        <v>1.5625311E7</v>
      </c>
      <c r="W7382" s="25" t="s">
        <v>2181</v>
      </c>
      <c r="X7382" s="25">
        <v>589.0</v>
      </c>
      <c r="Y7382" s="25" t="s">
        <v>379</v>
      </c>
      <c r="Z7382" s="25" t="s">
        <v>462</v>
      </c>
      <c r="AA7382" s="25">
        <v>41.0</v>
      </c>
      <c r="AB7382" s="25">
        <v>7.0</v>
      </c>
      <c r="AC7382" s="25">
        <v>92618.62</v>
      </c>
      <c r="AD7382" s="25">
        <v>1.0</v>
      </c>
      <c r="AE7382" s="25">
        <v>1.0</v>
      </c>
      <c r="AF7382" s="25">
        <v>1.0</v>
      </c>
      <c r="AG7382" s="25">
        <v>101178.85</v>
      </c>
      <c r="AH7382" s="25">
        <v>0.0</v>
      </c>
    </row>
    <row r="7383" ht="15.75" customHeight="1">
      <c r="U7383" s="25">
        <v>7382.0</v>
      </c>
      <c r="V7383" s="25">
        <v>1.5573077E7</v>
      </c>
      <c r="W7383" s="25" t="s">
        <v>2500</v>
      </c>
      <c r="X7383" s="25">
        <v>620.0</v>
      </c>
      <c r="Y7383" s="25" t="s">
        <v>379</v>
      </c>
      <c r="Z7383" s="25" t="s">
        <v>462</v>
      </c>
      <c r="AA7383" s="25">
        <v>25.0</v>
      </c>
      <c r="AB7383" s="25">
        <v>8.0</v>
      </c>
      <c r="AC7383" s="25">
        <v>141825.88</v>
      </c>
      <c r="AD7383" s="25">
        <v>1.0</v>
      </c>
      <c r="AE7383" s="25">
        <v>1.0</v>
      </c>
      <c r="AF7383" s="25">
        <v>1.0</v>
      </c>
      <c r="AG7383" s="25">
        <v>73857.94</v>
      </c>
      <c r="AH7383" s="25">
        <v>1.0</v>
      </c>
    </row>
    <row r="7384" ht="15.75" customHeight="1">
      <c r="U7384" s="25">
        <v>7383.0</v>
      </c>
      <c r="V7384" s="25">
        <v>1.5735106E7</v>
      </c>
      <c r="W7384" s="25" t="s">
        <v>2691</v>
      </c>
      <c r="X7384" s="25">
        <v>647.0</v>
      </c>
      <c r="Y7384" s="25" t="s">
        <v>377</v>
      </c>
      <c r="Z7384" s="25" t="s">
        <v>487</v>
      </c>
      <c r="AA7384" s="25">
        <v>28.0</v>
      </c>
      <c r="AB7384" s="25">
        <v>6.0</v>
      </c>
      <c r="AC7384" s="25">
        <v>149594.02</v>
      </c>
      <c r="AD7384" s="25">
        <v>2.0</v>
      </c>
      <c r="AE7384" s="25">
        <v>1.0</v>
      </c>
      <c r="AF7384" s="25">
        <v>0.0</v>
      </c>
      <c r="AG7384" s="25">
        <v>102325.19</v>
      </c>
      <c r="AH7384" s="25">
        <v>0.0</v>
      </c>
    </row>
    <row r="7385" ht="15.75" customHeight="1">
      <c r="U7385" s="25">
        <v>7384.0</v>
      </c>
      <c r="V7385" s="25">
        <v>1.5672912E7</v>
      </c>
      <c r="W7385" s="25" t="s">
        <v>1120</v>
      </c>
      <c r="X7385" s="25">
        <v>737.0</v>
      </c>
      <c r="Y7385" s="25" t="s">
        <v>377</v>
      </c>
      <c r="Z7385" s="25" t="s">
        <v>462</v>
      </c>
      <c r="AA7385" s="25">
        <v>39.0</v>
      </c>
      <c r="AB7385" s="25">
        <v>7.0</v>
      </c>
      <c r="AC7385" s="25">
        <v>130051.66</v>
      </c>
      <c r="AD7385" s="25">
        <v>2.0</v>
      </c>
      <c r="AE7385" s="25">
        <v>0.0</v>
      </c>
      <c r="AF7385" s="25">
        <v>0.0</v>
      </c>
      <c r="AG7385" s="25">
        <v>55356.39</v>
      </c>
      <c r="AH7385" s="25">
        <v>1.0</v>
      </c>
    </row>
    <row r="7386" ht="15.75" customHeight="1">
      <c r="U7386" s="25">
        <v>7385.0</v>
      </c>
      <c r="V7386" s="25">
        <v>1.5589881E7</v>
      </c>
      <c r="W7386" s="25" t="s">
        <v>672</v>
      </c>
      <c r="X7386" s="25">
        <v>634.0</v>
      </c>
      <c r="Y7386" s="25" t="s">
        <v>375</v>
      </c>
      <c r="Z7386" s="25" t="s">
        <v>462</v>
      </c>
      <c r="AA7386" s="25">
        <v>41.0</v>
      </c>
      <c r="AB7386" s="25">
        <v>7.0</v>
      </c>
      <c r="AC7386" s="25">
        <v>0.0</v>
      </c>
      <c r="AD7386" s="25">
        <v>2.0</v>
      </c>
      <c r="AE7386" s="25">
        <v>1.0</v>
      </c>
      <c r="AF7386" s="25">
        <v>1.0</v>
      </c>
      <c r="AG7386" s="25">
        <v>131284.93</v>
      </c>
      <c r="AH7386" s="25">
        <v>0.0</v>
      </c>
    </row>
    <row r="7387" ht="15.75" customHeight="1">
      <c r="U7387" s="25">
        <v>7386.0</v>
      </c>
      <c r="V7387" s="25">
        <v>1.5660144E7</v>
      </c>
      <c r="W7387" s="25" t="s">
        <v>787</v>
      </c>
      <c r="X7387" s="25">
        <v>660.0</v>
      </c>
      <c r="Y7387" s="25" t="s">
        <v>375</v>
      </c>
      <c r="Z7387" s="25" t="s">
        <v>487</v>
      </c>
      <c r="AA7387" s="25">
        <v>38.0</v>
      </c>
      <c r="AB7387" s="25">
        <v>4.0</v>
      </c>
      <c r="AC7387" s="25">
        <v>0.0</v>
      </c>
      <c r="AD7387" s="25">
        <v>2.0</v>
      </c>
      <c r="AE7387" s="25">
        <v>0.0</v>
      </c>
      <c r="AF7387" s="25">
        <v>0.0</v>
      </c>
      <c r="AG7387" s="25">
        <v>88080.43</v>
      </c>
      <c r="AH7387" s="25">
        <v>0.0</v>
      </c>
    </row>
    <row r="7388" ht="15.75" customHeight="1">
      <c r="U7388" s="25">
        <v>7387.0</v>
      </c>
      <c r="V7388" s="25">
        <v>1.5664083E7</v>
      </c>
      <c r="W7388" s="25" t="s">
        <v>1624</v>
      </c>
      <c r="X7388" s="25">
        <v>666.0</v>
      </c>
      <c r="Y7388" s="25" t="s">
        <v>379</v>
      </c>
      <c r="Z7388" s="25" t="s">
        <v>462</v>
      </c>
      <c r="AA7388" s="25">
        <v>37.0</v>
      </c>
      <c r="AB7388" s="25">
        <v>2.0</v>
      </c>
      <c r="AC7388" s="25">
        <v>158468.76</v>
      </c>
      <c r="AD7388" s="25">
        <v>1.0</v>
      </c>
      <c r="AE7388" s="25">
        <v>0.0</v>
      </c>
      <c r="AF7388" s="25">
        <v>1.0</v>
      </c>
      <c r="AG7388" s="25">
        <v>93266.01</v>
      </c>
      <c r="AH7388" s="25">
        <v>0.0</v>
      </c>
    </row>
    <row r="7389" ht="15.75" customHeight="1">
      <c r="U7389" s="25">
        <v>7388.0</v>
      </c>
      <c r="V7389" s="25">
        <v>1.5690898E7</v>
      </c>
      <c r="W7389" s="25" t="s">
        <v>3170</v>
      </c>
      <c r="X7389" s="25">
        <v>696.0</v>
      </c>
      <c r="Y7389" s="25" t="s">
        <v>375</v>
      </c>
      <c r="Z7389" s="25" t="s">
        <v>487</v>
      </c>
      <c r="AA7389" s="25">
        <v>44.0</v>
      </c>
      <c r="AB7389" s="25">
        <v>8.0</v>
      </c>
      <c r="AC7389" s="25">
        <v>161889.79</v>
      </c>
      <c r="AD7389" s="25">
        <v>1.0</v>
      </c>
      <c r="AE7389" s="25">
        <v>0.0</v>
      </c>
      <c r="AF7389" s="25">
        <v>0.0</v>
      </c>
      <c r="AG7389" s="25">
        <v>75562.47</v>
      </c>
      <c r="AH7389" s="25">
        <v>0.0</v>
      </c>
    </row>
    <row r="7390" ht="15.75" customHeight="1">
      <c r="U7390" s="25">
        <v>7389.0</v>
      </c>
      <c r="V7390" s="25">
        <v>1.5808023E7</v>
      </c>
      <c r="W7390" s="25" t="s">
        <v>3171</v>
      </c>
      <c r="X7390" s="25">
        <v>836.0</v>
      </c>
      <c r="Y7390" s="25" t="s">
        <v>375</v>
      </c>
      <c r="Z7390" s="25" t="s">
        <v>462</v>
      </c>
      <c r="AA7390" s="25">
        <v>29.0</v>
      </c>
      <c r="AB7390" s="25">
        <v>9.0</v>
      </c>
      <c r="AC7390" s="25">
        <v>133681.78</v>
      </c>
      <c r="AD7390" s="25">
        <v>1.0</v>
      </c>
      <c r="AE7390" s="25">
        <v>1.0</v>
      </c>
      <c r="AF7390" s="25">
        <v>1.0</v>
      </c>
      <c r="AG7390" s="25">
        <v>153747.73</v>
      </c>
      <c r="AH7390" s="25">
        <v>0.0</v>
      </c>
    </row>
    <row r="7391" ht="15.75" customHeight="1">
      <c r="U7391" s="25">
        <v>7390.0</v>
      </c>
      <c r="V7391" s="25">
        <v>1.5676909E7</v>
      </c>
      <c r="W7391" s="25" t="s">
        <v>2359</v>
      </c>
      <c r="X7391" s="25">
        <v>667.0</v>
      </c>
      <c r="Y7391" s="25" t="s">
        <v>377</v>
      </c>
      <c r="Z7391" s="25" t="s">
        <v>462</v>
      </c>
      <c r="AA7391" s="25">
        <v>34.0</v>
      </c>
      <c r="AB7391" s="25">
        <v>5.0</v>
      </c>
      <c r="AC7391" s="25">
        <v>0.0</v>
      </c>
      <c r="AD7391" s="25">
        <v>2.0</v>
      </c>
      <c r="AE7391" s="25">
        <v>1.0</v>
      </c>
      <c r="AF7391" s="25">
        <v>0.0</v>
      </c>
      <c r="AG7391" s="25">
        <v>163830.64</v>
      </c>
      <c r="AH7391" s="25">
        <v>0.0</v>
      </c>
    </row>
    <row r="7392" ht="15.75" customHeight="1">
      <c r="U7392" s="25">
        <v>7391.0</v>
      </c>
      <c r="V7392" s="25">
        <v>1.5764922E7</v>
      </c>
      <c r="W7392" s="25" t="s">
        <v>1689</v>
      </c>
      <c r="X7392" s="25">
        <v>596.0</v>
      </c>
      <c r="Y7392" s="25" t="s">
        <v>377</v>
      </c>
      <c r="Z7392" s="25" t="s">
        <v>487</v>
      </c>
      <c r="AA7392" s="25">
        <v>20.0</v>
      </c>
      <c r="AB7392" s="25">
        <v>3.0</v>
      </c>
      <c r="AC7392" s="25">
        <v>187294.46</v>
      </c>
      <c r="AD7392" s="25">
        <v>1.0</v>
      </c>
      <c r="AE7392" s="25">
        <v>1.0</v>
      </c>
      <c r="AF7392" s="25">
        <v>0.0</v>
      </c>
      <c r="AG7392" s="25">
        <v>103456.47</v>
      </c>
      <c r="AH7392" s="25">
        <v>0.0</v>
      </c>
    </row>
    <row r="7393" ht="15.75" customHeight="1">
      <c r="U7393" s="25">
        <v>7392.0</v>
      </c>
      <c r="V7393" s="25">
        <v>1.5766734E7</v>
      </c>
      <c r="W7393" s="25" t="s">
        <v>1854</v>
      </c>
      <c r="X7393" s="25">
        <v>430.0</v>
      </c>
      <c r="Y7393" s="25" t="s">
        <v>375</v>
      </c>
      <c r="Z7393" s="25" t="s">
        <v>487</v>
      </c>
      <c r="AA7393" s="25">
        <v>31.0</v>
      </c>
      <c r="AB7393" s="25">
        <v>5.0</v>
      </c>
      <c r="AC7393" s="25">
        <v>0.0</v>
      </c>
      <c r="AD7393" s="25">
        <v>1.0</v>
      </c>
      <c r="AE7393" s="25">
        <v>1.0</v>
      </c>
      <c r="AF7393" s="25">
        <v>0.0</v>
      </c>
      <c r="AG7393" s="25">
        <v>95655.16</v>
      </c>
      <c r="AH7393" s="25">
        <v>0.0</v>
      </c>
    </row>
    <row r="7394" ht="15.75" customHeight="1">
      <c r="U7394" s="25">
        <v>7393.0</v>
      </c>
      <c r="V7394" s="25">
        <v>1.5795079E7</v>
      </c>
      <c r="W7394" s="25" t="s">
        <v>1885</v>
      </c>
      <c r="X7394" s="25">
        <v>596.0</v>
      </c>
      <c r="Y7394" s="25" t="s">
        <v>377</v>
      </c>
      <c r="Z7394" s="25" t="s">
        <v>487</v>
      </c>
      <c r="AA7394" s="25">
        <v>67.0</v>
      </c>
      <c r="AB7394" s="25">
        <v>6.0</v>
      </c>
      <c r="AC7394" s="25">
        <v>0.0</v>
      </c>
      <c r="AD7394" s="25">
        <v>2.0</v>
      </c>
      <c r="AE7394" s="25">
        <v>1.0</v>
      </c>
      <c r="AF7394" s="25">
        <v>1.0</v>
      </c>
      <c r="AG7394" s="25">
        <v>138350.74</v>
      </c>
      <c r="AH7394" s="25">
        <v>0.0</v>
      </c>
    </row>
    <row r="7395" ht="15.75" customHeight="1">
      <c r="U7395" s="25">
        <v>7394.0</v>
      </c>
      <c r="V7395" s="25">
        <v>1.5757434E7</v>
      </c>
      <c r="W7395" s="25" t="s">
        <v>713</v>
      </c>
      <c r="X7395" s="25">
        <v>599.0</v>
      </c>
      <c r="Y7395" s="25" t="s">
        <v>375</v>
      </c>
      <c r="Z7395" s="25" t="s">
        <v>487</v>
      </c>
      <c r="AA7395" s="25">
        <v>28.0</v>
      </c>
      <c r="AB7395" s="25">
        <v>7.0</v>
      </c>
      <c r="AC7395" s="25">
        <v>119706.22</v>
      </c>
      <c r="AD7395" s="25">
        <v>1.0</v>
      </c>
      <c r="AE7395" s="25">
        <v>0.0</v>
      </c>
      <c r="AF7395" s="25">
        <v>0.0</v>
      </c>
      <c r="AG7395" s="25">
        <v>31190.42</v>
      </c>
      <c r="AH7395" s="25">
        <v>0.0</v>
      </c>
    </row>
    <row r="7396" ht="15.75" customHeight="1">
      <c r="U7396" s="25">
        <v>7395.0</v>
      </c>
      <c r="V7396" s="25">
        <v>1.5673747E7</v>
      </c>
      <c r="W7396" s="25" t="s">
        <v>1381</v>
      </c>
      <c r="X7396" s="25">
        <v>519.0</v>
      </c>
      <c r="Y7396" s="25" t="s">
        <v>375</v>
      </c>
      <c r="Z7396" s="25" t="s">
        <v>462</v>
      </c>
      <c r="AA7396" s="25">
        <v>22.0</v>
      </c>
      <c r="AB7396" s="25">
        <v>8.0</v>
      </c>
      <c r="AC7396" s="25">
        <v>0.0</v>
      </c>
      <c r="AD7396" s="25">
        <v>1.0</v>
      </c>
      <c r="AE7396" s="25">
        <v>0.0</v>
      </c>
      <c r="AF7396" s="25">
        <v>1.0</v>
      </c>
      <c r="AG7396" s="25">
        <v>167553.06</v>
      </c>
      <c r="AH7396" s="25">
        <v>0.0</v>
      </c>
    </row>
    <row r="7397" ht="15.75" customHeight="1">
      <c r="U7397" s="25">
        <v>7396.0</v>
      </c>
      <c r="V7397" s="25">
        <v>1.5808386E7</v>
      </c>
      <c r="W7397" s="25" t="s">
        <v>633</v>
      </c>
      <c r="X7397" s="25">
        <v>721.0</v>
      </c>
      <c r="Y7397" s="25" t="s">
        <v>379</v>
      </c>
      <c r="Z7397" s="25" t="s">
        <v>462</v>
      </c>
      <c r="AA7397" s="25">
        <v>45.0</v>
      </c>
      <c r="AB7397" s="25">
        <v>7.0</v>
      </c>
      <c r="AC7397" s="25">
        <v>138523.2</v>
      </c>
      <c r="AD7397" s="25">
        <v>1.0</v>
      </c>
      <c r="AE7397" s="25">
        <v>0.0</v>
      </c>
      <c r="AF7397" s="25">
        <v>0.0</v>
      </c>
      <c r="AG7397" s="25">
        <v>59604.45</v>
      </c>
      <c r="AH7397" s="25">
        <v>1.0</v>
      </c>
    </row>
    <row r="7398" ht="15.75" customHeight="1">
      <c r="U7398" s="25">
        <v>7397.0</v>
      </c>
      <c r="V7398" s="25">
        <v>1.5603565E7</v>
      </c>
      <c r="W7398" s="25" t="s">
        <v>1079</v>
      </c>
      <c r="X7398" s="25">
        <v>603.0</v>
      </c>
      <c r="Y7398" s="25" t="s">
        <v>377</v>
      </c>
      <c r="Z7398" s="25" t="s">
        <v>462</v>
      </c>
      <c r="AA7398" s="25">
        <v>56.0</v>
      </c>
      <c r="AB7398" s="25">
        <v>5.0</v>
      </c>
      <c r="AC7398" s="25">
        <v>90778.76</v>
      </c>
      <c r="AD7398" s="25">
        <v>2.0</v>
      </c>
      <c r="AE7398" s="25">
        <v>1.0</v>
      </c>
      <c r="AF7398" s="25">
        <v>0.0</v>
      </c>
      <c r="AG7398" s="25">
        <v>162223.67</v>
      </c>
      <c r="AH7398" s="25">
        <v>1.0</v>
      </c>
    </row>
    <row r="7399" ht="15.75" customHeight="1">
      <c r="U7399" s="25">
        <v>7398.0</v>
      </c>
      <c r="V7399" s="25">
        <v>1.5744044E7</v>
      </c>
      <c r="W7399" s="25" t="s">
        <v>601</v>
      </c>
      <c r="X7399" s="25">
        <v>572.0</v>
      </c>
      <c r="Y7399" s="25" t="s">
        <v>379</v>
      </c>
      <c r="Z7399" s="25" t="s">
        <v>487</v>
      </c>
      <c r="AA7399" s="25">
        <v>47.0</v>
      </c>
      <c r="AB7399" s="25">
        <v>4.0</v>
      </c>
      <c r="AC7399" s="25">
        <v>99353.42</v>
      </c>
      <c r="AD7399" s="25">
        <v>1.0</v>
      </c>
      <c r="AE7399" s="25">
        <v>1.0</v>
      </c>
      <c r="AF7399" s="25">
        <v>0.0</v>
      </c>
      <c r="AG7399" s="25">
        <v>196549.85</v>
      </c>
      <c r="AH7399" s="25">
        <v>1.0</v>
      </c>
    </row>
    <row r="7400" ht="15.75" customHeight="1">
      <c r="U7400" s="25">
        <v>7399.0</v>
      </c>
      <c r="V7400" s="25">
        <v>1.5577771E7</v>
      </c>
      <c r="W7400" s="25" t="s">
        <v>1626</v>
      </c>
      <c r="X7400" s="25">
        <v>453.0</v>
      </c>
      <c r="Y7400" s="25" t="s">
        <v>379</v>
      </c>
      <c r="Z7400" s="25" t="s">
        <v>462</v>
      </c>
      <c r="AA7400" s="25">
        <v>40.0</v>
      </c>
      <c r="AB7400" s="25">
        <v>1.0</v>
      </c>
      <c r="AC7400" s="25">
        <v>111524.49</v>
      </c>
      <c r="AD7400" s="25">
        <v>1.0</v>
      </c>
      <c r="AE7400" s="25">
        <v>1.0</v>
      </c>
      <c r="AF7400" s="25">
        <v>1.0</v>
      </c>
      <c r="AG7400" s="25">
        <v>120373.84</v>
      </c>
      <c r="AH7400" s="25">
        <v>1.0</v>
      </c>
    </row>
    <row r="7401" ht="15.75" customHeight="1">
      <c r="U7401" s="25">
        <v>7400.0</v>
      </c>
      <c r="V7401" s="25">
        <v>1.5769548E7</v>
      </c>
      <c r="W7401" s="25" t="s">
        <v>2229</v>
      </c>
      <c r="X7401" s="25">
        <v>668.0</v>
      </c>
      <c r="Y7401" s="25" t="s">
        <v>375</v>
      </c>
      <c r="Z7401" s="25" t="s">
        <v>462</v>
      </c>
      <c r="AA7401" s="25">
        <v>37.0</v>
      </c>
      <c r="AB7401" s="25">
        <v>7.0</v>
      </c>
      <c r="AC7401" s="25">
        <v>128645.67</v>
      </c>
      <c r="AD7401" s="25">
        <v>1.0</v>
      </c>
      <c r="AE7401" s="25">
        <v>1.0</v>
      </c>
      <c r="AF7401" s="25">
        <v>0.0</v>
      </c>
      <c r="AG7401" s="25">
        <v>92149.64</v>
      </c>
      <c r="AH7401" s="25">
        <v>0.0</v>
      </c>
    </row>
    <row r="7402" ht="15.75" customHeight="1">
      <c r="U7402" s="25">
        <v>7401.0</v>
      </c>
      <c r="V7402" s="25">
        <v>1.5802071E7</v>
      </c>
      <c r="W7402" s="25" t="s">
        <v>3172</v>
      </c>
      <c r="X7402" s="25">
        <v>762.0</v>
      </c>
      <c r="Y7402" s="25" t="s">
        <v>379</v>
      </c>
      <c r="Z7402" s="25" t="s">
        <v>487</v>
      </c>
      <c r="AA7402" s="25">
        <v>35.0</v>
      </c>
      <c r="AB7402" s="25">
        <v>1.0</v>
      </c>
      <c r="AC7402" s="25">
        <v>117458.51</v>
      </c>
      <c r="AD7402" s="25">
        <v>1.0</v>
      </c>
      <c r="AE7402" s="25">
        <v>0.0</v>
      </c>
      <c r="AF7402" s="25">
        <v>1.0</v>
      </c>
      <c r="AG7402" s="25">
        <v>178361.48</v>
      </c>
      <c r="AH7402" s="25">
        <v>1.0</v>
      </c>
    </row>
    <row r="7403" ht="15.75" customHeight="1">
      <c r="U7403" s="25">
        <v>7402.0</v>
      </c>
      <c r="V7403" s="25">
        <v>1.5677395E7</v>
      </c>
      <c r="W7403" s="25" t="s">
        <v>810</v>
      </c>
      <c r="X7403" s="25">
        <v>633.0</v>
      </c>
      <c r="Y7403" s="25" t="s">
        <v>375</v>
      </c>
      <c r="Z7403" s="25" t="s">
        <v>462</v>
      </c>
      <c r="AA7403" s="25">
        <v>39.0</v>
      </c>
      <c r="AB7403" s="25">
        <v>9.0</v>
      </c>
      <c r="AC7403" s="25">
        <v>129189.15</v>
      </c>
      <c r="AD7403" s="25">
        <v>2.0</v>
      </c>
      <c r="AE7403" s="25">
        <v>0.0</v>
      </c>
      <c r="AF7403" s="25">
        <v>0.0</v>
      </c>
      <c r="AG7403" s="25">
        <v>170998.83</v>
      </c>
      <c r="AH7403" s="25">
        <v>0.0</v>
      </c>
    </row>
    <row r="7404" ht="15.75" customHeight="1">
      <c r="U7404" s="25">
        <v>7403.0</v>
      </c>
      <c r="V7404" s="25">
        <v>1.563201E7</v>
      </c>
      <c r="W7404" s="25" t="s">
        <v>639</v>
      </c>
      <c r="X7404" s="25">
        <v>647.0</v>
      </c>
      <c r="Y7404" s="25" t="s">
        <v>377</v>
      </c>
      <c r="Z7404" s="25" t="s">
        <v>487</v>
      </c>
      <c r="AA7404" s="25">
        <v>33.0</v>
      </c>
      <c r="AB7404" s="25">
        <v>7.0</v>
      </c>
      <c r="AC7404" s="25">
        <v>121260.19</v>
      </c>
      <c r="AD7404" s="25">
        <v>2.0</v>
      </c>
      <c r="AE7404" s="25">
        <v>1.0</v>
      </c>
      <c r="AF7404" s="25">
        <v>0.0</v>
      </c>
      <c r="AG7404" s="25">
        <v>77216.48</v>
      </c>
      <c r="AH7404" s="25">
        <v>0.0</v>
      </c>
    </row>
    <row r="7405" ht="15.75" customHeight="1">
      <c r="U7405" s="25">
        <v>7404.0</v>
      </c>
      <c r="V7405" s="25">
        <v>1.5779492E7</v>
      </c>
      <c r="W7405" s="25" t="s">
        <v>704</v>
      </c>
      <c r="X7405" s="25">
        <v>796.0</v>
      </c>
      <c r="Y7405" s="25" t="s">
        <v>377</v>
      </c>
      <c r="Z7405" s="25" t="s">
        <v>487</v>
      </c>
      <c r="AA7405" s="25">
        <v>56.0</v>
      </c>
      <c r="AB7405" s="25">
        <v>6.0</v>
      </c>
      <c r="AC7405" s="25">
        <v>94231.13</v>
      </c>
      <c r="AD7405" s="25">
        <v>1.0</v>
      </c>
      <c r="AE7405" s="25">
        <v>0.0</v>
      </c>
      <c r="AF7405" s="25">
        <v>0.0</v>
      </c>
      <c r="AG7405" s="25">
        <v>121164.6</v>
      </c>
      <c r="AH7405" s="25">
        <v>1.0</v>
      </c>
    </row>
    <row r="7406" ht="15.75" customHeight="1">
      <c r="U7406" s="25">
        <v>7405.0</v>
      </c>
      <c r="V7406" s="25">
        <v>1.5694677E7</v>
      </c>
      <c r="W7406" s="25" t="s">
        <v>3173</v>
      </c>
      <c r="X7406" s="25">
        <v>733.0</v>
      </c>
      <c r="Y7406" s="25" t="s">
        <v>375</v>
      </c>
      <c r="Z7406" s="25" t="s">
        <v>487</v>
      </c>
      <c r="AA7406" s="25">
        <v>39.0</v>
      </c>
      <c r="AB7406" s="25">
        <v>1.0</v>
      </c>
      <c r="AC7406" s="25">
        <v>0.0</v>
      </c>
      <c r="AD7406" s="25">
        <v>2.0</v>
      </c>
      <c r="AE7406" s="25">
        <v>1.0</v>
      </c>
      <c r="AF7406" s="25">
        <v>1.0</v>
      </c>
      <c r="AG7406" s="25">
        <v>141841.31</v>
      </c>
      <c r="AH7406" s="25">
        <v>0.0</v>
      </c>
    </row>
    <row r="7407" ht="15.75" customHeight="1">
      <c r="U7407" s="25">
        <v>7406.0</v>
      </c>
      <c r="V7407" s="25">
        <v>1.5704315E7</v>
      </c>
      <c r="W7407" s="25" t="s">
        <v>1084</v>
      </c>
      <c r="X7407" s="25">
        <v>556.0</v>
      </c>
      <c r="Y7407" s="25" t="s">
        <v>375</v>
      </c>
      <c r="Z7407" s="25" t="s">
        <v>487</v>
      </c>
      <c r="AA7407" s="25">
        <v>34.0</v>
      </c>
      <c r="AB7407" s="25">
        <v>8.0</v>
      </c>
      <c r="AC7407" s="25">
        <v>163757.06</v>
      </c>
      <c r="AD7407" s="25">
        <v>1.0</v>
      </c>
      <c r="AE7407" s="25">
        <v>1.0</v>
      </c>
      <c r="AF7407" s="25">
        <v>1.0</v>
      </c>
      <c r="AG7407" s="25">
        <v>104000.06</v>
      </c>
      <c r="AH7407" s="25">
        <v>0.0</v>
      </c>
    </row>
    <row r="7408" ht="15.75" customHeight="1">
      <c r="U7408" s="25">
        <v>7407.0</v>
      </c>
      <c r="V7408" s="25">
        <v>1.5742009E7</v>
      </c>
      <c r="W7408" s="25" t="s">
        <v>809</v>
      </c>
      <c r="X7408" s="25">
        <v>489.0</v>
      </c>
      <c r="Y7408" s="25" t="s">
        <v>377</v>
      </c>
      <c r="Z7408" s="25" t="s">
        <v>487</v>
      </c>
      <c r="AA7408" s="25">
        <v>58.0</v>
      </c>
      <c r="AB7408" s="25">
        <v>4.0</v>
      </c>
      <c r="AC7408" s="25">
        <v>0.0</v>
      </c>
      <c r="AD7408" s="25">
        <v>2.0</v>
      </c>
      <c r="AE7408" s="25">
        <v>1.0</v>
      </c>
      <c r="AF7408" s="25">
        <v>1.0</v>
      </c>
      <c r="AG7408" s="25">
        <v>191419.32</v>
      </c>
      <c r="AH7408" s="25">
        <v>0.0</v>
      </c>
    </row>
    <row r="7409" ht="15.75" customHeight="1">
      <c r="U7409" s="25">
        <v>7408.0</v>
      </c>
      <c r="V7409" s="25">
        <v>1.5766663E7</v>
      </c>
      <c r="W7409" s="25" t="s">
        <v>1787</v>
      </c>
      <c r="X7409" s="25">
        <v>639.0</v>
      </c>
      <c r="Y7409" s="25" t="s">
        <v>375</v>
      </c>
      <c r="Z7409" s="25" t="s">
        <v>487</v>
      </c>
      <c r="AA7409" s="25">
        <v>22.0</v>
      </c>
      <c r="AB7409" s="25">
        <v>4.0</v>
      </c>
      <c r="AC7409" s="25">
        <v>0.0</v>
      </c>
      <c r="AD7409" s="25">
        <v>2.0</v>
      </c>
      <c r="AE7409" s="25">
        <v>1.0</v>
      </c>
      <c r="AF7409" s="25">
        <v>0.0</v>
      </c>
      <c r="AG7409" s="25">
        <v>28188.96</v>
      </c>
      <c r="AH7409" s="25">
        <v>0.0</v>
      </c>
    </row>
    <row r="7410" ht="15.75" customHeight="1">
      <c r="U7410" s="25">
        <v>7409.0</v>
      </c>
      <c r="V7410" s="25">
        <v>1.5742297E7</v>
      </c>
      <c r="W7410" s="25" t="s">
        <v>1360</v>
      </c>
      <c r="X7410" s="25">
        <v>715.0</v>
      </c>
      <c r="Y7410" s="25" t="s">
        <v>375</v>
      </c>
      <c r="Z7410" s="25" t="s">
        <v>487</v>
      </c>
      <c r="AA7410" s="25">
        <v>35.0</v>
      </c>
      <c r="AB7410" s="25">
        <v>2.0</v>
      </c>
      <c r="AC7410" s="25">
        <v>141005.47</v>
      </c>
      <c r="AD7410" s="25">
        <v>1.0</v>
      </c>
      <c r="AE7410" s="25">
        <v>1.0</v>
      </c>
      <c r="AF7410" s="25">
        <v>1.0</v>
      </c>
      <c r="AG7410" s="25">
        <v>60407.93</v>
      </c>
      <c r="AH7410" s="25">
        <v>0.0</v>
      </c>
    </row>
    <row r="7411" ht="15.75" customHeight="1">
      <c r="U7411" s="25">
        <v>7410.0</v>
      </c>
      <c r="V7411" s="25">
        <v>1.5688059E7</v>
      </c>
      <c r="W7411" s="25" t="s">
        <v>508</v>
      </c>
      <c r="X7411" s="25">
        <v>807.0</v>
      </c>
      <c r="Y7411" s="25" t="s">
        <v>379</v>
      </c>
      <c r="Z7411" s="25" t="s">
        <v>462</v>
      </c>
      <c r="AA7411" s="25">
        <v>42.0</v>
      </c>
      <c r="AB7411" s="25">
        <v>9.0</v>
      </c>
      <c r="AC7411" s="25">
        <v>105356.09</v>
      </c>
      <c r="AD7411" s="25">
        <v>2.0</v>
      </c>
      <c r="AE7411" s="25">
        <v>1.0</v>
      </c>
      <c r="AF7411" s="25">
        <v>1.0</v>
      </c>
      <c r="AG7411" s="25">
        <v>130489.37</v>
      </c>
      <c r="AH7411" s="25">
        <v>0.0</v>
      </c>
    </row>
    <row r="7412" ht="15.75" customHeight="1">
      <c r="U7412" s="25">
        <v>7411.0</v>
      </c>
      <c r="V7412" s="25">
        <v>1.5752344E7</v>
      </c>
      <c r="W7412" s="25" t="s">
        <v>1308</v>
      </c>
      <c r="X7412" s="25">
        <v>714.0</v>
      </c>
      <c r="Y7412" s="25" t="s">
        <v>377</v>
      </c>
      <c r="Z7412" s="25" t="s">
        <v>487</v>
      </c>
      <c r="AA7412" s="25">
        <v>34.0</v>
      </c>
      <c r="AB7412" s="25">
        <v>5.0</v>
      </c>
      <c r="AC7412" s="25">
        <v>0.0</v>
      </c>
      <c r="AD7412" s="25">
        <v>2.0</v>
      </c>
      <c r="AE7412" s="25">
        <v>1.0</v>
      </c>
      <c r="AF7412" s="25">
        <v>0.0</v>
      </c>
      <c r="AG7412" s="25">
        <v>193040.32</v>
      </c>
      <c r="AH7412" s="25">
        <v>0.0</v>
      </c>
    </row>
    <row r="7413" ht="15.75" customHeight="1">
      <c r="U7413" s="25">
        <v>7412.0</v>
      </c>
      <c r="V7413" s="25">
        <v>1.5698749E7</v>
      </c>
      <c r="W7413" s="25" t="s">
        <v>494</v>
      </c>
      <c r="X7413" s="25">
        <v>626.0</v>
      </c>
      <c r="Y7413" s="25" t="s">
        <v>379</v>
      </c>
      <c r="Z7413" s="25" t="s">
        <v>462</v>
      </c>
      <c r="AA7413" s="25">
        <v>23.0</v>
      </c>
      <c r="AB7413" s="25">
        <v>6.0</v>
      </c>
      <c r="AC7413" s="25">
        <v>85897.95</v>
      </c>
      <c r="AD7413" s="25">
        <v>1.0</v>
      </c>
      <c r="AE7413" s="25">
        <v>1.0</v>
      </c>
      <c r="AF7413" s="25">
        <v>0.0</v>
      </c>
      <c r="AG7413" s="25">
        <v>109742.8</v>
      </c>
      <c r="AH7413" s="25">
        <v>0.0</v>
      </c>
    </row>
    <row r="7414" ht="15.75" customHeight="1">
      <c r="U7414" s="25">
        <v>7413.0</v>
      </c>
      <c r="V7414" s="25">
        <v>1.5631693E7</v>
      </c>
      <c r="W7414" s="25" t="s">
        <v>465</v>
      </c>
      <c r="X7414" s="25">
        <v>697.0</v>
      </c>
      <c r="Y7414" s="25" t="s">
        <v>375</v>
      </c>
      <c r="Z7414" s="25" t="s">
        <v>487</v>
      </c>
      <c r="AA7414" s="25">
        <v>36.0</v>
      </c>
      <c r="AB7414" s="25">
        <v>7.0</v>
      </c>
      <c r="AC7414" s="25">
        <v>0.0</v>
      </c>
      <c r="AD7414" s="25">
        <v>2.0</v>
      </c>
      <c r="AE7414" s="25">
        <v>1.0</v>
      </c>
      <c r="AF7414" s="25">
        <v>1.0</v>
      </c>
      <c r="AG7414" s="25">
        <v>74760.32</v>
      </c>
      <c r="AH7414" s="25">
        <v>0.0</v>
      </c>
    </row>
    <row r="7415" ht="15.75" customHeight="1">
      <c r="U7415" s="25">
        <v>7414.0</v>
      </c>
      <c r="V7415" s="25">
        <v>1.5604536E7</v>
      </c>
      <c r="W7415" s="25" t="s">
        <v>3174</v>
      </c>
      <c r="X7415" s="25">
        <v>850.0</v>
      </c>
      <c r="Y7415" s="25" t="s">
        <v>379</v>
      </c>
      <c r="Z7415" s="25" t="s">
        <v>462</v>
      </c>
      <c r="AA7415" s="25">
        <v>31.0</v>
      </c>
      <c r="AB7415" s="25">
        <v>4.0</v>
      </c>
      <c r="AC7415" s="25">
        <v>164672.66</v>
      </c>
      <c r="AD7415" s="25">
        <v>1.0</v>
      </c>
      <c r="AE7415" s="25">
        <v>0.0</v>
      </c>
      <c r="AF7415" s="25">
        <v>1.0</v>
      </c>
      <c r="AG7415" s="25">
        <v>61936.1</v>
      </c>
      <c r="AH7415" s="25">
        <v>0.0</v>
      </c>
    </row>
    <row r="7416" ht="15.75" customHeight="1">
      <c r="U7416" s="25">
        <v>7415.0</v>
      </c>
      <c r="V7416" s="25">
        <v>1.5802869E7</v>
      </c>
      <c r="W7416" s="25" t="s">
        <v>1256</v>
      </c>
      <c r="X7416" s="25">
        <v>737.0</v>
      </c>
      <c r="Y7416" s="25" t="s">
        <v>379</v>
      </c>
      <c r="Z7416" s="25" t="s">
        <v>462</v>
      </c>
      <c r="AA7416" s="25">
        <v>45.0</v>
      </c>
      <c r="AB7416" s="25">
        <v>2.0</v>
      </c>
      <c r="AC7416" s="25">
        <v>99169.67</v>
      </c>
      <c r="AD7416" s="25">
        <v>2.0</v>
      </c>
      <c r="AE7416" s="25">
        <v>1.0</v>
      </c>
      <c r="AF7416" s="25">
        <v>1.0</v>
      </c>
      <c r="AG7416" s="25">
        <v>78650.95</v>
      </c>
      <c r="AH7416" s="25">
        <v>0.0</v>
      </c>
    </row>
    <row r="7417" ht="15.75" customHeight="1">
      <c r="U7417" s="25">
        <v>7416.0</v>
      </c>
      <c r="V7417" s="25">
        <v>1.5635598E7</v>
      </c>
      <c r="W7417" s="25" t="s">
        <v>805</v>
      </c>
      <c r="X7417" s="25">
        <v>812.0</v>
      </c>
      <c r="Y7417" s="25" t="s">
        <v>375</v>
      </c>
      <c r="Z7417" s="25" t="s">
        <v>487</v>
      </c>
      <c r="AA7417" s="25">
        <v>29.0</v>
      </c>
      <c r="AB7417" s="25">
        <v>6.0</v>
      </c>
      <c r="AC7417" s="25">
        <v>0.0</v>
      </c>
      <c r="AD7417" s="25">
        <v>2.0</v>
      </c>
      <c r="AE7417" s="25">
        <v>0.0</v>
      </c>
      <c r="AF7417" s="25">
        <v>0.0</v>
      </c>
      <c r="AG7417" s="25">
        <v>168023.6</v>
      </c>
      <c r="AH7417" s="25">
        <v>0.0</v>
      </c>
    </row>
    <row r="7418" ht="15.75" customHeight="1">
      <c r="U7418" s="25">
        <v>7417.0</v>
      </c>
      <c r="V7418" s="25">
        <v>1.5592326E7</v>
      </c>
      <c r="W7418" s="25" t="s">
        <v>2426</v>
      </c>
      <c r="X7418" s="25">
        <v>583.0</v>
      </c>
      <c r="Y7418" s="25" t="s">
        <v>375</v>
      </c>
      <c r="Z7418" s="25" t="s">
        <v>487</v>
      </c>
      <c r="AA7418" s="25">
        <v>36.0</v>
      </c>
      <c r="AB7418" s="25">
        <v>8.0</v>
      </c>
      <c r="AC7418" s="25">
        <v>0.0</v>
      </c>
      <c r="AD7418" s="25">
        <v>2.0</v>
      </c>
      <c r="AE7418" s="25">
        <v>0.0</v>
      </c>
      <c r="AF7418" s="25">
        <v>1.0</v>
      </c>
      <c r="AG7418" s="25">
        <v>5571.59</v>
      </c>
      <c r="AH7418" s="25">
        <v>0.0</v>
      </c>
    </row>
    <row r="7419" ht="15.75" customHeight="1">
      <c r="U7419" s="25">
        <v>7418.0</v>
      </c>
      <c r="V7419" s="25">
        <v>1.5736533E7</v>
      </c>
      <c r="W7419" s="25" t="s">
        <v>831</v>
      </c>
      <c r="X7419" s="25">
        <v>730.0</v>
      </c>
      <c r="Y7419" s="25" t="s">
        <v>379</v>
      </c>
      <c r="Z7419" s="25" t="s">
        <v>462</v>
      </c>
      <c r="AA7419" s="25">
        <v>37.0</v>
      </c>
      <c r="AB7419" s="25">
        <v>5.0</v>
      </c>
      <c r="AC7419" s="25">
        <v>124053.03</v>
      </c>
      <c r="AD7419" s="25">
        <v>1.0</v>
      </c>
      <c r="AE7419" s="25">
        <v>1.0</v>
      </c>
      <c r="AF7419" s="25">
        <v>0.0</v>
      </c>
      <c r="AG7419" s="25">
        <v>118591.67</v>
      </c>
      <c r="AH7419" s="25">
        <v>0.0</v>
      </c>
    </row>
    <row r="7420" ht="15.75" customHeight="1">
      <c r="U7420" s="25">
        <v>7419.0</v>
      </c>
      <c r="V7420" s="25">
        <v>1.5647191E7</v>
      </c>
      <c r="W7420" s="25" t="s">
        <v>1519</v>
      </c>
      <c r="X7420" s="25">
        <v>677.0</v>
      </c>
      <c r="Y7420" s="25" t="s">
        <v>375</v>
      </c>
      <c r="Z7420" s="25" t="s">
        <v>487</v>
      </c>
      <c r="AA7420" s="25">
        <v>36.0</v>
      </c>
      <c r="AB7420" s="25">
        <v>4.0</v>
      </c>
      <c r="AC7420" s="25">
        <v>0.0</v>
      </c>
      <c r="AD7420" s="25">
        <v>2.0</v>
      </c>
      <c r="AE7420" s="25">
        <v>1.0</v>
      </c>
      <c r="AF7420" s="25">
        <v>0.0</v>
      </c>
      <c r="AG7420" s="25">
        <v>7824.31</v>
      </c>
      <c r="AH7420" s="25">
        <v>0.0</v>
      </c>
    </row>
    <row r="7421" ht="15.75" customHeight="1">
      <c r="U7421" s="25">
        <v>7420.0</v>
      </c>
      <c r="V7421" s="25">
        <v>1.5622507E7</v>
      </c>
      <c r="W7421" s="25" t="s">
        <v>1400</v>
      </c>
      <c r="X7421" s="25">
        <v>748.0</v>
      </c>
      <c r="Y7421" s="25" t="s">
        <v>379</v>
      </c>
      <c r="Z7421" s="25" t="s">
        <v>462</v>
      </c>
      <c r="AA7421" s="25">
        <v>40.0</v>
      </c>
      <c r="AB7421" s="25">
        <v>3.0</v>
      </c>
      <c r="AC7421" s="25">
        <v>103499.09</v>
      </c>
      <c r="AD7421" s="25">
        <v>2.0</v>
      </c>
      <c r="AE7421" s="25">
        <v>0.0</v>
      </c>
      <c r="AF7421" s="25">
        <v>0.0</v>
      </c>
      <c r="AG7421" s="25">
        <v>38153.19</v>
      </c>
      <c r="AH7421" s="25">
        <v>0.0</v>
      </c>
    </row>
    <row r="7422" ht="15.75" customHeight="1">
      <c r="U7422" s="25">
        <v>7421.0</v>
      </c>
      <c r="V7422" s="25">
        <v>1.5765487E7</v>
      </c>
      <c r="W7422" s="25" t="s">
        <v>1271</v>
      </c>
      <c r="X7422" s="25">
        <v>753.0</v>
      </c>
      <c r="Y7422" s="25" t="s">
        <v>379</v>
      </c>
      <c r="Z7422" s="25" t="s">
        <v>462</v>
      </c>
      <c r="AA7422" s="25">
        <v>38.0</v>
      </c>
      <c r="AB7422" s="25">
        <v>9.0</v>
      </c>
      <c r="AC7422" s="25">
        <v>151766.71</v>
      </c>
      <c r="AD7422" s="25">
        <v>1.0</v>
      </c>
      <c r="AE7422" s="25">
        <v>1.0</v>
      </c>
      <c r="AF7422" s="25">
        <v>1.0</v>
      </c>
      <c r="AG7422" s="25">
        <v>180829.99</v>
      </c>
      <c r="AH7422" s="25">
        <v>0.0</v>
      </c>
    </row>
    <row r="7423" ht="15.75" customHeight="1">
      <c r="U7423" s="25">
        <v>7422.0</v>
      </c>
      <c r="V7423" s="25">
        <v>1.5646521E7</v>
      </c>
      <c r="W7423" s="25" t="s">
        <v>1673</v>
      </c>
      <c r="X7423" s="25">
        <v>634.0</v>
      </c>
      <c r="Y7423" s="25" t="s">
        <v>377</v>
      </c>
      <c r="Z7423" s="25" t="s">
        <v>462</v>
      </c>
      <c r="AA7423" s="25">
        <v>36.0</v>
      </c>
      <c r="AB7423" s="25">
        <v>1.0</v>
      </c>
      <c r="AC7423" s="25">
        <v>0.0</v>
      </c>
      <c r="AD7423" s="25">
        <v>1.0</v>
      </c>
      <c r="AE7423" s="25">
        <v>1.0</v>
      </c>
      <c r="AF7423" s="25">
        <v>1.0</v>
      </c>
      <c r="AG7423" s="25">
        <v>143960.72</v>
      </c>
      <c r="AH7423" s="25">
        <v>0.0</v>
      </c>
    </row>
    <row r="7424" ht="15.75" customHeight="1">
      <c r="U7424" s="25">
        <v>7423.0</v>
      </c>
      <c r="V7424" s="25">
        <v>1.5746258E7</v>
      </c>
      <c r="W7424" s="25" t="s">
        <v>1315</v>
      </c>
      <c r="X7424" s="25">
        <v>622.0</v>
      </c>
      <c r="Y7424" s="25" t="s">
        <v>375</v>
      </c>
      <c r="Z7424" s="25" t="s">
        <v>487</v>
      </c>
      <c r="AA7424" s="25">
        <v>29.0</v>
      </c>
      <c r="AB7424" s="25">
        <v>7.0</v>
      </c>
      <c r="AC7424" s="25">
        <v>101486.96</v>
      </c>
      <c r="AD7424" s="25">
        <v>1.0</v>
      </c>
      <c r="AE7424" s="25">
        <v>1.0</v>
      </c>
      <c r="AF7424" s="25">
        <v>1.0</v>
      </c>
      <c r="AG7424" s="25">
        <v>8788.35</v>
      </c>
      <c r="AH7424" s="25">
        <v>0.0</v>
      </c>
    </row>
    <row r="7425" ht="15.75" customHeight="1">
      <c r="U7425" s="25">
        <v>7424.0</v>
      </c>
      <c r="V7425" s="25">
        <v>1.569243E7</v>
      </c>
      <c r="W7425" s="25" t="s">
        <v>839</v>
      </c>
      <c r="X7425" s="25">
        <v>699.0</v>
      </c>
      <c r="Y7425" s="25" t="s">
        <v>379</v>
      </c>
      <c r="Z7425" s="25" t="s">
        <v>487</v>
      </c>
      <c r="AA7425" s="25">
        <v>36.0</v>
      </c>
      <c r="AB7425" s="25">
        <v>2.0</v>
      </c>
      <c r="AC7425" s="25">
        <v>123601.56</v>
      </c>
      <c r="AD7425" s="25">
        <v>2.0</v>
      </c>
      <c r="AE7425" s="25">
        <v>1.0</v>
      </c>
      <c r="AF7425" s="25">
        <v>0.0</v>
      </c>
      <c r="AG7425" s="25">
        <v>103557.85</v>
      </c>
      <c r="AH7425" s="25">
        <v>0.0</v>
      </c>
    </row>
    <row r="7426" ht="15.75" customHeight="1">
      <c r="U7426" s="25">
        <v>7425.0</v>
      </c>
      <c r="V7426" s="25">
        <v>1.5625501E7</v>
      </c>
      <c r="W7426" s="25" t="s">
        <v>1345</v>
      </c>
      <c r="X7426" s="25">
        <v>570.0</v>
      </c>
      <c r="Y7426" s="25" t="s">
        <v>379</v>
      </c>
      <c r="Z7426" s="25" t="s">
        <v>487</v>
      </c>
      <c r="AA7426" s="25">
        <v>38.0</v>
      </c>
      <c r="AB7426" s="25">
        <v>1.0</v>
      </c>
      <c r="AC7426" s="25">
        <v>127201.58</v>
      </c>
      <c r="AD7426" s="25">
        <v>1.0</v>
      </c>
      <c r="AE7426" s="25">
        <v>1.0</v>
      </c>
      <c r="AF7426" s="25">
        <v>0.0</v>
      </c>
      <c r="AG7426" s="25">
        <v>147168.28</v>
      </c>
      <c r="AH7426" s="25">
        <v>1.0</v>
      </c>
    </row>
    <row r="7427" ht="15.75" customHeight="1">
      <c r="U7427" s="25">
        <v>7426.0</v>
      </c>
      <c r="V7427" s="25">
        <v>1.5640521E7</v>
      </c>
      <c r="W7427" s="25" t="s">
        <v>2660</v>
      </c>
      <c r="X7427" s="25">
        <v>552.0</v>
      </c>
      <c r="Y7427" s="25" t="s">
        <v>379</v>
      </c>
      <c r="Z7427" s="25" t="s">
        <v>487</v>
      </c>
      <c r="AA7427" s="25">
        <v>33.0</v>
      </c>
      <c r="AB7427" s="25">
        <v>3.0</v>
      </c>
      <c r="AC7427" s="25">
        <v>144962.74</v>
      </c>
      <c r="AD7427" s="25">
        <v>1.0</v>
      </c>
      <c r="AE7427" s="25">
        <v>1.0</v>
      </c>
      <c r="AF7427" s="25">
        <v>0.0</v>
      </c>
      <c r="AG7427" s="25">
        <v>58844.84</v>
      </c>
      <c r="AH7427" s="25">
        <v>1.0</v>
      </c>
    </row>
    <row r="7428" ht="15.75" customHeight="1">
      <c r="U7428" s="25">
        <v>7427.0</v>
      </c>
      <c r="V7428" s="25">
        <v>1.579063E7</v>
      </c>
      <c r="W7428" s="25" t="s">
        <v>1829</v>
      </c>
      <c r="X7428" s="25">
        <v>619.0</v>
      </c>
      <c r="Y7428" s="25" t="s">
        <v>375</v>
      </c>
      <c r="Z7428" s="25" t="s">
        <v>462</v>
      </c>
      <c r="AA7428" s="25">
        <v>48.0</v>
      </c>
      <c r="AB7428" s="25">
        <v>4.0</v>
      </c>
      <c r="AC7428" s="25">
        <v>0.0</v>
      </c>
      <c r="AD7428" s="25">
        <v>1.0</v>
      </c>
      <c r="AE7428" s="25">
        <v>0.0</v>
      </c>
      <c r="AF7428" s="25">
        <v>0.0</v>
      </c>
      <c r="AG7428" s="25">
        <v>18094.96</v>
      </c>
      <c r="AH7428" s="25">
        <v>1.0</v>
      </c>
    </row>
    <row r="7429" ht="15.75" customHeight="1">
      <c r="U7429" s="25">
        <v>7428.0</v>
      </c>
      <c r="V7429" s="25">
        <v>1.566472E7</v>
      </c>
      <c r="W7429" s="25" t="s">
        <v>1697</v>
      </c>
      <c r="X7429" s="25">
        <v>714.0</v>
      </c>
      <c r="Y7429" s="25" t="s">
        <v>377</v>
      </c>
      <c r="Z7429" s="25" t="s">
        <v>487</v>
      </c>
      <c r="AA7429" s="25">
        <v>33.0</v>
      </c>
      <c r="AB7429" s="25">
        <v>8.0</v>
      </c>
      <c r="AC7429" s="25">
        <v>122017.19</v>
      </c>
      <c r="AD7429" s="25">
        <v>1.0</v>
      </c>
      <c r="AE7429" s="25">
        <v>0.0</v>
      </c>
      <c r="AF7429" s="25">
        <v>0.0</v>
      </c>
      <c r="AG7429" s="25">
        <v>162515.17</v>
      </c>
      <c r="AH7429" s="25">
        <v>0.0</v>
      </c>
    </row>
    <row r="7430" ht="15.75" customHeight="1">
      <c r="U7430" s="25">
        <v>7429.0</v>
      </c>
      <c r="V7430" s="25">
        <v>1.5750055E7</v>
      </c>
      <c r="W7430" s="25" t="s">
        <v>468</v>
      </c>
      <c r="X7430" s="25">
        <v>503.0</v>
      </c>
      <c r="Y7430" s="25" t="s">
        <v>377</v>
      </c>
      <c r="Z7430" s="25" t="s">
        <v>487</v>
      </c>
      <c r="AA7430" s="25">
        <v>32.0</v>
      </c>
      <c r="AB7430" s="25">
        <v>9.0</v>
      </c>
      <c r="AC7430" s="25">
        <v>100262.88</v>
      </c>
      <c r="AD7430" s="25">
        <v>2.0</v>
      </c>
      <c r="AE7430" s="25">
        <v>1.0</v>
      </c>
      <c r="AF7430" s="25">
        <v>1.0</v>
      </c>
      <c r="AG7430" s="25">
        <v>157921.25</v>
      </c>
      <c r="AH7430" s="25">
        <v>0.0</v>
      </c>
    </row>
    <row r="7431" ht="15.75" customHeight="1">
      <c r="U7431" s="25">
        <v>7430.0</v>
      </c>
      <c r="V7431" s="25">
        <v>1.5644878E7</v>
      </c>
      <c r="W7431" s="25" t="s">
        <v>465</v>
      </c>
      <c r="X7431" s="25">
        <v>685.0</v>
      </c>
      <c r="Y7431" s="25" t="s">
        <v>377</v>
      </c>
      <c r="Z7431" s="25" t="s">
        <v>462</v>
      </c>
      <c r="AA7431" s="25">
        <v>43.0</v>
      </c>
      <c r="AB7431" s="25">
        <v>6.0</v>
      </c>
      <c r="AC7431" s="25">
        <v>117302.62</v>
      </c>
      <c r="AD7431" s="25">
        <v>1.0</v>
      </c>
      <c r="AE7431" s="25">
        <v>0.0</v>
      </c>
      <c r="AF7431" s="25">
        <v>0.0</v>
      </c>
      <c r="AG7431" s="25">
        <v>68701.73</v>
      </c>
      <c r="AH7431" s="25">
        <v>0.0</v>
      </c>
    </row>
    <row r="7432" ht="15.75" customHeight="1">
      <c r="U7432" s="25">
        <v>7431.0</v>
      </c>
      <c r="V7432" s="25">
        <v>1.5754578E7</v>
      </c>
      <c r="W7432" s="25" t="s">
        <v>1609</v>
      </c>
      <c r="X7432" s="25">
        <v>606.0</v>
      </c>
      <c r="Y7432" s="25" t="s">
        <v>375</v>
      </c>
      <c r="Z7432" s="25" t="s">
        <v>462</v>
      </c>
      <c r="AA7432" s="25">
        <v>35.0</v>
      </c>
      <c r="AB7432" s="25">
        <v>0.0</v>
      </c>
      <c r="AC7432" s="25">
        <v>135984.15</v>
      </c>
      <c r="AD7432" s="25">
        <v>2.0</v>
      </c>
      <c r="AE7432" s="25">
        <v>1.0</v>
      </c>
      <c r="AF7432" s="25">
        <v>0.0</v>
      </c>
      <c r="AG7432" s="25">
        <v>186778.89</v>
      </c>
      <c r="AH7432" s="25">
        <v>0.0</v>
      </c>
    </row>
    <row r="7433" ht="15.75" customHeight="1">
      <c r="U7433" s="25">
        <v>7432.0</v>
      </c>
      <c r="V7433" s="25">
        <v>1.5705379E7</v>
      </c>
      <c r="W7433" s="25" t="s">
        <v>3175</v>
      </c>
      <c r="X7433" s="25">
        <v>678.0</v>
      </c>
      <c r="Y7433" s="25" t="s">
        <v>375</v>
      </c>
      <c r="Z7433" s="25" t="s">
        <v>487</v>
      </c>
      <c r="AA7433" s="25">
        <v>38.0</v>
      </c>
      <c r="AB7433" s="25">
        <v>3.0</v>
      </c>
      <c r="AC7433" s="25">
        <v>0.0</v>
      </c>
      <c r="AD7433" s="25">
        <v>2.0</v>
      </c>
      <c r="AE7433" s="25">
        <v>1.0</v>
      </c>
      <c r="AF7433" s="25">
        <v>0.0</v>
      </c>
      <c r="AG7433" s="25">
        <v>66561.6</v>
      </c>
      <c r="AH7433" s="25">
        <v>0.0</v>
      </c>
    </row>
    <row r="7434" ht="15.75" customHeight="1">
      <c r="U7434" s="25">
        <v>7433.0</v>
      </c>
      <c r="V7434" s="25">
        <v>1.5761047E7</v>
      </c>
      <c r="W7434" s="25" t="s">
        <v>497</v>
      </c>
      <c r="X7434" s="25">
        <v>724.0</v>
      </c>
      <c r="Y7434" s="25" t="s">
        <v>379</v>
      </c>
      <c r="Z7434" s="25" t="s">
        <v>487</v>
      </c>
      <c r="AA7434" s="25">
        <v>31.0</v>
      </c>
      <c r="AB7434" s="25">
        <v>2.0</v>
      </c>
      <c r="AC7434" s="25">
        <v>160997.54</v>
      </c>
      <c r="AD7434" s="25">
        <v>2.0</v>
      </c>
      <c r="AE7434" s="25">
        <v>0.0</v>
      </c>
      <c r="AF7434" s="25">
        <v>1.0</v>
      </c>
      <c r="AG7434" s="25">
        <v>64831.36</v>
      </c>
      <c r="AH7434" s="25">
        <v>0.0</v>
      </c>
    </row>
    <row r="7435" ht="15.75" customHeight="1">
      <c r="U7435" s="25">
        <v>7434.0</v>
      </c>
      <c r="V7435" s="25">
        <v>1.5671293E7</v>
      </c>
      <c r="W7435" s="25" t="s">
        <v>3176</v>
      </c>
      <c r="X7435" s="25">
        <v>779.0</v>
      </c>
      <c r="Y7435" s="25" t="s">
        <v>379</v>
      </c>
      <c r="Z7435" s="25" t="s">
        <v>462</v>
      </c>
      <c r="AA7435" s="25">
        <v>37.0</v>
      </c>
      <c r="AB7435" s="25">
        <v>2.0</v>
      </c>
      <c r="AC7435" s="25">
        <v>128389.63</v>
      </c>
      <c r="AD7435" s="25">
        <v>1.0</v>
      </c>
      <c r="AE7435" s="25">
        <v>1.0</v>
      </c>
      <c r="AF7435" s="25">
        <v>1.0</v>
      </c>
      <c r="AG7435" s="25">
        <v>6589.16</v>
      </c>
      <c r="AH7435" s="25">
        <v>1.0</v>
      </c>
    </row>
    <row r="7436" ht="15.75" customHeight="1">
      <c r="U7436" s="25">
        <v>7435.0</v>
      </c>
      <c r="V7436" s="25">
        <v>1.5687527E7</v>
      </c>
      <c r="W7436" s="25" t="s">
        <v>1942</v>
      </c>
      <c r="X7436" s="25">
        <v>638.0</v>
      </c>
      <c r="Y7436" s="25" t="s">
        <v>377</v>
      </c>
      <c r="Z7436" s="25" t="s">
        <v>487</v>
      </c>
      <c r="AA7436" s="25">
        <v>35.0</v>
      </c>
      <c r="AB7436" s="25">
        <v>1.0</v>
      </c>
      <c r="AC7436" s="25">
        <v>0.0</v>
      </c>
      <c r="AD7436" s="25">
        <v>2.0</v>
      </c>
      <c r="AE7436" s="25">
        <v>1.0</v>
      </c>
      <c r="AF7436" s="25">
        <v>0.0</v>
      </c>
      <c r="AG7436" s="25">
        <v>165370.66</v>
      </c>
      <c r="AH7436" s="25">
        <v>0.0</v>
      </c>
    </row>
    <row r="7437" ht="15.75" customHeight="1">
      <c r="U7437" s="25">
        <v>7436.0</v>
      </c>
      <c r="V7437" s="25">
        <v>1.5647898E7</v>
      </c>
      <c r="W7437" s="25" t="s">
        <v>815</v>
      </c>
      <c r="X7437" s="25">
        <v>610.0</v>
      </c>
      <c r="Y7437" s="25" t="s">
        <v>377</v>
      </c>
      <c r="Z7437" s="25" t="s">
        <v>462</v>
      </c>
      <c r="AA7437" s="25">
        <v>50.0</v>
      </c>
      <c r="AB7437" s="25">
        <v>5.0</v>
      </c>
      <c r="AC7437" s="25">
        <v>130554.51</v>
      </c>
      <c r="AD7437" s="25">
        <v>3.0</v>
      </c>
      <c r="AE7437" s="25">
        <v>1.0</v>
      </c>
      <c r="AF7437" s="25">
        <v>0.0</v>
      </c>
      <c r="AG7437" s="25">
        <v>184758.17</v>
      </c>
      <c r="AH7437" s="25">
        <v>1.0</v>
      </c>
    </row>
    <row r="7438" ht="15.75" customHeight="1">
      <c r="U7438" s="25">
        <v>7437.0</v>
      </c>
      <c r="V7438" s="25">
        <v>1.5671534E7</v>
      </c>
      <c r="W7438" s="25" t="s">
        <v>1620</v>
      </c>
      <c r="X7438" s="25">
        <v>646.0</v>
      </c>
      <c r="Y7438" s="25" t="s">
        <v>379</v>
      </c>
      <c r="Z7438" s="25" t="s">
        <v>462</v>
      </c>
      <c r="AA7438" s="25">
        <v>57.0</v>
      </c>
      <c r="AB7438" s="25">
        <v>6.0</v>
      </c>
      <c r="AC7438" s="25">
        <v>90212.0</v>
      </c>
      <c r="AD7438" s="25">
        <v>1.0</v>
      </c>
      <c r="AE7438" s="25">
        <v>1.0</v>
      </c>
      <c r="AF7438" s="25">
        <v>0.0</v>
      </c>
      <c r="AG7438" s="25">
        <v>13911.27</v>
      </c>
      <c r="AH7438" s="25">
        <v>1.0</v>
      </c>
    </row>
    <row r="7439" ht="15.75" customHeight="1">
      <c r="U7439" s="25">
        <v>7438.0</v>
      </c>
      <c r="V7439" s="25">
        <v>1.5591248E7</v>
      </c>
      <c r="W7439" s="25" t="s">
        <v>2550</v>
      </c>
      <c r="X7439" s="25">
        <v>628.0</v>
      </c>
      <c r="Y7439" s="25" t="s">
        <v>375</v>
      </c>
      <c r="Z7439" s="25" t="s">
        <v>462</v>
      </c>
      <c r="AA7439" s="25">
        <v>29.0</v>
      </c>
      <c r="AB7439" s="25">
        <v>9.0</v>
      </c>
      <c r="AC7439" s="25">
        <v>71996.29</v>
      </c>
      <c r="AD7439" s="25">
        <v>1.0</v>
      </c>
      <c r="AE7439" s="25">
        <v>1.0</v>
      </c>
      <c r="AF7439" s="25">
        <v>1.0</v>
      </c>
      <c r="AG7439" s="25">
        <v>34857.46</v>
      </c>
      <c r="AH7439" s="25">
        <v>0.0</v>
      </c>
    </row>
    <row r="7440" ht="15.75" customHeight="1">
      <c r="U7440" s="25">
        <v>7439.0</v>
      </c>
      <c r="V7440" s="25">
        <v>1.5676156E7</v>
      </c>
      <c r="W7440" s="25" t="s">
        <v>759</v>
      </c>
      <c r="X7440" s="25">
        <v>528.0</v>
      </c>
      <c r="Y7440" s="25" t="s">
        <v>375</v>
      </c>
      <c r="Z7440" s="25" t="s">
        <v>462</v>
      </c>
      <c r="AA7440" s="25">
        <v>32.0</v>
      </c>
      <c r="AB7440" s="25">
        <v>4.0</v>
      </c>
      <c r="AC7440" s="25">
        <v>85615.66</v>
      </c>
      <c r="AD7440" s="25">
        <v>2.0</v>
      </c>
      <c r="AE7440" s="25">
        <v>1.0</v>
      </c>
      <c r="AF7440" s="25">
        <v>0.0</v>
      </c>
      <c r="AG7440" s="25">
        <v>156192.43</v>
      </c>
      <c r="AH7440" s="25">
        <v>0.0</v>
      </c>
    </row>
    <row r="7441" ht="15.75" customHeight="1">
      <c r="U7441" s="25">
        <v>7440.0</v>
      </c>
      <c r="V7441" s="25">
        <v>1.5812918E7</v>
      </c>
      <c r="W7441" s="25" t="s">
        <v>510</v>
      </c>
      <c r="X7441" s="25">
        <v>432.0</v>
      </c>
      <c r="Y7441" s="25" t="s">
        <v>375</v>
      </c>
      <c r="Z7441" s="25" t="s">
        <v>462</v>
      </c>
      <c r="AA7441" s="25">
        <v>27.0</v>
      </c>
      <c r="AB7441" s="25">
        <v>6.0</v>
      </c>
      <c r="AC7441" s="25">
        <v>62339.81</v>
      </c>
      <c r="AD7441" s="25">
        <v>2.0</v>
      </c>
      <c r="AE7441" s="25">
        <v>0.0</v>
      </c>
      <c r="AF7441" s="25">
        <v>0.0</v>
      </c>
      <c r="AG7441" s="25">
        <v>53874.67</v>
      </c>
      <c r="AH7441" s="25">
        <v>0.0</v>
      </c>
    </row>
    <row r="7442" ht="15.75" customHeight="1">
      <c r="U7442" s="25">
        <v>7441.0</v>
      </c>
      <c r="V7442" s="25">
        <v>1.560413E7</v>
      </c>
      <c r="W7442" s="25" t="s">
        <v>1239</v>
      </c>
      <c r="X7442" s="25">
        <v>622.0</v>
      </c>
      <c r="Y7442" s="25" t="s">
        <v>377</v>
      </c>
      <c r="Z7442" s="25" t="s">
        <v>462</v>
      </c>
      <c r="AA7442" s="25">
        <v>47.0</v>
      </c>
      <c r="AB7442" s="25">
        <v>6.0</v>
      </c>
      <c r="AC7442" s="25">
        <v>142319.03</v>
      </c>
      <c r="AD7442" s="25">
        <v>1.0</v>
      </c>
      <c r="AE7442" s="25">
        <v>0.0</v>
      </c>
      <c r="AF7442" s="25">
        <v>0.0</v>
      </c>
      <c r="AG7442" s="25">
        <v>100183.05</v>
      </c>
      <c r="AH7442" s="25">
        <v>0.0</v>
      </c>
    </row>
    <row r="7443" ht="15.75" customHeight="1">
      <c r="U7443" s="25">
        <v>7442.0</v>
      </c>
      <c r="V7443" s="25">
        <v>1.5700549E7</v>
      </c>
      <c r="W7443" s="25" t="s">
        <v>3177</v>
      </c>
      <c r="X7443" s="25">
        <v>721.0</v>
      </c>
      <c r="Y7443" s="25" t="s">
        <v>375</v>
      </c>
      <c r="Z7443" s="25" t="s">
        <v>487</v>
      </c>
      <c r="AA7443" s="25">
        <v>54.0</v>
      </c>
      <c r="AB7443" s="25">
        <v>5.0</v>
      </c>
      <c r="AC7443" s="25">
        <v>0.0</v>
      </c>
      <c r="AD7443" s="25">
        <v>2.0</v>
      </c>
      <c r="AE7443" s="25">
        <v>1.0</v>
      </c>
      <c r="AF7443" s="25">
        <v>1.0</v>
      </c>
      <c r="AG7443" s="25">
        <v>4493.12</v>
      </c>
      <c r="AH7443" s="25">
        <v>0.0</v>
      </c>
    </row>
    <row r="7444" ht="15.75" customHeight="1">
      <c r="U7444" s="25">
        <v>7443.0</v>
      </c>
      <c r="V7444" s="25">
        <v>1.5715519E7</v>
      </c>
      <c r="W7444" s="25" t="s">
        <v>3178</v>
      </c>
      <c r="X7444" s="25">
        <v>614.0</v>
      </c>
      <c r="Y7444" s="25" t="s">
        <v>377</v>
      </c>
      <c r="Z7444" s="25" t="s">
        <v>487</v>
      </c>
      <c r="AA7444" s="25">
        <v>36.0</v>
      </c>
      <c r="AB7444" s="25">
        <v>5.0</v>
      </c>
      <c r="AC7444" s="25">
        <v>0.0</v>
      </c>
      <c r="AD7444" s="25">
        <v>2.0</v>
      </c>
      <c r="AE7444" s="25">
        <v>1.0</v>
      </c>
      <c r="AF7444" s="25">
        <v>0.0</v>
      </c>
      <c r="AG7444" s="25">
        <v>130610.78</v>
      </c>
      <c r="AH7444" s="25">
        <v>0.0</v>
      </c>
    </row>
    <row r="7445" ht="15.75" customHeight="1">
      <c r="U7445" s="25">
        <v>7444.0</v>
      </c>
      <c r="V7445" s="25">
        <v>1.5707042E7</v>
      </c>
      <c r="W7445" s="25" t="s">
        <v>523</v>
      </c>
      <c r="X7445" s="25">
        <v>634.0</v>
      </c>
      <c r="Y7445" s="25" t="s">
        <v>375</v>
      </c>
      <c r="Z7445" s="25" t="s">
        <v>462</v>
      </c>
      <c r="AA7445" s="25">
        <v>24.0</v>
      </c>
      <c r="AB7445" s="25">
        <v>2.0</v>
      </c>
      <c r="AC7445" s="25">
        <v>87413.19</v>
      </c>
      <c r="AD7445" s="25">
        <v>1.0</v>
      </c>
      <c r="AE7445" s="25">
        <v>1.0</v>
      </c>
      <c r="AF7445" s="25">
        <v>0.0</v>
      </c>
      <c r="AG7445" s="25">
        <v>63340.65</v>
      </c>
      <c r="AH7445" s="25">
        <v>0.0</v>
      </c>
    </row>
    <row r="7446" ht="15.75" customHeight="1">
      <c r="U7446" s="25">
        <v>7445.0</v>
      </c>
      <c r="V7446" s="25">
        <v>1.5605276E7</v>
      </c>
      <c r="W7446" s="25" t="s">
        <v>3179</v>
      </c>
      <c r="X7446" s="25">
        <v>742.0</v>
      </c>
      <c r="Y7446" s="25" t="s">
        <v>375</v>
      </c>
      <c r="Z7446" s="25" t="s">
        <v>462</v>
      </c>
      <c r="AA7446" s="25">
        <v>29.0</v>
      </c>
      <c r="AB7446" s="25">
        <v>4.0</v>
      </c>
      <c r="AC7446" s="25">
        <v>0.0</v>
      </c>
      <c r="AD7446" s="25">
        <v>2.0</v>
      </c>
      <c r="AE7446" s="25">
        <v>1.0</v>
      </c>
      <c r="AF7446" s="25">
        <v>1.0</v>
      </c>
      <c r="AG7446" s="25">
        <v>180066.59</v>
      </c>
      <c r="AH7446" s="25">
        <v>0.0</v>
      </c>
    </row>
    <row r="7447" ht="15.75" customHeight="1">
      <c r="U7447" s="25">
        <v>7446.0</v>
      </c>
      <c r="V7447" s="25">
        <v>1.5630592E7</v>
      </c>
      <c r="W7447" s="25" t="s">
        <v>1382</v>
      </c>
      <c r="X7447" s="25">
        <v>516.0</v>
      </c>
      <c r="Y7447" s="25" t="s">
        <v>375</v>
      </c>
      <c r="Z7447" s="25" t="s">
        <v>462</v>
      </c>
      <c r="AA7447" s="25">
        <v>45.0</v>
      </c>
      <c r="AB7447" s="25">
        <v>4.0</v>
      </c>
      <c r="AC7447" s="25">
        <v>0.0</v>
      </c>
      <c r="AD7447" s="25">
        <v>1.0</v>
      </c>
      <c r="AE7447" s="25">
        <v>1.0</v>
      </c>
      <c r="AF7447" s="25">
        <v>0.0</v>
      </c>
      <c r="AG7447" s="25">
        <v>95273.73</v>
      </c>
      <c r="AH7447" s="25">
        <v>1.0</v>
      </c>
    </row>
    <row r="7448" ht="15.75" customHeight="1">
      <c r="U7448" s="25">
        <v>7447.0</v>
      </c>
      <c r="V7448" s="25">
        <v>1.5636626E7</v>
      </c>
      <c r="W7448" s="25" t="s">
        <v>742</v>
      </c>
      <c r="X7448" s="25">
        <v>718.0</v>
      </c>
      <c r="Y7448" s="25" t="s">
        <v>375</v>
      </c>
      <c r="Z7448" s="25" t="s">
        <v>487</v>
      </c>
      <c r="AA7448" s="25">
        <v>35.0</v>
      </c>
      <c r="AB7448" s="25">
        <v>3.0</v>
      </c>
      <c r="AC7448" s="25">
        <v>97560.16</v>
      </c>
      <c r="AD7448" s="25">
        <v>1.0</v>
      </c>
      <c r="AE7448" s="25">
        <v>1.0</v>
      </c>
      <c r="AF7448" s="25">
        <v>1.0</v>
      </c>
      <c r="AG7448" s="25">
        <v>53511.74</v>
      </c>
      <c r="AH7448" s="25">
        <v>0.0</v>
      </c>
    </row>
    <row r="7449" ht="15.75" customHeight="1">
      <c r="U7449" s="25">
        <v>7448.0</v>
      </c>
      <c r="V7449" s="25">
        <v>1.5740411E7</v>
      </c>
      <c r="W7449" s="25" t="s">
        <v>3180</v>
      </c>
      <c r="X7449" s="25">
        <v>636.0</v>
      </c>
      <c r="Y7449" s="25" t="s">
        <v>379</v>
      </c>
      <c r="Z7449" s="25" t="s">
        <v>487</v>
      </c>
      <c r="AA7449" s="25">
        <v>30.0</v>
      </c>
      <c r="AB7449" s="25">
        <v>8.0</v>
      </c>
      <c r="AC7449" s="25">
        <v>141787.31</v>
      </c>
      <c r="AD7449" s="25">
        <v>2.0</v>
      </c>
      <c r="AE7449" s="25">
        <v>1.0</v>
      </c>
      <c r="AF7449" s="25">
        <v>1.0</v>
      </c>
      <c r="AG7449" s="25">
        <v>109685.61</v>
      </c>
      <c r="AH7449" s="25">
        <v>0.0</v>
      </c>
    </row>
    <row r="7450" ht="15.75" customHeight="1">
      <c r="U7450" s="25">
        <v>7449.0</v>
      </c>
      <c r="V7450" s="25">
        <v>1.5593834E7</v>
      </c>
      <c r="W7450" s="25" t="s">
        <v>886</v>
      </c>
      <c r="X7450" s="25">
        <v>691.0</v>
      </c>
      <c r="Y7450" s="25" t="s">
        <v>377</v>
      </c>
      <c r="Z7450" s="25" t="s">
        <v>487</v>
      </c>
      <c r="AA7450" s="25">
        <v>36.0</v>
      </c>
      <c r="AB7450" s="25">
        <v>7.0</v>
      </c>
      <c r="AC7450" s="25">
        <v>129934.64</v>
      </c>
      <c r="AD7450" s="25">
        <v>1.0</v>
      </c>
      <c r="AE7450" s="25">
        <v>0.0</v>
      </c>
      <c r="AF7450" s="25">
        <v>0.0</v>
      </c>
      <c r="AG7450" s="25">
        <v>75664.56</v>
      </c>
      <c r="AH7450" s="25">
        <v>1.0</v>
      </c>
    </row>
    <row r="7451" ht="15.75" customHeight="1">
      <c r="U7451" s="25">
        <v>7450.0</v>
      </c>
      <c r="V7451" s="25">
        <v>1.5804235E7</v>
      </c>
      <c r="W7451" s="25" t="s">
        <v>627</v>
      </c>
      <c r="X7451" s="25">
        <v>698.0</v>
      </c>
      <c r="Y7451" s="25" t="s">
        <v>375</v>
      </c>
      <c r="Z7451" s="25" t="s">
        <v>462</v>
      </c>
      <c r="AA7451" s="25">
        <v>37.0</v>
      </c>
      <c r="AB7451" s="25">
        <v>2.0</v>
      </c>
      <c r="AC7451" s="25">
        <v>166178.02</v>
      </c>
      <c r="AD7451" s="25">
        <v>2.0</v>
      </c>
      <c r="AE7451" s="25">
        <v>1.0</v>
      </c>
      <c r="AF7451" s="25">
        <v>1.0</v>
      </c>
      <c r="AG7451" s="25">
        <v>71972.95</v>
      </c>
      <c r="AH7451" s="25">
        <v>0.0</v>
      </c>
    </row>
    <row r="7452" ht="15.75" customHeight="1">
      <c r="U7452" s="25">
        <v>7451.0</v>
      </c>
      <c r="V7452" s="25">
        <v>1.5679801E7</v>
      </c>
      <c r="W7452" s="25" t="s">
        <v>809</v>
      </c>
      <c r="X7452" s="25">
        <v>712.0</v>
      </c>
      <c r="Y7452" s="25" t="s">
        <v>377</v>
      </c>
      <c r="Z7452" s="25" t="s">
        <v>462</v>
      </c>
      <c r="AA7452" s="25">
        <v>39.0</v>
      </c>
      <c r="AB7452" s="25">
        <v>5.0</v>
      </c>
      <c r="AC7452" s="25">
        <v>163097.55</v>
      </c>
      <c r="AD7452" s="25">
        <v>2.0</v>
      </c>
      <c r="AE7452" s="25">
        <v>1.0</v>
      </c>
      <c r="AF7452" s="25">
        <v>1.0</v>
      </c>
      <c r="AG7452" s="25">
        <v>23702.42</v>
      </c>
      <c r="AH7452" s="25">
        <v>0.0</v>
      </c>
    </row>
    <row r="7453" ht="15.75" customHeight="1">
      <c r="U7453" s="25">
        <v>7452.0</v>
      </c>
      <c r="V7453" s="25">
        <v>1.5673907E7</v>
      </c>
      <c r="W7453" s="25" t="s">
        <v>1266</v>
      </c>
      <c r="X7453" s="25">
        <v>659.0</v>
      </c>
      <c r="Y7453" s="25" t="s">
        <v>375</v>
      </c>
      <c r="Z7453" s="25" t="s">
        <v>487</v>
      </c>
      <c r="AA7453" s="25">
        <v>20.0</v>
      </c>
      <c r="AB7453" s="25">
        <v>8.0</v>
      </c>
      <c r="AC7453" s="25">
        <v>0.0</v>
      </c>
      <c r="AD7453" s="25">
        <v>2.0</v>
      </c>
      <c r="AE7453" s="25">
        <v>0.0</v>
      </c>
      <c r="AF7453" s="25">
        <v>0.0</v>
      </c>
      <c r="AG7453" s="25">
        <v>112572.02</v>
      </c>
      <c r="AH7453" s="25">
        <v>0.0</v>
      </c>
    </row>
    <row r="7454" ht="15.75" customHeight="1">
      <c r="U7454" s="25">
        <v>7453.0</v>
      </c>
      <c r="V7454" s="25">
        <v>1.5636562E7</v>
      </c>
      <c r="W7454" s="25" t="s">
        <v>2672</v>
      </c>
      <c r="X7454" s="25">
        <v>573.0</v>
      </c>
      <c r="Y7454" s="25" t="s">
        <v>377</v>
      </c>
      <c r="Z7454" s="25" t="s">
        <v>487</v>
      </c>
      <c r="AA7454" s="25">
        <v>44.0</v>
      </c>
      <c r="AB7454" s="25">
        <v>8.0</v>
      </c>
      <c r="AC7454" s="25">
        <v>0.0</v>
      </c>
      <c r="AD7454" s="25">
        <v>2.0</v>
      </c>
      <c r="AE7454" s="25">
        <v>0.0</v>
      </c>
      <c r="AF7454" s="25">
        <v>0.0</v>
      </c>
      <c r="AG7454" s="25">
        <v>62424.46</v>
      </c>
      <c r="AH7454" s="25">
        <v>0.0</v>
      </c>
    </row>
    <row r="7455" ht="15.75" customHeight="1">
      <c r="U7455" s="25">
        <v>7454.0</v>
      </c>
      <c r="V7455" s="25">
        <v>1.5702571E7</v>
      </c>
      <c r="W7455" s="25" t="s">
        <v>1315</v>
      </c>
      <c r="X7455" s="25">
        <v>778.0</v>
      </c>
      <c r="Y7455" s="25" t="s">
        <v>379</v>
      </c>
      <c r="Z7455" s="25" t="s">
        <v>462</v>
      </c>
      <c r="AA7455" s="25">
        <v>35.0</v>
      </c>
      <c r="AB7455" s="25">
        <v>1.0</v>
      </c>
      <c r="AC7455" s="25">
        <v>151958.19</v>
      </c>
      <c r="AD7455" s="25">
        <v>3.0</v>
      </c>
      <c r="AE7455" s="25">
        <v>1.0</v>
      </c>
      <c r="AF7455" s="25">
        <v>1.0</v>
      </c>
      <c r="AG7455" s="25">
        <v>131238.37</v>
      </c>
      <c r="AH7455" s="25">
        <v>1.0</v>
      </c>
    </row>
    <row r="7456" ht="15.75" customHeight="1">
      <c r="U7456" s="25">
        <v>7455.0</v>
      </c>
      <c r="V7456" s="25">
        <v>1.5627365E7</v>
      </c>
      <c r="W7456" s="25" t="s">
        <v>626</v>
      </c>
      <c r="X7456" s="25">
        <v>732.0</v>
      </c>
      <c r="Y7456" s="25" t="s">
        <v>375</v>
      </c>
      <c r="Z7456" s="25" t="s">
        <v>487</v>
      </c>
      <c r="AA7456" s="25">
        <v>46.0</v>
      </c>
      <c r="AB7456" s="25">
        <v>0.0</v>
      </c>
      <c r="AC7456" s="25">
        <v>0.0</v>
      </c>
      <c r="AD7456" s="25">
        <v>2.0</v>
      </c>
      <c r="AE7456" s="25">
        <v>1.0</v>
      </c>
      <c r="AF7456" s="25">
        <v>1.0</v>
      </c>
      <c r="AG7456" s="25">
        <v>184350.78</v>
      </c>
      <c r="AH7456" s="25">
        <v>0.0</v>
      </c>
    </row>
    <row r="7457" ht="15.75" customHeight="1">
      <c r="U7457" s="25">
        <v>7456.0</v>
      </c>
      <c r="V7457" s="25">
        <v>1.5748499E7</v>
      </c>
      <c r="W7457" s="25" t="s">
        <v>778</v>
      </c>
      <c r="X7457" s="25">
        <v>550.0</v>
      </c>
      <c r="Y7457" s="25" t="s">
        <v>379</v>
      </c>
      <c r="Z7457" s="25" t="s">
        <v>487</v>
      </c>
      <c r="AA7457" s="25">
        <v>33.0</v>
      </c>
      <c r="AB7457" s="25">
        <v>4.0</v>
      </c>
      <c r="AC7457" s="25">
        <v>118400.91</v>
      </c>
      <c r="AD7457" s="25">
        <v>1.0</v>
      </c>
      <c r="AE7457" s="25">
        <v>0.0</v>
      </c>
      <c r="AF7457" s="25">
        <v>1.0</v>
      </c>
      <c r="AG7457" s="25">
        <v>13999.64</v>
      </c>
      <c r="AH7457" s="25">
        <v>1.0</v>
      </c>
    </row>
    <row r="7458" ht="15.75" customHeight="1">
      <c r="U7458" s="25">
        <v>7457.0</v>
      </c>
      <c r="V7458" s="25">
        <v>1.5598614E7</v>
      </c>
      <c r="W7458" s="25" t="s">
        <v>1519</v>
      </c>
      <c r="X7458" s="25">
        <v>790.0</v>
      </c>
      <c r="Y7458" s="25" t="s">
        <v>377</v>
      </c>
      <c r="Z7458" s="25" t="s">
        <v>487</v>
      </c>
      <c r="AA7458" s="25">
        <v>20.0</v>
      </c>
      <c r="AB7458" s="25">
        <v>8.0</v>
      </c>
      <c r="AC7458" s="25">
        <v>0.0</v>
      </c>
      <c r="AD7458" s="25">
        <v>2.0</v>
      </c>
      <c r="AE7458" s="25">
        <v>1.0</v>
      </c>
      <c r="AF7458" s="25">
        <v>0.0</v>
      </c>
      <c r="AG7458" s="25">
        <v>168152.76</v>
      </c>
      <c r="AH7458" s="25">
        <v>0.0</v>
      </c>
    </row>
    <row r="7459" ht="15.75" customHeight="1">
      <c r="U7459" s="25">
        <v>7458.0</v>
      </c>
      <c r="V7459" s="25">
        <v>1.5668889E7</v>
      </c>
      <c r="W7459" s="25" t="s">
        <v>3181</v>
      </c>
      <c r="X7459" s="25">
        <v>665.0</v>
      </c>
      <c r="Y7459" s="25" t="s">
        <v>379</v>
      </c>
      <c r="Z7459" s="25" t="s">
        <v>462</v>
      </c>
      <c r="AA7459" s="25">
        <v>43.0</v>
      </c>
      <c r="AB7459" s="25">
        <v>2.0</v>
      </c>
      <c r="AC7459" s="25">
        <v>116322.27</v>
      </c>
      <c r="AD7459" s="25">
        <v>4.0</v>
      </c>
      <c r="AE7459" s="25">
        <v>1.0</v>
      </c>
      <c r="AF7459" s="25">
        <v>0.0</v>
      </c>
      <c r="AG7459" s="25">
        <v>35640.12</v>
      </c>
      <c r="AH7459" s="25">
        <v>1.0</v>
      </c>
    </row>
    <row r="7460" ht="15.75" customHeight="1">
      <c r="U7460" s="25">
        <v>7459.0</v>
      </c>
      <c r="V7460" s="25">
        <v>1.5800049E7</v>
      </c>
      <c r="W7460" s="25" t="s">
        <v>2924</v>
      </c>
      <c r="X7460" s="25">
        <v>728.0</v>
      </c>
      <c r="Y7460" s="25" t="s">
        <v>377</v>
      </c>
      <c r="Z7460" s="25" t="s">
        <v>462</v>
      </c>
      <c r="AA7460" s="25">
        <v>43.0</v>
      </c>
      <c r="AB7460" s="25">
        <v>5.0</v>
      </c>
      <c r="AC7460" s="25">
        <v>0.0</v>
      </c>
      <c r="AD7460" s="25">
        <v>1.0</v>
      </c>
      <c r="AE7460" s="25">
        <v>1.0</v>
      </c>
      <c r="AF7460" s="25">
        <v>1.0</v>
      </c>
      <c r="AG7460" s="25">
        <v>120088.17</v>
      </c>
      <c r="AH7460" s="25">
        <v>0.0</v>
      </c>
    </row>
    <row r="7461" ht="15.75" customHeight="1">
      <c r="U7461" s="25">
        <v>7460.0</v>
      </c>
      <c r="V7461" s="25">
        <v>1.5583724E7</v>
      </c>
      <c r="W7461" s="25" t="s">
        <v>3182</v>
      </c>
      <c r="X7461" s="25">
        <v>645.0</v>
      </c>
      <c r="Y7461" s="25" t="s">
        <v>377</v>
      </c>
      <c r="Z7461" s="25" t="s">
        <v>462</v>
      </c>
      <c r="AA7461" s="25">
        <v>29.0</v>
      </c>
      <c r="AB7461" s="25">
        <v>4.0</v>
      </c>
      <c r="AC7461" s="25">
        <v>0.0</v>
      </c>
      <c r="AD7461" s="25">
        <v>2.0</v>
      </c>
      <c r="AE7461" s="25">
        <v>1.0</v>
      </c>
      <c r="AF7461" s="25">
        <v>1.0</v>
      </c>
      <c r="AG7461" s="25">
        <v>74346.11</v>
      </c>
      <c r="AH7461" s="25">
        <v>0.0</v>
      </c>
    </row>
    <row r="7462" ht="15.75" customHeight="1">
      <c r="U7462" s="25">
        <v>7461.0</v>
      </c>
      <c r="V7462" s="25">
        <v>1.5622083E7</v>
      </c>
      <c r="W7462" s="25" t="s">
        <v>1056</v>
      </c>
      <c r="X7462" s="25">
        <v>647.0</v>
      </c>
      <c r="Y7462" s="25" t="s">
        <v>379</v>
      </c>
      <c r="Z7462" s="25" t="s">
        <v>487</v>
      </c>
      <c r="AA7462" s="25">
        <v>30.0</v>
      </c>
      <c r="AB7462" s="25">
        <v>6.0</v>
      </c>
      <c r="AC7462" s="25">
        <v>143138.91</v>
      </c>
      <c r="AD7462" s="25">
        <v>2.0</v>
      </c>
      <c r="AE7462" s="25">
        <v>1.0</v>
      </c>
      <c r="AF7462" s="25">
        <v>0.0</v>
      </c>
      <c r="AG7462" s="25">
        <v>2955.46</v>
      </c>
      <c r="AH7462" s="25">
        <v>0.0</v>
      </c>
    </row>
    <row r="7463" ht="15.75" customHeight="1">
      <c r="U7463" s="25">
        <v>7462.0</v>
      </c>
      <c r="V7463" s="25">
        <v>1.5645571E7</v>
      </c>
      <c r="W7463" s="25" t="s">
        <v>886</v>
      </c>
      <c r="X7463" s="25">
        <v>596.0</v>
      </c>
      <c r="Y7463" s="25" t="s">
        <v>377</v>
      </c>
      <c r="Z7463" s="25" t="s">
        <v>487</v>
      </c>
      <c r="AA7463" s="25">
        <v>32.0</v>
      </c>
      <c r="AB7463" s="25">
        <v>4.0</v>
      </c>
      <c r="AC7463" s="25">
        <v>0.0</v>
      </c>
      <c r="AD7463" s="25">
        <v>2.0</v>
      </c>
      <c r="AE7463" s="25">
        <v>0.0</v>
      </c>
      <c r="AF7463" s="25">
        <v>1.0</v>
      </c>
      <c r="AG7463" s="25">
        <v>146504.35</v>
      </c>
      <c r="AH7463" s="25">
        <v>0.0</v>
      </c>
    </row>
    <row r="7464" ht="15.75" customHeight="1">
      <c r="U7464" s="25">
        <v>7463.0</v>
      </c>
      <c r="V7464" s="25">
        <v>1.5598266E7</v>
      </c>
      <c r="W7464" s="25" t="s">
        <v>552</v>
      </c>
      <c r="X7464" s="25">
        <v>610.0</v>
      </c>
      <c r="Y7464" s="25" t="s">
        <v>375</v>
      </c>
      <c r="Z7464" s="25" t="s">
        <v>487</v>
      </c>
      <c r="AA7464" s="25">
        <v>40.0</v>
      </c>
      <c r="AB7464" s="25">
        <v>9.0</v>
      </c>
      <c r="AC7464" s="25">
        <v>0.0</v>
      </c>
      <c r="AD7464" s="25">
        <v>1.0</v>
      </c>
      <c r="AE7464" s="25">
        <v>1.0</v>
      </c>
      <c r="AF7464" s="25">
        <v>1.0</v>
      </c>
      <c r="AG7464" s="25">
        <v>149602.54</v>
      </c>
      <c r="AH7464" s="25">
        <v>0.0</v>
      </c>
    </row>
    <row r="7465" ht="15.75" customHeight="1">
      <c r="U7465" s="25">
        <v>7464.0</v>
      </c>
      <c r="V7465" s="25">
        <v>1.5667934E7</v>
      </c>
      <c r="W7465" s="25" t="s">
        <v>1085</v>
      </c>
      <c r="X7465" s="25">
        <v>512.0</v>
      </c>
      <c r="Y7465" s="25" t="s">
        <v>375</v>
      </c>
      <c r="Z7465" s="25" t="s">
        <v>487</v>
      </c>
      <c r="AA7465" s="25">
        <v>36.0</v>
      </c>
      <c r="AB7465" s="25">
        <v>0.0</v>
      </c>
      <c r="AC7465" s="25">
        <v>129804.17</v>
      </c>
      <c r="AD7465" s="25">
        <v>1.0</v>
      </c>
      <c r="AE7465" s="25">
        <v>1.0</v>
      </c>
      <c r="AF7465" s="25">
        <v>0.0</v>
      </c>
      <c r="AG7465" s="25">
        <v>53020.9</v>
      </c>
      <c r="AH7465" s="25">
        <v>0.0</v>
      </c>
    </row>
    <row r="7466" ht="15.75" customHeight="1">
      <c r="U7466" s="25">
        <v>7465.0</v>
      </c>
      <c r="V7466" s="25">
        <v>1.5569682E7</v>
      </c>
      <c r="W7466" s="25" t="s">
        <v>3052</v>
      </c>
      <c r="X7466" s="25">
        <v>768.0</v>
      </c>
      <c r="Y7466" s="25" t="s">
        <v>379</v>
      </c>
      <c r="Z7466" s="25" t="s">
        <v>487</v>
      </c>
      <c r="AA7466" s="25">
        <v>37.0</v>
      </c>
      <c r="AB7466" s="25">
        <v>9.0</v>
      </c>
      <c r="AC7466" s="25">
        <v>108308.11</v>
      </c>
      <c r="AD7466" s="25">
        <v>1.0</v>
      </c>
      <c r="AE7466" s="25">
        <v>1.0</v>
      </c>
      <c r="AF7466" s="25">
        <v>0.0</v>
      </c>
      <c r="AG7466" s="25">
        <v>41788.25</v>
      </c>
      <c r="AH7466" s="25">
        <v>1.0</v>
      </c>
    </row>
    <row r="7467" ht="15.75" customHeight="1">
      <c r="U7467" s="25">
        <v>7466.0</v>
      </c>
      <c r="V7467" s="25">
        <v>1.5772941E7</v>
      </c>
      <c r="W7467" s="25" t="s">
        <v>1948</v>
      </c>
      <c r="X7467" s="25">
        <v>666.0</v>
      </c>
      <c r="Y7467" s="25" t="s">
        <v>379</v>
      </c>
      <c r="Z7467" s="25" t="s">
        <v>487</v>
      </c>
      <c r="AA7467" s="25">
        <v>30.0</v>
      </c>
      <c r="AB7467" s="25">
        <v>3.0</v>
      </c>
      <c r="AC7467" s="25">
        <v>110153.27</v>
      </c>
      <c r="AD7467" s="25">
        <v>1.0</v>
      </c>
      <c r="AE7467" s="25">
        <v>0.0</v>
      </c>
      <c r="AF7467" s="25">
        <v>1.0</v>
      </c>
      <c r="AG7467" s="25">
        <v>74849.46</v>
      </c>
      <c r="AH7467" s="25">
        <v>0.0</v>
      </c>
    </row>
    <row r="7468" ht="15.75" customHeight="1">
      <c r="U7468" s="25">
        <v>7467.0</v>
      </c>
      <c r="V7468" s="25">
        <v>1.5586174E7</v>
      </c>
      <c r="W7468" s="25" t="s">
        <v>3183</v>
      </c>
      <c r="X7468" s="25">
        <v>700.0</v>
      </c>
      <c r="Y7468" s="25" t="s">
        <v>379</v>
      </c>
      <c r="Z7468" s="25" t="s">
        <v>462</v>
      </c>
      <c r="AA7468" s="25">
        <v>30.0</v>
      </c>
      <c r="AB7468" s="25">
        <v>4.0</v>
      </c>
      <c r="AC7468" s="25">
        <v>116377.48</v>
      </c>
      <c r="AD7468" s="25">
        <v>1.0</v>
      </c>
      <c r="AE7468" s="25">
        <v>1.0</v>
      </c>
      <c r="AF7468" s="25">
        <v>1.0</v>
      </c>
      <c r="AG7468" s="25">
        <v>134417.31</v>
      </c>
      <c r="AH7468" s="25">
        <v>0.0</v>
      </c>
    </row>
    <row r="7469" ht="15.75" customHeight="1">
      <c r="U7469" s="25">
        <v>7468.0</v>
      </c>
      <c r="V7469" s="25">
        <v>1.5803682E7</v>
      </c>
      <c r="W7469" s="25" t="s">
        <v>835</v>
      </c>
      <c r="X7469" s="25">
        <v>651.0</v>
      </c>
      <c r="Y7469" s="25" t="s">
        <v>379</v>
      </c>
      <c r="Z7469" s="25" t="s">
        <v>462</v>
      </c>
      <c r="AA7469" s="25">
        <v>37.0</v>
      </c>
      <c r="AB7469" s="25">
        <v>10.0</v>
      </c>
      <c r="AC7469" s="25">
        <v>117791.06</v>
      </c>
      <c r="AD7469" s="25">
        <v>2.0</v>
      </c>
      <c r="AE7469" s="25">
        <v>1.0</v>
      </c>
      <c r="AF7469" s="25">
        <v>1.0</v>
      </c>
      <c r="AG7469" s="25">
        <v>75837.58</v>
      </c>
      <c r="AH7469" s="25">
        <v>0.0</v>
      </c>
    </row>
    <row r="7470" ht="15.75" customHeight="1">
      <c r="U7470" s="25">
        <v>7469.0</v>
      </c>
      <c r="V7470" s="25">
        <v>1.5627328E7</v>
      </c>
      <c r="W7470" s="25" t="s">
        <v>710</v>
      </c>
      <c r="X7470" s="25">
        <v>542.0</v>
      </c>
      <c r="Y7470" s="25" t="s">
        <v>377</v>
      </c>
      <c r="Z7470" s="25" t="s">
        <v>462</v>
      </c>
      <c r="AA7470" s="25">
        <v>26.0</v>
      </c>
      <c r="AB7470" s="25">
        <v>2.0</v>
      </c>
      <c r="AC7470" s="25">
        <v>0.0</v>
      </c>
      <c r="AD7470" s="25">
        <v>2.0</v>
      </c>
      <c r="AE7470" s="25">
        <v>1.0</v>
      </c>
      <c r="AF7470" s="25">
        <v>1.0</v>
      </c>
      <c r="AG7470" s="25">
        <v>54869.54</v>
      </c>
      <c r="AH7470" s="25">
        <v>0.0</v>
      </c>
    </row>
    <row r="7471" ht="15.75" customHeight="1">
      <c r="U7471" s="25">
        <v>7470.0</v>
      </c>
      <c r="V7471" s="25">
        <v>1.5717065E7</v>
      </c>
      <c r="W7471" s="25" t="s">
        <v>787</v>
      </c>
      <c r="X7471" s="25">
        <v>686.0</v>
      </c>
      <c r="Y7471" s="25" t="s">
        <v>375</v>
      </c>
      <c r="Z7471" s="25" t="s">
        <v>462</v>
      </c>
      <c r="AA7471" s="25">
        <v>35.0</v>
      </c>
      <c r="AB7471" s="25">
        <v>8.0</v>
      </c>
      <c r="AC7471" s="25">
        <v>105419.73</v>
      </c>
      <c r="AD7471" s="25">
        <v>1.0</v>
      </c>
      <c r="AE7471" s="25">
        <v>1.0</v>
      </c>
      <c r="AF7471" s="25">
        <v>0.0</v>
      </c>
      <c r="AG7471" s="25">
        <v>35356.46</v>
      </c>
      <c r="AH7471" s="25">
        <v>0.0</v>
      </c>
    </row>
    <row r="7472" ht="15.75" customHeight="1">
      <c r="U7472" s="25">
        <v>7471.0</v>
      </c>
      <c r="V7472" s="25">
        <v>1.5602456E7</v>
      </c>
      <c r="W7472" s="25" t="s">
        <v>3184</v>
      </c>
      <c r="X7472" s="25">
        <v>850.0</v>
      </c>
      <c r="Y7472" s="25" t="s">
        <v>379</v>
      </c>
      <c r="Z7472" s="25" t="s">
        <v>462</v>
      </c>
      <c r="AA7472" s="25">
        <v>47.0</v>
      </c>
      <c r="AB7472" s="25">
        <v>4.0</v>
      </c>
      <c r="AC7472" s="25">
        <v>99219.47</v>
      </c>
      <c r="AD7472" s="25">
        <v>2.0</v>
      </c>
      <c r="AE7472" s="25">
        <v>1.0</v>
      </c>
      <c r="AF7472" s="25">
        <v>1.0</v>
      </c>
      <c r="AG7472" s="25">
        <v>122141.13</v>
      </c>
      <c r="AH7472" s="25">
        <v>0.0</v>
      </c>
    </row>
    <row r="7473" ht="15.75" customHeight="1">
      <c r="U7473" s="25">
        <v>7472.0</v>
      </c>
      <c r="V7473" s="25">
        <v>1.5721569E7</v>
      </c>
      <c r="W7473" s="25" t="s">
        <v>2785</v>
      </c>
      <c r="X7473" s="25">
        <v>658.0</v>
      </c>
      <c r="Y7473" s="25" t="s">
        <v>379</v>
      </c>
      <c r="Z7473" s="25" t="s">
        <v>462</v>
      </c>
      <c r="AA7473" s="25">
        <v>55.0</v>
      </c>
      <c r="AB7473" s="25">
        <v>8.0</v>
      </c>
      <c r="AC7473" s="25">
        <v>119327.93</v>
      </c>
      <c r="AD7473" s="25">
        <v>1.0</v>
      </c>
      <c r="AE7473" s="25">
        <v>0.0</v>
      </c>
      <c r="AF7473" s="25">
        <v>1.0</v>
      </c>
      <c r="AG7473" s="25">
        <v>119439.66</v>
      </c>
      <c r="AH7473" s="25">
        <v>0.0</v>
      </c>
    </row>
    <row r="7474" ht="15.75" customHeight="1">
      <c r="U7474" s="25">
        <v>7473.0</v>
      </c>
      <c r="V7474" s="25">
        <v>1.5573798E7</v>
      </c>
      <c r="W7474" s="25" t="s">
        <v>3014</v>
      </c>
      <c r="X7474" s="25">
        <v>448.0</v>
      </c>
      <c r="Y7474" s="25" t="s">
        <v>375</v>
      </c>
      <c r="Z7474" s="25" t="s">
        <v>462</v>
      </c>
      <c r="AA7474" s="25">
        <v>36.0</v>
      </c>
      <c r="AB7474" s="25">
        <v>6.0</v>
      </c>
      <c r="AC7474" s="25">
        <v>83947.12</v>
      </c>
      <c r="AD7474" s="25">
        <v>2.0</v>
      </c>
      <c r="AE7474" s="25">
        <v>1.0</v>
      </c>
      <c r="AF7474" s="25">
        <v>0.0</v>
      </c>
      <c r="AG7474" s="25">
        <v>81999.53</v>
      </c>
      <c r="AH7474" s="25">
        <v>0.0</v>
      </c>
    </row>
    <row r="7475" ht="15.75" customHeight="1">
      <c r="U7475" s="25">
        <v>7474.0</v>
      </c>
      <c r="V7475" s="25">
        <v>1.5638272E7</v>
      </c>
      <c r="W7475" s="25" t="s">
        <v>642</v>
      </c>
      <c r="X7475" s="25">
        <v>609.0</v>
      </c>
      <c r="Y7475" s="25" t="s">
        <v>377</v>
      </c>
      <c r="Z7475" s="25" t="s">
        <v>487</v>
      </c>
      <c r="AA7475" s="25">
        <v>32.0</v>
      </c>
      <c r="AB7475" s="25">
        <v>4.0</v>
      </c>
      <c r="AC7475" s="25">
        <v>99883.16</v>
      </c>
      <c r="AD7475" s="25">
        <v>1.0</v>
      </c>
      <c r="AE7475" s="25">
        <v>1.0</v>
      </c>
      <c r="AF7475" s="25">
        <v>1.0</v>
      </c>
      <c r="AG7475" s="25">
        <v>120594.85</v>
      </c>
      <c r="AH7475" s="25">
        <v>0.0</v>
      </c>
    </row>
    <row r="7476" ht="15.75" customHeight="1">
      <c r="U7476" s="25">
        <v>7475.0</v>
      </c>
      <c r="V7476" s="25">
        <v>1.5799859E7</v>
      </c>
      <c r="W7476" s="25" t="s">
        <v>1519</v>
      </c>
      <c r="X7476" s="25">
        <v>704.0</v>
      </c>
      <c r="Y7476" s="25" t="s">
        <v>375</v>
      </c>
      <c r="Z7476" s="25" t="s">
        <v>487</v>
      </c>
      <c r="AA7476" s="25">
        <v>50.0</v>
      </c>
      <c r="AB7476" s="25">
        <v>4.0</v>
      </c>
      <c r="AC7476" s="25">
        <v>165438.26</v>
      </c>
      <c r="AD7476" s="25">
        <v>1.0</v>
      </c>
      <c r="AE7476" s="25">
        <v>1.0</v>
      </c>
      <c r="AF7476" s="25">
        <v>0.0</v>
      </c>
      <c r="AG7476" s="25">
        <v>120770.75</v>
      </c>
      <c r="AH7476" s="25">
        <v>1.0</v>
      </c>
    </row>
    <row r="7477" ht="15.75" customHeight="1">
      <c r="U7477" s="25">
        <v>7476.0</v>
      </c>
      <c r="V7477" s="25">
        <v>1.5599152E7</v>
      </c>
      <c r="W7477" s="25" t="s">
        <v>1536</v>
      </c>
      <c r="X7477" s="25">
        <v>698.0</v>
      </c>
      <c r="Y7477" s="25" t="s">
        <v>375</v>
      </c>
      <c r="Z7477" s="25" t="s">
        <v>487</v>
      </c>
      <c r="AA7477" s="25">
        <v>31.0</v>
      </c>
      <c r="AB7477" s="25">
        <v>1.0</v>
      </c>
      <c r="AC7477" s="25">
        <v>156111.24</v>
      </c>
      <c r="AD7477" s="25">
        <v>1.0</v>
      </c>
      <c r="AE7477" s="25">
        <v>0.0</v>
      </c>
      <c r="AF7477" s="25">
        <v>0.0</v>
      </c>
      <c r="AG7477" s="25">
        <v>134790.74</v>
      </c>
      <c r="AH7477" s="25">
        <v>0.0</v>
      </c>
    </row>
    <row r="7478" ht="15.75" customHeight="1">
      <c r="U7478" s="25">
        <v>7477.0</v>
      </c>
      <c r="V7478" s="25">
        <v>1.5737909E7</v>
      </c>
      <c r="W7478" s="25" t="s">
        <v>1724</v>
      </c>
      <c r="X7478" s="25">
        <v>759.0</v>
      </c>
      <c r="Y7478" s="25" t="s">
        <v>375</v>
      </c>
      <c r="Z7478" s="25" t="s">
        <v>487</v>
      </c>
      <c r="AA7478" s="25">
        <v>44.0</v>
      </c>
      <c r="AB7478" s="25">
        <v>2.0</v>
      </c>
      <c r="AC7478" s="25">
        <v>111095.58</v>
      </c>
      <c r="AD7478" s="25">
        <v>2.0</v>
      </c>
      <c r="AE7478" s="25">
        <v>1.0</v>
      </c>
      <c r="AF7478" s="25">
        <v>0.0</v>
      </c>
      <c r="AG7478" s="25">
        <v>100137.7</v>
      </c>
      <c r="AH7478" s="25">
        <v>0.0</v>
      </c>
    </row>
    <row r="7479" ht="15.75" customHeight="1">
      <c r="U7479" s="25">
        <v>7478.0</v>
      </c>
      <c r="V7479" s="25">
        <v>1.564619E7</v>
      </c>
      <c r="W7479" s="25" t="s">
        <v>1819</v>
      </c>
      <c r="X7479" s="25">
        <v>677.0</v>
      </c>
      <c r="Y7479" s="25" t="s">
        <v>375</v>
      </c>
      <c r="Z7479" s="25" t="s">
        <v>462</v>
      </c>
      <c r="AA7479" s="25">
        <v>56.0</v>
      </c>
      <c r="AB7479" s="25">
        <v>0.0</v>
      </c>
      <c r="AC7479" s="25">
        <v>119963.45</v>
      </c>
      <c r="AD7479" s="25">
        <v>1.0</v>
      </c>
      <c r="AE7479" s="25">
        <v>0.0</v>
      </c>
      <c r="AF7479" s="25">
        <v>0.0</v>
      </c>
      <c r="AG7479" s="25">
        <v>158325.87</v>
      </c>
      <c r="AH7479" s="25">
        <v>1.0</v>
      </c>
    </row>
    <row r="7480" ht="15.75" customHeight="1">
      <c r="U7480" s="25">
        <v>7479.0</v>
      </c>
      <c r="V7480" s="25">
        <v>1.5711249E7</v>
      </c>
      <c r="W7480" s="25" t="s">
        <v>885</v>
      </c>
      <c r="X7480" s="25">
        <v>544.0</v>
      </c>
      <c r="Y7480" s="25" t="s">
        <v>377</v>
      </c>
      <c r="Z7480" s="25" t="s">
        <v>487</v>
      </c>
      <c r="AA7480" s="25">
        <v>22.0</v>
      </c>
      <c r="AB7480" s="25">
        <v>4.0</v>
      </c>
      <c r="AC7480" s="25">
        <v>0.0</v>
      </c>
      <c r="AD7480" s="25">
        <v>2.0</v>
      </c>
      <c r="AE7480" s="25">
        <v>1.0</v>
      </c>
      <c r="AF7480" s="25">
        <v>0.0</v>
      </c>
      <c r="AG7480" s="25">
        <v>70007.67</v>
      </c>
      <c r="AH7480" s="25">
        <v>0.0</v>
      </c>
    </row>
    <row r="7481" ht="15.75" customHeight="1">
      <c r="U7481" s="25">
        <v>7480.0</v>
      </c>
      <c r="V7481" s="25">
        <v>1.5671987E7</v>
      </c>
      <c r="W7481" s="25" t="s">
        <v>3185</v>
      </c>
      <c r="X7481" s="25">
        <v>567.0</v>
      </c>
      <c r="Y7481" s="25" t="s">
        <v>377</v>
      </c>
      <c r="Z7481" s="25" t="s">
        <v>487</v>
      </c>
      <c r="AA7481" s="25">
        <v>35.0</v>
      </c>
      <c r="AB7481" s="25">
        <v>8.0</v>
      </c>
      <c r="AC7481" s="25">
        <v>153137.74</v>
      </c>
      <c r="AD7481" s="25">
        <v>1.0</v>
      </c>
      <c r="AE7481" s="25">
        <v>1.0</v>
      </c>
      <c r="AF7481" s="25">
        <v>0.0</v>
      </c>
      <c r="AG7481" s="25">
        <v>88659.07</v>
      </c>
      <c r="AH7481" s="25">
        <v>0.0</v>
      </c>
    </row>
    <row r="7482" ht="15.75" customHeight="1">
      <c r="U7482" s="25">
        <v>7481.0</v>
      </c>
      <c r="V7482" s="25">
        <v>1.5812766E7</v>
      </c>
      <c r="W7482" s="25" t="s">
        <v>3032</v>
      </c>
      <c r="X7482" s="25">
        <v>490.0</v>
      </c>
      <c r="Y7482" s="25" t="s">
        <v>377</v>
      </c>
      <c r="Z7482" s="25" t="s">
        <v>487</v>
      </c>
      <c r="AA7482" s="25">
        <v>40.0</v>
      </c>
      <c r="AB7482" s="25">
        <v>6.0</v>
      </c>
      <c r="AC7482" s="25">
        <v>156111.08</v>
      </c>
      <c r="AD7482" s="25">
        <v>1.0</v>
      </c>
      <c r="AE7482" s="25">
        <v>0.0</v>
      </c>
      <c r="AF7482" s="25">
        <v>0.0</v>
      </c>
      <c r="AG7482" s="25">
        <v>190889.13</v>
      </c>
      <c r="AH7482" s="25">
        <v>0.0</v>
      </c>
    </row>
    <row r="7483" ht="15.75" customHeight="1">
      <c r="U7483" s="25">
        <v>7482.0</v>
      </c>
      <c r="V7483" s="25">
        <v>1.5778589E7</v>
      </c>
      <c r="W7483" s="25" t="s">
        <v>881</v>
      </c>
      <c r="X7483" s="25">
        <v>626.0</v>
      </c>
      <c r="Y7483" s="25" t="s">
        <v>375</v>
      </c>
      <c r="Z7483" s="25" t="s">
        <v>487</v>
      </c>
      <c r="AA7483" s="25">
        <v>34.0</v>
      </c>
      <c r="AB7483" s="25">
        <v>7.0</v>
      </c>
      <c r="AC7483" s="25">
        <v>113014.7</v>
      </c>
      <c r="AD7483" s="25">
        <v>2.0</v>
      </c>
      <c r="AE7483" s="25">
        <v>1.0</v>
      </c>
      <c r="AF7483" s="25">
        <v>1.0</v>
      </c>
      <c r="AG7483" s="25">
        <v>56646.28</v>
      </c>
      <c r="AH7483" s="25">
        <v>0.0</v>
      </c>
    </row>
    <row r="7484" ht="15.75" customHeight="1">
      <c r="U7484" s="25">
        <v>7483.0</v>
      </c>
      <c r="V7484" s="25">
        <v>1.5750104E7</v>
      </c>
      <c r="W7484" s="25" t="s">
        <v>1101</v>
      </c>
      <c r="X7484" s="25">
        <v>718.0</v>
      </c>
      <c r="Y7484" s="25" t="s">
        <v>379</v>
      </c>
      <c r="Z7484" s="25" t="s">
        <v>487</v>
      </c>
      <c r="AA7484" s="25">
        <v>43.0</v>
      </c>
      <c r="AB7484" s="25">
        <v>5.0</v>
      </c>
      <c r="AC7484" s="25">
        <v>132615.73</v>
      </c>
      <c r="AD7484" s="25">
        <v>2.0</v>
      </c>
      <c r="AE7484" s="25">
        <v>1.0</v>
      </c>
      <c r="AF7484" s="25">
        <v>0.0</v>
      </c>
      <c r="AG7484" s="25">
        <v>32999.1</v>
      </c>
      <c r="AH7484" s="25">
        <v>0.0</v>
      </c>
    </row>
    <row r="7485" ht="15.75" customHeight="1">
      <c r="U7485" s="25">
        <v>7484.0</v>
      </c>
      <c r="V7485" s="25">
        <v>1.5784526E7</v>
      </c>
      <c r="W7485" s="25" t="s">
        <v>826</v>
      </c>
      <c r="X7485" s="25">
        <v>616.0</v>
      </c>
      <c r="Y7485" s="25" t="s">
        <v>375</v>
      </c>
      <c r="Z7485" s="25" t="s">
        <v>487</v>
      </c>
      <c r="AA7485" s="25">
        <v>44.0</v>
      </c>
      <c r="AB7485" s="25">
        <v>5.0</v>
      </c>
      <c r="AC7485" s="25">
        <v>102016.38</v>
      </c>
      <c r="AD7485" s="25">
        <v>1.0</v>
      </c>
      <c r="AE7485" s="25">
        <v>0.0</v>
      </c>
      <c r="AF7485" s="25">
        <v>1.0</v>
      </c>
      <c r="AG7485" s="25">
        <v>178235.37</v>
      </c>
      <c r="AH7485" s="25">
        <v>1.0</v>
      </c>
    </row>
    <row r="7486" ht="15.75" customHeight="1">
      <c r="U7486" s="25">
        <v>7485.0</v>
      </c>
      <c r="V7486" s="25">
        <v>1.5646563E7</v>
      </c>
      <c r="W7486" s="25" t="s">
        <v>1315</v>
      </c>
      <c r="X7486" s="25">
        <v>772.0</v>
      </c>
      <c r="Y7486" s="25" t="s">
        <v>375</v>
      </c>
      <c r="Z7486" s="25" t="s">
        <v>462</v>
      </c>
      <c r="AA7486" s="25">
        <v>35.0</v>
      </c>
      <c r="AB7486" s="25">
        <v>9.0</v>
      </c>
      <c r="AC7486" s="25">
        <v>0.0</v>
      </c>
      <c r="AD7486" s="25">
        <v>1.0</v>
      </c>
      <c r="AE7486" s="25">
        <v>0.0</v>
      </c>
      <c r="AF7486" s="25">
        <v>1.0</v>
      </c>
      <c r="AG7486" s="25">
        <v>25448.31</v>
      </c>
      <c r="AH7486" s="25">
        <v>0.0</v>
      </c>
    </row>
    <row r="7487" ht="15.75" customHeight="1">
      <c r="U7487" s="25">
        <v>7486.0</v>
      </c>
      <c r="V7487" s="25">
        <v>1.5744423E7</v>
      </c>
      <c r="W7487" s="25" t="s">
        <v>633</v>
      </c>
      <c r="X7487" s="25">
        <v>561.0</v>
      </c>
      <c r="Y7487" s="25" t="s">
        <v>375</v>
      </c>
      <c r="Z7487" s="25" t="s">
        <v>487</v>
      </c>
      <c r="AA7487" s="25">
        <v>32.0</v>
      </c>
      <c r="AB7487" s="25">
        <v>5.0</v>
      </c>
      <c r="AC7487" s="25">
        <v>0.0</v>
      </c>
      <c r="AD7487" s="25">
        <v>2.0</v>
      </c>
      <c r="AE7487" s="25">
        <v>1.0</v>
      </c>
      <c r="AF7487" s="25">
        <v>0.0</v>
      </c>
      <c r="AG7487" s="25">
        <v>84871.99</v>
      </c>
      <c r="AH7487" s="25">
        <v>0.0</v>
      </c>
    </row>
    <row r="7488" ht="15.75" customHeight="1">
      <c r="U7488" s="25">
        <v>7487.0</v>
      </c>
      <c r="V7488" s="25">
        <v>1.5593694E7</v>
      </c>
      <c r="W7488" s="25" t="s">
        <v>1480</v>
      </c>
      <c r="X7488" s="25">
        <v>814.0</v>
      </c>
      <c r="Y7488" s="25" t="s">
        <v>375</v>
      </c>
      <c r="Z7488" s="25" t="s">
        <v>487</v>
      </c>
      <c r="AA7488" s="25">
        <v>49.0</v>
      </c>
      <c r="AB7488" s="25">
        <v>8.0</v>
      </c>
      <c r="AC7488" s="25">
        <v>0.0</v>
      </c>
      <c r="AD7488" s="25">
        <v>2.0</v>
      </c>
      <c r="AE7488" s="25">
        <v>0.0</v>
      </c>
      <c r="AF7488" s="25">
        <v>0.0</v>
      </c>
      <c r="AG7488" s="25">
        <v>157822.54</v>
      </c>
      <c r="AH7488" s="25">
        <v>0.0</v>
      </c>
    </row>
    <row r="7489" ht="15.75" customHeight="1">
      <c r="U7489" s="25">
        <v>7488.0</v>
      </c>
      <c r="V7489" s="25">
        <v>1.5785367E7</v>
      </c>
      <c r="W7489" s="25" t="s">
        <v>3186</v>
      </c>
      <c r="X7489" s="25">
        <v>651.0</v>
      </c>
      <c r="Y7489" s="25" t="s">
        <v>375</v>
      </c>
      <c r="Z7489" s="25" t="s">
        <v>462</v>
      </c>
      <c r="AA7489" s="25">
        <v>56.0</v>
      </c>
      <c r="AB7489" s="25">
        <v>4.0</v>
      </c>
      <c r="AC7489" s="25">
        <v>0.0</v>
      </c>
      <c r="AD7489" s="25">
        <v>1.0</v>
      </c>
      <c r="AE7489" s="25">
        <v>0.0</v>
      </c>
      <c r="AF7489" s="25">
        <v>0.0</v>
      </c>
      <c r="AG7489" s="25">
        <v>84383.22</v>
      </c>
      <c r="AH7489" s="25">
        <v>1.0</v>
      </c>
    </row>
    <row r="7490" ht="15.75" customHeight="1">
      <c r="U7490" s="25">
        <v>7489.0</v>
      </c>
      <c r="V7490" s="25">
        <v>1.5687765E7</v>
      </c>
      <c r="W7490" s="25" t="s">
        <v>2988</v>
      </c>
      <c r="X7490" s="25">
        <v>538.0</v>
      </c>
      <c r="Y7490" s="25" t="s">
        <v>379</v>
      </c>
      <c r="Z7490" s="25" t="s">
        <v>462</v>
      </c>
      <c r="AA7490" s="25">
        <v>42.0</v>
      </c>
      <c r="AB7490" s="25">
        <v>4.0</v>
      </c>
      <c r="AC7490" s="25">
        <v>80380.24</v>
      </c>
      <c r="AD7490" s="25">
        <v>1.0</v>
      </c>
      <c r="AE7490" s="25">
        <v>1.0</v>
      </c>
      <c r="AF7490" s="25">
        <v>0.0</v>
      </c>
      <c r="AG7490" s="25">
        <v>119216.46</v>
      </c>
      <c r="AH7490" s="25">
        <v>0.0</v>
      </c>
    </row>
    <row r="7491" ht="15.75" customHeight="1">
      <c r="U7491" s="25">
        <v>7490.0</v>
      </c>
      <c r="V7491" s="25">
        <v>1.5789014E7</v>
      </c>
      <c r="W7491" s="25" t="s">
        <v>510</v>
      </c>
      <c r="X7491" s="25">
        <v>600.0</v>
      </c>
      <c r="Y7491" s="25" t="s">
        <v>375</v>
      </c>
      <c r="Z7491" s="25" t="s">
        <v>462</v>
      </c>
      <c r="AA7491" s="25">
        <v>26.0</v>
      </c>
      <c r="AB7491" s="25">
        <v>6.0</v>
      </c>
      <c r="AC7491" s="25">
        <v>108909.12</v>
      </c>
      <c r="AD7491" s="25">
        <v>1.0</v>
      </c>
      <c r="AE7491" s="25">
        <v>1.0</v>
      </c>
      <c r="AF7491" s="25">
        <v>0.0</v>
      </c>
      <c r="AG7491" s="25">
        <v>82547.01</v>
      </c>
      <c r="AH7491" s="25">
        <v>0.0</v>
      </c>
    </row>
    <row r="7492" ht="15.75" customHeight="1">
      <c r="U7492" s="25">
        <v>7491.0</v>
      </c>
      <c r="V7492" s="25">
        <v>1.5703177E7</v>
      </c>
      <c r="W7492" s="25" t="s">
        <v>1133</v>
      </c>
      <c r="X7492" s="25">
        <v>654.0</v>
      </c>
      <c r="Y7492" s="25" t="s">
        <v>375</v>
      </c>
      <c r="Z7492" s="25" t="s">
        <v>462</v>
      </c>
      <c r="AA7492" s="25">
        <v>35.0</v>
      </c>
      <c r="AB7492" s="25">
        <v>2.0</v>
      </c>
      <c r="AC7492" s="25">
        <v>90865.8</v>
      </c>
      <c r="AD7492" s="25">
        <v>1.0</v>
      </c>
      <c r="AE7492" s="25">
        <v>1.0</v>
      </c>
      <c r="AF7492" s="25">
        <v>1.0</v>
      </c>
      <c r="AG7492" s="25">
        <v>86764.46</v>
      </c>
      <c r="AH7492" s="25">
        <v>0.0</v>
      </c>
    </row>
    <row r="7493" ht="15.75" customHeight="1">
      <c r="U7493" s="25">
        <v>7492.0</v>
      </c>
      <c r="V7493" s="25">
        <v>1.5660263E7</v>
      </c>
      <c r="W7493" s="25" t="s">
        <v>1829</v>
      </c>
      <c r="X7493" s="25">
        <v>622.0</v>
      </c>
      <c r="Y7493" s="25" t="s">
        <v>375</v>
      </c>
      <c r="Z7493" s="25" t="s">
        <v>487</v>
      </c>
      <c r="AA7493" s="25">
        <v>40.0</v>
      </c>
      <c r="AB7493" s="25">
        <v>4.0</v>
      </c>
      <c r="AC7493" s="25">
        <v>99799.76</v>
      </c>
      <c r="AD7493" s="25">
        <v>2.0</v>
      </c>
      <c r="AE7493" s="25">
        <v>1.0</v>
      </c>
      <c r="AF7493" s="25">
        <v>0.0</v>
      </c>
      <c r="AG7493" s="25">
        <v>197372.13</v>
      </c>
      <c r="AH7493" s="25">
        <v>0.0</v>
      </c>
    </row>
    <row r="7494" ht="15.75" customHeight="1">
      <c r="U7494" s="25">
        <v>7493.0</v>
      </c>
      <c r="V7494" s="25">
        <v>1.5776545E7</v>
      </c>
      <c r="W7494" s="25" t="s">
        <v>1155</v>
      </c>
      <c r="X7494" s="25">
        <v>682.0</v>
      </c>
      <c r="Y7494" s="25" t="s">
        <v>375</v>
      </c>
      <c r="Z7494" s="25" t="s">
        <v>487</v>
      </c>
      <c r="AA7494" s="25">
        <v>28.0</v>
      </c>
      <c r="AB7494" s="25">
        <v>10.0</v>
      </c>
      <c r="AC7494" s="25">
        <v>200724.96</v>
      </c>
      <c r="AD7494" s="25">
        <v>1.0</v>
      </c>
      <c r="AE7494" s="25">
        <v>0.0</v>
      </c>
      <c r="AF7494" s="25">
        <v>1.0</v>
      </c>
      <c r="AG7494" s="25">
        <v>82872.64</v>
      </c>
      <c r="AH7494" s="25">
        <v>1.0</v>
      </c>
    </row>
    <row r="7495" ht="15.75" customHeight="1">
      <c r="U7495" s="25">
        <v>7494.0</v>
      </c>
      <c r="V7495" s="25">
        <v>1.5683276E7</v>
      </c>
      <c r="W7495" s="25" t="s">
        <v>3187</v>
      </c>
      <c r="X7495" s="25">
        <v>610.0</v>
      </c>
      <c r="Y7495" s="25" t="s">
        <v>377</v>
      </c>
      <c r="Z7495" s="25" t="s">
        <v>462</v>
      </c>
      <c r="AA7495" s="25">
        <v>37.0</v>
      </c>
      <c r="AB7495" s="25">
        <v>10.0</v>
      </c>
      <c r="AC7495" s="25">
        <v>140363.95</v>
      </c>
      <c r="AD7495" s="25">
        <v>2.0</v>
      </c>
      <c r="AE7495" s="25">
        <v>1.0</v>
      </c>
      <c r="AF7495" s="25">
        <v>1.0</v>
      </c>
      <c r="AG7495" s="25">
        <v>129563.86</v>
      </c>
      <c r="AH7495" s="25">
        <v>0.0</v>
      </c>
    </row>
    <row r="7496" ht="15.75" customHeight="1">
      <c r="U7496" s="25">
        <v>7495.0</v>
      </c>
      <c r="V7496" s="25">
        <v>1.5599272E7</v>
      </c>
      <c r="W7496" s="25" t="s">
        <v>3188</v>
      </c>
      <c r="X7496" s="25">
        <v>795.0</v>
      </c>
      <c r="Y7496" s="25" t="s">
        <v>375</v>
      </c>
      <c r="Z7496" s="25" t="s">
        <v>462</v>
      </c>
      <c r="AA7496" s="25">
        <v>36.0</v>
      </c>
      <c r="AB7496" s="25">
        <v>1.0</v>
      </c>
      <c r="AC7496" s="25">
        <v>151844.64</v>
      </c>
      <c r="AD7496" s="25">
        <v>1.0</v>
      </c>
      <c r="AE7496" s="25">
        <v>1.0</v>
      </c>
      <c r="AF7496" s="25">
        <v>1.0</v>
      </c>
      <c r="AG7496" s="25">
        <v>135388.89</v>
      </c>
      <c r="AH7496" s="25">
        <v>0.0</v>
      </c>
    </row>
    <row r="7497" ht="15.75" customHeight="1">
      <c r="U7497" s="25">
        <v>7496.0</v>
      </c>
      <c r="V7497" s="25">
        <v>1.5589541E7</v>
      </c>
      <c r="W7497" s="25" t="s">
        <v>832</v>
      </c>
      <c r="X7497" s="25">
        <v>557.0</v>
      </c>
      <c r="Y7497" s="25" t="s">
        <v>375</v>
      </c>
      <c r="Z7497" s="25" t="s">
        <v>462</v>
      </c>
      <c r="AA7497" s="25">
        <v>27.0</v>
      </c>
      <c r="AB7497" s="25">
        <v>2.0</v>
      </c>
      <c r="AC7497" s="25">
        <v>0.0</v>
      </c>
      <c r="AD7497" s="25">
        <v>2.0</v>
      </c>
      <c r="AE7497" s="25">
        <v>0.0</v>
      </c>
      <c r="AF7497" s="25">
        <v>1.0</v>
      </c>
      <c r="AG7497" s="25">
        <v>4497.55</v>
      </c>
      <c r="AH7497" s="25">
        <v>0.0</v>
      </c>
    </row>
    <row r="7498" ht="15.75" customHeight="1">
      <c r="U7498" s="25">
        <v>7497.0</v>
      </c>
      <c r="V7498" s="25">
        <v>1.5608804E7</v>
      </c>
      <c r="W7498" s="25" t="s">
        <v>2191</v>
      </c>
      <c r="X7498" s="25">
        <v>824.0</v>
      </c>
      <c r="Y7498" s="25" t="s">
        <v>379</v>
      </c>
      <c r="Z7498" s="25" t="s">
        <v>487</v>
      </c>
      <c r="AA7498" s="25">
        <v>49.0</v>
      </c>
      <c r="AB7498" s="25">
        <v>8.0</v>
      </c>
      <c r="AC7498" s="25">
        <v>133231.48</v>
      </c>
      <c r="AD7498" s="25">
        <v>1.0</v>
      </c>
      <c r="AE7498" s="25">
        <v>1.0</v>
      </c>
      <c r="AF7498" s="25">
        <v>1.0</v>
      </c>
      <c r="AG7498" s="25">
        <v>67885.37</v>
      </c>
      <c r="AH7498" s="25">
        <v>0.0</v>
      </c>
    </row>
    <row r="7499" ht="15.75" customHeight="1">
      <c r="U7499" s="25">
        <v>7498.0</v>
      </c>
      <c r="V7499" s="25">
        <v>1.564582E7</v>
      </c>
      <c r="W7499" s="25" t="s">
        <v>2221</v>
      </c>
      <c r="X7499" s="25">
        <v>698.0</v>
      </c>
      <c r="Y7499" s="25" t="s">
        <v>375</v>
      </c>
      <c r="Z7499" s="25" t="s">
        <v>487</v>
      </c>
      <c r="AA7499" s="25">
        <v>27.0</v>
      </c>
      <c r="AB7499" s="25">
        <v>7.0</v>
      </c>
      <c r="AC7499" s="25">
        <v>0.0</v>
      </c>
      <c r="AD7499" s="25">
        <v>2.0</v>
      </c>
      <c r="AE7499" s="25">
        <v>1.0</v>
      </c>
      <c r="AF7499" s="25">
        <v>0.0</v>
      </c>
      <c r="AG7499" s="25">
        <v>111471.55</v>
      </c>
      <c r="AH7499" s="25">
        <v>0.0</v>
      </c>
    </row>
    <row r="7500" ht="15.75" customHeight="1">
      <c r="U7500" s="25">
        <v>7499.0</v>
      </c>
      <c r="V7500" s="25">
        <v>1.5659031E7</v>
      </c>
      <c r="W7500" s="25" t="s">
        <v>1195</v>
      </c>
      <c r="X7500" s="25">
        <v>630.0</v>
      </c>
      <c r="Y7500" s="25" t="s">
        <v>375</v>
      </c>
      <c r="Z7500" s="25" t="s">
        <v>462</v>
      </c>
      <c r="AA7500" s="25">
        <v>36.0</v>
      </c>
      <c r="AB7500" s="25">
        <v>8.0</v>
      </c>
      <c r="AC7500" s="25">
        <v>126598.99</v>
      </c>
      <c r="AD7500" s="25">
        <v>2.0</v>
      </c>
      <c r="AE7500" s="25">
        <v>1.0</v>
      </c>
      <c r="AF7500" s="25">
        <v>1.0</v>
      </c>
      <c r="AG7500" s="25">
        <v>134407.93</v>
      </c>
      <c r="AH7500" s="25">
        <v>0.0</v>
      </c>
    </row>
    <row r="7501" ht="15.75" customHeight="1">
      <c r="U7501" s="25">
        <v>7500.0</v>
      </c>
      <c r="V7501" s="25">
        <v>1.5790113E7</v>
      </c>
      <c r="W7501" s="25" t="s">
        <v>1344</v>
      </c>
      <c r="X7501" s="25">
        <v>609.0</v>
      </c>
      <c r="Y7501" s="25" t="s">
        <v>379</v>
      </c>
      <c r="Z7501" s="25" t="s">
        <v>462</v>
      </c>
      <c r="AA7501" s="25">
        <v>71.0</v>
      </c>
      <c r="AB7501" s="25">
        <v>6.0</v>
      </c>
      <c r="AC7501" s="25">
        <v>113317.1</v>
      </c>
      <c r="AD7501" s="25">
        <v>1.0</v>
      </c>
      <c r="AE7501" s="25">
        <v>1.0</v>
      </c>
      <c r="AF7501" s="25">
        <v>0.0</v>
      </c>
      <c r="AG7501" s="25">
        <v>108258.22</v>
      </c>
      <c r="AH7501" s="25">
        <v>1.0</v>
      </c>
    </row>
    <row r="7502" ht="15.75" customHeight="1">
      <c r="U7502" s="25">
        <v>7501.0</v>
      </c>
      <c r="V7502" s="25">
        <v>1.5652289E7</v>
      </c>
      <c r="W7502" s="25" t="s">
        <v>1480</v>
      </c>
      <c r="X7502" s="25">
        <v>694.0</v>
      </c>
      <c r="Y7502" s="25" t="s">
        <v>375</v>
      </c>
      <c r="Z7502" s="25" t="s">
        <v>487</v>
      </c>
      <c r="AA7502" s="25">
        <v>47.0</v>
      </c>
      <c r="AB7502" s="25">
        <v>4.0</v>
      </c>
      <c r="AC7502" s="25">
        <v>0.0</v>
      </c>
      <c r="AD7502" s="25">
        <v>2.0</v>
      </c>
      <c r="AE7502" s="25">
        <v>1.0</v>
      </c>
      <c r="AF7502" s="25">
        <v>0.0</v>
      </c>
      <c r="AG7502" s="25">
        <v>197528.62</v>
      </c>
      <c r="AH7502" s="25">
        <v>0.0</v>
      </c>
    </row>
    <row r="7503" ht="15.75" customHeight="1">
      <c r="U7503" s="25">
        <v>7502.0</v>
      </c>
      <c r="V7503" s="25">
        <v>1.5605341E7</v>
      </c>
      <c r="W7503" s="25" t="s">
        <v>1791</v>
      </c>
      <c r="X7503" s="25">
        <v>681.0</v>
      </c>
      <c r="Y7503" s="25" t="s">
        <v>375</v>
      </c>
      <c r="Z7503" s="25" t="s">
        <v>462</v>
      </c>
      <c r="AA7503" s="25">
        <v>58.0</v>
      </c>
      <c r="AB7503" s="25">
        <v>8.0</v>
      </c>
      <c r="AC7503" s="25">
        <v>93173.88</v>
      </c>
      <c r="AD7503" s="25">
        <v>1.0</v>
      </c>
      <c r="AE7503" s="25">
        <v>1.0</v>
      </c>
      <c r="AF7503" s="25">
        <v>1.0</v>
      </c>
      <c r="AG7503" s="25">
        <v>139761.25</v>
      </c>
      <c r="AH7503" s="25">
        <v>0.0</v>
      </c>
    </row>
    <row r="7504" ht="15.75" customHeight="1">
      <c r="U7504" s="25">
        <v>7503.0</v>
      </c>
      <c r="V7504" s="25">
        <v>1.5697844E7</v>
      </c>
      <c r="W7504" s="25" t="s">
        <v>2552</v>
      </c>
      <c r="X7504" s="25">
        <v>721.0</v>
      </c>
      <c r="Y7504" s="25" t="s">
        <v>377</v>
      </c>
      <c r="Z7504" s="25" t="s">
        <v>462</v>
      </c>
      <c r="AA7504" s="25">
        <v>32.0</v>
      </c>
      <c r="AB7504" s="25">
        <v>10.0</v>
      </c>
      <c r="AC7504" s="25">
        <v>0.0</v>
      </c>
      <c r="AD7504" s="25">
        <v>1.0</v>
      </c>
      <c r="AE7504" s="25">
        <v>1.0</v>
      </c>
      <c r="AF7504" s="25">
        <v>0.0</v>
      </c>
      <c r="AG7504" s="25">
        <v>136119.96</v>
      </c>
      <c r="AH7504" s="25">
        <v>1.0</v>
      </c>
    </row>
    <row r="7505" ht="15.75" customHeight="1">
      <c r="U7505" s="25">
        <v>7504.0</v>
      </c>
      <c r="V7505" s="25">
        <v>1.5652048E7</v>
      </c>
      <c r="W7505" s="25" t="s">
        <v>1427</v>
      </c>
      <c r="X7505" s="25">
        <v>563.0</v>
      </c>
      <c r="Y7505" s="25" t="s">
        <v>379</v>
      </c>
      <c r="Z7505" s="25" t="s">
        <v>487</v>
      </c>
      <c r="AA7505" s="25">
        <v>44.0</v>
      </c>
      <c r="AB7505" s="25">
        <v>7.0</v>
      </c>
      <c r="AC7505" s="25">
        <v>105007.31</v>
      </c>
      <c r="AD7505" s="25">
        <v>2.0</v>
      </c>
      <c r="AE7505" s="25">
        <v>1.0</v>
      </c>
      <c r="AF7505" s="25">
        <v>1.0</v>
      </c>
      <c r="AG7505" s="25">
        <v>197812.16</v>
      </c>
      <c r="AH7505" s="25">
        <v>0.0</v>
      </c>
    </row>
    <row r="7506" ht="15.75" customHeight="1">
      <c r="U7506" s="25">
        <v>7505.0</v>
      </c>
      <c r="V7506" s="25">
        <v>1.5587038E7</v>
      </c>
      <c r="W7506" s="25" t="s">
        <v>1925</v>
      </c>
      <c r="X7506" s="25">
        <v>654.0</v>
      </c>
      <c r="Y7506" s="25" t="s">
        <v>377</v>
      </c>
      <c r="Z7506" s="25" t="s">
        <v>462</v>
      </c>
      <c r="AA7506" s="25">
        <v>32.0</v>
      </c>
      <c r="AB7506" s="25">
        <v>2.0</v>
      </c>
      <c r="AC7506" s="25">
        <v>0.0</v>
      </c>
      <c r="AD7506" s="25">
        <v>1.0</v>
      </c>
      <c r="AE7506" s="25">
        <v>1.0</v>
      </c>
      <c r="AF7506" s="25">
        <v>1.0</v>
      </c>
      <c r="AG7506" s="25">
        <v>51972.92</v>
      </c>
      <c r="AH7506" s="25">
        <v>1.0</v>
      </c>
    </row>
    <row r="7507" ht="15.75" customHeight="1">
      <c r="U7507" s="25">
        <v>7506.0</v>
      </c>
      <c r="V7507" s="25">
        <v>1.5660528E7</v>
      </c>
      <c r="W7507" s="25" t="s">
        <v>1324</v>
      </c>
      <c r="X7507" s="25">
        <v>659.0</v>
      </c>
      <c r="Y7507" s="25" t="s">
        <v>377</v>
      </c>
      <c r="Z7507" s="25" t="s">
        <v>487</v>
      </c>
      <c r="AA7507" s="25">
        <v>27.0</v>
      </c>
      <c r="AB7507" s="25">
        <v>4.0</v>
      </c>
      <c r="AC7507" s="25">
        <v>0.0</v>
      </c>
      <c r="AD7507" s="25">
        <v>2.0</v>
      </c>
      <c r="AE7507" s="25">
        <v>1.0</v>
      </c>
      <c r="AF7507" s="25">
        <v>0.0</v>
      </c>
      <c r="AG7507" s="25">
        <v>99341.87</v>
      </c>
      <c r="AH7507" s="25">
        <v>0.0</v>
      </c>
    </row>
    <row r="7508" ht="15.75" customHeight="1">
      <c r="U7508" s="25">
        <v>7507.0</v>
      </c>
      <c r="V7508" s="25">
        <v>1.57003E7</v>
      </c>
      <c r="W7508" s="25" t="s">
        <v>1280</v>
      </c>
      <c r="X7508" s="25">
        <v>674.0</v>
      </c>
      <c r="Y7508" s="25" t="s">
        <v>379</v>
      </c>
      <c r="Z7508" s="25" t="s">
        <v>462</v>
      </c>
      <c r="AA7508" s="25">
        <v>44.0</v>
      </c>
      <c r="AB7508" s="25">
        <v>4.0</v>
      </c>
      <c r="AC7508" s="25">
        <v>131593.85</v>
      </c>
      <c r="AD7508" s="25">
        <v>1.0</v>
      </c>
      <c r="AE7508" s="25">
        <v>0.0</v>
      </c>
      <c r="AF7508" s="25">
        <v>1.0</v>
      </c>
      <c r="AG7508" s="25">
        <v>171345.02</v>
      </c>
      <c r="AH7508" s="25">
        <v>1.0</v>
      </c>
    </row>
    <row r="7509" ht="15.75" customHeight="1">
      <c r="U7509" s="25">
        <v>7508.0</v>
      </c>
      <c r="V7509" s="25">
        <v>1.5642001E7</v>
      </c>
      <c r="W7509" s="25" t="s">
        <v>3189</v>
      </c>
      <c r="X7509" s="25">
        <v>576.0</v>
      </c>
      <c r="Y7509" s="25" t="s">
        <v>379</v>
      </c>
      <c r="Z7509" s="25" t="s">
        <v>487</v>
      </c>
      <c r="AA7509" s="25">
        <v>44.0</v>
      </c>
      <c r="AB7509" s="25">
        <v>9.0</v>
      </c>
      <c r="AC7509" s="25">
        <v>119530.52</v>
      </c>
      <c r="AD7509" s="25">
        <v>1.0</v>
      </c>
      <c r="AE7509" s="25">
        <v>1.0</v>
      </c>
      <c r="AF7509" s="25">
        <v>0.0</v>
      </c>
      <c r="AG7509" s="25">
        <v>119056.68</v>
      </c>
      <c r="AH7509" s="25">
        <v>1.0</v>
      </c>
    </row>
    <row r="7510" ht="15.75" customHeight="1">
      <c r="U7510" s="25">
        <v>7509.0</v>
      </c>
      <c r="V7510" s="25">
        <v>1.5580366E7</v>
      </c>
      <c r="W7510" s="25" t="s">
        <v>674</v>
      </c>
      <c r="X7510" s="25">
        <v>566.0</v>
      </c>
      <c r="Y7510" s="25" t="s">
        <v>379</v>
      </c>
      <c r="Z7510" s="25" t="s">
        <v>487</v>
      </c>
      <c r="AA7510" s="25">
        <v>54.0</v>
      </c>
      <c r="AB7510" s="25">
        <v>4.0</v>
      </c>
      <c r="AC7510" s="25">
        <v>118614.6</v>
      </c>
      <c r="AD7510" s="25">
        <v>2.0</v>
      </c>
      <c r="AE7510" s="25">
        <v>1.0</v>
      </c>
      <c r="AF7510" s="25">
        <v>1.0</v>
      </c>
      <c r="AG7510" s="25">
        <v>172601.62</v>
      </c>
      <c r="AH7510" s="25">
        <v>0.0</v>
      </c>
    </row>
    <row r="7511" ht="15.75" customHeight="1">
      <c r="U7511" s="25">
        <v>7510.0</v>
      </c>
      <c r="V7511" s="25">
        <v>1.5657228E7</v>
      </c>
      <c r="W7511" s="25" t="s">
        <v>1147</v>
      </c>
      <c r="X7511" s="25">
        <v>545.0</v>
      </c>
      <c r="Y7511" s="25" t="s">
        <v>379</v>
      </c>
      <c r="Z7511" s="25" t="s">
        <v>487</v>
      </c>
      <c r="AA7511" s="25">
        <v>37.0</v>
      </c>
      <c r="AB7511" s="25">
        <v>9.0</v>
      </c>
      <c r="AC7511" s="25">
        <v>95829.13</v>
      </c>
      <c r="AD7511" s="25">
        <v>2.0</v>
      </c>
      <c r="AE7511" s="25">
        <v>0.0</v>
      </c>
      <c r="AF7511" s="25">
        <v>1.0</v>
      </c>
      <c r="AG7511" s="25">
        <v>104936.88</v>
      </c>
      <c r="AH7511" s="25">
        <v>0.0</v>
      </c>
    </row>
    <row r="7512" ht="15.75" customHeight="1">
      <c r="U7512" s="25">
        <v>7511.0</v>
      </c>
      <c r="V7512" s="25">
        <v>1.5729377E7</v>
      </c>
      <c r="W7512" s="25" t="s">
        <v>700</v>
      </c>
      <c r="X7512" s="25">
        <v>798.0</v>
      </c>
      <c r="Y7512" s="25" t="s">
        <v>375</v>
      </c>
      <c r="Z7512" s="25" t="s">
        <v>487</v>
      </c>
      <c r="AA7512" s="25">
        <v>36.0</v>
      </c>
      <c r="AB7512" s="25">
        <v>1.0</v>
      </c>
      <c r="AC7512" s="25">
        <v>0.0</v>
      </c>
      <c r="AD7512" s="25">
        <v>2.0</v>
      </c>
      <c r="AE7512" s="25">
        <v>1.0</v>
      </c>
      <c r="AF7512" s="25">
        <v>1.0</v>
      </c>
      <c r="AG7512" s="25">
        <v>159044.1</v>
      </c>
      <c r="AH7512" s="25">
        <v>0.0</v>
      </c>
    </row>
    <row r="7513" ht="15.75" customHeight="1">
      <c r="U7513" s="25">
        <v>7512.0</v>
      </c>
      <c r="V7513" s="25">
        <v>1.5686913E7</v>
      </c>
      <c r="W7513" s="25" t="s">
        <v>1025</v>
      </c>
      <c r="X7513" s="25">
        <v>757.0</v>
      </c>
      <c r="Y7513" s="25" t="s">
        <v>375</v>
      </c>
      <c r="Z7513" s="25" t="s">
        <v>487</v>
      </c>
      <c r="AA7513" s="25">
        <v>38.0</v>
      </c>
      <c r="AB7513" s="25">
        <v>0.0</v>
      </c>
      <c r="AC7513" s="25">
        <v>0.0</v>
      </c>
      <c r="AD7513" s="25">
        <v>1.0</v>
      </c>
      <c r="AE7513" s="25">
        <v>1.0</v>
      </c>
      <c r="AF7513" s="25">
        <v>0.0</v>
      </c>
      <c r="AG7513" s="25">
        <v>83263.06</v>
      </c>
      <c r="AH7513" s="25">
        <v>0.0</v>
      </c>
    </row>
    <row r="7514" ht="15.75" customHeight="1">
      <c r="U7514" s="25">
        <v>7513.0</v>
      </c>
      <c r="V7514" s="25">
        <v>1.5631267E7</v>
      </c>
      <c r="W7514" s="25" t="s">
        <v>1027</v>
      </c>
      <c r="X7514" s="25">
        <v>641.0</v>
      </c>
      <c r="Y7514" s="25" t="s">
        <v>375</v>
      </c>
      <c r="Z7514" s="25" t="s">
        <v>487</v>
      </c>
      <c r="AA7514" s="25">
        <v>50.0</v>
      </c>
      <c r="AB7514" s="25">
        <v>6.0</v>
      </c>
      <c r="AC7514" s="25">
        <v>153590.73</v>
      </c>
      <c r="AD7514" s="25">
        <v>2.0</v>
      </c>
      <c r="AE7514" s="25">
        <v>1.0</v>
      </c>
      <c r="AF7514" s="25">
        <v>1.0</v>
      </c>
      <c r="AG7514" s="25">
        <v>130910.78</v>
      </c>
      <c r="AH7514" s="25">
        <v>0.0</v>
      </c>
    </row>
    <row r="7515" ht="15.75" customHeight="1">
      <c r="U7515" s="25">
        <v>7514.0</v>
      </c>
      <c r="V7515" s="25">
        <v>1.5632275E7</v>
      </c>
      <c r="W7515" s="25" t="s">
        <v>704</v>
      </c>
      <c r="X7515" s="25">
        <v>718.0</v>
      </c>
      <c r="Y7515" s="25" t="s">
        <v>375</v>
      </c>
      <c r="Z7515" s="25" t="s">
        <v>487</v>
      </c>
      <c r="AA7515" s="25">
        <v>29.0</v>
      </c>
      <c r="AB7515" s="25">
        <v>2.0</v>
      </c>
      <c r="AC7515" s="25">
        <v>0.0</v>
      </c>
      <c r="AD7515" s="25">
        <v>1.0</v>
      </c>
      <c r="AE7515" s="25">
        <v>1.0</v>
      </c>
      <c r="AF7515" s="25">
        <v>0.0</v>
      </c>
      <c r="AG7515" s="25">
        <v>126336.72</v>
      </c>
      <c r="AH7515" s="25">
        <v>0.0</v>
      </c>
    </row>
    <row r="7516" ht="15.75" customHeight="1">
      <c r="U7516" s="25">
        <v>7515.0</v>
      </c>
      <c r="V7516" s="25">
        <v>1.5715907E7</v>
      </c>
      <c r="W7516" s="25" t="s">
        <v>2915</v>
      </c>
      <c r="X7516" s="25">
        <v>699.0</v>
      </c>
      <c r="Y7516" s="25" t="s">
        <v>375</v>
      </c>
      <c r="Z7516" s="25" t="s">
        <v>487</v>
      </c>
      <c r="AA7516" s="25">
        <v>64.0</v>
      </c>
      <c r="AB7516" s="25">
        <v>9.0</v>
      </c>
      <c r="AC7516" s="25">
        <v>113109.52</v>
      </c>
      <c r="AD7516" s="25">
        <v>1.0</v>
      </c>
      <c r="AE7516" s="25">
        <v>1.0</v>
      </c>
      <c r="AF7516" s="25">
        <v>0.0</v>
      </c>
      <c r="AG7516" s="25">
        <v>27980.8</v>
      </c>
      <c r="AH7516" s="25">
        <v>1.0</v>
      </c>
    </row>
    <row r="7517" ht="15.75" customHeight="1">
      <c r="U7517" s="25">
        <v>7516.0</v>
      </c>
      <c r="V7517" s="25">
        <v>1.5764841E7</v>
      </c>
      <c r="W7517" s="25" t="s">
        <v>3190</v>
      </c>
      <c r="X7517" s="25">
        <v>623.0</v>
      </c>
      <c r="Y7517" s="25" t="s">
        <v>375</v>
      </c>
      <c r="Z7517" s="25" t="s">
        <v>462</v>
      </c>
      <c r="AA7517" s="25">
        <v>35.0</v>
      </c>
      <c r="AB7517" s="25">
        <v>0.0</v>
      </c>
      <c r="AC7517" s="25">
        <v>130557.24</v>
      </c>
      <c r="AD7517" s="25">
        <v>1.0</v>
      </c>
      <c r="AE7517" s="25">
        <v>1.0</v>
      </c>
      <c r="AF7517" s="25">
        <v>1.0</v>
      </c>
      <c r="AG7517" s="25">
        <v>47880.71</v>
      </c>
      <c r="AH7517" s="25">
        <v>0.0</v>
      </c>
    </row>
    <row r="7518" ht="15.75" customHeight="1">
      <c r="U7518" s="25">
        <v>7517.0</v>
      </c>
      <c r="V7518" s="25">
        <v>1.5748649E7</v>
      </c>
      <c r="W7518" s="25" t="s">
        <v>1242</v>
      </c>
      <c r="X7518" s="25">
        <v>644.0</v>
      </c>
      <c r="Y7518" s="25" t="s">
        <v>375</v>
      </c>
      <c r="Z7518" s="25" t="s">
        <v>487</v>
      </c>
      <c r="AA7518" s="25">
        <v>40.0</v>
      </c>
      <c r="AB7518" s="25">
        <v>8.0</v>
      </c>
      <c r="AC7518" s="25">
        <v>93183.19</v>
      </c>
      <c r="AD7518" s="25">
        <v>1.0</v>
      </c>
      <c r="AE7518" s="25">
        <v>1.0</v>
      </c>
      <c r="AF7518" s="25">
        <v>0.0</v>
      </c>
      <c r="AG7518" s="25">
        <v>73882.49</v>
      </c>
      <c r="AH7518" s="25">
        <v>0.0</v>
      </c>
    </row>
    <row r="7519" ht="15.75" customHeight="1">
      <c r="U7519" s="25">
        <v>7518.0</v>
      </c>
      <c r="V7519" s="25">
        <v>1.5771409E7</v>
      </c>
      <c r="W7519" s="25" t="s">
        <v>1296</v>
      </c>
      <c r="X7519" s="25">
        <v>586.0</v>
      </c>
      <c r="Y7519" s="25" t="s">
        <v>375</v>
      </c>
      <c r="Z7519" s="25" t="s">
        <v>487</v>
      </c>
      <c r="AA7519" s="25">
        <v>58.0</v>
      </c>
      <c r="AB7519" s="25">
        <v>7.0</v>
      </c>
      <c r="AC7519" s="25">
        <v>151933.63</v>
      </c>
      <c r="AD7519" s="25">
        <v>1.0</v>
      </c>
      <c r="AE7519" s="25">
        <v>1.0</v>
      </c>
      <c r="AF7519" s="25">
        <v>0.0</v>
      </c>
      <c r="AG7519" s="25">
        <v>162960.05</v>
      </c>
      <c r="AH7519" s="25">
        <v>1.0</v>
      </c>
    </row>
    <row r="7520" ht="15.75" customHeight="1">
      <c r="U7520" s="25">
        <v>7519.0</v>
      </c>
      <c r="V7520" s="25">
        <v>1.5779207E7</v>
      </c>
      <c r="W7520" s="25" t="s">
        <v>2216</v>
      </c>
      <c r="X7520" s="25">
        <v>500.0</v>
      </c>
      <c r="Y7520" s="25" t="s">
        <v>379</v>
      </c>
      <c r="Z7520" s="25" t="s">
        <v>487</v>
      </c>
      <c r="AA7520" s="25">
        <v>30.0</v>
      </c>
      <c r="AB7520" s="25">
        <v>2.0</v>
      </c>
      <c r="AC7520" s="25">
        <v>125495.64</v>
      </c>
      <c r="AD7520" s="25">
        <v>2.0</v>
      </c>
      <c r="AE7520" s="25">
        <v>1.0</v>
      </c>
      <c r="AF7520" s="25">
        <v>1.0</v>
      </c>
      <c r="AG7520" s="25">
        <v>68807.47</v>
      </c>
      <c r="AH7520" s="25">
        <v>0.0</v>
      </c>
    </row>
    <row r="7521" ht="15.75" customHeight="1">
      <c r="U7521" s="25">
        <v>7520.0</v>
      </c>
      <c r="V7521" s="25">
        <v>1.5814116E7</v>
      </c>
      <c r="W7521" s="25" t="s">
        <v>1854</v>
      </c>
      <c r="X7521" s="25">
        <v>583.0</v>
      </c>
      <c r="Y7521" s="25" t="s">
        <v>375</v>
      </c>
      <c r="Z7521" s="25" t="s">
        <v>462</v>
      </c>
      <c r="AA7521" s="25">
        <v>42.0</v>
      </c>
      <c r="AB7521" s="25">
        <v>7.0</v>
      </c>
      <c r="AC7521" s="25">
        <v>0.0</v>
      </c>
      <c r="AD7521" s="25">
        <v>2.0</v>
      </c>
      <c r="AE7521" s="25">
        <v>1.0</v>
      </c>
      <c r="AF7521" s="25">
        <v>0.0</v>
      </c>
      <c r="AG7521" s="25">
        <v>144039.05</v>
      </c>
      <c r="AH7521" s="25">
        <v>0.0</v>
      </c>
    </row>
    <row r="7522" ht="15.75" customHeight="1">
      <c r="U7522" s="25">
        <v>7521.0</v>
      </c>
      <c r="V7522" s="25">
        <v>1.5665087E7</v>
      </c>
      <c r="W7522" s="25" t="s">
        <v>1249</v>
      </c>
      <c r="X7522" s="25">
        <v>595.0</v>
      </c>
      <c r="Y7522" s="25" t="s">
        <v>379</v>
      </c>
      <c r="Z7522" s="25" t="s">
        <v>462</v>
      </c>
      <c r="AA7522" s="25">
        <v>26.0</v>
      </c>
      <c r="AB7522" s="25">
        <v>8.0</v>
      </c>
      <c r="AC7522" s="25">
        <v>118547.72</v>
      </c>
      <c r="AD7522" s="25">
        <v>1.0</v>
      </c>
      <c r="AE7522" s="25">
        <v>1.0</v>
      </c>
      <c r="AF7522" s="25">
        <v>1.0</v>
      </c>
      <c r="AG7522" s="25">
        <v>151192.18</v>
      </c>
      <c r="AH7522" s="25">
        <v>0.0</v>
      </c>
    </row>
    <row r="7523" ht="15.75" customHeight="1">
      <c r="U7523" s="25">
        <v>7522.0</v>
      </c>
      <c r="V7523" s="25">
        <v>1.5611189E7</v>
      </c>
      <c r="W7523" s="25" t="s">
        <v>3191</v>
      </c>
      <c r="X7523" s="25">
        <v>670.0</v>
      </c>
      <c r="Y7523" s="25" t="s">
        <v>377</v>
      </c>
      <c r="Z7523" s="25" t="s">
        <v>487</v>
      </c>
      <c r="AA7523" s="25">
        <v>43.0</v>
      </c>
      <c r="AB7523" s="25">
        <v>1.0</v>
      </c>
      <c r="AC7523" s="25">
        <v>97792.21</v>
      </c>
      <c r="AD7523" s="25">
        <v>1.0</v>
      </c>
      <c r="AE7523" s="25">
        <v>0.0</v>
      </c>
      <c r="AF7523" s="25">
        <v>0.0</v>
      </c>
      <c r="AG7523" s="25">
        <v>120225.62</v>
      </c>
      <c r="AH7523" s="25">
        <v>0.0</v>
      </c>
    </row>
    <row r="7524" ht="15.75" customHeight="1">
      <c r="U7524" s="25">
        <v>7523.0</v>
      </c>
      <c r="V7524" s="25">
        <v>1.5729718E7</v>
      </c>
      <c r="W7524" s="25" t="s">
        <v>3192</v>
      </c>
      <c r="X7524" s="25">
        <v>610.0</v>
      </c>
      <c r="Y7524" s="25" t="s">
        <v>375</v>
      </c>
      <c r="Z7524" s="25" t="s">
        <v>487</v>
      </c>
      <c r="AA7524" s="25">
        <v>41.0</v>
      </c>
      <c r="AB7524" s="25">
        <v>6.0</v>
      </c>
      <c r="AC7524" s="25">
        <v>0.0</v>
      </c>
      <c r="AD7524" s="25">
        <v>3.0</v>
      </c>
      <c r="AE7524" s="25">
        <v>0.0</v>
      </c>
      <c r="AF7524" s="25">
        <v>0.0</v>
      </c>
      <c r="AG7524" s="25">
        <v>56118.81</v>
      </c>
      <c r="AH7524" s="25">
        <v>1.0</v>
      </c>
    </row>
    <row r="7525" ht="15.75" customHeight="1">
      <c r="U7525" s="25">
        <v>7524.0</v>
      </c>
      <c r="V7525" s="25">
        <v>1.5733602E7</v>
      </c>
      <c r="W7525" s="25" t="s">
        <v>3193</v>
      </c>
      <c r="X7525" s="25">
        <v>814.0</v>
      </c>
      <c r="Y7525" s="25" t="s">
        <v>377</v>
      </c>
      <c r="Z7525" s="25" t="s">
        <v>462</v>
      </c>
      <c r="AA7525" s="25">
        <v>72.0</v>
      </c>
      <c r="AB7525" s="25">
        <v>2.0</v>
      </c>
      <c r="AC7525" s="25">
        <v>0.0</v>
      </c>
      <c r="AD7525" s="25">
        <v>2.0</v>
      </c>
      <c r="AE7525" s="25">
        <v>0.0</v>
      </c>
      <c r="AF7525" s="25">
        <v>1.0</v>
      </c>
      <c r="AG7525" s="25">
        <v>130853.03</v>
      </c>
      <c r="AH7525" s="25">
        <v>0.0</v>
      </c>
    </row>
    <row r="7526" ht="15.75" customHeight="1">
      <c r="U7526" s="25">
        <v>7525.0</v>
      </c>
      <c r="V7526" s="25">
        <v>1.5620103E7</v>
      </c>
      <c r="W7526" s="25" t="s">
        <v>673</v>
      </c>
      <c r="X7526" s="25">
        <v>660.0</v>
      </c>
      <c r="Y7526" s="25" t="s">
        <v>375</v>
      </c>
      <c r="Z7526" s="25" t="s">
        <v>462</v>
      </c>
      <c r="AA7526" s="25">
        <v>40.0</v>
      </c>
      <c r="AB7526" s="25">
        <v>8.0</v>
      </c>
      <c r="AC7526" s="25">
        <v>167181.01</v>
      </c>
      <c r="AD7526" s="25">
        <v>1.0</v>
      </c>
      <c r="AE7526" s="25">
        <v>1.0</v>
      </c>
      <c r="AF7526" s="25">
        <v>1.0</v>
      </c>
      <c r="AG7526" s="25">
        <v>185156.94</v>
      </c>
      <c r="AH7526" s="25">
        <v>0.0</v>
      </c>
    </row>
    <row r="7527" ht="15.75" customHeight="1">
      <c r="U7527" s="25">
        <v>7526.0</v>
      </c>
      <c r="V7527" s="25">
        <v>1.5770406E7</v>
      </c>
      <c r="W7527" s="25" t="s">
        <v>540</v>
      </c>
      <c r="X7527" s="25">
        <v>580.0</v>
      </c>
      <c r="Y7527" s="25" t="s">
        <v>379</v>
      </c>
      <c r="Z7527" s="25" t="s">
        <v>487</v>
      </c>
      <c r="AA7527" s="25">
        <v>35.0</v>
      </c>
      <c r="AB7527" s="25">
        <v>9.0</v>
      </c>
      <c r="AC7527" s="25">
        <v>121355.19</v>
      </c>
      <c r="AD7527" s="25">
        <v>1.0</v>
      </c>
      <c r="AE7527" s="25">
        <v>0.0</v>
      </c>
      <c r="AF7527" s="25">
        <v>1.0</v>
      </c>
      <c r="AG7527" s="25">
        <v>35671.45</v>
      </c>
      <c r="AH7527" s="25">
        <v>0.0</v>
      </c>
    </row>
    <row r="7528" ht="15.75" customHeight="1">
      <c r="U7528" s="25">
        <v>7527.0</v>
      </c>
      <c r="V7528" s="25">
        <v>1.5800554E7</v>
      </c>
      <c r="W7528" s="25" t="s">
        <v>1422</v>
      </c>
      <c r="X7528" s="25">
        <v>850.0</v>
      </c>
      <c r="Y7528" s="25" t="s">
        <v>375</v>
      </c>
      <c r="Z7528" s="25" t="s">
        <v>462</v>
      </c>
      <c r="AA7528" s="25">
        <v>81.0</v>
      </c>
      <c r="AB7528" s="25">
        <v>1.0</v>
      </c>
      <c r="AC7528" s="25">
        <v>0.0</v>
      </c>
      <c r="AD7528" s="25">
        <v>2.0</v>
      </c>
      <c r="AE7528" s="25">
        <v>1.0</v>
      </c>
      <c r="AF7528" s="25">
        <v>1.0</v>
      </c>
      <c r="AG7528" s="25">
        <v>59568.24</v>
      </c>
      <c r="AH7528" s="25">
        <v>0.0</v>
      </c>
    </row>
    <row r="7529" ht="15.75" customHeight="1">
      <c r="U7529" s="25">
        <v>7528.0</v>
      </c>
      <c r="V7529" s="25">
        <v>1.5611409E7</v>
      </c>
      <c r="W7529" s="25" t="s">
        <v>669</v>
      </c>
      <c r="X7529" s="25">
        <v>676.0</v>
      </c>
      <c r="Y7529" s="25" t="s">
        <v>377</v>
      </c>
      <c r="Z7529" s="25" t="s">
        <v>487</v>
      </c>
      <c r="AA7529" s="25">
        <v>35.0</v>
      </c>
      <c r="AB7529" s="25">
        <v>0.0</v>
      </c>
      <c r="AC7529" s="25">
        <v>0.0</v>
      </c>
      <c r="AD7529" s="25">
        <v>2.0</v>
      </c>
      <c r="AE7529" s="25">
        <v>0.0</v>
      </c>
      <c r="AF7529" s="25">
        <v>0.0</v>
      </c>
      <c r="AG7529" s="25">
        <v>139911.58</v>
      </c>
      <c r="AH7529" s="25">
        <v>0.0</v>
      </c>
    </row>
    <row r="7530" ht="15.75" customHeight="1">
      <c r="U7530" s="25">
        <v>7529.0</v>
      </c>
      <c r="V7530" s="25">
        <v>1.5646535E7</v>
      </c>
      <c r="W7530" s="25" t="s">
        <v>3194</v>
      </c>
      <c r="X7530" s="25">
        <v>578.0</v>
      </c>
      <c r="Y7530" s="25" t="s">
        <v>375</v>
      </c>
      <c r="Z7530" s="25" t="s">
        <v>487</v>
      </c>
      <c r="AA7530" s="25">
        <v>46.0</v>
      </c>
      <c r="AB7530" s="25">
        <v>5.0</v>
      </c>
      <c r="AC7530" s="25">
        <v>113226.47</v>
      </c>
      <c r="AD7530" s="25">
        <v>1.0</v>
      </c>
      <c r="AE7530" s="25">
        <v>1.0</v>
      </c>
      <c r="AF7530" s="25">
        <v>0.0</v>
      </c>
      <c r="AG7530" s="25">
        <v>56770.76</v>
      </c>
      <c r="AH7530" s="25">
        <v>0.0</v>
      </c>
    </row>
    <row r="7531" ht="15.75" customHeight="1">
      <c r="U7531" s="25">
        <v>7530.0</v>
      </c>
      <c r="V7531" s="25">
        <v>1.557543E7</v>
      </c>
      <c r="W7531" s="25" t="s">
        <v>1730</v>
      </c>
      <c r="X7531" s="25">
        <v>579.0</v>
      </c>
      <c r="Y7531" s="25" t="s">
        <v>375</v>
      </c>
      <c r="Z7531" s="25" t="s">
        <v>462</v>
      </c>
      <c r="AA7531" s="25">
        <v>33.0</v>
      </c>
      <c r="AB7531" s="25">
        <v>1.0</v>
      </c>
      <c r="AC7531" s="25">
        <v>118392.75</v>
      </c>
      <c r="AD7531" s="25">
        <v>1.0</v>
      </c>
      <c r="AE7531" s="25">
        <v>1.0</v>
      </c>
      <c r="AF7531" s="25">
        <v>1.0</v>
      </c>
      <c r="AG7531" s="25">
        <v>157564.75</v>
      </c>
      <c r="AH7531" s="25">
        <v>0.0</v>
      </c>
    </row>
    <row r="7532" ht="15.75" customHeight="1">
      <c r="U7532" s="25">
        <v>7531.0</v>
      </c>
      <c r="V7532" s="25">
        <v>1.5711299E7</v>
      </c>
      <c r="W7532" s="25" t="s">
        <v>1712</v>
      </c>
      <c r="X7532" s="25">
        <v>711.0</v>
      </c>
      <c r="Y7532" s="25" t="s">
        <v>379</v>
      </c>
      <c r="Z7532" s="25" t="s">
        <v>462</v>
      </c>
      <c r="AA7532" s="25">
        <v>52.0</v>
      </c>
      <c r="AB7532" s="25">
        <v>8.0</v>
      </c>
      <c r="AC7532" s="25">
        <v>145262.54</v>
      </c>
      <c r="AD7532" s="25">
        <v>1.0</v>
      </c>
      <c r="AE7532" s="25">
        <v>0.0</v>
      </c>
      <c r="AF7532" s="25">
        <v>1.0</v>
      </c>
      <c r="AG7532" s="25">
        <v>131473.31</v>
      </c>
      <c r="AH7532" s="25">
        <v>0.0</v>
      </c>
    </row>
    <row r="7533" ht="15.75" customHeight="1">
      <c r="U7533" s="25">
        <v>7532.0</v>
      </c>
      <c r="V7533" s="25">
        <v>1.5642063E7</v>
      </c>
      <c r="W7533" s="25" t="s">
        <v>1953</v>
      </c>
      <c r="X7533" s="25">
        <v>692.0</v>
      </c>
      <c r="Y7533" s="25" t="s">
        <v>375</v>
      </c>
      <c r="Z7533" s="25" t="s">
        <v>487</v>
      </c>
      <c r="AA7533" s="25">
        <v>40.0</v>
      </c>
      <c r="AB7533" s="25">
        <v>6.0</v>
      </c>
      <c r="AC7533" s="25">
        <v>163505.16</v>
      </c>
      <c r="AD7533" s="25">
        <v>1.0</v>
      </c>
      <c r="AE7533" s="25">
        <v>0.0</v>
      </c>
      <c r="AF7533" s="25">
        <v>0.0</v>
      </c>
      <c r="AG7533" s="25">
        <v>90424.09</v>
      </c>
      <c r="AH7533" s="25">
        <v>0.0</v>
      </c>
    </row>
    <row r="7534" ht="15.75" customHeight="1">
      <c r="U7534" s="25">
        <v>7533.0</v>
      </c>
      <c r="V7534" s="25">
        <v>1.5706602E7</v>
      </c>
      <c r="W7534" s="25" t="s">
        <v>1724</v>
      </c>
      <c r="X7534" s="25">
        <v>760.0</v>
      </c>
      <c r="Y7534" s="25" t="s">
        <v>377</v>
      </c>
      <c r="Z7534" s="25" t="s">
        <v>462</v>
      </c>
      <c r="AA7534" s="25">
        <v>33.0</v>
      </c>
      <c r="AB7534" s="25">
        <v>1.0</v>
      </c>
      <c r="AC7534" s="25">
        <v>118114.28</v>
      </c>
      <c r="AD7534" s="25">
        <v>2.0</v>
      </c>
      <c r="AE7534" s="25">
        <v>0.0</v>
      </c>
      <c r="AF7534" s="25">
        <v>1.0</v>
      </c>
      <c r="AG7534" s="25">
        <v>156660.21</v>
      </c>
      <c r="AH7534" s="25">
        <v>0.0</v>
      </c>
    </row>
    <row r="7535" ht="15.75" customHeight="1">
      <c r="U7535" s="25">
        <v>7534.0</v>
      </c>
      <c r="V7535" s="25">
        <v>1.5592773E7</v>
      </c>
      <c r="W7535" s="25" t="s">
        <v>2528</v>
      </c>
      <c r="X7535" s="25">
        <v>630.0</v>
      </c>
      <c r="Y7535" s="25" t="s">
        <v>379</v>
      </c>
      <c r="Z7535" s="25" t="s">
        <v>462</v>
      </c>
      <c r="AA7535" s="25">
        <v>51.0</v>
      </c>
      <c r="AB7535" s="25">
        <v>0.0</v>
      </c>
      <c r="AC7535" s="25">
        <v>108449.23</v>
      </c>
      <c r="AD7535" s="25">
        <v>3.0</v>
      </c>
      <c r="AE7535" s="25">
        <v>0.0</v>
      </c>
      <c r="AF7535" s="25">
        <v>0.0</v>
      </c>
      <c r="AG7535" s="25">
        <v>88372.69</v>
      </c>
      <c r="AH7535" s="25">
        <v>1.0</v>
      </c>
    </row>
    <row r="7536" ht="15.75" customHeight="1">
      <c r="U7536" s="25">
        <v>7535.0</v>
      </c>
      <c r="V7536" s="25">
        <v>1.5786539E7</v>
      </c>
      <c r="W7536" s="25" t="s">
        <v>1829</v>
      </c>
      <c r="X7536" s="25">
        <v>808.0</v>
      </c>
      <c r="Y7536" s="25" t="s">
        <v>375</v>
      </c>
      <c r="Z7536" s="25" t="s">
        <v>487</v>
      </c>
      <c r="AA7536" s="25">
        <v>32.0</v>
      </c>
      <c r="AB7536" s="25">
        <v>1.0</v>
      </c>
      <c r="AC7536" s="25">
        <v>0.0</v>
      </c>
      <c r="AD7536" s="25">
        <v>2.0</v>
      </c>
      <c r="AE7536" s="25">
        <v>1.0</v>
      </c>
      <c r="AF7536" s="25">
        <v>1.0</v>
      </c>
      <c r="AG7536" s="25">
        <v>46200.71</v>
      </c>
      <c r="AH7536" s="25">
        <v>0.0</v>
      </c>
    </row>
    <row r="7537" ht="15.75" customHeight="1">
      <c r="U7537" s="25">
        <v>7536.0</v>
      </c>
      <c r="V7537" s="25">
        <v>1.5737542E7</v>
      </c>
      <c r="W7537" s="25" t="s">
        <v>2051</v>
      </c>
      <c r="X7537" s="25">
        <v>611.0</v>
      </c>
      <c r="Y7537" s="25" t="s">
        <v>379</v>
      </c>
      <c r="Z7537" s="25" t="s">
        <v>462</v>
      </c>
      <c r="AA7537" s="25">
        <v>36.0</v>
      </c>
      <c r="AB7537" s="25">
        <v>10.0</v>
      </c>
      <c r="AC7537" s="25">
        <v>103294.56</v>
      </c>
      <c r="AD7537" s="25">
        <v>1.0</v>
      </c>
      <c r="AE7537" s="25">
        <v>1.0</v>
      </c>
      <c r="AF7537" s="25">
        <v>0.0</v>
      </c>
      <c r="AG7537" s="25">
        <v>160548.12</v>
      </c>
      <c r="AH7537" s="25">
        <v>0.0</v>
      </c>
    </row>
    <row r="7538" ht="15.75" customHeight="1">
      <c r="U7538" s="25">
        <v>7537.0</v>
      </c>
      <c r="V7538" s="25">
        <v>1.5590234E7</v>
      </c>
      <c r="W7538" s="25" t="s">
        <v>1046</v>
      </c>
      <c r="X7538" s="25">
        <v>697.0</v>
      </c>
      <c r="Y7538" s="25" t="s">
        <v>375</v>
      </c>
      <c r="Z7538" s="25" t="s">
        <v>462</v>
      </c>
      <c r="AA7538" s="25">
        <v>42.0</v>
      </c>
      <c r="AB7538" s="25">
        <v>1.0</v>
      </c>
      <c r="AC7538" s="25">
        <v>0.0</v>
      </c>
      <c r="AD7538" s="25">
        <v>1.0</v>
      </c>
      <c r="AE7538" s="25">
        <v>1.0</v>
      </c>
      <c r="AF7538" s="25">
        <v>0.0</v>
      </c>
      <c r="AG7538" s="25">
        <v>1262.83</v>
      </c>
      <c r="AH7538" s="25">
        <v>1.0</v>
      </c>
    </row>
    <row r="7539" ht="15.75" customHeight="1">
      <c r="U7539" s="25">
        <v>7538.0</v>
      </c>
      <c r="V7539" s="25">
        <v>1.5773776E7</v>
      </c>
      <c r="W7539" s="25" t="s">
        <v>673</v>
      </c>
      <c r="X7539" s="25">
        <v>655.0</v>
      </c>
      <c r="Y7539" s="25" t="s">
        <v>375</v>
      </c>
      <c r="Z7539" s="25" t="s">
        <v>462</v>
      </c>
      <c r="AA7539" s="25">
        <v>38.0</v>
      </c>
      <c r="AB7539" s="25">
        <v>6.0</v>
      </c>
      <c r="AC7539" s="25">
        <v>0.0</v>
      </c>
      <c r="AD7539" s="25">
        <v>1.0</v>
      </c>
      <c r="AE7539" s="25">
        <v>1.0</v>
      </c>
      <c r="AF7539" s="25">
        <v>1.0</v>
      </c>
      <c r="AG7539" s="25">
        <v>188639.28</v>
      </c>
      <c r="AH7539" s="25">
        <v>0.0</v>
      </c>
    </row>
    <row r="7540" ht="15.75" customHeight="1">
      <c r="U7540" s="25">
        <v>7539.0</v>
      </c>
      <c r="V7540" s="25">
        <v>1.5728082E7</v>
      </c>
      <c r="W7540" s="25" t="s">
        <v>1857</v>
      </c>
      <c r="X7540" s="25">
        <v>601.0</v>
      </c>
      <c r="Y7540" s="25" t="s">
        <v>377</v>
      </c>
      <c r="Z7540" s="25" t="s">
        <v>487</v>
      </c>
      <c r="AA7540" s="25">
        <v>28.0</v>
      </c>
      <c r="AB7540" s="25">
        <v>6.0</v>
      </c>
      <c r="AC7540" s="25">
        <v>0.0</v>
      </c>
      <c r="AD7540" s="25">
        <v>2.0</v>
      </c>
      <c r="AE7540" s="25">
        <v>1.0</v>
      </c>
      <c r="AF7540" s="25">
        <v>0.0</v>
      </c>
      <c r="AG7540" s="25">
        <v>14665.28</v>
      </c>
      <c r="AH7540" s="25">
        <v>0.0</v>
      </c>
    </row>
    <row r="7541" ht="15.75" customHeight="1">
      <c r="U7541" s="25">
        <v>7540.0</v>
      </c>
      <c r="V7541" s="25">
        <v>1.5609987E7</v>
      </c>
      <c r="W7541" s="25" t="s">
        <v>122</v>
      </c>
      <c r="X7541" s="25">
        <v>755.0</v>
      </c>
      <c r="Y7541" s="25" t="s">
        <v>375</v>
      </c>
      <c r="Z7541" s="25" t="s">
        <v>487</v>
      </c>
      <c r="AA7541" s="25">
        <v>42.0</v>
      </c>
      <c r="AB7541" s="25">
        <v>2.0</v>
      </c>
      <c r="AC7541" s="25">
        <v>119919.12</v>
      </c>
      <c r="AD7541" s="25">
        <v>1.0</v>
      </c>
      <c r="AE7541" s="25">
        <v>1.0</v>
      </c>
      <c r="AF7541" s="25">
        <v>0.0</v>
      </c>
      <c r="AG7541" s="25">
        <v>156868.21</v>
      </c>
      <c r="AH7541" s="25">
        <v>0.0</v>
      </c>
    </row>
    <row r="7542" ht="15.75" customHeight="1">
      <c r="U7542" s="25">
        <v>7541.0</v>
      </c>
      <c r="V7542" s="25">
        <v>1.573533E7</v>
      </c>
      <c r="W7542" s="25" t="s">
        <v>1317</v>
      </c>
      <c r="X7542" s="25">
        <v>553.0</v>
      </c>
      <c r="Y7542" s="25" t="s">
        <v>375</v>
      </c>
      <c r="Z7542" s="25" t="s">
        <v>487</v>
      </c>
      <c r="AA7542" s="25">
        <v>37.0</v>
      </c>
      <c r="AB7542" s="25">
        <v>1.0</v>
      </c>
      <c r="AC7542" s="25">
        <v>0.0</v>
      </c>
      <c r="AD7542" s="25">
        <v>1.0</v>
      </c>
      <c r="AE7542" s="25">
        <v>1.0</v>
      </c>
      <c r="AF7542" s="25">
        <v>0.0</v>
      </c>
      <c r="AG7542" s="25">
        <v>30461.55</v>
      </c>
      <c r="AH7542" s="25">
        <v>0.0</v>
      </c>
    </row>
    <row r="7543" ht="15.75" customHeight="1">
      <c r="U7543" s="25">
        <v>7542.0</v>
      </c>
      <c r="V7543" s="25">
        <v>1.564943E7</v>
      </c>
      <c r="W7543" s="25" t="s">
        <v>813</v>
      </c>
      <c r="X7543" s="25">
        <v>723.0</v>
      </c>
      <c r="Y7543" s="25" t="s">
        <v>375</v>
      </c>
      <c r="Z7543" s="25" t="s">
        <v>487</v>
      </c>
      <c r="AA7543" s="25">
        <v>28.0</v>
      </c>
      <c r="AB7543" s="25">
        <v>4.0</v>
      </c>
      <c r="AC7543" s="25">
        <v>0.0</v>
      </c>
      <c r="AD7543" s="25">
        <v>2.0</v>
      </c>
      <c r="AE7543" s="25">
        <v>1.0</v>
      </c>
      <c r="AF7543" s="25">
        <v>1.0</v>
      </c>
      <c r="AG7543" s="25">
        <v>123885.88</v>
      </c>
      <c r="AH7543" s="25">
        <v>0.0</v>
      </c>
    </row>
    <row r="7544" ht="15.75" customHeight="1">
      <c r="U7544" s="25">
        <v>7543.0</v>
      </c>
      <c r="V7544" s="25">
        <v>1.5768777E7</v>
      </c>
      <c r="W7544" s="25" t="s">
        <v>1750</v>
      </c>
      <c r="X7544" s="25">
        <v>507.0</v>
      </c>
      <c r="Y7544" s="25" t="s">
        <v>377</v>
      </c>
      <c r="Z7544" s="25" t="s">
        <v>462</v>
      </c>
      <c r="AA7544" s="25">
        <v>34.0</v>
      </c>
      <c r="AB7544" s="25">
        <v>4.0</v>
      </c>
      <c r="AC7544" s="25">
        <v>0.0</v>
      </c>
      <c r="AD7544" s="25">
        <v>2.0</v>
      </c>
      <c r="AE7544" s="25">
        <v>1.0</v>
      </c>
      <c r="AF7544" s="25">
        <v>1.0</v>
      </c>
      <c r="AG7544" s="25">
        <v>60688.38</v>
      </c>
      <c r="AH7544" s="25">
        <v>0.0</v>
      </c>
    </row>
    <row r="7545" ht="15.75" customHeight="1">
      <c r="U7545" s="25">
        <v>7544.0</v>
      </c>
      <c r="V7545" s="25">
        <v>1.5777893E7</v>
      </c>
      <c r="W7545" s="25" t="s">
        <v>1049</v>
      </c>
      <c r="X7545" s="25">
        <v>777.0</v>
      </c>
      <c r="Y7545" s="25" t="s">
        <v>375</v>
      </c>
      <c r="Z7545" s="25" t="s">
        <v>487</v>
      </c>
      <c r="AA7545" s="25">
        <v>43.0</v>
      </c>
      <c r="AB7545" s="25">
        <v>1.0</v>
      </c>
      <c r="AC7545" s="25">
        <v>0.0</v>
      </c>
      <c r="AD7545" s="25">
        <v>2.0</v>
      </c>
      <c r="AE7545" s="25">
        <v>1.0</v>
      </c>
      <c r="AF7545" s="25">
        <v>0.0</v>
      </c>
      <c r="AG7545" s="25">
        <v>21785.91</v>
      </c>
      <c r="AH7545" s="25">
        <v>0.0</v>
      </c>
    </row>
    <row r="7546" ht="15.75" customHeight="1">
      <c r="U7546" s="25">
        <v>7545.0</v>
      </c>
      <c r="V7546" s="25">
        <v>1.5791326E7</v>
      </c>
      <c r="W7546" s="25" t="s">
        <v>2216</v>
      </c>
      <c r="X7546" s="25">
        <v>566.0</v>
      </c>
      <c r="Y7546" s="25" t="s">
        <v>375</v>
      </c>
      <c r="Z7546" s="25" t="s">
        <v>487</v>
      </c>
      <c r="AA7546" s="25">
        <v>34.0</v>
      </c>
      <c r="AB7546" s="25">
        <v>3.0</v>
      </c>
      <c r="AC7546" s="25">
        <v>0.0</v>
      </c>
      <c r="AD7546" s="25">
        <v>1.0</v>
      </c>
      <c r="AE7546" s="25">
        <v>0.0</v>
      </c>
      <c r="AF7546" s="25">
        <v>0.0</v>
      </c>
      <c r="AG7546" s="25">
        <v>188135.69</v>
      </c>
      <c r="AH7546" s="25">
        <v>0.0</v>
      </c>
    </row>
    <row r="7547" ht="15.75" customHeight="1">
      <c r="U7547" s="25">
        <v>7546.0</v>
      </c>
      <c r="V7547" s="25">
        <v>1.5615176E7</v>
      </c>
      <c r="W7547" s="25" t="s">
        <v>3195</v>
      </c>
      <c r="X7547" s="25">
        <v>732.0</v>
      </c>
      <c r="Y7547" s="25" t="s">
        <v>375</v>
      </c>
      <c r="Z7547" s="25" t="s">
        <v>487</v>
      </c>
      <c r="AA7547" s="25">
        <v>26.0</v>
      </c>
      <c r="AB7547" s="25">
        <v>7.0</v>
      </c>
      <c r="AC7547" s="25">
        <v>0.0</v>
      </c>
      <c r="AD7547" s="25">
        <v>2.0</v>
      </c>
      <c r="AE7547" s="25">
        <v>1.0</v>
      </c>
      <c r="AF7547" s="25">
        <v>0.0</v>
      </c>
      <c r="AG7547" s="25">
        <v>154364.66</v>
      </c>
      <c r="AH7547" s="25">
        <v>0.0</v>
      </c>
    </row>
    <row r="7548" ht="15.75" customHeight="1">
      <c r="U7548" s="25">
        <v>7547.0</v>
      </c>
      <c r="V7548" s="25">
        <v>1.5735221E7</v>
      </c>
      <c r="W7548" s="25" t="s">
        <v>3196</v>
      </c>
      <c r="X7548" s="25">
        <v>697.0</v>
      </c>
      <c r="Y7548" s="25" t="s">
        <v>375</v>
      </c>
      <c r="Z7548" s="25" t="s">
        <v>462</v>
      </c>
      <c r="AA7548" s="25">
        <v>42.0</v>
      </c>
      <c r="AB7548" s="25">
        <v>10.0</v>
      </c>
      <c r="AC7548" s="25">
        <v>0.0</v>
      </c>
      <c r="AD7548" s="25">
        <v>2.0</v>
      </c>
      <c r="AE7548" s="25">
        <v>1.0</v>
      </c>
      <c r="AF7548" s="25">
        <v>0.0</v>
      </c>
      <c r="AG7548" s="25">
        <v>61312.15</v>
      </c>
      <c r="AH7548" s="25">
        <v>0.0</v>
      </c>
    </row>
    <row r="7549" ht="15.75" customHeight="1">
      <c r="U7549" s="25">
        <v>7548.0</v>
      </c>
      <c r="V7549" s="25">
        <v>1.5617991E7</v>
      </c>
      <c r="W7549" s="25" t="s">
        <v>502</v>
      </c>
      <c r="X7549" s="25">
        <v>555.0</v>
      </c>
      <c r="Y7549" s="25" t="s">
        <v>375</v>
      </c>
      <c r="Z7549" s="25" t="s">
        <v>487</v>
      </c>
      <c r="AA7549" s="25">
        <v>29.0</v>
      </c>
      <c r="AB7549" s="25">
        <v>4.0</v>
      </c>
      <c r="AC7549" s="25">
        <v>128744.04</v>
      </c>
      <c r="AD7549" s="25">
        <v>1.0</v>
      </c>
      <c r="AE7549" s="25">
        <v>1.0</v>
      </c>
      <c r="AF7549" s="25">
        <v>1.0</v>
      </c>
      <c r="AG7549" s="25">
        <v>47454.93</v>
      </c>
      <c r="AH7549" s="25">
        <v>0.0</v>
      </c>
    </row>
    <row r="7550" ht="15.75" customHeight="1">
      <c r="U7550" s="25">
        <v>7549.0</v>
      </c>
      <c r="V7550" s="25">
        <v>1.5658504E7</v>
      </c>
      <c r="W7550" s="25" t="s">
        <v>1332</v>
      </c>
      <c r="X7550" s="25">
        <v>584.0</v>
      </c>
      <c r="Y7550" s="25" t="s">
        <v>379</v>
      </c>
      <c r="Z7550" s="25" t="s">
        <v>462</v>
      </c>
      <c r="AA7550" s="25">
        <v>62.0</v>
      </c>
      <c r="AB7550" s="25">
        <v>9.0</v>
      </c>
      <c r="AC7550" s="25">
        <v>137727.34</v>
      </c>
      <c r="AD7550" s="25">
        <v>2.0</v>
      </c>
      <c r="AE7550" s="25">
        <v>0.0</v>
      </c>
      <c r="AF7550" s="25">
        <v>1.0</v>
      </c>
      <c r="AG7550" s="25">
        <v>121102.9</v>
      </c>
      <c r="AH7550" s="25">
        <v>0.0</v>
      </c>
    </row>
    <row r="7551" ht="15.75" customHeight="1">
      <c r="U7551" s="25">
        <v>7550.0</v>
      </c>
      <c r="V7551" s="25">
        <v>1.5785705E7</v>
      </c>
      <c r="W7551" s="25" t="s">
        <v>1742</v>
      </c>
      <c r="X7551" s="25">
        <v>705.0</v>
      </c>
      <c r="Y7551" s="25" t="s">
        <v>379</v>
      </c>
      <c r="Z7551" s="25" t="s">
        <v>462</v>
      </c>
      <c r="AA7551" s="25">
        <v>44.0</v>
      </c>
      <c r="AB7551" s="25">
        <v>10.0</v>
      </c>
      <c r="AC7551" s="25">
        <v>106731.58</v>
      </c>
      <c r="AD7551" s="25">
        <v>1.0</v>
      </c>
      <c r="AE7551" s="25">
        <v>1.0</v>
      </c>
      <c r="AF7551" s="25">
        <v>0.0</v>
      </c>
      <c r="AG7551" s="25">
        <v>137419.87</v>
      </c>
      <c r="AH7551" s="25">
        <v>1.0</v>
      </c>
    </row>
    <row r="7552" ht="15.75" customHeight="1">
      <c r="U7552" s="25">
        <v>7551.0</v>
      </c>
      <c r="V7552" s="25">
        <v>1.5801817E7</v>
      </c>
      <c r="W7552" s="25" t="s">
        <v>858</v>
      </c>
      <c r="X7552" s="25">
        <v>688.0</v>
      </c>
      <c r="Y7552" s="25" t="s">
        <v>375</v>
      </c>
      <c r="Z7552" s="25" t="s">
        <v>462</v>
      </c>
      <c r="AA7552" s="25">
        <v>38.0</v>
      </c>
      <c r="AB7552" s="25">
        <v>7.0</v>
      </c>
      <c r="AC7552" s="25">
        <v>123544.21</v>
      </c>
      <c r="AD7552" s="25">
        <v>1.0</v>
      </c>
      <c r="AE7552" s="25">
        <v>1.0</v>
      </c>
      <c r="AF7552" s="25">
        <v>1.0</v>
      </c>
      <c r="AG7552" s="25">
        <v>157664.02</v>
      </c>
      <c r="AH7552" s="25">
        <v>0.0</v>
      </c>
    </row>
    <row r="7553" ht="15.75" customHeight="1">
      <c r="U7553" s="25">
        <v>7552.0</v>
      </c>
      <c r="V7553" s="25">
        <v>1.5752578E7</v>
      </c>
      <c r="W7553" s="25" t="s">
        <v>1458</v>
      </c>
      <c r="X7553" s="25">
        <v>626.0</v>
      </c>
      <c r="Y7553" s="25" t="s">
        <v>375</v>
      </c>
      <c r="Z7553" s="25" t="s">
        <v>462</v>
      </c>
      <c r="AA7553" s="25">
        <v>37.0</v>
      </c>
      <c r="AB7553" s="25">
        <v>2.0</v>
      </c>
      <c r="AC7553" s="25">
        <v>133968.96</v>
      </c>
      <c r="AD7553" s="25">
        <v>2.0</v>
      </c>
      <c r="AE7553" s="25">
        <v>1.0</v>
      </c>
      <c r="AF7553" s="25">
        <v>0.0</v>
      </c>
      <c r="AG7553" s="25">
        <v>148689.65</v>
      </c>
      <c r="AH7553" s="25">
        <v>0.0</v>
      </c>
    </row>
    <row r="7554" ht="15.75" customHeight="1">
      <c r="U7554" s="25">
        <v>7553.0</v>
      </c>
      <c r="V7554" s="25">
        <v>1.5781574E7</v>
      </c>
      <c r="W7554" s="25" t="s">
        <v>638</v>
      </c>
      <c r="X7554" s="25">
        <v>636.0</v>
      </c>
      <c r="Y7554" s="25" t="s">
        <v>377</v>
      </c>
      <c r="Z7554" s="25" t="s">
        <v>487</v>
      </c>
      <c r="AA7554" s="25">
        <v>76.0</v>
      </c>
      <c r="AB7554" s="25">
        <v>9.0</v>
      </c>
      <c r="AC7554" s="25">
        <v>126534.6</v>
      </c>
      <c r="AD7554" s="25">
        <v>1.0</v>
      </c>
      <c r="AE7554" s="25">
        <v>1.0</v>
      </c>
      <c r="AF7554" s="25">
        <v>1.0</v>
      </c>
      <c r="AG7554" s="25">
        <v>39789.62</v>
      </c>
      <c r="AH7554" s="25">
        <v>0.0</v>
      </c>
    </row>
    <row r="7555" ht="15.75" customHeight="1">
      <c r="U7555" s="25">
        <v>7554.0</v>
      </c>
      <c r="V7555" s="25">
        <v>1.5792107E7</v>
      </c>
      <c r="W7555" s="25" t="s">
        <v>842</v>
      </c>
      <c r="X7555" s="25">
        <v>719.0</v>
      </c>
      <c r="Y7555" s="25" t="s">
        <v>377</v>
      </c>
      <c r="Z7555" s="25" t="s">
        <v>462</v>
      </c>
      <c r="AA7555" s="25">
        <v>35.0</v>
      </c>
      <c r="AB7555" s="25">
        <v>8.0</v>
      </c>
      <c r="AC7555" s="25">
        <v>0.0</v>
      </c>
      <c r="AD7555" s="25">
        <v>1.0</v>
      </c>
      <c r="AE7555" s="25">
        <v>1.0</v>
      </c>
      <c r="AF7555" s="25">
        <v>1.0</v>
      </c>
      <c r="AG7555" s="25">
        <v>165162.4</v>
      </c>
      <c r="AH7555" s="25">
        <v>0.0</v>
      </c>
    </row>
    <row r="7556" ht="15.75" customHeight="1">
      <c r="U7556" s="25">
        <v>7555.0</v>
      </c>
      <c r="V7556" s="25">
        <v>1.5569917E7</v>
      </c>
      <c r="W7556" s="25" t="s">
        <v>3197</v>
      </c>
      <c r="X7556" s="25">
        <v>706.0</v>
      </c>
      <c r="Y7556" s="25" t="s">
        <v>377</v>
      </c>
      <c r="Z7556" s="25" t="s">
        <v>487</v>
      </c>
      <c r="AA7556" s="25">
        <v>30.0</v>
      </c>
      <c r="AB7556" s="25">
        <v>6.0</v>
      </c>
      <c r="AC7556" s="25">
        <v>87609.68</v>
      </c>
      <c r="AD7556" s="25">
        <v>2.0</v>
      </c>
      <c r="AE7556" s="25">
        <v>0.0</v>
      </c>
      <c r="AF7556" s="25">
        <v>0.0</v>
      </c>
      <c r="AG7556" s="25">
        <v>137674.55</v>
      </c>
      <c r="AH7556" s="25">
        <v>1.0</v>
      </c>
    </row>
    <row r="7557" ht="15.75" customHeight="1">
      <c r="U7557" s="25">
        <v>7556.0</v>
      </c>
      <c r="V7557" s="25">
        <v>1.5721504E7</v>
      </c>
      <c r="W7557" s="25" t="s">
        <v>994</v>
      </c>
      <c r="X7557" s="25">
        <v>731.0</v>
      </c>
      <c r="Y7557" s="25" t="s">
        <v>377</v>
      </c>
      <c r="Z7557" s="25" t="s">
        <v>487</v>
      </c>
      <c r="AA7557" s="25">
        <v>41.0</v>
      </c>
      <c r="AB7557" s="25">
        <v>3.0</v>
      </c>
      <c r="AC7557" s="25">
        <v>0.0</v>
      </c>
      <c r="AD7557" s="25">
        <v>2.0</v>
      </c>
      <c r="AE7557" s="25">
        <v>1.0</v>
      </c>
      <c r="AF7557" s="25">
        <v>0.0</v>
      </c>
      <c r="AG7557" s="25">
        <v>101371.72</v>
      </c>
      <c r="AH7557" s="25">
        <v>0.0</v>
      </c>
    </row>
    <row r="7558" ht="15.75" customHeight="1">
      <c r="U7558" s="25">
        <v>7557.0</v>
      </c>
      <c r="V7558" s="25">
        <v>1.5757306E7</v>
      </c>
      <c r="W7558" s="25" t="s">
        <v>707</v>
      </c>
      <c r="X7558" s="25">
        <v>738.0</v>
      </c>
      <c r="Y7558" s="25" t="s">
        <v>377</v>
      </c>
      <c r="Z7558" s="25" t="s">
        <v>487</v>
      </c>
      <c r="AA7558" s="25">
        <v>49.0</v>
      </c>
      <c r="AB7558" s="25">
        <v>3.0</v>
      </c>
      <c r="AC7558" s="25">
        <v>0.0</v>
      </c>
      <c r="AD7558" s="25">
        <v>3.0</v>
      </c>
      <c r="AE7558" s="25">
        <v>1.0</v>
      </c>
      <c r="AF7558" s="25">
        <v>1.0</v>
      </c>
      <c r="AG7558" s="25">
        <v>65066.48</v>
      </c>
      <c r="AH7558" s="25">
        <v>1.0</v>
      </c>
    </row>
    <row r="7559" ht="15.75" customHeight="1">
      <c r="U7559" s="25">
        <v>7558.0</v>
      </c>
      <c r="V7559" s="25">
        <v>1.5647295E7</v>
      </c>
      <c r="W7559" s="25" t="s">
        <v>508</v>
      </c>
      <c r="X7559" s="25">
        <v>426.0</v>
      </c>
      <c r="Y7559" s="25" t="s">
        <v>375</v>
      </c>
      <c r="Z7559" s="25" t="s">
        <v>487</v>
      </c>
      <c r="AA7559" s="25">
        <v>34.0</v>
      </c>
      <c r="AB7559" s="25">
        <v>9.0</v>
      </c>
      <c r="AC7559" s="25">
        <v>0.0</v>
      </c>
      <c r="AD7559" s="25">
        <v>2.0</v>
      </c>
      <c r="AE7559" s="25">
        <v>1.0</v>
      </c>
      <c r="AF7559" s="25">
        <v>0.0</v>
      </c>
      <c r="AG7559" s="25">
        <v>107876.91</v>
      </c>
      <c r="AH7559" s="25">
        <v>0.0</v>
      </c>
    </row>
    <row r="7560" ht="15.75" customHeight="1">
      <c r="U7560" s="25">
        <v>7559.0</v>
      </c>
      <c r="V7560" s="25">
        <v>1.5642098E7</v>
      </c>
      <c r="W7560" s="25" t="s">
        <v>1264</v>
      </c>
      <c r="X7560" s="25">
        <v>622.0</v>
      </c>
      <c r="Y7560" s="25" t="s">
        <v>377</v>
      </c>
      <c r="Z7560" s="25" t="s">
        <v>462</v>
      </c>
      <c r="AA7560" s="25">
        <v>36.0</v>
      </c>
      <c r="AB7560" s="25">
        <v>0.0</v>
      </c>
      <c r="AC7560" s="25">
        <v>108960.0</v>
      </c>
      <c r="AD7560" s="25">
        <v>2.0</v>
      </c>
      <c r="AE7560" s="25">
        <v>1.0</v>
      </c>
      <c r="AF7560" s="25">
        <v>0.0</v>
      </c>
      <c r="AG7560" s="25">
        <v>111180.3</v>
      </c>
      <c r="AH7560" s="25">
        <v>1.0</v>
      </c>
    </row>
    <row r="7561" ht="15.75" customHeight="1">
      <c r="U7561" s="25">
        <v>7560.0</v>
      </c>
      <c r="V7561" s="25">
        <v>1.569612E7</v>
      </c>
      <c r="W7561" s="25" t="s">
        <v>581</v>
      </c>
      <c r="X7561" s="25">
        <v>701.0</v>
      </c>
      <c r="Y7561" s="25" t="s">
        <v>377</v>
      </c>
      <c r="Z7561" s="25" t="s">
        <v>462</v>
      </c>
      <c r="AA7561" s="25">
        <v>30.0</v>
      </c>
      <c r="AB7561" s="25">
        <v>2.0</v>
      </c>
      <c r="AC7561" s="25">
        <v>0.0</v>
      </c>
      <c r="AD7561" s="25">
        <v>2.0</v>
      </c>
      <c r="AE7561" s="25">
        <v>1.0</v>
      </c>
      <c r="AF7561" s="25">
        <v>0.0</v>
      </c>
      <c r="AG7561" s="25">
        <v>115650.63</v>
      </c>
      <c r="AH7561" s="25">
        <v>0.0</v>
      </c>
    </row>
    <row r="7562" ht="15.75" customHeight="1">
      <c r="U7562" s="25">
        <v>7561.0</v>
      </c>
      <c r="V7562" s="25">
        <v>1.5675176E7</v>
      </c>
      <c r="W7562" s="25" t="s">
        <v>1066</v>
      </c>
      <c r="X7562" s="25">
        <v>512.0</v>
      </c>
      <c r="Y7562" s="25" t="s">
        <v>375</v>
      </c>
      <c r="Z7562" s="25" t="s">
        <v>487</v>
      </c>
      <c r="AA7562" s="25">
        <v>51.0</v>
      </c>
      <c r="AB7562" s="25">
        <v>6.0</v>
      </c>
      <c r="AC7562" s="25">
        <v>144953.31</v>
      </c>
      <c r="AD7562" s="25">
        <v>1.0</v>
      </c>
      <c r="AE7562" s="25">
        <v>1.0</v>
      </c>
      <c r="AF7562" s="25">
        <v>1.0</v>
      </c>
      <c r="AG7562" s="25">
        <v>165035.17</v>
      </c>
      <c r="AH7562" s="25">
        <v>0.0</v>
      </c>
    </row>
    <row r="7563" ht="15.75" customHeight="1">
      <c r="U7563" s="25">
        <v>7562.0</v>
      </c>
      <c r="V7563" s="25">
        <v>1.5700046E7</v>
      </c>
      <c r="W7563" s="25" t="s">
        <v>799</v>
      </c>
      <c r="X7563" s="25">
        <v>635.0</v>
      </c>
      <c r="Y7563" s="25" t="s">
        <v>375</v>
      </c>
      <c r="Z7563" s="25" t="s">
        <v>487</v>
      </c>
      <c r="AA7563" s="25">
        <v>41.0</v>
      </c>
      <c r="AB7563" s="25">
        <v>4.0</v>
      </c>
      <c r="AC7563" s="25">
        <v>103544.88</v>
      </c>
      <c r="AD7563" s="25">
        <v>2.0</v>
      </c>
      <c r="AE7563" s="25">
        <v>1.0</v>
      </c>
      <c r="AF7563" s="25">
        <v>0.0</v>
      </c>
      <c r="AG7563" s="25">
        <v>193746.55</v>
      </c>
      <c r="AH7563" s="25">
        <v>0.0</v>
      </c>
    </row>
    <row r="7564" ht="15.75" customHeight="1">
      <c r="U7564" s="25">
        <v>7563.0</v>
      </c>
      <c r="V7564" s="25">
        <v>1.5782089E7</v>
      </c>
      <c r="W7564" s="25" t="s">
        <v>3198</v>
      </c>
      <c r="X7564" s="25">
        <v>685.0</v>
      </c>
      <c r="Y7564" s="25" t="s">
        <v>375</v>
      </c>
      <c r="Z7564" s="25" t="s">
        <v>487</v>
      </c>
      <c r="AA7564" s="25">
        <v>33.0</v>
      </c>
      <c r="AB7564" s="25">
        <v>6.0</v>
      </c>
      <c r="AC7564" s="25">
        <v>0.0</v>
      </c>
      <c r="AD7564" s="25">
        <v>1.0</v>
      </c>
      <c r="AE7564" s="25">
        <v>1.0</v>
      </c>
      <c r="AF7564" s="25">
        <v>0.0</v>
      </c>
      <c r="AG7564" s="25">
        <v>58458.26</v>
      </c>
      <c r="AH7564" s="25">
        <v>0.0</v>
      </c>
    </row>
    <row r="7565" ht="15.75" customHeight="1">
      <c r="U7565" s="25">
        <v>7564.0</v>
      </c>
      <c r="V7565" s="25">
        <v>1.5706394E7</v>
      </c>
      <c r="W7565" s="25" t="s">
        <v>3199</v>
      </c>
      <c r="X7565" s="25">
        <v>609.0</v>
      </c>
      <c r="Y7565" s="25" t="s">
        <v>375</v>
      </c>
      <c r="Z7565" s="25" t="s">
        <v>487</v>
      </c>
      <c r="AA7565" s="25">
        <v>53.0</v>
      </c>
      <c r="AB7565" s="25">
        <v>7.0</v>
      </c>
      <c r="AC7565" s="25">
        <v>0.0</v>
      </c>
      <c r="AD7565" s="25">
        <v>2.0</v>
      </c>
      <c r="AE7565" s="25">
        <v>0.0</v>
      </c>
      <c r="AF7565" s="25">
        <v>1.0</v>
      </c>
      <c r="AG7565" s="25">
        <v>52332.85</v>
      </c>
      <c r="AH7565" s="25">
        <v>0.0</v>
      </c>
    </row>
    <row r="7566" ht="15.75" customHeight="1">
      <c r="U7566" s="25">
        <v>7565.0</v>
      </c>
      <c r="V7566" s="25">
        <v>1.5759387E7</v>
      </c>
      <c r="W7566" s="25" t="s">
        <v>734</v>
      </c>
      <c r="X7566" s="25">
        <v>598.0</v>
      </c>
      <c r="Y7566" s="25" t="s">
        <v>379</v>
      </c>
      <c r="Z7566" s="25" t="s">
        <v>487</v>
      </c>
      <c r="AA7566" s="25">
        <v>38.0</v>
      </c>
      <c r="AB7566" s="25">
        <v>1.0</v>
      </c>
      <c r="AC7566" s="25">
        <v>101487.18</v>
      </c>
      <c r="AD7566" s="25">
        <v>1.0</v>
      </c>
      <c r="AE7566" s="25">
        <v>1.0</v>
      </c>
      <c r="AF7566" s="25">
        <v>1.0</v>
      </c>
      <c r="AG7566" s="25">
        <v>75959.1</v>
      </c>
      <c r="AH7566" s="25">
        <v>1.0</v>
      </c>
    </row>
    <row r="7567" ht="15.75" customHeight="1">
      <c r="U7567" s="25">
        <v>7566.0</v>
      </c>
      <c r="V7567" s="25">
        <v>1.5623369E7</v>
      </c>
      <c r="W7567" s="25" t="s">
        <v>3200</v>
      </c>
      <c r="X7567" s="25">
        <v>708.0</v>
      </c>
      <c r="Y7567" s="25" t="s">
        <v>375</v>
      </c>
      <c r="Z7567" s="25" t="s">
        <v>487</v>
      </c>
      <c r="AA7567" s="25">
        <v>52.0</v>
      </c>
      <c r="AB7567" s="25">
        <v>10.0</v>
      </c>
      <c r="AC7567" s="25">
        <v>105355.81</v>
      </c>
      <c r="AD7567" s="25">
        <v>1.0</v>
      </c>
      <c r="AE7567" s="25">
        <v>1.0</v>
      </c>
      <c r="AF7567" s="25">
        <v>0.0</v>
      </c>
      <c r="AG7567" s="25">
        <v>123.07</v>
      </c>
      <c r="AH7567" s="25">
        <v>1.0</v>
      </c>
    </row>
    <row r="7568" ht="15.75" customHeight="1">
      <c r="U7568" s="25">
        <v>7567.0</v>
      </c>
      <c r="V7568" s="25">
        <v>1.5732943E7</v>
      </c>
      <c r="W7568" s="25" t="s">
        <v>2623</v>
      </c>
      <c r="X7568" s="25">
        <v>574.0</v>
      </c>
      <c r="Y7568" s="25" t="s">
        <v>377</v>
      </c>
      <c r="Z7568" s="25" t="s">
        <v>487</v>
      </c>
      <c r="AA7568" s="25">
        <v>36.0</v>
      </c>
      <c r="AB7568" s="25">
        <v>4.0</v>
      </c>
      <c r="AC7568" s="25">
        <v>77967.5</v>
      </c>
      <c r="AD7568" s="25">
        <v>1.0</v>
      </c>
      <c r="AE7568" s="25">
        <v>1.0</v>
      </c>
      <c r="AF7568" s="25">
        <v>0.0</v>
      </c>
      <c r="AG7568" s="25">
        <v>167066.95</v>
      </c>
      <c r="AH7568" s="25">
        <v>1.0</v>
      </c>
    </row>
    <row r="7569" ht="15.75" customHeight="1">
      <c r="U7569" s="25">
        <v>7568.0</v>
      </c>
      <c r="V7569" s="25">
        <v>1.5750545E7</v>
      </c>
      <c r="W7569" s="25" t="s">
        <v>2297</v>
      </c>
      <c r="X7569" s="25">
        <v>629.0</v>
      </c>
      <c r="Y7569" s="25" t="s">
        <v>375</v>
      </c>
      <c r="Z7569" s="25" t="s">
        <v>487</v>
      </c>
      <c r="AA7569" s="25">
        <v>44.0</v>
      </c>
      <c r="AB7569" s="25">
        <v>5.0</v>
      </c>
      <c r="AC7569" s="25">
        <v>0.0</v>
      </c>
      <c r="AD7569" s="25">
        <v>4.0</v>
      </c>
      <c r="AE7569" s="25">
        <v>0.0</v>
      </c>
      <c r="AF7569" s="25">
        <v>0.0</v>
      </c>
      <c r="AG7569" s="25">
        <v>117572.59</v>
      </c>
      <c r="AH7569" s="25">
        <v>1.0</v>
      </c>
    </row>
    <row r="7570" ht="15.75" customHeight="1">
      <c r="U7570" s="25">
        <v>7569.0</v>
      </c>
      <c r="V7570" s="25">
        <v>1.5809909E7</v>
      </c>
      <c r="W7570" s="25" t="s">
        <v>1673</v>
      </c>
      <c r="X7570" s="25">
        <v>422.0</v>
      </c>
      <c r="Y7570" s="25" t="s">
        <v>377</v>
      </c>
      <c r="Z7570" s="25" t="s">
        <v>462</v>
      </c>
      <c r="AA7570" s="25">
        <v>54.0</v>
      </c>
      <c r="AB7570" s="25">
        <v>4.0</v>
      </c>
      <c r="AC7570" s="25">
        <v>0.0</v>
      </c>
      <c r="AD7570" s="25">
        <v>2.0</v>
      </c>
      <c r="AE7570" s="25">
        <v>1.0</v>
      </c>
      <c r="AF7570" s="25">
        <v>1.0</v>
      </c>
      <c r="AG7570" s="25">
        <v>7166.71</v>
      </c>
      <c r="AH7570" s="25">
        <v>0.0</v>
      </c>
    </row>
    <row r="7571" ht="15.75" customHeight="1">
      <c r="U7571" s="25">
        <v>7570.0</v>
      </c>
      <c r="V7571" s="25">
        <v>1.5642448E7</v>
      </c>
      <c r="W7571" s="25" t="s">
        <v>1218</v>
      </c>
      <c r="X7571" s="25">
        <v>656.0</v>
      </c>
      <c r="Y7571" s="25" t="s">
        <v>377</v>
      </c>
      <c r="Z7571" s="25" t="s">
        <v>487</v>
      </c>
      <c r="AA7571" s="25">
        <v>28.0</v>
      </c>
      <c r="AB7571" s="25">
        <v>8.0</v>
      </c>
      <c r="AC7571" s="25">
        <v>120047.77</v>
      </c>
      <c r="AD7571" s="25">
        <v>1.0</v>
      </c>
      <c r="AE7571" s="25">
        <v>1.0</v>
      </c>
      <c r="AF7571" s="25">
        <v>1.0</v>
      </c>
      <c r="AG7571" s="25">
        <v>137173.39</v>
      </c>
      <c r="AH7571" s="25">
        <v>0.0</v>
      </c>
    </row>
    <row r="7572" ht="15.75" customHeight="1">
      <c r="U7572" s="25">
        <v>7571.0</v>
      </c>
      <c r="V7572" s="25">
        <v>1.5791944E7</v>
      </c>
      <c r="W7572" s="25" t="s">
        <v>1269</v>
      </c>
      <c r="X7572" s="25">
        <v>697.0</v>
      </c>
      <c r="Y7572" s="25" t="s">
        <v>375</v>
      </c>
      <c r="Z7572" s="25" t="s">
        <v>487</v>
      </c>
      <c r="AA7572" s="25">
        <v>32.0</v>
      </c>
      <c r="AB7572" s="25">
        <v>7.0</v>
      </c>
      <c r="AC7572" s="25">
        <v>175464.85</v>
      </c>
      <c r="AD7572" s="25">
        <v>3.0</v>
      </c>
      <c r="AE7572" s="25">
        <v>1.0</v>
      </c>
      <c r="AF7572" s="25">
        <v>0.0</v>
      </c>
      <c r="AG7572" s="25">
        <v>116442.42</v>
      </c>
      <c r="AH7572" s="25">
        <v>1.0</v>
      </c>
    </row>
    <row r="7573" ht="15.75" customHeight="1">
      <c r="U7573" s="25">
        <v>7572.0</v>
      </c>
      <c r="V7573" s="25">
        <v>1.5768342E7</v>
      </c>
      <c r="W7573" s="25" t="s">
        <v>2953</v>
      </c>
      <c r="X7573" s="25">
        <v>718.0</v>
      </c>
      <c r="Y7573" s="25" t="s">
        <v>375</v>
      </c>
      <c r="Z7573" s="25" t="s">
        <v>487</v>
      </c>
      <c r="AA7573" s="25">
        <v>52.0</v>
      </c>
      <c r="AB7573" s="25">
        <v>8.0</v>
      </c>
      <c r="AC7573" s="25">
        <v>79475.3</v>
      </c>
      <c r="AD7573" s="25">
        <v>3.0</v>
      </c>
      <c r="AE7573" s="25">
        <v>1.0</v>
      </c>
      <c r="AF7573" s="25">
        <v>1.0</v>
      </c>
      <c r="AG7573" s="25">
        <v>32421.32</v>
      </c>
      <c r="AH7573" s="25">
        <v>1.0</v>
      </c>
    </row>
    <row r="7574" ht="15.75" customHeight="1">
      <c r="U7574" s="25">
        <v>7573.0</v>
      </c>
      <c r="V7574" s="25">
        <v>1.5567919E7</v>
      </c>
      <c r="W7574" s="25" t="s">
        <v>1073</v>
      </c>
      <c r="X7574" s="25">
        <v>586.0</v>
      </c>
      <c r="Y7574" s="25" t="s">
        <v>379</v>
      </c>
      <c r="Z7574" s="25" t="s">
        <v>487</v>
      </c>
      <c r="AA7574" s="25">
        <v>37.0</v>
      </c>
      <c r="AB7574" s="25">
        <v>8.0</v>
      </c>
      <c r="AC7574" s="25">
        <v>167735.69</v>
      </c>
      <c r="AD7574" s="25">
        <v>2.0</v>
      </c>
      <c r="AE7574" s="25">
        <v>0.0</v>
      </c>
      <c r="AF7574" s="25">
        <v>1.0</v>
      </c>
      <c r="AG7574" s="25">
        <v>104665.79</v>
      </c>
      <c r="AH7574" s="25">
        <v>0.0</v>
      </c>
    </row>
    <row r="7575" ht="15.75" customHeight="1">
      <c r="U7575" s="25">
        <v>7574.0</v>
      </c>
      <c r="V7575" s="25">
        <v>1.567475E7</v>
      </c>
      <c r="W7575" s="25" t="s">
        <v>1606</v>
      </c>
      <c r="X7575" s="25">
        <v>481.0</v>
      </c>
      <c r="Y7575" s="25" t="s">
        <v>377</v>
      </c>
      <c r="Z7575" s="25" t="s">
        <v>462</v>
      </c>
      <c r="AA7575" s="25">
        <v>37.0</v>
      </c>
      <c r="AB7575" s="25">
        <v>8.0</v>
      </c>
      <c r="AC7575" s="25">
        <v>0.0</v>
      </c>
      <c r="AD7575" s="25">
        <v>2.0</v>
      </c>
      <c r="AE7575" s="25">
        <v>1.0</v>
      </c>
      <c r="AF7575" s="25">
        <v>0.0</v>
      </c>
      <c r="AG7575" s="25">
        <v>44215.86</v>
      </c>
      <c r="AH7575" s="25">
        <v>0.0</v>
      </c>
    </row>
    <row r="7576" ht="15.75" customHeight="1">
      <c r="U7576" s="25">
        <v>7575.0</v>
      </c>
      <c r="V7576" s="25">
        <v>1.5778345E7</v>
      </c>
      <c r="W7576" s="25" t="s">
        <v>731</v>
      </c>
      <c r="X7576" s="25">
        <v>749.0</v>
      </c>
      <c r="Y7576" s="25" t="s">
        <v>375</v>
      </c>
      <c r="Z7576" s="25" t="s">
        <v>462</v>
      </c>
      <c r="AA7576" s="25">
        <v>33.0</v>
      </c>
      <c r="AB7576" s="25">
        <v>1.0</v>
      </c>
      <c r="AC7576" s="25">
        <v>74385.98</v>
      </c>
      <c r="AD7576" s="25">
        <v>1.0</v>
      </c>
      <c r="AE7576" s="25">
        <v>1.0</v>
      </c>
      <c r="AF7576" s="25">
        <v>0.0</v>
      </c>
      <c r="AG7576" s="25">
        <v>20164.47</v>
      </c>
      <c r="AH7576" s="25">
        <v>0.0</v>
      </c>
    </row>
    <row r="7577" ht="15.75" customHeight="1">
      <c r="U7577" s="25">
        <v>7576.0</v>
      </c>
      <c r="V7577" s="25">
        <v>1.5687634E7</v>
      </c>
      <c r="W7577" s="25" t="s">
        <v>1435</v>
      </c>
      <c r="X7577" s="25">
        <v>561.0</v>
      </c>
      <c r="Y7577" s="25" t="s">
        <v>379</v>
      </c>
      <c r="Z7577" s="25" t="s">
        <v>487</v>
      </c>
      <c r="AA7577" s="25">
        <v>49.0</v>
      </c>
      <c r="AB7577" s="25">
        <v>5.0</v>
      </c>
      <c r="AC7577" s="25">
        <v>94754.0</v>
      </c>
      <c r="AD7577" s="25">
        <v>1.0</v>
      </c>
      <c r="AE7577" s="25">
        <v>1.0</v>
      </c>
      <c r="AF7577" s="25">
        <v>1.0</v>
      </c>
      <c r="AG7577" s="25">
        <v>26691.31</v>
      </c>
      <c r="AH7577" s="25">
        <v>0.0</v>
      </c>
    </row>
    <row r="7578" ht="15.75" customHeight="1">
      <c r="U7578" s="25">
        <v>7577.0</v>
      </c>
      <c r="V7578" s="25">
        <v>1.5666096E7</v>
      </c>
      <c r="W7578" s="25" t="s">
        <v>2927</v>
      </c>
      <c r="X7578" s="25">
        <v>676.0</v>
      </c>
      <c r="Y7578" s="25" t="s">
        <v>377</v>
      </c>
      <c r="Z7578" s="25" t="s">
        <v>487</v>
      </c>
      <c r="AA7578" s="25">
        <v>27.0</v>
      </c>
      <c r="AB7578" s="25">
        <v>4.0</v>
      </c>
      <c r="AC7578" s="25">
        <v>0.0</v>
      </c>
      <c r="AD7578" s="25">
        <v>1.0</v>
      </c>
      <c r="AE7578" s="25">
        <v>0.0</v>
      </c>
      <c r="AF7578" s="25">
        <v>1.0</v>
      </c>
      <c r="AG7578" s="25">
        <v>107955.67</v>
      </c>
      <c r="AH7578" s="25">
        <v>0.0</v>
      </c>
    </row>
    <row r="7579" ht="15.75" customHeight="1">
      <c r="U7579" s="25">
        <v>7578.0</v>
      </c>
      <c r="V7579" s="25">
        <v>1.55817E7</v>
      </c>
      <c r="W7579" s="25" t="s">
        <v>1056</v>
      </c>
      <c r="X7579" s="25">
        <v>615.0</v>
      </c>
      <c r="Y7579" s="25" t="s">
        <v>379</v>
      </c>
      <c r="Z7579" s="25" t="s">
        <v>487</v>
      </c>
      <c r="AA7579" s="25">
        <v>43.0</v>
      </c>
      <c r="AB7579" s="25">
        <v>3.0</v>
      </c>
      <c r="AC7579" s="25">
        <v>86920.86</v>
      </c>
      <c r="AD7579" s="25">
        <v>1.0</v>
      </c>
      <c r="AE7579" s="25">
        <v>1.0</v>
      </c>
      <c r="AF7579" s="25">
        <v>1.0</v>
      </c>
      <c r="AG7579" s="25">
        <v>150048.37</v>
      </c>
      <c r="AH7579" s="25">
        <v>0.0</v>
      </c>
    </row>
    <row r="7580" ht="15.75" customHeight="1">
      <c r="U7580" s="25">
        <v>7579.0</v>
      </c>
      <c r="V7580" s="25">
        <v>1.5656417E7</v>
      </c>
      <c r="W7580" s="25" t="s">
        <v>2218</v>
      </c>
      <c r="X7580" s="25">
        <v>582.0</v>
      </c>
      <c r="Y7580" s="25" t="s">
        <v>375</v>
      </c>
      <c r="Z7580" s="25" t="s">
        <v>462</v>
      </c>
      <c r="AA7580" s="25">
        <v>39.0</v>
      </c>
      <c r="AB7580" s="25">
        <v>1.0</v>
      </c>
      <c r="AC7580" s="25">
        <v>132077.48</v>
      </c>
      <c r="AD7580" s="25">
        <v>2.0</v>
      </c>
      <c r="AE7580" s="25">
        <v>1.0</v>
      </c>
      <c r="AF7580" s="25">
        <v>0.0</v>
      </c>
      <c r="AG7580" s="25">
        <v>192255.15</v>
      </c>
      <c r="AH7580" s="25">
        <v>0.0</v>
      </c>
    </row>
    <row r="7581" ht="15.75" customHeight="1">
      <c r="U7581" s="25">
        <v>7580.0</v>
      </c>
      <c r="V7581" s="25">
        <v>1.5649101E7</v>
      </c>
      <c r="W7581" s="25" t="s">
        <v>2215</v>
      </c>
      <c r="X7581" s="25">
        <v>601.0</v>
      </c>
      <c r="Y7581" s="25" t="s">
        <v>375</v>
      </c>
      <c r="Z7581" s="25" t="s">
        <v>487</v>
      </c>
      <c r="AA7581" s="25">
        <v>40.0</v>
      </c>
      <c r="AB7581" s="25">
        <v>10.0</v>
      </c>
      <c r="AC7581" s="25">
        <v>127847.86</v>
      </c>
      <c r="AD7581" s="25">
        <v>1.0</v>
      </c>
      <c r="AE7581" s="25">
        <v>0.0</v>
      </c>
      <c r="AF7581" s="25">
        <v>0.0</v>
      </c>
      <c r="AG7581" s="25">
        <v>173245.68</v>
      </c>
      <c r="AH7581" s="25">
        <v>0.0</v>
      </c>
    </row>
    <row r="7582" ht="15.75" customHeight="1">
      <c r="U7582" s="25">
        <v>7581.0</v>
      </c>
      <c r="V7582" s="25">
        <v>1.5781975E7</v>
      </c>
      <c r="W7582" s="25" t="s">
        <v>3201</v>
      </c>
      <c r="X7582" s="25">
        <v>708.0</v>
      </c>
      <c r="Y7582" s="25" t="s">
        <v>375</v>
      </c>
      <c r="Z7582" s="25" t="s">
        <v>487</v>
      </c>
      <c r="AA7582" s="25">
        <v>34.0</v>
      </c>
      <c r="AB7582" s="25">
        <v>3.0</v>
      </c>
      <c r="AC7582" s="25">
        <v>0.0</v>
      </c>
      <c r="AD7582" s="25">
        <v>1.0</v>
      </c>
      <c r="AE7582" s="25">
        <v>0.0</v>
      </c>
      <c r="AF7582" s="25">
        <v>1.0</v>
      </c>
      <c r="AG7582" s="25">
        <v>121457.88</v>
      </c>
      <c r="AH7582" s="25">
        <v>1.0</v>
      </c>
    </row>
    <row r="7583" ht="15.75" customHeight="1">
      <c r="U7583" s="25">
        <v>7582.0</v>
      </c>
      <c r="V7583" s="25">
        <v>1.5700511E7</v>
      </c>
      <c r="W7583" s="25" t="s">
        <v>1921</v>
      </c>
      <c r="X7583" s="25">
        <v>708.0</v>
      </c>
      <c r="Y7583" s="25" t="s">
        <v>379</v>
      </c>
      <c r="Z7583" s="25" t="s">
        <v>487</v>
      </c>
      <c r="AA7583" s="25">
        <v>42.0</v>
      </c>
      <c r="AB7583" s="25">
        <v>9.0</v>
      </c>
      <c r="AC7583" s="25">
        <v>176702.36</v>
      </c>
      <c r="AD7583" s="25">
        <v>2.0</v>
      </c>
      <c r="AE7583" s="25">
        <v>1.0</v>
      </c>
      <c r="AF7583" s="25">
        <v>1.0</v>
      </c>
      <c r="AG7583" s="25">
        <v>104804.74</v>
      </c>
      <c r="AH7583" s="25">
        <v>0.0</v>
      </c>
    </row>
    <row r="7584" ht="15.75" customHeight="1">
      <c r="U7584" s="25">
        <v>7583.0</v>
      </c>
      <c r="V7584" s="25">
        <v>1.5770255E7</v>
      </c>
      <c r="W7584" s="25" t="s">
        <v>3202</v>
      </c>
      <c r="X7584" s="25">
        <v>797.0</v>
      </c>
      <c r="Y7584" s="25" t="s">
        <v>379</v>
      </c>
      <c r="Z7584" s="25" t="s">
        <v>462</v>
      </c>
      <c r="AA7584" s="25">
        <v>33.0</v>
      </c>
      <c r="AB7584" s="25">
        <v>10.0</v>
      </c>
      <c r="AC7584" s="25">
        <v>83555.58</v>
      </c>
      <c r="AD7584" s="25">
        <v>1.0</v>
      </c>
      <c r="AE7584" s="25">
        <v>0.0</v>
      </c>
      <c r="AF7584" s="25">
        <v>0.0</v>
      </c>
      <c r="AG7584" s="25">
        <v>69767.14</v>
      </c>
      <c r="AH7584" s="25">
        <v>0.0</v>
      </c>
    </row>
    <row r="7585" ht="15.75" customHeight="1">
      <c r="U7585" s="25">
        <v>7584.0</v>
      </c>
      <c r="V7585" s="25">
        <v>1.5643574E7</v>
      </c>
      <c r="W7585" s="25" t="s">
        <v>534</v>
      </c>
      <c r="X7585" s="25">
        <v>682.0</v>
      </c>
      <c r="Y7585" s="25" t="s">
        <v>375</v>
      </c>
      <c r="Z7585" s="25" t="s">
        <v>487</v>
      </c>
      <c r="AA7585" s="25">
        <v>26.0</v>
      </c>
      <c r="AB7585" s="25">
        <v>8.0</v>
      </c>
      <c r="AC7585" s="25">
        <v>0.0</v>
      </c>
      <c r="AD7585" s="25">
        <v>2.0</v>
      </c>
      <c r="AE7585" s="25">
        <v>1.0</v>
      </c>
      <c r="AF7585" s="25">
        <v>0.0</v>
      </c>
      <c r="AG7585" s="25">
        <v>178373.43</v>
      </c>
      <c r="AH7585" s="25">
        <v>0.0</v>
      </c>
    </row>
    <row r="7586" ht="15.75" customHeight="1">
      <c r="U7586" s="25">
        <v>7585.0</v>
      </c>
      <c r="V7586" s="25">
        <v>1.559501E7</v>
      </c>
      <c r="W7586" s="25" t="s">
        <v>769</v>
      </c>
      <c r="X7586" s="25">
        <v>694.0</v>
      </c>
      <c r="Y7586" s="25" t="s">
        <v>377</v>
      </c>
      <c r="Z7586" s="25" t="s">
        <v>462</v>
      </c>
      <c r="AA7586" s="25">
        <v>39.0</v>
      </c>
      <c r="AB7586" s="25">
        <v>9.0</v>
      </c>
      <c r="AC7586" s="25">
        <v>0.0</v>
      </c>
      <c r="AD7586" s="25">
        <v>2.0</v>
      </c>
      <c r="AE7586" s="25">
        <v>0.0</v>
      </c>
      <c r="AF7586" s="25">
        <v>0.0</v>
      </c>
      <c r="AG7586" s="25">
        <v>99924.04</v>
      </c>
      <c r="AH7586" s="25">
        <v>0.0</v>
      </c>
    </row>
    <row r="7587" ht="15.75" customHeight="1">
      <c r="U7587" s="25">
        <v>7586.0</v>
      </c>
      <c r="V7587" s="25">
        <v>1.5580579E7</v>
      </c>
      <c r="W7587" s="25" t="s">
        <v>557</v>
      </c>
      <c r="X7587" s="25">
        <v>490.0</v>
      </c>
      <c r="Y7587" s="25" t="s">
        <v>375</v>
      </c>
      <c r="Z7587" s="25" t="s">
        <v>462</v>
      </c>
      <c r="AA7587" s="25">
        <v>40.0</v>
      </c>
      <c r="AB7587" s="25">
        <v>1.0</v>
      </c>
      <c r="AC7587" s="25">
        <v>0.0</v>
      </c>
      <c r="AD7587" s="25">
        <v>1.0</v>
      </c>
      <c r="AE7587" s="25">
        <v>1.0</v>
      </c>
      <c r="AF7587" s="25">
        <v>1.0</v>
      </c>
      <c r="AG7587" s="25">
        <v>49594.19</v>
      </c>
      <c r="AH7587" s="25">
        <v>1.0</v>
      </c>
    </row>
    <row r="7588" ht="15.75" customHeight="1">
      <c r="U7588" s="25">
        <v>7587.0</v>
      </c>
      <c r="V7588" s="25">
        <v>1.5748532E7</v>
      </c>
      <c r="W7588" s="25" t="s">
        <v>1143</v>
      </c>
      <c r="X7588" s="25">
        <v>828.0</v>
      </c>
      <c r="Y7588" s="25" t="s">
        <v>377</v>
      </c>
      <c r="Z7588" s="25" t="s">
        <v>487</v>
      </c>
      <c r="AA7588" s="25">
        <v>42.0</v>
      </c>
      <c r="AB7588" s="25">
        <v>10.0</v>
      </c>
      <c r="AC7588" s="25">
        <v>0.0</v>
      </c>
      <c r="AD7588" s="25">
        <v>1.0</v>
      </c>
      <c r="AE7588" s="25">
        <v>1.0</v>
      </c>
      <c r="AF7588" s="25">
        <v>1.0</v>
      </c>
      <c r="AG7588" s="25">
        <v>186071.14</v>
      </c>
      <c r="AH7588" s="25">
        <v>0.0</v>
      </c>
    </row>
    <row r="7589" ht="15.75" customHeight="1">
      <c r="U7589" s="25">
        <v>7588.0</v>
      </c>
      <c r="V7589" s="25">
        <v>1.5773789E7</v>
      </c>
      <c r="W7589" s="25" t="s">
        <v>1843</v>
      </c>
      <c r="X7589" s="25">
        <v>594.0</v>
      </c>
      <c r="Y7589" s="25" t="s">
        <v>377</v>
      </c>
      <c r="Z7589" s="25" t="s">
        <v>462</v>
      </c>
      <c r="AA7589" s="25">
        <v>38.0</v>
      </c>
      <c r="AB7589" s="25">
        <v>7.0</v>
      </c>
      <c r="AC7589" s="25">
        <v>96858.35</v>
      </c>
      <c r="AD7589" s="25">
        <v>1.0</v>
      </c>
      <c r="AE7589" s="25">
        <v>1.0</v>
      </c>
      <c r="AF7589" s="25">
        <v>0.0</v>
      </c>
      <c r="AG7589" s="25">
        <v>77511.45</v>
      </c>
      <c r="AH7589" s="25">
        <v>0.0</v>
      </c>
    </row>
    <row r="7590" ht="15.75" customHeight="1">
      <c r="U7590" s="25">
        <v>7589.0</v>
      </c>
      <c r="V7590" s="25">
        <v>1.5600027E7</v>
      </c>
      <c r="W7590" s="25" t="s">
        <v>2020</v>
      </c>
      <c r="X7590" s="25">
        <v>579.0</v>
      </c>
      <c r="Y7590" s="25" t="s">
        <v>377</v>
      </c>
      <c r="Z7590" s="25" t="s">
        <v>487</v>
      </c>
      <c r="AA7590" s="25">
        <v>33.0</v>
      </c>
      <c r="AB7590" s="25">
        <v>1.0</v>
      </c>
      <c r="AC7590" s="25">
        <v>0.0</v>
      </c>
      <c r="AD7590" s="25">
        <v>2.0</v>
      </c>
      <c r="AE7590" s="25">
        <v>1.0</v>
      </c>
      <c r="AF7590" s="25">
        <v>1.0</v>
      </c>
      <c r="AG7590" s="25">
        <v>54816.57</v>
      </c>
      <c r="AH7590" s="25">
        <v>0.0</v>
      </c>
    </row>
    <row r="7591" ht="15.75" customHeight="1">
      <c r="U7591" s="25">
        <v>7590.0</v>
      </c>
      <c r="V7591" s="25">
        <v>1.5620832E7</v>
      </c>
      <c r="W7591" s="25" t="s">
        <v>1856</v>
      </c>
      <c r="X7591" s="25">
        <v>723.0</v>
      </c>
      <c r="Y7591" s="25" t="s">
        <v>375</v>
      </c>
      <c r="Z7591" s="25" t="s">
        <v>462</v>
      </c>
      <c r="AA7591" s="25">
        <v>35.0</v>
      </c>
      <c r="AB7591" s="25">
        <v>0.0</v>
      </c>
      <c r="AC7591" s="25">
        <v>0.0</v>
      </c>
      <c r="AD7591" s="25">
        <v>2.0</v>
      </c>
      <c r="AE7591" s="25">
        <v>0.0</v>
      </c>
      <c r="AF7591" s="25">
        <v>1.0</v>
      </c>
      <c r="AG7591" s="25">
        <v>61290.99</v>
      </c>
      <c r="AH7591" s="25">
        <v>0.0</v>
      </c>
    </row>
    <row r="7592" ht="15.75" customHeight="1">
      <c r="U7592" s="25">
        <v>7591.0</v>
      </c>
      <c r="V7592" s="25">
        <v>1.5568819E7</v>
      </c>
      <c r="W7592" s="25" t="s">
        <v>1414</v>
      </c>
      <c r="X7592" s="25">
        <v>619.0</v>
      </c>
      <c r="Y7592" s="25" t="s">
        <v>379</v>
      </c>
      <c r="Z7592" s="25" t="s">
        <v>462</v>
      </c>
      <c r="AA7592" s="25">
        <v>42.0</v>
      </c>
      <c r="AB7592" s="25">
        <v>8.0</v>
      </c>
      <c r="AC7592" s="25">
        <v>132796.04</v>
      </c>
      <c r="AD7592" s="25">
        <v>3.0</v>
      </c>
      <c r="AE7592" s="25">
        <v>1.0</v>
      </c>
      <c r="AF7592" s="25">
        <v>1.0</v>
      </c>
      <c r="AG7592" s="25">
        <v>191821.35</v>
      </c>
      <c r="AH7592" s="25">
        <v>1.0</v>
      </c>
    </row>
    <row r="7593" ht="15.75" customHeight="1">
      <c r="U7593" s="25">
        <v>7592.0</v>
      </c>
      <c r="V7593" s="25">
        <v>1.5748691E7</v>
      </c>
      <c r="W7593" s="25" t="s">
        <v>798</v>
      </c>
      <c r="X7593" s="25">
        <v>794.0</v>
      </c>
      <c r="Y7593" s="25" t="s">
        <v>377</v>
      </c>
      <c r="Z7593" s="25" t="s">
        <v>462</v>
      </c>
      <c r="AA7593" s="25">
        <v>30.0</v>
      </c>
      <c r="AB7593" s="25">
        <v>1.0</v>
      </c>
      <c r="AC7593" s="25">
        <v>154970.54</v>
      </c>
      <c r="AD7593" s="25">
        <v>1.0</v>
      </c>
      <c r="AE7593" s="25">
        <v>0.0</v>
      </c>
      <c r="AF7593" s="25">
        <v>1.0</v>
      </c>
      <c r="AG7593" s="25">
        <v>156768.45</v>
      </c>
      <c r="AH7593" s="25">
        <v>0.0</v>
      </c>
    </row>
    <row r="7594" ht="15.75" customHeight="1">
      <c r="U7594" s="25">
        <v>7593.0</v>
      </c>
      <c r="V7594" s="25">
        <v>1.5583552E7</v>
      </c>
      <c r="W7594" s="25" t="s">
        <v>1137</v>
      </c>
      <c r="X7594" s="25">
        <v>674.0</v>
      </c>
      <c r="Y7594" s="25" t="s">
        <v>379</v>
      </c>
      <c r="Z7594" s="25" t="s">
        <v>487</v>
      </c>
      <c r="AA7594" s="25">
        <v>44.0</v>
      </c>
      <c r="AB7594" s="25">
        <v>3.0</v>
      </c>
      <c r="AC7594" s="25">
        <v>88902.21</v>
      </c>
      <c r="AD7594" s="25">
        <v>1.0</v>
      </c>
      <c r="AE7594" s="25">
        <v>1.0</v>
      </c>
      <c r="AF7594" s="25">
        <v>0.0</v>
      </c>
      <c r="AG7594" s="25">
        <v>73731.32</v>
      </c>
      <c r="AH7594" s="25">
        <v>0.0</v>
      </c>
    </row>
    <row r="7595" ht="15.75" customHeight="1">
      <c r="U7595" s="25">
        <v>7594.0</v>
      </c>
      <c r="V7595" s="25">
        <v>1.5588019E7</v>
      </c>
      <c r="W7595" s="25" t="s">
        <v>1477</v>
      </c>
      <c r="X7595" s="25">
        <v>418.0</v>
      </c>
      <c r="Y7595" s="25" t="s">
        <v>375</v>
      </c>
      <c r="Z7595" s="25" t="s">
        <v>487</v>
      </c>
      <c r="AA7595" s="25">
        <v>28.0</v>
      </c>
      <c r="AB7595" s="25">
        <v>7.0</v>
      </c>
      <c r="AC7595" s="25">
        <v>98738.92</v>
      </c>
      <c r="AD7595" s="25">
        <v>1.0</v>
      </c>
      <c r="AE7595" s="25">
        <v>1.0</v>
      </c>
      <c r="AF7595" s="25">
        <v>0.0</v>
      </c>
      <c r="AG7595" s="25">
        <v>122190.22</v>
      </c>
      <c r="AH7595" s="25">
        <v>0.0</v>
      </c>
    </row>
    <row r="7596" ht="15.75" customHeight="1">
      <c r="U7596" s="25">
        <v>7595.0</v>
      </c>
      <c r="V7596" s="25">
        <v>1.571325E7</v>
      </c>
      <c r="W7596" s="25" t="s">
        <v>2621</v>
      </c>
      <c r="X7596" s="25">
        <v>502.0</v>
      </c>
      <c r="Y7596" s="25" t="s">
        <v>375</v>
      </c>
      <c r="Z7596" s="25" t="s">
        <v>487</v>
      </c>
      <c r="AA7596" s="25">
        <v>33.0</v>
      </c>
      <c r="AB7596" s="25">
        <v>8.0</v>
      </c>
      <c r="AC7596" s="25">
        <v>0.0</v>
      </c>
      <c r="AD7596" s="25">
        <v>2.0</v>
      </c>
      <c r="AE7596" s="25">
        <v>1.0</v>
      </c>
      <c r="AF7596" s="25">
        <v>1.0</v>
      </c>
      <c r="AG7596" s="25">
        <v>123509.01</v>
      </c>
      <c r="AH7596" s="25">
        <v>0.0</v>
      </c>
    </row>
    <row r="7597" ht="15.75" customHeight="1">
      <c r="U7597" s="25">
        <v>7596.0</v>
      </c>
      <c r="V7597" s="25">
        <v>1.5569595E7</v>
      </c>
      <c r="W7597" s="25" t="s">
        <v>1190</v>
      </c>
      <c r="X7597" s="25">
        <v>678.0</v>
      </c>
      <c r="Y7597" s="25" t="s">
        <v>375</v>
      </c>
      <c r="Z7597" s="25" t="s">
        <v>462</v>
      </c>
      <c r="AA7597" s="25">
        <v>50.0</v>
      </c>
      <c r="AB7597" s="25">
        <v>6.0</v>
      </c>
      <c r="AC7597" s="25">
        <v>0.0</v>
      </c>
      <c r="AD7597" s="25">
        <v>1.0</v>
      </c>
      <c r="AE7597" s="25">
        <v>1.0</v>
      </c>
      <c r="AF7597" s="25">
        <v>0.0</v>
      </c>
      <c r="AG7597" s="25">
        <v>8199.5</v>
      </c>
      <c r="AH7597" s="25">
        <v>0.0</v>
      </c>
    </row>
    <row r="7598" ht="15.75" customHeight="1">
      <c r="U7598" s="25">
        <v>7597.0</v>
      </c>
      <c r="V7598" s="25">
        <v>1.5794868E7</v>
      </c>
      <c r="W7598" s="25" t="s">
        <v>1229</v>
      </c>
      <c r="X7598" s="25">
        <v>599.0</v>
      </c>
      <c r="Y7598" s="25" t="s">
        <v>379</v>
      </c>
      <c r="Z7598" s="25" t="s">
        <v>487</v>
      </c>
      <c r="AA7598" s="25">
        <v>40.0</v>
      </c>
      <c r="AB7598" s="25">
        <v>10.0</v>
      </c>
      <c r="AC7598" s="25">
        <v>137456.28</v>
      </c>
      <c r="AD7598" s="25">
        <v>2.0</v>
      </c>
      <c r="AE7598" s="25">
        <v>1.0</v>
      </c>
      <c r="AF7598" s="25">
        <v>1.0</v>
      </c>
      <c r="AG7598" s="25">
        <v>14113.11</v>
      </c>
      <c r="AH7598" s="25">
        <v>0.0</v>
      </c>
    </row>
    <row r="7599" ht="15.75" customHeight="1">
      <c r="U7599" s="25">
        <v>7598.0</v>
      </c>
      <c r="V7599" s="25">
        <v>1.557668E7</v>
      </c>
      <c r="W7599" s="25" t="s">
        <v>715</v>
      </c>
      <c r="X7599" s="25">
        <v>736.0</v>
      </c>
      <c r="Y7599" s="25" t="s">
        <v>375</v>
      </c>
      <c r="Z7599" s="25" t="s">
        <v>487</v>
      </c>
      <c r="AA7599" s="25">
        <v>29.0</v>
      </c>
      <c r="AB7599" s="25">
        <v>4.0</v>
      </c>
      <c r="AC7599" s="25">
        <v>0.0</v>
      </c>
      <c r="AD7599" s="25">
        <v>2.0</v>
      </c>
      <c r="AE7599" s="25">
        <v>0.0</v>
      </c>
      <c r="AF7599" s="25">
        <v>0.0</v>
      </c>
      <c r="AG7599" s="25">
        <v>51705.01</v>
      </c>
      <c r="AH7599" s="25">
        <v>0.0</v>
      </c>
    </row>
    <row r="7600" ht="15.75" customHeight="1">
      <c r="U7600" s="25">
        <v>7599.0</v>
      </c>
      <c r="V7600" s="25">
        <v>1.5613699E7</v>
      </c>
      <c r="W7600" s="25" t="s">
        <v>2536</v>
      </c>
      <c r="X7600" s="25">
        <v>430.0</v>
      </c>
      <c r="Y7600" s="25" t="s">
        <v>375</v>
      </c>
      <c r="Z7600" s="25" t="s">
        <v>462</v>
      </c>
      <c r="AA7600" s="25">
        <v>60.0</v>
      </c>
      <c r="AB7600" s="25">
        <v>7.0</v>
      </c>
      <c r="AC7600" s="25">
        <v>73937.02</v>
      </c>
      <c r="AD7600" s="25">
        <v>1.0</v>
      </c>
      <c r="AE7600" s="25">
        <v>1.0</v>
      </c>
      <c r="AF7600" s="25">
        <v>0.0</v>
      </c>
      <c r="AG7600" s="25">
        <v>161937.62</v>
      </c>
      <c r="AH7600" s="25">
        <v>1.0</v>
      </c>
    </row>
    <row r="7601" ht="15.75" customHeight="1">
      <c r="U7601" s="25">
        <v>7600.0</v>
      </c>
      <c r="V7601" s="25">
        <v>1.5609758E7</v>
      </c>
      <c r="W7601" s="25" t="s">
        <v>3203</v>
      </c>
      <c r="X7601" s="25">
        <v>537.0</v>
      </c>
      <c r="Y7601" s="25" t="s">
        <v>375</v>
      </c>
      <c r="Z7601" s="25" t="s">
        <v>462</v>
      </c>
      <c r="AA7601" s="25">
        <v>45.0</v>
      </c>
      <c r="AB7601" s="25">
        <v>7.0</v>
      </c>
      <c r="AC7601" s="25">
        <v>158621.04</v>
      </c>
      <c r="AD7601" s="25">
        <v>1.0</v>
      </c>
      <c r="AE7601" s="25">
        <v>1.0</v>
      </c>
      <c r="AF7601" s="25">
        <v>0.0</v>
      </c>
      <c r="AG7601" s="25">
        <v>120892.96</v>
      </c>
      <c r="AH7601" s="25">
        <v>1.0</v>
      </c>
    </row>
    <row r="7602" ht="15.75" customHeight="1">
      <c r="U7602" s="25">
        <v>7601.0</v>
      </c>
      <c r="V7602" s="25">
        <v>1.5762392E7</v>
      </c>
      <c r="W7602" s="25" t="s">
        <v>3204</v>
      </c>
      <c r="X7602" s="25">
        <v>683.0</v>
      </c>
      <c r="Y7602" s="25" t="s">
        <v>377</v>
      </c>
      <c r="Z7602" s="25" t="s">
        <v>487</v>
      </c>
      <c r="AA7602" s="25">
        <v>30.0</v>
      </c>
      <c r="AB7602" s="25">
        <v>1.0</v>
      </c>
      <c r="AC7602" s="25">
        <v>113257.2</v>
      </c>
      <c r="AD7602" s="25">
        <v>1.0</v>
      </c>
      <c r="AE7602" s="25">
        <v>1.0</v>
      </c>
      <c r="AF7602" s="25">
        <v>1.0</v>
      </c>
      <c r="AG7602" s="25">
        <v>65035.02</v>
      </c>
      <c r="AH7602" s="25">
        <v>0.0</v>
      </c>
    </row>
    <row r="7603" ht="15.75" customHeight="1">
      <c r="U7603" s="25">
        <v>7602.0</v>
      </c>
      <c r="V7603" s="25">
        <v>1.5693382E7</v>
      </c>
      <c r="W7603" s="25" t="s">
        <v>932</v>
      </c>
      <c r="X7603" s="25">
        <v>828.0</v>
      </c>
      <c r="Y7603" s="25" t="s">
        <v>375</v>
      </c>
      <c r="Z7603" s="25" t="s">
        <v>487</v>
      </c>
      <c r="AA7603" s="25">
        <v>31.0</v>
      </c>
      <c r="AB7603" s="25">
        <v>9.0</v>
      </c>
      <c r="AC7603" s="25">
        <v>0.0</v>
      </c>
      <c r="AD7603" s="25">
        <v>1.0</v>
      </c>
      <c r="AE7603" s="25">
        <v>0.0</v>
      </c>
      <c r="AF7603" s="25">
        <v>1.0</v>
      </c>
      <c r="AG7603" s="25">
        <v>164257.37</v>
      </c>
      <c r="AH7603" s="25">
        <v>0.0</v>
      </c>
    </row>
    <row r="7604" ht="15.75" customHeight="1">
      <c r="U7604" s="25">
        <v>7603.0</v>
      </c>
      <c r="V7604" s="25">
        <v>1.5791769E7</v>
      </c>
      <c r="W7604" s="25" t="s">
        <v>2105</v>
      </c>
      <c r="X7604" s="25">
        <v>691.0</v>
      </c>
      <c r="Y7604" s="25" t="s">
        <v>375</v>
      </c>
      <c r="Z7604" s="25" t="s">
        <v>462</v>
      </c>
      <c r="AA7604" s="25">
        <v>29.0</v>
      </c>
      <c r="AB7604" s="25">
        <v>9.0</v>
      </c>
      <c r="AC7604" s="25">
        <v>116536.43</v>
      </c>
      <c r="AD7604" s="25">
        <v>1.0</v>
      </c>
      <c r="AE7604" s="25">
        <v>1.0</v>
      </c>
      <c r="AF7604" s="25">
        <v>0.0</v>
      </c>
      <c r="AG7604" s="25">
        <v>51987.99</v>
      </c>
      <c r="AH7604" s="25">
        <v>0.0</v>
      </c>
    </row>
    <row r="7605" ht="15.75" customHeight="1">
      <c r="U7605" s="25">
        <v>7604.0</v>
      </c>
      <c r="V7605" s="25">
        <v>1.5712483E7</v>
      </c>
      <c r="W7605" s="25" t="s">
        <v>2947</v>
      </c>
      <c r="X7605" s="25">
        <v>608.0</v>
      </c>
      <c r="Y7605" s="25" t="s">
        <v>377</v>
      </c>
      <c r="Z7605" s="25" t="s">
        <v>462</v>
      </c>
      <c r="AA7605" s="25">
        <v>28.0</v>
      </c>
      <c r="AB7605" s="25">
        <v>4.0</v>
      </c>
      <c r="AC7605" s="25">
        <v>0.0</v>
      </c>
      <c r="AD7605" s="25">
        <v>2.0</v>
      </c>
      <c r="AE7605" s="25">
        <v>1.0</v>
      </c>
      <c r="AF7605" s="25">
        <v>0.0</v>
      </c>
      <c r="AG7605" s="25">
        <v>10899.63</v>
      </c>
      <c r="AH7605" s="25">
        <v>1.0</v>
      </c>
    </row>
    <row r="7606" ht="15.75" customHeight="1">
      <c r="U7606" s="25">
        <v>7605.0</v>
      </c>
      <c r="V7606" s="25">
        <v>1.5636454E7</v>
      </c>
      <c r="W7606" s="25" t="s">
        <v>606</v>
      </c>
      <c r="X7606" s="25">
        <v>691.0</v>
      </c>
      <c r="Y7606" s="25" t="s">
        <v>375</v>
      </c>
      <c r="Z7606" s="25" t="s">
        <v>462</v>
      </c>
      <c r="AA7606" s="25">
        <v>60.0</v>
      </c>
      <c r="AB7606" s="25">
        <v>6.0</v>
      </c>
      <c r="AC7606" s="25">
        <v>101070.69</v>
      </c>
      <c r="AD7606" s="25">
        <v>1.0</v>
      </c>
      <c r="AE7606" s="25">
        <v>1.0</v>
      </c>
      <c r="AF7606" s="25">
        <v>0.0</v>
      </c>
      <c r="AG7606" s="25">
        <v>177355.8</v>
      </c>
      <c r="AH7606" s="25">
        <v>1.0</v>
      </c>
    </row>
    <row r="7607" ht="15.75" customHeight="1">
      <c r="U7607" s="25">
        <v>7606.0</v>
      </c>
      <c r="V7607" s="25">
        <v>1.5710138E7</v>
      </c>
      <c r="W7607" s="25" t="s">
        <v>669</v>
      </c>
      <c r="X7607" s="25">
        <v>718.0</v>
      </c>
      <c r="Y7607" s="25" t="s">
        <v>377</v>
      </c>
      <c r="Z7607" s="25" t="s">
        <v>487</v>
      </c>
      <c r="AA7607" s="25">
        <v>39.0</v>
      </c>
      <c r="AB7607" s="25">
        <v>6.0</v>
      </c>
      <c r="AC7607" s="25">
        <v>0.0</v>
      </c>
      <c r="AD7607" s="25">
        <v>2.0</v>
      </c>
      <c r="AE7607" s="25">
        <v>0.0</v>
      </c>
      <c r="AF7607" s="25">
        <v>1.0</v>
      </c>
      <c r="AG7607" s="25">
        <v>63889.1</v>
      </c>
      <c r="AH7607" s="25">
        <v>0.0</v>
      </c>
    </row>
    <row r="7608" ht="15.75" customHeight="1">
      <c r="U7608" s="25">
        <v>7607.0</v>
      </c>
      <c r="V7608" s="25">
        <v>1.5571571E7</v>
      </c>
      <c r="W7608" s="25" t="s">
        <v>671</v>
      </c>
      <c r="X7608" s="25">
        <v>680.0</v>
      </c>
      <c r="Y7608" s="25" t="s">
        <v>379</v>
      </c>
      <c r="Z7608" s="25" t="s">
        <v>462</v>
      </c>
      <c r="AA7608" s="25">
        <v>31.0</v>
      </c>
      <c r="AB7608" s="25">
        <v>3.0</v>
      </c>
      <c r="AC7608" s="25">
        <v>127331.46</v>
      </c>
      <c r="AD7608" s="25">
        <v>3.0</v>
      </c>
      <c r="AE7608" s="25">
        <v>1.0</v>
      </c>
      <c r="AF7608" s="25">
        <v>1.0</v>
      </c>
      <c r="AG7608" s="25">
        <v>176433.6</v>
      </c>
      <c r="AH7608" s="25">
        <v>0.0</v>
      </c>
    </row>
    <row r="7609" ht="15.75" customHeight="1">
      <c r="U7609" s="25">
        <v>7608.0</v>
      </c>
      <c r="V7609" s="25">
        <v>1.5638751E7</v>
      </c>
      <c r="W7609" s="25" t="s">
        <v>1869</v>
      </c>
      <c r="X7609" s="25">
        <v>838.0</v>
      </c>
      <c r="Y7609" s="25" t="s">
        <v>377</v>
      </c>
      <c r="Z7609" s="25" t="s">
        <v>462</v>
      </c>
      <c r="AA7609" s="25">
        <v>41.0</v>
      </c>
      <c r="AB7609" s="25">
        <v>5.0</v>
      </c>
      <c r="AC7609" s="25">
        <v>0.0</v>
      </c>
      <c r="AD7609" s="25">
        <v>2.0</v>
      </c>
      <c r="AE7609" s="25">
        <v>1.0</v>
      </c>
      <c r="AF7609" s="25">
        <v>0.0</v>
      </c>
      <c r="AG7609" s="25">
        <v>81313.51</v>
      </c>
      <c r="AH7609" s="25">
        <v>0.0</v>
      </c>
    </row>
    <row r="7610" ht="15.75" customHeight="1">
      <c r="U7610" s="25">
        <v>7609.0</v>
      </c>
      <c r="V7610" s="25">
        <v>1.5598574E7</v>
      </c>
      <c r="W7610" s="25" t="s">
        <v>1913</v>
      </c>
      <c r="X7610" s="25">
        <v>695.0</v>
      </c>
      <c r="Y7610" s="25" t="s">
        <v>377</v>
      </c>
      <c r="Z7610" s="25" t="s">
        <v>462</v>
      </c>
      <c r="AA7610" s="25">
        <v>31.0</v>
      </c>
      <c r="AB7610" s="25">
        <v>5.0</v>
      </c>
      <c r="AC7610" s="25">
        <v>0.0</v>
      </c>
      <c r="AD7610" s="25">
        <v>2.0</v>
      </c>
      <c r="AE7610" s="25">
        <v>0.0</v>
      </c>
      <c r="AF7610" s="25">
        <v>1.0</v>
      </c>
      <c r="AG7610" s="25">
        <v>13998.88</v>
      </c>
      <c r="AH7610" s="25">
        <v>0.0</v>
      </c>
    </row>
    <row r="7611" ht="15.75" customHeight="1">
      <c r="U7611" s="25">
        <v>7610.0</v>
      </c>
      <c r="V7611" s="25">
        <v>1.5796787E7</v>
      </c>
      <c r="W7611" s="25" t="s">
        <v>1007</v>
      </c>
      <c r="X7611" s="25">
        <v>681.0</v>
      </c>
      <c r="Y7611" s="25" t="s">
        <v>375</v>
      </c>
      <c r="Z7611" s="25" t="s">
        <v>487</v>
      </c>
      <c r="AA7611" s="25">
        <v>46.0</v>
      </c>
      <c r="AB7611" s="25">
        <v>0.0</v>
      </c>
      <c r="AC7611" s="25">
        <v>105969.42</v>
      </c>
      <c r="AD7611" s="25">
        <v>1.0</v>
      </c>
      <c r="AE7611" s="25">
        <v>1.0</v>
      </c>
      <c r="AF7611" s="25">
        <v>0.0</v>
      </c>
      <c r="AG7611" s="25">
        <v>5771.56</v>
      </c>
      <c r="AH7611" s="25">
        <v>0.0</v>
      </c>
    </row>
    <row r="7612" ht="15.75" customHeight="1">
      <c r="U7612" s="25">
        <v>7611.0</v>
      </c>
      <c r="V7612" s="25">
        <v>1.561567E7</v>
      </c>
      <c r="W7612" s="25" t="s">
        <v>2184</v>
      </c>
      <c r="X7612" s="25">
        <v>762.0</v>
      </c>
      <c r="Y7612" s="25" t="s">
        <v>375</v>
      </c>
      <c r="Z7612" s="25" t="s">
        <v>487</v>
      </c>
      <c r="AA7612" s="25">
        <v>36.0</v>
      </c>
      <c r="AB7612" s="25">
        <v>5.0</v>
      </c>
      <c r="AC7612" s="25">
        <v>119547.46</v>
      </c>
      <c r="AD7612" s="25">
        <v>1.0</v>
      </c>
      <c r="AE7612" s="25">
        <v>1.0</v>
      </c>
      <c r="AF7612" s="25">
        <v>1.0</v>
      </c>
      <c r="AG7612" s="25">
        <v>42693.65</v>
      </c>
      <c r="AH7612" s="25">
        <v>0.0</v>
      </c>
    </row>
    <row r="7613" ht="15.75" customHeight="1">
      <c r="U7613" s="25">
        <v>7612.0</v>
      </c>
      <c r="V7613" s="25">
        <v>1.5705506E7</v>
      </c>
      <c r="W7613" s="25" t="s">
        <v>1422</v>
      </c>
      <c r="X7613" s="25">
        <v>751.0</v>
      </c>
      <c r="Y7613" s="25" t="s">
        <v>377</v>
      </c>
      <c r="Z7613" s="25" t="s">
        <v>487</v>
      </c>
      <c r="AA7613" s="25">
        <v>38.0</v>
      </c>
      <c r="AB7613" s="25">
        <v>7.0</v>
      </c>
      <c r="AC7613" s="25">
        <v>0.0</v>
      </c>
      <c r="AD7613" s="25">
        <v>2.0</v>
      </c>
      <c r="AE7613" s="25">
        <v>0.0</v>
      </c>
      <c r="AF7613" s="25">
        <v>0.0</v>
      </c>
      <c r="AG7613" s="25">
        <v>90839.61</v>
      </c>
      <c r="AH7613" s="25">
        <v>0.0</v>
      </c>
    </row>
    <row r="7614" ht="15.75" customHeight="1">
      <c r="U7614" s="25">
        <v>7613.0</v>
      </c>
      <c r="V7614" s="25">
        <v>1.5599535E7</v>
      </c>
      <c r="W7614" s="25" t="s">
        <v>3199</v>
      </c>
      <c r="X7614" s="25">
        <v>678.0</v>
      </c>
      <c r="Y7614" s="25" t="s">
        <v>377</v>
      </c>
      <c r="Z7614" s="25" t="s">
        <v>487</v>
      </c>
      <c r="AA7614" s="25">
        <v>28.0</v>
      </c>
      <c r="AB7614" s="25">
        <v>5.0</v>
      </c>
      <c r="AC7614" s="25">
        <v>138668.18</v>
      </c>
      <c r="AD7614" s="25">
        <v>1.0</v>
      </c>
      <c r="AE7614" s="25">
        <v>1.0</v>
      </c>
      <c r="AF7614" s="25">
        <v>1.0</v>
      </c>
      <c r="AG7614" s="25">
        <v>54144.01</v>
      </c>
      <c r="AH7614" s="25">
        <v>0.0</v>
      </c>
    </row>
    <row r="7615" ht="15.75" customHeight="1">
      <c r="U7615" s="25">
        <v>7614.0</v>
      </c>
      <c r="V7615" s="25">
        <v>1.5768449E7</v>
      </c>
      <c r="W7615" s="25" t="s">
        <v>824</v>
      </c>
      <c r="X7615" s="25">
        <v>634.0</v>
      </c>
      <c r="Y7615" s="25" t="s">
        <v>375</v>
      </c>
      <c r="Z7615" s="25" t="s">
        <v>462</v>
      </c>
      <c r="AA7615" s="25">
        <v>37.0</v>
      </c>
      <c r="AB7615" s="25">
        <v>7.0</v>
      </c>
      <c r="AC7615" s="25">
        <v>51582.5</v>
      </c>
      <c r="AD7615" s="25">
        <v>2.0</v>
      </c>
      <c r="AE7615" s="25">
        <v>1.0</v>
      </c>
      <c r="AF7615" s="25">
        <v>1.0</v>
      </c>
      <c r="AG7615" s="25">
        <v>184312.88</v>
      </c>
      <c r="AH7615" s="25">
        <v>0.0</v>
      </c>
    </row>
    <row r="7616" ht="15.75" customHeight="1">
      <c r="U7616" s="25">
        <v>7615.0</v>
      </c>
      <c r="V7616" s="25">
        <v>1.5725002E7</v>
      </c>
      <c r="W7616" s="25" t="s">
        <v>122</v>
      </c>
      <c r="X7616" s="25">
        <v>749.0</v>
      </c>
      <c r="Y7616" s="25" t="s">
        <v>375</v>
      </c>
      <c r="Z7616" s="25" t="s">
        <v>487</v>
      </c>
      <c r="AA7616" s="25">
        <v>37.0</v>
      </c>
      <c r="AB7616" s="25">
        <v>7.0</v>
      </c>
      <c r="AC7616" s="25">
        <v>0.0</v>
      </c>
      <c r="AD7616" s="25">
        <v>2.0</v>
      </c>
      <c r="AE7616" s="25">
        <v>1.0</v>
      </c>
      <c r="AF7616" s="25">
        <v>0.0</v>
      </c>
      <c r="AG7616" s="25">
        <v>20306.79</v>
      </c>
      <c r="AH7616" s="25">
        <v>0.0</v>
      </c>
    </row>
    <row r="7617" ht="15.75" customHeight="1">
      <c r="U7617" s="25">
        <v>7616.0</v>
      </c>
      <c r="V7617" s="25">
        <v>1.5611682E7</v>
      </c>
      <c r="W7617" s="25" t="s">
        <v>751</v>
      </c>
      <c r="X7617" s="25">
        <v>590.0</v>
      </c>
      <c r="Y7617" s="25" t="s">
        <v>377</v>
      </c>
      <c r="Z7617" s="25" t="s">
        <v>487</v>
      </c>
      <c r="AA7617" s="25">
        <v>37.0</v>
      </c>
      <c r="AB7617" s="25">
        <v>6.0</v>
      </c>
      <c r="AC7617" s="25">
        <v>169902.92</v>
      </c>
      <c r="AD7617" s="25">
        <v>1.0</v>
      </c>
      <c r="AE7617" s="25">
        <v>1.0</v>
      </c>
      <c r="AF7617" s="25">
        <v>1.0</v>
      </c>
      <c r="AG7617" s="25">
        <v>128256.18</v>
      </c>
      <c r="AH7617" s="25">
        <v>0.0</v>
      </c>
    </row>
    <row r="7618" ht="15.75" customHeight="1">
      <c r="U7618" s="25">
        <v>7617.0</v>
      </c>
      <c r="V7618" s="25">
        <v>1.5749964E7</v>
      </c>
      <c r="W7618" s="25" t="s">
        <v>131</v>
      </c>
      <c r="X7618" s="25">
        <v>610.0</v>
      </c>
      <c r="Y7618" s="25" t="s">
        <v>375</v>
      </c>
      <c r="Z7618" s="25" t="s">
        <v>462</v>
      </c>
      <c r="AA7618" s="25">
        <v>27.0</v>
      </c>
      <c r="AB7618" s="25">
        <v>4.0</v>
      </c>
      <c r="AC7618" s="25">
        <v>87262.4</v>
      </c>
      <c r="AD7618" s="25">
        <v>2.0</v>
      </c>
      <c r="AE7618" s="25">
        <v>1.0</v>
      </c>
      <c r="AF7618" s="25">
        <v>0.0</v>
      </c>
      <c r="AG7618" s="25">
        <v>182720.07</v>
      </c>
      <c r="AH7618" s="25">
        <v>0.0</v>
      </c>
    </row>
    <row r="7619" ht="15.75" customHeight="1">
      <c r="U7619" s="25">
        <v>7618.0</v>
      </c>
      <c r="V7619" s="25">
        <v>1.5678779E7</v>
      </c>
      <c r="W7619" s="25" t="s">
        <v>3205</v>
      </c>
      <c r="X7619" s="25">
        <v>502.0</v>
      </c>
      <c r="Y7619" s="25" t="s">
        <v>375</v>
      </c>
      <c r="Z7619" s="25" t="s">
        <v>487</v>
      </c>
      <c r="AA7619" s="25">
        <v>33.0</v>
      </c>
      <c r="AB7619" s="25">
        <v>7.0</v>
      </c>
      <c r="AC7619" s="25">
        <v>0.0</v>
      </c>
      <c r="AD7619" s="25">
        <v>2.0</v>
      </c>
      <c r="AE7619" s="25">
        <v>0.0</v>
      </c>
      <c r="AF7619" s="25">
        <v>1.0</v>
      </c>
      <c r="AG7619" s="25">
        <v>4082.52</v>
      </c>
      <c r="AH7619" s="25">
        <v>0.0</v>
      </c>
    </row>
    <row r="7620" ht="15.75" customHeight="1">
      <c r="U7620" s="25">
        <v>7619.0</v>
      </c>
      <c r="V7620" s="25">
        <v>1.5752601E7</v>
      </c>
      <c r="W7620" s="25" t="s">
        <v>2553</v>
      </c>
      <c r="X7620" s="25">
        <v>578.0</v>
      </c>
      <c r="Y7620" s="25" t="s">
        <v>375</v>
      </c>
      <c r="Z7620" s="25" t="s">
        <v>462</v>
      </c>
      <c r="AA7620" s="25">
        <v>40.0</v>
      </c>
      <c r="AB7620" s="25">
        <v>7.0</v>
      </c>
      <c r="AC7620" s="25">
        <v>0.0</v>
      </c>
      <c r="AD7620" s="25">
        <v>2.0</v>
      </c>
      <c r="AE7620" s="25">
        <v>0.0</v>
      </c>
      <c r="AF7620" s="25">
        <v>0.0</v>
      </c>
      <c r="AG7620" s="25">
        <v>102233.73</v>
      </c>
      <c r="AH7620" s="25">
        <v>0.0</v>
      </c>
    </row>
    <row r="7621" ht="15.75" customHeight="1">
      <c r="U7621" s="25">
        <v>7620.0</v>
      </c>
      <c r="V7621" s="25">
        <v>1.5758477E7</v>
      </c>
      <c r="W7621" s="25" t="s">
        <v>3206</v>
      </c>
      <c r="X7621" s="25">
        <v>547.0</v>
      </c>
      <c r="Y7621" s="25" t="s">
        <v>375</v>
      </c>
      <c r="Z7621" s="25" t="s">
        <v>462</v>
      </c>
      <c r="AA7621" s="25">
        <v>32.0</v>
      </c>
      <c r="AB7621" s="25">
        <v>2.0</v>
      </c>
      <c r="AC7621" s="25">
        <v>0.0</v>
      </c>
      <c r="AD7621" s="25">
        <v>2.0</v>
      </c>
      <c r="AE7621" s="25">
        <v>1.0</v>
      </c>
      <c r="AF7621" s="25">
        <v>0.0</v>
      </c>
      <c r="AG7621" s="25">
        <v>132002.83</v>
      </c>
      <c r="AH7621" s="25">
        <v>0.0</v>
      </c>
    </row>
    <row r="7622" ht="15.75" customHeight="1">
      <c r="U7622" s="25">
        <v>7621.0</v>
      </c>
      <c r="V7622" s="25">
        <v>1.5629133E7</v>
      </c>
      <c r="W7622" s="25" t="s">
        <v>842</v>
      </c>
      <c r="X7622" s="25">
        <v>579.0</v>
      </c>
      <c r="Y7622" s="25" t="s">
        <v>375</v>
      </c>
      <c r="Z7622" s="25" t="s">
        <v>462</v>
      </c>
      <c r="AA7622" s="25">
        <v>27.0</v>
      </c>
      <c r="AB7622" s="25">
        <v>9.0</v>
      </c>
      <c r="AC7622" s="25">
        <v>0.0</v>
      </c>
      <c r="AD7622" s="25">
        <v>2.0</v>
      </c>
      <c r="AE7622" s="25">
        <v>1.0</v>
      </c>
      <c r="AF7622" s="25">
        <v>0.0</v>
      </c>
      <c r="AG7622" s="25">
        <v>126838.7</v>
      </c>
      <c r="AH7622" s="25">
        <v>0.0</v>
      </c>
    </row>
    <row r="7623" ht="15.75" customHeight="1">
      <c r="U7623" s="25">
        <v>7622.0</v>
      </c>
      <c r="V7623" s="25">
        <v>1.5604963E7</v>
      </c>
      <c r="W7623" s="25" t="s">
        <v>1260</v>
      </c>
      <c r="X7623" s="25">
        <v>661.0</v>
      </c>
      <c r="Y7623" s="25" t="s">
        <v>375</v>
      </c>
      <c r="Z7623" s="25" t="s">
        <v>487</v>
      </c>
      <c r="AA7623" s="25">
        <v>39.0</v>
      </c>
      <c r="AB7623" s="25">
        <v>5.0</v>
      </c>
      <c r="AC7623" s="25">
        <v>0.0</v>
      </c>
      <c r="AD7623" s="25">
        <v>2.0</v>
      </c>
      <c r="AE7623" s="25">
        <v>0.0</v>
      </c>
      <c r="AF7623" s="25">
        <v>0.0</v>
      </c>
      <c r="AG7623" s="25">
        <v>181461.46</v>
      </c>
      <c r="AH7623" s="25">
        <v>0.0</v>
      </c>
    </row>
    <row r="7624" ht="15.75" customHeight="1">
      <c r="U7624" s="25">
        <v>7623.0</v>
      </c>
      <c r="V7624" s="25">
        <v>1.5796413E7</v>
      </c>
      <c r="W7624" s="25" t="s">
        <v>1722</v>
      </c>
      <c r="X7624" s="25">
        <v>794.0</v>
      </c>
      <c r="Y7624" s="25" t="s">
        <v>375</v>
      </c>
      <c r="Z7624" s="25" t="s">
        <v>487</v>
      </c>
      <c r="AA7624" s="25">
        <v>46.0</v>
      </c>
      <c r="AB7624" s="25">
        <v>6.0</v>
      </c>
      <c r="AC7624" s="25">
        <v>0.0</v>
      </c>
      <c r="AD7624" s="25">
        <v>2.0</v>
      </c>
      <c r="AE7624" s="25">
        <v>1.0</v>
      </c>
      <c r="AF7624" s="25">
        <v>0.0</v>
      </c>
      <c r="AG7624" s="25">
        <v>195325.74</v>
      </c>
      <c r="AH7624" s="25">
        <v>0.0</v>
      </c>
    </row>
    <row r="7625" ht="15.75" customHeight="1">
      <c r="U7625" s="25">
        <v>7624.0</v>
      </c>
      <c r="V7625" s="25">
        <v>1.581247E7</v>
      </c>
      <c r="W7625" s="25" t="s">
        <v>2191</v>
      </c>
      <c r="X7625" s="25">
        <v>719.0</v>
      </c>
      <c r="Y7625" s="25" t="s">
        <v>375</v>
      </c>
      <c r="Z7625" s="25" t="s">
        <v>487</v>
      </c>
      <c r="AA7625" s="25">
        <v>61.0</v>
      </c>
      <c r="AB7625" s="25">
        <v>5.0</v>
      </c>
      <c r="AC7625" s="25">
        <v>0.0</v>
      </c>
      <c r="AD7625" s="25">
        <v>2.0</v>
      </c>
      <c r="AE7625" s="25">
        <v>0.0</v>
      </c>
      <c r="AF7625" s="25">
        <v>1.0</v>
      </c>
      <c r="AG7625" s="25">
        <v>29132.43</v>
      </c>
      <c r="AH7625" s="25">
        <v>0.0</v>
      </c>
    </row>
    <row r="7626" ht="15.75" customHeight="1">
      <c r="U7626" s="25">
        <v>7625.0</v>
      </c>
      <c r="V7626" s="25">
        <v>1.5587443E7</v>
      </c>
      <c r="W7626" s="25" t="s">
        <v>3207</v>
      </c>
      <c r="X7626" s="25">
        <v>728.0</v>
      </c>
      <c r="Y7626" s="25" t="s">
        <v>375</v>
      </c>
      <c r="Z7626" s="25" t="s">
        <v>462</v>
      </c>
      <c r="AA7626" s="25">
        <v>69.0</v>
      </c>
      <c r="AB7626" s="25">
        <v>1.0</v>
      </c>
      <c r="AC7626" s="25">
        <v>0.0</v>
      </c>
      <c r="AD7626" s="25">
        <v>2.0</v>
      </c>
      <c r="AE7626" s="25">
        <v>1.0</v>
      </c>
      <c r="AF7626" s="25">
        <v>1.0</v>
      </c>
      <c r="AG7626" s="25">
        <v>131804.86</v>
      </c>
      <c r="AH7626" s="25">
        <v>0.0</v>
      </c>
    </row>
    <row r="7627" ht="15.75" customHeight="1">
      <c r="U7627" s="25">
        <v>7626.0</v>
      </c>
      <c r="V7627" s="25">
        <v>1.5689692E7</v>
      </c>
      <c r="W7627" s="25" t="s">
        <v>1190</v>
      </c>
      <c r="X7627" s="25">
        <v>598.0</v>
      </c>
      <c r="Y7627" s="25" t="s">
        <v>379</v>
      </c>
      <c r="Z7627" s="25" t="s">
        <v>487</v>
      </c>
      <c r="AA7627" s="25">
        <v>19.0</v>
      </c>
      <c r="AB7627" s="25">
        <v>3.0</v>
      </c>
      <c r="AC7627" s="25">
        <v>150348.37</v>
      </c>
      <c r="AD7627" s="25">
        <v>1.0</v>
      </c>
      <c r="AE7627" s="25">
        <v>1.0</v>
      </c>
      <c r="AF7627" s="25">
        <v>1.0</v>
      </c>
      <c r="AG7627" s="25">
        <v>173784.04</v>
      </c>
      <c r="AH7627" s="25">
        <v>0.0</v>
      </c>
    </row>
    <row r="7628" ht="15.75" customHeight="1">
      <c r="U7628" s="25">
        <v>7627.0</v>
      </c>
      <c r="V7628" s="25">
        <v>1.5779586E7</v>
      </c>
      <c r="W7628" s="25" t="s">
        <v>1829</v>
      </c>
      <c r="X7628" s="25">
        <v>822.0</v>
      </c>
      <c r="Y7628" s="25" t="s">
        <v>379</v>
      </c>
      <c r="Z7628" s="25" t="s">
        <v>462</v>
      </c>
      <c r="AA7628" s="25">
        <v>46.0</v>
      </c>
      <c r="AB7628" s="25">
        <v>3.0</v>
      </c>
      <c r="AC7628" s="25">
        <v>115074.02</v>
      </c>
      <c r="AD7628" s="25">
        <v>2.0</v>
      </c>
      <c r="AE7628" s="25">
        <v>1.0</v>
      </c>
      <c r="AF7628" s="25">
        <v>0.0</v>
      </c>
      <c r="AG7628" s="25">
        <v>26249.86</v>
      </c>
      <c r="AH7628" s="25">
        <v>0.0</v>
      </c>
    </row>
    <row r="7629" ht="15.75" customHeight="1">
      <c r="U7629" s="25">
        <v>7628.0</v>
      </c>
      <c r="V7629" s="25">
        <v>1.5667588E7</v>
      </c>
      <c r="W7629" s="25" t="s">
        <v>1991</v>
      </c>
      <c r="X7629" s="25">
        <v>670.0</v>
      </c>
      <c r="Y7629" s="25" t="s">
        <v>377</v>
      </c>
      <c r="Z7629" s="25" t="s">
        <v>462</v>
      </c>
      <c r="AA7629" s="25">
        <v>40.0</v>
      </c>
      <c r="AB7629" s="25">
        <v>3.0</v>
      </c>
      <c r="AC7629" s="25">
        <v>0.0</v>
      </c>
      <c r="AD7629" s="25">
        <v>1.0</v>
      </c>
      <c r="AE7629" s="25">
        <v>1.0</v>
      </c>
      <c r="AF7629" s="25">
        <v>1.0</v>
      </c>
      <c r="AG7629" s="25">
        <v>182650.15</v>
      </c>
      <c r="AH7629" s="25">
        <v>0.0</v>
      </c>
    </row>
    <row r="7630" ht="15.75" customHeight="1">
      <c r="U7630" s="25">
        <v>7629.0</v>
      </c>
      <c r="V7630" s="25">
        <v>1.5624423E7</v>
      </c>
      <c r="W7630" s="25" t="s">
        <v>1565</v>
      </c>
      <c r="X7630" s="25">
        <v>850.0</v>
      </c>
      <c r="Y7630" s="25" t="s">
        <v>375</v>
      </c>
      <c r="Z7630" s="25" t="s">
        <v>487</v>
      </c>
      <c r="AA7630" s="25">
        <v>28.0</v>
      </c>
      <c r="AB7630" s="25">
        <v>8.0</v>
      </c>
      <c r="AC7630" s="25">
        <v>99986.98</v>
      </c>
      <c r="AD7630" s="25">
        <v>1.0</v>
      </c>
      <c r="AE7630" s="25">
        <v>1.0</v>
      </c>
      <c r="AF7630" s="25">
        <v>0.0</v>
      </c>
      <c r="AG7630" s="25">
        <v>196582.55</v>
      </c>
      <c r="AH7630" s="25">
        <v>0.0</v>
      </c>
    </row>
    <row r="7631" ht="15.75" customHeight="1">
      <c r="U7631" s="25">
        <v>7630.0</v>
      </c>
      <c r="V7631" s="25">
        <v>1.5591107E7</v>
      </c>
      <c r="W7631" s="25" t="s">
        <v>3208</v>
      </c>
      <c r="X7631" s="25">
        <v>723.0</v>
      </c>
      <c r="Y7631" s="25" t="s">
        <v>379</v>
      </c>
      <c r="Z7631" s="25" t="s">
        <v>462</v>
      </c>
      <c r="AA7631" s="25">
        <v>68.0</v>
      </c>
      <c r="AB7631" s="25">
        <v>3.0</v>
      </c>
      <c r="AC7631" s="25">
        <v>110357.0</v>
      </c>
      <c r="AD7631" s="25">
        <v>1.0</v>
      </c>
      <c r="AE7631" s="25">
        <v>0.0</v>
      </c>
      <c r="AF7631" s="25">
        <v>0.0</v>
      </c>
      <c r="AG7631" s="25">
        <v>141977.54</v>
      </c>
      <c r="AH7631" s="25">
        <v>1.0</v>
      </c>
    </row>
    <row r="7632" ht="15.75" customHeight="1">
      <c r="U7632" s="25">
        <v>7631.0</v>
      </c>
      <c r="V7632" s="25">
        <v>1.5748986E7</v>
      </c>
      <c r="W7632" s="25" t="s">
        <v>2508</v>
      </c>
      <c r="X7632" s="25">
        <v>705.0</v>
      </c>
      <c r="Y7632" s="25" t="s">
        <v>379</v>
      </c>
      <c r="Z7632" s="25" t="s">
        <v>487</v>
      </c>
      <c r="AA7632" s="25">
        <v>42.0</v>
      </c>
      <c r="AB7632" s="25">
        <v>8.0</v>
      </c>
      <c r="AC7632" s="25">
        <v>166685.92</v>
      </c>
      <c r="AD7632" s="25">
        <v>2.0</v>
      </c>
      <c r="AE7632" s="25">
        <v>1.0</v>
      </c>
      <c r="AF7632" s="25">
        <v>1.0</v>
      </c>
      <c r="AG7632" s="25">
        <v>55313.51</v>
      </c>
      <c r="AH7632" s="25">
        <v>0.0</v>
      </c>
    </row>
    <row r="7633" ht="15.75" customHeight="1">
      <c r="U7633" s="25">
        <v>7632.0</v>
      </c>
      <c r="V7633" s="25">
        <v>1.5793896E7</v>
      </c>
      <c r="W7633" s="25" t="s">
        <v>2171</v>
      </c>
      <c r="X7633" s="25">
        <v>677.0</v>
      </c>
      <c r="Y7633" s="25" t="s">
        <v>377</v>
      </c>
      <c r="Z7633" s="25" t="s">
        <v>487</v>
      </c>
      <c r="AA7633" s="25">
        <v>40.0</v>
      </c>
      <c r="AB7633" s="25">
        <v>7.0</v>
      </c>
      <c r="AC7633" s="25">
        <v>95312.8</v>
      </c>
      <c r="AD7633" s="25">
        <v>1.0</v>
      </c>
      <c r="AE7633" s="25">
        <v>1.0</v>
      </c>
      <c r="AF7633" s="25">
        <v>1.0</v>
      </c>
      <c r="AG7633" s="25">
        <v>62944.75</v>
      </c>
      <c r="AH7633" s="25">
        <v>0.0</v>
      </c>
    </row>
    <row r="7634" ht="15.75" customHeight="1">
      <c r="U7634" s="25">
        <v>7633.0</v>
      </c>
      <c r="V7634" s="25">
        <v>1.562057E7</v>
      </c>
      <c r="W7634" s="25" t="s">
        <v>2092</v>
      </c>
      <c r="X7634" s="25">
        <v>736.0</v>
      </c>
      <c r="Y7634" s="25" t="s">
        <v>375</v>
      </c>
      <c r="Z7634" s="25" t="s">
        <v>487</v>
      </c>
      <c r="AA7634" s="25">
        <v>43.0</v>
      </c>
      <c r="AB7634" s="25">
        <v>4.0</v>
      </c>
      <c r="AC7634" s="25">
        <v>202443.47</v>
      </c>
      <c r="AD7634" s="25">
        <v>1.0</v>
      </c>
      <c r="AE7634" s="25">
        <v>1.0</v>
      </c>
      <c r="AF7634" s="25">
        <v>0.0</v>
      </c>
      <c r="AG7634" s="25">
        <v>72375.03</v>
      </c>
      <c r="AH7634" s="25">
        <v>0.0</v>
      </c>
    </row>
    <row r="7635" ht="15.75" customHeight="1">
      <c r="U7635" s="25">
        <v>7634.0</v>
      </c>
      <c r="V7635" s="25">
        <v>1.5727811E7</v>
      </c>
      <c r="W7635" s="25" t="s">
        <v>1231</v>
      </c>
      <c r="X7635" s="25">
        <v>661.0</v>
      </c>
      <c r="Y7635" s="25" t="s">
        <v>379</v>
      </c>
      <c r="Z7635" s="25" t="s">
        <v>462</v>
      </c>
      <c r="AA7635" s="25">
        <v>47.0</v>
      </c>
      <c r="AB7635" s="25">
        <v>0.0</v>
      </c>
      <c r="AC7635" s="25">
        <v>109493.62</v>
      </c>
      <c r="AD7635" s="25">
        <v>1.0</v>
      </c>
      <c r="AE7635" s="25">
        <v>0.0</v>
      </c>
      <c r="AF7635" s="25">
        <v>0.0</v>
      </c>
      <c r="AG7635" s="25">
        <v>188324.01</v>
      </c>
      <c r="AH7635" s="25">
        <v>1.0</v>
      </c>
    </row>
    <row r="7636" ht="15.75" customHeight="1">
      <c r="U7636" s="25">
        <v>7635.0</v>
      </c>
      <c r="V7636" s="25">
        <v>1.5707681E7</v>
      </c>
      <c r="W7636" s="25" t="s">
        <v>1144</v>
      </c>
      <c r="X7636" s="25">
        <v>501.0</v>
      </c>
      <c r="Y7636" s="25" t="s">
        <v>379</v>
      </c>
      <c r="Z7636" s="25" t="s">
        <v>487</v>
      </c>
      <c r="AA7636" s="25">
        <v>38.0</v>
      </c>
      <c r="AB7636" s="25">
        <v>9.0</v>
      </c>
      <c r="AC7636" s="25">
        <v>88977.39</v>
      </c>
      <c r="AD7636" s="25">
        <v>2.0</v>
      </c>
      <c r="AE7636" s="25">
        <v>0.0</v>
      </c>
      <c r="AF7636" s="25">
        <v>1.0</v>
      </c>
      <c r="AG7636" s="25">
        <v>133403.07</v>
      </c>
      <c r="AH7636" s="25">
        <v>0.0</v>
      </c>
    </row>
    <row r="7637" ht="15.75" customHeight="1">
      <c r="U7637" s="25">
        <v>7636.0</v>
      </c>
      <c r="V7637" s="25">
        <v>1.570203E7</v>
      </c>
      <c r="W7637" s="25" t="s">
        <v>3209</v>
      </c>
      <c r="X7637" s="25">
        <v>516.0</v>
      </c>
      <c r="Y7637" s="25" t="s">
        <v>375</v>
      </c>
      <c r="Z7637" s="25" t="s">
        <v>462</v>
      </c>
      <c r="AA7637" s="25">
        <v>29.0</v>
      </c>
      <c r="AB7637" s="25">
        <v>2.0</v>
      </c>
      <c r="AC7637" s="25">
        <v>104982.57</v>
      </c>
      <c r="AD7637" s="25">
        <v>1.0</v>
      </c>
      <c r="AE7637" s="25">
        <v>1.0</v>
      </c>
      <c r="AF7637" s="25">
        <v>0.0</v>
      </c>
      <c r="AG7637" s="25">
        <v>157378.5</v>
      </c>
      <c r="AH7637" s="25">
        <v>0.0</v>
      </c>
    </row>
    <row r="7638" ht="15.75" customHeight="1">
      <c r="U7638" s="25">
        <v>7637.0</v>
      </c>
      <c r="V7638" s="25">
        <v>1.5673238E7</v>
      </c>
      <c r="W7638" s="25" t="s">
        <v>2702</v>
      </c>
      <c r="X7638" s="25">
        <v>517.0</v>
      </c>
      <c r="Y7638" s="25" t="s">
        <v>379</v>
      </c>
      <c r="Z7638" s="25" t="s">
        <v>462</v>
      </c>
      <c r="AA7638" s="25">
        <v>59.0</v>
      </c>
      <c r="AB7638" s="25">
        <v>8.0</v>
      </c>
      <c r="AC7638" s="25">
        <v>154110.99</v>
      </c>
      <c r="AD7638" s="25">
        <v>2.0</v>
      </c>
      <c r="AE7638" s="25">
        <v>1.0</v>
      </c>
      <c r="AF7638" s="25">
        <v>0.0</v>
      </c>
      <c r="AG7638" s="25">
        <v>101240.08</v>
      </c>
      <c r="AH7638" s="25">
        <v>1.0</v>
      </c>
    </row>
    <row r="7639" ht="15.75" customHeight="1">
      <c r="U7639" s="25">
        <v>7638.0</v>
      </c>
      <c r="V7639" s="25">
        <v>1.5604196E7</v>
      </c>
      <c r="W7639" s="25" t="s">
        <v>1590</v>
      </c>
      <c r="X7639" s="25">
        <v>766.0</v>
      </c>
      <c r="Y7639" s="25" t="s">
        <v>375</v>
      </c>
      <c r="Z7639" s="25" t="s">
        <v>487</v>
      </c>
      <c r="AA7639" s="25">
        <v>32.0</v>
      </c>
      <c r="AB7639" s="25">
        <v>6.0</v>
      </c>
      <c r="AC7639" s="25">
        <v>185714.28</v>
      </c>
      <c r="AD7639" s="25">
        <v>1.0</v>
      </c>
      <c r="AE7639" s="25">
        <v>1.0</v>
      </c>
      <c r="AF7639" s="25">
        <v>1.0</v>
      </c>
      <c r="AG7639" s="25">
        <v>102502.5</v>
      </c>
      <c r="AH7639" s="25">
        <v>0.0</v>
      </c>
    </row>
    <row r="7640" ht="15.75" customHeight="1">
      <c r="U7640" s="25">
        <v>7639.0</v>
      </c>
      <c r="V7640" s="25">
        <v>1.5769356E7</v>
      </c>
      <c r="W7640" s="25" t="s">
        <v>715</v>
      </c>
      <c r="X7640" s="25">
        <v>520.0</v>
      </c>
      <c r="Y7640" s="25" t="s">
        <v>379</v>
      </c>
      <c r="Z7640" s="25" t="s">
        <v>462</v>
      </c>
      <c r="AA7640" s="25">
        <v>23.0</v>
      </c>
      <c r="AB7640" s="25">
        <v>3.0</v>
      </c>
      <c r="AC7640" s="25">
        <v>116022.53</v>
      </c>
      <c r="AD7640" s="25">
        <v>2.0</v>
      </c>
      <c r="AE7640" s="25">
        <v>1.0</v>
      </c>
      <c r="AF7640" s="25">
        <v>1.0</v>
      </c>
      <c r="AG7640" s="25">
        <v>37577.66</v>
      </c>
      <c r="AH7640" s="25">
        <v>0.0</v>
      </c>
    </row>
    <row r="7641" ht="15.75" customHeight="1">
      <c r="U7641" s="25">
        <v>7640.0</v>
      </c>
      <c r="V7641" s="25">
        <v>1.566559E7</v>
      </c>
      <c r="W7641" s="25" t="s">
        <v>1316</v>
      </c>
      <c r="X7641" s="25">
        <v>541.0</v>
      </c>
      <c r="Y7641" s="25" t="s">
        <v>375</v>
      </c>
      <c r="Z7641" s="25" t="s">
        <v>487</v>
      </c>
      <c r="AA7641" s="25">
        <v>46.0</v>
      </c>
      <c r="AB7641" s="25">
        <v>6.0</v>
      </c>
      <c r="AC7641" s="25">
        <v>0.0</v>
      </c>
      <c r="AD7641" s="25">
        <v>2.0</v>
      </c>
      <c r="AE7641" s="25">
        <v>1.0</v>
      </c>
      <c r="AF7641" s="25">
        <v>1.0</v>
      </c>
      <c r="AG7641" s="25">
        <v>83456.67</v>
      </c>
      <c r="AH7641" s="25">
        <v>0.0</v>
      </c>
    </row>
    <row r="7642" ht="15.75" customHeight="1">
      <c r="U7642" s="25">
        <v>7641.0</v>
      </c>
      <c r="V7642" s="25">
        <v>1.5572361E7</v>
      </c>
      <c r="W7642" s="25" t="s">
        <v>3210</v>
      </c>
      <c r="X7642" s="25">
        <v>790.0</v>
      </c>
      <c r="Y7642" s="25" t="s">
        <v>379</v>
      </c>
      <c r="Z7642" s="25" t="s">
        <v>462</v>
      </c>
      <c r="AA7642" s="25">
        <v>34.0</v>
      </c>
      <c r="AB7642" s="25">
        <v>2.0</v>
      </c>
      <c r="AC7642" s="25">
        <v>164011.48</v>
      </c>
      <c r="AD7642" s="25">
        <v>1.0</v>
      </c>
      <c r="AE7642" s="25">
        <v>1.0</v>
      </c>
      <c r="AF7642" s="25">
        <v>0.0</v>
      </c>
      <c r="AG7642" s="25">
        <v>199420.41</v>
      </c>
      <c r="AH7642" s="25">
        <v>0.0</v>
      </c>
    </row>
    <row r="7643" ht="15.75" customHeight="1">
      <c r="U7643" s="25">
        <v>7642.0</v>
      </c>
      <c r="V7643" s="25">
        <v>1.566746E7</v>
      </c>
      <c r="W7643" s="25" t="s">
        <v>1316</v>
      </c>
      <c r="X7643" s="25">
        <v>797.0</v>
      </c>
      <c r="Y7643" s="25" t="s">
        <v>375</v>
      </c>
      <c r="Z7643" s="25" t="s">
        <v>487</v>
      </c>
      <c r="AA7643" s="25">
        <v>31.0</v>
      </c>
      <c r="AB7643" s="25">
        <v>9.0</v>
      </c>
      <c r="AC7643" s="25">
        <v>0.0</v>
      </c>
      <c r="AD7643" s="25">
        <v>2.0</v>
      </c>
      <c r="AE7643" s="25">
        <v>1.0</v>
      </c>
      <c r="AF7643" s="25">
        <v>1.0</v>
      </c>
      <c r="AG7643" s="25">
        <v>24748.89</v>
      </c>
      <c r="AH7643" s="25">
        <v>0.0</v>
      </c>
    </row>
    <row r="7644" ht="15.75" customHeight="1">
      <c r="U7644" s="25">
        <v>7643.0</v>
      </c>
      <c r="V7644" s="25">
        <v>1.565476E7</v>
      </c>
      <c r="W7644" s="25" t="s">
        <v>1401</v>
      </c>
      <c r="X7644" s="25">
        <v>811.0</v>
      </c>
      <c r="Y7644" s="25" t="s">
        <v>375</v>
      </c>
      <c r="Z7644" s="25" t="s">
        <v>487</v>
      </c>
      <c r="AA7644" s="25">
        <v>40.0</v>
      </c>
      <c r="AB7644" s="25">
        <v>1.0</v>
      </c>
      <c r="AC7644" s="25">
        <v>101514.89</v>
      </c>
      <c r="AD7644" s="25">
        <v>1.0</v>
      </c>
      <c r="AE7644" s="25">
        <v>1.0</v>
      </c>
      <c r="AF7644" s="25">
        <v>1.0</v>
      </c>
      <c r="AG7644" s="25">
        <v>121765.0</v>
      </c>
      <c r="AH7644" s="25">
        <v>0.0</v>
      </c>
    </row>
    <row r="7645" ht="15.75" customHeight="1">
      <c r="U7645" s="25">
        <v>7644.0</v>
      </c>
      <c r="V7645" s="25">
        <v>1.5632669E7</v>
      </c>
      <c r="W7645" s="25" t="s">
        <v>3201</v>
      </c>
      <c r="X7645" s="25">
        <v>722.0</v>
      </c>
      <c r="Y7645" s="25" t="s">
        <v>377</v>
      </c>
      <c r="Z7645" s="25" t="s">
        <v>462</v>
      </c>
      <c r="AA7645" s="25">
        <v>32.0</v>
      </c>
      <c r="AB7645" s="25">
        <v>4.0</v>
      </c>
      <c r="AC7645" s="25">
        <v>0.0</v>
      </c>
      <c r="AD7645" s="25">
        <v>2.0</v>
      </c>
      <c r="AE7645" s="25">
        <v>1.0</v>
      </c>
      <c r="AF7645" s="25">
        <v>1.0</v>
      </c>
      <c r="AG7645" s="25">
        <v>113666.48</v>
      </c>
      <c r="AH7645" s="25">
        <v>0.0</v>
      </c>
    </row>
    <row r="7646" ht="15.75" customHeight="1">
      <c r="U7646" s="25">
        <v>7645.0</v>
      </c>
      <c r="V7646" s="25">
        <v>1.5613673E7</v>
      </c>
      <c r="W7646" s="25" t="s">
        <v>798</v>
      </c>
      <c r="X7646" s="25">
        <v>675.0</v>
      </c>
      <c r="Y7646" s="25" t="s">
        <v>375</v>
      </c>
      <c r="Z7646" s="25" t="s">
        <v>487</v>
      </c>
      <c r="AA7646" s="25">
        <v>28.0</v>
      </c>
      <c r="AB7646" s="25">
        <v>9.0</v>
      </c>
      <c r="AC7646" s="25">
        <v>0.0</v>
      </c>
      <c r="AD7646" s="25">
        <v>1.0</v>
      </c>
      <c r="AE7646" s="25">
        <v>1.0</v>
      </c>
      <c r="AF7646" s="25">
        <v>0.0</v>
      </c>
      <c r="AG7646" s="25">
        <v>134110.93</v>
      </c>
      <c r="AH7646" s="25">
        <v>0.0</v>
      </c>
    </row>
    <row r="7647" ht="15.75" customHeight="1">
      <c r="U7647" s="25">
        <v>7646.0</v>
      </c>
      <c r="V7647" s="25">
        <v>1.5698522E7</v>
      </c>
      <c r="W7647" s="25" t="s">
        <v>1491</v>
      </c>
      <c r="X7647" s="25">
        <v>660.0</v>
      </c>
      <c r="Y7647" s="25" t="s">
        <v>379</v>
      </c>
      <c r="Z7647" s="25" t="s">
        <v>487</v>
      </c>
      <c r="AA7647" s="25">
        <v>39.0</v>
      </c>
      <c r="AB7647" s="25">
        <v>9.0</v>
      </c>
      <c r="AC7647" s="25">
        <v>134599.33</v>
      </c>
      <c r="AD7647" s="25">
        <v>2.0</v>
      </c>
      <c r="AE7647" s="25">
        <v>1.0</v>
      </c>
      <c r="AF7647" s="25">
        <v>0.0</v>
      </c>
      <c r="AG7647" s="25">
        <v>183095.87</v>
      </c>
      <c r="AH7647" s="25">
        <v>0.0</v>
      </c>
    </row>
    <row r="7648" ht="15.75" customHeight="1">
      <c r="U7648" s="25">
        <v>7647.0</v>
      </c>
      <c r="V7648" s="25">
        <v>1.5741633E7</v>
      </c>
      <c r="W7648" s="25" t="s">
        <v>628</v>
      </c>
      <c r="X7648" s="25">
        <v>566.0</v>
      </c>
      <c r="Y7648" s="25" t="s">
        <v>377</v>
      </c>
      <c r="Z7648" s="25" t="s">
        <v>487</v>
      </c>
      <c r="AA7648" s="25">
        <v>32.0</v>
      </c>
      <c r="AB7648" s="25">
        <v>10.0</v>
      </c>
      <c r="AC7648" s="25">
        <v>147511.26</v>
      </c>
      <c r="AD7648" s="25">
        <v>1.0</v>
      </c>
      <c r="AE7648" s="25">
        <v>1.0</v>
      </c>
      <c r="AF7648" s="25">
        <v>1.0</v>
      </c>
      <c r="AG7648" s="25">
        <v>159891.03</v>
      </c>
      <c r="AH7648" s="25">
        <v>0.0</v>
      </c>
    </row>
    <row r="7649" ht="15.75" customHeight="1">
      <c r="U7649" s="25">
        <v>7648.0</v>
      </c>
      <c r="V7649" s="25">
        <v>1.5674583E7</v>
      </c>
      <c r="W7649" s="25" t="s">
        <v>557</v>
      </c>
      <c r="X7649" s="25">
        <v>768.0</v>
      </c>
      <c r="Y7649" s="25" t="s">
        <v>375</v>
      </c>
      <c r="Z7649" s="25" t="s">
        <v>487</v>
      </c>
      <c r="AA7649" s="25">
        <v>25.0</v>
      </c>
      <c r="AB7649" s="25">
        <v>0.0</v>
      </c>
      <c r="AC7649" s="25">
        <v>78396.08</v>
      </c>
      <c r="AD7649" s="25">
        <v>1.0</v>
      </c>
      <c r="AE7649" s="25">
        <v>1.0</v>
      </c>
      <c r="AF7649" s="25">
        <v>1.0</v>
      </c>
      <c r="AG7649" s="25">
        <v>8316.19</v>
      </c>
      <c r="AH7649" s="25">
        <v>0.0</v>
      </c>
    </row>
    <row r="7650" ht="15.75" customHeight="1">
      <c r="U7650" s="25">
        <v>7649.0</v>
      </c>
      <c r="V7650" s="25">
        <v>1.5665374E7</v>
      </c>
      <c r="W7650" s="25" t="s">
        <v>3211</v>
      </c>
      <c r="X7650" s="25">
        <v>610.0</v>
      </c>
      <c r="Y7650" s="25" t="s">
        <v>377</v>
      </c>
      <c r="Z7650" s="25" t="s">
        <v>462</v>
      </c>
      <c r="AA7650" s="25">
        <v>31.0</v>
      </c>
      <c r="AB7650" s="25">
        <v>5.0</v>
      </c>
      <c r="AC7650" s="25">
        <v>0.0</v>
      </c>
      <c r="AD7650" s="25">
        <v>2.0</v>
      </c>
      <c r="AE7650" s="25">
        <v>0.0</v>
      </c>
      <c r="AF7650" s="25">
        <v>0.0</v>
      </c>
      <c r="AG7650" s="25">
        <v>63736.36</v>
      </c>
      <c r="AH7650" s="25">
        <v>0.0</v>
      </c>
    </row>
    <row r="7651" ht="15.75" customHeight="1">
      <c r="U7651" s="25">
        <v>7650.0</v>
      </c>
      <c r="V7651" s="25">
        <v>1.5588854E7</v>
      </c>
      <c r="W7651" s="25" t="s">
        <v>623</v>
      </c>
      <c r="X7651" s="25">
        <v>715.0</v>
      </c>
      <c r="Y7651" s="25" t="s">
        <v>375</v>
      </c>
      <c r="Z7651" s="25" t="s">
        <v>462</v>
      </c>
      <c r="AA7651" s="25">
        <v>31.0</v>
      </c>
      <c r="AB7651" s="25">
        <v>3.0</v>
      </c>
      <c r="AC7651" s="25">
        <v>110581.29</v>
      </c>
      <c r="AD7651" s="25">
        <v>1.0</v>
      </c>
      <c r="AE7651" s="25">
        <v>1.0</v>
      </c>
      <c r="AF7651" s="25">
        <v>1.0</v>
      </c>
      <c r="AG7651" s="25">
        <v>94715.24</v>
      </c>
      <c r="AH7651" s="25">
        <v>0.0</v>
      </c>
    </row>
    <row r="7652" ht="15.75" customHeight="1">
      <c r="U7652" s="25">
        <v>7651.0</v>
      </c>
      <c r="V7652" s="25">
        <v>1.5810716E7</v>
      </c>
      <c r="W7652" s="25" t="s">
        <v>811</v>
      </c>
      <c r="X7652" s="25">
        <v>750.0</v>
      </c>
      <c r="Y7652" s="25" t="s">
        <v>379</v>
      </c>
      <c r="Z7652" s="25" t="s">
        <v>487</v>
      </c>
      <c r="AA7652" s="25">
        <v>42.0</v>
      </c>
      <c r="AB7652" s="25">
        <v>8.0</v>
      </c>
      <c r="AC7652" s="25">
        <v>151836.36</v>
      </c>
      <c r="AD7652" s="25">
        <v>2.0</v>
      </c>
      <c r="AE7652" s="25">
        <v>1.0</v>
      </c>
      <c r="AF7652" s="25">
        <v>0.0</v>
      </c>
      <c r="AG7652" s="25">
        <v>68695.38</v>
      </c>
      <c r="AH7652" s="25">
        <v>0.0</v>
      </c>
    </row>
    <row r="7653" ht="15.75" customHeight="1">
      <c r="U7653" s="25">
        <v>7652.0</v>
      </c>
      <c r="V7653" s="25">
        <v>1.5776921E7</v>
      </c>
      <c r="W7653" s="25" t="s">
        <v>3203</v>
      </c>
      <c r="X7653" s="25">
        <v>431.0</v>
      </c>
      <c r="Y7653" s="25" t="s">
        <v>379</v>
      </c>
      <c r="Z7653" s="25" t="s">
        <v>487</v>
      </c>
      <c r="AA7653" s="25">
        <v>45.0</v>
      </c>
      <c r="AB7653" s="25">
        <v>5.0</v>
      </c>
      <c r="AC7653" s="25">
        <v>83624.55</v>
      </c>
      <c r="AD7653" s="25">
        <v>2.0</v>
      </c>
      <c r="AE7653" s="25">
        <v>0.0</v>
      </c>
      <c r="AF7653" s="25">
        <v>0.0</v>
      </c>
      <c r="AG7653" s="25">
        <v>36899.62</v>
      </c>
      <c r="AH7653" s="25">
        <v>0.0</v>
      </c>
    </row>
    <row r="7654" ht="15.75" customHeight="1">
      <c r="U7654" s="25">
        <v>7653.0</v>
      </c>
      <c r="V7654" s="25">
        <v>1.5569394E7</v>
      </c>
      <c r="W7654" s="25" t="s">
        <v>1799</v>
      </c>
      <c r="X7654" s="25">
        <v>704.0</v>
      </c>
      <c r="Y7654" s="25" t="s">
        <v>375</v>
      </c>
      <c r="Z7654" s="25" t="s">
        <v>487</v>
      </c>
      <c r="AA7654" s="25">
        <v>24.0</v>
      </c>
      <c r="AB7654" s="25">
        <v>2.0</v>
      </c>
      <c r="AC7654" s="25">
        <v>148197.15</v>
      </c>
      <c r="AD7654" s="25">
        <v>2.0</v>
      </c>
      <c r="AE7654" s="25">
        <v>1.0</v>
      </c>
      <c r="AF7654" s="25">
        <v>0.0</v>
      </c>
      <c r="AG7654" s="25">
        <v>182775.08</v>
      </c>
      <c r="AH7654" s="25">
        <v>0.0</v>
      </c>
    </row>
    <row r="7655" ht="15.75" customHeight="1">
      <c r="U7655" s="25">
        <v>7654.0</v>
      </c>
      <c r="V7655" s="25">
        <v>1.5788215E7</v>
      </c>
      <c r="W7655" s="25" t="s">
        <v>678</v>
      </c>
      <c r="X7655" s="25">
        <v>535.0</v>
      </c>
      <c r="Y7655" s="25" t="s">
        <v>377</v>
      </c>
      <c r="Z7655" s="25" t="s">
        <v>462</v>
      </c>
      <c r="AA7655" s="25">
        <v>30.0</v>
      </c>
      <c r="AB7655" s="25">
        <v>5.0</v>
      </c>
      <c r="AC7655" s="25">
        <v>122924.75</v>
      </c>
      <c r="AD7655" s="25">
        <v>1.0</v>
      </c>
      <c r="AE7655" s="25">
        <v>0.0</v>
      </c>
      <c r="AF7655" s="25">
        <v>0.0</v>
      </c>
      <c r="AG7655" s="25">
        <v>62390.59</v>
      </c>
      <c r="AH7655" s="25">
        <v>1.0</v>
      </c>
    </row>
    <row r="7656" ht="15.75" customHeight="1">
      <c r="U7656" s="25">
        <v>7655.0</v>
      </c>
      <c r="V7656" s="25">
        <v>1.5641007E7</v>
      </c>
      <c r="W7656" s="25" t="s">
        <v>1453</v>
      </c>
      <c r="X7656" s="25">
        <v>614.0</v>
      </c>
      <c r="Y7656" s="25" t="s">
        <v>375</v>
      </c>
      <c r="Z7656" s="25" t="s">
        <v>462</v>
      </c>
      <c r="AA7656" s="25">
        <v>38.0</v>
      </c>
      <c r="AB7656" s="25">
        <v>4.0</v>
      </c>
      <c r="AC7656" s="25">
        <v>72594.0</v>
      </c>
      <c r="AD7656" s="25">
        <v>1.0</v>
      </c>
      <c r="AE7656" s="25">
        <v>1.0</v>
      </c>
      <c r="AF7656" s="25">
        <v>1.0</v>
      </c>
      <c r="AG7656" s="25">
        <v>76042.48</v>
      </c>
      <c r="AH7656" s="25">
        <v>0.0</v>
      </c>
    </row>
    <row r="7657" ht="15.75" customHeight="1">
      <c r="U7657" s="25">
        <v>7656.0</v>
      </c>
      <c r="V7657" s="25">
        <v>1.5594651E7</v>
      </c>
      <c r="W7657" s="25" t="s">
        <v>1214</v>
      </c>
      <c r="X7657" s="25">
        <v>748.0</v>
      </c>
      <c r="Y7657" s="25" t="s">
        <v>375</v>
      </c>
      <c r="Z7657" s="25" t="s">
        <v>487</v>
      </c>
      <c r="AA7657" s="25">
        <v>38.0</v>
      </c>
      <c r="AB7657" s="25">
        <v>4.0</v>
      </c>
      <c r="AC7657" s="25">
        <v>115221.36</v>
      </c>
      <c r="AD7657" s="25">
        <v>1.0</v>
      </c>
      <c r="AE7657" s="25">
        <v>0.0</v>
      </c>
      <c r="AF7657" s="25">
        <v>1.0</v>
      </c>
      <c r="AG7657" s="25">
        <v>70956.75</v>
      </c>
      <c r="AH7657" s="25">
        <v>0.0</v>
      </c>
    </row>
    <row r="7658" ht="15.75" customHeight="1">
      <c r="U7658" s="25">
        <v>7657.0</v>
      </c>
      <c r="V7658" s="25">
        <v>1.5575146E7</v>
      </c>
      <c r="W7658" s="25" t="s">
        <v>1413</v>
      </c>
      <c r="X7658" s="25">
        <v>492.0</v>
      </c>
      <c r="Y7658" s="25" t="s">
        <v>379</v>
      </c>
      <c r="Z7658" s="25" t="s">
        <v>487</v>
      </c>
      <c r="AA7658" s="25">
        <v>51.0</v>
      </c>
      <c r="AB7658" s="25">
        <v>8.0</v>
      </c>
      <c r="AC7658" s="25">
        <v>117808.74</v>
      </c>
      <c r="AD7658" s="25">
        <v>2.0</v>
      </c>
      <c r="AE7658" s="25">
        <v>1.0</v>
      </c>
      <c r="AF7658" s="25">
        <v>1.0</v>
      </c>
      <c r="AG7658" s="25">
        <v>67311.12</v>
      </c>
      <c r="AH7658" s="25">
        <v>0.0</v>
      </c>
    </row>
    <row r="7659" ht="15.75" customHeight="1">
      <c r="U7659" s="25">
        <v>7658.0</v>
      </c>
      <c r="V7659" s="25">
        <v>1.5608916E7</v>
      </c>
      <c r="W7659" s="25" t="s">
        <v>1431</v>
      </c>
      <c r="X7659" s="25">
        <v>573.0</v>
      </c>
      <c r="Y7659" s="25" t="s">
        <v>375</v>
      </c>
      <c r="Z7659" s="25" t="s">
        <v>487</v>
      </c>
      <c r="AA7659" s="25">
        <v>40.0</v>
      </c>
      <c r="AB7659" s="25">
        <v>7.0</v>
      </c>
      <c r="AC7659" s="25">
        <v>147754.68</v>
      </c>
      <c r="AD7659" s="25">
        <v>1.0</v>
      </c>
      <c r="AE7659" s="25">
        <v>1.0</v>
      </c>
      <c r="AF7659" s="25">
        <v>1.0</v>
      </c>
      <c r="AG7659" s="25">
        <v>110454.46</v>
      </c>
      <c r="AH7659" s="25">
        <v>0.0</v>
      </c>
    </row>
    <row r="7660" ht="15.75" customHeight="1">
      <c r="U7660" s="25">
        <v>7659.0</v>
      </c>
      <c r="V7660" s="25">
        <v>1.5666297E7</v>
      </c>
      <c r="W7660" s="25" t="s">
        <v>2812</v>
      </c>
      <c r="X7660" s="25">
        <v>706.0</v>
      </c>
      <c r="Y7660" s="25" t="s">
        <v>377</v>
      </c>
      <c r="Z7660" s="25" t="s">
        <v>462</v>
      </c>
      <c r="AA7660" s="25">
        <v>53.0</v>
      </c>
      <c r="AB7660" s="25">
        <v>3.0</v>
      </c>
      <c r="AC7660" s="25">
        <v>0.0</v>
      </c>
      <c r="AD7660" s="25">
        <v>3.0</v>
      </c>
      <c r="AE7660" s="25">
        <v>0.0</v>
      </c>
      <c r="AF7660" s="25">
        <v>0.0</v>
      </c>
      <c r="AG7660" s="25">
        <v>88479.02</v>
      </c>
      <c r="AH7660" s="25">
        <v>1.0</v>
      </c>
    </row>
    <row r="7661" ht="15.75" customHeight="1">
      <c r="U7661" s="25">
        <v>7660.0</v>
      </c>
      <c r="V7661" s="25">
        <v>1.5598586E7</v>
      </c>
      <c r="W7661" s="25" t="s">
        <v>3212</v>
      </c>
      <c r="X7661" s="25">
        <v>680.0</v>
      </c>
      <c r="Y7661" s="25" t="s">
        <v>375</v>
      </c>
      <c r="Z7661" s="25" t="s">
        <v>487</v>
      </c>
      <c r="AA7661" s="25">
        <v>31.0</v>
      </c>
      <c r="AB7661" s="25">
        <v>10.0</v>
      </c>
      <c r="AC7661" s="25">
        <v>113292.17</v>
      </c>
      <c r="AD7661" s="25">
        <v>1.0</v>
      </c>
      <c r="AE7661" s="25">
        <v>1.0</v>
      </c>
      <c r="AF7661" s="25">
        <v>1.0</v>
      </c>
      <c r="AG7661" s="25">
        <v>122639.73</v>
      </c>
      <c r="AH7661" s="25">
        <v>0.0</v>
      </c>
    </row>
    <row r="7662" ht="15.75" customHeight="1">
      <c r="U7662" s="25">
        <v>7661.0</v>
      </c>
      <c r="V7662" s="25">
        <v>1.5665014E7</v>
      </c>
      <c r="W7662" s="25" t="s">
        <v>2564</v>
      </c>
      <c r="X7662" s="25">
        <v>458.0</v>
      </c>
      <c r="Y7662" s="25" t="s">
        <v>377</v>
      </c>
      <c r="Z7662" s="25" t="s">
        <v>487</v>
      </c>
      <c r="AA7662" s="25">
        <v>36.0</v>
      </c>
      <c r="AB7662" s="25">
        <v>5.0</v>
      </c>
      <c r="AC7662" s="25">
        <v>0.0</v>
      </c>
      <c r="AD7662" s="25">
        <v>2.0</v>
      </c>
      <c r="AE7662" s="25">
        <v>1.0</v>
      </c>
      <c r="AF7662" s="25">
        <v>0.0</v>
      </c>
      <c r="AG7662" s="25">
        <v>79723.78</v>
      </c>
      <c r="AH7662" s="25">
        <v>0.0</v>
      </c>
    </row>
    <row r="7663" ht="15.75" customHeight="1">
      <c r="U7663" s="25">
        <v>7662.0</v>
      </c>
      <c r="V7663" s="25">
        <v>1.5701738E7</v>
      </c>
      <c r="W7663" s="25" t="s">
        <v>1991</v>
      </c>
      <c r="X7663" s="25">
        <v>612.0</v>
      </c>
      <c r="Y7663" s="25" t="s">
        <v>379</v>
      </c>
      <c r="Z7663" s="25" t="s">
        <v>487</v>
      </c>
      <c r="AA7663" s="25">
        <v>44.0</v>
      </c>
      <c r="AB7663" s="25">
        <v>2.0</v>
      </c>
      <c r="AC7663" s="25">
        <v>115163.38</v>
      </c>
      <c r="AD7663" s="25">
        <v>1.0</v>
      </c>
      <c r="AE7663" s="25">
        <v>1.0</v>
      </c>
      <c r="AF7663" s="25">
        <v>1.0</v>
      </c>
      <c r="AG7663" s="25">
        <v>97677.52</v>
      </c>
      <c r="AH7663" s="25">
        <v>1.0</v>
      </c>
    </row>
    <row r="7664" ht="15.75" customHeight="1">
      <c r="U7664" s="25">
        <v>7663.0</v>
      </c>
      <c r="V7664" s="25">
        <v>1.5650591E7</v>
      </c>
      <c r="W7664" s="25" t="s">
        <v>782</v>
      </c>
      <c r="X7664" s="25">
        <v>809.0</v>
      </c>
      <c r="Y7664" s="25" t="s">
        <v>379</v>
      </c>
      <c r="Z7664" s="25" t="s">
        <v>487</v>
      </c>
      <c r="AA7664" s="25">
        <v>50.0</v>
      </c>
      <c r="AB7664" s="25">
        <v>10.0</v>
      </c>
      <c r="AC7664" s="25">
        <v>118098.62</v>
      </c>
      <c r="AD7664" s="25">
        <v>1.0</v>
      </c>
      <c r="AE7664" s="25">
        <v>1.0</v>
      </c>
      <c r="AF7664" s="25">
        <v>1.0</v>
      </c>
      <c r="AG7664" s="25">
        <v>100720.02</v>
      </c>
      <c r="AH7664" s="25">
        <v>1.0</v>
      </c>
    </row>
    <row r="7665" ht="15.75" customHeight="1">
      <c r="U7665" s="25">
        <v>7664.0</v>
      </c>
      <c r="V7665" s="25">
        <v>1.5652667E7</v>
      </c>
      <c r="W7665" s="25" t="s">
        <v>3213</v>
      </c>
      <c r="X7665" s="25">
        <v>590.0</v>
      </c>
      <c r="Y7665" s="25" t="s">
        <v>375</v>
      </c>
      <c r="Z7665" s="25" t="s">
        <v>487</v>
      </c>
      <c r="AA7665" s="25">
        <v>39.0</v>
      </c>
      <c r="AB7665" s="25">
        <v>9.0</v>
      </c>
      <c r="AC7665" s="25">
        <v>0.0</v>
      </c>
      <c r="AD7665" s="25">
        <v>2.0</v>
      </c>
      <c r="AE7665" s="25">
        <v>1.0</v>
      </c>
      <c r="AF7665" s="25">
        <v>1.0</v>
      </c>
      <c r="AG7665" s="25">
        <v>104730.52</v>
      </c>
      <c r="AH7665" s="25">
        <v>0.0</v>
      </c>
    </row>
    <row r="7666" ht="15.75" customHeight="1">
      <c r="U7666" s="25">
        <v>7665.0</v>
      </c>
      <c r="V7666" s="25">
        <v>1.5679622E7</v>
      </c>
      <c r="W7666" s="25" t="s">
        <v>657</v>
      </c>
      <c r="X7666" s="25">
        <v>602.0</v>
      </c>
      <c r="Y7666" s="25" t="s">
        <v>375</v>
      </c>
      <c r="Z7666" s="25" t="s">
        <v>487</v>
      </c>
      <c r="AA7666" s="25">
        <v>35.0</v>
      </c>
      <c r="AB7666" s="25">
        <v>8.0</v>
      </c>
      <c r="AC7666" s="25">
        <v>0.0</v>
      </c>
      <c r="AD7666" s="25">
        <v>1.0</v>
      </c>
      <c r="AE7666" s="25">
        <v>1.0</v>
      </c>
      <c r="AF7666" s="25">
        <v>1.0</v>
      </c>
      <c r="AG7666" s="25">
        <v>22499.29</v>
      </c>
      <c r="AH7666" s="25">
        <v>0.0</v>
      </c>
    </row>
    <row r="7667" ht="15.75" customHeight="1">
      <c r="U7667" s="25">
        <v>7666.0</v>
      </c>
      <c r="V7667" s="25">
        <v>1.573015E7</v>
      </c>
      <c r="W7667" s="25" t="s">
        <v>1490</v>
      </c>
      <c r="X7667" s="25">
        <v>540.0</v>
      </c>
      <c r="Y7667" s="25" t="s">
        <v>377</v>
      </c>
      <c r="Z7667" s="25" t="s">
        <v>487</v>
      </c>
      <c r="AA7667" s="25">
        <v>37.0</v>
      </c>
      <c r="AB7667" s="25">
        <v>0.0</v>
      </c>
      <c r="AC7667" s="25">
        <v>120825.7</v>
      </c>
      <c r="AD7667" s="25">
        <v>1.0</v>
      </c>
      <c r="AE7667" s="25">
        <v>1.0</v>
      </c>
      <c r="AF7667" s="25">
        <v>0.0</v>
      </c>
      <c r="AG7667" s="25">
        <v>28257.89</v>
      </c>
      <c r="AH7667" s="25">
        <v>0.0</v>
      </c>
    </row>
    <row r="7668" ht="15.75" customHeight="1">
      <c r="U7668" s="25">
        <v>7667.0</v>
      </c>
      <c r="V7668" s="25">
        <v>1.5813192E7</v>
      </c>
      <c r="W7668" s="25" t="s">
        <v>885</v>
      </c>
      <c r="X7668" s="25">
        <v>494.0</v>
      </c>
      <c r="Y7668" s="25" t="s">
        <v>375</v>
      </c>
      <c r="Z7668" s="25" t="s">
        <v>487</v>
      </c>
      <c r="AA7668" s="25">
        <v>25.0</v>
      </c>
      <c r="AB7668" s="25">
        <v>6.0</v>
      </c>
      <c r="AC7668" s="25">
        <v>0.0</v>
      </c>
      <c r="AD7668" s="25">
        <v>2.0</v>
      </c>
      <c r="AE7668" s="25">
        <v>0.0</v>
      </c>
      <c r="AF7668" s="25">
        <v>1.0</v>
      </c>
      <c r="AG7668" s="25">
        <v>109988.09</v>
      </c>
      <c r="AH7668" s="25">
        <v>0.0</v>
      </c>
    </row>
    <row r="7669" ht="15.75" customHeight="1">
      <c r="U7669" s="25">
        <v>7668.0</v>
      </c>
      <c r="V7669" s="25">
        <v>1.5606554E7</v>
      </c>
      <c r="W7669" s="25" t="s">
        <v>1131</v>
      </c>
      <c r="X7669" s="25">
        <v>797.0</v>
      </c>
      <c r="Y7669" s="25" t="s">
        <v>375</v>
      </c>
      <c r="Z7669" s="25" t="s">
        <v>487</v>
      </c>
      <c r="AA7669" s="25">
        <v>29.0</v>
      </c>
      <c r="AB7669" s="25">
        <v>1.0</v>
      </c>
      <c r="AC7669" s="25">
        <v>0.0</v>
      </c>
      <c r="AD7669" s="25">
        <v>1.0</v>
      </c>
      <c r="AE7669" s="25">
        <v>0.0</v>
      </c>
      <c r="AF7669" s="25">
        <v>1.0</v>
      </c>
      <c r="AG7669" s="25">
        <v>149991.32</v>
      </c>
      <c r="AH7669" s="25">
        <v>0.0</v>
      </c>
    </row>
    <row r="7670" ht="15.75" customHeight="1">
      <c r="U7670" s="25">
        <v>7669.0</v>
      </c>
      <c r="V7670" s="25">
        <v>1.5611794E7</v>
      </c>
      <c r="W7670" s="25" t="s">
        <v>2858</v>
      </c>
      <c r="X7670" s="25">
        <v>526.0</v>
      </c>
      <c r="Y7670" s="25" t="s">
        <v>379</v>
      </c>
      <c r="Z7670" s="25" t="s">
        <v>487</v>
      </c>
      <c r="AA7670" s="25">
        <v>61.0</v>
      </c>
      <c r="AB7670" s="25">
        <v>6.0</v>
      </c>
      <c r="AC7670" s="25">
        <v>133845.28</v>
      </c>
      <c r="AD7670" s="25">
        <v>2.0</v>
      </c>
      <c r="AE7670" s="25">
        <v>1.0</v>
      </c>
      <c r="AF7670" s="25">
        <v>1.0</v>
      </c>
      <c r="AG7670" s="25">
        <v>45180.8</v>
      </c>
      <c r="AH7670" s="25">
        <v>0.0</v>
      </c>
    </row>
    <row r="7671" ht="15.75" customHeight="1">
      <c r="U7671" s="25">
        <v>7670.0</v>
      </c>
      <c r="V7671" s="25">
        <v>1.5672357E7</v>
      </c>
      <c r="W7671" s="25" t="s">
        <v>2148</v>
      </c>
      <c r="X7671" s="25">
        <v>631.0</v>
      </c>
      <c r="Y7671" s="25" t="s">
        <v>377</v>
      </c>
      <c r="Z7671" s="25" t="s">
        <v>487</v>
      </c>
      <c r="AA7671" s="25">
        <v>38.0</v>
      </c>
      <c r="AB7671" s="25">
        <v>7.0</v>
      </c>
      <c r="AC7671" s="25">
        <v>0.0</v>
      </c>
      <c r="AD7671" s="25">
        <v>2.0</v>
      </c>
      <c r="AE7671" s="25">
        <v>1.0</v>
      </c>
      <c r="AF7671" s="25">
        <v>0.0</v>
      </c>
      <c r="AG7671" s="25">
        <v>181605.85</v>
      </c>
      <c r="AH7671" s="25">
        <v>0.0</v>
      </c>
    </row>
    <row r="7672" ht="15.75" customHeight="1">
      <c r="U7672" s="25">
        <v>7671.0</v>
      </c>
      <c r="V7672" s="25">
        <v>1.5711759E7</v>
      </c>
      <c r="W7672" s="25" t="s">
        <v>1483</v>
      </c>
      <c r="X7672" s="25">
        <v>576.0</v>
      </c>
      <c r="Y7672" s="25" t="s">
        <v>375</v>
      </c>
      <c r="Z7672" s="25" t="s">
        <v>462</v>
      </c>
      <c r="AA7672" s="25">
        <v>29.0</v>
      </c>
      <c r="AB7672" s="25">
        <v>5.0</v>
      </c>
      <c r="AC7672" s="25">
        <v>108541.04</v>
      </c>
      <c r="AD7672" s="25">
        <v>1.0</v>
      </c>
      <c r="AE7672" s="25">
        <v>1.0</v>
      </c>
      <c r="AF7672" s="25">
        <v>1.0</v>
      </c>
      <c r="AG7672" s="25">
        <v>126469.09</v>
      </c>
      <c r="AH7672" s="25">
        <v>0.0</v>
      </c>
    </row>
    <row r="7673" ht="15.75" customHeight="1">
      <c r="U7673" s="25">
        <v>7672.0</v>
      </c>
      <c r="V7673" s="25">
        <v>1.5615296E7</v>
      </c>
      <c r="W7673" s="25" t="s">
        <v>1263</v>
      </c>
      <c r="X7673" s="25">
        <v>405.0</v>
      </c>
      <c r="Y7673" s="25" t="s">
        <v>375</v>
      </c>
      <c r="Z7673" s="25" t="s">
        <v>487</v>
      </c>
      <c r="AA7673" s="25">
        <v>39.0</v>
      </c>
      <c r="AB7673" s="25">
        <v>10.0</v>
      </c>
      <c r="AC7673" s="25">
        <v>0.0</v>
      </c>
      <c r="AD7673" s="25">
        <v>1.0</v>
      </c>
      <c r="AE7673" s="25">
        <v>1.0</v>
      </c>
      <c r="AF7673" s="25">
        <v>0.0</v>
      </c>
      <c r="AG7673" s="25">
        <v>160810.85</v>
      </c>
      <c r="AH7673" s="25">
        <v>1.0</v>
      </c>
    </row>
    <row r="7674" ht="15.75" customHeight="1">
      <c r="U7674" s="25">
        <v>7673.0</v>
      </c>
      <c r="V7674" s="25">
        <v>1.5699294E7</v>
      </c>
      <c r="W7674" s="25" t="s">
        <v>1740</v>
      </c>
      <c r="X7674" s="25">
        <v>555.0</v>
      </c>
      <c r="Y7674" s="25" t="s">
        <v>375</v>
      </c>
      <c r="Z7674" s="25" t="s">
        <v>487</v>
      </c>
      <c r="AA7674" s="25">
        <v>30.0</v>
      </c>
      <c r="AB7674" s="25">
        <v>1.0</v>
      </c>
      <c r="AC7674" s="25">
        <v>0.0</v>
      </c>
      <c r="AD7674" s="25">
        <v>2.0</v>
      </c>
      <c r="AE7674" s="25">
        <v>0.0</v>
      </c>
      <c r="AF7674" s="25">
        <v>0.0</v>
      </c>
      <c r="AG7674" s="25">
        <v>88146.86</v>
      </c>
      <c r="AH7674" s="25">
        <v>0.0</v>
      </c>
    </row>
    <row r="7675" ht="15.75" customHeight="1">
      <c r="U7675" s="25">
        <v>7674.0</v>
      </c>
      <c r="V7675" s="25">
        <v>1.5788634E7</v>
      </c>
      <c r="W7675" s="25" t="s">
        <v>1216</v>
      </c>
      <c r="X7675" s="25">
        <v>750.0</v>
      </c>
      <c r="Y7675" s="25" t="s">
        <v>377</v>
      </c>
      <c r="Z7675" s="25" t="s">
        <v>462</v>
      </c>
      <c r="AA7675" s="25">
        <v>37.0</v>
      </c>
      <c r="AB7675" s="25">
        <v>2.0</v>
      </c>
      <c r="AC7675" s="25">
        <v>113817.06</v>
      </c>
      <c r="AD7675" s="25">
        <v>1.0</v>
      </c>
      <c r="AE7675" s="25">
        <v>0.0</v>
      </c>
      <c r="AF7675" s="25">
        <v>0.0</v>
      </c>
      <c r="AG7675" s="25">
        <v>88333.74</v>
      </c>
      <c r="AH7675" s="25">
        <v>0.0</v>
      </c>
    </row>
    <row r="7676" ht="15.75" customHeight="1">
      <c r="U7676" s="25">
        <v>7675.0</v>
      </c>
      <c r="V7676" s="25">
        <v>1.5660871E7</v>
      </c>
      <c r="W7676" s="25" t="s">
        <v>1088</v>
      </c>
      <c r="X7676" s="25">
        <v>665.0</v>
      </c>
      <c r="Y7676" s="25" t="s">
        <v>375</v>
      </c>
      <c r="Z7676" s="25" t="s">
        <v>487</v>
      </c>
      <c r="AA7676" s="25">
        <v>28.0</v>
      </c>
      <c r="AB7676" s="25">
        <v>8.0</v>
      </c>
      <c r="AC7676" s="25">
        <v>137300.23</v>
      </c>
      <c r="AD7676" s="25">
        <v>1.0</v>
      </c>
      <c r="AE7676" s="25">
        <v>1.0</v>
      </c>
      <c r="AF7676" s="25">
        <v>0.0</v>
      </c>
      <c r="AG7676" s="25">
        <v>90174.83</v>
      </c>
      <c r="AH7676" s="25">
        <v>0.0</v>
      </c>
    </row>
    <row r="7677" ht="15.75" customHeight="1">
      <c r="U7677" s="25">
        <v>7676.0</v>
      </c>
      <c r="V7677" s="25">
        <v>1.5618258E7</v>
      </c>
      <c r="W7677" s="25" t="s">
        <v>979</v>
      </c>
      <c r="X7677" s="25">
        <v>640.0</v>
      </c>
      <c r="Y7677" s="25" t="s">
        <v>377</v>
      </c>
      <c r="Z7677" s="25" t="s">
        <v>487</v>
      </c>
      <c r="AA7677" s="25">
        <v>37.0</v>
      </c>
      <c r="AB7677" s="25">
        <v>5.0</v>
      </c>
      <c r="AC7677" s="25">
        <v>158024.38</v>
      </c>
      <c r="AD7677" s="25">
        <v>1.0</v>
      </c>
      <c r="AE7677" s="25">
        <v>1.0</v>
      </c>
      <c r="AF7677" s="25">
        <v>0.0</v>
      </c>
      <c r="AG7677" s="25">
        <v>81298.09</v>
      </c>
      <c r="AH7677" s="25">
        <v>0.0</v>
      </c>
    </row>
    <row r="7678" ht="15.75" customHeight="1">
      <c r="U7678" s="25">
        <v>7677.0</v>
      </c>
      <c r="V7678" s="25">
        <v>1.5722535E7</v>
      </c>
      <c r="W7678" s="25" t="s">
        <v>3214</v>
      </c>
      <c r="X7678" s="25">
        <v>457.0</v>
      </c>
      <c r="Y7678" s="25" t="s">
        <v>375</v>
      </c>
      <c r="Z7678" s="25" t="s">
        <v>462</v>
      </c>
      <c r="AA7678" s="25">
        <v>33.0</v>
      </c>
      <c r="AB7678" s="25">
        <v>7.0</v>
      </c>
      <c r="AC7678" s="25">
        <v>127837.54</v>
      </c>
      <c r="AD7678" s="25">
        <v>1.0</v>
      </c>
      <c r="AE7678" s="25">
        <v>0.0</v>
      </c>
      <c r="AF7678" s="25">
        <v>1.0</v>
      </c>
      <c r="AG7678" s="25">
        <v>60013.17</v>
      </c>
      <c r="AH7678" s="25">
        <v>0.0</v>
      </c>
    </row>
    <row r="7679" ht="15.75" customHeight="1">
      <c r="U7679" s="25">
        <v>7678.0</v>
      </c>
      <c r="V7679" s="25">
        <v>1.5711977E7</v>
      </c>
      <c r="W7679" s="25" t="s">
        <v>2709</v>
      </c>
      <c r="X7679" s="25">
        <v>695.0</v>
      </c>
      <c r="Y7679" s="25" t="s">
        <v>375</v>
      </c>
      <c r="Z7679" s="25" t="s">
        <v>487</v>
      </c>
      <c r="AA7679" s="25">
        <v>36.0</v>
      </c>
      <c r="AB7679" s="25">
        <v>4.0</v>
      </c>
      <c r="AC7679" s="25">
        <v>161533.0</v>
      </c>
      <c r="AD7679" s="25">
        <v>1.0</v>
      </c>
      <c r="AE7679" s="25">
        <v>1.0</v>
      </c>
      <c r="AF7679" s="25">
        <v>0.0</v>
      </c>
      <c r="AG7679" s="25">
        <v>100940.91</v>
      </c>
      <c r="AH7679" s="25">
        <v>0.0</v>
      </c>
    </row>
    <row r="7680" ht="15.75" customHeight="1">
      <c r="U7680" s="25">
        <v>7679.0</v>
      </c>
      <c r="V7680" s="25">
        <v>1.5690169E7</v>
      </c>
      <c r="W7680" s="25" t="s">
        <v>2020</v>
      </c>
      <c r="X7680" s="25">
        <v>645.0</v>
      </c>
      <c r="Y7680" s="25" t="s">
        <v>375</v>
      </c>
      <c r="Z7680" s="25" t="s">
        <v>487</v>
      </c>
      <c r="AA7680" s="25">
        <v>31.0</v>
      </c>
      <c r="AB7680" s="25">
        <v>7.0</v>
      </c>
      <c r="AC7680" s="25">
        <v>161171.7</v>
      </c>
      <c r="AD7680" s="25">
        <v>2.0</v>
      </c>
      <c r="AE7680" s="25">
        <v>1.0</v>
      </c>
      <c r="AF7680" s="25">
        <v>0.0</v>
      </c>
      <c r="AG7680" s="25">
        <v>12599.94</v>
      </c>
      <c r="AH7680" s="25">
        <v>1.0</v>
      </c>
    </row>
    <row r="7681" ht="15.75" customHeight="1">
      <c r="U7681" s="25">
        <v>7680.0</v>
      </c>
      <c r="V7681" s="25">
        <v>1.5790689E7</v>
      </c>
      <c r="W7681" s="25" t="s">
        <v>3215</v>
      </c>
      <c r="X7681" s="25">
        <v>647.0</v>
      </c>
      <c r="Y7681" s="25" t="s">
        <v>377</v>
      </c>
      <c r="Z7681" s="25" t="s">
        <v>487</v>
      </c>
      <c r="AA7681" s="25">
        <v>32.0</v>
      </c>
      <c r="AB7681" s="25">
        <v>9.0</v>
      </c>
      <c r="AC7681" s="25">
        <v>80958.36</v>
      </c>
      <c r="AD7681" s="25">
        <v>1.0</v>
      </c>
      <c r="AE7681" s="25">
        <v>1.0</v>
      </c>
      <c r="AF7681" s="25">
        <v>1.0</v>
      </c>
      <c r="AG7681" s="25">
        <v>128590.73</v>
      </c>
      <c r="AH7681" s="25">
        <v>0.0</v>
      </c>
    </row>
    <row r="7682" ht="15.75" customHeight="1">
      <c r="U7682" s="25">
        <v>7681.0</v>
      </c>
      <c r="V7682" s="25">
        <v>1.5665181E7</v>
      </c>
      <c r="W7682" s="25" t="s">
        <v>875</v>
      </c>
      <c r="X7682" s="25">
        <v>808.0</v>
      </c>
      <c r="Y7682" s="25" t="s">
        <v>377</v>
      </c>
      <c r="Z7682" s="25" t="s">
        <v>487</v>
      </c>
      <c r="AA7682" s="25">
        <v>25.0</v>
      </c>
      <c r="AB7682" s="25">
        <v>7.0</v>
      </c>
      <c r="AC7682" s="25">
        <v>0.0</v>
      </c>
      <c r="AD7682" s="25">
        <v>2.0</v>
      </c>
      <c r="AE7682" s="25">
        <v>0.0</v>
      </c>
      <c r="AF7682" s="25">
        <v>1.0</v>
      </c>
      <c r="AG7682" s="25">
        <v>23180.37</v>
      </c>
      <c r="AH7682" s="25">
        <v>0.0</v>
      </c>
    </row>
    <row r="7683" ht="15.75" customHeight="1">
      <c r="U7683" s="25">
        <v>7682.0</v>
      </c>
      <c r="V7683" s="25">
        <v>1.5633608E7</v>
      </c>
      <c r="W7683" s="25" t="s">
        <v>842</v>
      </c>
      <c r="X7683" s="25">
        <v>641.0</v>
      </c>
      <c r="Y7683" s="25" t="s">
        <v>375</v>
      </c>
      <c r="Z7683" s="25" t="s">
        <v>487</v>
      </c>
      <c r="AA7683" s="25">
        <v>33.0</v>
      </c>
      <c r="AB7683" s="25">
        <v>2.0</v>
      </c>
      <c r="AC7683" s="25">
        <v>146193.6</v>
      </c>
      <c r="AD7683" s="25">
        <v>2.0</v>
      </c>
      <c r="AE7683" s="25">
        <v>1.0</v>
      </c>
      <c r="AF7683" s="25">
        <v>1.0</v>
      </c>
      <c r="AG7683" s="25">
        <v>55796.83</v>
      </c>
      <c r="AH7683" s="25">
        <v>1.0</v>
      </c>
    </row>
    <row r="7684" ht="15.75" customHeight="1">
      <c r="U7684" s="25">
        <v>7683.0</v>
      </c>
      <c r="V7684" s="25">
        <v>1.5805261E7</v>
      </c>
      <c r="W7684" s="25" t="s">
        <v>787</v>
      </c>
      <c r="X7684" s="25">
        <v>700.0</v>
      </c>
      <c r="Y7684" s="25" t="s">
        <v>377</v>
      </c>
      <c r="Z7684" s="25" t="s">
        <v>487</v>
      </c>
      <c r="AA7684" s="25">
        <v>29.0</v>
      </c>
      <c r="AB7684" s="25">
        <v>8.0</v>
      </c>
      <c r="AC7684" s="25">
        <v>0.0</v>
      </c>
      <c r="AD7684" s="25">
        <v>2.0</v>
      </c>
      <c r="AE7684" s="25">
        <v>0.0</v>
      </c>
      <c r="AF7684" s="25">
        <v>1.0</v>
      </c>
      <c r="AG7684" s="25">
        <v>152097.02</v>
      </c>
      <c r="AH7684" s="25">
        <v>0.0</v>
      </c>
    </row>
    <row r="7685" ht="15.75" customHeight="1">
      <c r="U7685" s="25">
        <v>7684.0</v>
      </c>
      <c r="V7685" s="25">
        <v>1.5740356E7</v>
      </c>
      <c r="W7685" s="25" t="s">
        <v>1275</v>
      </c>
      <c r="X7685" s="25">
        <v>660.0</v>
      </c>
      <c r="Y7685" s="25" t="s">
        <v>379</v>
      </c>
      <c r="Z7685" s="25" t="s">
        <v>487</v>
      </c>
      <c r="AA7685" s="25">
        <v>26.0</v>
      </c>
      <c r="AB7685" s="25">
        <v>4.0</v>
      </c>
      <c r="AC7685" s="25">
        <v>115021.76</v>
      </c>
      <c r="AD7685" s="25">
        <v>1.0</v>
      </c>
      <c r="AE7685" s="25">
        <v>0.0</v>
      </c>
      <c r="AF7685" s="25">
        <v>1.0</v>
      </c>
      <c r="AG7685" s="25">
        <v>162443.05</v>
      </c>
      <c r="AH7685" s="25">
        <v>0.0</v>
      </c>
    </row>
    <row r="7686" ht="15.75" customHeight="1">
      <c r="U7686" s="25">
        <v>7685.0</v>
      </c>
      <c r="V7686" s="25">
        <v>1.5808223E7</v>
      </c>
      <c r="W7686" s="25" t="s">
        <v>3216</v>
      </c>
      <c r="X7686" s="25">
        <v>615.0</v>
      </c>
      <c r="Y7686" s="25" t="s">
        <v>377</v>
      </c>
      <c r="Z7686" s="25" t="s">
        <v>487</v>
      </c>
      <c r="AA7686" s="25">
        <v>41.0</v>
      </c>
      <c r="AB7686" s="25">
        <v>1.0</v>
      </c>
      <c r="AC7686" s="25">
        <v>126773.43</v>
      </c>
      <c r="AD7686" s="25">
        <v>1.0</v>
      </c>
      <c r="AE7686" s="25">
        <v>1.0</v>
      </c>
      <c r="AF7686" s="25">
        <v>1.0</v>
      </c>
      <c r="AG7686" s="25">
        <v>55551.26</v>
      </c>
      <c r="AH7686" s="25">
        <v>0.0</v>
      </c>
    </row>
    <row r="7687" ht="15.75" customHeight="1">
      <c r="U7687" s="25">
        <v>7686.0</v>
      </c>
      <c r="V7687" s="25">
        <v>1.576998E7</v>
      </c>
      <c r="W7687" s="25" t="s">
        <v>3217</v>
      </c>
      <c r="X7687" s="25">
        <v>705.0</v>
      </c>
      <c r="Y7687" s="25" t="s">
        <v>379</v>
      </c>
      <c r="Z7687" s="25" t="s">
        <v>462</v>
      </c>
      <c r="AA7687" s="25">
        <v>40.0</v>
      </c>
      <c r="AB7687" s="25">
        <v>3.0</v>
      </c>
      <c r="AC7687" s="25">
        <v>92889.91</v>
      </c>
      <c r="AD7687" s="25">
        <v>1.0</v>
      </c>
      <c r="AE7687" s="25">
        <v>1.0</v>
      </c>
      <c r="AF7687" s="25">
        <v>1.0</v>
      </c>
      <c r="AG7687" s="25">
        <v>109496.69</v>
      </c>
      <c r="AH7687" s="25">
        <v>0.0</v>
      </c>
    </row>
    <row r="7688" ht="15.75" customHeight="1">
      <c r="U7688" s="25">
        <v>7687.0</v>
      </c>
      <c r="V7688" s="25">
        <v>1.567545E7</v>
      </c>
      <c r="W7688" s="25" t="s">
        <v>2739</v>
      </c>
      <c r="X7688" s="25">
        <v>718.0</v>
      </c>
      <c r="Y7688" s="25" t="s">
        <v>375</v>
      </c>
      <c r="Z7688" s="25" t="s">
        <v>487</v>
      </c>
      <c r="AA7688" s="25">
        <v>48.0</v>
      </c>
      <c r="AB7688" s="25">
        <v>9.0</v>
      </c>
      <c r="AC7688" s="25">
        <v>0.0</v>
      </c>
      <c r="AD7688" s="25">
        <v>2.0</v>
      </c>
      <c r="AE7688" s="25">
        <v>1.0</v>
      </c>
      <c r="AF7688" s="25">
        <v>1.0</v>
      </c>
      <c r="AG7688" s="25">
        <v>72105.63</v>
      </c>
      <c r="AH7688" s="25">
        <v>0.0</v>
      </c>
    </row>
    <row r="7689" ht="15.75" customHeight="1">
      <c r="U7689" s="25">
        <v>7688.0</v>
      </c>
      <c r="V7689" s="25">
        <v>1.5776494E7</v>
      </c>
      <c r="W7689" s="25" t="s">
        <v>2246</v>
      </c>
      <c r="X7689" s="25">
        <v>754.0</v>
      </c>
      <c r="Y7689" s="25" t="s">
        <v>375</v>
      </c>
      <c r="Z7689" s="25" t="s">
        <v>487</v>
      </c>
      <c r="AA7689" s="25">
        <v>61.0</v>
      </c>
      <c r="AB7689" s="25">
        <v>5.0</v>
      </c>
      <c r="AC7689" s="25">
        <v>146622.35</v>
      </c>
      <c r="AD7689" s="25">
        <v>1.0</v>
      </c>
      <c r="AE7689" s="25">
        <v>1.0</v>
      </c>
      <c r="AF7689" s="25">
        <v>1.0</v>
      </c>
      <c r="AG7689" s="25">
        <v>41815.22</v>
      </c>
      <c r="AH7689" s="25">
        <v>1.0</v>
      </c>
    </row>
    <row r="7690" ht="15.75" customHeight="1">
      <c r="U7690" s="25">
        <v>7689.0</v>
      </c>
      <c r="V7690" s="25">
        <v>1.5592412E7</v>
      </c>
      <c r="W7690" s="25" t="s">
        <v>669</v>
      </c>
      <c r="X7690" s="25">
        <v>713.0</v>
      </c>
      <c r="Y7690" s="25" t="s">
        <v>379</v>
      </c>
      <c r="Z7690" s="25" t="s">
        <v>487</v>
      </c>
      <c r="AA7690" s="25">
        <v>45.0</v>
      </c>
      <c r="AB7690" s="25">
        <v>4.0</v>
      </c>
      <c r="AC7690" s="25">
        <v>131038.14</v>
      </c>
      <c r="AD7690" s="25">
        <v>1.0</v>
      </c>
      <c r="AE7690" s="25">
        <v>1.0</v>
      </c>
      <c r="AF7690" s="25">
        <v>0.0</v>
      </c>
      <c r="AG7690" s="25">
        <v>74005.04</v>
      </c>
      <c r="AH7690" s="25">
        <v>1.0</v>
      </c>
    </row>
    <row r="7691" ht="15.75" customHeight="1">
      <c r="U7691" s="25">
        <v>7690.0</v>
      </c>
      <c r="V7691" s="25">
        <v>1.5777452E7</v>
      </c>
      <c r="W7691" s="25" t="s">
        <v>3218</v>
      </c>
      <c r="X7691" s="25">
        <v>587.0</v>
      </c>
      <c r="Y7691" s="25" t="s">
        <v>375</v>
      </c>
      <c r="Z7691" s="25" t="s">
        <v>462</v>
      </c>
      <c r="AA7691" s="25">
        <v>46.0</v>
      </c>
      <c r="AB7691" s="25">
        <v>6.0</v>
      </c>
      <c r="AC7691" s="25">
        <v>88820.29</v>
      </c>
      <c r="AD7691" s="25">
        <v>1.0</v>
      </c>
      <c r="AE7691" s="25">
        <v>0.0</v>
      </c>
      <c r="AF7691" s="25">
        <v>0.0</v>
      </c>
      <c r="AG7691" s="25">
        <v>70224.34</v>
      </c>
      <c r="AH7691" s="25">
        <v>0.0</v>
      </c>
    </row>
    <row r="7692" ht="15.75" customHeight="1">
      <c r="U7692" s="25">
        <v>7691.0</v>
      </c>
      <c r="V7692" s="25">
        <v>1.5692258E7</v>
      </c>
      <c r="W7692" s="25" t="s">
        <v>1427</v>
      </c>
      <c r="X7692" s="25">
        <v>569.0</v>
      </c>
      <c r="Y7692" s="25" t="s">
        <v>377</v>
      </c>
      <c r="Z7692" s="25" t="s">
        <v>487</v>
      </c>
      <c r="AA7692" s="25">
        <v>31.0</v>
      </c>
      <c r="AB7692" s="25">
        <v>1.0</v>
      </c>
      <c r="AC7692" s="25">
        <v>115406.97</v>
      </c>
      <c r="AD7692" s="25">
        <v>1.0</v>
      </c>
      <c r="AE7692" s="25">
        <v>0.0</v>
      </c>
      <c r="AF7692" s="25">
        <v>0.0</v>
      </c>
      <c r="AG7692" s="25">
        <v>145528.22</v>
      </c>
      <c r="AH7692" s="25">
        <v>0.0</v>
      </c>
    </row>
    <row r="7693" ht="15.75" customHeight="1">
      <c r="U7693" s="25">
        <v>7692.0</v>
      </c>
      <c r="V7693" s="25">
        <v>1.5791045E7</v>
      </c>
      <c r="W7693" s="25" t="s">
        <v>472</v>
      </c>
      <c r="X7693" s="25">
        <v>568.0</v>
      </c>
      <c r="Y7693" s="25" t="s">
        <v>375</v>
      </c>
      <c r="Z7693" s="25" t="s">
        <v>462</v>
      </c>
      <c r="AA7693" s="25">
        <v>38.0</v>
      </c>
      <c r="AB7693" s="25">
        <v>3.0</v>
      </c>
      <c r="AC7693" s="25">
        <v>132951.92</v>
      </c>
      <c r="AD7693" s="25">
        <v>1.0</v>
      </c>
      <c r="AE7693" s="25">
        <v>0.0</v>
      </c>
      <c r="AF7693" s="25">
        <v>1.0</v>
      </c>
      <c r="AG7693" s="25">
        <v>124486.28</v>
      </c>
      <c r="AH7693" s="25">
        <v>0.0</v>
      </c>
    </row>
    <row r="7694" ht="15.75" customHeight="1">
      <c r="U7694" s="25">
        <v>7693.0</v>
      </c>
      <c r="V7694" s="25">
        <v>1.5807889E7</v>
      </c>
      <c r="W7694" s="25" t="s">
        <v>667</v>
      </c>
      <c r="X7694" s="25">
        <v>634.0</v>
      </c>
      <c r="Y7694" s="25" t="s">
        <v>379</v>
      </c>
      <c r="Z7694" s="25" t="s">
        <v>487</v>
      </c>
      <c r="AA7694" s="25">
        <v>74.0</v>
      </c>
      <c r="AB7694" s="25">
        <v>5.0</v>
      </c>
      <c r="AC7694" s="25">
        <v>108891.7</v>
      </c>
      <c r="AD7694" s="25">
        <v>1.0</v>
      </c>
      <c r="AE7694" s="25">
        <v>1.0</v>
      </c>
      <c r="AF7694" s="25">
        <v>0.0</v>
      </c>
      <c r="AG7694" s="25">
        <v>10078.02</v>
      </c>
      <c r="AH7694" s="25">
        <v>0.0</v>
      </c>
    </row>
    <row r="7695" ht="15.75" customHeight="1">
      <c r="U7695" s="25">
        <v>7694.0</v>
      </c>
      <c r="V7695" s="25">
        <v>1.5602043E7</v>
      </c>
      <c r="W7695" s="25" t="s">
        <v>555</v>
      </c>
      <c r="X7695" s="25">
        <v>770.0</v>
      </c>
      <c r="Y7695" s="25" t="s">
        <v>379</v>
      </c>
      <c r="Z7695" s="25" t="s">
        <v>462</v>
      </c>
      <c r="AA7695" s="25">
        <v>46.0</v>
      </c>
      <c r="AB7695" s="25">
        <v>5.0</v>
      </c>
      <c r="AC7695" s="25">
        <v>141788.63</v>
      </c>
      <c r="AD7695" s="25">
        <v>2.0</v>
      </c>
      <c r="AE7695" s="25">
        <v>0.0</v>
      </c>
      <c r="AF7695" s="25">
        <v>0.0</v>
      </c>
      <c r="AG7695" s="25">
        <v>164967.21</v>
      </c>
      <c r="AH7695" s="25">
        <v>0.0</v>
      </c>
    </row>
    <row r="7696" ht="15.75" customHeight="1">
      <c r="U7696" s="25">
        <v>7695.0</v>
      </c>
      <c r="V7696" s="25">
        <v>1.5807335E7</v>
      </c>
      <c r="W7696" s="25" t="s">
        <v>1367</v>
      </c>
      <c r="X7696" s="25">
        <v>676.0</v>
      </c>
      <c r="Y7696" s="25" t="s">
        <v>377</v>
      </c>
      <c r="Z7696" s="25" t="s">
        <v>462</v>
      </c>
      <c r="AA7696" s="25">
        <v>64.0</v>
      </c>
      <c r="AB7696" s="25">
        <v>4.0</v>
      </c>
      <c r="AC7696" s="25">
        <v>116954.32</v>
      </c>
      <c r="AD7696" s="25">
        <v>1.0</v>
      </c>
      <c r="AE7696" s="25">
        <v>1.0</v>
      </c>
      <c r="AF7696" s="25">
        <v>1.0</v>
      </c>
      <c r="AG7696" s="25">
        <v>91149.48</v>
      </c>
      <c r="AH7696" s="25">
        <v>0.0</v>
      </c>
    </row>
    <row r="7697" ht="15.75" customHeight="1">
      <c r="U7697" s="25">
        <v>7696.0</v>
      </c>
      <c r="V7697" s="25">
        <v>1.5629985E7</v>
      </c>
      <c r="W7697" s="25" t="s">
        <v>3219</v>
      </c>
      <c r="X7697" s="25">
        <v>723.0</v>
      </c>
      <c r="Y7697" s="25" t="s">
        <v>379</v>
      </c>
      <c r="Z7697" s="25" t="s">
        <v>462</v>
      </c>
      <c r="AA7697" s="25">
        <v>47.0</v>
      </c>
      <c r="AB7697" s="25">
        <v>10.0</v>
      </c>
      <c r="AC7697" s="25">
        <v>90450.0</v>
      </c>
      <c r="AD7697" s="25">
        <v>2.0</v>
      </c>
      <c r="AE7697" s="25">
        <v>0.0</v>
      </c>
      <c r="AF7697" s="25">
        <v>0.0</v>
      </c>
      <c r="AG7697" s="25">
        <v>103379.31</v>
      </c>
      <c r="AH7697" s="25">
        <v>1.0</v>
      </c>
    </row>
    <row r="7698" ht="15.75" customHeight="1">
      <c r="U7698" s="25">
        <v>7697.0</v>
      </c>
      <c r="V7698" s="25">
        <v>1.5679453E7</v>
      </c>
      <c r="W7698" s="25" t="s">
        <v>607</v>
      </c>
      <c r="X7698" s="25">
        <v>614.0</v>
      </c>
      <c r="Y7698" s="25" t="s">
        <v>379</v>
      </c>
      <c r="Z7698" s="25" t="s">
        <v>462</v>
      </c>
      <c r="AA7698" s="25">
        <v>39.0</v>
      </c>
      <c r="AB7698" s="25">
        <v>8.0</v>
      </c>
      <c r="AC7698" s="25">
        <v>125997.22</v>
      </c>
      <c r="AD7698" s="25">
        <v>1.0</v>
      </c>
      <c r="AE7698" s="25">
        <v>1.0</v>
      </c>
      <c r="AF7698" s="25">
        <v>1.0</v>
      </c>
      <c r="AG7698" s="25">
        <v>128049.34</v>
      </c>
      <c r="AH7698" s="25">
        <v>1.0</v>
      </c>
    </row>
    <row r="7699" ht="15.75" customHeight="1">
      <c r="U7699" s="25">
        <v>7698.0</v>
      </c>
      <c r="V7699" s="25">
        <v>1.5637315E7</v>
      </c>
      <c r="W7699" s="25" t="s">
        <v>3220</v>
      </c>
      <c r="X7699" s="25">
        <v>601.0</v>
      </c>
      <c r="Y7699" s="25" t="s">
        <v>377</v>
      </c>
      <c r="Z7699" s="25" t="s">
        <v>462</v>
      </c>
      <c r="AA7699" s="25">
        <v>41.0</v>
      </c>
      <c r="AB7699" s="25">
        <v>3.0</v>
      </c>
      <c r="AC7699" s="25">
        <v>0.0</v>
      </c>
      <c r="AD7699" s="25">
        <v>2.0</v>
      </c>
      <c r="AE7699" s="25">
        <v>1.0</v>
      </c>
      <c r="AF7699" s="25">
        <v>0.0</v>
      </c>
      <c r="AG7699" s="25">
        <v>54342.83</v>
      </c>
      <c r="AH7699" s="25">
        <v>0.0</v>
      </c>
    </row>
    <row r="7700" ht="15.75" customHeight="1">
      <c r="U7700" s="25">
        <v>7699.0</v>
      </c>
      <c r="V7700" s="25">
        <v>1.5691513E7</v>
      </c>
      <c r="W7700" s="25" t="s">
        <v>3221</v>
      </c>
      <c r="X7700" s="25">
        <v>592.0</v>
      </c>
      <c r="Y7700" s="25" t="s">
        <v>375</v>
      </c>
      <c r="Z7700" s="25" t="s">
        <v>487</v>
      </c>
      <c r="AA7700" s="25">
        <v>60.0</v>
      </c>
      <c r="AB7700" s="25">
        <v>9.0</v>
      </c>
      <c r="AC7700" s="25">
        <v>0.0</v>
      </c>
      <c r="AD7700" s="25">
        <v>4.0</v>
      </c>
      <c r="AE7700" s="25">
        <v>1.0</v>
      </c>
      <c r="AF7700" s="25">
        <v>1.0</v>
      </c>
      <c r="AG7700" s="25">
        <v>13614.01</v>
      </c>
      <c r="AH7700" s="25">
        <v>1.0</v>
      </c>
    </row>
    <row r="7701" ht="15.75" customHeight="1">
      <c r="U7701" s="25">
        <v>7700.0</v>
      </c>
      <c r="V7701" s="25">
        <v>1.5622289E7</v>
      </c>
      <c r="W7701" s="25" t="s">
        <v>1810</v>
      </c>
      <c r="X7701" s="25">
        <v>605.0</v>
      </c>
      <c r="Y7701" s="25" t="s">
        <v>377</v>
      </c>
      <c r="Z7701" s="25" t="s">
        <v>462</v>
      </c>
      <c r="AA7701" s="25">
        <v>36.0</v>
      </c>
      <c r="AB7701" s="25">
        <v>9.0</v>
      </c>
      <c r="AC7701" s="25">
        <v>0.0</v>
      </c>
      <c r="AD7701" s="25">
        <v>2.0</v>
      </c>
      <c r="AE7701" s="25">
        <v>0.0</v>
      </c>
      <c r="AF7701" s="25">
        <v>1.0</v>
      </c>
      <c r="AG7701" s="25">
        <v>35521.63</v>
      </c>
      <c r="AH7701" s="25">
        <v>0.0</v>
      </c>
    </row>
    <row r="7702" ht="15.75" customHeight="1">
      <c r="U7702" s="25">
        <v>7701.0</v>
      </c>
      <c r="V7702" s="25">
        <v>1.5715184E7</v>
      </c>
      <c r="W7702" s="25" t="s">
        <v>600</v>
      </c>
      <c r="X7702" s="25">
        <v>752.0</v>
      </c>
      <c r="Y7702" s="25" t="s">
        <v>377</v>
      </c>
      <c r="Z7702" s="25" t="s">
        <v>462</v>
      </c>
      <c r="AA7702" s="25">
        <v>31.0</v>
      </c>
      <c r="AB7702" s="25">
        <v>4.0</v>
      </c>
      <c r="AC7702" s="25">
        <v>144637.86</v>
      </c>
      <c r="AD7702" s="25">
        <v>2.0</v>
      </c>
      <c r="AE7702" s="25">
        <v>1.0</v>
      </c>
      <c r="AF7702" s="25">
        <v>0.0</v>
      </c>
      <c r="AG7702" s="25">
        <v>40496.72</v>
      </c>
      <c r="AH7702" s="25">
        <v>0.0</v>
      </c>
    </row>
    <row r="7703" ht="15.75" customHeight="1">
      <c r="U7703" s="25">
        <v>7702.0</v>
      </c>
      <c r="V7703" s="25">
        <v>1.5702801E7</v>
      </c>
      <c r="W7703" s="25" t="s">
        <v>1087</v>
      </c>
      <c r="X7703" s="25">
        <v>677.0</v>
      </c>
      <c r="Y7703" s="25" t="s">
        <v>375</v>
      </c>
      <c r="Z7703" s="25" t="s">
        <v>462</v>
      </c>
      <c r="AA7703" s="25">
        <v>29.0</v>
      </c>
      <c r="AB7703" s="25">
        <v>3.0</v>
      </c>
      <c r="AC7703" s="25">
        <v>86616.35</v>
      </c>
      <c r="AD7703" s="25">
        <v>1.0</v>
      </c>
      <c r="AE7703" s="25">
        <v>0.0</v>
      </c>
      <c r="AF7703" s="25">
        <v>0.0</v>
      </c>
      <c r="AG7703" s="25">
        <v>91903.9</v>
      </c>
      <c r="AH7703" s="25">
        <v>1.0</v>
      </c>
    </row>
    <row r="7704" ht="15.75" customHeight="1">
      <c r="U7704" s="25">
        <v>7703.0</v>
      </c>
      <c r="V7704" s="25">
        <v>1.5719931E7</v>
      </c>
      <c r="W7704" s="25" t="s">
        <v>1239</v>
      </c>
      <c r="X7704" s="25">
        <v>850.0</v>
      </c>
      <c r="Y7704" s="25" t="s">
        <v>375</v>
      </c>
      <c r="Z7704" s="25" t="s">
        <v>487</v>
      </c>
      <c r="AA7704" s="25">
        <v>31.0</v>
      </c>
      <c r="AB7704" s="25">
        <v>8.0</v>
      </c>
      <c r="AC7704" s="25">
        <v>0.0</v>
      </c>
      <c r="AD7704" s="25">
        <v>2.0</v>
      </c>
      <c r="AE7704" s="25">
        <v>1.0</v>
      </c>
      <c r="AF7704" s="25">
        <v>0.0</v>
      </c>
      <c r="AG7704" s="25">
        <v>178667.7</v>
      </c>
      <c r="AH7704" s="25">
        <v>0.0</v>
      </c>
    </row>
    <row r="7705" ht="15.75" customHeight="1">
      <c r="U7705" s="25">
        <v>7704.0</v>
      </c>
      <c r="V7705" s="25">
        <v>1.5806081E7</v>
      </c>
      <c r="W7705" s="25" t="s">
        <v>1152</v>
      </c>
      <c r="X7705" s="25">
        <v>608.0</v>
      </c>
      <c r="Y7705" s="25" t="s">
        <v>379</v>
      </c>
      <c r="Z7705" s="25" t="s">
        <v>462</v>
      </c>
      <c r="AA7705" s="25">
        <v>48.0</v>
      </c>
      <c r="AB7705" s="25">
        <v>2.0</v>
      </c>
      <c r="AC7705" s="25">
        <v>127924.25</v>
      </c>
      <c r="AD7705" s="25">
        <v>2.0</v>
      </c>
      <c r="AE7705" s="25">
        <v>1.0</v>
      </c>
      <c r="AF7705" s="25">
        <v>0.0</v>
      </c>
      <c r="AG7705" s="25">
        <v>32202.61</v>
      </c>
      <c r="AH7705" s="25">
        <v>0.0</v>
      </c>
    </row>
    <row r="7706" ht="15.75" customHeight="1">
      <c r="U7706" s="25">
        <v>7705.0</v>
      </c>
      <c r="V7706" s="25">
        <v>1.5796336E7</v>
      </c>
      <c r="W7706" s="25" t="s">
        <v>680</v>
      </c>
      <c r="X7706" s="25">
        <v>786.0</v>
      </c>
      <c r="Y7706" s="25" t="s">
        <v>377</v>
      </c>
      <c r="Z7706" s="25" t="s">
        <v>462</v>
      </c>
      <c r="AA7706" s="25">
        <v>34.0</v>
      </c>
      <c r="AB7706" s="25">
        <v>9.0</v>
      </c>
      <c r="AC7706" s="25">
        <v>0.0</v>
      </c>
      <c r="AD7706" s="25">
        <v>2.0</v>
      </c>
      <c r="AE7706" s="25">
        <v>1.0</v>
      </c>
      <c r="AF7706" s="25">
        <v>0.0</v>
      </c>
      <c r="AG7706" s="25">
        <v>117034.32</v>
      </c>
      <c r="AH7706" s="25">
        <v>0.0</v>
      </c>
    </row>
    <row r="7707" ht="15.75" customHeight="1">
      <c r="U7707" s="25">
        <v>7706.0</v>
      </c>
      <c r="V7707" s="25">
        <v>1.5647306E7</v>
      </c>
      <c r="W7707" s="25" t="s">
        <v>1000</v>
      </c>
      <c r="X7707" s="25">
        <v>777.0</v>
      </c>
      <c r="Y7707" s="25" t="s">
        <v>375</v>
      </c>
      <c r="Z7707" s="25" t="s">
        <v>462</v>
      </c>
      <c r="AA7707" s="25">
        <v>29.0</v>
      </c>
      <c r="AB7707" s="25">
        <v>9.0</v>
      </c>
      <c r="AC7707" s="25">
        <v>131240.61</v>
      </c>
      <c r="AD7707" s="25">
        <v>1.0</v>
      </c>
      <c r="AE7707" s="25">
        <v>1.0</v>
      </c>
      <c r="AF7707" s="25">
        <v>1.0</v>
      </c>
      <c r="AG7707" s="25">
        <v>163746.09</v>
      </c>
      <c r="AH7707" s="25">
        <v>1.0</v>
      </c>
    </row>
    <row r="7708" ht="15.75" customHeight="1">
      <c r="U7708" s="25">
        <v>7707.0</v>
      </c>
      <c r="V7708" s="25">
        <v>1.5742369E7</v>
      </c>
      <c r="W7708" s="25" t="s">
        <v>3222</v>
      </c>
      <c r="X7708" s="25">
        <v>667.0</v>
      </c>
      <c r="Y7708" s="25" t="s">
        <v>377</v>
      </c>
      <c r="Z7708" s="25" t="s">
        <v>487</v>
      </c>
      <c r="AA7708" s="25">
        <v>31.0</v>
      </c>
      <c r="AB7708" s="25">
        <v>5.0</v>
      </c>
      <c r="AC7708" s="25">
        <v>0.0</v>
      </c>
      <c r="AD7708" s="25">
        <v>2.0</v>
      </c>
      <c r="AE7708" s="25">
        <v>1.0</v>
      </c>
      <c r="AF7708" s="25">
        <v>1.0</v>
      </c>
      <c r="AG7708" s="25">
        <v>20346.69</v>
      </c>
      <c r="AH7708" s="25">
        <v>0.0</v>
      </c>
    </row>
    <row r="7709" ht="15.75" customHeight="1">
      <c r="U7709" s="25">
        <v>7708.0</v>
      </c>
      <c r="V7709" s="25">
        <v>1.5655859E7</v>
      </c>
      <c r="W7709" s="25" t="s">
        <v>1255</v>
      </c>
      <c r="X7709" s="25">
        <v>848.0</v>
      </c>
      <c r="Y7709" s="25" t="s">
        <v>377</v>
      </c>
      <c r="Z7709" s="25" t="s">
        <v>487</v>
      </c>
      <c r="AA7709" s="25">
        <v>35.0</v>
      </c>
      <c r="AB7709" s="25">
        <v>5.0</v>
      </c>
      <c r="AC7709" s="25">
        <v>120046.74</v>
      </c>
      <c r="AD7709" s="25">
        <v>2.0</v>
      </c>
      <c r="AE7709" s="25">
        <v>1.0</v>
      </c>
      <c r="AF7709" s="25">
        <v>0.0</v>
      </c>
      <c r="AG7709" s="25">
        <v>84710.65</v>
      </c>
      <c r="AH7709" s="25">
        <v>0.0</v>
      </c>
    </row>
    <row r="7710" ht="15.75" customHeight="1">
      <c r="U7710" s="25">
        <v>7709.0</v>
      </c>
      <c r="V7710" s="25">
        <v>1.567565E7</v>
      </c>
      <c r="W7710" s="25" t="s">
        <v>621</v>
      </c>
      <c r="X7710" s="25">
        <v>486.0</v>
      </c>
      <c r="Y7710" s="25" t="s">
        <v>375</v>
      </c>
      <c r="Z7710" s="25" t="s">
        <v>462</v>
      </c>
      <c r="AA7710" s="25">
        <v>39.0</v>
      </c>
      <c r="AB7710" s="25">
        <v>8.0</v>
      </c>
      <c r="AC7710" s="25">
        <v>97819.36</v>
      </c>
      <c r="AD7710" s="25">
        <v>1.0</v>
      </c>
      <c r="AE7710" s="25">
        <v>0.0</v>
      </c>
      <c r="AF7710" s="25">
        <v>1.0</v>
      </c>
      <c r="AG7710" s="25">
        <v>120531.31</v>
      </c>
      <c r="AH7710" s="25">
        <v>0.0</v>
      </c>
    </row>
    <row r="7711" ht="15.75" customHeight="1">
      <c r="U7711" s="25">
        <v>7710.0</v>
      </c>
      <c r="V7711" s="25">
        <v>1.5574119E7</v>
      </c>
      <c r="W7711" s="25" t="s">
        <v>1100</v>
      </c>
      <c r="X7711" s="25">
        <v>598.0</v>
      </c>
      <c r="Y7711" s="25" t="s">
        <v>377</v>
      </c>
      <c r="Z7711" s="25" t="s">
        <v>462</v>
      </c>
      <c r="AA7711" s="25">
        <v>64.0</v>
      </c>
      <c r="AB7711" s="25">
        <v>1.0</v>
      </c>
      <c r="AC7711" s="25">
        <v>62979.93</v>
      </c>
      <c r="AD7711" s="25">
        <v>1.0</v>
      </c>
      <c r="AE7711" s="25">
        <v>1.0</v>
      </c>
      <c r="AF7711" s="25">
        <v>1.0</v>
      </c>
      <c r="AG7711" s="25">
        <v>152273.57</v>
      </c>
      <c r="AH7711" s="25">
        <v>0.0</v>
      </c>
    </row>
    <row r="7712" ht="15.75" customHeight="1">
      <c r="U7712" s="25">
        <v>7711.0</v>
      </c>
      <c r="V7712" s="25">
        <v>1.5754168E7</v>
      </c>
      <c r="W7712" s="25" t="s">
        <v>734</v>
      </c>
      <c r="X7712" s="25">
        <v>506.0</v>
      </c>
      <c r="Y7712" s="25" t="s">
        <v>375</v>
      </c>
      <c r="Z7712" s="25" t="s">
        <v>462</v>
      </c>
      <c r="AA7712" s="25">
        <v>40.0</v>
      </c>
      <c r="AB7712" s="25">
        <v>3.0</v>
      </c>
      <c r="AC7712" s="25">
        <v>0.0</v>
      </c>
      <c r="AD7712" s="25">
        <v>1.0</v>
      </c>
      <c r="AE7712" s="25">
        <v>1.0</v>
      </c>
      <c r="AF7712" s="25">
        <v>1.0</v>
      </c>
      <c r="AG7712" s="25">
        <v>144345.58</v>
      </c>
      <c r="AH7712" s="25">
        <v>0.0</v>
      </c>
    </row>
    <row r="7713" ht="15.75" customHeight="1">
      <c r="U7713" s="25">
        <v>7712.0</v>
      </c>
      <c r="V7713" s="25">
        <v>1.5763029E7</v>
      </c>
      <c r="W7713" s="25" t="s">
        <v>754</v>
      </c>
      <c r="X7713" s="25">
        <v>612.0</v>
      </c>
      <c r="Y7713" s="25" t="s">
        <v>379</v>
      </c>
      <c r="Z7713" s="25" t="s">
        <v>487</v>
      </c>
      <c r="AA7713" s="25">
        <v>46.0</v>
      </c>
      <c r="AB7713" s="25">
        <v>9.0</v>
      </c>
      <c r="AC7713" s="25">
        <v>161450.03</v>
      </c>
      <c r="AD7713" s="25">
        <v>1.0</v>
      </c>
      <c r="AE7713" s="25">
        <v>1.0</v>
      </c>
      <c r="AF7713" s="25">
        <v>1.0</v>
      </c>
      <c r="AG7713" s="25">
        <v>96961.0</v>
      </c>
      <c r="AH7713" s="25">
        <v>1.0</v>
      </c>
    </row>
    <row r="7714" ht="15.75" customHeight="1">
      <c r="U7714" s="25">
        <v>7713.0</v>
      </c>
      <c r="V7714" s="25">
        <v>1.5765048E7</v>
      </c>
      <c r="W7714" s="25" t="s">
        <v>2158</v>
      </c>
      <c r="X7714" s="25">
        <v>545.0</v>
      </c>
      <c r="Y7714" s="25" t="s">
        <v>375</v>
      </c>
      <c r="Z7714" s="25" t="s">
        <v>487</v>
      </c>
      <c r="AA7714" s="25">
        <v>30.0</v>
      </c>
      <c r="AB7714" s="25">
        <v>3.0</v>
      </c>
      <c r="AC7714" s="25">
        <v>0.0</v>
      </c>
      <c r="AD7714" s="25">
        <v>2.0</v>
      </c>
      <c r="AE7714" s="25">
        <v>1.0</v>
      </c>
      <c r="AF7714" s="25">
        <v>0.0</v>
      </c>
      <c r="AG7714" s="25">
        <v>170307.43</v>
      </c>
      <c r="AH7714" s="25">
        <v>0.0</v>
      </c>
    </row>
    <row r="7715" ht="15.75" customHeight="1">
      <c r="U7715" s="25">
        <v>7714.0</v>
      </c>
      <c r="V7715" s="25">
        <v>1.5786215E7</v>
      </c>
      <c r="W7715" s="25" t="s">
        <v>983</v>
      </c>
      <c r="X7715" s="25">
        <v>793.0</v>
      </c>
      <c r="Y7715" s="25" t="s">
        <v>375</v>
      </c>
      <c r="Z7715" s="25" t="s">
        <v>487</v>
      </c>
      <c r="AA7715" s="25">
        <v>56.0</v>
      </c>
      <c r="AB7715" s="25">
        <v>8.0</v>
      </c>
      <c r="AC7715" s="25">
        <v>119496.25</v>
      </c>
      <c r="AD7715" s="25">
        <v>2.0</v>
      </c>
      <c r="AE7715" s="25">
        <v>1.0</v>
      </c>
      <c r="AF7715" s="25">
        <v>0.0</v>
      </c>
      <c r="AG7715" s="25">
        <v>29880.99</v>
      </c>
      <c r="AH7715" s="25">
        <v>0.0</v>
      </c>
    </row>
    <row r="7716" ht="15.75" customHeight="1">
      <c r="U7716" s="25">
        <v>7715.0</v>
      </c>
      <c r="V7716" s="25">
        <v>1.5707559E7</v>
      </c>
      <c r="W7716" s="25" t="s">
        <v>567</v>
      </c>
      <c r="X7716" s="25">
        <v>682.0</v>
      </c>
      <c r="Y7716" s="25" t="s">
        <v>375</v>
      </c>
      <c r="Z7716" s="25" t="s">
        <v>462</v>
      </c>
      <c r="AA7716" s="25">
        <v>30.0</v>
      </c>
      <c r="AB7716" s="25">
        <v>9.0</v>
      </c>
      <c r="AC7716" s="25">
        <v>0.0</v>
      </c>
      <c r="AD7716" s="25">
        <v>2.0</v>
      </c>
      <c r="AE7716" s="25">
        <v>1.0</v>
      </c>
      <c r="AF7716" s="25">
        <v>1.0</v>
      </c>
      <c r="AG7716" s="25">
        <v>195104.91</v>
      </c>
      <c r="AH7716" s="25">
        <v>0.0</v>
      </c>
    </row>
    <row r="7717" ht="15.75" customHeight="1">
      <c r="U7717" s="25">
        <v>7716.0</v>
      </c>
      <c r="V7717" s="25">
        <v>1.5582129E7</v>
      </c>
      <c r="W7717" s="25" t="s">
        <v>678</v>
      </c>
      <c r="X7717" s="25">
        <v>517.0</v>
      </c>
      <c r="Y7717" s="25" t="s">
        <v>375</v>
      </c>
      <c r="Z7717" s="25" t="s">
        <v>487</v>
      </c>
      <c r="AA7717" s="25">
        <v>62.0</v>
      </c>
      <c r="AB7717" s="25">
        <v>1.0</v>
      </c>
      <c r="AC7717" s="25">
        <v>43772.66</v>
      </c>
      <c r="AD7717" s="25">
        <v>3.0</v>
      </c>
      <c r="AE7717" s="25">
        <v>1.0</v>
      </c>
      <c r="AF7717" s="25">
        <v>0.0</v>
      </c>
      <c r="AG7717" s="25">
        <v>187756.24</v>
      </c>
      <c r="AH7717" s="25">
        <v>1.0</v>
      </c>
    </row>
    <row r="7718" ht="15.75" customHeight="1">
      <c r="U7718" s="25">
        <v>7717.0</v>
      </c>
      <c r="V7718" s="25">
        <v>1.568754E7</v>
      </c>
      <c r="W7718" s="25" t="s">
        <v>948</v>
      </c>
      <c r="X7718" s="25">
        <v>684.0</v>
      </c>
      <c r="Y7718" s="25" t="s">
        <v>375</v>
      </c>
      <c r="Z7718" s="25" t="s">
        <v>487</v>
      </c>
      <c r="AA7718" s="25">
        <v>32.0</v>
      </c>
      <c r="AB7718" s="25">
        <v>9.0</v>
      </c>
      <c r="AC7718" s="25">
        <v>100249.41</v>
      </c>
      <c r="AD7718" s="25">
        <v>2.0</v>
      </c>
      <c r="AE7718" s="25">
        <v>0.0</v>
      </c>
      <c r="AF7718" s="25">
        <v>1.0</v>
      </c>
      <c r="AG7718" s="25">
        <v>67599.69</v>
      </c>
      <c r="AH7718" s="25">
        <v>0.0</v>
      </c>
    </row>
    <row r="7719" ht="15.75" customHeight="1">
      <c r="U7719" s="25">
        <v>7718.0</v>
      </c>
      <c r="V7719" s="25">
        <v>1.5787196E7</v>
      </c>
      <c r="W7719" s="25" t="s">
        <v>564</v>
      </c>
      <c r="X7719" s="25">
        <v>692.0</v>
      </c>
      <c r="Y7719" s="25" t="s">
        <v>377</v>
      </c>
      <c r="Z7719" s="25" t="s">
        <v>487</v>
      </c>
      <c r="AA7719" s="25">
        <v>46.0</v>
      </c>
      <c r="AB7719" s="25">
        <v>2.0</v>
      </c>
      <c r="AC7719" s="25">
        <v>0.0</v>
      </c>
      <c r="AD7719" s="25">
        <v>2.0</v>
      </c>
      <c r="AE7719" s="25">
        <v>1.0</v>
      </c>
      <c r="AF7719" s="25">
        <v>1.0</v>
      </c>
      <c r="AG7719" s="25">
        <v>105983.09</v>
      </c>
      <c r="AH7719" s="25">
        <v>0.0</v>
      </c>
    </row>
    <row r="7720" ht="15.75" customHeight="1">
      <c r="U7720" s="25">
        <v>7719.0</v>
      </c>
      <c r="V7720" s="25">
        <v>1.5670898E7</v>
      </c>
      <c r="W7720" s="25" t="s">
        <v>863</v>
      </c>
      <c r="X7720" s="25">
        <v>740.0</v>
      </c>
      <c r="Y7720" s="25" t="s">
        <v>375</v>
      </c>
      <c r="Z7720" s="25" t="s">
        <v>462</v>
      </c>
      <c r="AA7720" s="25">
        <v>60.0</v>
      </c>
      <c r="AB7720" s="25">
        <v>5.0</v>
      </c>
      <c r="AC7720" s="25">
        <v>108028.08</v>
      </c>
      <c r="AD7720" s="25">
        <v>2.0</v>
      </c>
      <c r="AE7720" s="25">
        <v>0.0</v>
      </c>
      <c r="AF7720" s="25">
        <v>0.0</v>
      </c>
      <c r="AG7720" s="25">
        <v>25980.42</v>
      </c>
      <c r="AH7720" s="25">
        <v>1.0</v>
      </c>
    </row>
    <row r="7721" ht="15.75" customHeight="1">
      <c r="U7721" s="25">
        <v>7720.0</v>
      </c>
      <c r="V7721" s="25">
        <v>1.5775433E7</v>
      </c>
      <c r="W7721" s="25" t="s">
        <v>1215</v>
      </c>
      <c r="X7721" s="25">
        <v>666.0</v>
      </c>
      <c r="Y7721" s="25" t="s">
        <v>379</v>
      </c>
      <c r="Z7721" s="25" t="s">
        <v>487</v>
      </c>
      <c r="AA7721" s="25">
        <v>71.0</v>
      </c>
      <c r="AB7721" s="25">
        <v>1.0</v>
      </c>
      <c r="AC7721" s="25">
        <v>53013.29</v>
      </c>
      <c r="AD7721" s="25">
        <v>2.0</v>
      </c>
      <c r="AE7721" s="25">
        <v>1.0</v>
      </c>
      <c r="AF7721" s="25">
        <v>1.0</v>
      </c>
      <c r="AG7721" s="25">
        <v>112222.64</v>
      </c>
      <c r="AH7721" s="25">
        <v>0.0</v>
      </c>
    </row>
    <row r="7722" ht="15.75" customHeight="1">
      <c r="U7722" s="25">
        <v>7721.0</v>
      </c>
      <c r="V7722" s="25">
        <v>1.5700693E7</v>
      </c>
      <c r="W7722" s="25" t="s">
        <v>1689</v>
      </c>
      <c r="X7722" s="25">
        <v>693.0</v>
      </c>
      <c r="Y7722" s="25" t="s">
        <v>375</v>
      </c>
      <c r="Z7722" s="25" t="s">
        <v>487</v>
      </c>
      <c r="AA7722" s="25">
        <v>68.0</v>
      </c>
      <c r="AB7722" s="25">
        <v>2.0</v>
      </c>
      <c r="AC7722" s="25">
        <v>0.0</v>
      </c>
      <c r="AD7722" s="25">
        <v>2.0</v>
      </c>
      <c r="AE7722" s="25">
        <v>1.0</v>
      </c>
      <c r="AF7722" s="25">
        <v>1.0</v>
      </c>
      <c r="AG7722" s="25">
        <v>59864.96</v>
      </c>
      <c r="AH7722" s="25">
        <v>0.0</v>
      </c>
    </row>
    <row r="7723" ht="15.75" customHeight="1">
      <c r="U7723" s="25">
        <v>7722.0</v>
      </c>
      <c r="V7723" s="25">
        <v>1.5677955E7</v>
      </c>
      <c r="W7723" s="25" t="s">
        <v>2478</v>
      </c>
      <c r="X7723" s="25">
        <v>757.0</v>
      </c>
      <c r="Y7723" s="25" t="s">
        <v>379</v>
      </c>
      <c r="Z7723" s="25" t="s">
        <v>487</v>
      </c>
      <c r="AA7723" s="25">
        <v>33.0</v>
      </c>
      <c r="AB7723" s="25">
        <v>1.0</v>
      </c>
      <c r="AC7723" s="25">
        <v>122088.67</v>
      </c>
      <c r="AD7723" s="25">
        <v>1.0</v>
      </c>
      <c r="AE7723" s="25">
        <v>1.0</v>
      </c>
      <c r="AF7723" s="25">
        <v>0.0</v>
      </c>
      <c r="AG7723" s="25">
        <v>42581.09</v>
      </c>
      <c r="AH7723" s="25">
        <v>0.0</v>
      </c>
    </row>
    <row r="7724" ht="15.75" customHeight="1">
      <c r="U7724" s="25">
        <v>7723.0</v>
      </c>
      <c r="V7724" s="25">
        <v>1.5570086E7</v>
      </c>
      <c r="W7724" s="25" t="s">
        <v>2701</v>
      </c>
      <c r="X7724" s="25">
        <v>684.0</v>
      </c>
      <c r="Y7724" s="25" t="s">
        <v>379</v>
      </c>
      <c r="Z7724" s="25" t="s">
        <v>487</v>
      </c>
      <c r="AA7724" s="25">
        <v>18.0</v>
      </c>
      <c r="AB7724" s="25">
        <v>9.0</v>
      </c>
      <c r="AC7724" s="25">
        <v>90544.0</v>
      </c>
      <c r="AD7724" s="25">
        <v>1.0</v>
      </c>
      <c r="AE7724" s="25">
        <v>0.0</v>
      </c>
      <c r="AF7724" s="25">
        <v>1.0</v>
      </c>
      <c r="AG7724" s="25">
        <v>4777.23</v>
      </c>
      <c r="AH7724" s="25">
        <v>0.0</v>
      </c>
    </row>
    <row r="7725" ht="15.75" customHeight="1">
      <c r="U7725" s="25">
        <v>7724.0</v>
      </c>
      <c r="V7725" s="25">
        <v>1.5794875E7</v>
      </c>
      <c r="W7725" s="25" t="s">
        <v>607</v>
      </c>
      <c r="X7725" s="25">
        <v>691.0</v>
      </c>
      <c r="Y7725" s="25" t="s">
        <v>377</v>
      </c>
      <c r="Z7725" s="25" t="s">
        <v>487</v>
      </c>
      <c r="AA7725" s="25">
        <v>35.0</v>
      </c>
      <c r="AB7725" s="25">
        <v>6.0</v>
      </c>
      <c r="AC7725" s="25">
        <v>0.0</v>
      </c>
      <c r="AD7725" s="25">
        <v>2.0</v>
      </c>
      <c r="AE7725" s="25">
        <v>0.0</v>
      </c>
      <c r="AF7725" s="25">
        <v>1.0</v>
      </c>
      <c r="AG7725" s="25">
        <v>178038.17</v>
      </c>
      <c r="AH7725" s="25">
        <v>0.0</v>
      </c>
    </row>
    <row r="7726" ht="15.75" customHeight="1">
      <c r="U7726" s="25">
        <v>7725.0</v>
      </c>
      <c r="V7726" s="25">
        <v>1.5673591E7</v>
      </c>
      <c r="W7726" s="25" t="s">
        <v>1322</v>
      </c>
      <c r="X7726" s="25">
        <v>842.0</v>
      </c>
      <c r="Y7726" s="25" t="s">
        <v>375</v>
      </c>
      <c r="Z7726" s="25" t="s">
        <v>487</v>
      </c>
      <c r="AA7726" s="25">
        <v>44.0</v>
      </c>
      <c r="AB7726" s="25">
        <v>3.0</v>
      </c>
      <c r="AC7726" s="25">
        <v>141252.18</v>
      </c>
      <c r="AD7726" s="25">
        <v>4.0</v>
      </c>
      <c r="AE7726" s="25">
        <v>0.0</v>
      </c>
      <c r="AF7726" s="25">
        <v>1.0</v>
      </c>
      <c r="AG7726" s="25">
        <v>128521.16</v>
      </c>
      <c r="AH7726" s="25">
        <v>1.0</v>
      </c>
    </row>
    <row r="7727" ht="15.75" customHeight="1">
      <c r="U7727" s="25">
        <v>7726.0</v>
      </c>
      <c r="V7727" s="25">
        <v>1.5631756E7</v>
      </c>
      <c r="W7727" s="25" t="s">
        <v>1584</v>
      </c>
      <c r="X7727" s="25">
        <v>482.0</v>
      </c>
      <c r="Y7727" s="25" t="s">
        <v>375</v>
      </c>
      <c r="Z7727" s="25" t="s">
        <v>462</v>
      </c>
      <c r="AA7727" s="25">
        <v>35.0</v>
      </c>
      <c r="AB7727" s="25">
        <v>5.0</v>
      </c>
      <c r="AC7727" s="25">
        <v>147813.05</v>
      </c>
      <c r="AD7727" s="25">
        <v>2.0</v>
      </c>
      <c r="AE7727" s="25">
        <v>0.0</v>
      </c>
      <c r="AF7727" s="25">
        <v>0.0</v>
      </c>
      <c r="AG7727" s="25">
        <v>109029.72</v>
      </c>
      <c r="AH7727" s="25">
        <v>0.0</v>
      </c>
    </row>
    <row r="7728" ht="15.75" customHeight="1">
      <c r="U7728" s="25">
        <v>7727.0</v>
      </c>
      <c r="V7728" s="25">
        <v>1.5757617E7</v>
      </c>
      <c r="W7728" s="25" t="s">
        <v>953</v>
      </c>
      <c r="X7728" s="25">
        <v>735.0</v>
      </c>
      <c r="Y7728" s="25" t="s">
        <v>375</v>
      </c>
      <c r="Z7728" s="25" t="s">
        <v>487</v>
      </c>
      <c r="AA7728" s="25">
        <v>55.0</v>
      </c>
      <c r="AB7728" s="25">
        <v>6.0</v>
      </c>
      <c r="AC7728" s="25">
        <v>134140.68</v>
      </c>
      <c r="AD7728" s="25">
        <v>1.0</v>
      </c>
      <c r="AE7728" s="25">
        <v>1.0</v>
      </c>
      <c r="AF7728" s="25">
        <v>0.0</v>
      </c>
      <c r="AG7728" s="25">
        <v>2267.88</v>
      </c>
      <c r="AH7728" s="25">
        <v>0.0</v>
      </c>
    </row>
    <row r="7729" ht="15.75" customHeight="1">
      <c r="U7729" s="25">
        <v>7728.0</v>
      </c>
      <c r="V7729" s="25">
        <v>1.5612729E7</v>
      </c>
      <c r="W7729" s="25" t="s">
        <v>2297</v>
      </c>
      <c r="X7729" s="25">
        <v>681.0</v>
      </c>
      <c r="Y7729" s="25" t="s">
        <v>375</v>
      </c>
      <c r="Z7729" s="25" t="s">
        <v>462</v>
      </c>
      <c r="AA7729" s="25">
        <v>63.0</v>
      </c>
      <c r="AB7729" s="25">
        <v>7.0</v>
      </c>
      <c r="AC7729" s="25">
        <v>0.0</v>
      </c>
      <c r="AD7729" s="25">
        <v>2.0</v>
      </c>
      <c r="AE7729" s="25">
        <v>1.0</v>
      </c>
      <c r="AF7729" s="25">
        <v>1.0</v>
      </c>
      <c r="AG7729" s="25">
        <v>55054.48</v>
      </c>
      <c r="AH7729" s="25">
        <v>0.0</v>
      </c>
    </row>
    <row r="7730" ht="15.75" customHeight="1">
      <c r="U7730" s="25">
        <v>7729.0</v>
      </c>
      <c r="V7730" s="25">
        <v>1.5637857E7</v>
      </c>
      <c r="W7730" s="25" t="s">
        <v>3223</v>
      </c>
      <c r="X7730" s="25">
        <v>616.0</v>
      </c>
      <c r="Y7730" s="25" t="s">
        <v>375</v>
      </c>
      <c r="Z7730" s="25" t="s">
        <v>462</v>
      </c>
      <c r="AA7730" s="25">
        <v>31.0</v>
      </c>
      <c r="AB7730" s="25">
        <v>8.0</v>
      </c>
      <c r="AC7730" s="25">
        <v>0.0</v>
      </c>
      <c r="AD7730" s="25">
        <v>1.0</v>
      </c>
      <c r="AE7730" s="25">
        <v>0.0</v>
      </c>
      <c r="AF7730" s="25">
        <v>1.0</v>
      </c>
      <c r="AG7730" s="25">
        <v>76456.17</v>
      </c>
      <c r="AH7730" s="25">
        <v>0.0</v>
      </c>
    </row>
    <row r="7731" ht="15.75" customHeight="1">
      <c r="U7731" s="25">
        <v>7730.0</v>
      </c>
      <c r="V7731" s="25">
        <v>1.5681007E7</v>
      </c>
      <c r="W7731" s="25" t="s">
        <v>526</v>
      </c>
      <c r="X7731" s="25">
        <v>850.0</v>
      </c>
      <c r="Y7731" s="25" t="s">
        <v>375</v>
      </c>
      <c r="Z7731" s="25" t="s">
        <v>462</v>
      </c>
      <c r="AA7731" s="25">
        <v>35.0</v>
      </c>
      <c r="AB7731" s="25">
        <v>2.0</v>
      </c>
      <c r="AC7731" s="25">
        <v>128548.49</v>
      </c>
      <c r="AD7731" s="25">
        <v>4.0</v>
      </c>
      <c r="AE7731" s="25">
        <v>1.0</v>
      </c>
      <c r="AF7731" s="25">
        <v>0.0</v>
      </c>
      <c r="AG7731" s="25">
        <v>75478.95</v>
      </c>
      <c r="AH7731" s="25">
        <v>1.0</v>
      </c>
    </row>
    <row r="7732" ht="15.75" customHeight="1">
      <c r="U7732" s="25">
        <v>7731.0</v>
      </c>
      <c r="V7732" s="25">
        <v>1.5593622E7</v>
      </c>
      <c r="W7732" s="25" t="s">
        <v>3224</v>
      </c>
      <c r="X7732" s="25">
        <v>635.0</v>
      </c>
      <c r="Y7732" s="25" t="s">
        <v>375</v>
      </c>
      <c r="Z7732" s="25" t="s">
        <v>487</v>
      </c>
      <c r="AA7732" s="25">
        <v>43.0</v>
      </c>
      <c r="AB7732" s="25">
        <v>10.0</v>
      </c>
      <c r="AC7732" s="25">
        <v>122198.21</v>
      </c>
      <c r="AD7732" s="25">
        <v>2.0</v>
      </c>
      <c r="AE7732" s="25">
        <v>0.0</v>
      </c>
      <c r="AF7732" s="25">
        <v>1.0</v>
      </c>
      <c r="AG7732" s="25">
        <v>179144.54</v>
      </c>
      <c r="AH7732" s="25">
        <v>0.0</v>
      </c>
    </row>
    <row r="7733" ht="15.75" customHeight="1">
      <c r="U7733" s="25">
        <v>7732.0</v>
      </c>
      <c r="V7733" s="25">
        <v>1.5629273E7</v>
      </c>
      <c r="W7733" s="25" t="s">
        <v>1091</v>
      </c>
      <c r="X7733" s="25">
        <v>638.0</v>
      </c>
      <c r="Y7733" s="25" t="s">
        <v>379</v>
      </c>
      <c r="Z7733" s="25" t="s">
        <v>487</v>
      </c>
      <c r="AA7733" s="25">
        <v>42.0</v>
      </c>
      <c r="AB7733" s="25">
        <v>8.0</v>
      </c>
      <c r="AC7733" s="25">
        <v>145177.84</v>
      </c>
      <c r="AD7733" s="25">
        <v>1.0</v>
      </c>
      <c r="AE7733" s="25">
        <v>1.0</v>
      </c>
      <c r="AF7733" s="25">
        <v>0.0</v>
      </c>
      <c r="AG7733" s="25">
        <v>193471.74</v>
      </c>
      <c r="AH7733" s="25">
        <v>1.0</v>
      </c>
    </row>
    <row r="7734" ht="15.75" customHeight="1">
      <c r="U7734" s="25">
        <v>7733.0</v>
      </c>
      <c r="V7734" s="25">
        <v>1.5765846E7</v>
      </c>
      <c r="W7734" s="25" t="s">
        <v>776</v>
      </c>
      <c r="X7734" s="25">
        <v>820.0</v>
      </c>
      <c r="Y7734" s="25" t="s">
        <v>377</v>
      </c>
      <c r="Z7734" s="25" t="s">
        <v>462</v>
      </c>
      <c r="AA7734" s="25">
        <v>31.0</v>
      </c>
      <c r="AB7734" s="25">
        <v>2.0</v>
      </c>
      <c r="AC7734" s="25">
        <v>94222.53</v>
      </c>
      <c r="AD7734" s="25">
        <v>1.0</v>
      </c>
      <c r="AE7734" s="25">
        <v>1.0</v>
      </c>
      <c r="AF7734" s="25">
        <v>0.0</v>
      </c>
      <c r="AG7734" s="25">
        <v>103570.8</v>
      </c>
      <c r="AH7734" s="25">
        <v>0.0</v>
      </c>
    </row>
    <row r="7735" ht="15.75" customHeight="1">
      <c r="U7735" s="25">
        <v>7734.0</v>
      </c>
      <c r="V7735" s="25">
        <v>1.5596013E7</v>
      </c>
      <c r="W7735" s="25" t="s">
        <v>2274</v>
      </c>
      <c r="X7735" s="25">
        <v>694.0</v>
      </c>
      <c r="Y7735" s="25" t="s">
        <v>379</v>
      </c>
      <c r="Z7735" s="25" t="s">
        <v>462</v>
      </c>
      <c r="AA7735" s="25">
        <v>58.0</v>
      </c>
      <c r="AB7735" s="25">
        <v>1.0</v>
      </c>
      <c r="AC7735" s="25">
        <v>143212.22</v>
      </c>
      <c r="AD7735" s="25">
        <v>1.0</v>
      </c>
      <c r="AE7735" s="25">
        <v>0.0</v>
      </c>
      <c r="AF7735" s="25">
        <v>0.0</v>
      </c>
      <c r="AG7735" s="25">
        <v>102628.56</v>
      </c>
      <c r="AH7735" s="25">
        <v>1.0</v>
      </c>
    </row>
    <row r="7736" ht="15.75" customHeight="1">
      <c r="U7736" s="25">
        <v>7735.0</v>
      </c>
      <c r="V7736" s="25">
        <v>1.5722473E7</v>
      </c>
      <c r="W7736" s="25" t="s">
        <v>806</v>
      </c>
      <c r="X7736" s="25">
        <v>713.0</v>
      </c>
      <c r="Y7736" s="25" t="s">
        <v>375</v>
      </c>
      <c r="Z7736" s="25" t="s">
        <v>487</v>
      </c>
      <c r="AA7736" s="25">
        <v>41.0</v>
      </c>
      <c r="AB7736" s="25">
        <v>3.0</v>
      </c>
      <c r="AC7736" s="25">
        <v>0.0</v>
      </c>
      <c r="AD7736" s="25">
        <v>2.0</v>
      </c>
      <c r="AE7736" s="25">
        <v>1.0</v>
      </c>
      <c r="AF7736" s="25">
        <v>0.0</v>
      </c>
      <c r="AG7736" s="25">
        <v>55772.04</v>
      </c>
      <c r="AH7736" s="25">
        <v>0.0</v>
      </c>
    </row>
    <row r="7737" ht="15.75" customHeight="1">
      <c r="U7737" s="25">
        <v>7736.0</v>
      </c>
      <c r="V7737" s="25">
        <v>1.5774936E7</v>
      </c>
      <c r="W7737" s="25" t="s">
        <v>1146</v>
      </c>
      <c r="X7737" s="25">
        <v>543.0</v>
      </c>
      <c r="Y7737" s="25" t="s">
        <v>379</v>
      </c>
      <c r="Z7737" s="25" t="s">
        <v>487</v>
      </c>
      <c r="AA7737" s="25">
        <v>41.0</v>
      </c>
      <c r="AB7737" s="25">
        <v>6.0</v>
      </c>
      <c r="AC7737" s="25">
        <v>143350.41</v>
      </c>
      <c r="AD7737" s="25">
        <v>1.0</v>
      </c>
      <c r="AE7737" s="25">
        <v>1.0</v>
      </c>
      <c r="AF7737" s="25">
        <v>1.0</v>
      </c>
      <c r="AG7737" s="25">
        <v>192070.16</v>
      </c>
      <c r="AH7737" s="25">
        <v>1.0</v>
      </c>
    </row>
    <row r="7738" ht="15.75" customHeight="1">
      <c r="U7738" s="25">
        <v>7737.0</v>
      </c>
      <c r="V7738" s="25">
        <v>1.568564E7</v>
      </c>
      <c r="W7738" s="25" t="s">
        <v>3225</v>
      </c>
      <c r="X7738" s="25">
        <v>649.0</v>
      </c>
      <c r="Y7738" s="25" t="s">
        <v>375</v>
      </c>
      <c r="Z7738" s="25" t="s">
        <v>462</v>
      </c>
      <c r="AA7738" s="25">
        <v>41.0</v>
      </c>
      <c r="AB7738" s="25">
        <v>3.0</v>
      </c>
      <c r="AC7738" s="25">
        <v>130931.83</v>
      </c>
      <c r="AD7738" s="25">
        <v>1.0</v>
      </c>
      <c r="AE7738" s="25">
        <v>1.0</v>
      </c>
      <c r="AF7738" s="25">
        <v>1.0</v>
      </c>
      <c r="AG7738" s="25">
        <v>144808.37</v>
      </c>
      <c r="AH7738" s="25">
        <v>0.0</v>
      </c>
    </row>
    <row r="7739" ht="15.75" customHeight="1">
      <c r="U7739" s="25">
        <v>7738.0</v>
      </c>
      <c r="V7739" s="25">
        <v>1.5566563E7</v>
      </c>
      <c r="W7739" s="25" t="s">
        <v>2854</v>
      </c>
      <c r="X7739" s="25">
        <v>777.0</v>
      </c>
      <c r="Y7739" s="25" t="s">
        <v>375</v>
      </c>
      <c r="Z7739" s="25" t="s">
        <v>462</v>
      </c>
      <c r="AA7739" s="25">
        <v>30.0</v>
      </c>
      <c r="AB7739" s="25">
        <v>4.0</v>
      </c>
      <c r="AC7739" s="25">
        <v>137851.31</v>
      </c>
      <c r="AD7739" s="25">
        <v>1.0</v>
      </c>
      <c r="AE7739" s="25">
        <v>1.0</v>
      </c>
      <c r="AF7739" s="25">
        <v>0.0</v>
      </c>
      <c r="AG7739" s="25">
        <v>5008.23</v>
      </c>
      <c r="AH7739" s="25">
        <v>1.0</v>
      </c>
    </row>
    <row r="7740" ht="15.75" customHeight="1">
      <c r="U7740" s="25">
        <v>7739.0</v>
      </c>
      <c r="V7740" s="25">
        <v>1.5768746E7</v>
      </c>
      <c r="W7740" s="25" t="s">
        <v>1426</v>
      </c>
      <c r="X7740" s="25">
        <v>561.0</v>
      </c>
      <c r="Y7740" s="25" t="s">
        <v>375</v>
      </c>
      <c r="Z7740" s="25" t="s">
        <v>487</v>
      </c>
      <c r="AA7740" s="25">
        <v>33.0</v>
      </c>
      <c r="AB7740" s="25">
        <v>6.0</v>
      </c>
      <c r="AC7740" s="25">
        <v>0.0</v>
      </c>
      <c r="AD7740" s="25">
        <v>2.0</v>
      </c>
      <c r="AE7740" s="25">
        <v>0.0</v>
      </c>
      <c r="AF7740" s="25">
        <v>0.0</v>
      </c>
      <c r="AG7740" s="25">
        <v>173680.39</v>
      </c>
      <c r="AH7740" s="25">
        <v>0.0</v>
      </c>
    </row>
    <row r="7741" ht="15.75" customHeight="1">
      <c r="U7741" s="25">
        <v>7740.0</v>
      </c>
      <c r="V7741" s="25">
        <v>1.5689952E7</v>
      </c>
      <c r="W7741" s="25" t="s">
        <v>2987</v>
      </c>
      <c r="X7741" s="25">
        <v>724.0</v>
      </c>
      <c r="Y7741" s="25" t="s">
        <v>377</v>
      </c>
      <c r="Z7741" s="25" t="s">
        <v>487</v>
      </c>
      <c r="AA7741" s="25">
        <v>41.0</v>
      </c>
      <c r="AB7741" s="25">
        <v>5.0</v>
      </c>
      <c r="AC7741" s="25">
        <v>0.0</v>
      </c>
      <c r="AD7741" s="25">
        <v>1.0</v>
      </c>
      <c r="AE7741" s="25">
        <v>0.0</v>
      </c>
      <c r="AF7741" s="25">
        <v>1.0</v>
      </c>
      <c r="AG7741" s="25">
        <v>115753.94</v>
      </c>
      <c r="AH7741" s="25">
        <v>0.0</v>
      </c>
    </row>
    <row r="7742" ht="15.75" customHeight="1">
      <c r="U7742" s="25">
        <v>7741.0</v>
      </c>
      <c r="V7742" s="25">
        <v>1.5725906E7</v>
      </c>
      <c r="W7742" s="25" t="s">
        <v>3226</v>
      </c>
      <c r="X7742" s="25">
        <v>665.0</v>
      </c>
      <c r="Y7742" s="25" t="s">
        <v>377</v>
      </c>
      <c r="Z7742" s="25" t="s">
        <v>462</v>
      </c>
      <c r="AA7742" s="25">
        <v>51.0</v>
      </c>
      <c r="AB7742" s="25">
        <v>8.0</v>
      </c>
      <c r="AC7742" s="25">
        <v>0.0</v>
      </c>
      <c r="AD7742" s="25">
        <v>1.0</v>
      </c>
      <c r="AE7742" s="25">
        <v>1.0</v>
      </c>
      <c r="AF7742" s="25">
        <v>1.0</v>
      </c>
      <c r="AG7742" s="25">
        <v>38928.48</v>
      </c>
      <c r="AH7742" s="25">
        <v>1.0</v>
      </c>
    </row>
    <row r="7743" ht="15.75" customHeight="1">
      <c r="U7743" s="25">
        <v>7742.0</v>
      </c>
      <c r="V7743" s="25">
        <v>1.5634501E7</v>
      </c>
      <c r="W7743" s="25" t="s">
        <v>660</v>
      </c>
      <c r="X7743" s="25">
        <v>441.0</v>
      </c>
      <c r="Y7743" s="25" t="s">
        <v>375</v>
      </c>
      <c r="Z7743" s="25" t="s">
        <v>487</v>
      </c>
      <c r="AA7743" s="25">
        <v>60.0</v>
      </c>
      <c r="AB7743" s="25">
        <v>1.0</v>
      </c>
      <c r="AC7743" s="25">
        <v>140614.15</v>
      </c>
      <c r="AD7743" s="25">
        <v>1.0</v>
      </c>
      <c r="AE7743" s="25">
        <v>0.0</v>
      </c>
      <c r="AF7743" s="25">
        <v>1.0</v>
      </c>
      <c r="AG7743" s="25">
        <v>174381.23</v>
      </c>
      <c r="AH7743" s="25">
        <v>0.0</v>
      </c>
    </row>
    <row r="7744" ht="15.75" customHeight="1">
      <c r="U7744" s="25">
        <v>7743.0</v>
      </c>
      <c r="V7744" s="25">
        <v>1.557194E7</v>
      </c>
      <c r="W7744" s="25" t="s">
        <v>3227</v>
      </c>
      <c r="X7744" s="25">
        <v>579.0</v>
      </c>
      <c r="Y7744" s="25" t="s">
        <v>377</v>
      </c>
      <c r="Z7744" s="25" t="s">
        <v>487</v>
      </c>
      <c r="AA7744" s="25">
        <v>22.0</v>
      </c>
      <c r="AB7744" s="25">
        <v>3.0</v>
      </c>
      <c r="AC7744" s="25">
        <v>118680.57</v>
      </c>
      <c r="AD7744" s="25">
        <v>1.0</v>
      </c>
      <c r="AE7744" s="25">
        <v>1.0</v>
      </c>
      <c r="AF7744" s="25">
        <v>1.0</v>
      </c>
      <c r="AG7744" s="25">
        <v>49829.8</v>
      </c>
      <c r="AH7744" s="25">
        <v>0.0</v>
      </c>
    </row>
    <row r="7745" ht="15.75" customHeight="1">
      <c r="U7745" s="25">
        <v>7744.0</v>
      </c>
      <c r="V7745" s="25">
        <v>1.5741643E7</v>
      </c>
      <c r="W7745" s="25" t="s">
        <v>866</v>
      </c>
      <c r="X7745" s="25">
        <v>777.0</v>
      </c>
      <c r="Y7745" s="25" t="s">
        <v>379</v>
      </c>
      <c r="Z7745" s="25" t="s">
        <v>487</v>
      </c>
      <c r="AA7745" s="25">
        <v>35.0</v>
      </c>
      <c r="AB7745" s="25">
        <v>7.0</v>
      </c>
      <c r="AC7745" s="25">
        <v>122917.69</v>
      </c>
      <c r="AD7745" s="25">
        <v>1.0</v>
      </c>
      <c r="AE7745" s="25">
        <v>1.0</v>
      </c>
      <c r="AF7745" s="25">
        <v>1.0</v>
      </c>
      <c r="AG7745" s="25">
        <v>76169.68</v>
      </c>
      <c r="AH7745" s="25">
        <v>0.0</v>
      </c>
    </row>
    <row r="7746" ht="15.75" customHeight="1">
      <c r="U7746" s="25">
        <v>7745.0</v>
      </c>
      <c r="V7746" s="25">
        <v>1.5806822E7</v>
      </c>
      <c r="W7746" s="25" t="s">
        <v>2050</v>
      </c>
      <c r="X7746" s="25">
        <v>739.0</v>
      </c>
      <c r="Y7746" s="25" t="s">
        <v>375</v>
      </c>
      <c r="Z7746" s="25" t="s">
        <v>462</v>
      </c>
      <c r="AA7746" s="25">
        <v>36.0</v>
      </c>
      <c r="AB7746" s="25">
        <v>0.0</v>
      </c>
      <c r="AC7746" s="25">
        <v>0.0</v>
      </c>
      <c r="AD7746" s="25">
        <v>2.0</v>
      </c>
      <c r="AE7746" s="25">
        <v>0.0</v>
      </c>
      <c r="AF7746" s="25">
        <v>0.0</v>
      </c>
      <c r="AG7746" s="25">
        <v>133465.57</v>
      </c>
      <c r="AH7746" s="25">
        <v>0.0</v>
      </c>
    </row>
    <row r="7747" ht="15.75" customHeight="1">
      <c r="U7747" s="25">
        <v>7746.0</v>
      </c>
      <c r="V7747" s="25">
        <v>1.5701166E7</v>
      </c>
      <c r="W7747" s="25" t="s">
        <v>1770</v>
      </c>
      <c r="X7747" s="25">
        <v>660.0</v>
      </c>
      <c r="Y7747" s="25" t="s">
        <v>375</v>
      </c>
      <c r="Z7747" s="25" t="s">
        <v>487</v>
      </c>
      <c r="AA7747" s="25">
        <v>40.0</v>
      </c>
      <c r="AB7747" s="25">
        <v>5.0</v>
      </c>
      <c r="AC7747" s="25">
        <v>131754.11</v>
      </c>
      <c r="AD7747" s="25">
        <v>2.0</v>
      </c>
      <c r="AE7747" s="25">
        <v>1.0</v>
      </c>
      <c r="AF7747" s="25">
        <v>1.0</v>
      </c>
      <c r="AG7747" s="25">
        <v>38761.61</v>
      </c>
      <c r="AH7747" s="25">
        <v>0.0</v>
      </c>
    </row>
    <row r="7748" ht="15.75" customHeight="1">
      <c r="U7748" s="25">
        <v>7747.0</v>
      </c>
      <c r="V7748" s="25">
        <v>1.5718531E7</v>
      </c>
      <c r="W7748" s="25" t="s">
        <v>1044</v>
      </c>
      <c r="X7748" s="25">
        <v>554.0</v>
      </c>
      <c r="Y7748" s="25" t="s">
        <v>375</v>
      </c>
      <c r="Z7748" s="25" t="s">
        <v>462</v>
      </c>
      <c r="AA7748" s="25">
        <v>35.0</v>
      </c>
      <c r="AB7748" s="25">
        <v>8.0</v>
      </c>
      <c r="AC7748" s="25">
        <v>0.0</v>
      </c>
      <c r="AD7748" s="25">
        <v>2.0</v>
      </c>
      <c r="AE7748" s="25">
        <v>1.0</v>
      </c>
      <c r="AF7748" s="25">
        <v>1.0</v>
      </c>
      <c r="AG7748" s="25">
        <v>176779.46</v>
      </c>
      <c r="AH7748" s="25">
        <v>0.0</v>
      </c>
    </row>
    <row r="7749" ht="15.75" customHeight="1">
      <c r="U7749" s="25">
        <v>7748.0</v>
      </c>
      <c r="V7749" s="25">
        <v>1.5628308E7</v>
      </c>
      <c r="W7749" s="25" t="s">
        <v>1733</v>
      </c>
      <c r="X7749" s="25">
        <v>850.0</v>
      </c>
      <c r="Y7749" s="25" t="s">
        <v>375</v>
      </c>
      <c r="Z7749" s="25" t="s">
        <v>462</v>
      </c>
      <c r="AA7749" s="25">
        <v>24.0</v>
      </c>
      <c r="AB7749" s="25">
        <v>6.0</v>
      </c>
      <c r="AC7749" s="25">
        <v>0.0</v>
      </c>
      <c r="AD7749" s="25">
        <v>2.0</v>
      </c>
      <c r="AE7749" s="25">
        <v>1.0</v>
      </c>
      <c r="AF7749" s="25">
        <v>1.0</v>
      </c>
      <c r="AG7749" s="25">
        <v>13159.9</v>
      </c>
      <c r="AH7749" s="25">
        <v>0.0</v>
      </c>
    </row>
    <row r="7750" ht="15.75" customHeight="1">
      <c r="U7750" s="25">
        <v>7749.0</v>
      </c>
      <c r="V7750" s="25">
        <v>1.5585287E7</v>
      </c>
      <c r="W7750" s="25" t="s">
        <v>904</v>
      </c>
      <c r="X7750" s="25">
        <v>842.0</v>
      </c>
      <c r="Y7750" s="25" t="s">
        <v>379</v>
      </c>
      <c r="Z7750" s="25" t="s">
        <v>462</v>
      </c>
      <c r="AA7750" s="25">
        <v>35.0</v>
      </c>
      <c r="AB7750" s="25">
        <v>9.0</v>
      </c>
      <c r="AC7750" s="25">
        <v>119948.09</v>
      </c>
      <c r="AD7750" s="25">
        <v>1.0</v>
      </c>
      <c r="AE7750" s="25">
        <v>1.0</v>
      </c>
      <c r="AF7750" s="25">
        <v>0.0</v>
      </c>
      <c r="AG7750" s="25">
        <v>48217.97</v>
      </c>
      <c r="AH7750" s="25">
        <v>1.0</v>
      </c>
    </row>
    <row r="7751" ht="15.75" customHeight="1">
      <c r="U7751" s="25">
        <v>7750.0</v>
      </c>
      <c r="V7751" s="25">
        <v>1.5781619E7</v>
      </c>
      <c r="W7751" s="25" t="s">
        <v>715</v>
      </c>
      <c r="X7751" s="25">
        <v>785.0</v>
      </c>
      <c r="Y7751" s="25" t="s">
        <v>375</v>
      </c>
      <c r="Z7751" s="25" t="s">
        <v>462</v>
      </c>
      <c r="AA7751" s="25">
        <v>38.0</v>
      </c>
      <c r="AB7751" s="25">
        <v>1.0</v>
      </c>
      <c r="AC7751" s="25">
        <v>0.0</v>
      </c>
      <c r="AD7751" s="25">
        <v>1.0</v>
      </c>
      <c r="AE7751" s="25">
        <v>1.0</v>
      </c>
      <c r="AF7751" s="25">
        <v>0.0</v>
      </c>
      <c r="AG7751" s="25">
        <v>134964.85</v>
      </c>
      <c r="AH7751" s="25">
        <v>1.0</v>
      </c>
    </row>
    <row r="7752" ht="15.75" customHeight="1">
      <c r="U7752" s="25">
        <v>7751.0</v>
      </c>
      <c r="V7752" s="25">
        <v>1.5805162E7</v>
      </c>
      <c r="W7752" s="25" t="s">
        <v>832</v>
      </c>
      <c r="X7752" s="25">
        <v>550.0</v>
      </c>
      <c r="Y7752" s="25" t="s">
        <v>375</v>
      </c>
      <c r="Z7752" s="25" t="s">
        <v>487</v>
      </c>
      <c r="AA7752" s="25">
        <v>25.0</v>
      </c>
      <c r="AB7752" s="25">
        <v>0.0</v>
      </c>
      <c r="AC7752" s="25">
        <v>0.0</v>
      </c>
      <c r="AD7752" s="25">
        <v>2.0</v>
      </c>
      <c r="AE7752" s="25">
        <v>1.0</v>
      </c>
      <c r="AF7752" s="25">
        <v>1.0</v>
      </c>
      <c r="AG7752" s="25">
        <v>184221.11</v>
      </c>
      <c r="AH7752" s="25">
        <v>0.0</v>
      </c>
    </row>
    <row r="7753" ht="15.75" customHeight="1">
      <c r="U7753" s="25">
        <v>7752.0</v>
      </c>
      <c r="V7753" s="25">
        <v>1.5588535E7</v>
      </c>
      <c r="W7753" s="25" t="s">
        <v>1087</v>
      </c>
      <c r="X7753" s="25">
        <v>750.0</v>
      </c>
      <c r="Y7753" s="25" t="s">
        <v>377</v>
      </c>
      <c r="Z7753" s="25" t="s">
        <v>462</v>
      </c>
      <c r="AA7753" s="25">
        <v>39.0</v>
      </c>
      <c r="AB7753" s="25">
        <v>6.0</v>
      </c>
      <c r="AC7753" s="25">
        <v>0.0</v>
      </c>
      <c r="AD7753" s="25">
        <v>2.0</v>
      </c>
      <c r="AE7753" s="25">
        <v>0.0</v>
      </c>
      <c r="AF7753" s="25">
        <v>0.0</v>
      </c>
      <c r="AG7753" s="25">
        <v>19264.33</v>
      </c>
      <c r="AH7753" s="25">
        <v>0.0</v>
      </c>
    </row>
    <row r="7754" ht="15.75" customHeight="1">
      <c r="U7754" s="25">
        <v>7753.0</v>
      </c>
      <c r="V7754" s="25">
        <v>1.5775307E7</v>
      </c>
      <c r="W7754" s="25" t="s">
        <v>1317</v>
      </c>
      <c r="X7754" s="25">
        <v>490.0</v>
      </c>
      <c r="Y7754" s="25" t="s">
        <v>377</v>
      </c>
      <c r="Z7754" s="25" t="s">
        <v>462</v>
      </c>
      <c r="AA7754" s="25">
        <v>38.0</v>
      </c>
      <c r="AB7754" s="25">
        <v>3.0</v>
      </c>
      <c r="AC7754" s="25">
        <v>97266.1</v>
      </c>
      <c r="AD7754" s="25">
        <v>1.0</v>
      </c>
      <c r="AE7754" s="25">
        <v>1.0</v>
      </c>
      <c r="AF7754" s="25">
        <v>1.0</v>
      </c>
      <c r="AG7754" s="25">
        <v>92797.23</v>
      </c>
      <c r="AH7754" s="25">
        <v>0.0</v>
      </c>
    </row>
    <row r="7755" ht="15.75" customHeight="1">
      <c r="U7755" s="25">
        <v>7754.0</v>
      </c>
      <c r="V7755" s="25">
        <v>1.5777616E7</v>
      </c>
      <c r="W7755" s="25" t="s">
        <v>879</v>
      </c>
      <c r="X7755" s="25">
        <v>605.0</v>
      </c>
      <c r="Y7755" s="25" t="s">
        <v>379</v>
      </c>
      <c r="Z7755" s="25" t="s">
        <v>487</v>
      </c>
      <c r="AA7755" s="25">
        <v>28.0</v>
      </c>
      <c r="AB7755" s="25">
        <v>10.0</v>
      </c>
      <c r="AC7755" s="25">
        <v>113690.83</v>
      </c>
      <c r="AD7755" s="25">
        <v>1.0</v>
      </c>
      <c r="AE7755" s="25">
        <v>1.0</v>
      </c>
      <c r="AF7755" s="25">
        <v>0.0</v>
      </c>
      <c r="AG7755" s="25">
        <v>33114.24</v>
      </c>
      <c r="AH7755" s="25">
        <v>0.0</v>
      </c>
    </row>
    <row r="7756" ht="15.75" customHeight="1">
      <c r="U7756" s="25">
        <v>7755.0</v>
      </c>
      <c r="V7756" s="25">
        <v>1.5692291E7</v>
      </c>
      <c r="W7756" s="25" t="s">
        <v>2053</v>
      </c>
      <c r="X7756" s="25">
        <v>563.0</v>
      </c>
      <c r="Y7756" s="25" t="s">
        <v>377</v>
      </c>
      <c r="Z7756" s="25" t="s">
        <v>462</v>
      </c>
      <c r="AA7756" s="25">
        <v>42.0</v>
      </c>
      <c r="AB7756" s="25">
        <v>6.0</v>
      </c>
      <c r="AC7756" s="25">
        <v>99056.22</v>
      </c>
      <c r="AD7756" s="25">
        <v>2.0</v>
      </c>
      <c r="AE7756" s="25">
        <v>1.0</v>
      </c>
      <c r="AF7756" s="25">
        <v>0.0</v>
      </c>
      <c r="AG7756" s="25">
        <v>154347.95</v>
      </c>
      <c r="AH7756" s="25">
        <v>1.0</v>
      </c>
    </row>
    <row r="7757" ht="15.75" customHeight="1">
      <c r="U7757" s="25">
        <v>7756.0</v>
      </c>
      <c r="V7757" s="25">
        <v>1.5680843E7</v>
      </c>
      <c r="W7757" s="25" t="s">
        <v>3228</v>
      </c>
      <c r="X7757" s="25">
        <v>675.0</v>
      </c>
      <c r="Y7757" s="25" t="s">
        <v>375</v>
      </c>
      <c r="Z7757" s="25" t="s">
        <v>487</v>
      </c>
      <c r="AA7757" s="25">
        <v>34.0</v>
      </c>
      <c r="AB7757" s="25">
        <v>8.0</v>
      </c>
      <c r="AC7757" s="25">
        <v>0.0</v>
      </c>
      <c r="AD7757" s="25">
        <v>2.0</v>
      </c>
      <c r="AE7757" s="25">
        <v>1.0</v>
      </c>
      <c r="AF7757" s="25">
        <v>1.0</v>
      </c>
      <c r="AG7757" s="25">
        <v>184842.21</v>
      </c>
      <c r="AH7757" s="25">
        <v>0.0</v>
      </c>
    </row>
    <row r="7758" ht="15.75" customHeight="1">
      <c r="U7758" s="25">
        <v>7757.0</v>
      </c>
      <c r="V7758" s="25">
        <v>1.5606232E7</v>
      </c>
      <c r="W7758" s="25" t="s">
        <v>2045</v>
      </c>
      <c r="X7758" s="25">
        <v>621.0</v>
      </c>
      <c r="Y7758" s="25" t="s">
        <v>377</v>
      </c>
      <c r="Z7758" s="25" t="s">
        <v>462</v>
      </c>
      <c r="AA7758" s="25">
        <v>36.0</v>
      </c>
      <c r="AB7758" s="25">
        <v>7.0</v>
      </c>
      <c r="AC7758" s="25">
        <v>116338.68</v>
      </c>
      <c r="AD7758" s="25">
        <v>1.0</v>
      </c>
      <c r="AE7758" s="25">
        <v>1.0</v>
      </c>
      <c r="AF7758" s="25">
        <v>1.0</v>
      </c>
      <c r="AG7758" s="25">
        <v>155743.48</v>
      </c>
      <c r="AH7758" s="25">
        <v>0.0</v>
      </c>
    </row>
    <row r="7759" ht="15.75" customHeight="1">
      <c r="U7759" s="25">
        <v>7758.0</v>
      </c>
      <c r="V7759" s="25">
        <v>1.5641585E7</v>
      </c>
      <c r="W7759" s="25" t="s">
        <v>760</v>
      </c>
      <c r="X7759" s="25">
        <v>850.0</v>
      </c>
      <c r="Y7759" s="25" t="s">
        <v>375</v>
      </c>
      <c r="Z7759" s="25" t="s">
        <v>487</v>
      </c>
      <c r="AA7759" s="25">
        <v>40.0</v>
      </c>
      <c r="AB7759" s="25">
        <v>6.0</v>
      </c>
      <c r="AC7759" s="25">
        <v>97339.99</v>
      </c>
      <c r="AD7759" s="25">
        <v>1.0</v>
      </c>
      <c r="AE7759" s="25">
        <v>0.0</v>
      </c>
      <c r="AF7759" s="25">
        <v>1.0</v>
      </c>
      <c r="AG7759" s="25">
        <v>88815.25</v>
      </c>
      <c r="AH7759" s="25">
        <v>0.0</v>
      </c>
    </row>
    <row r="7760" ht="15.75" customHeight="1">
      <c r="U7760" s="25">
        <v>7759.0</v>
      </c>
      <c r="V7760" s="25">
        <v>1.5684358E7</v>
      </c>
      <c r="W7760" s="25" t="s">
        <v>753</v>
      </c>
      <c r="X7760" s="25">
        <v>711.0</v>
      </c>
      <c r="Y7760" s="25" t="s">
        <v>375</v>
      </c>
      <c r="Z7760" s="25" t="s">
        <v>487</v>
      </c>
      <c r="AA7760" s="25">
        <v>41.0</v>
      </c>
      <c r="AB7760" s="25">
        <v>3.0</v>
      </c>
      <c r="AC7760" s="25">
        <v>0.0</v>
      </c>
      <c r="AD7760" s="25">
        <v>2.0</v>
      </c>
      <c r="AE7760" s="25">
        <v>1.0</v>
      </c>
      <c r="AF7760" s="25">
        <v>1.0</v>
      </c>
      <c r="AG7760" s="25">
        <v>193747.57</v>
      </c>
      <c r="AH7760" s="25">
        <v>0.0</v>
      </c>
    </row>
    <row r="7761" ht="15.75" customHeight="1">
      <c r="U7761" s="25">
        <v>7760.0</v>
      </c>
      <c r="V7761" s="25">
        <v>1.5806389E7</v>
      </c>
      <c r="W7761" s="25" t="s">
        <v>1031</v>
      </c>
      <c r="X7761" s="25">
        <v>549.0</v>
      </c>
      <c r="Y7761" s="25" t="s">
        <v>379</v>
      </c>
      <c r="Z7761" s="25" t="s">
        <v>462</v>
      </c>
      <c r="AA7761" s="25">
        <v>55.0</v>
      </c>
      <c r="AB7761" s="25">
        <v>1.0</v>
      </c>
      <c r="AC7761" s="25">
        <v>137592.31</v>
      </c>
      <c r="AD7761" s="25">
        <v>2.0</v>
      </c>
      <c r="AE7761" s="25">
        <v>0.0</v>
      </c>
      <c r="AF7761" s="25">
        <v>1.0</v>
      </c>
      <c r="AG7761" s="25">
        <v>116548.02</v>
      </c>
      <c r="AH7761" s="25">
        <v>1.0</v>
      </c>
    </row>
    <row r="7762" ht="15.75" customHeight="1">
      <c r="U7762" s="25">
        <v>7761.0</v>
      </c>
      <c r="V7762" s="25">
        <v>1.564186E7</v>
      </c>
      <c r="W7762" s="25" t="s">
        <v>608</v>
      </c>
      <c r="X7762" s="25">
        <v>764.0</v>
      </c>
      <c r="Y7762" s="25" t="s">
        <v>379</v>
      </c>
      <c r="Z7762" s="25" t="s">
        <v>487</v>
      </c>
      <c r="AA7762" s="25">
        <v>34.0</v>
      </c>
      <c r="AB7762" s="25">
        <v>6.0</v>
      </c>
      <c r="AC7762" s="25">
        <v>108760.27</v>
      </c>
      <c r="AD7762" s="25">
        <v>2.0</v>
      </c>
      <c r="AE7762" s="25">
        <v>1.0</v>
      </c>
      <c r="AF7762" s="25">
        <v>0.0</v>
      </c>
      <c r="AG7762" s="25">
        <v>166324.79</v>
      </c>
      <c r="AH7762" s="25">
        <v>1.0</v>
      </c>
    </row>
    <row r="7763" ht="15.75" customHeight="1">
      <c r="U7763" s="25">
        <v>7762.0</v>
      </c>
      <c r="V7763" s="25">
        <v>1.5814237E7</v>
      </c>
      <c r="W7763" s="25" t="s">
        <v>1180</v>
      </c>
      <c r="X7763" s="25">
        <v>627.0</v>
      </c>
      <c r="Y7763" s="25" t="s">
        <v>379</v>
      </c>
      <c r="Z7763" s="25" t="s">
        <v>487</v>
      </c>
      <c r="AA7763" s="25">
        <v>30.0</v>
      </c>
      <c r="AB7763" s="25">
        <v>3.0</v>
      </c>
      <c r="AC7763" s="25">
        <v>128770.88</v>
      </c>
      <c r="AD7763" s="25">
        <v>2.0</v>
      </c>
      <c r="AE7763" s="25">
        <v>1.0</v>
      </c>
      <c r="AF7763" s="25">
        <v>1.0</v>
      </c>
      <c r="AG7763" s="25">
        <v>40199.01</v>
      </c>
      <c r="AH7763" s="25">
        <v>0.0</v>
      </c>
    </row>
    <row r="7764" ht="15.75" customHeight="1">
      <c r="U7764" s="25">
        <v>7763.0</v>
      </c>
      <c r="V7764" s="25">
        <v>1.580878E7</v>
      </c>
      <c r="W7764" s="25" t="s">
        <v>642</v>
      </c>
      <c r="X7764" s="25">
        <v>850.0</v>
      </c>
      <c r="Y7764" s="25" t="s">
        <v>375</v>
      </c>
      <c r="Z7764" s="25" t="s">
        <v>462</v>
      </c>
      <c r="AA7764" s="25">
        <v>34.0</v>
      </c>
      <c r="AB7764" s="25">
        <v>2.0</v>
      </c>
      <c r="AC7764" s="25">
        <v>0.0</v>
      </c>
      <c r="AD7764" s="25">
        <v>2.0</v>
      </c>
      <c r="AE7764" s="25">
        <v>0.0</v>
      </c>
      <c r="AF7764" s="25">
        <v>0.0</v>
      </c>
      <c r="AG7764" s="25">
        <v>51919.04</v>
      </c>
      <c r="AH7764" s="25">
        <v>0.0</v>
      </c>
    </row>
    <row r="7765" ht="15.75" customHeight="1">
      <c r="U7765" s="25">
        <v>7764.0</v>
      </c>
      <c r="V7765" s="25">
        <v>1.5767064E7</v>
      </c>
      <c r="W7765" s="25" t="s">
        <v>1049</v>
      </c>
      <c r="X7765" s="25">
        <v>614.0</v>
      </c>
      <c r="Y7765" s="25" t="s">
        <v>377</v>
      </c>
      <c r="Z7765" s="25" t="s">
        <v>462</v>
      </c>
      <c r="AA7765" s="25">
        <v>36.0</v>
      </c>
      <c r="AB7765" s="25">
        <v>1.0</v>
      </c>
      <c r="AC7765" s="25">
        <v>44054.84</v>
      </c>
      <c r="AD7765" s="25">
        <v>1.0</v>
      </c>
      <c r="AE7765" s="25">
        <v>1.0</v>
      </c>
      <c r="AF7765" s="25">
        <v>1.0</v>
      </c>
      <c r="AG7765" s="25">
        <v>73329.08</v>
      </c>
      <c r="AH7765" s="25">
        <v>0.0</v>
      </c>
    </row>
    <row r="7766" ht="15.75" customHeight="1">
      <c r="U7766" s="25">
        <v>7765.0</v>
      </c>
      <c r="V7766" s="25">
        <v>1.5751177E7</v>
      </c>
      <c r="W7766" s="25" t="s">
        <v>655</v>
      </c>
      <c r="X7766" s="25">
        <v>685.0</v>
      </c>
      <c r="Y7766" s="25" t="s">
        <v>379</v>
      </c>
      <c r="Z7766" s="25" t="s">
        <v>462</v>
      </c>
      <c r="AA7766" s="25">
        <v>44.0</v>
      </c>
      <c r="AB7766" s="25">
        <v>2.0</v>
      </c>
      <c r="AC7766" s="25">
        <v>119657.53</v>
      </c>
      <c r="AD7766" s="25">
        <v>1.0</v>
      </c>
      <c r="AE7766" s="25">
        <v>1.0</v>
      </c>
      <c r="AF7766" s="25">
        <v>0.0</v>
      </c>
      <c r="AG7766" s="25">
        <v>145387.05</v>
      </c>
      <c r="AH7766" s="25">
        <v>1.0</v>
      </c>
    </row>
    <row r="7767" ht="15.75" customHeight="1">
      <c r="U7767" s="25">
        <v>7766.0</v>
      </c>
      <c r="V7767" s="25">
        <v>1.5613427E7</v>
      </c>
      <c r="W7767" s="25" t="s">
        <v>3229</v>
      </c>
      <c r="X7767" s="25">
        <v>683.0</v>
      </c>
      <c r="Y7767" s="25" t="s">
        <v>379</v>
      </c>
      <c r="Z7767" s="25" t="s">
        <v>462</v>
      </c>
      <c r="AA7767" s="25">
        <v>49.0</v>
      </c>
      <c r="AB7767" s="25">
        <v>7.0</v>
      </c>
      <c r="AC7767" s="25">
        <v>108797.63</v>
      </c>
      <c r="AD7767" s="25">
        <v>2.0</v>
      </c>
      <c r="AE7767" s="25">
        <v>0.0</v>
      </c>
      <c r="AF7767" s="25">
        <v>0.0</v>
      </c>
      <c r="AG7767" s="25">
        <v>140763.18</v>
      </c>
      <c r="AH7767" s="25">
        <v>0.0</v>
      </c>
    </row>
    <row r="7768" ht="15.75" customHeight="1">
      <c r="U7768" s="25">
        <v>7767.0</v>
      </c>
      <c r="V7768" s="25">
        <v>1.5647259E7</v>
      </c>
      <c r="W7768" s="25" t="s">
        <v>2770</v>
      </c>
      <c r="X7768" s="25">
        <v>643.0</v>
      </c>
      <c r="Y7768" s="25" t="s">
        <v>377</v>
      </c>
      <c r="Z7768" s="25" t="s">
        <v>487</v>
      </c>
      <c r="AA7768" s="25">
        <v>35.0</v>
      </c>
      <c r="AB7768" s="25">
        <v>2.0</v>
      </c>
      <c r="AC7768" s="25">
        <v>0.0</v>
      </c>
      <c r="AD7768" s="25">
        <v>2.0</v>
      </c>
      <c r="AE7768" s="25">
        <v>0.0</v>
      </c>
      <c r="AF7768" s="25">
        <v>0.0</v>
      </c>
      <c r="AG7768" s="25">
        <v>67979.35</v>
      </c>
      <c r="AH7768" s="25">
        <v>0.0</v>
      </c>
    </row>
    <row r="7769" ht="15.75" customHeight="1">
      <c r="U7769" s="25">
        <v>7768.0</v>
      </c>
      <c r="V7769" s="25">
        <v>1.574866E7</v>
      </c>
      <c r="W7769" s="25" t="s">
        <v>1803</v>
      </c>
      <c r="X7769" s="25">
        <v>561.0</v>
      </c>
      <c r="Y7769" s="25" t="s">
        <v>379</v>
      </c>
      <c r="Z7769" s="25" t="s">
        <v>462</v>
      </c>
      <c r="AA7769" s="25">
        <v>49.0</v>
      </c>
      <c r="AB7769" s="25">
        <v>1.0</v>
      </c>
      <c r="AC7769" s="25">
        <v>102025.32</v>
      </c>
      <c r="AD7769" s="25">
        <v>1.0</v>
      </c>
      <c r="AE7769" s="25">
        <v>1.0</v>
      </c>
      <c r="AF7769" s="25">
        <v>0.0</v>
      </c>
      <c r="AG7769" s="25">
        <v>133051.64</v>
      </c>
      <c r="AH7769" s="25">
        <v>1.0</v>
      </c>
    </row>
    <row r="7770" ht="15.75" customHeight="1">
      <c r="U7770" s="25">
        <v>7769.0</v>
      </c>
      <c r="V7770" s="25">
        <v>1.5726695E7</v>
      </c>
      <c r="W7770" s="25" t="s">
        <v>678</v>
      </c>
      <c r="X7770" s="25">
        <v>601.0</v>
      </c>
      <c r="Y7770" s="25" t="s">
        <v>377</v>
      </c>
      <c r="Z7770" s="25" t="s">
        <v>462</v>
      </c>
      <c r="AA7770" s="25">
        <v>20.0</v>
      </c>
      <c r="AB7770" s="25">
        <v>9.0</v>
      </c>
      <c r="AC7770" s="25">
        <v>122446.61</v>
      </c>
      <c r="AD7770" s="25">
        <v>2.0</v>
      </c>
      <c r="AE7770" s="25">
        <v>1.0</v>
      </c>
      <c r="AF7770" s="25">
        <v>0.0</v>
      </c>
      <c r="AG7770" s="25">
        <v>86791.9</v>
      </c>
      <c r="AH7770" s="25">
        <v>0.0</v>
      </c>
    </row>
    <row r="7771" ht="15.75" customHeight="1">
      <c r="U7771" s="25">
        <v>7770.0</v>
      </c>
      <c r="V7771" s="25">
        <v>1.5757473E7</v>
      </c>
      <c r="W7771" s="25" t="s">
        <v>2988</v>
      </c>
      <c r="X7771" s="25">
        <v>766.0</v>
      </c>
      <c r="Y7771" s="25" t="s">
        <v>375</v>
      </c>
      <c r="Z7771" s="25" t="s">
        <v>462</v>
      </c>
      <c r="AA7771" s="25">
        <v>27.0</v>
      </c>
      <c r="AB7771" s="25">
        <v>7.0</v>
      </c>
      <c r="AC7771" s="25">
        <v>158786.67</v>
      </c>
      <c r="AD7771" s="25">
        <v>2.0</v>
      </c>
      <c r="AE7771" s="25">
        <v>0.0</v>
      </c>
      <c r="AF7771" s="25">
        <v>1.0</v>
      </c>
      <c r="AG7771" s="25">
        <v>47579.25</v>
      </c>
      <c r="AH7771" s="25">
        <v>0.0</v>
      </c>
    </row>
    <row r="7772" ht="15.75" customHeight="1">
      <c r="U7772" s="25">
        <v>7771.0</v>
      </c>
      <c r="V7772" s="25">
        <v>1.5809509E7</v>
      </c>
      <c r="W7772" s="25" t="s">
        <v>2411</v>
      </c>
      <c r="X7772" s="25">
        <v>699.0</v>
      </c>
      <c r="Y7772" s="25" t="s">
        <v>375</v>
      </c>
      <c r="Z7772" s="25" t="s">
        <v>487</v>
      </c>
      <c r="AA7772" s="25">
        <v>29.0</v>
      </c>
      <c r="AB7772" s="25">
        <v>3.0</v>
      </c>
      <c r="AC7772" s="25">
        <v>125689.29</v>
      </c>
      <c r="AD7772" s="25">
        <v>1.0</v>
      </c>
      <c r="AE7772" s="25">
        <v>1.0</v>
      </c>
      <c r="AF7772" s="25">
        <v>1.0</v>
      </c>
      <c r="AG7772" s="25">
        <v>151623.71</v>
      </c>
      <c r="AH7772" s="25">
        <v>0.0</v>
      </c>
    </row>
    <row r="7773" ht="15.75" customHeight="1">
      <c r="U7773" s="25">
        <v>7772.0</v>
      </c>
      <c r="V7773" s="25">
        <v>1.5715512E7</v>
      </c>
      <c r="W7773" s="25" t="s">
        <v>678</v>
      </c>
      <c r="X7773" s="25">
        <v>850.0</v>
      </c>
      <c r="Y7773" s="25" t="s">
        <v>379</v>
      </c>
      <c r="Z7773" s="25" t="s">
        <v>487</v>
      </c>
      <c r="AA7773" s="25">
        <v>29.0</v>
      </c>
      <c r="AB7773" s="25">
        <v>1.0</v>
      </c>
      <c r="AC7773" s="25">
        <v>154640.41</v>
      </c>
      <c r="AD7773" s="25">
        <v>1.0</v>
      </c>
      <c r="AE7773" s="25">
        <v>1.0</v>
      </c>
      <c r="AF7773" s="25">
        <v>1.0</v>
      </c>
      <c r="AG7773" s="25">
        <v>164039.51</v>
      </c>
      <c r="AH7773" s="25">
        <v>0.0</v>
      </c>
    </row>
    <row r="7774" ht="15.75" customHeight="1">
      <c r="U7774" s="25">
        <v>7773.0</v>
      </c>
      <c r="V7774" s="25">
        <v>1.5614168E7</v>
      </c>
      <c r="W7774" s="25" t="s">
        <v>1266</v>
      </c>
      <c r="X7774" s="25">
        <v>792.0</v>
      </c>
      <c r="Y7774" s="25" t="s">
        <v>379</v>
      </c>
      <c r="Z7774" s="25" t="s">
        <v>462</v>
      </c>
      <c r="AA7774" s="25">
        <v>50.0</v>
      </c>
      <c r="AB7774" s="25">
        <v>4.0</v>
      </c>
      <c r="AC7774" s="25">
        <v>146710.76</v>
      </c>
      <c r="AD7774" s="25">
        <v>1.0</v>
      </c>
      <c r="AE7774" s="25">
        <v>1.0</v>
      </c>
      <c r="AF7774" s="25">
        <v>0.0</v>
      </c>
      <c r="AG7774" s="25">
        <v>16528.4</v>
      </c>
      <c r="AH7774" s="25">
        <v>1.0</v>
      </c>
    </row>
    <row r="7775" ht="15.75" customHeight="1">
      <c r="U7775" s="25">
        <v>7774.0</v>
      </c>
      <c r="V7775" s="25">
        <v>1.5679818E7</v>
      </c>
      <c r="W7775" s="25" t="s">
        <v>799</v>
      </c>
      <c r="X7775" s="25">
        <v>636.0</v>
      </c>
      <c r="Y7775" s="25" t="s">
        <v>379</v>
      </c>
      <c r="Z7775" s="25" t="s">
        <v>487</v>
      </c>
      <c r="AA7775" s="25">
        <v>67.0</v>
      </c>
      <c r="AB7775" s="25">
        <v>7.0</v>
      </c>
      <c r="AC7775" s="25">
        <v>136709.35</v>
      </c>
      <c r="AD7775" s="25">
        <v>1.0</v>
      </c>
      <c r="AE7775" s="25">
        <v>0.0</v>
      </c>
      <c r="AF7775" s="25">
        <v>1.0</v>
      </c>
      <c r="AG7775" s="25">
        <v>66753.1</v>
      </c>
      <c r="AH7775" s="25">
        <v>1.0</v>
      </c>
    </row>
    <row r="7776" ht="15.75" customHeight="1">
      <c r="U7776" s="25">
        <v>7775.0</v>
      </c>
      <c r="V7776" s="25">
        <v>1.5609928E7</v>
      </c>
      <c r="W7776" s="25" t="s">
        <v>730</v>
      </c>
      <c r="X7776" s="25">
        <v>850.0</v>
      </c>
      <c r="Y7776" s="25" t="s">
        <v>379</v>
      </c>
      <c r="Z7776" s="25" t="s">
        <v>487</v>
      </c>
      <c r="AA7776" s="25">
        <v>43.0</v>
      </c>
      <c r="AB7776" s="25">
        <v>5.0</v>
      </c>
      <c r="AC7776" s="25">
        <v>129305.09</v>
      </c>
      <c r="AD7776" s="25">
        <v>2.0</v>
      </c>
      <c r="AE7776" s="25">
        <v>0.0</v>
      </c>
      <c r="AF7776" s="25">
        <v>1.0</v>
      </c>
      <c r="AG7776" s="25">
        <v>19244.58</v>
      </c>
      <c r="AH7776" s="25">
        <v>0.0</v>
      </c>
    </row>
    <row r="7777" ht="15.75" customHeight="1">
      <c r="U7777" s="25">
        <v>7776.0</v>
      </c>
      <c r="V7777" s="25">
        <v>1.5731246E7</v>
      </c>
      <c r="W7777" s="25" t="s">
        <v>3230</v>
      </c>
      <c r="X7777" s="25">
        <v>628.0</v>
      </c>
      <c r="Y7777" s="25" t="s">
        <v>377</v>
      </c>
      <c r="Z7777" s="25" t="s">
        <v>487</v>
      </c>
      <c r="AA7777" s="25">
        <v>40.0</v>
      </c>
      <c r="AB7777" s="25">
        <v>10.0</v>
      </c>
      <c r="AC7777" s="25">
        <v>0.0</v>
      </c>
      <c r="AD7777" s="25">
        <v>2.0</v>
      </c>
      <c r="AE7777" s="25">
        <v>1.0</v>
      </c>
      <c r="AF7777" s="25">
        <v>0.0</v>
      </c>
      <c r="AG7777" s="25">
        <v>103832.58</v>
      </c>
      <c r="AH7777" s="25">
        <v>0.0</v>
      </c>
    </row>
    <row r="7778" ht="15.75" customHeight="1">
      <c r="U7778" s="25">
        <v>7777.0</v>
      </c>
      <c r="V7778" s="25">
        <v>1.5685243E7</v>
      </c>
      <c r="W7778" s="25" t="s">
        <v>1413</v>
      </c>
      <c r="X7778" s="25">
        <v>736.0</v>
      </c>
      <c r="Y7778" s="25" t="s">
        <v>375</v>
      </c>
      <c r="Z7778" s="25" t="s">
        <v>462</v>
      </c>
      <c r="AA7778" s="25">
        <v>63.0</v>
      </c>
      <c r="AB7778" s="25">
        <v>10.0</v>
      </c>
      <c r="AC7778" s="25">
        <v>0.0</v>
      </c>
      <c r="AD7778" s="25">
        <v>2.0</v>
      </c>
      <c r="AE7778" s="25">
        <v>0.0</v>
      </c>
      <c r="AF7778" s="25">
        <v>1.0</v>
      </c>
      <c r="AG7778" s="25">
        <v>502.7</v>
      </c>
      <c r="AH7778" s="25">
        <v>0.0</v>
      </c>
    </row>
    <row r="7779" ht="15.75" customHeight="1">
      <c r="U7779" s="25">
        <v>7778.0</v>
      </c>
      <c r="V7779" s="25">
        <v>1.563873E7</v>
      </c>
      <c r="W7779" s="25" t="s">
        <v>998</v>
      </c>
      <c r="X7779" s="25">
        <v>711.0</v>
      </c>
      <c r="Y7779" s="25" t="s">
        <v>375</v>
      </c>
      <c r="Z7779" s="25" t="s">
        <v>462</v>
      </c>
      <c r="AA7779" s="25">
        <v>21.0</v>
      </c>
      <c r="AB7779" s="25">
        <v>0.0</v>
      </c>
      <c r="AC7779" s="25">
        <v>82844.33</v>
      </c>
      <c r="AD7779" s="25">
        <v>2.0</v>
      </c>
      <c r="AE7779" s="25">
        <v>0.0</v>
      </c>
      <c r="AF7779" s="25">
        <v>1.0</v>
      </c>
      <c r="AG7779" s="25">
        <v>1408.68</v>
      </c>
      <c r="AH7779" s="25">
        <v>0.0</v>
      </c>
    </row>
    <row r="7780" ht="15.75" customHeight="1">
      <c r="U7780" s="25">
        <v>7779.0</v>
      </c>
      <c r="V7780" s="25">
        <v>1.5697034E7</v>
      </c>
      <c r="W7780" s="25" t="s">
        <v>2296</v>
      </c>
      <c r="X7780" s="25">
        <v>583.0</v>
      </c>
      <c r="Y7780" s="25" t="s">
        <v>377</v>
      </c>
      <c r="Z7780" s="25" t="s">
        <v>462</v>
      </c>
      <c r="AA7780" s="25">
        <v>22.0</v>
      </c>
      <c r="AB7780" s="25">
        <v>2.0</v>
      </c>
      <c r="AC7780" s="25">
        <v>0.0</v>
      </c>
      <c r="AD7780" s="25">
        <v>2.0</v>
      </c>
      <c r="AE7780" s="25">
        <v>0.0</v>
      </c>
      <c r="AF7780" s="25">
        <v>1.0</v>
      </c>
      <c r="AG7780" s="25">
        <v>5985.36</v>
      </c>
      <c r="AH7780" s="25">
        <v>0.0</v>
      </c>
    </row>
    <row r="7781" ht="15.75" customHeight="1">
      <c r="U7781" s="25">
        <v>7780.0</v>
      </c>
      <c r="V7781" s="25">
        <v>1.5699225E7</v>
      </c>
      <c r="W7781" s="25" t="s">
        <v>569</v>
      </c>
      <c r="X7781" s="25">
        <v>757.0</v>
      </c>
      <c r="Y7781" s="25" t="s">
        <v>375</v>
      </c>
      <c r="Z7781" s="25" t="s">
        <v>487</v>
      </c>
      <c r="AA7781" s="25">
        <v>46.0</v>
      </c>
      <c r="AB7781" s="25">
        <v>0.0</v>
      </c>
      <c r="AC7781" s="25">
        <v>0.0</v>
      </c>
      <c r="AD7781" s="25">
        <v>2.0</v>
      </c>
      <c r="AE7781" s="25">
        <v>1.0</v>
      </c>
      <c r="AF7781" s="25">
        <v>0.0</v>
      </c>
      <c r="AG7781" s="25">
        <v>37460.05</v>
      </c>
      <c r="AH7781" s="25">
        <v>0.0</v>
      </c>
    </row>
    <row r="7782" ht="15.75" customHeight="1">
      <c r="U7782" s="25">
        <v>7781.0</v>
      </c>
      <c r="V7782" s="25">
        <v>1.5677387E7</v>
      </c>
      <c r="W7782" s="25" t="s">
        <v>2221</v>
      </c>
      <c r="X7782" s="25">
        <v>749.0</v>
      </c>
      <c r="Y7782" s="25" t="s">
        <v>379</v>
      </c>
      <c r="Z7782" s="25" t="s">
        <v>462</v>
      </c>
      <c r="AA7782" s="25">
        <v>33.0</v>
      </c>
      <c r="AB7782" s="25">
        <v>10.0</v>
      </c>
      <c r="AC7782" s="25">
        <v>76692.22</v>
      </c>
      <c r="AD7782" s="25">
        <v>1.0</v>
      </c>
      <c r="AE7782" s="25">
        <v>0.0</v>
      </c>
      <c r="AF7782" s="25">
        <v>1.0</v>
      </c>
      <c r="AG7782" s="25">
        <v>30396.43</v>
      </c>
      <c r="AH7782" s="25">
        <v>0.0</v>
      </c>
    </row>
    <row r="7783" ht="15.75" customHeight="1">
      <c r="U7783" s="25">
        <v>7782.0</v>
      </c>
      <c r="V7783" s="25">
        <v>1.5759184E7</v>
      </c>
      <c r="W7783" s="25" t="s">
        <v>815</v>
      </c>
      <c r="X7783" s="25">
        <v>705.0</v>
      </c>
      <c r="Y7783" s="25" t="s">
        <v>375</v>
      </c>
      <c r="Z7783" s="25" t="s">
        <v>487</v>
      </c>
      <c r="AA7783" s="25">
        <v>34.0</v>
      </c>
      <c r="AB7783" s="25">
        <v>7.0</v>
      </c>
      <c r="AC7783" s="25">
        <v>117715.84</v>
      </c>
      <c r="AD7783" s="25">
        <v>1.0</v>
      </c>
      <c r="AE7783" s="25">
        <v>1.0</v>
      </c>
      <c r="AF7783" s="25">
        <v>0.0</v>
      </c>
      <c r="AG7783" s="25">
        <v>2498.67</v>
      </c>
      <c r="AH7783" s="25">
        <v>0.0</v>
      </c>
    </row>
    <row r="7784" ht="15.75" customHeight="1">
      <c r="U7784" s="25">
        <v>7783.0</v>
      </c>
      <c r="V7784" s="25">
        <v>1.5595991E7</v>
      </c>
      <c r="W7784" s="25" t="s">
        <v>868</v>
      </c>
      <c r="X7784" s="25">
        <v>585.0</v>
      </c>
      <c r="Y7784" s="25" t="s">
        <v>375</v>
      </c>
      <c r="Z7784" s="25" t="s">
        <v>487</v>
      </c>
      <c r="AA7784" s="25">
        <v>54.0</v>
      </c>
      <c r="AB7784" s="25">
        <v>8.0</v>
      </c>
      <c r="AC7784" s="25">
        <v>87105.32</v>
      </c>
      <c r="AD7784" s="25">
        <v>1.0</v>
      </c>
      <c r="AE7784" s="25">
        <v>1.0</v>
      </c>
      <c r="AF7784" s="25">
        <v>1.0</v>
      </c>
      <c r="AG7784" s="25">
        <v>55346.14</v>
      </c>
      <c r="AH7784" s="25">
        <v>0.0</v>
      </c>
    </row>
    <row r="7785" ht="15.75" customHeight="1">
      <c r="U7785" s="25">
        <v>7784.0</v>
      </c>
      <c r="V7785" s="25">
        <v>1.5681332E7</v>
      </c>
      <c r="W7785" s="25" t="s">
        <v>2243</v>
      </c>
      <c r="X7785" s="25">
        <v>437.0</v>
      </c>
      <c r="Y7785" s="25" t="s">
        <v>375</v>
      </c>
      <c r="Z7785" s="25" t="s">
        <v>462</v>
      </c>
      <c r="AA7785" s="25">
        <v>43.0</v>
      </c>
      <c r="AB7785" s="25">
        <v>6.0</v>
      </c>
      <c r="AC7785" s="25">
        <v>0.0</v>
      </c>
      <c r="AD7785" s="25">
        <v>1.0</v>
      </c>
      <c r="AE7785" s="25">
        <v>1.0</v>
      </c>
      <c r="AF7785" s="25">
        <v>0.0</v>
      </c>
      <c r="AG7785" s="25">
        <v>148330.97</v>
      </c>
      <c r="AH7785" s="25">
        <v>1.0</v>
      </c>
    </row>
    <row r="7786" ht="15.75" customHeight="1">
      <c r="U7786" s="25">
        <v>7785.0</v>
      </c>
      <c r="V7786" s="25">
        <v>1.5756299E7</v>
      </c>
      <c r="W7786" s="25" t="s">
        <v>1217</v>
      </c>
      <c r="X7786" s="25">
        <v>741.0</v>
      </c>
      <c r="Y7786" s="25" t="s">
        <v>375</v>
      </c>
      <c r="Z7786" s="25" t="s">
        <v>462</v>
      </c>
      <c r="AA7786" s="25">
        <v>64.0</v>
      </c>
      <c r="AB7786" s="25">
        <v>2.0</v>
      </c>
      <c r="AC7786" s="25">
        <v>69311.16</v>
      </c>
      <c r="AD7786" s="25">
        <v>1.0</v>
      </c>
      <c r="AE7786" s="25">
        <v>1.0</v>
      </c>
      <c r="AF7786" s="25">
        <v>1.0</v>
      </c>
      <c r="AG7786" s="25">
        <v>59237.72</v>
      </c>
      <c r="AH7786" s="25">
        <v>0.0</v>
      </c>
    </row>
    <row r="7787" ht="15.75" customHeight="1">
      <c r="U7787" s="25">
        <v>7786.0</v>
      </c>
      <c r="V7787" s="25">
        <v>1.5750547E7</v>
      </c>
      <c r="W7787" s="25" t="s">
        <v>3231</v>
      </c>
      <c r="X7787" s="25">
        <v>738.0</v>
      </c>
      <c r="Y7787" s="25" t="s">
        <v>375</v>
      </c>
      <c r="Z7787" s="25" t="s">
        <v>487</v>
      </c>
      <c r="AA7787" s="25">
        <v>26.0</v>
      </c>
      <c r="AB7787" s="25">
        <v>9.0</v>
      </c>
      <c r="AC7787" s="25">
        <v>0.0</v>
      </c>
      <c r="AD7787" s="25">
        <v>2.0</v>
      </c>
      <c r="AE7787" s="25">
        <v>1.0</v>
      </c>
      <c r="AF7787" s="25">
        <v>1.0</v>
      </c>
      <c r="AG7787" s="25">
        <v>48644.94</v>
      </c>
      <c r="AH7787" s="25">
        <v>0.0</v>
      </c>
    </row>
    <row r="7788" ht="15.75" customHeight="1">
      <c r="U7788" s="25">
        <v>7787.0</v>
      </c>
      <c r="V7788" s="25">
        <v>1.556638E7</v>
      </c>
      <c r="W7788" s="25" t="s">
        <v>3232</v>
      </c>
      <c r="X7788" s="25">
        <v>586.0</v>
      </c>
      <c r="Y7788" s="25" t="s">
        <v>377</v>
      </c>
      <c r="Z7788" s="25" t="s">
        <v>462</v>
      </c>
      <c r="AA7788" s="25">
        <v>33.0</v>
      </c>
      <c r="AB7788" s="25">
        <v>10.0</v>
      </c>
      <c r="AC7788" s="25">
        <v>66948.67</v>
      </c>
      <c r="AD7788" s="25">
        <v>2.0</v>
      </c>
      <c r="AE7788" s="25">
        <v>1.0</v>
      </c>
      <c r="AF7788" s="25">
        <v>1.0</v>
      </c>
      <c r="AG7788" s="25">
        <v>140759.03</v>
      </c>
      <c r="AH7788" s="25">
        <v>0.0</v>
      </c>
    </row>
    <row r="7789" ht="15.75" customHeight="1">
      <c r="U7789" s="25">
        <v>7788.0</v>
      </c>
      <c r="V7789" s="25">
        <v>1.5675963E7</v>
      </c>
      <c r="W7789" s="25" t="s">
        <v>926</v>
      </c>
      <c r="X7789" s="25">
        <v>627.0</v>
      </c>
      <c r="Y7789" s="25" t="s">
        <v>375</v>
      </c>
      <c r="Z7789" s="25" t="s">
        <v>462</v>
      </c>
      <c r="AA7789" s="25">
        <v>57.0</v>
      </c>
      <c r="AB7789" s="25">
        <v>9.0</v>
      </c>
      <c r="AC7789" s="25">
        <v>0.0</v>
      </c>
      <c r="AD7789" s="25">
        <v>2.0</v>
      </c>
      <c r="AE7789" s="25">
        <v>1.0</v>
      </c>
      <c r="AF7789" s="25">
        <v>1.0</v>
      </c>
      <c r="AG7789" s="25">
        <v>107712.42</v>
      </c>
      <c r="AH7789" s="25">
        <v>0.0</v>
      </c>
    </row>
    <row r="7790" ht="15.75" customHeight="1">
      <c r="U7790" s="25">
        <v>7789.0</v>
      </c>
      <c r="V7790" s="25">
        <v>1.5674671E7</v>
      </c>
      <c r="W7790" s="25" t="s">
        <v>1663</v>
      </c>
      <c r="X7790" s="25">
        <v>551.0</v>
      </c>
      <c r="Y7790" s="25" t="s">
        <v>377</v>
      </c>
      <c r="Z7790" s="25" t="s">
        <v>487</v>
      </c>
      <c r="AA7790" s="25">
        <v>76.0</v>
      </c>
      <c r="AB7790" s="25">
        <v>2.0</v>
      </c>
      <c r="AC7790" s="25">
        <v>128410.71</v>
      </c>
      <c r="AD7790" s="25">
        <v>2.0</v>
      </c>
      <c r="AE7790" s="25">
        <v>1.0</v>
      </c>
      <c r="AF7790" s="25">
        <v>1.0</v>
      </c>
      <c r="AG7790" s="25">
        <v>181718.73</v>
      </c>
      <c r="AH7790" s="25">
        <v>0.0</v>
      </c>
    </row>
    <row r="7791" ht="15.75" customHeight="1">
      <c r="U7791" s="25">
        <v>7790.0</v>
      </c>
      <c r="V7791" s="25">
        <v>1.5621466E7</v>
      </c>
      <c r="W7791" s="25" t="s">
        <v>2526</v>
      </c>
      <c r="X7791" s="25">
        <v>606.0</v>
      </c>
      <c r="Y7791" s="25" t="s">
        <v>379</v>
      </c>
      <c r="Z7791" s="25" t="s">
        <v>487</v>
      </c>
      <c r="AA7791" s="25">
        <v>38.0</v>
      </c>
      <c r="AB7791" s="25">
        <v>3.0</v>
      </c>
      <c r="AC7791" s="25">
        <v>99897.53</v>
      </c>
      <c r="AD7791" s="25">
        <v>1.0</v>
      </c>
      <c r="AE7791" s="25">
        <v>0.0</v>
      </c>
      <c r="AF7791" s="25">
        <v>0.0</v>
      </c>
      <c r="AG7791" s="25">
        <v>37054.65</v>
      </c>
      <c r="AH7791" s="25">
        <v>0.0</v>
      </c>
    </row>
    <row r="7792" ht="15.75" customHeight="1">
      <c r="U7792" s="25">
        <v>7791.0</v>
      </c>
      <c r="V7792" s="25">
        <v>1.5607176E7</v>
      </c>
      <c r="W7792" s="25" t="s">
        <v>753</v>
      </c>
      <c r="X7792" s="25">
        <v>674.0</v>
      </c>
      <c r="Y7792" s="25" t="s">
        <v>375</v>
      </c>
      <c r="Z7792" s="25" t="s">
        <v>487</v>
      </c>
      <c r="AA7792" s="25">
        <v>22.0</v>
      </c>
      <c r="AB7792" s="25">
        <v>3.0</v>
      </c>
      <c r="AC7792" s="25">
        <v>0.0</v>
      </c>
      <c r="AD7792" s="25">
        <v>1.0</v>
      </c>
      <c r="AE7792" s="25">
        <v>1.0</v>
      </c>
      <c r="AF7792" s="25">
        <v>1.0</v>
      </c>
      <c r="AG7792" s="25">
        <v>173940.59</v>
      </c>
      <c r="AH7792" s="25">
        <v>0.0</v>
      </c>
    </row>
    <row r="7793" ht="15.75" customHeight="1">
      <c r="U7793" s="25">
        <v>7792.0</v>
      </c>
      <c r="V7793" s="25">
        <v>1.5570299E7</v>
      </c>
      <c r="W7793" s="25" t="s">
        <v>552</v>
      </c>
      <c r="X7793" s="25">
        <v>584.0</v>
      </c>
      <c r="Y7793" s="25" t="s">
        <v>379</v>
      </c>
      <c r="Z7793" s="25" t="s">
        <v>462</v>
      </c>
      <c r="AA7793" s="25">
        <v>31.0</v>
      </c>
      <c r="AB7793" s="25">
        <v>6.0</v>
      </c>
      <c r="AC7793" s="25">
        <v>152622.34</v>
      </c>
      <c r="AD7793" s="25">
        <v>1.0</v>
      </c>
      <c r="AE7793" s="25">
        <v>1.0</v>
      </c>
      <c r="AF7793" s="25">
        <v>0.0</v>
      </c>
      <c r="AG7793" s="25">
        <v>99298.8</v>
      </c>
      <c r="AH7793" s="25">
        <v>0.0</v>
      </c>
    </row>
    <row r="7794" ht="15.75" customHeight="1">
      <c r="U7794" s="25">
        <v>7793.0</v>
      </c>
      <c r="V7794" s="25">
        <v>1.5613197E7</v>
      </c>
      <c r="W7794" s="25" t="s">
        <v>1930</v>
      </c>
      <c r="X7794" s="25">
        <v>590.0</v>
      </c>
      <c r="Y7794" s="25" t="s">
        <v>375</v>
      </c>
      <c r="Z7794" s="25" t="s">
        <v>487</v>
      </c>
      <c r="AA7794" s="25">
        <v>40.0</v>
      </c>
      <c r="AB7794" s="25">
        <v>8.0</v>
      </c>
      <c r="AC7794" s="25">
        <v>0.0</v>
      </c>
      <c r="AD7794" s="25">
        <v>2.0</v>
      </c>
      <c r="AE7794" s="25">
        <v>1.0</v>
      </c>
      <c r="AF7794" s="25">
        <v>0.0</v>
      </c>
      <c r="AG7794" s="25">
        <v>62933.03</v>
      </c>
      <c r="AH7794" s="25">
        <v>0.0</v>
      </c>
    </row>
    <row r="7795" ht="15.75" customHeight="1">
      <c r="U7795" s="25">
        <v>7794.0</v>
      </c>
      <c r="V7795" s="25">
        <v>1.5798885E7</v>
      </c>
      <c r="W7795" s="25" t="s">
        <v>946</v>
      </c>
      <c r="X7795" s="25">
        <v>585.0</v>
      </c>
      <c r="Y7795" s="25" t="s">
        <v>375</v>
      </c>
      <c r="Z7795" s="25" t="s">
        <v>487</v>
      </c>
      <c r="AA7795" s="25">
        <v>56.0</v>
      </c>
      <c r="AB7795" s="25">
        <v>4.0</v>
      </c>
      <c r="AC7795" s="25">
        <v>138227.19</v>
      </c>
      <c r="AD7795" s="25">
        <v>2.0</v>
      </c>
      <c r="AE7795" s="25">
        <v>1.0</v>
      </c>
      <c r="AF7795" s="25">
        <v>1.0</v>
      </c>
      <c r="AG7795" s="25">
        <v>55287.84</v>
      </c>
      <c r="AH7795" s="25">
        <v>0.0</v>
      </c>
    </row>
    <row r="7796" ht="15.75" customHeight="1">
      <c r="U7796" s="25">
        <v>7795.0</v>
      </c>
      <c r="V7796" s="25">
        <v>1.5714883E7</v>
      </c>
      <c r="W7796" s="25" t="s">
        <v>886</v>
      </c>
      <c r="X7796" s="25">
        <v>508.0</v>
      </c>
      <c r="Y7796" s="25" t="s">
        <v>375</v>
      </c>
      <c r="Z7796" s="25" t="s">
        <v>462</v>
      </c>
      <c r="AA7796" s="25">
        <v>25.0</v>
      </c>
      <c r="AB7796" s="25">
        <v>2.0</v>
      </c>
      <c r="AC7796" s="25">
        <v>111395.53</v>
      </c>
      <c r="AD7796" s="25">
        <v>1.0</v>
      </c>
      <c r="AE7796" s="25">
        <v>0.0</v>
      </c>
      <c r="AF7796" s="25">
        <v>1.0</v>
      </c>
      <c r="AG7796" s="25">
        <v>48197.06</v>
      </c>
      <c r="AH7796" s="25">
        <v>0.0</v>
      </c>
    </row>
    <row r="7797" ht="15.75" customHeight="1">
      <c r="U7797" s="25">
        <v>7796.0</v>
      </c>
      <c r="V7797" s="25">
        <v>1.5604497E7</v>
      </c>
      <c r="W7797" s="25" t="s">
        <v>3233</v>
      </c>
      <c r="X7797" s="25">
        <v>458.0</v>
      </c>
      <c r="Y7797" s="25" t="s">
        <v>379</v>
      </c>
      <c r="Z7797" s="25" t="s">
        <v>487</v>
      </c>
      <c r="AA7797" s="25">
        <v>44.0</v>
      </c>
      <c r="AB7797" s="25">
        <v>7.0</v>
      </c>
      <c r="AC7797" s="25">
        <v>84386.57</v>
      </c>
      <c r="AD7797" s="25">
        <v>1.0</v>
      </c>
      <c r="AE7797" s="25">
        <v>1.0</v>
      </c>
      <c r="AF7797" s="25">
        <v>0.0</v>
      </c>
      <c r="AG7797" s="25">
        <v>178642.73</v>
      </c>
      <c r="AH7797" s="25">
        <v>0.0</v>
      </c>
    </row>
    <row r="7798" ht="15.75" customHeight="1">
      <c r="U7798" s="25">
        <v>7797.0</v>
      </c>
      <c r="V7798" s="25">
        <v>1.5773949E7</v>
      </c>
      <c r="W7798" s="25" t="s">
        <v>3075</v>
      </c>
      <c r="X7798" s="25">
        <v>692.0</v>
      </c>
      <c r="Y7798" s="25" t="s">
        <v>375</v>
      </c>
      <c r="Z7798" s="25" t="s">
        <v>462</v>
      </c>
      <c r="AA7798" s="25">
        <v>36.0</v>
      </c>
      <c r="AB7798" s="25">
        <v>3.0</v>
      </c>
      <c r="AC7798" s="25">
        <v>0.0</v>
      </c>
      <c r="AD7798" s="25">
        <v>2.0</v>
      </c>
      <c r="AE7798" s="25">
        <v>1.0</v>
      </c>
      <c r="AF7798" s="25">
        <v>1.0</v>
      </c>
      <c r="AG7798" s="25">
        <v>8282.22</v>
      </c>
      <c r="AH7798" s="25">
        <v>0.0</v>
      </c>
    </row>
    <row r="7799" ht="15.75" customHeight="1">
      <c r="U7799" s="25">
        <v>7798.0</v>
      </c>
      <c r="V7799" s="25">
        <v>1.5774164E7</v>
      </c>
      <c r="W7799" s="25" t="s">
        <v>1356</v>
      </c>
      <c r="X7799" s="25">
        <v>502.0</v>
      </c>
      <c r="Y7799" s="25" t="s">
        <v>379</v>
      </c>
      <c r="Z7799" s="25" t="s">
        <v>487</v>
      </c>
      <c r="AA7799" s="25">
        <v>33.0</v>
      </c>
      <c r="AB7799" s="25">
        <v>5.0</v>
      </c>
      <c r="AC7799" s="25">
        <v>174673.65</v>
      </c>
      <c r="AD7799" s="25">
        <v>2.0</v>
      </c>
      <c r="AE7799" s="25">
        <v>1.0</v>
      </c>
      <c r="AF7799" s="25">
        <v>0.0</v>
      </c>
      <c r="AG7799" s="25">
        <v>33300.56</v>
      </c>
      <c r="AH7799" s="25">
        <v>0.0</v>
      </c>
    </row>
    <row r="7800" ht="15.75" customHeight="1">
      <c r="U7800" s="25">
        <v>7799.0</v>
      </c>
      <c r="V7800" s="25">
        <v>1.5774127E7</v>
      </c>
      <c r="W7800" s="25" t="s">
        <v>1696</v>
      </c>
      <c r="X7800" s="25">
        <v>518.0</v>
      </c>
      <c r="Y7800" s="25" t="s">
        <v>375</v>
      </c>
      <c r="Z7800" s="25" t="s">
        <v>487</v>
      </c>
      <c r="AA7800" s="25">
        <v>46.0</v>
      </c>
      <c r="AB7800" s="25">
        <v>3.0</v>
      </c>
      <c r="AC7800" s="25">
        <v>0.0</v>
      </c>
      <c r="AD7800" s="25">
        <v>2.0</v>
      </c>
      <c r="AE7800" s="25">
        <v>1.0</v>
      </c>
      <c r="AF7800" s="25">
        <v>0.0</v>
      </c>
      <c r="AG7800" s="25">
        <v>76515.79</v>
      </c>
      <c r="AH7800" s="25">
        <v>0.0</v>
      </c>
    </row>
    <row r="7801" ht="15.75" customHeight="1">
      <c r="U7801" s="25">
        <v>7800.0</v>
      </c>
      <c r="V7801" s="25">
        <v>1.5619016E7</v>
      </c>
      <c r="W7801" s="25" t="s">
        <v>3234</v>
      </c>
      <c r="X7801" s="25">
        <v>660.0</v>
      </c>
      <c r="Y7801" s="25" t="s">
        <v>379</v>
      </c>
      <c r="Z7801" s="25" t="s">
        <v>487</v>
      </c>
      <c r="AA7801" s="25">
        <v>46.0</v>
      </c>
      <c r="AB7801" s="25">
        <v>5.0</v>
      </c>
      <c r="AC7801" s="25">
        <v>109019.65</v>
      </c>
      <c r="AD7801" s="25">
        <v>2.0</v>
      </c>
      <c r="AE7801" s="25">
        <v>1.0</v>
      </c>
      <c r="AF7801" s="25">
        <v>1.0</v>
      </c>
      <c r="AG7801" s="25">
        <v>33680.56</v>
      </c>
      <c r="AH7801" s="25">
        <v>0.0</v>
      </c>
    </row>
    <row r="7802" ht="15.75" customHeight="1">
      <c r="U7802" s="25">
        <v>7801.0</v>
      </c>
      <c r="V7802" s="25">
        <v>1.5795759E7</v>
      </c>
      <c r="W7802" s="25" t="s">
        <v>1249</v>
      </c>
      <c r="X7802" s="25">
        <v>698.0</v>
      </c>
      <c r="Y7802" s="25" t="s">
        <v>379</v>
      </c>
      <c r="Z7802" s="25" t="s">
        <v>462</v>
      </c>
      <c r="AA7802" s="25">
        <v>52.0</v>
      </c>
      <c r="AB7802" s="25">
        <v>1.0</v>
      </c>
      <c r="AC7802" s="25">
        <v>107906.75</v>
      </c>
      <c r="AD7802" s="25">
        <v>1.0</v>
      </c>
      <c r="AE7802" s="25">
        <v>1.0</v>
      </c>
      <c r="AF7802" s="25">
        <v>0.0</v>
      </c>
      <c r="AG7802" s="25">
        <v>168886.39</v>
      </c>
      <c r="AH7802" s="25">
        <v>1.0</v>
      </c>
    </row>
    <row r="7803" ht="15.75" customHeight="1">
      <c r="U7803" s="25">
        <v>7802.0</v>
      </c>
      <c r="V7803" s="25">
        <v>1.5798844E7</v>
      </c>
      <c r="W7803" s="25" t="s">
        <v>1994</v>
      </c>
      <c r="X7803" s="25">
        <v>678.0</v>
      </c>
      <c r="Y7803" s="25" t="s">
        <v>375</v>
      </c>
      <c r="Z7803" s="25" t="s">
        <v>487</v>
      </c>
      <c r="AA7803" s="25">
        <v>54.0</v>
      </c>
      <c r="AB7803" s="25">
        <v>7.0</v>
      </c>
      <c r="AC7803" s="25">
        <v>128914.97</v>
      </c>
      <c r="AD7803" s="25">
        <v>1.0</v>
      </c>
      <c r="AE7803" s="25">
        <v>0.0</v>
      </c>
      <c r="AF7803" s="25">
        <v>0.0</v>
      </c>
      <c r="AG7803" s="25">
        <v>191746.23</v>
      </c>
      <c r="AH7803" s="25">
        <v>1.0</v>
      </c>
    </row>
    <row r="7804" ht="15.75" customHeight="1">
      <c r="U7804" s="25">
        <v>7803.0</v>
      </c>
      <c r="V7804" s="25">
        <v>1.5717962E7</v>
      </c>
      <c r="W7804" s="25" t="s">
        <v>754</v>
      </c>
      <c r="X7804" s="25">
        <v>773.0</v>
      </c>
      <c r="Y7804" s="25" t="s">
        <v>377</v>
      </c>
      <c r="Z7804" s="25" t="s">
        <v>487</v>
      </c>
      <c r="AA7804" s="25">
        <v>63.0</v>
      </c>
      <c r="AB7804" s="25">
        <v>9.0</v>
      </c>
      <c r="AC7804" s="25">
        <v>111179.83</v>
      </c>
      <c r="AD7804" s="25">
        <v>1.0</v>
      </c>
      <c r="AE7804" s="25">
        <v>1.0</v>
      </c>
      <c r="AF7804" s="25">
        <v>1.0</v>
      </c>
      <c r="AG7804" s="25">
        <v>93091.02</v>
      </c>
      <c r="AH7804" s="25">
        <v>0.0</v>
      </c>
    </row>
    <row r="7805" ht="15.75" customHeight="1">
      <c r="U7805" s="25">
        <v>7804.0</v>
      </c>
      <c r="V7805" s="25">
        <v>1.5691504E7</v>
      </c>
      <c r="W7805" s="25" t="s">
        <v>817</v>
      </c>
      <c r="X7805" s="25">
        <v>619.0</v>
      </c>
      <c r="Y7805" s="25" t="s">
        <v>379</v>
      </c>
      <c r="Z7805" s="25" t="s">
        <v>462</v>
      </c>
      <c r="AA7805" s="25">
        <v>52.0</v>
      </c>
      <c r="AB7805" s="25">
        <v>8.0</v>
      </c>
      <c r="AC7805" s="25">
        <v>124099.13</v>
      </c>
      <c r="AD7805" s="25">
        <v>1.0</v>
      </c>
      <c r="AE7805" s="25">
        <v>0.0</v>
      </c>
      <c r="AF7805" s="25">
        <v>0.0</v>
      </c>
      <c r="AG7805" s="25">
        <v>23904.52</v>
      </c>
      <c r="AH7805" s="25">
        <v>0.0</v>
      </c>
    </row>
    <row r="7806" ht="15.75" customHeight="1">
      <c r="U7806" s="25">
        <v>7805.0</v>
      </c>
      <c r="V7806" s="25">
        <v>1.5693893E7</v>
      </c>
      <c r="W7806" s="25" t="s">
        <v>1217</v>
      </c>
      <c r="X7806" s="25">
        <v>684.0</v>
      </c>
      <c r="Y7806" s="25" t="s">
        <v>379</v>
      </c>
      <c r="Z7806" s="25" t="s">
        <v>487</v>
      </c>
      <c r="AA7806" s="25">
        <v>59.0</v>
      </c>
      <c r="AB7806" s="25">
        <v>9.0</v>
      </c>
      <c r="AC7806" s="25">
        <v>122471.09</v>
      </c>
      <c r="AD7806" s="25">
        <v>1.0</v>
      </c>
      <c r="AE7806" s="25">
        <v>0.0</v>
      </c>
      <c r="AF7806" s="25">
        <v>1.0</v>
      </c>
      <c r="AG7806" s="25">
        <v>15807.07</v>
      </c>
      <c r="AH7806" s="25">
        <v>0.0</v>
      </c>
    </row>
    <row r="7807" ht="15.75" customHeight="1">
      <c r="U7807" s="25">
        <v>7806.0</v>
      </c>
      <c r="V7807" s="25">
        <v>1.5672499E7</v>
      </c>
      <c r="W7807" s="25" t="s">
        <v>1411</v>
      </c>
      <c r="X7807" s="25">
        <v>635.0</v>
      </c>
      <c r="Y7807" s="25" t="s">
        <v>375</v>
      </c>
      <c r="Z7807" s="25" t="s">
        <v>487</v>
      </c>
      <c r="AA7807" s="25">
        <v>34.0</v>
      </c>
      <c r="AB7807" s="25">
        <v>3.0</v>
      </c>
      <c r="AC7807" s="25">
        <v>134692.4</v>
      </c>
      <c r="AD7807" s="25">
        <v>2.0</v>
      </c>
      <c r="AE7807" s="25">
        <v>1.0</v>
      </c>
      <c r="AF7807" s="25">
        <v>1.0</v>
      </c>
      <c r="AG7807" s="25">
        <v>83773.02</v>
      </c>
      <c r="AH7807" s="25">
        <v>0.0</v>
      </c>
    </row>
    <row r="7808" ht="15.75" customHeight="1">
      <c r="U7808" s="25">
        <v>7807.0</v>
      </c>
      <c r="V7808" s="25">
        <v>1.575041E7</v>
      </c>
      <c r="W7808" s="25" t="s">
        <v>1086</v>
      </c>
      <c r="X7808" s="25">
        <v>680.0</v>
      </c>
      <c r="Y7808" s="25" t="s">
        <v>375</v>
      </c>
      <c r="Z7808" s="25" t="s">
        <v>462</v>
      </c>
      <c r="AA7808" s="25">
        <v>25.0</v>
      </c>
      <c r="AB7808" s="25">
        <v>4.0</v>
      </c>
      <c r="AC7808" s="25">
        <v>123816.5</v>
      </c>
      <c r="AD7808" s="25">
        <v>1.0</v>
      </c>
      <c r="AE7808" s="25">
        <v>1.0</v>
      </c>
      <c r="AF7808" s="25">
        <v>1.0</v>
      </c>
      <c r="AG7808" s="25">
        <v>90162.35</v>
      </c>
      <c r="AH7808" s="25">
        <v>0.0</v>
      </c>
    </row>
    <row r="7809" ht="15.75" customHeight="1">
      <c r="U7809" s="25">
        <v>7808.0</v>
      </c>
      <c r="V7809" s="25">
        <v>1.5568904E7</v>
      </c>
      <c r="W7809" s="25" t="s">
        <v>2109</v>
      </c>
      <c r="X7809" s="25">
        <v>608.0</v>
      </c>
      <c r="Y7809" s="25" t="s">
        <v>379</v>
      </c>
      <c r="Z7809" s="25" t="s">
        <v>487</v>
      </c>
      <c r="AA7809" s="25">
        <v>34.0</v>
      </c>
      <c r="AB7809" s="25">
        <v>3.0</v>
      </c>
      <c r="AC7809" s="25">
        <v>106288.54</v>
      </c>
      <c r="AD7809" s="25">
        <v>1.0</v>
      </c>
      <c r="AE7809" s="25">
        <v>1.0</v>
      </c>
      <c r="AF7809" s="25">
        <v>1.0</v>
      </c>
      <c r="AG7809" s="25">
        <v>36639.25</v>
      </c>
      <c r="AH7809" s="25">
        <v>0.0</v>
      </c>
    </row>
    <row r="7810" ht="15.75" customHeight="1">
      <c r="U7810" s="25">
        <v>7809.0</v>
      </c>
      <c r="V7810" s="25">
        <v>1.5649033E7</v>
      </c>
      <c r="W7810" s="25" t="s">
        <v>1254</v>
      </c>
      <c r="X7810" s="25">
        <v>603.0</v>
      </c>
      <c r="Y7810" s="25" t="s">
        <v>379</v>
      </c>
      <c r="Z7810" s="25" t="s">
        <v>462</v>
      </c>
      <c r="AA7810" s="25">
        <v>55.0</v>
      </c>
      <c r="AB7810" s="25">
        <v>7.0</v>
      </c>
      <c r="AC7810" s="25">
        <v>127723.25</v>
      </c>
      <c r="AD7810" s="25">
        <v>2.0</v>
      </c>
      <c r="AE7810" s="25">
        <v>1.0</v>
      </c>
      <c r="AF7810" s="25">
        <v>0.0</v>
      </c>
      <c r="AG7810" s="25">
        <v>139469.11</v>
      </c>
      <c r="AH7810" s="25">
        <v>1.0</v>
      </c>
    </row>
    <row r="7811" ht="15.75" customHeight="1">
      <c r="U7811" s="25">
        <v>7810.0</v>
      </c>
      <c r="V7811" s="25">
        <v>1.5780989E7</v>
      </c>
      <c r="W7811" s="25" t="s">
        <v>3235</v>
      </c>
      <c r="X7811" s="25">
        <v>579.0</v>
      </c>
      <c r="Y7811" s="25" t="s">
        <v>377</v>
      </c>
      <c r="Z7811" s="25" t="s">
        <v>487</v>
      </c>
      <c r="AA7811" s="25">
        <v>43.0</v>
      </c>
      <c r="AB7811" s="25">
        <v>2.0</v>
      </c>
      <c r="AC7811" s="25">
        <v>145843.82</v>
      </c>
      <c r="AD7811" s="25">
        <v>1.0</v>
      </c>
      <c r="AE7811" s="25">
        <v>1.0</v>
      </c>
      <c r="AF7811" s="25">
        <v>1.0</v>
      </c>
      <c r="AG7811" s="25">
        <v>198402.37</v>
      </c>
      <c r="AH7811" s="25">
        <v>1.0</v>
      </c>
    </row>
    <row r="7812" ht="15.75" customHeight="1">
      <c r="U7812" s="25">
        <v>7811.0</v>
      </c>
      <c r="V7812" s="25">
        <v>1.5771059E7</v>
      </c>
      <c r="W7812" s="25" t="s">
        <v>620</v>
      </c>
      <c r="X7812" s="25">
        <v>756.0</v>
      </c>
      <c r="Y7812" s="25" t="s">
        <v>379</v>
      </c>
      <c r="Z7812" s="25" t="s">
        <v>462</v>
      </c>
      <c r="AA7812" s="25">
        <v>34.0</v>
      </c>
      <c r="AB7812" s="25">
        <v>2.0</v>
      </c>
      <c r="AC7812" s="25">
        <v>148200.72</v>
      </c>
      <c r="AD7812" s="25">
        <v>1.0</v>
      </c>
      <c r="AE7812" s="25">
        <v>0.0</v>
      </c>
      <c r="AF7812" s="25">
        <v>0.0</v>
      </c>
      <c r="AG7812" s="25">
        <v>194584.48</v>
      </c>
      <c r="AH7812" s="25">
        <v>0.0</v>
      </c>
    </row>
    <row r="7813" ht="15.75" customHeight="1">
      <c r="U7813" s="25">
        <v>7812.0</v>
      </c>
      <c r="V7813" s="25">
        <v>1.5687852E7</v>
      </c>
      <c r="W7813" s="25" t="s">
        <v>3071</v>
      </c>
      <c r="X7813" s="25">
        <v>611.0</v>
      </c>
      <c r="Y7813" s="25" t="s">
        <v>375</v>
      </c>
      <c r="Z7813" s="25" t="s">
        <v>487</v>
      </c>
      <c r="AA7813" s="25">
        <v>30.0</v>
      </c>
      <c r="AB7813" s="25">
        <v>2.0</v>
      </c>
      <c r="AC7813" s="25">
        <v>104145.65</v>
      </c>
      <c r="AD7813" s="25">
        <v>1.0</v>
      </c>
      <c r="AE7813" s="25">
        <v>0.0</v>
      </c>
      <c r="AF7813" s="25">
        <v>0.0</v>
      </c>
      <c r="AG7813" s="25">
        <v>159629.64</v>
      </c>
      <c r="AH7813" s="25">
        <v>0.0</v>
      </c>
    </row>
    <row r="7814" ht="15.75" customHeight="1">
      <c r="U7814" s="25">
        <v>7813.0</v>
      </c>
      <c r="V7814" s="25">
        <v>1.569528E7</v>
      </c>
      <c r="W7814" s="25" t="s">
        <v>607</v>
      </c>
      <c r="X7814" s="25">
        <v>532.0</v>
      </c>
      <c r="Y7814" s="25" t="s">
        <v>379</v>
      </c>
      <c r="Z7814" s="25" t="s">
        <v>487</v>
      </c>
      <c r="AA7814" s="25">
        <v>24.0</v>
      </c>
      <c r="AB7814" s="25">
        <v>8.0</v>
      </c>
      <c r="AC7814" s="25">
        <v>142755.25</v>
      </c>
      <c r="AD7814" s="25">
        <v>1.0</v>
      </c>
      <c r="AE7814" s="25">
        <v>0.0</v>
      </c>
      <c r="AF7814" s="25">
        <v>0.0</v>
      </c>
      <c r="AG7814" s="25">
        <v>34231.48</v>
      </c>
      <c r="AH7814" s="25">
        <v>0.0</v>
      </c>
    </row>
    <row r="7815" ht="15.75" customHeight="1">
      <c r="U7815" s="25">
        <v>7814.0</v>
      </c>
      <c r="V7815" s="25">
        <v>1.5592751E7</v>
      </c>
      <c r="W7815" s="25" t="s">
        <v>1886</v>
      </c>
      <c r="X7815" s="25">
        <v>684.0</v>
      </c>
      <c r="Y7815" s="25" t="s">
        <v>379</v>
      </c>
      <c r="Z7815" s="25" t="s">
        <v>462</v>
      </c>
      <c r="AA7815" s="25">
        <v>63.0</v>
      </c>
      <c r="AB7815" s="25">
        <v>3.0</v>
      </c>
      <c r="AC7815" s="25">
        <v>81245.79</v>
      </c>
      <c r="AD7815" s="25">
        <v>1.0</v>
      </c>
      <c r="AE7815" s="25">
        <v>1.0</v>
      </c>
      <c r="AF7815" s="25">
        <v>0.0</v>
      </c>
      <c r="AG7815" s="25">
        <v>69643.31</v>
      </c>
      <c r="AH7815" s="25">
        <v>1.0</v>
      </c>
    </row>
    <row r="7816" ht="15.75" customHeight="1">
      <c r="U7816" s="25">
        <v>7815.0</v>
      </c>
      <c r="V7816" s="25">
        <v>1.5598338E7</v>
      </c>
      <c r="W7816" s="25" t="s">
        <v>3236</v>
      </c>
      <c r="X7816" s="25">
        <v>647.0</v>
      </c>
      <c r="Y7816" s="25" t="s">
        <v>379</v>
      </c>
      <c r="Z7816" s="25" t="s">
        <v>462</v>
      </c>
      <c r="AA7816" s="25">
        <v>33.0</v>
      </c>
      <c r="AB7816" s="25">
        <v>3.0</v>
      </c>
      <c r="AC7816" s="25">
        <v>168560.46</v>
      </c>
      <c r="AD7816" s="25">
        <v>2.0</v>
      </c>
      <c r="AE7816" s="25">
        <v>0.0</v>
      </c>
      <c r="AF7816" s="25">
        <v>0.0</v>
      </c>
      <c r="AG7816" s="25">
        <v>90270.16</v>
      </c>
      <c r="AH7816" s="25">
        <v>0.0</v>
      </c>
    </row>
    <row r="7817" ht="15.75" customHeight="1">
      <c r="U7817" s="25">
        <v>7816.0</v>
      </c>
      <c r="V7817" s="25">
        <v>1.5735784E7</v>
      </c>
      <c r="W7817" s="25" t="s">
        <v>1912</v>
      </c>
      <c r="X7817" s="25">
        <v>583.0</v>
      </c>
      <c r="Y7817" s="25" t="s">
        <v>375</v>
      </c>
      <c r="Z7817" s="25" t="s">
        <v>487</v>
      </c>
      <c r="AA7817" s="25">
        <v>38.0</v>
      </c>
      <c r="AB7817" s="25">
        <v>8.0</v>
      </c>
      <c r="AC7817" s="25">
        <v>0.0</v>
      </c>
      <c r="AD7817" s="25">
        <v>1.0</v>
      </c>
      <c r="AE7817" s="25">
        <v>1.0</v>
      </c>
      <c r="AF7817" s="25">
        <v>0.0</v>
      </c>
      <c r="AG7817" s="25">
        <v>47848.56</v>
      </c>
      <c r="AH7817" s="25">
        <v>0.0</v>
      </c>
    </row>
    <row r="7818" ht="15.75" customHeight="1">
      <c r="U7818" s="25">
        <v>7817.0</v>
      </c>
      <c r="V7818" s="25">
        <v>1.5629128E7</v>
      </c>
      <c r="W7818" s="25" t="s">
        <v>1184</v>
      </c>
      <c r="X7818" s="25">
        <v>774.0</v>
      </c>
      <c r="Y7818" s="25" t="s">
        <v>379</v>
      </c>
      <c r="Z7818" s="25" t="s">
        <v>487</v>
      </c>
      <c r="AA7818" s="25">
        <v>42.0</v>
      </c>
      <c r="AB7818" s="25">
        <v>2.0</v>
      </c>
      <c r="AC7818" s="25">
        <v>132193.94</v>
      </c>
      <c r="AD7818" s="25">
        <v>2.0</v>
      </c>
      <c r="AE7818" s="25">
        <v>1.0</v>
      </c>
      <c r="AF7818" s="25">
        <v>1.0</v>
      </c>
      <c r="AG7818" s="25">
        <v>162865.52</v>
      </c>
      <c r="AH7818" s="25">
        <v>0.0</v>
      </c>
    </row>
    <row r="7819" ht="15.75" customHeight="1">
      <c r="U7819" s="25">
        <v>7818.0</v>
      </c>
      <c r="V7819" s="25">
        <v>1.564287E7</v>
      </c>
      <c r="W7819" s="25" t="s">
        <v>890</v>
      </c>
      <c r="X7819" s="25">
        <v>677.0</v>
      </c>
      <c r="Y7819" s="25" t="s">
        <v>375</v>
      </c>
      <c r="Z7819" s="25" t="s">
        <v>487</v>
      </c>
      <c r="AA7819" s="25">
        <v>58.0</v>
      </c>
      <c r="AB7819" s="25">
        <v>9.0</v>
      </c>
      <c r="AC7819" s="25">
        <v>0.0</v>
      </c>
      <c r="AD7819" s="25">
        <v>1.0</v>
      </c>
      <c r="AE7819" s="25">
        <v>0.0</v>
      </c>
      <c r="AF7819" s="25">
        <v>1.0</v>
      </c>
      <c r="AG7819" s="25">
        <v>168650.4</v>
      </c>
      <c r="AH7819" s="25">
        <v>0.0</v>
      </c>
    </row>
    <row r="7820" ht="15.75" customHeight="1">
      <c r="U7820" s="25">
        <v>7819.0</v>
      </c>
      <c r="V7820" s="25">
        <v>1.5637977E7</v>
      </c>
      <c r="W7820" s="25" t="s">
        <v>2572</v>
      </c>
      <c r="X7820" s="25">
        <v>542.0</v>
      </c>
      <c r="Y7820" s="25" t="s">
        <v>379</v>
      </c>
      <c r="Z7820" s="25" t="s">
        <v>487</v>
      </c>
      <c r="AA7820" s="25">
        <v>25.0</v>
      </c>
      <c r="AB7820" s="25">
        <v>8.0</v>
      </c>
      <c r="AC7820" s="25">
        <v>139330.1</v>
      </c>
      <c r="AD7820" s="25">
        <v>1.0</v>
      </c>
      <c r="AE7820" s="25">
        <v>0.0</v>
      </c>
      <c r="AF7820" s="25">
        <v>0.0</v>
      </c>
      <c r="AG7820" s="25">
        <v>54372.37</v>
      </c>
      <c r="AH7820" s="25">
        <v>0.0</v>
      </c>
    </row>
    <row r="7821" ht="15.75" customHeight="1">
      <c r="U7821" s="25">
        <v>7820.0</v>
      </c>
      <c r="V7821" s="25">
        <v>1.5600792E7</v>
      </c>
      <c r="W7821" s="25" t="s">
        <v>3237</v>
      </c>
      <c r="X7821" s="25">
        <v>613.0</v>
      </c>
      <c r="Y7821" s="25" t="s">
        <v>377</v>
      </c>
      <c r="Z7821" s="25" t="s">
        <v>487</v>
      </c>
      <c r="AA7821" s="25">
        <v>29.0</v>
      </c>
      <c r="AB7821" s="25">
        <v>0.0</v>
      </c>
      <c r="AC7821" s="25">
        <v>0.0</v>
      </c>
      <c r="AD7821" s="25">
        <v>2.0</v>
      </c>
      <c r="AE7821" s="25">
        <v>0.0</v>
      </c>
      <c r="AF7821" s="25">
        <v>1.0</v>
      </c>
      <c r="AG7821" s="25">
        <v>133897.32</v>
      </c>
      <c r="AH7821" s="25">
        <v>0.0</v>
      </c>
    </row>
    <row r="7822" ht="15.75" customHeight="1">
      <c r="U7822" s="25">
        <v>7821.0</v>
      </c>
      <c r="V7822" s="25">
        <v>1.5576131E7</v>
      </c>
      <c r="W7822" s="25" t="s">
        <v>1841</v>
      </c>
      <c r="X7822" s="25">
        <v>666.0</v>
      </c>
      <c r="Y7822" s="25" t="s">
        <v>375</v>
      </c>
      <c r="Z7822" s="25" t="s">
        <v>487</v>
      </c>
      <c r="AA7822" s="25">
        <v>40.0</v>
      </c>
      <c r="AB7822" s="25">
        <v>5.0</v>
      </c>
      <c r="AC7822" s="25">
        <v>0.0</v>
      </c>
      <c r="AD7822" s="25">
        <v>2.0</v>
      </c>
      <c r="AE7822" s="25">
        <v>1.0</v>
      </c>
      <c r="AF7822" s="25">
        <v>0.0</v>
      </c>
      <c r="AG7822" s="25">
        <v>147878.05</v>
      </c>
      <c r="AH7822" s="25">
        <v>0.0</v>
      </c>
    </row>
    <row r="7823" ht="15.75" customHeight="1">
      <c r="U7823" s="25">
        <v>7822.0</v>
      </c>
      <c r="V7823" s="25">
        <v>1.5686588E7</v>
      </c>
      <c r="W7823" s="25" t="s">
        <v>1373</v>
      </c>
      <c r="X7823" s="25">
        <v>777.0</v>
      </c>
      <c r="Y7823" s="25" t="s">
        <v>375</v>
      </c>
      <c r="Z7823" s="25" t="s">
        <v>462</v>
      </c>
      <c r="AA7823" s="25">
        <v>28.0</v>
      </c>
      <c r="AB7823" s="25">
        <v>2.0</v>
      </c>
      <c r="AC7823" s="25">
        <v>134571.5</v>
      </c>
      <c r="AD7823" s="25">
        <v>1.0</v>
      </c>
      <c r="AE7823" s="25">
        <v>0.0</v>
      </c>
      <c r="AF7823" s="25">
        <v>1.0</v>
      </c>
      <c r="AG7823" s="25">
        <v>118313.38</v>
      </c>
      <c r="AH7823" s="25">
        <v>0.0</v>
      </c>
    </row>
    <row r="7824" ht="15.75" customHeight="1">
      <c r="U7824" s="25">
        <v>7823.0</v>
      </c>
      <c r="V7824" s="25">
        <v>1.5761018E7</v>
      </c>
      <c r="W7824" s="25" t="s">
        <v>705</v>
      </c>
      <c r="X7824" s="25">
        <v>581.0</v>
      </c>
      <c r="Y7824" s="25" t="s">
        <v>379</v>
      </c>
      <c r="Z7824" s="25" t="s">
        <v>487</v>
      </c>
      <c r="AA7824" s="25">
        <v>50.0</v>
      </c>
      <c r="AB7824" s="25">
        <v>2.0</v>
      </c>
      <c r="AC7824" s="25">
        <v>143829.2</v>
      </c>
      <c r="AD7824" s="25">
        <v>2.0</v>
      </c>
      <c r="AE7824" s="25">
        <v>1.0</v>
      </c>
      <c r="AF7824" s="25">
        <v>0.0</v>
      </c>
      <c r="AG7824" s="25">
        <v>181224.24</v>
      </c>
      <c r="AH7824" s="25">
        <v>1.0</v>
      </c>
    </row>
    <row r="7825" ht="15.75" customHeight="1">
      <c r="U7825" s="25">
        <v>7824.0</v>
      </c>
      <c r="V7825" s="25">
        <v>1.5616029E7</v>
      </c>
      <c r="W7825" s="25" t="s">
        <v>2319</v>
      </c>
      <c r="X7825" s="25">
        <v>705.0</v>
      </c>
      <c r="Y7825" s="25" t="s">
        <v>375</v>
      </c>
      <c r="Z7825" s="25" t="s">
        <v>487</v>
      </c>
      <c r="AA7825" s="25">
        <v>32.0</v>
      </c>
      <c r="AB7825" s="25">
        <v>7.0</v>
      </c>
      <c r="AC7825" s="25">
        <v>0.0</v>
      </c>
      <c r="AD7825" s="25">
        <v>2.0</v>
      </c>
      <c r="AE7825" s="25">
        <v>1.0</v>
      </c>
      <c r="AF7825" s="25">
        <v>0.0</v>
      </c>
      <c r="AG7825" s="25">
        <v>7921.57</v>
      </c>
      <c r="AH7825" s="25">
        <v>0.0</v>
      </c>
    </row>
    <row r="7826" ht="15.75" customHeight="1">
      <c r="U7826" s="25">
        <v>7825.0</v>
      </c>
      <c r="V7826" s="25">
        <v>1.5761149E7</v>
      </c>
      <c r="W7826" s="25" t="s">
        <v>1084</v>
      </c>
      <c r="X7826" s="25">
        <v>673.0</v>
      </c>
      <c r="Y7826" s="25" t="s">
        <v>375</v>
      </c>
      <c r="Z7826" s="25" t="s">
        <v>462</v>
      </c>
      <c r="AA7826" s="25">
        <v>44.0</v>
      </c>
      <c r="AB7826" s="25">
        <v>8.0</v>
      </c>
      <c r="AC7826" s="25">
        <v>133444.97</v>
      </c>
      <c r="AD7826" s="25">
        <v>1.0</v>
      </c>
      <c r="AE7826" s="25">
        <v>0.0</v>
      </c>
      <c r="AF7826" s="25">
        <v>1.0</v>
      </c>
      <c r="AG7826" s="25">
        <v>5708.19</v>
      </c>
      <c r="AH7826" s="25">
        <v>0.0</v>
      </c>
    </row>
    <row r="7827" ht="15.75" customHeight="1">
      <c r="U7827" s="25">
        <v>7826.0</v>
      </c>
      <c r="V7827" s="25">
        <v>1.5802758E7</v>
      </c>
      <c r="W7827" s="25" t="s">
        <v>1328</v>
      </c>
      <c r="X7827" s="25">
        <v>594.0</v>
      </c>
      <c r="Y7827" s="25" t="s">
        <v>379</v>
      </c>
      <c r="Z7827" s="25" t="s">
        <v>462</v>
      </c>
      <c r="AA7827" s="25">
        <v>23.0</v>
      </c>
      <c r="AB7827" s="25">
        <v>4.0</v>
      </c>
      <c r="AC7827" s="25">
        <v>104753.84</v>
      </c>
      <c r="AD7827" s="25">
        <v>2.0</v>
      </c>
      <c r="AE7827" s="25">
        <v>1.0</v>
      </c>
      <c r="AF7827" s="25">
        <v>0.0</v>
      </c>
      <c r="AG7827" s="25">
        <v>56756.52</v>
      </c>
      <c r="AH7827" s="25">
        <v>1.0</v>
      </c>
    </row>
    <row r="7828" ht="15.75" customHeight="1">
      <c r="U7828" s="25">
        <v>7827.0</v>
      </c>
      <c r="V7828" s="25">
        <v>1.5647838E7</v>
      </c>
      <c r="W7828" s="25" t="s">
        <v>1407</v>
      </c>
      <c r="X7828" s="25">
        <v>648.0</v>
      </c>
      <c r="Y7828" s="25" t="s">
        <v>379</v>
      </c>
      <c r="Z7828" s="25" t="s">
        <v>462</v>
      </c>
      <c r="AA7828" s="25">
        <v>51.0</v>
      </c>
      <c r="AB7828" s="25">
        <v>2.0</v>
      </c>
      <c r="AC7828" s="25">
        <v>116574.84</v>
      </c>
      <c r="AD7828" s="25">
        <v>1.0</v>
      </c>
      <c r="AE7828" s="25">
        <v>1.0</v>
      </c>
      <c r="AF7828" s="25">
        <v>0.0</v>
      </c>
      <c r="AG7828" s="25">
        <v>4121.04</v>
      </c>
      <c r="AH7828" s="25">
        <v>1.0</v>
      </c>
    </row>
    <row r="7829" ht="15.75" customHeight="1">
      <c r="U7829" s="25">
        <v>7828.0</v>
      </c>
      <c r="V7829" s="25">
        <v>1.5735968E7</v>
      </c>
      <c r="W7829" s="25" t="s">
        <v>1370</v>
      </c>
      <c r="X7829" s="25">
        <v>605.0</v>
      </c>
      <c r="Y7829" s="25" t="s">
        <v>375</v>
      </c>
      <c r="Z7829" s="25" t="s">
        <v>487</v>
      </c>
      <c r="AA7829" s="25">
        <v>41.0</v>
      </c>
      <c r="AB7829" s="25">
        <v>10.0</v>
      </c>
      <c r="AC7829" s="25">
        <v>0.0</v>
      </c>
      <c r="AD7829" s="25">
        <v>2.0</v>
      </c>
      <c r="AE7829" s="25">
        <v>0.0</v>
      </c>
      <c r="AF7829" s="25">
        <v>1.0</v>
      </c>
      <c r="AG7829" s="25">
        <v>97213.09</v>
      </c>
      <c r="AH7829" s="25">
        <v>0.0</v>
      </c>
    </row>
    <row r="7830" ht="15.75" customHeight="1">
      <c r="U7830" s="25">
        <v>7829.0</v>
      </c>
      <c r="V7830" s="25">
        <v>1.5581286E7</v>
      </c>
      <c r="W7830" s="25" t="s">
        <v>3141</v>
      </c>
      <c r="X7830" s="25">
        <v>734.0</v>
      </c>
      <c r="Y7830" s="25" t="s">
        <v>375</v>
      </c>
      <c r="Z7830" s="25" t="s">
        <v>462</v>
      </c>
      <c r="AA7830" s="25">
        <v>40.0</v>
      </c>
      <c r="AB7830" s="25">
        <v>9.0</v>
      </c>
      <c r="AC7830" s="25">
        <v>176914.8</v>
      </c>
      <c r="AD7830" s="25">
        <v>1.0</v>
      </c>
      <c r="AE7830" s="25">
        <v>1.0</v>
      </c>
      <c r="AF7830" s="25">
        <v>1.0</v>
      </c>
      <c r="AG7830" s="25">
        <v>12799.23</v>
      </c>
      <c r="AH7830" s="25">
        <v>0.0</v>
      </c>
    </row>
    <row r="7831" ht="15.75" customHeight="1">
      <c r="U7831" s="25">
        <v>7830.0</v>
      </c>
      <c r="V7831" s="25">
        <v>1.5625445E7</v>
      </c>
      <c r="W7831" s="25" t="s">
        <v>1506</v>
      </c>
      <c r="X7831" s="25">
        <v>572.0</v>
      </c>
      <c r="Y7831" s="25" t="s">
        <v>375</v>
      </c>
      <c r="Z7831" s="25" t="s">
        <v>462</v>
      </c>
      <c r="AA7831" s="25">
        <v>36.0</v>
      </c>
      <c r="AB7831" s="25">
        <v>8.0</v>
      </c>
      <c r="AC7831" s="25">
        <v>68348.18</v>
      </c>
      <c r="AD7831" s="25">
        <v>2.0</v>
      </c>
      <c r="AE7831" s="25">
        <v>0.0</v>
      </c>
      <c r="AF7831" s="25">
        <v>1.0</v>
      </c>
      <c r="AG7831" s="25">
        <v>50400.32</v>
      </c>
      <c r="AH7831" s="25">
        <v>0.0</v>
      </c>
    </row>
    <row r="7832" ht="15.75" customHeight="1">
      <c r="U7832" s="25">
        <v>7831.0</v>
      </c>
      <c r="V7832" s="25">
        <v>1.5600173E7</v>
      </c>
      <c r="W7832" s="25" t="s">
        <v>880</v>
      </c>
      <c r="X7832" s="25">
        <v>595.0</v>
      </c>
      <c r="Y7832" s="25" t="s">
        <v>375</v>
      </c>
      <c r="Z7832" s="25" t="s">
        <v>462</v>
      </c>
      <c r="AA7832" s="25">
        <v>33.0</v>
      </c>
      <c r="AB7832" s="25">
        <v>9.0</v>
      </c>
      <c r="AC7832" s="25">
        <v>0.0</v>
      </c>
      <c r="AD7832" s="25">
        <v>2.0</v>
      </c>
      <c r="AE7832" s="25">
        <v>1.0</v>
      </c>
      <c r="AF7832" s="25">
        <v>1.0</v>
      </c>
      <c r="AG7832" s="25">
        <v>41447.86</v>
      </c>
      <c r="AH7832" s="25">
        <v>0.0</v>
      </c>
    </row>
    <row r="7833" ht="15.75" customHeight="1">
      <c r="U7833" s="25">
        <v>7832.0</v>
      </c>
      <c r="V7833" s="25">
        <v>1.5635143E7</v>
      </c>
      <c r="W7833" s="25" t="s">
        <v>3238</v>
      </c>
      <c r="X7833" s="25">
        <v>749.0</v>
      </c>
      <c r="Y7833" s="25" t="s">
        <v>375</v>
      </c>
      <c r="Z7833" s="25" t="s">
        <v>487</v>
      </c>
      <c r="AA7833" s="25">
        <v>42.0</v>
      </c>
      <c r="AB7833" s="25">
        <v>2.0</v>
      </c>
      <c r="AC7833" s="25">
        <v>56726.83</v>
      </c>
      <c r="AD7833" s="25">
        <v>2.0</v>
      </c>
      <c r="AE7833" s="25">
        <v>0.0</v>
      </c>
      <c r="AF7833" s="25">
        <v>1.0</v>
      </c>
      <c r="AG7833" s="25">
        <v>185543.35</v>
      </c>
      <c r="AH7833" s="25">
        <v>0.0</v>
      </c>
    </row>
    <row r="7834" ht="15.75" customHeight="1">
      <c r="U7834" s="25">
        <v>7833.0</v>
      </c>
      <c r="V7834" s="25">
        <v>1.5664849E7</v>
      </c>
      <c r="W7834" s="25" t="s">
        <v>3239</v>
      </c>
      <c r="X7834" s="25">
        <v>573.0</v>
      </c>
      <c r="Y7834" s="25" t="s">
        <v>377</v>
      </c>
      <c r="Z7834" s="25" t="s">
        <v>487</v>
      </c>
      <c r="AA7834" s="25">
        <v>46.0</v>
      </c>
      <c r="AB7834" s="25">
        <v>3.0</v>
      </c>
      <c r="AC7834" s="25">
        <v>65269.23</v>
      </c>
      <c r="AD7834" s="25">
        <v>1.0</v>
      </c>
      <c r="AE7834" s="25">
        <v>0.0</v>
      </c>
      <c r="AF7834" s="25">
        <v>1.0</v>
      </c>
      <c r="AG7834" s="25">
        <v>189988.65</v>
      </c>
      <c r="AH7834" s="25">
        <v>1.0</v>
      </c>
    </row>
    <row r="7835" ht="15.75" customHeight="1">
      <c r="U7835" s="25">
        <v>7834.0</v>
      </c>
      <c r="V7835" s="25">
        <v>1.5762455E7</v>
      </c>
      <c r="W7835" s="25" t="s">
        <v>1341</v>
      </c>
      <c r="X7835" s="25">
        <v>624.0</v>
      </c>
      <c r="Y7835" s="25" t="s">
        <v>377</v>
      </c>
      <c r="Z7835" s="25" t="s">
        <v>487</v>
      </c>
      <c r="AA7835" s="25">
        <v>33.0</v>
      </c>
      <c r="AB7835" s="25">
        <v>6.0</v>
      </c>
      <c r="AC7835" s="25">
        <v>66220.17</v>
      </c>
      <c r="AD7835" s="25">
        <v>1.0</v>
      </c>
      <c r="AE7835" s="25">
        <v>0.0</v>
      </c>
      <c r="AF7835" s="25">
        <v>1.0</v>
      </c>
      <c r="AG7835" s="25">
        <v>170819.01</v>
      </c>
      <c r="AH7835" s="25">
        <v>0.0</v>
      </c>
    </row>
    <row r="7836" ht="15.75" customHeight="1">
      <c r="U7836" s="25">
        <v>7835.0</v>
      </c>
      <c r="V7836" s="25">
        <v>1.5797165E7</v>
      </c>
      <c r="W7836" s="25" t="s">
        <v>1249</v>
      </c>
      <c r="X7836" s="25">
        <v>703.0</v>
      </c>
      <c r="Y7836" s="25" t="s">
        <v>375</v>
      </c>
      <c r="Z7836" s="25" t="s">
        <v>487</v>
      </c>
      <c r="AA7836" s="25">
        <v>56.0</v>
      </c>
      <c r="AB7836" s="25">
        <v>9.0</v>
      </c>
      <c r="AC7836" s="25">
        <v>0.0</v>
      </c>
      <c r="AD7836" s="25">
        <v>1.0</v>
      </c>
      <c r="AE7836" s="25">
        <v>0.0</v>
      </c>
      <c r="AF7836" s="25">
        <v>0.0</v>
      </c>
      <c r="AG7836" s="25">
        <v>85547.33</v>
      </c>
      <c r="AH7836" s="25">
        <v>1.0</v>
      </c>
    </row>
    <row r="7837" ht="15.75" customHeight="1">
      <c r="U7837" s="25">
        <v>7836.0</v>
      </c>
      <c r="V7837" s="25">
        <v>1.5788189E7</v>
      </c>
      <c r="W7837" s="25" t="s">
        <v>743</v>
      </c>
      <c r="X7837" s="25">
        <v>665.0</v>
      </c>
      <c r="Y7837" s="25" t="s">
        <v>375</v>
      </c>
      <c r="Z7837" s="25" t="s">
        <v>462</v>
      </c>
      <c r="AA7837" s="25">
        <v>41.0</v>
      </c>
      <c r="AB7837" s="25">
        <v>8.0</v>
      </c>
      <c r="AC7837" s="25">
        <v>96147.55</v>
      </c>
      <c r="AD7837" s="25">
        <v>1.0</v>
      </c>
      <c r="AE7837" s="25">
        <v>1.0</v>
      </c>
      <c r="AF7837" s="25">
        <v>0.0</v>
      </c>
      <c r="AG7837" s="25">
        <v>137037.97</v>
      </c>
      <c r="AH7837" s="25">
        <v>0.0</v>
      </c>
    </row>
    <row r="7838" ht="15.75" customHeight="1">
      <c r="U7838" s="25">
        <v>7837.0</v>
      </c>
      <c r="V7838" s="25">
        <v>1.5780492E7</v>
      </c>
      <c r="W7838" s="25" t="s">
        <v>1472</v>
      </c>
      <c r="X7838" s="25">
        <v>648.0</v>
      </c>
      <c r="Y7838" s="25" t="s">
        <v>375</v>
      </c>
      <c r="Z7838" s="25" t="s">
        <v>487</v>
      </c>
      <c r="AA7838" s="25">
        <v>42.0</v>
      </c>
      <c r="AB7838" s="25">
        <v>4.0</v>
      </c>
      <c r="AC7838" s="25">
        <v>0.0</v>
      </c>
      <c r="AD7838" s="25">
        <v>2.0</v>
      </c>
      <c r="AE7838" s="25">
        <v>1.0</v>
      </c>
      <c r="AF7838" s="25">
        <v>0.0</v>
      </c>
      <c r="AG7838" s="25">
        <v>19283.14</v>
      </c>
      <c r="AH7838" s="25">
        <v>0.0</v>
      </c>
    </row>
    <row r="7839" ht="15.75" customHeight="1">
      <c r="U7839" s="25">
        <v>7838.0</v>
      </c>
      <c r="V7839" s="25">
        <v>1.5678497E7</v>
      </c>
      <c r="W7839" s="25" t="s">
        <v>3240</v>
      </c>
      <c r="X7839" s="25">
        <v>850.0</v>
      </c>
      <c r="Y7839" s="25" t="s">
        <v>377</v>
      </c>
      <c r="Z7839" s="25" t="s">
        <v>487</v>
      </c>
      <c r="AA7839" s="25">
        <v>48.0</v>
      </c>
      <c r="AB7839" s="25">
        <v>2.0</v>
      </c>
      <c r="AC7839" s="25">
        <v>0.0</v>
      </c>
      <c r="AD7839" s="25">
        <v>1.0</v>
      </c>
      <c r="AE7839" s="25">
        <v>1.0</v>
      </c>
      <c r="AF7839" s="25">
        <v>0.0</v>
      </c>
      <c r="AG7839" s="25">
        <v>169425.3</v>
      </c>
      <c r="AH7839" s="25">
        <v>1.0</v>
      </c>
    </row>
    <row r="7840" ht="15.75" customHeight="1">
      <c r="U7840" s="25">
        <v>7839.0</v>
      </c>
      <c r="V7840" s="25">
        <v>1.558856E7</v>
      </c>
      <c r="W7840" s="25" t="s">
        <v>810</v>
      </c>
      <c r="X7840" s="25">
        <v>569.0</v>
      </c>
      <c r="Y7840" s="25" t="s">
        <v>379</v>
      </c>
      <c r="Z7840" s="25" t="s">
        <v>462</v>
      </c>
      <c r="AA7840" s="25">
        <v>32.0</v>
      </c>
      <c r="AB7840" s="25">
        <v>8.0</v>
      </c>
      <c r="AC7840" s="25">
        <v>145330.43</v>
      </c>
      <c r="AD7840" s="25">
        <v>1.0</v>
      </c>
      <c r="AE7840" s="25">
        <v>1.0</v>
      </c>
      <c r="AF7840" s="25">
        <v>1.0</v>
      </c>
      <c r="AG7840" s="25">
        <v>132038.65</v>
      </c>
      <c r="AH7840" s="25">
        <v>0.0</v>
      </c>
    </row>
    <row r="7841" ht="15.75" customHeight="1">
      <c r="U7841" s="25">
        <v>7840.0</v>
      </c>
      <c r="V7841" s="25">
        <v>1.5606003E7</v>
      </c>
      <c r="W7841" s="25" t="s">
        <v>2255</v>
      </c>
      <c r="X7841" s="25">
        <v>566.0</v>
      </c>
      <c r="Y7841" s="25" t="s">
        <v>375</v>
      </c>
      <c r="Z7841" s="25" t="s">
        <v>462</v>
      </c>
      <c r="AA7841" s="25">
        <v>21.0</v>
      </c>
      <c r="AB7841" s="25">
        <v>3.0</v>
      </c>
      <c r="AC7841" s="25">
        <v>0.0</v>
      </c>
      <c r="AD7841" s="25">
        <v>2.0</v>
      </c>
      <c r="AE7841" s="25">
        <v>1.0</v>
      </c>
      <c r="AF7841" s="25">
        <v>1.0</v>
      </c>
      <c r="AG7841" s="25">
        <v>3626.47</v>
      </c>
      <c r="AH7841" s="25">
        <v>0.0</v>
      </c>
    </row>
    <row r="7842" ht="15.75" customHeight="1">
      <c r="U7842" s="25">
        <v>7841.0</v>
      </c>
      <c r="V7842" s="25">
        <v>1.5611756E7</v>
      </c>
      <c r="W7842" s="25" t="s">
        <v>1418</v>
      </c>
      <c r="X7842" s="25">
        <v>537.0</v>
      </c>
      <c r="Y7842" s="25" t="s">
        <v>379</v>
      </c>
      <c r="Z7842" s="25" t="s">
        <v>462</v>
      </c>
      <c r="AA7842" s="25">
        <v>47.0</v>
      </c>
      <c r="AB7842" s="25">
        <v>4.0</v>
      </c>
      <c r="AC7842" s="25">
        <v>124192.28</v>
      </c>
      <c r="AD7842" s="25">
        <v>2.0</v>
      </c>
      <c r="AE7842" s="25">
        <v>1.0</v>
      </c>
      <c r="AF7842" s="25">
        <v>1.0</v>
      </c>
      <c r="AG7842" s="25">
        <v>50881.51</v>
      </c>
      <c r="AH7842" s="25">
        <v>0.0</v>
      </c>
    </row>
    <row r="7843" ht="15.75" customHeight="1">
      <c r="U7843" s="25">
        <v>7842.0</v>
      </c>
      <c r="V7843" s="25">
        <v>1.5789563E7</v>
      </c>
      <c r="W7843" s="25" t="s">
        <v>1748</v>
      </c>
      <c r="X7843" s="25">
        <v>706.0</v>
      </c>
      <c r="Y7843" s="25" t="s">
        <v>379</v>
      </c>
      <c r="Z7843" s="25" t="s">
        <v>462</v>
      </c>
      <c r="AA7843" s="25">
        <v>46.0</v>
      </c>
      <c r="AB7843" s="25">
        <v>7.0</v>
      </c>
      <c r="AC7843" s="25">
        <v>111288.18</v>
      </c>
      <c r="AD7843" s="25">
        <v>1.0</v>
      </c>
      <c r="AE7843" s="25">
        <v>1.0</v>
      </c>
      <c r="AF7843" s="25">
        <v>1.0</v>
      </c>
      <c r="AG7843" s="25">
        <v>149170.25</v>
      </c>
      <c r="AH7843" s="25">
        <v>1.0</v>
      </c>
    </row>
    <row r="7844" ht="15.75" customHeight="1">
      <c r="U7844" s="25">
        <v>7843.0</v>
      </c>
      <c r="V7844" s="25">
        <v>1.5702416E7</v>
      </c>
      <c r="W7844" s="25" t="s">
        <v>3241</v>
      </c>
      <c r="X7844" s="25">
        <v>734.0</v>
      </c>
      <c r="Y7844" s="25" t="s">
        <v>375</v>
      </c>
      <c r="Z7844" s="25" t="s">
        <v>487</v>
      </c>
      <c r="AA7844" s="25">
        <v>43.0</v>
      </c>
      <c r="AB7844" s="25">
        <v>7.0</v>
      </c>
      <c r="AC7844" s="25">
        <v>107805.67</v>
      </c>
      <c r="AD7844" s="25">
        <v>1.0</v>
      </c>
      <c r="AE7844" s="25">
        <v>0.0</v>
      </c>
      <c r="AF7844" s="25">
        <v>0.0</v>
      </c>
      <c r="AG7844" s="25">
        <v>182505.68</v>
      </c>
      <c r="AH7844" s="25">
        <v>0.0</v>
      </c>
    </row>
    <row r="7845" ht="15.75" customHeight="1">
      <c r="U7845" s="25">
        <v>7844.0</v>
      </c>
      <c r="V7845" s="25">
        <v>1.5766288E7</v>
      </c>
      <c r="W7845" s="25" t="s">
        <v>2603</v>
      </c>
      <c r="X7845" s="25">
        <v>586.0</v>
      </c>
      <c r="Y7845" s="25" t="s">
        <v>379</v>
      </c>
      <c r="Z7845" s="25" t="s">
        <v>462</v>
      </c>
      <c r="AA7845" s="25">
        <v>36.0</v>
      </c>
      <c r="AB7845" s="25">
        <v>5.0</v>
      </c>
      <c r="AC7845" s="25">
        <v>103700.69</v>
      </c>
      <c r="AD7845" s="25">
        <v>1.0</v>
      </c>
      <c r="AE7845" s="25">
        <v>1.0</v>
      </c>
      <c r="AF7845" s="25">
        <v>0.0</v>
      </c>
      <c r="AG7845" s="25">
        <v>194072.56</v>
      </c>
      <c r="AH7845" s="25">
        <v>1.0</v>
      </c>
    </row>
    <row r="7846" ht="15.75" customHeight="1">
      <c r="U7846" s="25">
        <v>7845.0</v>
      </c>
      <c r="V7846" s="25">
        <v>1.5667633E7</v>
      </c>
      <c r="W7846" s="25" t="s">
        <v>765</v>
      </c>
      <c r="X7846" s="25">
        <v>612.0</v>
      </c>
      <c r="Y7846" s="25" t="s">
        <v>375</v>
      </c>
      <c r="Z7846" s="25" t="s">
        <v>462</v>
      </c>
      <c r="AA7846" s="25">
        <v>38.0</v>
      </c>
      <c r="AB7846" s="25">
        <v>1.0</v>
      </c>
      <c r="AC7846" s="25">
        <v>0.0</v>
      </c>
      <c r="AD7846" s="25">
        <v>2.0</v>
      </c>
      <c r="AE7846" s="25">
        <v>1.0</v>
      </c>
      <c r="AF7846" s="25">
        <v>1.0</v>
      </c>
      <c r="AG7846" s="25">
        <v>9209.21</v>
      </c>
      <c r="AH7846" s="25">
        <v>0.0</v>
      </c>
    </row>
    <row r="7847" ht="15.75" customHeight="1">
      <c r="U7847" s="25">
        <v>7846.0</v>
      </c>
      <c r="V7847" s="25">
        <v>1.5622774E7</v>
      </c>
      <c r="W7847" s="25" t="s">
        <v>1166</v>
      </c>
      <c r="X7847" s="25">
        <v>648.0</v>
      </c>
      <c r="Y7847" s="25" t="s">
        <v>375</v>
      </c>
      <c r="Z7847" s="25" t="s">
        <v>487</v>
      </c>
      <c r="AA7847" s="25">
        <v>34.0</v>
      </c>
      <c r="AB7847" s="25">
        <v>0.0</v>
      </c>
      <c r="AC7847" s="25">
        <v>0.0</v>
      </c>
      <c r="AD7847" s="25">
        <v>1.0</v>
      </c>
      <c r="AE7847" s="25">
        <v>1.0</v>
      </c>
      <c r="AF7847" s="25">
        <v>1.0</v>
      </c>
      <c r="AG7847" s="25">
        <v>167931.81</v>
      </c>
      <c r="AH7847" s="25">
        <v>0.0</v>
      </c>
    </row>
    <row r="7848" ht="15.75" customHeight="1">
      <c r="U7848" s="25">
        <v>7847.0</v>
      </c>
      <c r="V7848" s="25">
        <v>1.5755416E7</v>
      </c>
      <c r="W7848" s="25" t="s">
        <v>2108</v>
      </c>
      <c r="X7848" s="25">
        <v>557.0</v>
      </c>
      <c r="Y7848" s="25" t="s">
        <v>375</v>
      </c>
      <c r="Z7848" s="25" t="s">
        <v>462</v>
      </c>
      <c r="AA7848" s="25">
        <v>27.0</v>
      </c>
      <c r="AB7848" s="25">
        <v>3.0</v>
      </c>
      <c r="AC7848" s="25">
        <v>87739.08</v>
      </c>
      <c r="AD7848" s="25">
        <v>1.0</v>
      </c>
      <c r="AE7848" s="25">
        <v>1.0</v>
      </c>
      <c r="AF7848" s="25">
        <v>1.0</v>
      </c>
      <c r="AG7848" s="25">
        <v>123096.56</v>
      </c>
      <c r="AH7848" s="25">
        <v>0.0</v>
      </c>
    </row>
    <row r="7849" ht="15.75" customHeight="1">
      <c r="U7849" s="25">
        <v>7848.0</v>
      </c>
      <c r="V7849" s="25">
        <v>1.5769915E7</v>
      </c>
      <c r="W7849" s="25" t="s">
        <v>2217</v>
      </c>
      <c r="X7849" s="25">
        <v>643.0</v>
      </c>
      <c r="Y7849" s="25" t="s">
        <v>377</v>
      </c>
      <c r="Z7849" s="25" t="s">
        <v>462</v>
      </c>
      <c r="AA7849" s="25">
        <v>20.0</v>
      </c>
      <c r="AB7849" s="25">
        <v>0.0</v>
      </c>
      <c r="AC7849" s="25">
        <v>133313.34</v>
      </c>
      <c r="AD7849" s="25">
        <v>1.0</v>
      </c>
      <c r="AE7849" s="25">
        <v>1.0</v>
      </c>
      <c r="AF7849" s="25">
        <v>1.0</v>
      </c>
      <c r="AG7849" s="25">
        <v>3965.69</v>
      </c>
      <c r="AH7849" s="25">
        <v>0.0</v>
      </c>
    </row>
    <row r="7850" ht="15.75" customHeight="1">
      <c r="U7850" s="25">
        <v>7849.0</v>
      </c>
      <c r="V7850" s="25">
        <v>1.5643908E7</v>
      </c>
      <c r="W7850" s="25" t="s">
        <v>892</v>
      </c>
      <c r="X7850" s="25">
        <v>433.0</v>
      </c>
      <c r="Y7850" s="25" t="s">
        <v>375</v>
      </c>
      <c r="Z7850" s="25" t="s">
        <v>462</v>
      </c>
      <c r="AA7850" s="25">
        <v>49.0</v>
      </c>
      <c r="AB7850" s="25">
        <v>10.0</v>
      </c>
      <c r="AC7850" s="25">
        <v>0.0</v>
      </c>
      <c r="AD7850" s="25">
        <v>1.0</v>
      </c>
      <c r="AE7850" s="25">
        <v>1.0</v>
      </c>
      <c r="AF7850" s="25">
        <v>1.0</v>
      </c>
      <c r="AG7850" s="25">
        <v>87711.61</v>
      </c>
      <c r="AH7850" s="25">
        <v>0.0</v>
      </c>
    </row>
    <row r="7851" ht="15.75" customHeight="1">
      <c r="U7851" s="25">
        <v>7850.0</v>
      </c>
      <c r="V7851" s="25">
        <v>1.5627395E7</v>
      </c>
      <c r="W7851" s="25" t="s">
        <v>3242</v>
      </c>
      <c r="X7851" s="25">
        <v>643.0</v>
      </c>
      <c r="Y7851" s="25" t="s">
        <v>379</v>
      </c>
      <c r="Z7851" s="25" t="s">
        <v>487</v>
      </c>
      <c r="AA7851" s="25">
        <v>41.0</v>
      </c>
      <c r="AB7851" s="25">
        <v>7.0</v>
      </c>
      <c r="AC7851" s="25">
        <v>154902.66</v>
      </c>
      <c r="AD7851" s="25">
        <v>1.0</v>
      </c>
      <c r="AE7851" s="25">
        <v>1.0</v>
      </c>
      <c r="AF7851" s="25">
        <v>1.0</v>
      </c>
      <c r="AG7851" s="25">
        <v>49667.28</v>
      </c>
      <c r="AH7851" s="25">
        <v>0.0</v>
      </c>
    </row>
    <row r="7852" ht="15.75" customHeight="1">
      <c r="U7852" s="25">
        <v>7851.0</v>
      </c>
      <c r="V7852" s="25">
        <v>1.5679663E7</v>
      </c>
      <c r="W7852" s="25" t="s">
        <v>764</v>
      </c>
      <c r="X7852" s="25">
        <v>488.0</v>
      </c>
      <c r="Y7852" s="25" t="s">
        <v>375</v>
      </c>
      <c r="Z7852" s="25" t="s">
        <v>462</v>
      </c>
      <c r="AA7852" s="25">
        <v>36.0</v>
      </c>
      <c r="AB7852" s="25">
        <v>0.0</v>
      </c>
      <c r="AC7852" s="25">
        <v>0.0</v>
      </c>
      <c r="AD7852" s="25">
        <v>2.0</v>
      </c>
      <c r="AE7852" s="25">
        <v>1.0</v>
      </c>
      <c r="AF7852" s="25">
        <v>0.0</v>
      </c>
      <c r="AG7852" s="25">
        <v>136675.22</v>
      </c>
      <c r="AH7852" s="25">
        <v>0.0</v>
      </c>
    </row>
    <row r="7853" ht="15.75" customHeight="1">
      <c r="U7853" s="25">
        <v>7852.0</v>
      </c>
      <c r="V7853" s="25">
        <v>1.5651581E7</v>
      </c>
      <c r="W7853" s="25" t="s">
        <v>3132</v>
      </c>
      <c r="X7853" s="25">
        <v>758.0</v>
      </c>
      <c r="Y7853" s="25" t="s">
        <v>379</v>
      </c>
      <c r="Z7853" s="25" t="s">
        <v>487</v>
      </c>
      <c r="AA7853" s="25">
        <v>68.0</v>
      </c>
      <c r="AB7853" s="25">
        <v>6.0</v>
      </c>
      <c r="AC7853" s="25">
        <v>112595.85</v>
      </c>
      <c r="AD7853" s="25">
        <v>1.0</v>
      </c>
      <c r="AE7853" s="25">
        <v>1.0</v>
      </c>
      <c r="AF7853" s="25">
        <v>0.0</v>
      </c>
      <c r="AG7853" s="25">
        <v>35865.44</v>
      </c>
      <c r="AH7853" s="25">
        <v>1.0</v>
      </c>
    </row>
    <row r="7854" ht="15.75" customHeight="1">
      <c r="U7854" s="25">
        <v>7853.0</v>
      </c>
      <c r="V7854" s="25">
        <v>1.5596379E7</v>
      </c>
      <c r="W7854" s="25" t="s">
        <v>581</v>
      </c>
      <c r="X7854" s="25">
        <v>743.0</v>
      </c>
      <c r="Y7854" s="25" t="s">
        <v>379</v>
      </c>
      <c r="Z7854" s="25" t="s">
        <v>487</v>
      </c>
      <c r="AA7854" s="25">
        <v>39.0</v>
      </c>
      <c r="AB7854" s="25">
        <v>3.0</v>
      </c>
      <c r="AC7854" s="25">
        <v>119695.75</v>
      </c>
      <c r="AD7854" s="25">
        <v>1.0</v>
      </c>
      <c r="AE7854" s="25">
        <v>0.0</v>
      </c>
      <c r="AF7854" s="25">
        <v>1.0</v>
      </c>
      <c r="AG7854" s="25">
        <v>26136.13</v>
      </c>
      <c r="AH7854" s="25">
        <v>0.0</v>
      </c>
    </row>
    <row r="7855" ht="15.75" customHeight="1">
      <c r="U7855" s="25">
        <v>7854.0</v>
      </c>
      <c r="V7855" s="25">
        <v>1.5746674E7</v>
      </c>
      <c r="W7855" s="25" t="s">
        <v>707</v>
      </c>
      <c r="X7855" s="25">
        <v>730.0</v>
      </c>
      <c r="Y7855" s="25" t="s">
        <v>375</v>
      </c>
      <c r="Z7855" s="25" t="s">
        <v>462</v>
      </c>
      <c r="AA7855" s="25">
        <v>47.0</v>
      </c>
      <c r="AB7855" s="25">
        <v>7.0</v>
      </c>
      <c r="AC7855" s="25">
        <v>0.0</v>
      </c>
      <c r="AD7855" s="25">
        <v>1.0</v>
      </c>
      <c r="AE7855" s="25">
        <v>1.0</v>
      </c>
      <c r="AF7855" s="25">
        <v>0.0</v>
      </c>
      <c r="AG7855" s="25">
        <v>33373.26</v>
      </c>
      <c r="AH7855" s="25">
        <v>1.0</v>
      </c>
    </row>
    <row r="7856" ht="15.75" customHeight="1">
      <c r="U7856" s="25">
        <v>7855.0</v>
      </c>
      <c r="V7856" s="25">
        <v>1.5801256E7</v>
      </c>
      <c r="W7856" s="25" t="s">
        <v>1978</v>
      </c>
      <c r="X7856" s="25">
        <v>746.0</v>
      </c>
      <c r="Y7856" s="25" t="s">
        <v>377</v>
      </c>
      <c r="Z7856" s="25" t="s">
        <v>487</v>
      </c>
      <c r="AA7856" s="25">
        <v>49.0</v>
      </c>
      <c r="AB7856" s="25">
        <v>7.0</v>
      </c>
      <c r="AC7856" s="25">
        <v>0.0</v>
      </c>
      <c r="AD7856" s="25">
        <v>2.0</v>
      </c>
      <c r="AE7856" s="25">
        <v>0.0</v>
      </c>
      <c r="AF7856" s="25">
        <v>1.0</v>
      </c>
      <c r="AG7856" s="25">
        <v>10096.25</v>
      </c>
      <c r="AH7856" s="25">
        <v>0.0</v>
      </c>
    </row>
    <row r="7857" ht="15.75" customHeight="1">
      <c r="U7857" s="25">
        <v>7856.0</v>
      </c>
      <c r="V7857" s="25">
        <v>1.5663808E7</v>
      </c>
      <c r="W7857" s="25" t="s">
        <v>736</v>
      </c>
      <c r="X7857" s="25">
        <v>666.0</v>
      </c>
      <c r="Y7857" s="25" t="s">
        <v>379</v>
      </c>
      <c r="Z7857" s="25" t="s">
        <v>462</v>
      </c>
      <c r="AA7857" s="25">
        <v>59.0</v>
      </c>
      <c r="AB7857" s="25">
        <v>8.0</v>
      </c>
      <c r="AC7857" s="25">
        <v>152614.51</v>
      </c>
      <c r="AD7857" s="25">
        <v>2.0</v>
      </c>
      <c r="AE7857" s="25">
        <v>1.0</v>
      </c>
      <c r="AF7857" s="25">
        <v>1.0</v>
      </c>
      <c r="AG7857" s="25">
        <v>188782.3</v>
      </c>
      <c r="AH7857" s="25">
        <v>0.0</v>
      </c>
    </row>
    <row r="7858" ht="15.75" customHeight="1">
      <c r="U7858" s="25">
        <v>7857.0</v>
      </c>
      <c r="V7858" s="25">
        <v>1.5598521E7</v>
      </c>
      <c r="W7858" s="25" t="s">
        <v>638</v>
      </c>
      <c r="X7858" s="25">
        <v>580.0</v>
      </c>
      <c r="Y7858" s="25" t="s">
        <v>379</v>
      </c>
      <c r="Z7858" s="25" t="s">
        <v>462</v>
      </c>
      <c r="AA7858" s="25">
        <v>33.0</v>
      </c>
      <c r="AB7858" s="25">
        <v>7.0</v>
      </c>
      <c r="AC7858" s="25">
        <v>131647.01</v>
      </c>
      <c r="AD7858" s="25">
        <v>2.0</v>
      </c>
      <c r="AE7858" s="25">
        <v>0.0</v>
      </c>
      <c r="AF7858" s="25">
        <v>0.0</v>
      </c>
      <c r="AG7858" s="25">
        <v>79775.19</v>
      </c>
      <c r="AH7858" s="25">
        <v>0.0</v>
      </c>
    </row>
    <row r="7859" ht="15.75" customHeight="1">
      <c r="U7859" s="25">
        <v>7858.0</v>
      </c>
      <c r="V7859" s="25">
        <v>1.5621457E7</v>
      </c>
      <c r="W7859" s="25" t="s">
        <v>486</v>
      </c>
      <c r="X7859" s="25">
        <v>850.0</v>
      </c>
      <c r="Y7859" s="25" t="s">
        <v>375</v>
      </c>
      <c r="Z7859" s="25" t="s">
        <v>487</v>
      </c>
      <c r="AA7859" s="25">
        <v>27.0</v>
      </c>
      <c r="AB7859" s="25">
        <v>6.0</v>
      </c>
      <c r="AC7859" s="25">
        <v>96654.72</v>
      </c>
      <c r="AD7859" s="25">
        <v>2.0</v>
      </c>
      <c r="AE7859" s="25">
        <v>0.0</v>
      </c>
      <c r="AF7859" s="25">
        <v>0.0</v>
      </c>
      <c r="AG7859" s="25">
        <v>152740.16</v>
      </c>
      <c r="AH7859" s="25">
        <v>0.0</v>
      </c>
    </row>
    <row r="7860" ht="15.75" customHeight="1">
      <c r="U7860" s="25">
        <v>7859.0</v>
      </c>
      <c r="V7860" s="25">
        <v>1.5764726E7</v>
      </c>
      <c r="W7860" s="25" t="s">
        <v>811</v>
      </c>
      <c r="X7860" s="25">
        <v>563.0</v>
      </c>
      <c r="Y7860" s="25" t="s">
        <v>375</v>
      </c>
      <c r="Z7860" s="25" t="s">
        <v>487</v>
      </c>
      <c r="AA7860" s="25">
        <v>22.0</v>
      </c>
      <c r="AB7860" s="25">
        <v>3.0</v>
      </c>
      <c r="AC7860" s="25">
        <v>137583.04</v>
      </c>
      <c r="AD7860" s="25">
        <v>1.0</v>
      </c>
      <c r="AE7860" s="25">
        <v>0.0</v>
      </c>
      <c r="AF7860" s="25">
        <v>1.0</v>
      </c>
      <c r="AG7860" s="25">
        <v>5791.85</v>
      </c>
      <c r="AH7860" s="25">
        <v>0.0</v>
      </c>
    </row>
    <row r="7861" ht="15.75" customHeight="1">
      <c r="U7861" s="25">
        <v>7860.0</v>
      </c>
      <c r="V7861" s="25">
        <v>1.5646374E7</v>
      </c>
      <c r="W7861" s="25" t="s">
        <v>3243</v>
      </c>
      <c r="X7861" s="25">
        <v>766.0</v>
      </c>
      <c r="Y7861" s="25" t="s">
        <v>379</v>
      </c>
      <c r="Z7861" s="25" t="s">
        <v>462</v>
      </c>
      <c r="AA7861" s="25">
        <v>28.0</v>
      </c>
      <c r="AB7861" s="25">
        <v>3.0</v>
      </c>
      <c r="AC7861" s="25">
        <v>62717.84</v>
      </c>
      <c r="AD7861" s="25">
        <v>2.0</v>
      </c>
      <c r="AE7861" s="25">
        <v>1.0</v>
      </c>
      <c r="AF7861" s="25">
        <v>1.0</v>
      </c>
      <c r="AG7861" s="25">
        <v>13182.43</v>
      </c>
      <c r="AH7861" s="25">
        <v>0.0</v>
      </c>
    </row>
    <row r="7862" ht="15.75" customHeight="1">
      <c r="U7862" s="25">
        <v>7861.0</v>
      </c>
      <c r="V7862" s="25">
        <v>1.5716501E7</v>
      </c>
      <c r="W7862" s="25" t="s">
        <v>3047</v>
      </c>
      <c r="X7862" s="25">
        <v>659.0</v>
      </c>
      <c r="Y7862" s="25" t="s">
        <v>375</v>
      </c>
      <c r="Z7862" s="25" t="s">
        <v>487</v>
      </c>
      <c r="AA7862" s="25">
        <v>32.0</v>
      </c>
      <c r="AB7862" s="25">
        <v>9.0</v>
      </c>
      <c r="AC7862" s="25">
        <v>95377.13</v>
      </c>
      <c r="AD7862" s="25">
        <v>1.0</v>
      </c>
      <c r="AE7862" s="25">
        <v>0.0</v>
      </c>
      <c r="AF7862" s="25">
        <v>1.0</v>
      </c>
      <c r="AG7862" s="25">
        <v>187551.24</v>
      </c>
      <c r="AH7862" s="25">
        <v>0.0</v>
      </c>
    </row>
    <row r="7863" ht="15.75" customHeight="1">
      <c r="U7863" s="25">
        <v>7862.0</v>
      </c>
      <c r="V7863" s="25">
        <v>1.5589948E7</v>
      </c>
      <c r="W7863" s="25" t="s">
        <v>3244</v>
      </c>
      <c r="X7863" s="25">
        <v>607.0</v>
      </c>
      <c r="Y7863" s="25" t="s">
        <v>377</v>
      </c>
      <c r="Z7863" s="25" t="s">
        <v>487</v>
      </c>
      <c r="AA7863" s="25">
        <v>28.0</v>
      </c>
      <c r="AB7863" s="25">
        <v>1.0</v>
      </c>
      <c r="AC7863" s="25">
        <v>135936.1</v>
      </c>
      <c r="AD7863" s="25">
        <v>2.0</v>
      </c>
      <c r="AE7863" s="25">
        <v>1.0</v>
      </c>
      <c r="AF7863" s="25">
        <v>1.0</v>
      </c>
      <c r="AG7863" s="25">
        <v>110560.14</v>
      </c>
      <c r="AH7863" s="25">
        <v>0.0</v>
      </c>
    </row>
    <row r="7864" ht="15.75" customHeight="1">
      <c r="U7864" s="25">
        <v>7863.0</v>
      </c>
      <c r="V7864" s="25">
        <v>1.5811343E7</v>
      </c>
      <c r="W7864" s="25" t="s">
        <v>720</v>
      </c>
      <c r="X7864" s="25">
        <v>644.0</v>
      </c>
      <c r="Y7864" s="25" t="s">
        <v>379</v>
      </c>
      <c r="Z7864" s="25" t="s">
        <v>487</v>
      </c>
      <c r="AA7864" s="25">
        <v>35.0</v>
      </c>
      <c r="AB7864" s="25">
        <v>5.0</v>
      </c>
      <c r="AC7864" s="25">
        <v>161591.11</v>
      </c>
      <c r="AD7864" s="25">
        <v>3.0</v>
      </c>
      <c r="AE7864" s="25">
        <v>1.0</v>
      </c>
      <c r="AF7864" s="25">
        <v>1.0</v>
      </c>
      <c r="AG7864" s="25">
        <v>63795.62</v>
      </c>
      <c r="AH7864" s="25">
        <v>0.0</v>
      </c>
    </row>
    <row r="7865" ht="15.75" customHeight="1">
      <c r="U7865" s="25">
        <v>7864.0</v>
      </c>
      <c r="V7865" s="25">
        <v>1.5659677E7</v>
      </c>
      <c r="W7865" s="25" t="s">
        <v>1233</v>
      </c>
      <c r="X7865" s="25">
        <v>746.0</v>
      </c>
      <c r="Y7865" s="25" t="s">
        <v>375</v>
      </c>
      <c r="Z7865" s="25" t="s">
        <v>487</v>
      </c>
      <c r="AA7865" s="25">
        <v>47.0</v>
      </c>
      <c r="AB7865" s="25">
        <v>8.0</v>
      </c>
      <c r="AC7865" s="25">
        <v>142382.03</v>
      </c>
      <c r="AD7865" s="25">
        <v>1.0</v>
      </c>
      <c r="AE7865" s="25">
        <v>1.0</v>
      </c>
      <c r="AF7865" s="25">
        <v>1.0</v>
      </c>
      <c r="AG7865" s="25">
        <v>62086.62</v>
      </c>
      <c r="AH7865" s="25">
        <v>0.0</v>
      </c>
    </row>
    <row r="7866" ht="15.75" customHeight="1">
      <c r="U7866" s="25">
        <v>7865.0</v>
      </c>
      <c r="V7866" s="25">
        <v>1.5594436E7</v>
      </c>
      <c r="W7866" s="25" t="s">
        <v>1198</v>
      </c>
      <c r="X7866" s="25">
        <v>588.0</v>
      </c>
      <c r="Y7866" s="25" t="s">
        <v>377</v>
      </c>
      <c r="Z7866" s="25" t="s">
        <v>487</v>
      </c>
      <c r="AA7866" s="25">
        <v>33.0</v>
      </c>
      <c r="AB7866" s="25">
        <v>2.0</v>
      </c>
      <c r="AC7866" s="25">
        <v>0.0</v>
      </c>
      <c r="AD7866" s="25">
        <v>2.0</v>
      </c>
      <c r="AE7866" s="25">
        <v>1.0</v>
      </c>
      <c r="AF7866" s="25">
        <v>1.0</v>
      </c>
      <c r="AG7866" s="25">
        <v>12483.56</v>
      </c>
      <c r="AH7866" s="25">
        <v>0.0</v>
      </c>
    </row>
    <row r="7867" ht="15.75" customHeight="1">
      <c r="U7867" s="25">
        <v>7866.0</v>
      </c>
      <c r="V7867" s="25">
        <v>1.5748995E7</v>
      </c>
      <c r="W7867" s="25" t="s">
        <v>749</v>
      </c>
      <c r="X7867" s="25">
        <v>691.0</v>
      </c>
      <c r="Y7867" s="25" t="s">
        <v>377</v>
      </c>
      <c r="Z7867" s="25" t="s">
        <v>487</v>
      </c>
      <c r="AA7867" s="25">
        <v>30.0</v>
      </c>
      <c r="AB7867" s="25">
        <v>9.0</v>
      </c>
      <c r="AC7867" s="25">
        <v>0.0</v>
      </c>
      <c r="AD7867" s="25">
        <v>2.0</v>
      </c>
      <c r="AE7867" s="25">
        <v>0.0</v>
      </c>
      <c r="AF7867" s="25">
        <v>1.0</v>
      </c>
      <c r="AG7867" s="25">
        <v>10963.04</v>
      </c>
      <c r="AH7867" s="25">
        <v>0.0</v>
      </c>
    </row>
    <row r="7868" ht="15.75" customHeight="1">
      <c r="U7868" s="25">
        <v>7867.0</v>
      </c>
      <c r="V7868" s="25">
        <v>1.5677062E7</v>
      </c>
      <c r="W7868" s="25" t="s">
        <v>2801</v>
      </c>
      <c r="X7868" s="25">
        <v>666.0</v>
      </c>
      <c r="Y7868" s="25" t="s">
        <v>375</v>
      </c>
      <c r="Z7868" s="25" t="s">
        <v>462</v>
      </c>
      <c r="AA7868" s="25">
        <v>38.0</v>
      </c>
      <c r="AB7868" s="25">
        <v>6.0</v>
      </c>
      <c r="AC7868" s="25">
        <v>127043.09</v>
      </c>
      <c r="AD7868" s="25">
        <v>1.0</v>
      </c>
      <c r="AE7868" s="25">
        <v>1.0</v>
      </c>
      <c r="AF7868" s="25">
        <v>1.0</v>
      </c>
      <c r="AG7868" s="25">
        <v>8247.0</v>
      </c>
      <c r="AH7868" s="25">
        <v>0.0</v>
      </c>
    </row>
    <row r="7869" ht="15.75" customHeight="1">
      <c r="U7869" s="25">
        <v>7868.0</v>
      </c>
      <c r="V7869" s="25">
        <v>1.5697201E7</v>
      </c>
      <c r="W7869" s="25" t="s">
        <v>3245</v>
      </c>
      <c r="X7869" s="25">
        <v>640.0</v>
      </c>
      <c r="Y7869" s="25" t="s">
        <v>377</v>
      </c>
      <c r="Z7869" s="25" t="s">
        <v>462</v>
      </c>
      <c r="AA7869" s="25">
        <v>46.0</v>
      </c>
      <c r="AB7869" s="25">
        <v>3.0</v>
      </c>
      <c r="AC7869" s="25">
        <v>0.0</v>
      </c>
      <c r="AD7869" s="25">
        <v>1.0</v>
      </c>
      <c r="AE7869" s="25">
        <v>1.0</v>
      </c>
      <c r="AF7869" s="25">
        <v>1.0</v>
      </c>
      <c r="AG7869" s="25">
        <v>156260.08</v>
      </c>
      <c r="AH7869" s="25">
        <v>0.0</v>
      </c>
    </row>
    <row r="7870" ht="15.75" customHeight="1">
      <c r="U7870" s="25">
        <v>7869.0</v>
      </c>
      <c r="V7870" s="25">
        <v>1.5666453E7</v>
      </c>
      <c r="W7870" s="25" t="s">
        <v>1316</v>
      </c>
      <c r="X7870" s="25">
        <v>611.0</v>
      </c>
      <c r="Y7870" s="25" t="s">
        <v>379</v>
      </c>
      <c r="Z7870" s="25" t="s">
        <v>462</v>
      </c>
      <c r="AA7870" s="25">
        <v>29.0</v>
      </c>
      <c r="AB7870" s="25">
        <v>4.0</v>
      </c>
      <c r="AC7870" s="25">
        <v>78885.88</v>
      </c>
      <c r="AD7870" s="25">
        <v>2.0</v>
      </c>
      <c r="AE7870" s="25">
        <v>1.0</v>
      </c>
      <c r="AF7870" s="25">
        <v>1.0</v>
      </c>
      <c r="AG7870" s="25">
        <v>26927.69</v>
      </c>
      <c r="AH7870" s="25">
        <v>0.0</v>
      </c>
    </row>
    <row r="7871" ht="15.75" customHeight="1">
      <c r="U7871" s="25">
        <v>7870.0</v>
      </c>
      <c r="V7871" s="25">
        <v>1.5693771E7</v>
      </c>
      <c r="W7871" s="25" t="s">
        <v>1343</v>
      </c>
      <c r="X7871" s="25">
        <v>651.0</v>
      </c>
      <c r="Y7871" s="25" t="s">
        <v>377</v>
      </c>
      <c r="Z7871" s="25" t="s">
        <v>462</v>
      </c>
      <c r="AA7871" s="25">
        <v>45.0</v>
      </c>
      <c r="AB7871" s="25">
        <v>8.0</v>
      </c>
      <c r="AC7871" s="25">
        <v>95922.9</v>
      </c>
      <c r="AD7871" s="25">
        <v>1.0</v>
      </c>
      <c r="AE7871" s="25">
        <v>1.0</v>
      </c>
      <c r="AF7871" s="25">
        <v>0.0</v>
      </c>
      <c r="AG7871" s="25">
        <v>84782.42</v>
      </c>
      <c r="AH7871" s="25">
        <v>1.0</v>
      </c>
    </row>
    <row r="7872" ht="15.75" customHeight="1">
      <c r="U7872" s="25">
        <v>7871.0</v>
      </c>
      <c r="V7872" s="25">
        <v>1.5569867E7</v>
      </c>
      <c r="W7872" s="25" t="s">
        <v>1923</v>
      </c>
      <c r="X7872" s="25">
        <v>529.0</v>
      </c>
      <c r="Y7872" s="25" t="s">
        <v>375</v>
      </c>
      <c r="Z7872" s="25" t="s">
        <v>462</v>
      </c>
      <c r="AA7872" s="25">
        <v>29.0</v>
      </c>
      <c r="AB7872" s="25">
        <v>8.0</v>
      </c>
      <c r="AC7872" s="25">
        <v>0.0</v>
      </c>
      <c r="AD7872" s="25">
        <v>2.0</v>
      </c>
      <c r="AE7872" s="25">
        <v>1.0</v>
      </c>
      <c r="AF7872" s="25">
        <v>0.0</v>
      </c>
      <c r="AG7872" s="25">
        <v>19842.11</v>
      </c>
      <c r="AH7872" s="25">
        <v>0.0</v>
      </c>
    </row>
    <row r="7873" ht="15.75" customHeight="1">
      <c r="U7873" s="25">
        <v>7872.0</v>
      </c>
      <c r="V7873" s="25">
        <v>1.5711602E7</v>
      </c>
      <c r="W7873" s="25" t="s">
        <v>3246</v>
      </c>
      <c r="X7873" s="25">
        <v>676.0</v>
      </c>
      <c r="Y7873" s="25" t="s">
        <v>375</v>
      </c>
      <c r="Z7873" s="25" t="s">
        <v>462</v>
      </c>
      <c r="AA7873" s="25">
        <v>36.0</v>
      </c>
      <c r="AB7873" s="25">
        <v>3.0</v>
      </c>
      <c r="AC7873" s="25">
        <v>91711.59</v>
      </c>
      <c r="AD7873" s="25">
        <v>1.0</v>
      </c>
      <c r="AE7873" s="25">
        <v>1.0</v>
      </c>
      <c r="AF7873" s="25">
        <v>1.0</v>
      </c>
      <c r="AG7873" s="25">
        <v>95393.43</v>
      </c>
      <c r="AH7873" s="25">
        <v>0.0</v>
      </c>
    </row>
    <row r="7874" ht="15.75" customHeight="1">
      <c r="U7874" s="25">
        <v>7873.0</v>
      </c>
      <c r="V7874" s="25">
        <v>1.5717736E7</v>
      </c>
      <c r="W7874" s="25" t="s">
        <v>1242</v>
      </c>
      <c r="X7874" s="25">
        <v>639.0</v>
      </c>
      <c r="Y7874" s="25" t="s">
        <v>379</v>
      </c>
      <c r="Z7874" s="25" t="s">
        <v>462</v>
      </c>
      <c r="AA7874" s="25">
        <v>46.0</v>
      </c>
      <c r="AB7874" s="25">
        <v>10.0</v>
      </c>
      <c r="AC7874" s="25">
        <v>110031.09</v>
      </c>
      <c r="AD7874" s="25">
        <v>2.0</v>
      </c>
      <c r="AE7874" s="25">
        <v>1.0</v>
      </c>
      <c r="AF7874" s="25">
        <v>1.0</v>
      </c>
      <c r="AG7874" s="25">
        <v>133995.59</v>
      </c>
      <c r="AH7874" s="25">
        <v>0.0</v>
      </c>
    </row>
    <row r="7875" ht="15.75" customHeight="1">
      <c r="U7875" s="25">
        <v>7874.0</v>
      </c>
      <c r="V7875" s="25">
        <v>1.5750441E7</v>
      </c>
      <c r="W7875" s="25" t="s">
        <v>3247</v>
      </c>
      <c r="X7875" s="25">
        <v>782.0</v>
      </c>
      <c r="Y7875" s="25" t="s">
        <v>375</v>
      </c>
      <c r="Z7875" s="25" t="s">
        <v>487</v>
      </c>
      <c r="AA7875" s="25">
        <v>36.0</v>
      </c>
      <c r="AB7875" s="25">
        <v>5.0</v>
      </c>
      <c r="AC7875" s="25">
        <v>81210.72</v>
      </c>
      <c r="AD7875" s="25">
        <v>2.0</v>
      </c>
      <c r="AE7875" s="25">
        <v>0.0</v>
      </c>
      <c r="AF7875" s="25">
        <v>1.0</v>
      </c>
      <c r="AG7875" s="25">
        <v>108003.38</v>
      </c>
      <c r="AH7875" s="25">
        <v>0.0</v>
      </c>
    </row>
    <row r="7876" ht="15.75" customHeight="1">
      <c r="U7876" s="25">
        <v>7875.0</v>
      </c>
      <c r="V7876" s="25">
        <v>1.5732791E7</v>
      </c>
      <c r="W7876" s="25" t="s">
        <v>1049</v>
      </c>
      <c r="X7876" s="25">
        <v>641.0</v>
      </c>
      <c r="Y7876" s="25" t="s">
        <v>379</v>
      </c>
      <c r="Z7876" s="25" t="s">
        <v>487</v>
      </c>
      <c r="AA7876" s="25">
        <v>32.0</v>
      </c>
      <c r="AB7876" s="25">
        <v>5.0</v>
      </c>
      <c r="AC7876" s="25">
        <v>122947.92</v>
      </c>
      <c r="AD7876" s="25">
        <v>1.0</v>
      </c>
      <c r="AE7876" s="25">
        <v>1.0</v>
      </c>
      <c r="AF7876" s="25">
        <v>1.0</v>
      </c>
      <c r="AG7876" s="25">
        <v>99154.86</v>
      </c>
      <c r="AH7876" s="25">
        <v>0.0</v>
      </c>
    </row>
    <row r="7877" ht="15.75" customHeight="1">
      <c r="U7877" s="25">
        <v>7876.0</v>
      </c>
      <c r="V7877" s="25">
        <v>1.5775104E7</v>
      </c>
      <c r="W7877" s="25" t="s">
        <v>3248</v>
      </c>
      <c r="X7877" s="25">
        <v>697.0</v>
      </c>
      <c r="Y7877" s="25" t="s">
        <v>375</v>
      </c>
      <c r="Z7877" s="25" t="s">
        <v>462</v>
      </c>
      <c r="AA7877" s="25">
        <v>38.0</v>
      </c>
      <c r="AB7877" s="25">
        <v>1.0</v>
      </c>
      <c r="AC7877" s="25">
        <v>182065.85</v>
      </c>
      <c r="AD7877" s="25">
        <v>1.0</v>
      </c>
      <c r="AE7877" s="25">
        <v>1.0</v>
      </c>
      <c r="AF7877" s="25">
        <v>0.0</v>
      </c>
      <c r="AG7877" s="25">
        <v>49503.5</v>
      </c>
      <c r="AH7877" s="25">
        <v>0.0</v>
      </c>
    </row>
    <row r="7878" ht="15.75" customHeight="1">
      <c r="U7878" s="25">
        <v>7877.0</v>
      </c>
      <c r="V7878" s="25">
        <v>1.5757607E7</v>
      </c>
      <c r="W7878" s="25" t="s">
        <v>743</v>
      </c>
      <c r="X7878" s="25">
        <v>623.0</v>
      </c>
      <c r="Y7878" s="25" t="s">
        <v>375</v>
      </c>
      <c r="Z7878" s="25" t="s">
        <v>487</v>
      </c>
      <c r="AA7878" s="25">
        <v>45.0</v>
      </c>
      <c r="AB7878" s="25">
        <v>0.0</v>
      </c>
      <c r="AC7878" s="25">
        <v>0.0</v>
      </c>
      <c r="AD7878" s="25">
        <v>1.0</v>
      </c>
      <c r="AE7878" s="25">
        <v>1.0</v>
      </c>
      <c r="AF7878" s="25">
        <v>0.0</v>
      </c>
      <c r="AG7878" s="25">
        <v>196533.72</v>
      </c>
      <c r="AH7878" s="25">
        <v>1.0</v>
      </c>
    </row>
    <row r="7879" ht="15.75" customHeight="1">
      <c r="U7879" s="25">
        <v>7878.0</v>
      </c>
      <c r="V7879" s="25">
        <v>1.579307E7</v>
      </c>
      <c r="W7879" s="25" t="s">
        <v>1748</v>
      </c>
      <c r="X7879" s="25">
        <v>494.0</v>
      </c>
      <c r="Y7879" s="25" t="s">
        <v>377</v>
      </c>
      <c r="Z7879" s="25" t="s">
        <v>462</v>
      </c>
      <c r="AA7879" s="25">
        <v>41.0</v>
      </c>
      <c r="AB7879" s="25">
        <v>2.0</v>
      </c>
      <c r="AC7879" s="25">
        <v>69974.66</v>
      </c>
      <c r="AD7879" s="25">
        <v>2.0</v>
      </c>
      <c r="AE7879" s="25">
        <v>1.0</v>
      </c>
      <c r="AF7879" s="25">
        <v>0.0</v>
      </c>
      <c r="AG7879" s="25">
        <v>188426.13</v>
      </c>
      <c r="AH7879" s="25">
        <v>1.0</v>
      </c>
    </row>
    <row r="7880" ht="15.75" customHeight="1">
      <c r="U7880" s="25">
        <v>7879.0</v>
      </c>
      <c r="V7880" s="25">
        <v>1.5760456E7</v>
      </c>
      <c r="W7880" s="25" t="s">
        <v>1383</v>
      </c>
      <c r="X7880" s="25">
        <v>731.0</v>
      </c>
      <c r="Y7880" s="25" t="s">
        <v>375</v>
      </c>
      <c r="Z7880" s="25" t="s">
        <v>462</v>
      </c>
      <c r="AA7880" s="25">
        <v>38.0</v>
      </c>
      <c r="AB7880" s="25">
        <v>10.0</v>
      </c>
      <c r="AC7880" s="25">
        <v>123711.73</v>
      </c>
      <c r="AD7880" s="25">
        <v>2.0</v>
      </c>
      <c r="AE7880" s="25">
        <v>1.0</v>
      </c>
      <c r="AF7880" s="25">
        <v>0.0</v>
      </c>
      <c r="AG7880" s="25">
        <v>171340.68</v>
      </c>
      <c r="AH7880" s="25">
        <v>1.0</v>
      </c>
    </row>
    <row r="7881" ht="15.75" customHeight="1">
      <c r="U7881" s="25">
        <v>7880.0</v>
      </c>
      <c r="V7881" s="25">
        <v>1.5665385E7</v>
      </c>
      <c r="W7881" s="25" t="s">
        <v>3249</v>
      </c>
      <c r="X7881" s="25">
        <v>657.0</v>
      </c>
      <c r="Y7881" s="25" t="s">
        <v>375</v>
      </c>
      <c r="Z7881" s="25" t="s">
        <v>487</v>
      </c>
      <c r="AA7881" s="25">
        <v>44.0</v>
      </c>
      <c r="AB7881" s="25">
        <v>6.0</v>
      </c>
      <c r="AC7881" s="25">
        <v>76495.04</v>
      </c>
      <c r="AD7881" s="25">
        <v>1.0</v>
      </c>
      <c r="AE7881" s="25">
        <v>1.0</v>
      </c>
      <c r="AF7881" s="25">
        <v>0.0</v>
      </c>
      <c r="AG7881" s="25">
        <v>79071.89</v>
      </c>
      <c r="AH7881" s="25">
        <v>0.0</v>
      </c>
    </row>
    <row r="7882" ht="15.75" customHeight="1">
      <c r="U7882" s="25">
        <v>7881.0</v>
      </c>
      <c r="V7882" s="25">
        <v>1.5612418E7</v>
      </c>
      <c r="W7882" s="25" t="s">
        <v>1257</v>
      </c>
      <c r="X7882" s="25">
        <v>744.0</v>
      </c>
      <c r="Y7882" s="25" t="s">
        <v>375</v>
      </c>
      <c r="Z7882" s="25" t="s">
        <v>462</v>
      </c>
      <c r="AA7882" s="25">
        <v>38.0</v>
      </c>
      <c r="AB7882" s="25">
        <v>9.0</v>
      </c>
      <c r="AC7882" s="25">
        <v>0.0</v>
      </c>
      <c r="AD7882" s="25">
        <v>2.0</v>
      </c>
      <c r="AE7882" s="25">
        <v>0.0</v>
      </c>
      <c r="AF7882" s="25">
        <v>0.0</v>
      </c>
      <c r="AG7882" s="25">
        <v>20940.76</v>
      </c>
      <c r="AH7882" s="25">
        <v>0.0</v>
      </c>
    </row>
    <row r="7883" ht="15.75" customHeight="1">
      <c r="U7883" s="25">
        <v>7882.0</v>
      </c>
      <c r="V7883" s="25">
        <v>1.5727138E7</v>
      </c>
      <c r="W7883" s="25" t="s">
        <v>2911</v>
      </c>
      <c r="X7883" s="25">
        <v>774.0</v>
      </c>
      <c r="Y7883" s="25" t="s">
        <v>377</v>
      </c>
      <c r="Z7883" s="25" t="s">
        <v>487</v>
      </c>
      <c r="AA7883" s="25">
        <v>46.0</v>
      </c>
      <c r="AB7883" s="25">
        <v>9.0</v>
      </c>
      <c r="AC7883" s="25">
        <v>0.0</v>
      </c>
      <c r="AD7883" s="25">
        <v>2.0</v>
      </c>
      <c r="AE7883" s="25">
        <v>1.0</v>
      </c>
      <c r="AF7883" s="25">
        <v>1.0</v>
      </c>
      <c r="AG7883" s="25">
        <v>34774.26</v>
      </c>
      <c r="AH7883" s="25">
        <v>0.0</v>
      </c>
    </row>
    <row r="7884" ht="15.75" customHeight="1">
      <c r="U7884" s="25">
        <v>7883.0</v>
      </c>
      <c r="V7884" s="25">
        <v>1.5732061E7</v>
      </c>
      <c r="W7884" s="25" t="s">
        <v>1565</v>
      </c>
      <c r="X7884" s="25">
        <v>850.0</v>
      </c>
      <c r="Y7884" s="25" t="s">
        <v>379</v>
      </c>
      <c r="Z7884" s="25" t="s">
        <v>462</v>
      </c>
      <c r="AA7884" s="25">
        <v>45.0</v>
      </c>
      <c r="AB7884" s="25">
        <v>1.0</v>
      </c>
      <c r="AC7884" s="25">
        <v>121874.89</v>
      </c>
      <c r="AD7884" s="25">
        <v>1.0</v>
      </c>
      <c r="AE7884" s="25">
        <v>0.0</v>
      </c>
      <c r="AF7884" s="25">
        <v>0.0</v>
      </c>
      <c r="AG7884" s="25">
        <v>6865.41</v>
      </c>
      <c r="AH7884" s="25">
        <v>1.0</v>
      </c>
    </row>
    <row r="7885" ht="15.75" customHeight="1">
      <c r="U7885" s="25">
        <v>7884.0</v>
      </c>
      <c r="V7885" s="25">
        <v>1.5776051E7</v>
      </c>
      <c r="W7885" s="25" t="s">
        <v>1166</v>
      </c>
      <c r="X7885" s="25">
        <v>551.0</v>
      </c>
      <c r="Y7885" s="25" t="s">
        <v>375</v>
      </c>
      <c r="Z7885" s="25" t="s">
        <v>462</v>
      </c>
      <c r="AA7885" s="25">
        <v>45.0</v>
      </c>
      <c r="AB7885" s="25">
        <v>6.0</v>
      </c>
      <c r="AC7885" s="25">
        <v>0.0</v>
      </c>
      <c r="AD7885" s="25">
        <v>2.0</v>
      </c>
      <c r="AE7885" s="25">
        <v>1.0</v>
      </c>
      <c r="AF7885" s="25">
        <v>1.0</v>
      </c>
      <c r="AG7885" s="25">
        <v>51143.43</v>
      </c>
      <c r="AH7885" s="25">
        <v>0.0</v>
      </c>
    </row>
    <row r="7886" ht="15.75" customHeight="1">
      <c r="U7886" s="25">
        <v>7885.0</v>
      </c>
      <c r="V7886" s="25">
        <v>1.561653E7</v>
      </c>
      <c r="W7886" s="25" t="s">
        <v>3250</v>
      </c>
      <c r="X7886" s="25">
        <v>638.0</v>
      </c>
      <c r="Y7886" s="25" t="s">
        <v>375</v>
      </c>
      <c r="Z7886" s="25" t="s">
        <v>487</v>
      </c>
      <c r="AA7886" s="25">
        <v>36.0</v>
      </c>
      <c r="AB7886" s="25">
        <v>6.0</v>
      </c>
      <c r="AC7886" s="25">
        <v>188455.19</v>
      </c>
      <c r="AD7886" s="25">
        <v>1.0</v>
      </c>
      <c r="AE7886" s="25">
        <v>0.0</v>
      </c>
      <c r="AF7886" s="25">
        <v>0.0</v>
      </c>
      <c r="AG7886" s="25">
        <v>47031.4</v>
      </c>
      <c r="AH7886" s="25">
        <v>1.0</v>
      </c>
    </row>
    <row r="7887" ht="15.75" customHeight="1">
      <c r="U7887" s="25">
        <v>7886.0</v>
      </c>
      <c r="V7887" s="25">
        <v>1.5632344E7</v>
      </c>
      <c r="W7887" s="25" t="s">
        <v>131</v>
      </c>
      <c r="X7887" s="25">
        <v>792.0</v>
      </c>
      <c r="Y7887" s="25" t="s">
        <v>375</v>
      </c>
      <c r="Z7887" s="25" t="s">
        <v>462</v>
      </c>
      <c r="AA7887" s="25">
        <v>42.0</v>
      </c>
      <c r="AB7887" s="25">
        <v>0.0</v>
      </c>
      <c r="AC7887" s="25">
        <v>99045.93</v>
      </c>
      <c r="AD7887" s="25">
        <v>2.0</v>
      </c>
      <c r="AE7887" s="25">
        <v>1.0</v>
      </c>
      <c r="AF7887" s="25">
        <v>0.0</v>
      </c>
      <c r="AG7887" s="25">
        <v>47160.01</v>
      </c>
      <c r="AH7887" s="25">
        <v>0.0</v>
      </c>
    </row>
    <row r="7888" ht="15.75" customHeight="1">
      <c r="U7888" s="25">
        <v>7887.0</v>
      </c>
      <c r="V7888" s="25">
        <v>1.5744979E7</v>
      </c>
      <c r="W7888" s="25" t="s">
        <v>2436</v>
      </c>
      <c r="X7888" s="25">
        <v>666.0</v>
      </c>
      <c r="Y7888" s="25" t="s">
        <v>375</v>
      </c>
      <c r="Z7888" s="25" t="s">
        <v>462</v>
      </c>
      <c r="AA7888" s="25">
        <v>36.0</v>
      </c>
      <c r="AB7888" s="25">
        <v>8.0</v>
      </c>
      <c r="AC7888" s="25">
        <v>0.0</v>
      </c>
      <c r="AD7888" s="25">
        <v>1.0</v>
      </c>
      <c r="AE7888" s="25">
        <v>0.0</v>
      </c>
      <c r="AF7888" s="25">
        <v>1.0</v>
      </c>
      <c r="AG7888" s="25">
        <v>158666.99</v>
      </c>
      <c r="AH7888" s="25">
        <v>0.0</v>
      </c>
    </row>
    <row r="7889" ht="15.75" customHeight="1">
      <c r="U7889" s="25">
        <v>7888.0</v>
      </c>
      <c r="V7889" s="25">
        <v>1.5745433E7</v>
      </c>
      <c r="W7889" s="25" t="s">
        <v>1526</v>
      </c>
      <c r="X7889" s="25">
        <v>716.0</v>
      </c>
      <c r="Y7889" s="25" t="s">
        <v>379</v>
      </c>
      <c r="Z7889" s="25" t="s">
        <v>462</v>
      </c>
      <c r="AA7889" s="25">
        <v>30.0</v>
      </c>
      <c r="AB7889" s="25">
        <v>2.0</v>
      </c>
      <c r="AC7889" s="25">
        <v>205770.78</v>
      </c>
      <c r="AD7889" s="25">
        <v>2.0</v>
      </c>
      <c r="AE7889" s="25">
        <v>0.0</v>
      </c>
      <c r="AF7889" s="25">
        <v>0.0</v>
      </c>
      <c r="AG7889" s="25">
        <v>65464.66</v>
      </c>
      <c r="AH7889" s="25">
        <v>0.0</v>
      </c>
    </row>
    <row r="7890" ht="15.75" customHeight="1">
      <c r="U7890" s="25">
        <v>7889.0</v>
      </c>
      <c r="V7890" s="25">
        <v>1.5683657E7</v>
      </c>
      <c r="W7890" s="25" t="s">
        <v>1432</v>
      </c>
      <c r="X7890" s="25">
        <v>594.0</v>
      </c>
      <c r="Y7890" s="25" t="s">
        <v>375</v>
      </c>
      <c r="Z7890" s="25" t="s">
        <v>462</v>
      </c>
      <c r="AA7890" s="25">
        <v>31.0</v>
      </c>
      <c r="AB7890" s="25">
        <v>0.0</v>
      </c>
      <c r="AC7890" s="25">
        <v>79340.95</v>
      </c>
      <c r="AD7890" s="25">
        <v>1.0</v>
      </c>
      <c r="AE7890" s="25">
        <v>1.0</v>
      </c>
      <c r="AF7890" s="25">
        <v>0.0</v>
      </c>
      <c r="AG7890" s="25">
        <v>78255.86</v>
      </c>
      <c r="AH7890" s="25">
        <v>0.0</v>
      </c>
    </row>
    <row r="7891" ht="15.75" customHeight="1">
      <c r="U7891" s="25">
        <v>7890.0</v>
      </c>
      <c r="V7891" s="25">
        <v>1.5718572E7</v>
      </c>
      <c r="W7891" s="25" t="s">
        <v>1687</v>
      </c>
      <c r="X7891" s="25">
        <v>600.0</v>
      </c>
      <c r="Y7891" s="25" t="s">
        <v>379</v>
      </c>
      <c r="Z7891" s="25" t="s">
        <v>487</v>
      </c>
      <c r="AA7891" s="25">
        <v>57.0</v>
      </c>
      <c r="AB7891" s="25">
        <v>9.0</v>
      </c>
      <c r="AC7891" s="25">
        <v>138456.03</v>
      </c>
      <c r="AD7891" s="25">
        <v>2.0</v>
      </c>
      <c r="AE7891" s="25">
        <v>1.0</v>
      </c>
      <c r="AF7891" s="25">
        <v>1.0</v>
      </c>
      <c r="AG7891" s="25">
        <v>103548.25</v>
      </c>
      <c r="AH7891" s="25">
        <v>0.0</v>
      </c>
    </row>
    <row r="7892" ht="15.75" customHeight="1">
      <c r="U7892" s="25">
        <v>7891.0</v>
      </c>
      <c r="V7892" s="25">
        <v>1.5665783E7</v>
      </c>
      <c r="W7892" s="25" t="s">
        <v>1231</v>
      </c>
      <c r="X7892" s="25">
        <v>565.0</v>
      </c>
      <c r="Y7892" s="25" t="s">
        <v>375</v>
      </c>
      <c r="Z7892" s="25" t="s">
        <v>487</v>
      </c>
      <c r="AA7892" s="25">
        <v>49.0</v>
      </c>
      <c r="AB7892" s="25">
        <v>7.0</v>
      </c>
      <c r="AC7892" s="25">
        <v>0.0</v>
      </c>
      <c r="AD7892" s="25">
        <v>2.0</v>
      </c>
      <c r="AE7892" s="25">
        <v>1.0</v>
      </c>
      <c r="AF7892" s="25">
        <v>1.0</v>
      </c>
      <c r="AG7892" s="25">
        <v>89609.26</v>
      </c>
      <c r="AH7892" s="25">
        <v>0.0</v>
      </c>
    </row>
    <row r="7893" ht="15.75" customHeight="1">
      <c r="U7893" s="25">
        <v>7892.0</v>
      </c>
      <c r="V7893" s="25">
        <v>1.5652782E7</v>
      </c>
      <c r="W7893" s="25" t="s">
        <v>915</v>
      </c>
      <c r="X7893" s="25">
        <v>678.0</v>
      </c>
      <c r="Y7893" s="25" t="s">
        <v>379</v>
      </c>
      <c r="Z7893" s="25" t="s">
        <v>487</v>
      </c>
      <c r="AA7893" s="25">
        <v>48.0</v>
      </c>
      <c r="AB7893" s="25">
        <v>2.0</v>
      </c>
      <c r="AC7893" s="25">
        <v>101099.9</v>
      </c>
      <c r="AD7893" s="25">
        <v>2.0</v>
      </c>
      <c r="AE7893" s="25">
        <v>0.0</v>
      </c>
      <c r="AF7893" s="25">
        <v>1.0</v>
      </c>
      <c r="AG7893" s="25">
        <v>193476.04</v>
      </c>
      <c r="AH7893" s="25">
        <v>0.0</v>
      </c>
    </row>
    <row r="7894" ht="15.75" customHeight="1">
      <c r="U7894" s="25">
        <v>7893.0</v>
      </c>
      <c r="V7894" s="25">
        <v>1.5707025E7</v>
      </c>
      <c r="W7894" s="25" t="s">
        <v>1745</v>
      </c>
      <c r="X7894" s="25">
        <v>648.0</v>
      </c>
      <c r="Y7894" s="25" t="s">
        <v>377</v>
      </c>
      <c r="Z7894" s="25" t="s">
        <v>462</v>
      </c>
      <c r="AA7894" s="25">
        <v>31.0</v>
      </c>
      <c r="AB7894" s="25">
        <v>5.0</v>
      </c>
      <c r="AC7894" s="25">
        <v>0.0</v>
      </c>
      <c r="AD7894" s="25">
        <v>2.0</v>
      </c>
      <c r="AE7894" s="25">
        <v>1.0</v>
      </c>
      <c r="AF7894" s="25">
        <v>1.0</v>
      </c>
      <c r="AG7894" s="25">
        <v>5199.02</v>
      </c>
      <c r="AH7894" s="25">
        <v>0.0</v>
      </c>
    </row>
    <row r="7895" ht="15.75" customHeight="1">
      <c r="U7895" s="25">
        <v>7894.0</v>
      </c>
      <c r="V7895" s="25">
        <v>1.5647807E7</v>
      </c>
      <c r="W7895" s="25" t="s">
        <v>3251</v>
      </c>
      <c r="X7895" s="25">
        <v>642.0</v>
      </c>
      <c r="Y7895" s="25" t="s">
        <v>375</v>
      </c>
      <c r="Z7895" s="25" t="s">
        <v>487</v>
      </c>
      <c r="AA7895" s="25">
        <v>40.0</v>
      </c>
      <c r="AB7895" s="25">
        <v>8.0</v>
      </c>
      <c r="AC7895" s="25">
        <v>109219.83</v>
      </c>
      <c r="AD7895" s="25">
        <v>1.0</v>
      </c>
      <c r="AE7895" s="25">
        <v>1.0</v>
      </c>
      <c r="AF7895" s="25">
        <v>0.0</v>
      </c>
      <c r="AG7895" s="25">
        <v>52827.51</v>
      </c>
      <c r="AH7895" s="25">
        <v>0.0</v>
      </c>
    </row>
    <row r="7896" ht="15.75" customHeight="1">
      <c r="U7896" s="25">
        <v>7895.0</v>
      </c>
      <c r="V7896" s="25">
        <v>1.5718281E7</v>
      </c>
      <c r="W7896" s="25" t="s">
        <v>932</v>
      </c>
      <c r="X7896" s="25">
        <v>706.0</v>
      </c>
      <c r="Y7896" s="25" t="s">
        <v>379</v>
      </c>
      <c r="Z7896" s="25" t="s">
        <v>487</v>
      </c>
      <c r="AA7896" s="25">
        <v>67.0</v>
      </c>
      <c r="AB7896" s="25">
        <v>1.0</v>
      </c>
      <c r="AC7896" s="25">
        <v>123276.69</v>
      </c>
      <c r="AD7896" s="25">
        <v>2.0</v>
      </c>
      <c r="AE7896" s="25">
        <v>1.0</v>
      </c>
      <c r="AF7896" s="25">
        <v>1.0</v>
      </c>
      <c r="AG7896" s="25">
        <v>86507.88</v>
      </c>
      <c r="AH7896" s="25">
        <v>1.0</v>
      </c>
    </row>
    <row r="7897" ht="15.75" customHeight="1">
      <c r="U7897" s="25">
        <v>7896.0</v>
      </c>
      <c r="V7897" s="25">
        <v>1.5660571E7</v>
      </c>
      <c r="W7897" s="25" t="s">
        <v>3067</v>
      </c>
      <c r="X7897" s="25">
        <v>668.0</v>
      </c>
      <c r="Y7897" s="25" t="s">
        <v>377</v>
      </c>
      <c r="Z7897" s="25" t="s">
        <v>487</v>
      </c>
      <c r="AA7897" s="25">
        <v>43.0</v>
      </c>
      <c r="AB7897" s="25">
        <v>10.0</v>
      </c>
      <c r="AC7897" s="25">
        <v>113034.31</v>
      </c>
      <c r="AD7897" s="25">
        <v>1.0</v>
      </c>
      <c r="AE7897" s="25">
        <v>1.0</v>
      </c>
      <c r="AF7897" s="25">
        <v>1.0</v>
      </c>
      <c r="AG7897" s="25">
        <v>100423.88</v>
      </c>
      <c r="AH7897" s="25">
        <v>0.0</v>
      </c>
    </row>
    <row r="7898" ht="15.75" customHeight="1">
      <c r="U7898" s="25">
        <v>7897.0</v>
      </c>
      <c r="V7898" s="25">
        <v>1.5727857E7</v>
      </c>
      <c r="W7898" s="25" t="s">
        <v>2989</v>
      </c>
      <c r="X7898" s="25">
        <v>635.0</v>
      </c>
      <c r="Y7898" s="25" t="s">
        <v>377</v>
      </c>
      <c r="Z7898" s="25" t="s">
        <v>487</v>
      </c>
      <c r="AA7898" s="25">
        <v>41.0</v>
      </c>
      <c r="AB7898" s="25">
        <v>1.0</v>
      </c>
      <c r="AC7898" s="25">
        <v>0.0</v>
      </c>
      <c r="AD7898" s="25">
        <v>2.0</v>
      </c>
      <c r="AE7898" s="25">
        <v>1.0</v>
      </c>
      <c r="AF7898" s="25">
        <v>0.0</v>
      </c>
      <c r="AG7898" s="25">
        <v>175611.5</v>
      </c>
      <c r="AH7898" s="25">
        <v>0.0</v>
      </c>
    </row>
    <row r="7899" ht="15.75" customHeight="1">
      <c r="U7899" s="25">
        <v>7898.0</v>
      </c>
      <c r="V7899" s="25">
        <v>1.5639252E7</v>
      </c>
      <c r="W7899" s="25" t="s">
        <v>777</v>
      </c>
      <c r="X7899" s="25">
        <v>603.0</v>
      </c>
      <c r="Y7899" s="25" t="s">
        <v>377</v>
      </c>
      <c r="Z7899" s="25" t="s">
        <v>487</v>
      </c>
      <c r="AA7899" s="25">
        <v>30.0</v>
      </c>
      <c r="AB7899" s="25">
        <v>6.0</v>
      </c>
      <c r="AC7899" s="25">
        <v>129548.5</v>
      </c>
      <c r="AD7899" s="25">
        <v>2.0</v>
      </c>
      <c r="AE7899" s="25">
        <v>1.0</v>
      </c>
      <c r="AF7899" s="25">
        <v>1.0</v>
      </c>
      <c r="AG7899" s="25">
        <v>19282.85</v>
      </c>
      <c r="AH7899" s="25">
        <v>0.0</v>
      </c>
    </row>
    <row r="7900" ht="15.75" customHeight="1">
      <c r="U7900" s="25">
        <v>7899.0</v>
      </c>
      <c r="V7900" s="25">
        <v>1.5628144E7</v>
      </c>
      <c r="W7900" s="25" t="s">
        <v>3252</v>
      </c>
      <c r="X7900" s="25">
        <v>635.0</v>
      </c>
      <c r="Y7900" s="25" t="s">
        <v>375</v>
      </c>
      <c r="Z7900" s="25" t="s">
        <v>462</v>
      </c>
      <c r="AA7900" s="25">
        <v>72.0</v>
      </c>
      <c r="AB7900" s="25">
        <v>4.0</v>
      </c>
      <c r="AC7900" s="25">
        <v>74812.84</v>
      </c>
      <c r="AD7900" s="25">
        <v>1.0</v>
      </c>
      <c r="AE7900" s="25">
        <v>0.0</v>
      </c>
      <c r="AF7900" s="25">
        <v>1.0</v>
      </c>
      <c r="AG7900" s="25">
        <v>27448.33</v>
      </c>
      <c r="AH7900" s="25">
        <v>0.0</v>
      </c>
    </row>
    <row r="7901" ht="15.75" customHeight="1">
      <c r="U7901" s="25">
        <v>7900.0</v>
      </c>
      <c r="V7901" s="25">
        <v>1.568356E7</v>
      </c>
      <c r="W7901" s="25" t="s">
        <v>1666</v>
      </c>
      <c r="X7901" s="25">
        <v>642.0</v>
      </c>
      <c r="Y7901" s="25" t="s">
        <v>375</v>
      </c>
      <c r="Z7901" s="25" t="s">
        <v>462</v>
      </c>
      <c r="AA7901" s="25">
        <v>40.0</v>
      </c>
      <c r="AB7901" s="25">
        <v>7.0</v>
      </c>
      <c r="AC7901" s="25">
        <v>0.0</v>
      </c>
      <c r="AD7901" s="25">
        <v>2.0</v>
      </c>
      <c r="AE7901" s="25">
        <v>1.0</v>
      </c>
      <c r="AF7901" s="25">
        <v>0.0</v>
      </c>
      <c r="AG7901" s="25">
        <v>183963.34</v>
      </c>
      <c r="AH7901" s="25">
        <v>0.0</v>
      </c>
    </row>
    <row r="7902" ht="15.75" customHeight="1">
      <c r="U7902" s="25">
        <v>7901.0</v>
      </c>
      <c r="V7902" s="25">
        <v>1.5653275E7</v>
      </c>
      <c r="W7902" s="25" t="s">
        <v>1996</v>
      </c>
      <c r="X7902" s="25">
        <v>785.0</v>
      </c>
      <c r="Y7902" s="25" t="s">
        <v>377</v>
      </c>
      <c r="Z7902" s="25" t="s">
        <v>462</v>
      </c>
      <c r="AA7902" s="25">
        <v>54.0</v>
      </c>
      <c r="AB7902" s="25">
        <v>1.0</v>
      </c>
      <c r="AC7902" s="25">
        <v>0.0</v>
      </c>
      <c r="AD7902" s="25">
        <v>2.0</v>
      </c>
      <c r="AE7902" s="25">
        <v>1.0</v>
      </c>
      <c r="AF7902" s="25">
        <v>0.0</v>
      </c>
      <c r="AG7902" s="25">
        <v>45113.92</v>
      </c>
      <c r="AH7902" s="25">
        <v>1.0</v>
      </c>
    </row>
    <row r="7903" ht="15.75" customHeight="1">
      <c r="U7903" s="25">
        <v>7902.0</v>
      </c>
      <c r="V7903" s="25">
        <v>1.5622182E7</v>
      </c>
      <c r="W7903" s="25" t="s">
        <v>2173</v>
      </c>
      <c r="X7903" s="25">
        <v>628.0</v>
      </c>
      <c r="Y7903" s="25" t="s">
        <v>379</v>
      </c>
      <c r="Z7903" s="25" t="s">
        <v>462</v>
      </c>
      <c r="AA7903" s="25">
        <v>28.0</v>
      </c>
      <c r="AB7903" s="25">
        <v>3.0</v>
      </c>
      <c r="AC7903" s="25">
        <v>153538.13</v>
      </c>
      <c r="AD7903" s="25">
        <v>2.0</v>
      </c>
      <c r="AE7903" s="25">
        <v>1.0</v>
      </c>
      <c r="AF7903" s="25">
        <v>0.0</v>
      </c>
      <c r="AG7903" s="25">
        <v>110776.01</v>
      </c>
      <c r="AH7903" s="25">
        <v>0.0</v>
      </c>
    </row>
    <row r="7904" ht="15.75" customHeight="1">
      <c r="U7904" s="25">
        <v>7903.0</v>
      </c>
      <c r="V7904" s="25">
        <v>1.5613962E7</v>
      </c>
      <c r="W7904" s="25" t="s">
        <v>3253</v>
      </c>
      <c r="X7904" s="25">
        <v>499.0</v>
      </c>
      <c r="Y7904" s="25" t="s">
        <v>375</v>
      </c>
      <c r="Z7904" s="25" t="s">
        <v>462</v>
      </c>
      <c r="AA7904" s="25">
        <v>38.0</v>
      </c>
      <c r="AB7904" s="25">
        <v>9.0</v>
      </c>
      <c r="AC7904" s="25">
        <v>0.0</v>
      </c>
      <c r="AD7904" s="25">
        <v>2.0</v>
      </c>
      <c r="AE7904" s="25">
        <v>0.0</v>
      </c>
      <c r="AF7904" s="25">
        <v>1.0</v>
      </c>
      <c r="AG7904" s="25">
        <v>183042.2</v>
      </c>
      <c r="AH7904" s="25">
        <v>0.0</v>
      </c>
    </row>
    <row r="7905" ht="15.75" customHeight="1">
      <c r="U7905" s="25">
        <v>7904.0</v>
      </c>
      <c r="V7905" s="25">
        <v>1.5618437E7</v>
      </c>
      <c r="W7905" s="25" t="s">
        <v>3217</v>
      </c>
      <c r="X7905" s="25">
        <v>567.0</v>
      </c>
      <c r="Y7905" s="25" t="s">
        <v>377</v>
      </c>
      <c r="Z7905" s="25" t="s">
        <v>487</v>
      </c>
      <c r="AA7905" s="25">
        <v>34.0</v>
      </c>
      <c r="AB7905" s="25">
        <v>10.0</v>
      </c>
      <c r="AC7905" s="25">
        <v>0.0</v>
      </c>
      <c r="AD7905" s="25">
        <v>2.0</v>
      </c>
      <c r="AE7905" s="25">
        <v>0.0</v>
      </c>
      <c r="AF7905" s="25">
        <v>1.0</v>
      </c>
      <c r="AG7905" s="25">
        <v>161571.79</v>
      </c>
      <c r="AH7905" s="25">
        <v>0.0</v>
      </c>
    </row>
    <row r="7906" ht="15.75" customHeight="1">
      <c r="U7906" s="25">
        <v>7905.0</v>
      </c>
      <c r="V7906" s="25">
        <v>1.5783338E7</v>
      </c>
      <c r="W7906" s="25" t="s">
        <v>1480</v>
      </c>
      <c r="X7906" s="25">
        <v>449.0</v>
      </c>
      <c r="Y7906" s="25" t="s">
        <v>377</v>
      </c>
      <c r="Z7906" s="25" t="s">
        <v>487</v>
      </c>
      <c r="AA7906" s="25">
        <v>32.0</v>
      </c>
      <c r="AB7906" s="25">
        <v>0.0</v>
      </c>
      <c r="AC7906" s="25">
        <v>155619.36</v>
      </c>
      <c r="AD7906" s="25">
        <v>1.0</v>
      </c>
      <c r="AE7906" s="25">
        <v>1.0</v>
      </c>
      <c r="AF7906" s="25">
        <v>1.0</v>
      </c>
      <c r="AG7906" s="25">
        <v>166692.03</v>
      </c>
      <c r="AH7906" s="25">
        <v>0.0</v>
      </c>
    </row>
    <row r="7907" ht="15.75" customHeight="1">
      <c r="U7907" s="25">
        <v>7906.0</v>
      </c>
      <c r="V7907" s="25">
        <v>1.5764491E7</v>
      </c>
      <c r="W7907" s="25" t="s">
        <v>1566</v>
      </c>
      <c r="X7907" s="25">
        <v>701.0</v>
      </c>
      <c r="Y7907" s="25" t="s">
        <v>377</v>
      </c>
      <c r="Z7907" s="25" t="s">
        <v>487</v>
      </c>
      <c r="AA7907" s="25">
        <v>35.0</v>
      </c>
      <c r="AB7907" s="25">
        <v>10.0</v>
      </c>
      <c r="AC7907" s="25">
        <v>159693.9</v>
      </c>
      <c r="AD7907" s="25">
        <v>2.0</v>
      </c>
      <c r="AE7907" s="25">
        <v>1.0</v>
      </c>
      <c r="AF7907" s="25">
        <v>1.0</v>
      </c>
      <c r="AG7907" s="25">
        <v>71173.64</v>
      </c>
      <c r="AH7907" s="25">
        <v>0.0</v>
      </c>
    </row>
    <row r="7908" ht="15.75" customHeight="1">
      <c r="U7908" s="25">
        <v>7907.0</v>
      </c>
      <c r="V7908" s="25">
        <v>1.571296E7</v>
      </c>
      <c r="W7908" s="25" t="s">
        <v>648</v>
      </c>
      <c r="X7908" s="25">
        <v>613.0</v>
      </c>
      <c r="Y7908" s="25" t="s">
        <v>377</v>
      </c>
      <c r="Z7908" s="25" t="s">
        <v>487</v>
      </c>
      <c r="AA7908" s="25">
        <v>37.0</v>
      </c>
      <c r="AB7908" s="25">
        <v>3.0</v>
      </c>
      <c r="AC7908" s="25">
        <v>171653.17</v>
      </c>
      <c r="AD7908" s="25">
        <v>1.0</v>
      </c>
      <c r="AE7908" s="25">
        <v>0.0</v>
      </c>
      <c r="AF7908" s="25">
        <v>1.0</v>
      </c>
      <c r="AG7908" s="25">
        <v>5353.12</v>
      </c>
      <c r="AH7908" s="25">
        <v>0.0</v>
      </c>
    </row>
    <row r="7909" ht="15.75" customHeight="1">
      <c r="U7909" s="25">
        <v>7908.0</v>
      </c>
      <c r="V7909" s="25">
        <v>1.5688157E7</v>
      </c>
      <c r="W7909" s="25" t="s">
        <v>926</v>
      </c>
      <c r="X7909" s="25">
        <v>683.0</v>
      </c>
      <c r="Y7909" s="25" t="s">
        <v>379</v>
      </c>
      <c r="Z7909" s="25" t="s">
        <v>462</v>
      </c>
      <c r="AA7909" s="25">
        <v>39.0</v>
      </c>
      <c r="AB7909" s="25">
        <v>2.0</v>
      </c>
      <c r="AC7909" s="25">
        <v>47685.47</v>
      </c>
      <c r="AD7909" s="25">
        <v>2.0</v>
      </c>
      <c r="AE7909" s="25">
        <v>1.0</v>
      </c>
      <c r="AF7909" s="25">
        <v>1.0</v>
      </c>
      <c r="AG7909" s="25">
        <v>86019.48</v>
      </c>
      <c r="AH7909" s="25">
        <v>0.0</v>
      </c>
    </row>
    <row r="7910" ht="15.75" customHeight="1">
      <c r="U7910" s="25">
        <v>7909.0</v>
      </c>
      <c r="V7910" s="25">
        <v>1.5579287E7</v>
      </c>
      <c r="W7910" s="25" t="s">
        <v>751</v>
      </c>
      <c r="X7910" s="25">
        <v>581.0</v>
      </c>
      <c r="Y7910" s="25" t="s">
        <v>375</v>
      </c>
      <c r="Z7910" s="25" t="s">
        <v>487</v>
      </c>
      <c r="AA7910" s="25">
        <v>35.0</v>
      </c>
      <c r="AB7910" s="25">
        <v>4.0</v>
      </c>
      <c r="AC7910" s="25">
        <v>0.0</v>
      </c>
      <c r="AD7910" s="25">
        <v>2.0</v>
      </c>
      <c r="AE7910" s="25">
        <v>0.0</v>
      </c>
      <c r="AF7910" s="25">
        <v>1.0</v>
      </c>
      <c r="AG7910" s="25">
        <v>86383.82</v>
      </c>
      <c r="AH7910" s="25">
        <v>0.0</v>
      </c>
    </row>
    <row r="7911" ht="15.75" customHeight="1">
      <c r="U7911" s="25">
        <v>7910.0</v>
      </c>
      <c r="V7911" s="25">
        <v>1.5570931E7</v>
      </c>
      <c r="W7911" s="25" t="s">
        <v>732</v>
      </c>
      <c r="X7911" s="25">
        <v>620.0</v>
      </c>
      <c r="Y7911" s="25" t="s">
        <v>375</v>
      </c>
      <c r="Z7911" s="25" t="s">
        <v>487</v>
      </c>
      <c r="AA7911" s="25">
        <v>61.0</v>
      </c>
      <c r="AB7911" s="25">
        <v>5.0</v>
      </c>
      <c r="AC7911" s="25">
        <v>0.0</v>
      </c>
      <c r="AD7911" s="25">
        <v>1.0</v>
      </c>
      <c r="AE7911" s="25">
        <v>0.0</v>
      </c>
      <c r="AF7911" s="25">
        <v>0.0</v>
      </c>
      <c r="AG7911" s="25">
        <v>31641.52</v>
      </c>
      <c r="AH7911" s="25">
        <v>1.0</v>
      </c>
    </row>
    <row r="7912" ht="15.75" customHeight="1">
      <c r="U7912" s="25">
        <v>7911.0</v>
      </c>
      <c r="V7912" s="25">
        <v>1.5615177E7</v>
      </c>
      <c r="W7912" s="25" t="s">
        <v>1980</v>
      </c>
      <c r="X7912" s="25">
        <v>561.0</v>
      </c>
      <c r="Y7912" s="25" t="s">
        <v>377</v>
      </c>
      <c r="Z7912" s="25" t="s">
        <v>487</v>
      </c>
      <c r="AA7912" s="25">
        <v>28.0</v>
      </c>
      <c r="AB7912" s="25">
        <v>6.0</v>
      </c>
      <c r="AC7912" s="25">
        <v>123692.0</v>
      </c>
      <c r="AD7912" s="25">
        <v>1.0</v>
      </c>
      <c r="AE7912" s="25">
        <v>1.0</v>
      </c>
      <c r="AF7912" s="25">
        <v>1.0</v>
      </c>
      <c r="AG7912" s="25">
        <v>70548.96</v>
      </c>
      <c r="AH7912" s="25">
        <v>0.0</v>
      </c>
    </row>
    <row r="7913" ht="15.75" customHeight="1">
      <c r="U7913" s="25">
        <v>7912.0</v>
      </c>
      <c r="V7913" s="25">
        <v>1.5809906E7</v>
      </c>
      <c r="W7913" s="25" t="s">
        <v>482</v>
      </c>
      <c r="X7913" s="25">
        <v>558.0</v>
      </c>
      <c r="Y7913" s="25" t="s">
        <v>379</v>
      </c>
      <c r="Z7913" s="25" t="s">
        <v>487</v>
      </c>
      <c r="AA7913" s="25">
        <v>26.0</v>
      </c>
      <c r="AB7913" s="25">
        <v>1.0</v>
      </c>
      <c r="AC7913" s="25">
        <v>148853.29</v>
      </c>
      <c r="AD7913" s="25">
        <v>2.0</v>
      </c>
      <c r="AE7913" s="25">
        <v>1.0</v>
      </c>
      <c r="AF7913" s="25">
        <v>1.0</v>
      </c>
      <c r="AG7913" s="25">
        <v>24411.02</v>
      </c>
      <c r="AH7913" s="25">
        <v>0.0</v>
      </c>
    </row>
    <row r="7914" ht="15.75" customHeight="1">
      <c r="U7914" s="25">
        <v>7913.0</v>
      </c>
      <c r="V7914" s="25">
        <v>1.5652169E7</v>
      </c>
      <c r="W7914" s="25" t="s">
        <v>2220</v>
      </c>
      <c r="X7914" s="25">
        <v>642.0</v>
      </c>
      <c r="Y7914" s="25" t="s">
        <v>375</v>
      </c>
      <c r="Z7914" s="25" t="s">
        <v>487</v>
      </c>
      <c r="AA7914" s="25">
        <v>35.0</v>
      </c>
      <c r="AB7914" s="25">
        <v>2.0</v>
      </c>
      <c r="AC7914" s="25">
        <v>133161.95</v>
      </c>
      <c r="AD7914" s="25">
        <v>1.0</v>
      </c>
      <c r="AE7914" s="25">
        <v>0.0</v>
      </c>
      <c r="AF7914" s="25">
        <v>1.0</v>
      </c>
      <c r="AG7914" s="25">
        <v>122254.86</v>
      </c>
      <c r="AH7914" s="25">
        <v>0.0</v>
      </c>
    </row>
    <row r="7915" ht="15.75" customHeight="1">
      <c r="U7915" s="25">
        <v>7914.0</v>
      </c>
      <c r="V7915" s="25">
        <v>1.564945E7</v>
      </c>
      <c r="W7915" s="25" t="s">
        <v>1172</v>
      </c>
      <c r="X7915" s="25">
        <v>805.0</v>
      </c>
      <c r="Y7915" s="25" t="s">
        <v>379</v>
      </c>
      <c r="Z7915" s="25" t="s">
        <v>487</v>
      </c>
      <c r="AA7915" s="25">
        <v>24.0</v>
      </c>
      <c r="AB7915" s="25">
        <v>6.0</v>
      </c>
      <c r="AC7915" s="25">
        <v>143221.35</v>
      </c>
      <c r="AD7915" s="25">
        <v>2.0</v>
      </c>
      <c r="AE7915" s="25">
        <v>1.0</v>
      </c>
      <c r="AF7915" s="25">
        <v>0.0</v>
      </c>
      <c r="AG7915" s="25">
        <v>186035.72</v>
      </c>
      <c r="AH7915" s="25">
        <v>0.0</v>
      </c>
    </row>
    <row r="7916" ht="15.75" customHeight="1">
      <c r="U7916" s="25">
        <v>7915.0</v>
      </c>
      <c r="V7916" s="25">
        <v>1.5777179E7</v>
      </c>
      <c r="W7916" s="25" t="s">
        <v>1803</v>
      </c>
      <c r="X7916" s="25">
        <v>687.0</v>
      </c>
      <c r="Y7916" s="25" t="s">
        <v>375</v>
      </c>
      <c r="Z7916" s="25" t="s">
        <v>487</v>
      </c>
      <c r="AA7916" s="25">
        <v>35.0</v>
      </c>
      <c r="AB7916" s="25">
        <v>9.0</v>
      </c>
      <c r="AC7916" s="25">
        <v>0.0</v>
      </c>
      <c r="AD7916" s="25">
        <v>2.0</v>
      </c>
      <c r="AE7916" s="25">
        <v>0.0</v>
      </c>
      <c r="AF7916" s="25">
        <v>1.0</v>
      </c>
      <c r="AG7916" s="25">
        <v>73133.82</v>
      </c>
      <c r="AH7916" s="25">
        <v>0.0</v>
      </c>
    </row>
    <row r="7917" ht="15.75" customHeight="1">
      <c r="U7917" s="25">
        <v>7916.0</v>
      </c>
      <c r="V7917" s="25">
        <v>1.5803538E7</v>
      </c>
      <c r="W7917" s="25" t="s">
        <v>1131</v>
      </c>
      <c r="X7917" s="25">
        <v>695.0</v>
      </c>
      <c r="Y7917" s="25" t="s">
        <v>377</v>
      </c>
      <c r="Z7917" s="25" t="s">
        <v>487</v>
      </c>
      <c r="AA7917" s="25">
        <v>56.0</v>
      </c>
      <c r="AB7917" s="25">
        <v>1.0</v>
      </c>
      <c r="AC7917" s="25">
        <v>0.0</v>
      </c>
      <c r="AD7917" s="25">
        <v>3.0</v>
      </c>
      <c r="AE7917" s="25">
        <v>1.0</v>
      </c>
      <c r="AF7917" s="25">
        <v>0.0</v>
      </c>
      <c r="AG7917" s="25">
        <v>187734.49</v>
      </c>
      <c r="AH7917" s="25">
        <v>1.0</v>
      </c>
    </row>
    <row r="7918" ht="15.75" customHeight="1">
      <c r="U7918" s="25">
        <v>7917.0</v>
      </c>
      <c r="V7918" s="25">
        <v>1.5610936E7</v>
      </c>
      <c r="W7918" s="25" t="s">
        <v>3254</v>
      </c>
      <c r="X7918" s="25">
        <v>562.0</v>
      </c>
      <c r="Y7918" s="25" t="s">
        <v>375</v>
      </c>
      <c r="Z7918" s="25" t="s">
        <v>487</v>
      </c>
      <c r="AA7918" s="25">
        <v>33.0</v>
      </c>
      <c r="AB7918" s="25">
        <v>6.0</v>
      </c>
      <c r="AC7918" s="25">
        <v>0.0</v>
      </c>
      <c r="AD7918" s="25">
        <v>2.0</v>
      </c>
      <c r="AE7918" s="25">
        <v>1.0</v>
      </c>
      <c r="AF7918" s="25">
        <v>0.0</v>
      </c>
      <c r="AG7918" s="25">
        <v>111590.35</v>
      </c>
      <c r="AH7918" s="25">
        <v>0.0</v>
      </c>
    </row>
    <row r="7919" ht="15.75" customHeight="1">
      <c r="U7919" s="25">
        <v>7918.0</v>
      </c>
      <c r="V7919" s="25">
        <v>1.5590094E7</v>
      </c>
      <c r="W7919" s="25" t="s">
        <v>1661</v>
      </c>
      <c r="X7919" s="25">
        <v>613.0</v>
      </c>
      <c r="Y7919" s="25" t="s">
        <v>379</v>
      </c>
      <c r="Z7919" s="25" t="s">
        <v>487</v>
      </c>
      <c r="AA7919" s="25">
        <v>38.0</v>
      </c>
      <c r="AB7919" s="25">
        <v>9.0</v>
      </c>
      <c r="AC7919" s="25">
        <v>126265.88</v>
      </c>
      <c r="AD7919" s="25">
        <v>2.0</v>
      </c>
      <c r="AE7919" s="25">
        <v>0.0</v>
      </c>
      <c r="AF7919" s="25">
        <v>0.0</v>
      </c>
      <c r="AG7919" s="25">
        <v>15859.95</v>
      </c>
      <c r="AH7919" s="25">
        <v>0.0</v>
      </c>
    </row>
    <row r="7920" ht="15.75" customHeight="1">
      <c r="U7920" s="25">
        <v>7919.0</v>
      </c>
      <c r="V7920" s="25">
        <v>1.5572706E7</v>
      </c>
      <c r="W7920" s="25" t="s">
        <v>122</v>
      </c>
      <c r="X7920" s="25">
        <v>589.0</v>
      </c>
      <c r="Y7920" s="25" t="s">
        <v>375</v>
      </c>
      <c r="Z7920" s="25" t="s">
        <v>487</v>
      </c>
      <c r="AA7920" s="25">
        <v>37.0</v>
      </c>
      <c r="AB7920" s="25">
        <v>5.0</v>
      </c>
      <c r="AC7920" s="25">
        <v>0.0</v>
      </c>
      <c r="AD7920" s="25">
        <v>1.0</v>
      </c>
      <c r="AE7920" s="25">
        <v>1.0</v>
      </c>
      <c r="AF7920" s="25">
        <v>0.0</v>
      </c>
      <c r="AG7920" s="25">
        <v>61324.87</v>
      </c>
      <c r="AH7920" s="25">
        <v>0.0</v>
      </c>
    </row>
    <row r="7921" ht="15.75" customHeight="1">
      <c r="U7921" s="25">
        <v>7920.0</v>
      </c>
      <c r="V7921" s="25">
        <v>1.5634564E7</v>
      </c>
      <c r="W7921" s="25" t="s">
        <v>2272</v>
      </c>
      <c r="X7921" s="25">
        <v>593.0</v>
      </c>
      <c r="Y7921" s="25" t="s">
        <v>377</v>
      </c>
      <c r="Z7921" s="25" t="s">
        <v>487</v>
      </c>
      <c r="AA7921" s="25">
        <v>31.0</v>
      </c>
      <c r="AB7921" s="25">
        <v>8.0</v>
      </c>
      <c r="AC7921" s="25">
        <v>112713.34</v>
      </c>
      <c r="AD7921" s="25">
        <v>1.0</v>
      </c>
      <c r="AE7921" s="25">
        <v>1.0</v>
      </c>
      <c r="AF7921" s="25">
        <v>1.0</v>
      </c>
      <c r="AG7921" s="25">
        <v>176868.89</v>
      </c>
      <c r="AH7921" s="25">
        <v>0.0</v>
      </c>
    </row>
    <row r="7922" ht="15.75" customHeight="1">
      <c r="U7922" s="25">
        <v>7921.0</v>
      </c>
      <c r="V7922" s="25">
        <v>1.5684296E7</v>
      </c>
      <c r="W7922" s="25" t="s">
        <v>2997</v>
      </c>
      <c r="X7922" s="25">
        <v>714.0</v>
      </c>
      <c r="Y7922" s="25" t="s">
        <v>375</v>
      </c>
      <c r="Z7922" s="25" t="s">
        <v>487</v>
      </c>
      <c r="AA7922" s="25">
        <v>34.0</v>
      </c>
      <c r="AB7922" s="25">
        <v>5.0</v>
      </c>
      <c r="AC7922" s="25">
        <v>141173.03</v>
      </c>
      <c r="AD7922" s="25">
        <v>1.0</v>
      </c>
      <c r="AE7922" s="25">
        <v>0.0</v>
      </c>
      <c r="AF7922" s="25">
        <v>1.0</v>
      </c>
      <c r="AG7922" s="25">
        <v>98896.06</v>
      </c>
      <c r="AH7922" s="25">
        <v>0.0</v>
      </c>
    </row>
    <row r="7923" ht="15.75" customHeight="1">
      <c r="U7923" s="25">
        <v>7922.0</v>
      </c>
      <c r="V7923" s="25">
        <v>1.5702293E7</v>
      </c>
      <c r="W7923" s="25" t="s">
        <v>1445</v>
      </c>
      <c r="X7923" s="25">
        <v>588.0</v>
      </c>
      <c r="Y7923" s="25" t="s">
        <v>377</v>
      </c>
      <c r="Z7923" s="25" t="s">
        <v>462</v>
      </c>
      <c r="AA7923" s="25">
        <v>35.0</v>
      </c>
      <c r="AB7923" s="25">
        <v>7.0</v>
      </c>
      <c r="AC7923" s="25">
        <v>0.0</v>
      </c>
      <c r="AD7923" s="25">
        <v>2.0</v>
      </c>
      <c r="AE7923" s="25">
        <v>1.0</v>
      </c>
      <c r="AF7923" s="25">
        <v>1.0</v>
      </c>
      <c r="AG7923" s="25">
        <v>108739.15</v>
      </c>
      <c r="AH7923" s="25">
        <v>0.0</v>
      </c>
    </row>
    <row r="7924" ht="15.75" customHeight="1">
      <c r="U7924" s="25">
        <v>7923.0</v>
      </c>
      <c r="V7924" s="25">
        <v>1.5642099E7</v>
      </c>
      <c r="W7924" s="25" t="s">
        <v>2478</v>
      </c>
      <c r="X7924" s="25">
        <v>679.0</v>
      </c>
      <c r="Y7924" s="25" t="s">
        <v>377</v>
      </c>
      <c r="Z7924" s="25" t="s">
        <v>487</v>
      </c>
      <c r="AA7924" s="25">
        <v>39.0</v>
      </c>
      <c r="AB7924" s="25">
        <v>6.0</v>
      </c>
      <c r="AC7924" s="25">
        <v>0.0</v>
      </c>
      <c r="AD7924" s="25">
        <v>2.0</v>
      </c>
      <c r="AE7924" s="25">
        <v>1.0</v>
      </c>
      <c r="AF7924" s="25">
        <v>0.0</v>
      </c>
      <c r="AG7924" s="25">
        <v>12266.06</v>
      </c>
      <c r="AH7924" s="25">
        <v>0.0</v>
      </c>
    </row>
    <row r="7925" ht="15.75" customHeight="1">
      <c r="U7925" s="25">
        <v>7924.0</v>
      </c>
      <c r="V7925" s="25">
        <v>1.5773273E7</v>
      </c>
      <c r="W7925" s="25" t="s">
        <v>3255</v>
      </c>
      <c r="X7925" s="25">
        <v>730.0</v>
      </c>
      <c r="Y7925" s="25" t="s">
        <v>377</v>
      </c>
      <c r="Z7925" s="25" t="s">
        <v>487</v>
      </c>
      <c r="AA7925" s="25">
        <v>38.0</v>
      </c>
      <c r="AB7925" s="25">
        <v>5.0</v>
      </c>
      <c r="AC7925" s="25">
        <v>118866.36</v>
      </c>
      <c r="AD7925" s="25">
        <v>1.0</v>
      </c>
      <c r="AE7925" s="25">
        <v>1.0</v>
      </c>
      <c r="AF7925" s="25">
        <v>1.0</v>
      </c>
      <c r="AG7925" s="25">
        <v>163317.5</v>
      </c>
      <c r="AH7925" s="25">
        <v>0.0</v>
      </c>
    </row>
    <row r="7926" ht="15.75" customHeight="1">
      <c r="U7926" s="25">
        <v>7925.0</v>
      </c>
      <c r="V7926" s="25">
        <v>1.5613337E7</v>
      </c>
      <c r="W7926" s="25" t="s">
        <v>1666</v>
      </c>
      <c r="X7926" s="25">
        <v>833.0</v>
      </c>
      <c r="Y7926" s="25" t="s">
        <v>375</v>
      </c>
      <c r="Z7926" s="25" t="s">
        <v>487</v>
      </c>
      <c r="AA7926" s="25">
        <v>47.0</v>
      </c>
      <c r="AB7926" s="25">
        <v>2.0</v>
      </c>
      <c r="AC7926" s="25">
        <v>0.0</v>
      </c>
      <c r="AD7926" s="25">
        <v>2.0</v>
      </c>
      <c r="AE7926" s="25">
        <v>1.0</v>
      </c>
      <c r="AF7926" s="25">
        <v>1.0</v>
      </c>
      <c r="AG7926" s="25">
        <v>182247.77</v>
      </c>
      <c r="AH7926" s="25">
        <v>0.0</v>
      </c>
    </row>
    <row r="7927" ht="15.75" customHeight="1">
      <c r="U7927" s="25">
        <v>7926.0</v>
      </c>
      <c r="V7927" s="25">
        <v>1.5800482E7</v>
      </c>
      <c r="W7927" s="25" t="s">
        <v>2728</v>
      </c>
      <c r="X7927" s="25">
        <v>586.0</v>
      </c>
      <c r="Y7927" s="25" t="s">
        <v>377</v>
      </c>
      <c r="Z7927" s="25" t="s">
        <v>462</v>
      </c>
      <c r="AA7927" s="25">
        <v>33.0</v>
      </c>
      <c r="AB7927" s="25">
        <v>7.0</v>
      </c>
      <c r="AC7927" s="25">
        <v>0.0</v>
      </c>
      <c r="AD7927" s="25">
        <v>2.0</v>
      </c>
      <c r="AE7927" s="25">
        <v>1.0</v>
      </c>
      <c r="AF7927" s="25">
        <v>1.0</v>
      </c>
      <c r="AG7927" s="25">
        <v>168261.4</v>
      </c>
      <c r="AH7927" s="25">
        <v>0.0</v>
      </c>
    </row>
    <row r="7928" ht="15.75" customHeight="1">
      <c r="U7928" s="25">
        <v>7927.0</v>
      </c>
      <c r="V7928" s="25">
        <v>1.5732644E7</v>
      </c>
      <c r="W7928" s="25" t="s">
        <v>918</v>
      </c>
      <c r="X7928" s="25">
        <v>567.0</v>
      </c>
      <c r="Y7928" s="25" t="s">
        <v>377</v>
      </c>
      <c r="Z7928" s="25" t="s">
        <v>462</v>
      </c>
      <c r="AA7928" s="25">
        <v>54.0</v>
      </c>
      <c r="AB7928" s="25">
        <v>5.0</v>
      </c>
      <c r="AC7928" s="25">
        <v>92316.31</v>
      </c>
      <c r="AD7928" s="25">
        <v>2.0</v>
      </c>
      <c r="AE7928" s="25">
        <v>1.0</v>
      </c>
      <c r="AF7928" s="25">
        <v>0.0</v>
      </c>
      <c r="AG7928" s="25">
        <v>158590.66</v>
      </c>
      <c r="AH7928" s="25">
        <v>1.0</v>
      </c>
    </row>
    <row r="7929" ht="15.75" customHeight="1">
      <c r="U7929" s="25">
        <v>7928.0</v>
      </c>
      <c r="V7929" s="25">
        <v>1.5713426E7</v>
      </c>
      <c r="W7929" s="25" t="s">
        <v>1482</v>
      </c>
      <c r="X7929" s="25">
        <v>637.0</v>
      </c>
      <c r="Y7929" s="25" t="s">
        <v>379</v>
      </c>
      <c r="Z7929" s="25" t="s">
        <v>487</v>
      </c>
      <c r="AA7929" s="25">
        <v>30.0</v>
      </c>
      <c r="AB7929" s="25">
        <v>1.0</v>
      </c>
      <c r="AC7929" s="25">
        <v>122185.53</v>
      </c>
      <c r="AD7929" s="25">
        <v>1.0</v>
      </c>
      <c r="AE7929" s="25">
        <v>1.0</v>
      </c>
      <c r="AF7929" s="25">
        <v>0.0</v>
      </c>
      <c r="AG7929" s="25">
        <v>102566.46</v>
      </c>
      <c r="AH7929" s="25">
        <v>1.0</v>
      </c>
    </row>
    <row r="7930" ht="15.75" customHeight="1">
      <c r="U7930" s="25">
        <v>7929.0</v>
      </c>
      <c r="V7930" s="25">
        <v>1.5640789E7</v>
      </c>
      <c r="W7930" s="25" t="s">
        <v>3149</v>
      </c>
      <c r="X7930" s="25">
        <v>711.0</v>
      </c>
      <c r="Y7930" s="25" t="s">
        <v>375</v>
      </c>
      <c r="Z7930" s="25" t="s">
        <v>487</v>
      </c>
      <c r="AA7930" s="25">
        <v>38.0</v>
      </c>
      <c r="AB7930" s="25">
        <v>4.0</v>
      </c>
      <c r="AC7930" s="25">
        <v>123345.85</v>
      </c>
      <c r="AD7930" s="25">
        <v>1.0</v>
      </c>
      <c r="AE7930" s="25">
        <v>1.0</v>
      </c>
      <c r="AF7930" s="25">
        <v>0.0</v>
      </c>
      <c r="AG7930" s="25">
        <v>141827.83</v>
      </c>
      <c r="AH7930" s="25">
        <v>0.0</v>
      </c>
    </row>
    <row r="7931" ht="15.75" customHeight="1">
      <c r="U7931" s="25">
        <v>7930.0</v>
      </c>
      <c r="V7931" s="25">
        <v>1.5598892E7</v>
      </c>
      <c r="W7931" s="25" t="s">
        <v>2728</v>
      </c>
      <c r="X7931" s="25">
        <v>828.0</v>
      </c>
      <c r="Y7931" s="25" t="s">
        <v>375</v>
      </c>
      <c r="Z7931" s="25" t="s">
        <v>487</v>
      </c>
      <c r="AA7931" s="25">
        <v>30.0</v>
      </c>
      <c r="AB7931" s="25">
        <v>4.0</v>
      </c>
      <c r="AC7931" s="25">
        <v>73070.18</v>
      </c>
      <c r="AD7931" s="25">
        <v>2.0</v>
      </c>
      <c r="AE7931" s="25">
        <v>0.0</v>
      </c>
      <c r="AF7931" s="25">
        <v>0.0</v>
      </c>
      <c r="AG7931" s="25">
        <v>161671.15</v>
      </c>
      <c r="AH7931" s="25">
        <v>0.0</v>
      </c>
    </row>
    <row r="7932" ht="15.75" customHeight="1">
      <c r="U7932" s="25">
        <v>7931.0</v>
      </c>
      <c r="V7932" s="25">
        <v>1.5606436E7</v>
      </c>
      <c r="W7932" s="25" t="s">
        <v>1249</v>
      </c>
      <c r="X7932" s="25">
        <v>500.0</v>
      </c>
      <c r="Y7932" s="25" t="s">
        <v>377</v>
      </c>
      <c r="Z7932" s="25" t="s">
        <v>487</v>
      </c>
      <c r="AA7932" s="25">
        <v>38.0</v>
      </c>
      <c r="AB7932" s="25">
        <v>7.0</v>
      </c>
      <c r="AC7932" s="25">
        <v>0.0</v>
      </c>
      <c r="AD7932" s="25">
        <v>2.0</v>
      </c>
      <c r="AE7932" s="25">
        <v>0.0</v>
      </c>
      <c r="AF7932" s="25">
        <v>0.0</v>
      </c>
      <c r="AG7932" s="25">
        <v>192013.23</v>
      </c>
      <c r="AH7932" s="25">
        <v>0.0</v>
      </c>
    </row>
    <row r="7933" ht="15.75" customHeight="1">
      <c r="U7933" s="25">
        <v>7932.0</v>
      </c>
      <c r="V7933" s="25">
        <v>1.5751227E7</v>
      </c>
      <c r="W7933" s="25" t="s">
        <v>1980</v>
      </c>
      <c r="X7933" s="25">
        <v>807.0</v>
      </c>
      <c r="Y7933" s="25" t="s">
        <v>375</v>
      </c>
      <c r="Z7933" s="25" t="s">
        <v>487</v>
      </c>
      <c r="AA7933" s="25">
        <v>47.0</v>
      </c>
      <c r="AB7933" s="25">
        <v>1.0</v>
      </c>
      <c r="AC7933" s="25">
        <v>95120.59</v>
      </c>
      <c r="AD7933" s="25">
        <v>1.0</v>
      </c>
      <c r="AE7933" s="25">
        <v>0.0</v>
      </c>
      <c r="AF7933" s="25">
        <v>0.0</v>
      </c>
      <c r="AG7933" s="25">
        <v>127875.1</v>
      </c>
      <c r="AH7933" s="25">
        <v>0.0</v>
      </c>
    </row>
    <row r="7934" ht="15.75" customHeight="1">
      <c r="U7934" s="25">
        <v>7933.0</v>
      </c>
      <c r="V7934" s="25">
        <v>1.5812365E7</v>
      </c>
      <c r="W7934" s="25" t="s">
        <v>845</v>
      </c>
      <c r="X7934" s="25">
        <v>850.0</v>
      </c>
      <c r="Y7934" s="25" t="s">
        <v>375</v>
      </c>
      <c r="Z7934" s="25" t="s">
        <v>487</v>
      </c>
      <c r="AA7934" s="25">
        <v>40.0</v>
      </c>
      <c r="AB7934" s="25">
        <v>8.0</v>
      </c>
      <c r="AC7934" s="25">
        <v>102800.65</v>
      </c>
      <c r="AD7934" s="25">
        <v>1.0</v>
      </c>
      <c r="AE7934" s="25">
        <v>1.0</v>
      </c>
      <c r="AF7934" s="25">
        <v>0.0</v>
      </c>
      <c r="AG7934" s="25">
        <v>60811.56</v>
      </c>
      <c r="AH7934" s="25">
        <v>0.0</v>
      </c>
    </row>
    <row r="7935" ht="15.75" customHeight="1">
      <c r="U7935" s="25">
        <v>7934.0</v>
      </c>
      <c r="V7935" s="25">
        <v>1.5616088E7</v>
      </c>
      <c r="W7935" s="25" t="s">
        <v>722</v>
      </c>
      <c r="X7935" s="25">
        <v>782.0</v>
      </c>
      <c r="Y7935" s="25" t="s">
        <v>375</v>
      </c>
      <c r="Z7935" s="25" t="s">
        <v>462</v>
      </c>
      <c r="AA7935" s="25">
        <v>70.0</v>
      </c>
      <c r="AB7935" s="25">
        <v>7.0</v>
      </c>
      <c r="AC7935" s="25">
        <v>97072.42</v>
      </c>
      <c r="AD7935" s="25">
        <v>1.0</v>
      </c>
      <c r="AE7935" s="25">
        <v>0.0</v>
      </c>
      <c r="AF7935" s="25">
        <v>1.0</v>
      </c>
      <c r="AG7935" s="25">
        <v>131177.22</v>
      </c>
      <c r="AH7935" s="25">
        <v>0.0</v>
      </c>
    </row>
    <row r="7936" ht="15.75" customHeight="1">
      <c r="U7936" s="25">
        <v>7935.0</v>
      </c>
      <c r="V7936" s="25">
        <v>1.5803886E7</v>
      </c>
      <c r="W7936" s="25" t="s">
        <v>2063</v>
      </c>
      <c r="X7936" s="25">
        <v>629.0</v>
      </c>
      <c r="Y7936" s="25" t="s">
        <v>377</v>
      </c>
      <c r="Z7936" s="25" t="s">
        <v>487</v>
      </c>
      <c r="AA7936" s="25">
        <v>31.0</v>
      </c>
      <c r="AB7936" s="25">
        <v>6.0</v>
      </c>
      <c r="AC7936" s="25">
        <v>132876.55</v>
      </c>
      <c r="AD7936" s="25">
        <v>1.0</v>
      </c>
      <c r="AE7936" s="25">
        <v>1.0</v>
      </c>
      <c r="AF7936" s="25">
        <v>1.0</v>
      </c>
      <c r="AG7936" s="25">
        <v>130862.11</v>
      </c>
      <c r="AH7936" s="25">
        <v>0.0</v>
      </c>
    </row>
    <row r="7937" ht="15.75" customHeight="1">
      <c r="U7937" s="25">
        <v>7936.0</v>
      </c>
      <c r="V7937" s="25">
        <v>1.5587311E7</v>
      </c>
      <c r="W7937" s="25" t="s">
        <v>3256</v>
      </c>
      <c r="X7937" s="25">
        <v>582.0</v>
      </c>
      <c r="Y7937" s="25" t="s">
        <v>377</v>
      </c>
      <c r="Z7937" s="25" t="s">
        <v>487</v>
      </c>
      <c r="AA7937" s="25">
        <v>33.0</v>
      </c>
      <c r="AB7937" s="25">
        <v>6.0</v>
      </c>
      <c r="AC7937" s="25">
        <v>0.0</v>
      </c>
      <c r="AD7937" s="25">
        <v>2.0</v>
      </c>
      <c r="AE7937" s="25">
        <v>0.0</v>
      </c>
      <c r="AF7937" s="25">
        <v>1.0</v>
      </c>
      <c r="AG7937" s="25">
        <v>72970.93</v>
      </c>
      <c r="AH7937" s="25">
        <v>0.0</v>
      </c>
    </row>
    <row r="7938" ht="15.75" customHeight="1">
      <c r="U7938" s="25">
        <v>7937.0</v>
      </c>
      <c r="V7938" s="25">
        <v>1.5617401E7</v>
      </c>
      <c r="W7938" s="25" t="s">
        <v>1742</v>
      </c>
      <c r="X7938" s="25">
        <v>468.0</v>
      </c>
      <c r="Y7938" s="25" t="s">
        <v>375</v>
      </c>
      <c r="Z7938" s="25" t="s">
        <v>487</v>
      </c>
      <c r="AA7938" s="25">
        <v>22.0</v>
      </c>
      <c r="AB7938" s="25">
        <v>2.0</v>
      </c>
      <c r="AC7938" s="25">
        <v>0.0</v>
      </c>
      <c r="AD7938" s="25">
        <v>2.0</v>
      </c>
      <c r="AE7938" s="25">
        <v>1.0</v>
      </c>
      <c r="AF7938" s="25">
        <v>0.0</v>
      </c>
      <c r="AG7938" s="25">
        <v>28123.99</v>
      </c>
      <c r="AH7938" s="25">
        <v>0.0</v>
      </c>
    </row>
    <row r="7939" ht="15.75" customHeight="1">
      <c r="U7939" s="25">
        <v>7938.0</v>
      </c>
      <c r="V7939" s="25">
        <v>1.5775886E7</v>
      </c>
      <c r="W7939" s="25" t="s">
        <v>1401</v>
      </c>
      <c r="X7939" s="25">
        <v>670.0</v>
      </c>
      <c r="Y7939" s="25" t="s">
        <v>375</v>
      </c>
      <c r="Z7939" s="25" t="s">
        <v>487</v>
      </c>
      <c r="AA7939" s="25">
        <v>36.0</v>
      </c>
      <c r="AB7939" s="25">
        <v>3.0</v>
      </c>
      <c r="AC7939" s="25">
        <v>0.0</v>
      </c>
      <c r="AD7939" s="25">
        <v>1.0</v>
      </c>
      <c r="AE7939" s="25">
        <v>1.0</v>
      </c>
      <c r="AF7939" s="25">
        <v>0.0</v>
      </c>
      <c r="AG7939" s="25">
        <v>140754.19</v>
      </c>
      <c r="AH7939" s="25">
        <v>1.0</v>
      </c>
    </row>
    <row r="7940" ht="15.75" customHeight="1">
      <c r="U7940" s="25">
        <v>7939.0</v>
      </c>
      <c r="V7940" s="25">
        <v>1.5807305E7</v>
      </c>
      <c r="W7940" s="25" t="s">
        <v>1180</v>
      </c>
      <c r="X7940" s="25">
        <v>805.0</v>
      </c>
      <c r="Y7940" s="25" t="s">
        <v>375</v>
      </c>
      <c r="Z7940" s="25" t="s">
        <v>487</v>
      </c>
      <c r="AA7940" s="25">
        <v>39.0</v>
      </c>
      <c r="AB7940" s="25">
        <v>2.0</v>
      </c>
      <c r="AC7940" s="25">
        <v>0.0</v>
      </c>
      <c r="AD7940" s="25">
        <v>1.0</v>
      </c>
      <c r="AE7940" s="25">
        <v>0.0</v>
      </c>
      <c r="AF7940" s="25">
        <v>0.0</v>
      </c>
      <c r="AG7940" s="25">
        <v>166650.32</v>
      </c>
      <c r="AH7940" s="25">
        <v>0.0</v>
      </c>
    </row>
    <row r="7941" ht="15.75" customHeight="1">
      <c r="U7941" s="25">
        <v>7940.0</v>
      </c>
      <c r="V7941" s="25">
        <v>1.5761717E7</v>
      </c>
      <c r="W7941" s="25" t="s">
        <v>719</v>
      </c>
      <c r="X7941" s="25">
        <v>720.0</v>
      </c>
      <c r="Y7941" s="25" t="s">
        <v>375</v>
      </c>
      <c r="Z7941" s="25" t="s">
        <v>487</v>
      </c>
      <c r="AA7941" s="25">
        <v>26.0</v>
      </c>
      <c r="AB7941" s="25">
        <v>10.0</v>
      </c>
      <c r="AC7941" s="25">
        <v>51962.91</v>
      </c>
      <c r="AD7941" s="25">
        <v>2.0</v>
      </c>
      <c r="AE7941" s="25">
        <v>1.0</v>
      </c>
      <c r="AF7941" s="25">
        <v>0.0</v>
      </c>
      <c r="AG7941" s="25">
        <v>45507.24</v>
      </c>
      <c r="AH7941" s="25">
        <v>0.0</v>
      </c>
    </row>
    <row r="7942" ht="15.75" customHeight="1">
      <c r="U7942" s="25">
        <v>7941.0</v>
      </c>
      <c r="V7942" s="25">
        <v>1.5628008E7</v>
      </c>
      <c r="W7942" s="25" t="s">
        <v>3140</v>
      </c>
      <c r="X7942" s="25">
        <v>781.0</v>
      </c>
      <c r="Y7942" s="25" t="s">
        <v>377</v>
      </c>
      <c r="Z7942" s="25" t="s">
        <v>462</v>
      </c>
      <c r="AA7942" s="25">
        <v>29.0</v>
      </c>
      <c r="AB7942" s="25">
        <v>6.0</v>
      </c>
      <c r="AC7942" s="25">
        <v>98759.89</v>
      </c>
      <c r="AD7942" s="25">
        <v>1.0</v>
      </c>
      <c r="AE7942" s="25">
        <v>0.0</v>
      </c>
      <c r="AF7942" s="25">
        <v>0.0</v>
      </c>
      <c r="AG7942" s="25">
        <v>112202.64</v>
      </c>
      <c r="AH7942" s="25">
        <v>0.0</v>
      </c>
    </row>
    <row r="7943" ht="15.75" customHeight="1">
      <c r="U7943" s="25">
        <v>7942.0</v>
      </c>
      <c r="V7943" s="25">
        <v>1.5583755E7</v>
      </c>
      <c r="W7943" s="25" t="s">
        <v>2498</v>
      </c>
      <c r="X7943" s="25">
        <v>592.0</v>
      </c>
      <c r="Y7943" s="25" t="s">
        <v>379</v>
      </c>
      <c r="Z7943" s="25" t="s">
        <v>487</v>
      </c>
      <c r="AA7943" s="25">
        <v>33.0</v>
      </c>
      <c r="AB7943" s="25">
        <v>2.0</v>
      </c>
      <c r="AC7943" s="25">
        <v>156570.86</v>
      </c>
      <c r="AD7943" s="25">
        <v>1.0</v>
      </c>
      <c r="AE7943" s="25">
        <v>1.0</v>
      </c>
      <c r="AF7943" s="25">
        <v>1.0</v>
      </c>
      <c r="AG7943" s="25">
        <v>37140.2</v>
      </c>
      <c r="AH7943" s="25">
        <v>0.0</v>
      </c>
    </row>
    <row r="7944" ht="15.75" customHeight="1">
      <c r="U7944" s="25">
        <v>7943.0</v>
      </c>
      <c r="V7944" s="25">
        <v>1.5661409E7</v>
      </c>
      <c r="W7944" s="25" t="s">
        <v>1242</v>
      </c>
      <c r="X7944" s="25">
        <v>542.0</v>
      </c>
      <c r="Y7944" s="25" t="s">
        <v>375</v>
      </c>
      <c r="Z7944" s="25" t="s">
        <v>462</v>
      </c>
      <c r="AA7944" s="25">
        <v>42.0</v>
      </c>
      <c r="AB7944" s="25">
        <v>1.0</v>
      </c>
      <c r="AC7944" s="25">
        <v>0.0</v>
      </c>
      <c r="AD7944" s="25">
        <v>1.0</v>
      </c>
      <c r="AE7944" s="25">
        <v>1.0</v>
      </c>
      <c r="AF7944" s="25">
        <v>1.0</v>
      </c>
      <c r="AG7944" s="25">
        <v>178256.58</v>
      </c>
      <c r="AH7944" s="25">
        <v>1.0</v>
      </c>
    </row>
    <row r="7945" ht="15.75" customHeight="1">
      <c r="U7945" s="25">
        <v>7944.0</v>
      </c>
      <c r="V7945" s="25">
        <v>1.577425E7</v>
      </c>
      <c r="W7945" s="25" t="s">
        <v>1666</v>
      </c>
      <c r="X7945" s="25">
        <v>532.0</v>
      </c>
      <c r="Y7945" s="25" t="s">
        <v>375</v>
      </c>
      <c r="Z7945" s="25" t="s">
        <v>487</v>
      </c>
      <c r="AA7945" s="25">
        <v>42.0</v>
      </c>
      <c r="AB7945" s="25">
        <v>1.0</v>
      </c>
      <c r="AC7945" s="25">
        <v>159024.71</v>
      </c>
      <c r="AD7945" s="25">
        <v>1.0</v>
      </c>
      <c r="AE7945" s="25">
        <v>1.0</v>
      </c>
      <c r="AF7945" s="25">
        <v>0.0</v>
      </c>
      <c r="AG7945" s="25">
        <v>100982.93</v>
      </c>
      <c r="AH7945" s="25">
        <v>1.0</v>
      </c>
    </row>
    <row r="7946" ht="15.75" customHeight="1">
      <c r="U7946" s="25">
        <v>7945.0</v>
      </c>
      <c r="V7946" s="25">
        <v>1.5681476E7</v>
      </c>
      <c r="W7946" s="25" t="s">
        <v>3257</v>
      </c>
      <c r="X7946" s="25">
        <v>520.0</v>
      </c>
      <c r="Y7946" s="25" t="s">
        <v>375</v>
      </c>
      <c r="Z7946" s="25" t="s">
        <v>462</v>
      </c>
      <c r="AA7946" s="25">
        <v>39.0</v>
      </c>
      <c r="AB7946" s="25">
        <v>1.0</v>
      </c>
      <c r="AC7946" s="25">
        <v>73493.17</v>
      </c>
      <c r="AD7946" s="25">
        <v>1.0</v>
      </c>
      <c r="AE7946" s="25">
        <v>0.0</v>
      </c>
      <c r="AF7946" s="25">
        <v>1.0</v>
      </c>
      <c r="AG7946" s="25">
        <v>109626.13</v>
      </c>
      <c r="AH7946" s="25">
        <v>1.0</v>
      </c>
    </row>
    <row r="7947" ht="15.75" customHeight="1">
      <c r="U7947" s="25">
        <v>7946.0</v>
      </c>
      <c r="V7947" s="25">
        <v>1.565487E7</v>
      </c>
      <c r="W7947" s="25" t="s">
        <v>1484</v>
      </c>
      <c r="X7947" s="25">
        <v>759.0</v>
      </c>
      <c r="Y7947" s="25" t="s">
        <v>375</v>
      </c>
      <c r="Z7947" s="25" t="s">
        <v>462</v>
      </c>
      <c r="AA7947" s="25">
        <v>45.0</v>
      </c>
      <c r="AB7947" s="25">
        <v>8.0</v>
      </c>
      <c r="AC7947" s="25">
        <v>0.0</v>
      </c>
      <c r="AD7947" s="25">
        <v>2.0</v>
      </c>
      <c r="AE7947" s="25">
        <v>1.0</v>
      </c>
      <c r="AF7947" s="25">
        <v>1.0</v>
      </c>
      <c r="AG7947" s="25">
        <v>99251.24</v>
      </c>
      <c r="AH7947" s="25">
        <v>0.0</v>
      </c>
    </row>
    <row r="7948" ht="15.75" customHeight="1">
      <c r="U7948" s="25">
        <v>7947.0</v>
      </c>
      <c r="V7948" s="25">
        <v>1.5790448E7</v>
      </c>
      <c r="W7948" s="25" t="s">
        <v>626</v>
      </c>
      <c r="X7948" s="25">
        <v>473.0</v>
      </c>
      <c r="Y7948" s="25" t="s">
        <v>375</v>
      </c>
      <c r="Z7948" s="25" t="s">
        <v>462</v>
      </c>
      <c r="AA7948" s="25">
        <v>35.0</v>
      </c>
      <c r="AB7948" s="25">
        <v>6.0</v>
      </c>
      <c r="AC7948" s="25">
        <v>69617.36</v>
      </c>
      <c r="AD7948" s="25">
        <v>1.0</v>
      </c>
      <c r="AE7948" s="25">
        <v>1.0</v>
      </c>
      <c r="AF7948" s="25">
        <v>0.0</v>
      </c>
      <c r="AG7948" s="25">
        <v>143345.69</v>
      </c>
      <c r="AH7948" s="25">
        <v>0.0</v>
      </c>
    </row>
    <row r="7949" ht="15.75" customHeight="1">
      <c r="U7949" s="25">
        <v>7948.0</v>
      </c>
      <c r="V7949" s="25">
        <v>1.5785326E7</v>
      </c>
      <c r="W7949" s="25" t="s">
        <v>2042</v>
      </c>
      <c r="X7949" s="25">
        <v>639.0</v>
      </c>
      <c r="Y7949" s="25" t="s">
        <v>377</v>
      </c>
      <c r="Z7949" s="25" t="s">
        <v>462</v>
      </c>
      <c r="AA7949" s="25">
        <v>35.0</v>
      </c>
      <c r="AB7949" s="25">
        <v>5.0</v>
      </c>
      <c r="AC7949" s="25">
        <v>136526.26</v>
      </c>
      <c r="AD7949" s="25">
        <v>2.0</v>
      </c>
      <c r="AE7949" s="25">
        <v>1.0</v>
      </c>
      <c r="AF7949" s="25">
        <v>0.0</v>
      </c>
      <c r="AG7949" s="25">
        <v>59653.03</v>
      </c>
      <c r="AH7949" s="25">
        <v>0.0</v>
      </c>
    </row>
    <row r="7950" ht="15.75" customHeight="1">
      <c r="U7950" s="25">
        <v>7949.0</v>
      </c>
      <c r="V7950" s="25">
        <v>1.5592854E7</v>
      </c>
      <c r="W7950" s="25" t="s">
        <v>2427</v>
      </c>
      <c r="X7950" s="25">
        <v>705.0</v>
      </c>
      <c r="Y7950" s="25" t="s">
        <v>375</v>
      </c>
      <c r="Z7950" s="25" t="s">
        <v>487</v>
      </c>
      <c r="AA7950" s="25">
        <v>25.0</v>
      </c>
      <c r="AB7950" s="25">
        <v>3.0</v>
      </c>
      <c r="AC7950" s="25">
        <v>113736.27</v>
      </c>
      <c r="AD7950" s="25">
        <v>1.0</v>
      </c>
      <c r="AE7950" s="25">
        <v>0.0</v>
      </c>
      <c r="AF7950" s="25">
        <v>1.0</v>
      </c>
      <c r="AG7950" s="25">
        <v>196864.61</v>
      </c>
      <c r="AH7950" s="25">
        <v>0.0</v>
      </c>
    </row>
    <row r="7951" ht="15.75" customHeight="1">
      <c r="U7951" s="25">
        <v>7950.0</v>
      </c>
      <c r="V7951" s="25">
        <v>1.5617486E7</v>
      </c>
      <c r="W7951" s="25" t="s">
        <v>2515</v>
      </c>
      <c r="X7951" s="25">
        <v>530.0</v>
      </c>
      <c r="Y7951" s="25" t="s">
        <v>375</v>
      </c>
      <c r="Z7951" s="25" t="s">
        <v>487</v>
      </c>
      <c r="AA7951" s="25">
        <v>52.0</v>
      </c>
      <c r="AB7951" s="25">
        <v>1.0</v>
      </c>
      <c r="AC7951" s="25">
        <v>106723.28</v>
      </c>
      <c r="AD7951" s="25">
        <v>1.0</v>
      </c>
      <c r="AE7951" s="25">
        <v>0.0</v>
      </c>
      <c r="AF7951" s="25">
        <v>0.0</v>
      </c>
      <c r="AG7951" s="25">
        <v>109960.4</v>
      </c>
      <c r="AH7951" s="25">
        <v>1.0</v>
      </c>
    </row>
    <row r="7952" ht="15.75" customHeight="1">
      <c r="U7952" s="25">
        <v>7951.0</v>
      </c>
      <c r="V7952" s="25">
        <v>1.5806796E7</v>
      </c>
      <c r="W7952" s="25" t="s">
        <v>2814</v>
      </c>
      <c r="X7952" s="25">
        <v>516.0</v>
      </c>
      <c r="Y7952" s="25" t="s">
        <v>379</v>
      </c>
      <c r="Z7952" s="25" t="s">
        <v>462</v>
      </c>
      <c r="AA7952" s="25">
        <v>33.0</v>
      </c>
      <c r="AB7952" s="25">
        <v>10.0</v>
      </c>
      <c r="AC7952" s="25">
        <v>138847.9</v>
      </c>
      <c r="AD7952" s="25">
        <v>1.0</v>
      </c>
      <c r="AE7952" s="25">
        <v>1.0</v>
      </c>
      <c r="AF7952" s="25">
        <v>1.0</v>
      </c>
      <c r="AG7952" s="25">
        <v>127256.7</v>
      </c>
      <c r="AH7952" s="25">
        <v>0.0</v>
      </c>
    </row>
    <row r="7953" ht="15.75" customHeight="1">
      <c r="U7953" s="25">
        <v>7952.0</v>
      </c>
      <c r="V7953" s="25">
        <v>1.5644699E7</v>
      </c>
      <c r="W7953" s="25" t="s">
        <v>688</v>
      </c>
      <c r="X7953" s="25">
        <v>850.0</v>
      </c>
      <c r="Y7953" s="25" t="s">
        <v>375</v>
      </c>
      <c r="Z7953" s="25" t="s">
        <v>462</v>
      </c>
      <c r="AA7953" s="25">
        <v>40.0</v>
      </c>
      <c r="AB7953" s="25">
        <v>0.0</v>
      </c>
      <c r="AC7953" s="25">
        <v>0.0</v>
      </c>
      <c r="AD7953" s="25">
        <v>2.0</v>
      </c>
      <c r="AE7953" s="25">
        <v>1.0</v>
      </c>
      <c r="AF7953" s="25">
        <v>0.0</v>
      </c>
      <c r="AG7953" s="25">
        <v>1099.95</v>
      </c>
      <c r="AH7953" s="25">
        <v>0.0</v>
      </c>
    </row>
    <row r="7954" ht="15.75" customHeight="1">
      <c r="U7954" s="25">
        <v>7953.0</v>
      </c>
      <c r="V7954" s="25">
        <v>1.5622305E7</v>
      </c>
      <c r="W7954" s="25" t="s">
        <v>552</v>
      </c>
      <c r="X7954" s="25">
        <v>746.0</v>
      </c>
      <c r="Y7954" s="25" t="s">
        <v>379</v>
      </c>
      <c r="Z7954" s="25" t="s">
        <v>462</v>
      </c>
      <c r="AA7954" s="25">
        <v>33.0</v>
      </c>
      <c r="AB7954" s="25">
        <v>2.0</v>
      </c>
      <c r="AC7954" s="25">
        <v>107868.14</v>
      </c>
      <c r="AD7954" s="25">
        <v>2.0</v>
      </c>
      <c r="AE7954" s="25">
        <v>1.0</v>
      </c>
      <c r="AF7954" s="25">
        <v>1.0</v>
      </c>
      <c r="AG7954" s="25">
        <v>146192.4</v>
      </c>
      <c r="AH7954" s="25">
        <v>0.0</v>
      </c>
    </row>
    <row r="7955" ht="15.75" customHeight="1">
      <c r="U7955" s="25">
        <v>7954.0</v>
      </c>
      <c r="V7955" s="25">
        <v>1.5608209E7</v>
      </c>
      <c r="W7955" s="25" t="s">
        <v>3258</v>
      </c>
      <c r="X7955" s="25">
        <v>622.0</v>
      </c>
      <c r="Y7955" s="25" t="s">
        <v>379</v>
      </c>
      <c r="Z7955" s="25" t="s">
        <v>487</v>
      </c>
      <c r="AA7955" s="25">
        <v>33.0</v>
      </c>
      <c r="AB7955" s="25">
        <v>3.0</v>
      </c>
      <c r="AC7955" s="25">
        <v>96926.12</v>
      </c>
      <c r="AD7955" s="25">
        <v>2.0</v>
      </c>
      <c r="AE7955" s="25">
        <v>1.0</v>
      </c>
      <c r="AF7955" s="25">
        <v>0.0</v>
      </c>
      <c r="AG7955" s="25">
        <v>48553.77</v>
      </c>
      <c r="AH7955" s="25">
        <v>0.0</v>
      </c>
    </row>
    <row r="7956" ht="15.75" customHeight="1">
      <c r="U7956" s="25">
        <v>7955.0</v>
      </c>
      <c r="V7956" s="25">
        <v>1.5626898E7</v>
      </c>
      <c r="W7956" s="25" t="s">
        <v>1084</v>
      </c>
      <c r="X7956" s="25">
        <v>743.0</v>
      </c>
      <c r="Y7956" s="25" t="s">
        <v>375</v>
      </c>
      <c r="Z7956" s="25" t="s">
        <v>487</v>
      </c>
      <c r="AA7956" s="25">
        <v>30.0</v>
      </c>
      <c r="AB7956" s="25">
        <v>7.0</v>
      </c>
      <c r="AC7956" s="25">
        <v>77599.23</v>
      </c>
      <c r="AD7956" s="25">
        <v>1.0</v>
      </c>
      <c r="AE7956" s="25">
        <v>0.0</v>
      </c>
      <c r="AF7956" s="25">
        <v>0.0</v>
      </c>
      <c r="AG7956" s="25">
        <v>144407.1</v>
      </c>
      <c r="AH7956" s="25">
        <v>0.0</v>
      </c>
    </row>
    <row r="7957" ht="15.75" customHeight="1">
      <c r="U7957" s="25">
        <v>7956.0</v>
      </c>
      <c r="V7957" s="25">
        <v>1.5644297E7</v>
      </c>
      <c r="W7957" s="25" t="s">
        <v>2868</v>
      </c>
      <c r="X7957" s="25">
        <v>732.0</v>
      </c>
      <c r="Y7957" s="25" t="s">
        <v>379</v>
      </c>
      <c r="Z7957" s="25" t="s">
        <v>487</v>
      </c>
      <c r="AA7957" s="25">
        <v>38.0</v>
      </c>
      <c r="AB7957" s="25">
        <v>5.0</v>
      </c>
      <c r="AC7957" s="25">
        <v>178787.54</v>
      </c>
      <c r="AD7957" s="25">
        <v>1.0</v>
      </c>
      <c r="AE7957" s="25">
        <v>1.0</v>
      </c>
      <c r="AF7957" s="25">
        <v>1.0</v>
      </c>
      <c r="AG7957" s="25">
        <v>195760.53</v>
      </c>
      <c r="AH7957" s="25">
        <v>0.0</v>
      </c>
    </row>
    <row r="7958" ht="15.75" customHeight="1">
      <c r="U7958" s="25">
        <v>7957.0</v>
      </c>
      <c r="V7958" s="25">
        <v>1.5731569E7</v>
      </c>
      <c r="W7958" s="25" t="s">
        <v>1108</v>
      </c>
      <c r="X7958" s="25">
        <v>850.0</v>
      </c>
      <c r="Y7958" s="25" t="s">
        <v>375</v>
      </c>
      <c r="Z7958" s="25" t="s">
        <v>487</v>
      </c>
      <c r="AA7958" s="25">
        <v>81.0</v>
      </c>
      <c r="AB7958" s="25">
        <v>5.0</v>
      </c>
      <c r="AC7958" s="25">
        <v>0.0</v>
      </c>
      <c r="AD7958" s="25">
        <v>2.0</v>
      </c>
      <c r="AE7958" s="25">
        <v>1.0</v>
      </c>
      <c r="AF7958" s="25">
        <v>1.0</v>
      </c>
      <c r="AG7958" s="25">
        <v>44827.47</v>
      </c>
      <c r="AH7958" s="25">
        <v>0.0</v>
      </c>
    </row>
    <row r="7959" ht="15.75" customHeight="1">
      <c r="U7959" s="25">
        <v>7958.0</v>
      </c>
      <c r="V7959" s="25">
        <v>1.5582149E7</v>
      </c>
      <c r="W7959" s="25" t="s">
        <v>1231</v>
      </c>
      <c r="X7959" s="25">
        <v>850.0</v>
      </c>
      <c r="Y7959" s="25" t="s">
        <v>379</v>
      </c>
      <c r="Z7959" s="25" t="s">
        <v>462</v>
      </c>
      <c r="AA7959" s="25">
        <v>34.0</v>
      </c>
      <c r="AB7959" s="25">
        <v>3.0</v>
      </c>
      <c r="AC7959" s="25">
        <v>129668.43</v>
      </c>
      <c r="AD7959" s="25">
        <v>2.0</v>
      </c>
      <c r="AE7959" s="25">
        <v>1.0</v>
      </c>
      <c r="AF7959" s="25">
        <v>1.0</v>
      </c>
      <c r="AG7959" s="25">
        <v>88743.99</v>
      </c>
      <c r="AH7959" s="25">
        <v>0.0</v>
      </c>
    </row>
    <row r="7960" ht="15.75" customHeight="1">
      <c r="U7960" s="25">
        <v>7959.0</v>
      </c>
      <c r="V7960" s="25">
        <v>1.5802483E7</v>
      </c>
      <c r="W7960" s="25" t="s">
        <v>1482</v>
      </c>
      <c r="X7960" s="25">
        <v>686.0</v>
      </c>
      <c r="Y7960" s="25" t="s">
        <v>375</v>
      </c>
      <c r="Z7960" s="25" t="s">
        <v>487</v>
      </c>
      <c r="AA7960" s="25">
        <v>34.0</v>
      </c>
      <c r="AB7960" s="25">
        <v>6.0</v>
      </c>
      <c r="AC7960" s="25">
        <v>146178.13</v>
      </c>
      <c r="AD7960" s="25">
        <v>2.0</v>
      </c>
      <c r="AE7960" s="25">
        <v>1.0</v>
      </c>
      <c r="AF7960" s="25">
        <v>1.0</v>
      </c>
      <c r="AG7960" s="25">
        <v>88837.11</v>
      </c>
      <c r="AH7960" s="25">
        <v>0.0</v>
      </c>
    </row>
    <row r="7961" ht="15.75" customHeight="1">
      <c r="U7961" s="25">
        <v>7960.0</v>
      </c>
      <c r="V7961" s="25">
        <v>1.5686999E7</v>
      </c>
      <c r="W7961" s="25" t="s">
        <v>3259</v>
      </c>
      <c r="X7961" s="25">
        <v>556.0</v>
      </c>
      <c r="Y7961" s="25" t="s">
        <v>375</v>
      </c>
      <c r="Z7961" s="25" t="s">
        <v>462</v>
      </c>
      <c r="AA7961" s="25">
        <v>40.0</v>
      </c>
      <c r="AB7961" s="25">
        <v>8.0</v>
      </c>
      <c r="AC7961" s="25">
        <v>0.0</v>
      </c>
      <c r="AD7961" s="25">
        <v>2.0</v>
      </c>
      <c r="AE7961" s="25">
        <v>1.0</v>
      </c>
      <c r="AF7961" s="25">
        <v>0.0</v>
      </c>
      <c r="AG7961" s="25">
        <v>62112.7</v>
      </c>
      <c r="AH7961" s="25">
        <v>0.0</v>
      </c>
    </row>
    <row r="7962" ht="15.75" customHeight="1">
      <c r="U7962" s="25">
        <v>7961.0</v>
      </c>
      <c r="V7962" s="25">
        <v>1.5772479E7</v>
      </c>
      <c r="W7962" s="25" t="s">
        <v>1188</v>
      </c>
      <c r="X7962" s="25">
        <v>673.0</v>
      </c>
      <c r="Y7962" s="25" t="s">
        <v>375</v>
      </c>
      <c r="Z7962" s="25" t="s">
        <v>487</v>
      </c>
      <c r="AA7962" s="25">
        <v>37.0</v>
      </c>
      <c r="AB7962" s="25">
        <v>4.0</v>
      </c>
      <c r="AC7962" s="25">
        <v>0.0</v>
      </c>
      <c r="AD7962" s="25">
        <v>2.0</v>
      </c>
      <c r="AE7962" s="25">
        <v>0.0</v>
      </c>
      <c r="AF7962" s="25">
        <v>0.0</v>
      </c>
      <c r="AG7962" s="25">
        <v>163563.07</v>
      </c>
      <c r="AH7962" s="25">
        <v>0.0</v>
      </c>
    </row>
    <row r="7963" ht="15.75" customHeight="1">
      <c r="U7963" s="25">
        <v>7962.0</v>
      </c>
      <c r="V7963" s="25">
        <v>1.5778884E7</v>
      </c>
      <c r="W7963" s="25" t="s">
        <v>1413</v>
      </c>
      <c r="X7963" s="25">
        <v>809.0</v>
      </c>
      <c r="Y7963" s="25" t="s">
        <v>375</v>
      </c>
      <c r="Z7963" s="25" t="s">
        <v>462</v>
      </c>
      <c r="AA7963" s="25">
        <v>38.0</v>
      </c>
      <c r="AB7963" s="25">
        <v>2.0</v>
      </c>
      <c r="AC7963" s="25">
        <v>154763.21</v>
      </c>
      <c r="AD7963" s="25">
        <v>2.0</v>
      </c>
      <c r="AE7963" s="25">
        <v>1.0</v>
      </c>
      <c r="AF7963" s="25">
        <v>1.0</v>
      </c>
      <c r="AG7963" s="25">
        <v>174800.31</v>
      </c>
      <c r="AH7963" s="25">
        <v>0.0</v>
      </c>
    </row>
    <row r="7964" ht="15.75" customHeight="1">
      <c r="U7964" s="25">
        <v>7963.0</v>
      </c>
      <c r="V7964" s="25">
        <v>1.562363E7</v>
      </c>
      <c r="W7964" s="25" t="s">
        <v>3260</v>
      </c>
      <c r="X7964" s="25">
        <v>634.0</v>
      </c>
      <c r="Y7964" s="25" t="s">
        <v>379</v>
      </c>
      <c r="Z7964" s="25" t="s">
        <v>462</v>
      </c>
      <c r="AA7964" s="25">
        <v>56.0</v>
      </c>
      <c r="AB7964" s="25">
        <v>3.0</v>
      </c>
      <c r="AC7964" s="25">
        <v>116251.24</v>
      </c>
      <c r="AD7964" s="25">
        <v>1.0</v>
      </c>
      <c r="AE7964" s="25">
        <v>0.0</v>
      </c>
      <c r="AF7964" s="25">
        <v>1.0</v>
      </c>
      <c r="AG7964" s="25">
        <v>42429.88</v>
      </c>
      <c r="AH7964" s="25">
        <v>1.0</v>
      </c>
    </row>
    <row r="7965" ht="15.75" customHeight="1">
      <c r="U7965" s="25">
        <v>7964.0</v>
      </c>
      <c r="V7965" s="25">
        <v>1.5774316E7</v>
      </c>
      <c r="W7965" s="25" t="s">
        <v>1085</v>
      </c>
      <c r="X7965" s="25">
        <v>630.0</v>
      </c>
      <c r="Y7965" s="25" t="s">
        <v>375</v>
      </c>
      <c r="Z7965" s="25" t="s">
        <v>487</v>
      </c>
      <c r="AA7965" s="25">
        <v>37.0</v>
      </c>
      <c r="AB7965" s="25">
        <v>6.0</v>
      </c>
      <c r="AC7965" s="25">
        <v>0.0</v>
      </c>
      <c r="AD7965" s="25">
        <v>2.0</v>
      </c>
      <c r="AE7965" s="25">
        <v>1.0</v>
      </c>
      <c r="AF7965" s="25">
        <v>1.0</v>
      </c>
      <c r="AG7965" s="25">
        <v>82647.65</v>
      </c>
      <c r="AH7965" s="25">
        <v>0.0</v>
      </c>
    </row>
    <row r="7966" ht="15.75" customHeight="1">
      <c r="U7966" s="25">
        <v>7965.0</v>
      </c>
      <c r="V7966" s="25">
        <v>1.5695097E7</v>
      </c>
      <c r="W7966" s="25" t="s">
        <v>2357</v>
      </c>
      <c r="X7966" s="25">
        <v>564.0</v>
      </c>
      <c r="Y7966" s="25" t="s">
        <v>379</v>
      </c>
      <c r="Z7966" s="25" t="s">
        <v>462</v>
      </c>
      <c r="AA7966" s="25">
        <v>30.0</v>
      </c>
      <c r="AB7966" s="25">
        <v>0.0</v>
      </c>
      <c r="AC7966" s="25">
        <v>100954.88</v>
      </c>
      <c r="AD7966" s="25">
        <v>2.0</v>
      </c>
      <c r="AE7966" s="25">
        <v>0.0</v>
      </c>
      <c r="AF7966" s="25">
        <v>0.0</v>
      </c>
      <c r="AG7966" s="25">
        <v>134175.15</v>
      </c>
      <c r="AH7966" s="25">
        <v>0.0</v>
      </c>
    </row>
    <row r="7967" ht="15.75" customHeight="1">
      <c r="U7967" s="25">
        <v>7966.0</v>
      </c>
      <c r="V7967" s="25">
        <v>1.5645404E7</v>
      </c>
      <c r="W7967" s="25" t="s">
        <v>2298</v>
      </c>
      <c r="X7967" s="25">
        <v>625.0</v>
      </c>
      <c r="Y7967" s="25" t="s">
        <v>375</v>
      </c>
      <c r="Z7967" s="25" t="s">
        <v>462</v>
      </c>
      <c r="AA7967" s="25">
        <v>51.0</v>
      </c>
      <c r="AB7967" s="25">
        <v>4.0</v>
      </c>
      <c r="AC7967" s="25">
        <v>124620.01</v>
      </c>
      <c r="AD7967" s="25">
        <v>2.0</v>
      </c>
      <c r="AE7967" s="25">
        <v>1.0</v>
      </c>
      <c r="AF7967" s="25">
        <v>0.0</v>
      </c>
      <c r="AG7967" s="25">
        <v>92243.94</v>
      </c>
      <c r="AH7967" s="25">
        <v>1.0</v>
      </c>
    </row>
    <row r="7968" ht="15.75" customHeight="1">
      <c r="U7968" s="25">
        <v>7967.0</v>
      </c>
      <c r="V7968" s="25">
        <v>1.5750574E7</v>
      </c>
      <c r="W7968" s="25" t="s">
        <v>1894</v>
      </c>
      <c r="X7968" s="25">
        <v>677.0</v>
      </c>
      <c r="Y7968" s="25" t="s">
        <v>377</v>
      </c>
      <c r="Z7968" s="25" t="s">
        <v>462</v>
      </c>
      <c r="AA7968" s="25">
        <v>34.0</v>
      </c>
      <c r="AB7968" s="25">
        <v>4.0</v>
      </c>
      <c r="AC7968" s="25">
        <v>0.0</v>
      </c>
      <c r="AD7968" s="25">
        <v>2.0</v>
      </c>
      <c r="AE7968" s="25">
        <v>1.0</v>
      </c>
      <c r="AF7968" s="25">
        <v>1.0</v>
      </c>
      <c r="AG7968" s="25">
        <v>6175.53</v>
      </c>
      <c r="AH7968" s="25">
        <v>0.0</v>
      </c>
    </row>
    <row r="7969" ht="15.75" customHeight="1">
      <c r="U7969" s="25">
        <v>7968.0</v>
      </c>
      <c r="V7969" s="25">
        <v>1.5636812E7</v>
      </c>
      <c r="W7969" s="25" t="s">
        <v>747</v>
      </c>
      <c r="X7969" s="25">
        <v>583.0</v>
      </c>
      <c r="Y7969" s="25" t="s">
        <v>375</v>
      </c>
      <c r="Z7969" s="25" t="s">
        <v>487</v>
      </c>
      <c r="AA7969" s="25">
        <v>40.0</v>
      </c>
      <c r="AB7969" s="25">
        <v>9.0</v>
      </c>
      <c r="AC7969" s="25">
        <v>112701.04</v>
      </c>
      <c r="AD7969" s="25">
        <v>1.0</v>
      </c>
      <c r="AE7969" s="25">
        <v>0.0</v>
      </c>
      <c r="AF7969" s="25">
        <v>0.0</v>
      </c>
      <c r="AG7969" s="25">
        <v>29213.63</v>
      </c>
      <c r="AH7969" s="25">
        <v>0.0</v>
      </c>
    </row>
    <row r="7970" ht="15.75" customHeight="1">
      <c r="U7970" s="25">
        <v>7969.0</v>
      </c>
      <c r="V7970" s="25">
        <v>1.5712068E7</v>
      </c>
      <c r="W7970" s="25" t="s">
        <v>1290</v>
      </c>
      <c r="X7970" s="25">
        <v>592.0</v>
      </c>
      <c r="Y7970" s="25" t="s">
        <v>377</v>
      </c>
      <c r="Z7970" s="25" t="s">
        <v>487</v>
      </c>
      <c r="AA7970" s="25">
        <v>45.0</v>
      </c>
      <c r="AB7970" s="25">
        <v>8.0</v>
      </c>
      <c r="AC7970" s="25">
        <v>84692.5</v>
      </c>
      <c r="AD7970" s="25">
        <v>1.0</v>
      </c>
      <c r="AE7970" s="25">
        <v>0.0</v>
      </c>
      <c r="AF7970" s="25">
        <v>1.0</v>
      </c>
      <c r="AG7970" s="25">
        <v>67214.02</v>
      </c>
      <c r="AH7970" s="25">
        <v>0.0</v>
      </c>
    </row>
    <row r="7971" ht="15.75" customHeight="1">
      <c r="U7971" s="25">
        <v>7970.0</v>
      </c>
      <c r="V7971" s="25">
        <v>1.565203E7</v>
      </c>
      <c r="W7971" s="25" t="s">
        <v>2013</v>
      </c>
      <c r="X7971" s="25">
        <v>637.0</v>
      </c>
      <c r="Y7971" s="25" t="s">
        <v>379</v>
      </c>
      <c r="Z7971" s="25" t="s">
        <v>487</v>
      </c>
      <c r="AA7971" s="25">
        <v>49.0</v>
      </c>
      <c r="AB7971" s="25">
        <v>2.0</v>
      </c>
      <c r="AC7971" s="25">
        <v>108204.52</v>
      </c>
      <c r="AD7971" s="25">
        <v>1.0</v>
      </c>
      <c r="AE7971" s="25">
        <v>1.0</v>
      </c>
      <c r="AF7971" s="25">
        <v>0.0</v>
      </c>
      <c r="AG7971" s="25">
        <v>169037.84</v>
      </c>
      <c r="AH7971" s="25">
        <v>1.0</v>
      </c>
    </row>
    <row r="7972" ht="15.75" customHeight="1">
      <c r="U7972" s="25">
        <v>7971.0</v>
      </c>
      <c r="V7972" s="25">
        <v>1.5577398E7</v>
      </c>
      <c r="W7972" s="25" t="s">
        <v>1276</v>
      </c>
      <c r="X7972" s="25">
        <v>850.0</v>
      </c>
      <c r="Y7972" s="25" t="s">
        <v>375</v>
      </c>
      <c r="Z7972" s="25" t="s">
        <v>487</v>
      </c>
      <c r="AA7972" s="25">
        <v>30.0</v>
      </c>
      <c r="AB7972" s="25">
        <v>6.0</v>
      </c>
      <c r="AC7972" s="25">
        <v>86449.39</v>
      </c>
      <c r="AD7972" s="25">
        <v>1.0</v>
      </c>
      <c r="AE7972" s="25">
        <v>1.0</v>
      </c>
      <c r="AF7972" s="25">
        <v>1.0</v>
      </c>
      <c r="AG7972" s="25">
        <v>188809.23</v>
      </c>
      <c r="AH7972" s="25">
        <v>0.0</v>
      </c>
    </row>
    <row r="7973" ht="15.75" customHeight="1">
      <c r="U7973" s="25">
        <v>7972.0</v>
      </c>
      <c r="V7973" s="25">
        <v>1.5756848E7</v>
      </c>
      <c r="W7973" s="25" t="s">
        <v>3261</v>
      </c>
      <c r="X7973" s="25">
        <v>633.0</v>
      </c>
      <c r="Y7973" s="25" t="s">
        <v>377</v>
      </c>
      <c r="Z7973" s="25" t="s">
        <v>487</v>
      </c>
      <c r="AA7973" s="25">
        <v>42.0</v>
      </c>
      <c r="AB7973" s="25">
        <v>10.0</v>
      </c>
      <c r="AC7973" s="25">
        <v>0.0</v>
      </c>
      <c r="AD7973" s="25">
        <v>1.0</v>
      </c>
      <c r="AE7973" s="25">
        <v>0.0</v>
      </c>
      <c r="AF7973" s="25">
        <v>1.0</v>
      </c>
      <c r="AG7973" s="25">
        <v>79408.17</v>
      </c>
      <c r="AH7973" s="25">
        <v>0.0</v>
      </c>
    </row>
    <row r="7974" ht="15.75" customHeight="1">
      <c r="U7974" s="25">
        <v>7973.0</v>
      </c>
      <c r="V7974" s="25">
        <v>1.5806929E7</v>
      </c>
      <c r="W7974" s="25" t="s">
        <v>719</v>
      </c>
      <c r="X7974" s="25">
        <v>751.0</v>
      </c>
      <c r="Y7974" s="25" t="s">
        <v>379</v>
      </c>
      <c r="Z7974" s="25" t="s">
        <v>487</v>
      </c>
      <c r="AA7974" s="25">
        <v>36.0</v>
      </c>
      <c r="AB7974" s="25">
        <v>5.0</v>
      </c>
      <c r="AC7974" s="25">
        <v>73194.99</v>
      </c>
      <c r="AD7974" s="25">
        <v>1.0</v>
      </c>
      <c r="AE7974" s="25">
        <v>1.0</v>
      </c>
      <c r="AF7974" s="25">
        <v>1.0</v>
      </c>
      <c r="AG7974" s="25">
        <v>89222.66</v>
      </c>
      <c r="AH7974" s="25">
        <v>0.0</v>
      </c>
    </row>
    <row r="7975" ht="15.75" customHeight="1">
      <c r="U7975" s="25">
        <v>7974.0</v>
      </c>
      <c r="V7975" s="25">
        <v>1.5656005E7</v>
      </c>
      <c r="W7975" s="25" t="s">
        <v>710</v>
      </c>
      <c r="X7975" s="25">
        <v>592.0</v>
      </c>
      <c r="Y7975" s="25" t="s">
        <v>379</v>
      </c>
      <c r="Z7975" s="25" t="s">
        <v>487</v>
      </c>
      <c r="AA7975" s="25">
        <v>31.0</v>
      </c>
      <c r="AB7975" s="25">
        <v>7.0</v>
      </c>
      <c r="AC7975" s="25">
        <v>124593.23</v>
      </c>
      <c r="AD7975" s="25">
        <v>1.0</v>
      </c>
      <c r="AE7975" s="25">
        <v>1.0</v>
      </c>
      <c r="AF7975" s="25">
        <v>0.0</v>
      </c>
      <c r="AG7975" s="25">
        <v>86079.67</v>
      </c>
      <c r="AH7975" s="25">
        <v>0.0</v>
      </c>
    </row>
    <row r="7976" ht="15.75" customHeight="1">
      <c r="U7976" s="25">
        <v>7975.0</v>
      </c>
      <c r="V7976" s="25">
        <v>1.5722632E7</v>
      </c>
      <c r="W7976" s="25" t="s">
        <v>1452</v>
      </c>
      <c r="X7976" s="25">
        <v>716.0</v>
      </c>
      <c r="Y7976" s="25" t="s">
        <v>379</v>
      </c>
      <c r="Z7976" s="25" t="s">
        <v>487</v>
      </c>
      <c r="AA7976" s="25">
        <v>50.0</v>
      </c>
      <c r="AB7976" s="25">
        <v>2.0</v>
      </c>
      <c r="AC7976" s="25">
        <v>119655.77</v>
      </c>
      <c r="AD7976" s="25">
        <v>1.0</v>
      </c>
      <c r="AE7976" s="25">
        <v>1.0</v>
      </c>
      <c r="AF7976" s="25">
        <v>1.0</v>
      </c>
      <c r="AG7976" s="25">
        <v>12944.17</v>
      </c>
      <c r="AH7976" s="25">
        <v>1.0</v>
      </c>
    </row>
    <row r="7977" ht="15.75" customHeight="1">
      <c r="U7977" s="25">
        <v>7976.0</v>
      </c>
      <c r="V7977" s="25">
        <v>1.5794356E7</v>
      </c>
      <c r="W7977" s="25" t="s">
        <v>763</v>
      </c>
      <c r="X7977" s="25">
        <v>641.0</v>
      </c>
      <c r="Y7977" s="25" t="s">
        <v>379</v>
      </c>
      <c r="Z7977" s="25" t="s">
        <v>487</v>
      </c>
      <c r="AA7977" s="25">
        <v>42.0</v>
      </c>
      <c r="AB7977" s="25">
        <v>3.0</v>
      </c>
      <c r="AC7977" s="25">
        <v>121765.37</v>
      </c>
      <c r="AD7977" s="25">
        <v>2.0</v>
      </c>
      <c r="AE7977" s="25">
        <v>1.0</v>
      </c>
      <c r="AF7977" s="25">
        <v>1.0</v>
      </c>
      <c r="AG7977" s="25">
        <v>166516.84</v>
      </c>
      <c r="AH7977" s="25">
        <v>0.0</v>
      </c>
    </row>
    <row r="7978" ht="15.75" customHeight="1">
      <c r="U7978" s="25">
        <v>7977.0</v>
      </c>
      <c r="V7978" s="25">
        <v>1.5659656E7</v>
      </c>
      <c r="W7978" s="25" t="s">
        <v>1365</v>
      </c>
      <c r="X7978" s="25">
        <v>849.0</v>
      </c>
      <c r="Y7978" s="25" t="s">
        <v>375</v>
      </c>
      <c r="Z7978" s="25" t="s">
        <v>487</v>
      </c>
      <c r="AA7978" s="25">
        <v>35.0</v>
      </c>
      <c r="AB7978" s="25">
        <v>4.0</v>
      </c>
      <c r="AC7978" s="25">
        <v>110837.73</v>
      </c>
      <c r="AD7978" s="25">
        <v>1.0</v>
      </c>
      <c r="AE7978" s="25">
        <v>0.0</v>
      </c>
      <c r="AF7978" s="25">
        <v>0.0</v>
      </c>
      <c r="AG7978" s="25">
        <v>126419.8</v>
      </c>
      <c r="AH7978" s="25">
        <v>0.0</v>
      </c>
    </row>
    <row r="7979" ht="15.75" customHeight="1">
      <c r="U7979" s="25">
        <v>7978.0</v>
      </c>
      <c r="V7979" s="25">
        <v>1.5588341E7</v>
      </c>
      <c r="W7979" s="25" t="s">
        <v>3147</v>
      </c>
      <c r="X7979" s="25">
        <v>647.0</v>
      </c>
      <c r="Y7979" s="25" t="s">
        <v>377</v>
      </c>
      <c r="Z7979" s="25" t="s">
        <v>487</v>
      </c>
      <c r="AA7979" s="25">
        <v>47.0</v>
      </c>
      <c r="AB7979" s="25">
        <v>10.0</v>
      </c>
      <c r="AC7979" s="25">
        <v>99835.17</v>
      </c>
      <c r="AD7979" s="25">
        <v>1.0</v>
      </c>
      <c r="AE7979" s="25">
        <v>0.0</v>
      </c>
      <c r="AF7979" s="25">
        <v>1.0</v>
      </c>
      <c r="AG7979" s="25">
        <v>89103.05</v>
      </c>
      <c r="AH7979" s="25">
        <v>0.0</v>
      </c>
    </row>
    <row r="7980" ht="15.75" customHeight="1">
      <c r="U7980" s="25">
        <v>7979.0</v>
      </c>
      <c r="V7980" s="25">
        <v>1.5709142E7</v>
      </c>
      <c r="W7980" s="25" t="s">
        <v>1151</v>
      </c>
      <c r="X7980" s="25">
        <v>608.0</v>
      </c>
      <c r="Y7980" s="25" t="s">
        <v>379</v>
      </c>
      <c r="Z7980" s="25" t="s">
        <v>462</v>
      </c>
      <c r="AA7980" s="25">
        <v>30.0</v>
      </c>
      <c r="AB7980" s="25">
        <v>2.0</v>
      </c>
      <c r="AC7980" s="25">
        <v>91057.37</v>
      </c>
      <c r="AD7980" s="25">
        <v>2.0</v>
      </c>
      <c r="AE7980" s="25">
        <v>1.0</v>
      </c>
      <c r="AF7980" s="25">
        <v>0.0</v>
      </c>
      <c r="AG7980" s="25">
        <v>132973.17</v>
      </c>
      <c r="AH7980" s="25">
        <v>0.0</v>
      </c>
    </row>
    <row r="7981" ht="15.75" customHeight="1">
      <c r="U7981" s="25">
        <v>7980.0</v>
      </c>
      <c r="V7981" s="25">
        <v>1.5627042E7</v>
      </c>
      <c r="W7981" s="25" t="s">
        <v>1616</v>
      </c>
      <c r="X7981" s="25">
        <v>555.0</v>
      </c>
      <c r="Y7981" s="25" t="s">
        <v>375</v>
      </c>
      <c r="Z7981" s="25" t="s">
        <v>462</v>
      </c>
      <c r="AA7981" s="25">
        <v>26.0</v>
      </c>
      <c r="AB7981" s="25">
        <v>7.0</v>
      </c>
      <c r="AC7981" s="25">
        <v>0.0</v>
      </c>
      <c r="AD7981" s="25">
        <v>2.0</v>
      </c>
      <c r="AE7981" s="25">
        <v>1.0</v>
      </c>
      <c r="AF7981" s="25">
        <v>0.0</v>
      </c>
      <c r="AG7981" s="25">
        <v>93122.41</v>
      </c>
      <c r="AH7981" s="25">
        <v>0.0</v>
      </c>
    </row>
    <row r="7982" ht="15.75" customHeight="1">
      <c r="U7982" s="25">
        <v>7981.0</v>
      </c>
      <c r="V7982" s="25">
        <v>1.5627517E7</v>
      </c>
      <c r="W7982" s="25" t="s">
        <v>645</v>
      </c>
      <c r="X7982" s="25">
        <v>497.0</v>
      </c>
      <c r="Y7982" s="25" t="s">
        <v>377</v>
      </c>
      <c r="Z7982" s="25" t="s">
        <v>487</v>
      </c>
      <c r="AA7982" s="25">
        <v>27.0</v>
      </c>
      <c r="AB7982" s="25">
        <v>7.0</v>
      </c>
      <c r="AC7982" s="25">
        <v>149400.27</v>
      </c>
      <c r="AD7982" s="25">
        <v>1.0</v>
      </c>
      <c r="AE7982" s="25">
        <v>0.0</v>
      </c>
      <c r="AF7982" s="25">
        <v>0.0</v>
      </c>
      <c r="AG7982" s="25">
        <v>167522.19</v>
      </c>
      <c r="AH7982" s="25">
        <v>0.0</v>
      </c>
    </row>
    <row r="7983" ht="15.75" customHeight="1">
      <c r="U7983" s="25">
        <v>7982.0</v>
      </c>
      <c r="V7983" s="25">
        <v>1.5803032E7</v>
      </c>
      <c r="W7983" s="25" t="s">
        <v>526</v>
      </c>
      <c r="X7983" s="25">
        <v>599.0</v>
      </c>
      <c r="Y7983" s="25" t="s">
        <v>379</v>
      </c>
      <c r="Z7983" s="25" t="s">
        <v>487</v>
      </c>
      <c r="AA7983" s="25">
        <v>38.0</v>
      </c>
      <c r="AB7983" s="25">
        <v>9.0</v>
      </c>
      <c r="AC7983" s="25">
        <v>89111.63</v>
      </c>
      <c r="AD7983" s="25">
        <v>1.0</v>
      </c>
      <c r="AE7983" s="25">
        <v>0.0</v>
      </c>
      <c r="AF7983" s="25">
        <v>0.0</v>
      </c>
      <c r="AG7983" s="25">
        <v>157239.6</v>
      </c>
      <c r="AH7983" s="25">
        <v>0.0</v>
      </c>
    </row>
    <row r="7984" ht="15.75" customHeight="1">
      <c r="U7984" s="25">
        <v>7983.0</v>
      </c>
      <c r="V7984" s="25">
        <v>1.5665129E7</v>
      </c>
      <c r="W7984" s="25" t="s">
        <v>1542</v>
      </c>
      <c r="X7984" s="25">
        <v>545.0</v>
      </c>
      <c r="Y7984" s="25" t="s">
        <v>379</v>
      </c>
      <c r="Z7984" s="25" t="s">
        <v>487</v>
      </c>
      <c r="AA7984" s="25">
        <v>33.0</v>
      </c>
      <c r="AB7984" s="25">
        <v>1.0</v>
      </c>
      <c r="AC7984" s="25">
        <v>132527.9</v>
      </c>
      <c r="AD7984" s="25">
        <v>2.0</v>
      </c>
      <c r="AE7984" s="25">
        <v>0.0</v>
      </c>
      <c r="AF7984" s="25">
        <v>1.0</v>
      </c>
      <c r="AG7984" s="25">
        <v>107429.71</v>
      </c>
      <c r="AH7984" s="25">
        <v>0.0</v>
      </c>
    </row>
    <row r="7985" ht="15.75" customHeight="1">
      <c r="U7985" s="25">
        <v>7984.0</v>
      </c>
      <c r="V7985" s="25">
        <v>1.5628272E7</v>
      </c>
      <c r="W7985" s="25" t="s">
        <v>2250</v>
      </c>
      <c r="X7985" s="25">
        <v>774.0</v>
      </c>
      <c r="Y7985" s="25" t="s">
        <v>375</v>
      </c>
      <c r="Z7985" s="25" t="s">
        <v>462</v>
      </c>
      <c r="AA7985" s="25">
        <v>36.0</v>
      </c>
      <c r="AB7985" s="25">
        <v>9.0</v>
      </c>
      <c r="AC7985" s="25">
        <v>114997.42</v>
      </c>
      <c r="AD7985" s="25">
        <v>1.0</v>
      </c>
      <c r="AE7985" s="25">
        <v>1.0</v>
      </c>
      <c r="AF7985" s="25">
        <v>0.0</v>
      </c>
      <c r="AG7985" s="25">
        <v>75304.09</v>
      </c>
      <c r="AH7985" s="25">
        <v>0.0</v>
      </c>
    </row>
    <row r="7986" ht="15.75" customHeight="1">
      <c r="U7986" s="25">
        <v>7985.0</v>
      </c>
      <c r="V7986" s="25">
        <v>1.5678206E7</v>
      </c>
      <c r="W7986" s="25" t="s">
        <v>1341</v>
      </c>
      <c r="X7986" s="25">
        <v>464.0</v>
      </c>
      <c r="Y7986" s="25" t="s">
        <v>375</v>
      </c>
      <c r="Z7986" s="25" t="s">
        <v>487</v>
      </c>
      <c r="AA7986" s="25">
        <v>46.0</v>
      </c>
      <c r="AB7986" s="25">
        <v>6.0</v>
      </c>
      <c r="AC7986" s="25">
        <v>161798.53</v>
      </c>
      <c r="AD7986" s="25">
        <v>1.0</v>
      </c>
      <c r="AE7986" s="25">
        <v>1.0</v>
      </c>
      <c r="AF7986" s="25">
        <v>0.0</v>
      </c>
      <c r="AG7986" s="25">
        <v>182944.47</v>
      </c>
      <c r="AH7986" s="25">
        <v>0.0</v>
      </c>
    </row>
    <row r="7987" ht="15.75" customHeight="1">
      <c r="U7987" s="25">
        <v>7986.0</v>
      </c>
      <c r="V7987" s="25">
        <v>1.5678427E7</v>
      </c>
      <c r="W7987" s="25" t="s">
        <v>886</v>
      </c>
      <c r="X7987" s="25">
        <v>696.0</v>
      </c>
      <c r="Y7987" s="25" t="s">
        <v>379</v>
      </c>
      <c r="Z7987" s="25" t="s">
        <v>462</v>
      </c>
      <c r="AA7987" s="25">
        <v>27.0</v>
      </c>
      <c r="AB7987" s="25">
        <v>2.0</v>
      </c>
      <c r="AC7987" s="25">
        <v>96129.32</v>
      </c>
      <c r="AD7987" s="25">
        <v>2.0</v>
      </c>
      <c r="AE7987" s="25">
        <v>1.0</v>
      </c>
      <c r="AF7987" s="25">
        <v>1.0</v>
      </c>
      <c r="AG7987" s="25">
        <v>5983.7</v>
      </c>
      <c r="AH7987" s="25">
        <v>0.0</v>
      </c>
    </row>
    <row r="7988" ht="15.75" customHeight="1">
      <c r="U7988" s="25">
        <v>7987.0</v>
      </c>
      <c r="V7988" s="25">
        <v>1.5678067E7</v>
      </c>
      <c r="W7988" s="25" t="s">
        <v>759</v>
      </c>
      <c r="X7988" s="25">
        <v>667.0</v>
      </c>
      <c r="Y7988" s="25" t="s">
        <v>377</v>
      </c>
      <c r="Z7988" s="25" t="s">
        <v>487</v>
      </c>
      <c r="AA7988" s="25">
        <v>45.0</v>
      </c>
      <c r="AB7988" s="25">
        <v>3.0</v>
      </c>
      <c r="AC7988" s="25">
        <v>0.0</v>
      </c>
      <c r="AD7988" s="25">
        <v>2.0</v>
      </c>
      <c r="AE7988" s="25">
        <v>0.0</v>
      </c>
      <c r="AF7988" s="25">
        <v>0.0</v>
      </c>
      <c r="AG7988" s="25">
        <v>163655.01</v>
      </c>
      <c r="AH7988" s="25">
        <v>0.0</v>
      </c>
    </row>
    <row r="7989" ht="15.75" customHeight="1">
      <c r="U7989" s="25">
        <v>7988.0</v>
      </c>
      <c r="V7989" s="25">
        <v>1.5793331E7</v>
      </c>
      <c r="W7989" s="25" t="s">
        <v>830</v>
      </c>
      <c r="X7989" s="25">
        <v>812.0</v>
      </c>
      <c r="Y7989" s="25" t="s">
        <v>375</v>
      </c>
      <c r="Z7989" s="25" t="s">
        <v>487</v>
      </c>
      <c r="AA7989" s="25">
        <v>32.0</v>
      </c>
      <c r="AB7989" s="25">
        <v>5.0</v>
      </c>
      <c r="AC7989" s="25">
        <v>133050.97</v>
      </c>
      <c r="AD7989" s="25">
        <v>2.0</v>
      </c>
      <c r="AE7989" s="25">
        <v>1.0</v>
      </c>
      <c r="AF7989" s="25">
        <v>0.0</v>
      </c>
      <c r="AG7989" s="25">
        <v>89385.92</v>
      </c>
      <c r="AH7989" s="25">
        <v>0.0</v>
      </c>
    </row>
    <row r="7990" ht="15.75" customHeight="1">
      <c r="U7990" s="25">
        <v>7989.0</v>
      </c>
      <c r="V7990" s="25">
        <v>1.5699532E7</v>
      </c>
      <c r="W7990" s="25" t="s">
        <v>553</v>
      </c>
      <c r="X7990" s="25">
        <v>516.0</v>
      </c>
      <c r="Y7990" s="25" t="s">
        <v>375</v>
      </c>
      <c r="Z7990" s="25" t="s">
        <v>487</v>
      </c>
      <c r="AA7990" s="25">
        <v>51.0</v>
      </c>
      <c r="AB7990" s="25">
        <v>8.0</v>
      </c>
      <c r="AC7990" s="25">
        <v>120124.35</v>
      </c>
      <c r="AD7990" s="25">
        <v>2.0</v>
      </c>
      <c r="AE7990" s="25">
        <v>0.0</v>
      </c>
      <c r="AF7990" s="25">
        <v>1.0</v>
      </c>
      <c r="AG7990" s="25">
        <v>168773.54</v>
      </c>
      <c r="AH7990" s="25">
        <v>0.0</v>
      </c>
    </row>
    <row r="7991" ht="15.75" customHeight="1">
      <c r="U7991" s="25">
        <v>7990.0</v>
      </c>
      <c r="V7991" s="25">
        <v>1.5605827E7</v>
      </c>
      <c r="W7991" s="25" t="s">
        <v>2206</v>
      </c>
      <c r="X7991" s="25">
        <v>645.0</v>
      </c>
      <c r="Y7991" s="25" t="s">
        <v>375</v>
      </c>
      <c r="Z7991" s="25" t="s">
        <v>487</v>
      </c>
      <c r="AA7991" s="25">
        <v>39.0</v>
      </c>
      <c r="AB7991" s="25">
        <v>8.0</v>
      </c>
      <c r="AC7991" s="25">
        <v>0.0</v>
      </c>
      <c r="AD7991" s="25">
        <v>2.0</v>
      </c>
      <c r="AE7991" s="25">
        <v>0.0</v>
      </c>
      <c r="AF7991" s="25">
        <v>0.0</v>
      </c>
      <c r="AG7991" s="25">
        <v>96864.36</v>
      </c>
      <c r="AH7991" s="25">
        <v>0.0</v>
      </c>
    </row>
    <row r="7992" ht="15.75" customHeight="1">
      <c r="U7992" s="25">
        <v>7991.0</v>
      </c>
      <c r="V7992" s="25">
        <v>1.5643635E7</v>
      </c>
      <c r="W7992" s="25" t="s">
        <v>792</v>
      </c>
      <c r="X7992" s="25">
        <v>664.0</v>
      </c>
      <c r="Y7992" s="25" t="s">
        <v>377</v>
      </c>
      <c r="Z7992" s="25" t="s">
        <v>487</v>
      </c>
      <c r="AA7992" s="25">
        <v>32.0</v>
      </c>
      <c r="AB7992" s="25">
        <v>5.0</v>
      </c>
      <c r="AC7992" s="25">
        <v>133705.74</v>
      </c>
      <c r="AD7992" s="25">
        <v>1.0</v>
      </c>
      <c r="AE7992" s="25">
        <v>0.0</v>
      </c>
      <c r="AF7992" s="25">
        <v>0.0</v>
      </c>
      <c r="AG7992" s="25">
        <v>134455.84</v>
      </c>
      <c r="AH7992" s="25">
        <v>0.0</v>
      </c>
    </row>
    <row r="7993" ht="15.75" customHeight="1">
      <c r="U7993" s="25">
        <v>7992.0</v>
      </c>
      <c r="V7993" s="25">
        <v>1.578771E7</v>
      </c>
      <c r="W7993" s="25" t="s">
        <v>1581</v>
      </c>
      <c r="X7993" s="25">
        <v>427.0</v>
      </c>
      <c r="Y7993" s="25" t="s">
        <v>377</v>
      </c>
      <c r="Z7993" s="25" t="s">
        <v>462</v>
      </c>
      <c r="AA7993" s="25">
        <v>39.0</v>
      </c>
      <c r="AB7993" s="25">
        <v>9.0</v>
      </c>
      <c r="AC7993" s="25">
        <v>0.0</v>
      </c>
      <c r="AD7993" s="25">
        <v>2.0</v>
      </c>
      <c r="AE7993" s="25">
        <v>1.0</v>
      </c>
      <c r="AF7993" s="25">
        <v>0.0</v>
      </c>
      <c r="AG7993" s="25">
        <v>28368.37</v>
      </c>
      <c r="AH7993" s="25">
        <v>0.0</v>
      </c>
    </row>
    <row r="7994" ht="15.75" customHeight="1">
      <c r="U7994" s="25">
        <v>7993.0</v>
      </c>
      <c r="V7994" s="25">
        <v>1.5614137E7</v>
      </c>
      <c r="W7994" s="25" t="s">
        <v>629</v>
      </c>
      <c r="X7994" s="25">
        <v>685.0</v>
      </c>
      <c r="Y7994" s="25" t="s">
        <v>375</v>
      </c>
      <c r="Z7994" s="25" t="s">
        <v>462</v>
      </c>
      <c r="AA7994" s="25">
        <v>40.0</v>
      </c>
      <c r="AB7994" s="25">
        <v>7.0</v>
      </c>
      <c r="AC7994" s="25">
        <v>0.0</v>
      </c>
      <c r="AD7994" s="25">
        <v>2.0</v>
      </c>
      <c r="AE7994" s="25">
        <v>1.0</v>
      </c>
      <c r="AF7994" s="25">
        <v>0.0</v>
      </c>
      <c r="AG7994" s="25">
        <v>103898.59</v>
      </c>
      <c r="AH7994" s="25">
        <v>0.0</v>
      </c>
    </row>
    <row r="7995" ht="15.75" customHeight="1">
      <c r="U7995" s="25">
        <v>7994.0</v>
      </c>
      <c r="V7995" s="25">
        <v>1.5754494E7</v>
      </c>
      <c r="W7995" s="25" t="s">
        <v>3262</v>
      </c>
      <c r="X7995" s="25">
        <v>585.0</v>
      </c>
      <c r="Y7995" s="25" t="s">
        <v>375</v>
      </c>
      <c r="Z7995" s="25" t="s">
        <v>462</v>
      </c>
      <c r="AA7995" s="25">
        <v>33.0</v>
      </c>
      <c r="AB7995" s="25">
        <v>4.0</v>
      </c>
      <c r="AC7995" s="25">
        <v>152805.05</v>
      </c>
      <c r="AD7995" s="25">
        <v>1.0</v>
      </c>
      <c r="AE7995" s="25">
        <v>1.0</v>
      </c>
      <c r="AF7995" s="25">
        <v>0.0</v>
      </c>
      <c r="AG7995" s="25">
        <v>63239.65</v>
      </c>
      <c r="AH7995" s="25">
        <v>0.0</v>
      </c>
    </row>
    <row r="7996" ht="15.75" customHeight="1">
      <c r="U7996" s="25">
        <v>7995.0</v>
      </c>
      <c r="V7996" s="25">
        <v>1.571344E7</v>
      </c>
      <c r="W7996" s="25" t="s">
        <v>2572</v>
      </c>
      <c r="X7996" s="25">
        <v>519.0</v>
      </c>
      <c r="Y7996" s="25" t="s">
        <v>379</v>
      </c>
      <c r="Z7996" s="25" t="s">
        <v>462</v>
      </c>
      <c r="AA7996" s="25">
        <v>21.0</v>
      </c>
      <c r="AB7996" s="25">
        <v>1.0</v>
      </c>
      <c r="AC7996" s="25">
        <v>151701.45</v>
      </c>
      <c r="AD7996" s="25">
        <v>3.0</v>
      </c>
      <c r="AE7996" s="25">
        <v>1.0</v>
      </c>
      <c r="AF7996" s="25">
        <v>1.0</v>
      </c>
      <c r="AG7996" s="25">
        <v>170138.68</v>
      </c>
      <c r="AH7996" s="25">
        <v>1.0</v>
      </c>
    </row>
    <row r="7997" ht="15.75" customHeight="1">
      <c r="U7997" s="25">
        <v>7996.0</v>
      </c>
      <c r="V7997" s="25">
        <v>1.5803479E7</v>
      </c>
      <c r="W7997" s="25" t="s">
        <v>1486</v>
      </c>
      <c r="X7997" s="25">
        <v>708.0</v>
      </c>
      <c r="Y7997" s="25" t="s">
        <v>375</v>
      </c>
      <c r="Z7997" s="25" t="s">
        <v>462</v>
      </c>
      <c r="AA7997" s="25">
        <v>67.0</v>
      </c>
      <c r="AB7997" s="25">
        <v>1.0</v>
      </c>
      <c r="AC7997" s="25">
        <v>0.0</v>
      </c>
      <c r="AD7997" s="25">
        <v>2.0</v>
      </c>
      <c r="AE7997" s="25">
        <v>0.0</v>
      </c>
      <c r="AF7997" s="25">
        <v>1.0</v>
      </c>
      <c r="AG7997" s="25">
        <v>3837.08</v>
      </c>
      <c r="AH7997" s="25">
        <v>0.0</v>
      </c>
    </row>
    <row r="7998" ht="15.75" customHeight="1">
      <c r="U7998" s="25">
        <v>7997.0</v>
      </c>
      <c r="V7998" s="25">
        <v>1.5709639E7</v>
      </c>
      <c r="W7998" s="25" t="s">
        <v>1712</v>
      </c>
      <c r="X7998" s="25">
        <v>717.0</v>
      </c>
      <c r="Y7998" s="25" t="s">
        <v>375</v>
      </c>
      <c r="Z7998" s="25" t="s">
        <v>462</v>
      </c>
      <c r="AA7998" s="25">
        <v>22.0</v>
      </c>
      <c r="AB7998" s="25">
        <v>5.0</v>
      </c>
      <c r="AC7998" s="25">
        <v>112465.06</v>
      </c>
      <c r="AD7998" s="25">
        <v>1.0</v>
      </c>
      <c r="AE7998" s="25">
        <v>1.0</v>
      </c>
      <c r="AF7998" s="25">
        <v>1.0</v>
      </c>
      <c r="AG7998" s="25">
        <v>92977.75</v>
      </c>
      <c r="AH7998" s="25">
        <v>0.0</v>
      </c>
    </row>
    <row r="7999" ht="15.75" customHeight="1">
      <c r="U7999" s="25">
        <v>7998.0</v>
      </c>
      <c r="V7999" s="25">
        <v>1.5601719E7</v>
      </c>
      <c r="W7999" s="25" t="s">
        <v>1748</v>
      </c>
      <c r="X7999" s="25">
        <v>465.0</v>
      </c>
      <c r="Y7999" s="25" t="s">
        <v>379</v>
      </c>
      <c r="Z7999" s="25" t="s">
        <v>487</v>
      </c>
      <c r="AA7999" s="25">
        <v>24.0</v>
      </c>
      <c r="AB7999" s="25">
        <v>6.0</v>
      </c>
      <c r="AC7999" s="25">
        <v>156007.09</v>
      </c>
      <c r="AD7999" s="25">
        <v>1.0</v>
      </c>
      <c r="AE7999" s="25">
        <v>1.0</v>
      </c>
      <c r="AF7999" s="25">
        <v>0.0</v>
      </c>
      <c r="AG7999" s="25">
        <v>191368.37</v>
      </c>
      <c r="AH7999" s="25">
        <v>0.0</v>
      </c>
    </row>
    <row r="8000" ht="15.75" customHeight="1">
      <c r="U8000" s="25">
        <v>7999.0</v>
      </c>
      <c r="V8000" s="25">
        <v>1.5772482E7</v>
      </c>
      <c r="W8000" s="25" t="s">
        <v>2765</v>
      </c>
      <c r="X8000" s="25">
        <v>829.0</v>
      </c>
      <c r="Y8000" s="25" t="s">
        <v>379</v>
      </c>
      <c r="Z8000" s="25" t="s">
        <v>487</v>
      </c>
      <c r="AA8000" s="25">
        <v>28.0</v>
      </c>
      <c r="AB8000" s="25">
        <v>3.0</v>
      </c>
      <c r="AC8000" s="25">
        <v>132405.52</v>
      </c>
      <c r="AD8000" s="25">
        <v>3.0</v>
      </c>
      <c r="AE8000" s="25">
        <v>1.0</v>
      </c>
      <c r="AF8000" s="25">
        <v>0.0</v>
      </c>
      <c r="AG8000" s="25">
        <v>104889.2</v>
      </c>
      <c r="AH8000" s="25">
        <v>1.0</v>
      </c>
    </row>
    <row r="8001" ht="15.75" customHeight="1">
      <c r="U8001" s="25">
        <v>8000.0</v>
      </c>
      <c r="V8001" s="25">
        <v>1.5591489E7</v>
      </c>
      <c r="W8001" s="25" t="s">
        <v>1407</v>
      </c>
      <c r="X8001" s="25">
        <v>826.0</v>
      </c>
      <c r="Y8001" s="25" t="s">
        <v>375</v>
      </c>
      <c r="Z8001" s="25" t="s">
        <v>487</v>
      </c>
      <c r="AA8001" s="25">
        <v>26.0</v>
      </c>
      <c r="AB8001" s="25">
        <v>5.0</v>
      </c>
      <c r="AC8001" s="25">
        <v>142662.68</v>
      </c>
      <c r="AD8001" s="25">
        <v>1.0</v>
      </c>
      <c r="AE8001" s="25">
        <v>0.0</v>
      </c>
      <c r="AF8001" s="25">
        <v>0.0</v>
      </c>
      <c r="AG8001" s="25">
        <v>60285.3</v>
      </c>
      <c r="AH8001" s="25">
        <v>0.0</v>
      </c>
    </row>
    <row r="8002" ht="15.75" customHeight="1">
      <c r="U8002" s="25">
        <v>8001.0</v>
      </c>
      <c r="V8002" s="25">
        <v>1.5629002E7</v>
      </c>
      <c r="W8002" s="25" t="s">
        <v>1400</v>
      </c>
      <c r="X8002" s="25">
        <v>747.0</v>
      </c>
      <c r="Y8002" s="25" t="s">
        <v>379</v>
      </c>
      <c r="Z8002" s="25" t="s">
        <v>487</v>
      </c>
      <c r="AA8002" s="25">
        <v>36.0</v>
      </c>
      <c r="AB8002" s="25">
        <v>8.0</v>
      </c>
      <c r="AC8002" s="25">
        <v>102603.3</v>
      </c>
      <c r="AD8002" s="25">
        <v>2.0</v>
      </c>
      <c r="AE8002" s="25">
        <v>1.0</v>
      </c>
      <c r="AF8002" s="25">
        <v>1.0</v>
      </c>
      <c r="AG8002" s="25">
        <v>180693.61</v>
      </c>
      <c r="AH8002" s="25">
        <v>0.0</v>
      </c>
    </row>
    <row r="8003" ht="15.75" customHeight="1">
      <c r="U8003" s="25">
        <v>8002.0</v>
      </c>
      <c r="V8003" s="25">
        <v>1.5798053E7</v>
      </c>
      <c r="W8003" s="25" t="s">
        <v>773</v>
      </c>
      <c r="X8003" s="25">
        <v>707.0</v>
      </c>
      <c r="Y8003" s="25" t="s">
        <v>377</v>
      </c>
      <c r="Z8003" s="25" t="s">
        <v>487</v>
      </c>
      <c r="AA8003" s="25">
        <v>32.0</v>
      </c>
      <c r="AB8003" s="25">
        <v>9.0</v>
      </c>
      <c r="AC8003" s="25">
        <v>0.0</v>
      </c>
      <c r="AD8003" s="25">
        <v>2.0</v>
      </c>
      <c r="AE8003" s="25">
        <v>1.0</v>
      </c>
      <c r="AF8003" s="25">
        <v>0.0</v>
      </c>
      <c r="AG8003" s="25">
        <v>126475.79</v>
      </c>
      <c r="AH8003" s="25">
        <v>0.0</v>
      </c>
    </row>
    <row r="8004" ht="15.75" customHeight="1">
      <c r="U8004" s="25">
        <v>8003.0</v>
      </c>
      <c r="V8004" s="25">
        <v>1.5753895E7</v>
      </c>
      <c r="W8004" s="25" t="s">
        <v>3263</v>
      </c>
      <c r="X8004" s="25">
        <v>590.0</v>
      </c>
      <c r="Y8004" s="25" t="s">
        <v>377</v>
      </c>
      <c r="Z8004" s="25" t="s">
        <v>487</v>
      </c>
      <c r="AA8004" s="25">
        <v>37.0</v>
      </c>
      <c r="AB8004" s="25">
        <v>1.0</v>
      </c>
      <c r="AC8004" s="25">
        <v>0.0</v>
      </c>
      <c r="AD8004" s="25">
        <v>2.0</v>
      </c>
      <c r="AE8004" s="25">
        <v>0.0</v>
      </c>
      <c r="AF8004" s="25">
        <v>0.0</v>
      </c>
      <c r="AG8004" s="25">
        <v>133535.99</v>
      </c>
      <c r="AH8004" s="25">
        <v>0.0</v>
      </c>
    </row>
    <row r="8005" ht="15.75" customHeight="1">
      <c r="U8005" s="25">
        <v>8004.0</v>
      </c>
      <c r="V8005" s="25">
        <v>1.5595426E7</v>
      </c>
      <c r="W8005" s="25" t="s">
        <v>646</v>
      </c>
      <c r="X8005" s="25">
        <v>603.0</v>
      </c>
      <c r="Y8005" s="25" t="s">
        <v>377</v>
      </c>
      <c r="Z8005" s="25" t="s">
        <v>487</v>
      </c>
      <c r="AA8005" s="25">
        <v>57.0</v>
      </c>
      <c r="AB8005" s="25">
        <v>6.0</v>
      </c>
      <c r="AC8005" s="25">
        <v>105000.85</v>
      </c>
      <c r="AD8005" s="25">
        <v>2.0</v>
      </c>
      <c r="AE8005" s="25">
        <v>1.0</v>
      </c>
      <c r="AF8005" s="25">
        <v>1.0</v>
      </c>
      <c r="AG8005" s="25">
        <v>87412.24</v>
      </c>
      <c r="AH8005" s="25">
        <v>1.0</v>
      </c>
    </row>
    <row r="8006" ht="15.75" customHeight="1">
      <c r="U8006" s="25">
        <v>8005.0</v>
      </c>
      <c r="V8006" s="25">
        <v>1.5645815E7</v>
      </c>
      <c r="W8006" s="25" t="s">
        <v>589</v>
      </c>
      <c r="X8006" s="25">
        <v>615.0</v>
      </c>
      <c r="Y8006" s="25" t="s">
        <v>375</v>
      </c>
      <c r="Z8006" s="25" t="s">
        <v>487</v>
      </c>
      <c r="AA8006" s="25">
        <v>45.0</v>
      </c>
      <c r="AB8006" s="25">
        <v>5.0</v>
      </c>
      <c r="AC8006" s="25">
        <v>0.0</v>
      </c>
      <c r="AD8006" s="25">
        <v>2.0</v>
      </c>
      <c r="AE8006" s="25">
        <v>1.0</v>
      </c>
      <c r="AF8006" s="25">
        <v>1.0</v>
      </c>
      <c r="AG8006" s="25">
        <v>164886.64</v>
      </c>
      <c r="AH8006" s="25">
        <v>0.0</v>
      </c>
    </row>
    <row r="8007" ht="15.75" customHeight="1">
      <c r="U8007" s="25">
        <v>8006.0</v>
      </c>
      <c r="V8007" s="25">
        <v>1.5632848E7</v>
      </c>
      <c r="W8007" s="25" t="s">
        <v>1449</v>
      </c>
      <c r="X8007" s="25">
        <v>634.0</v>
      </c>
      <c r="Y8007" s="25" t="s">
        <v>375</v>
      </c>
      <c r="Z8007" s="25" t="s">
        <v>462</v>
      </c>
      <c r="AA8007" s="25">
        <v>36.0</v>
      </c>
      <c r="AB8007" s="25">
        <v>1.0</v>
      </c>
      <c r="AC8007" s="25">
        <v>69518.95</v>
      </c>
      <c r="AD8007" s="25">
        <v>1.0</v>
      </c>
      <c r="AE8007" s="25">
        <v>1.0</v>
      </c>
      <c r="AF8007" s="25">
        <v>0.0</v>
      </c>
      <c r="AG8007" s="25">
        <v>116238.39</v>
      </c>
      <c r="AH8007" s="25">
        <v>0.0</v>
      </c>
    </row>
    <row r="8008" ht="15.75" customHeight="1">
      <c r="U8008" s="25">
        <v>8007.0</v>
      </c>
      <c r="V8008" s="25">
        <v>1.5703068E7</v>
      </c>
      <c r="W8008" s="25" t="s">
        <v>2146</v>
      </c>
      <c r="X8008" s="25">
        <v>716.0</v>
      </c>
      <c r="Y8008" s="25" t="s">
        <v>379</v>
      </c>
      <c r="Z8008" s="25" t="s">
        <v>487</v>
      </c>
      <c r="AA8008" s="25">
        <v>41.0</v>
      </c>
      <c r="AB8008" s="25">
        <v>8.0</v>
      </c>
      <c r="AC8008" s="25">
        <v>126145.54</v>
      </c>
      <c r="AD8008" s="25">
        <v>2.0</v>
      </c>
      <c r="AE8008" s="25">
        <v>1.0</v>
      </c>
      <c r="AF8008" s="25">
        <v>1.0</v>
      </c>
      <c r="AG8008" s="25">
        <v>138051.19</v>
      </c>
      <c r="AH8008" s="25">
        <v>0.0</v>
      </c>
    </row>
    <row r="8009" ht="15.75" customHeight="1">
      <c r="U8009" s="25">
        <v>8008.0</v>
      </c>
      <c r="V8009" s="25">
        <v>1.5791513E7</v>
      </c>
      <c r="W8009" s="25" t="s">
        <v>1373</v>
      </c>
      <c r="X8009" s="25">
        <v>647.0</v>
      </c>
      <c r="Y8009" s="25" t="s">
        <v>375</v>
      </c>
      <c r="Z8009" s="25" t="s">
        <v>487</v>
      </c>
      <c r="AA8009" s="25">
        <v>41.0</v>
      </c>
      <c r="AB8009" s="25">
        <v>4.0</v>
      </c>
      <c r="AC8009" s="25">
        <v>138937.35</v>
      </c>
      <c r="AD8009" s="25">
        <v>1.0</v>
      </c>
      <c r="AE8009" s="25">
        <v>1.0</v>
      </c>
      <c r="AF8009" s="25">
        <v>1.0</v>
      </c>
      <c r="AG8009" s="25">
        <v>101617.64</v>
      </c>
      <c r="AH8009" s="25">
        <v>1.0</v>
      </c>
    </row>
    <row r="8010" ht="15.75" customHeight="1">
      <c r="U8010" s="25">
        <v>8009.0</v>
      </c>
      <c r="V8010" s="25">
        <v>1.558721E7</v>
      </c>
      <c r="W8010" s="25" t="s">
        <v>2370</v>
      </c>
      <c r="X8010" s="25">
        <v>591.0</v>
      </c>
      <c r="Y8010" s="25" t="s">
        <v>379</v>
      </c>
      <c r="Z8010" s="25" t="s">
        <v>462</v>
      </c>
      <c r="AA8010" s="25">
        <v>44.0</v>
      </c>
      <c r="AB8010" s="25">
        <v>10.0</v>
      </c>
      <c r="AC8010" s="25">
        <v>113581.98</v>
      </c>
      <c r="AD8010" s="25">
        <v>1.0</v>
      </c>
      <c r="AE8010" s="25">
        <v>1.0</v>
      </c>
      <c r="AF8010" s="25">
        <v>0.0</v>
      </c>
      <c r="AG8010" s="25">
        <v>1985.41</v>
      </c>
      <c r="AH8010" s="25">
        <v>0.0</v>
      </c>
    </row>
    <row r="8011" ht="15.75" customHeight="1">
      <c r="U8011" s="25">
        <v>8010.0</v>
      </c>
      <c r="V8011" s="25">
        <v>1.5793803E7</v>
      </c>
      <c r="W8011" s="25" t="s">
        <v>665</v>
      </c>
      <c r="X8011" s="25">
        <v>574.0</v>
      </c>
      <c r="Y8011" s="25" t="s">
        <v>375</v>
      </c>
      <c r="Z8011" s="25" t="s">
        <v>487</v>
      </c>
      <c r="AA8011" s="25">
        <v>34.0</v>
      </c>
      <c r="AB8011" s="25">
        <v>1.0</v>
      </c>
      <c r="AC8011" s="25">
        <v>112572.39</v>
      </c>
      <c r="AD8011" s="25">
        <v>1.0</v>
      </c>
      <c r="AE8011" s="25">
        <v>0.0</v>
      </c>
      <c r="AF8011" s="25">
        <v>0.0</v>
      </c>
      <c r="AG8011" s="25">
        <v>165626.6</v>
      </c>
      <c r="AH8011" s="25">
        <v>0.0</v>
      </c>
    </row>
    <row r="8012" ht="15.75" customHeight="1">
      <c r="U8012" s="25">
        <v>8011.0</v>
      </c>
      <c r="V8012" s="25">
        <v>1.5787756E7</v>
      </c>
      <c r="W8012" s="25" t="s">
        <v>2115</v>
      </c>
      <c r="X8012" s="25">
        <v>467.0</v>
      </c>
      <c r="Y8012" s="25" t="s">
        <v>379</v>
      </c>
      <c r="Z8012" s="25" t="s">
        <v>487</v>
      </c>
      <c r="AA8012" s="25">
        <v>51.0</v>
      </c>
      <c r="AB8012" s="25">
        <v>10.0</v>
      </c>
      <c r="AC8012" s="25">
        <v>114514.71</v>
      </c>
      <c r="AD8012" s="25">
        <v>2.0</v>
      </c>
      <c r="AE8012" s="25">
        <v>1.0</v>
      </c>
      <c r="AF8012" s="25">
        <v>0.0</v>
      </c>
      <c r="AG8012" s="25">
        <v>177784.68</v>
      </c>
      <c r="AH8012" s="25">
        <v>1.0</v>
      </c>
    </row>
    <row r="8013" ht="15.75" customHeight="1">
      <c r="U8013" s="25">
        <v>8012.0</v>
      </c>
      <c r="V8013" s="25">
        <v>1.5723437E7</v>
      </c>
      <c r="W8013" s="25" t="s">
        <v>904</v>
      </c>
      <c r="X8013" s="25">
        <v>701.0</v>
      </c>
      <c r="Y8013" s="25" t="s">
        <v>375</v>
      </c>
      <c r="Z8013" s="25" t="s">
        <v>462</v>
      </c>
      <c r="AA8013" s="25">
        <v>35.0</v>
      </c>
      <c r="AB8013" s="25">
        <v>2.0</v>
      </c>
      <c r="AC8013" s="25">
        <v>0.0</v>
      </c>
      <c r="AD8013" s="25">
        <v>2.0</v>
      </c>
      <c r="AE8013" s="25">
        <v>1.0</v>
      </c>
      <c r="AF8013" s="25">
        <v>1.0</v>
      </c>
      <c r="AG8013" s="25">
        <v>65765.22</v>
      </c>
      <c r="AH8013" s="25">
        <v>0.0</v>
      </c>
    </row>
    <row r="8014" ht="15.75" customHeight="1">
      <c r="U8014" s="25">
        <v>8013.0</v>
      </c>
      <c r="V8014" s="25">
        <v>1.5702715E7</v>
      </c>
      <c r="W8014" s="25" t="s">
        <v>1166</v>
      </c>
      <c r="X8014" s="25">
        <v>747.0</v>
      </c>
      <c r="Y8014" s="25" t="s">
        <v>375</v>
      </c>
      <c r="Z8014" s="25" t="s">
        <v>462</v>
      </c>
      <c r="AA8014" s="25">
        <v>34.0</v>
      </c>
      <c r="AB8014" s="25">
        <v>10.0</v>
      </c>
      <c r="AC8014" s="25">
        <v>0.0</v>
      </c>
      <c r="AD8014" s="25">
        <v>2.0</v>
      </c>
      <c r="AE8014" s="25">
        <v>1.0</v>
      </c>
      <c r="AF8014" s="25">
        <v>1.0</v>
      </c>
      <c r="AG8014" s="25">
        <v>50759.8</v>
      </c>
      <c r="AH8014" s="25">
        <v>0.0</v>
      </c>
    </row>
    <row r="8015" ht="15.75" customHeight="1">
      <c r="U8015" s="25">
        <v>8014.0</v>
      </c>
      <c r="V8015" s="25">
        <v>1.5809872E7</v>
      </c>
      <c r="W8015" s="25" t="s">
        <v>2603</v>
      </c>
      <c r="X8015" s="25">
        <v>650.0</v>
      </c>
      <c r="Y8015" s="25" t="s">
        <v>375</v>
      </c>
      <c r="Z8015" s="25" t="s">
        <v>487</v>
      </c>
      <c r="AA8015" s="25">
        <v>32.0</v>
      </c>
      <c r="AB8015" s="25">
        <v>2.0</v>
      </c>
      <c r="AC8015" s="25">
        <v>84906.45</v>
      </c>
      <c r="AD8015" s="25">
        <v>1.0</v>
      </c>
      <c r="AE8015" s="25">
        <v>1.0</v>
      </c>
      <c r="AF8015" s="25">
        <v>0.0</v>
      </c>
      <c r="AG8015" s="25">
        <v>163216.48</v>
      </c>
      <c r="AH8015" s="25">
        <v>0.0</v>
      </c>
    </row>
    <row r="8016" ht="15.75" customHeight="1">
      <c r="U8016" s="25">
        <v>8015.0</v>
      </c>
      <c r="V8016" s="25">
        <v>1.5644295E7</v>
      </c>
      <c r="W8016" s="25" t="s">
        <v>768</v>
      </c>
      <c r="X8016" s="25">
        <v>731.0</v>
      </c>
      <c r="Y8016" s="25" t="s">
        <v>377</v>
      </c>
      <c r="Z8016" s="25" t="s">
        <v>462</v>
      </c>
      <c r="AA8016" s="25">
        <v>39.0</v>
      </c>
      <c r="AB8016" s="25">
        <v>2.0</v>
      </c>
      <c r="AC8016" s="25">
        <v>126816.18</v>
      </c>
      <c r="AD8016" s="25">
        <v>1.0</v>
      </c>
      <c r="AE8016" s="25">
        <v>1.0</v>
      </c>
      <c r="AF8016" s="25">
        <v>1.0</v>
      </c>
      <c r="AG8016" s="25">
        <v>74850.93</v>
      </c>
      <c r="AH8016" s="25">
        <v>0.0</v>
      </c>
    </row>
    <row r="8017" ht="15.75" customHeight="1">
      <c r="U8017" s="25">
        <v>8016.0</v>
      </c>
      <c r="V8017" s="25">
        <v>1.5778694E7</v>
      </c>
      <c r="W8017" s="25" t="s">
        <v>3264</v>
      </c>
      <c r="X8017" s="25">
        <v>638.0</v>
      </c>
      <c r="Y8017" s="25" t="s">
        <v>379</v>
      </c>
      <c r="Z8017" s="25" t="s">
        <v>462</v>
      </c>
      <c r="AA8017" s="25">
        <v>26.0</v>
      </c>
      <c r="AB8017" s="25">
        <v>1.0</v>
      </c>
      <c r="AC8017" s="25">
        <v>105249.76</v>
      </c>
      <c r="AD8017" s="25">
        <v>2.0</v>
      </c>
      <c r="AE8017" s="25">
        <v>1.0</v>
      </c>
      <c r="AF8017" s="25">
        <v>1.0</v>
      </c>
      <c r="AG8017" s="25">
        <v>23491.09</v>
      </c>
      <c r="AH8017" s="25">
        <v>0.0</v>
      </c>
    </row>
    <row r="8018" ht="15.75" customHeight="1">
      <c r="U8018" s="25">
        <v>8017.0</v>
      </c>
      <c r="V8018" s="25">
        <v>1.5759555E7</v>
      </c>
      <c r="W8018" s="25" t="s">
        <v>1379</v>
      </c>
      <c r="X8018" s="25">
        <v>569.0</v>
      </c>
      <c r="Y8018" s="25" t="s">
        <v>377</v>
      </c>
      <c r="Z8018" s="25" t="s">
        <v>487</v>
      </c>
      <c r="AA8018" s="25">
        <v>41.0</v>
      </c>
      <c r="AB8018" s="25">
        <v>2.0</v>
      </c>
      <c r="AC8018" s="25">
        <v>0.0</v>
      </c>
      <c r="AD8018" s="25">
        <v>2.0</v>
      </c>
      <c r="AE8018" s="25">
        <v>1.0</v>
      </c>
      <c r="AF8018" s="25">
        <v>0.0</v>
      </c>
      <c r="AG8018" s="25">
        <v>134272.57</v>
      </c>
      <c r="AH8018" s="25">
        <v>0.0</v>
      </c>
    </row>
    <row r="8019" ht="15.75" customHeight="1">
      <c r="U8019" s="25">
        <v>8018.0</v>
      </c>
      <c r="V8019" s="25">
        <v>1.5631406E7</v>
      </c>
      <c r="W8019" s="25" t="s">
        <v>1255</v>
      </c>
      <c r="X8019" s="25">
        <v>459.0</v>
      </c>
      <c r="Y8019" s="25" t="s">
        <v>379</v>
      </c>
      <c r="Z8019" s="25" t="s">
        <v>487</v>
      </c>
      <c r="AA8019" s="25">
        <v>50.0</v>
      </c>
      <c r="AB8019" s="25">
        <v>5.0</v>
      </c>
      <c r="AC8019" s="25">
        <v>109387.9</v>
      </c>
      <c r="AD8019" s="25">
        <v>1.0</v>
      </c>
      <c r="AE8019" s="25">
        <v>1.0</v>
      </c>
      <c r="AF8019" s="25">
        <v>0.0</v>
      </c>
      <c r="AG8019" s="25">
        <v>155721.15</v>
      </c>
      <c r="AH8019" s="25">
        <v>0.0</v>
      </c>
    </row>
    <row r="8020" ht="15.75" customHeight="1">
      <c r="U8020" s="25">
        <v>8019.0</v>
      </c>
      <c r="V8020" s="25">
        <v>1.5616676E7</v>
      </c>
      <c r="W8020" s="25" t="s">
        <v>2588</v>
      </c>
      <c r="X8020" s="25">
        <v>632.0</v>
      </c>
      <c r="Y8020" s="25" t="s">
        <v>379</v>
      </c>
      <c r="Z8020" s="25" t="s">
        <v>487</v>
      </c>
      <c r="AA8020" s="25">
        <v>23.0</v>
      </c>
      <c r="AB8020" s="25">
        <v>3.0</v>
      </c>
      <c r="AC8020" s="25">
        <v>122478.51</v>
      </c>
      <c r="AD8020" s="25">
        <v>1.0</v>
      </c>
      <c r="AE8020" s="25">
        <v>1.0</v>
      </c>
      <c r="AF8020" s="25">
        <v>0.0</v>
      </c>
      <c r="AG8020" s="25">
        <v>147230.77</v>
      </c>
      <c r="AH8020" s="25">
        <v>1.0</v>
      </c>
    </row>
    <row r="8021" ht="15.75" customHeight="1">
      <c r="U8021" s="25">
        <v>8020.0</v>
      </c>
      <c r="V8021" s="25">
        <v>1.5771154E7</v>
      </c>
      <c r="W8021" s="25" t="s">
        <v>126</v>
      </c>
      <c r="X8021" s="25">
        <v>683.0</v>
      </c>
      <c r="Y8021" s="25" t="s">
        <v>375</v>
      </c>
      <c r="Z8021" s="25" t="s">
        <v>462</v>
      </c>
      <c r="AA8021" s="25">
        <v>73.0</v>
      </c>
      <c r="AB8021" s="25">
        <v>8.0</v>
      </c>
      <c r="AC8021" s="25">
        <v>137732.23</v>
      </c>
      <c r="AD8021" s="25">
        <v>2.0</v>
      </c>
      <c r="AE8021" s="25">
        <v>1.0</v>
      </c>
      <c r="AF8021" s="25">
        <v>1.0</v>
      </c>
      <c r="AG8021" s="25">
        <v>133210.44</v>
      </c>
      <c r="AH8021" s="25">
        <v>0.0</v>
      </c>
    </row>
    <row r="8022" ht="15.75" customHeight="1">
      <c r="U8022" s="25">
        <v>8021.0</v>
      </c>
      <c r="V8022" s="25">
        <v>1.5669491E7</v>
      </c>
      <c r="W8022" s="25" t="s">
        <v>2716</v>
      </c>
      <c r="X8022" s="25">
        <v>850.0</v>
      </c>
      <c r="Y8022" s="25" t="s">
        <v>375</v>
      </c>
      <c r="Z8022" s="25" t="s">
        <v>462</v>
      </c>
      <c r="AA8022" s="25">
        <v>46.0</v>
      </c>
      <c r="AB8022" s="25">
        <v>2.0</v>
      </c>
      <c r="AC8022" s="25">
        <v>157866.77</v>
      </c>
      <c r="AD8022" s="25">
        <v>1.0</v>
      </c>
      <c r="AE8022" s="25">
        <v>1.0</v>
      </c>
      <c r="AF8022" s="25">
        <v>1.0</v>
      </c>
      <c r="AG8022" s="25">
        <v>18986.12</v>
      </c>
      <c r="AH8022" s="25">
        <v>0.0</v>
      </c>
    </row>
    <row r="8023" ht="15.75" customHeight="1">
      <c r="U8023" s="25">
        <v>8022.0</v>
      </c>
      <c r="V8023" s="25">
        <v>1.5697691E7</v>
      </c>
      <c r="W8023" s="25" t="s">
        <v>1360</v>
      </c>
      <c r="X8023" s="25">
        <v>512.0</v>
      </c>
      <c r="Y8023" s="25" t="s">
        <v>375</v>
      </c>
      <c r="Z8023" s="25" t="s">
        <v>462</v>
      </c>
      <c r="AA8023" s="25">
        <v>41.0</v>
      </c>
      <c r="AB8023" s="25">
        <v>6.0</v>
      </c>
      <c r="AC8023" s="25">
        <v>0.0</v>
      </c>
      <c r="AD8023" s="25">
        <v>1.0</v>
      </c>
      <c r="AE8023" s="25">
        <v>1.0</v>
      </c>
      <c r="AF8023" s="25">
        <v>1.0</v>
      </c>
      <c r="AG8023" s="25">
        <v>100507.81</v>
      </c>
      <c r="AH8023" s="25">
        <v>0.0</v>
      </c>
    </row>
    <row r="8024" ht="15.75" customHeight="1">
      <c r="U8024" s="25">
        <v>8023.0</v>
      </c>
      <c r="V8024" s="25">
        <v>1.566518E7</v>
      </c>
      <c r="W8024" s="25" t="s">
        <v>1857</v>
      </c>
      <c r="X8024" s="25">
        <v>616.0</v>
      </c>
      <c r="Y8024" s="25" t="s">
        <v>375</v>
      </c>
      <c r="Z8024" s="25" t="s">
        <v>462</v>
      </c>
      <c r="AA8024" s="25">
        <v>31.0</v>
      </c>
      <c r="AB8024" s="25">
        <v>3.0</v>
      </c>
      <c r="AC8024" s="25">
        <v>136789.14</v>
      </c>
      <c r="AD8024" s="25">
        <v>1.0</v>
      </c>
      <c r="AE8024" s="25">
        <v>1.0</v>
      </c>
      <c r="AF8024" s="25">
        <v>0.0</v>
      </c>
      <c r="AG8024" s="25">
        <v>59346.4</v>
      </c>
      <c r="AH8024" s="25">
        <v>1.0</v>
      </c>
    </row>
    <row r="8025" ht="15.75" customHeight="1">
      <c r="U8025" s="25">
        <v>8024.0</v>
      </c>
      <c r="V8025" s="25">
        <v>1.5752588E7</v>
      </c>
      <c r="W8025" s="25" t="s">
        <v>2283</v>
      </c>
      <c r="X8025" s="25">
        <v>664.0</v>
      </c>
      <c r="Y8025" s="25" t="s">
        <v>375</v>
      </c>
      <c r="Z8025" s="25" t="s">
        <v>487</v>
      </c>
      <c r="AA8025" s="25">
        <v>36.0</v>
      </c>
      <c r="AB8025" s="25">
        <v>1.0</v>
      </c>
      <c r="AC8025" s="25">
        <v>0.0</v>
      </c>
      <c r="AD8025" s="25">
        <v>2.0</v>
      </c>
      <c r="AE8025" s="25">
        <v>1.0</v>
      </c>
      <c r="AF8025" s="25">
        <v>1.0</v>
      </c>
      <c r="AG8025" s="25">
        <v>95372.64</v>
      </c>
      <c r="AH8025" s="25">
        <v>0.0</v>
      </c>
    </row>
    <row r="8026" ht="15.75" customHeight="1">
      <c r="U8026" s="25">
        <v>8025.0</v>
      </c>
      <c r="V8026" s="25">
        <v>1.5743051E7</v>
      </c>
      <c r="W8026" s="25" t="s">
        <v>1400</v>
      </c>
      <c r="X8026" s="25">
        <v>694.0</v>
      </c>
      <c r="Y8026" s="25" t="s">
        <v>375</v>
      </c>
      <c r="Z8026" s="25" t="s">
        <v>487</v>
      </c>
      <c r="AA8026" s="25">
        <v>30.0</v>
      </c>
      <c r="AB8026" s="25">
        <v>10.0</v>
      </c>
      <c r="AC8026" s="25">
        <v>144684.03</v>
      </c>
      <c r="AD8026" s="25">
        <v>1.0</v>
      </c>
      <c r="AE8026" s="25">
        <v>1.0</v>
      </c>
      <c r="AF8026" s="25">
        <v>1.0</v>
      </c>
      <c r="AG8026" s="25">
        <v>31805.49</v>
      </c>
      <c r="AH8026" s="25">
        <v>0.0</v>
      </c>
    </row>
    <row r="8027" ht="15.75" customHeight="1">
      <c r="U8027" s="25">
        <v>8026.0</v>
      </c>
      <c r="V8027" s="25">
        <v>1.5571873E7</v>
      </c>
      <c r="W8027" s="25" t="s">
        <v>1317</v>
      </c>
      <c r="X8027" s="25">
        <v>655.0</v>
      </c>
      <c r="Y8027" s="25" t="s">
        <v>375</v>
      </c>
      <c r="Z8027" s="25" t="s">
        <v>487</v>
      </c>
      <c r="AA8027" s="25">
        <v>24.0</v>
      </c>
      <c r="AB8027" s="25">
        <v>9.0</v>
      </c>
      <c r="AC8027" s="25">
        <v>107065.31</v>
      </c>
      <c r="AD8027" s="25">
        <v>1.0</v>
      </c>
      <c r="AE8027" s="25">
        <v>1.0</v>
      </c>
      <c r="AF8027" s="25">
        <v>1.0</v>
      </c>
      <c r="AG8027" s="25">
        <v>51959.82</v>
      </c>
      <c r="AH8027" s="25">
        <v>0.0</v>
      </c>
    </row>
    <row r="8028" ht="15.75" customHeight="1">
      <c r="U8028" s="25">
        <v>8027.0</v>
      </c>
      <c r="V8028" s="25">
        <v>1.5679743E7</v>
      </c>
      <c r="W8028" s="25" t="s">
        <v>1802</v>
      </c>
      <c r="X8028" s="25">
        <v>607.0</v>
      </c>
      <c r="Y8028" s="25" t="s">
        <v>375</v>
      </c>
      <c r="Z8028" s="25" t="s">
        <v>462</v>
      </c>
      <c r="AA8028" s="25">
        <v>33.0</v>
      </c>
      <c r="AB8028" s="25">
        <v>8.0</v>
      </c>
      <c r="AC8028" s="25">
        <v>91301.72</v>
      </c>
      <c r="AD8028" s="25">
        <v>1.0</v>
      </c>
      <c r="AE8028" s="25">
        <v>0.0</v>
      </c>
      <c r="AF8028" s="25">
        <v>1.0</v>
      </c>
      <c r="AG8028" s="25">
        <v>130824.57</v>
      </c>
      <c r="AH8028" s="25">
        <v>0.0</v>
      </c>
    </row>
    <row r="8029" ht="15.75" customHeight="1">
      <c r="U8029" s="25">
        <v>8028.0</v>
      </c>
      <c r="V8029" s="25">
        <v>1.5769412E7</v>
      </c>
      <c r="W8029" s="25" t="s">
        <v>793</v>
      </c>
      <c r="X8029" s="25">
        <v>684.0</v>
      </c>
      <c r="Y8029" s="25" t="s">
        <v>377</v>
      </c>
      <c r="Z8029" s="25" t="s">
        <v>487</v>
      </c>
      <c r="AA8029" s="25">
        <v>39.0</v>
      </c>
      <c r="AB8029" s="25">
        <v>4.0</v>
      </c>
      <c r="AC8029" s="25">
        <v>207034.96</v>
      </c>
      <c r="AD8029" s="25">
        <v>2.0</v>
      </c>
      <c r="AE8029" s="25">
        <v>0.0</v>
      </c>
      <c r="AF8029" s="25">
        <v>0.0</v>
      </c>
      <c r="AG8029" s="25">
        <v>157694.76</v>
      </c>
      <c r="AH8029" s="25">
        <v>1.0</v>
      </c>
    </row>
    <row r="8030" ht="15.75" customHeight="1">
      <c r="U8030" s="25">
        <v>8029.0</v>
      </c>
      <c r="V8030" s="25">
        <v>1.5775124E7</v>
      </c>
      <c r="W8030" s="25" t="s">
        <v>3265</v>
      </c>
      <c r="X8030" s="25">
        <v>763.0</v>
      </c>
      <c r="Y8030" s="25" t="s">
        <v>377</v>
      </c>
      <c r="Z8030" s="25" t="s">
        <v>487</v>
      </c>
      <c r="AA8030" s="25">
        <v>37.0</v>
      </c>
      <c r="AB8030" s="25">
        <v>8.0</v>
      </c>
      <c r="AC8030" s="25">
        <v>0.0</v>
      </c>
      <c r="AD8030" s="25">
        <v>2.0</v>
      </c>
      <c r="AE8030" s="25">
        <v>1.0</v>
      </c>
      <c r="AF8030" s="25">
        <v>1.0</v>
      </c>
      <c r="AG8030" s="25">
        <v>933.38</v>
      </c>
      <c r="AH8030" s="25">
        <v>0.0</v>
      </c>
    </row>
    <row r="8031" ht="15.75" customHeight="1">
      <c r="U8031" s="25">
        <v>8030.0</v>
      </c>
      <c r="V8031" s="25">
        <v>1.5732113E7</v>
      </c>
      <c r="W8031" s="25" t="s">
        <v>3266</v>
      </c>
      <c r="X8031" s="25">
        <v>671.0</v>
      </c>
      <c r="Y8031" s="25" t="s">
        <v>377</v>
      </c>
      <c r="Z8031" s="25" t="s">
        <v>487</v>
      </c>
      <c r="AA8031" s="25">
        <v>50.0</v>
      </c>
      <c r="AB8031" s="25">
        <v>8.0</v>
      </c>
      <c r="AC8031" s="25">
        <v>0.0</v>
      </c>
      <c r="AD8031" s="25">
        <v>1.0</v>
      </c>
      <c r="AE8031" s="25">
        <v>0.0</v>
      </c>
      <c r="AF8031" s="25">
        <v>1.0</v>
      </c>
      <c r="AG8031" s="25">
        <v>2560.11</v>
      </c>
      <c r="AH8031" s="25">
        <v>0.0</v>
      </c>
    </row>
    <row r="8032" ht="15.75" customHeight="1">
      <c r="U8032" s="25">
        <v>8031.0</v>
      </c>
      <c r="V8032" s="25">
        <v>1.5578141E7</v>
      </c>
      <c r="W8032" s="25" t="s">
        <v>1397</v>
      </c>
      <c r="X8032" s="25">
        <v>592.0</v>
      </c>
      <c r="Y8032" s="25" t="s">
        <v>377</v>
      </c>
      <c r="Z8032" s="25" t="s">
        <v>487</v>
      </c>
      <c r="AA8032" s="25">
        <v>38.0</v>
      </c>
      <c r="AB8032" s="25">
        <v>3.0</v>
      </c>
      <c r="AC8032" s="25">
        <v>0.0</v>
      </c>
      <c r="AD8032" s="25">
        <v>1.0</v>
      </c>
      <c r="AE8032" s="25">
        <v>1.0</v>
      </c>
      <c r="AF8032" s="25">
        <v>1.0</v>
      </c>
      <c r="AG8032" s="25">
        <v>12905.89</v>
      </c>
      <c r="AH8032" s="25">
        <v>1.0</v>
      </c>
    </row>
    <row r="8033" ht="15.75" customHeight="1">
      <c r="U8033" s="25">
        <v>8032.0</v>
      </c>
      <c r="V8033" s="25">
        <v>1.5595874E7</v>
      </c>
      <c r="W8033" s="25" t="s">
        <v>1580</v>
      </c>
      <c r="X8033" s="25">
        <v>666.0</v>
      </c>
      <c r="Y8033" s="25" t="s">
        <v>377</v>
      </c>
      <c r="Z8033" s="25" t="s">
        <v>462</v>
      </c>
      <c r="AA8033" s="25">
        <v>36.0</v>
      </c>
      <c r="AB8033" s="25">
        <v>6.0</v>
      </c>
      <c r="AC8033" s="25">
        <v>0.0</v>
      </c>
      <c r="AD8033" s="25">
        <v>2.0</v>
      </c>
      <c r="AE8033" s="25">
        <v>1.0</v>
      </c>
      <c r="AF8033" s="25">
        <v>0.0</v>
      </c>
      <c r="AG8033" s="25">
        <v>176692.87</v>
      </c>
      <c r="AH8033" s="25">
        <v>0.0</v>
      </c>
    </row>
    <row r="8034" ht="15.75" customHeight="1">
      <c r="U8034" s="25">
        <v>8033.0</v>
      </c>
      <c r="V8034" s="25">
        <v>1.5755642E7</v>
      </c>
      <c r="W8034" s="25" t="s">
        <v>2081</v>
      </c>
      <c r="X8034" s="25">
        <v>667.0</v>
      </c>
      <c r="Y8034" s="25" t="s">
        <v>375</v>
      </c>
      <c r="Z8034" s="25" t="s">
        <v>487</v>
      </c>
      <c r="AA8034" s="25">
        <v>34.0</v>
      </c>
      <c r="AB8034" s="25">
        <v>5.0</v>
      </c>
      <c r="AC8034" s="25">
        <v>0.0</v>
      </c>
      <c r="AD8034" s="25">
        <v>2.0</v>
      </c>
      <c r="AE8034" s="25">
        <v>1.0</v>
      </c>
      <c r="AF8034" s="25">
        <v>1.0</v>
      </c>
      <c r="AG8034" s="25">
        <v>102908.63</v>
      </c>
      <c r="AH8034" s="25">
        <v>0.0</v>
      </c>
    </row>
    <row r="8035" ht="15.75" customHeight="1">
      <c r="U8035" s="25">
        <v>8034.0</v>
      </c>
      <c r="V8035" s="25">
        <v>1.5576526E7</v>
      </c>
      <c r="W8035" s="25" t="s">
        <v>1191</v>
      </c>
      <c r="X8035" s="25">
        <v>850.0</v>
      </c>
      <c r="Y8035" s="25" t="s">
        <v>377</v>
      </c>
      <c r="Z8035" s="25" t="s">
        <v>487</v>
      </c>
      <c r="AA8035" s="25">
        <v>36.0</v>
      </c>
      <c r="AB8035" s="25">
        <v>6.0</v>
      </c>
      <c r="AC8035" s="25">
        <v>0.0</v>
      </c>
      <c r="AD8035" s="25">
        <v>2.0</v>
      </c>
      <c r="AE8035" s="25">
        <v>0.0</v>
      </c>
      <c r="AF8035" s="25">
        <v>1.0</v>
      </c>
      <c r="AG8035" s="25">
        <v>41291.05</v>
      </c>
      <c r="AH8035" s="25">
        <v>0.0</v>
      </c>
    </row>
    <row r="8036" ht="15.75" customHeight="1">
      <c r="U8036" s="25">
        <v>8035.0</v>
      </c>
      <c r="V8036" s="25">
        <v>1.5792489E7</v>
      </c>
      <c r="W8036" s="25" t="s">
        <v>3077</v>
      </c>
      <c r="X8036" s="25">
        <v>622.0</v>
      </c>
      <c r="Y8036" s="25" t="s">
        <v>377</v>
      </c>
      <c r="Z8036" s="25" t="s">
        <v>487</v>
      </c>
      <c r="AA8036" s="25">
        <v>42.0</v>
      </c>
      <c r="AB8036" s="25">
        <v>9.0</v>
      </c>
      <c r="AC8036" s="25">
        <v>0.0</v>
      </c>
      <c r="AD8036" s="25">
        <v>2.0</v>
      </c>
      <c r="AE8036" s="25">
        <v>1.0</v>
      </c>
      <c r="AF8036" s="25">
        <v>0.0</v>
      </c>
      <c r="AG8036" s="25">
        <v>119127.06</v>
      </c>
      <c r="AH8036" s="25">
        <v>0.0</v>
      </c>
    </row>
    <row r="8037" ht="15.75" customHeight="1">
      <c r="U8037" s="25">
        <v>8036.0</v>
      </c>
      <c r="V8037" s="25">
        <v>1.5733705E7</v>
      </c>
      <c r="W8037" s="25" t="s">
        <v>2360</v>
      </c>
      <c r="X8037" s="25">
        <v>577.0</v>
      </c>
      <c r="Y8037" s="25" t="s">
        <v>375</v>
      </c>
      <c r="Z8037" s="25" t="s">
        <v>462</v>
      </c>
      <c r="AA8037" s="25">
        <v>30.0</v>
      </c>
      <c r="AB8037" s="25">
        <v>8.0</v>
      </c>
      <c r="AC8037" s="25">
        <v>92472.1</v>
      </c>
      <c r="AD8037" s="25">
        <v>2.0</v>
      </c>
      <c r="AE8037" s="25">
        <v>0.0</v>
      </c>
      <c r="AF8037" s="25">
        <v>1.0</v>
      </c>
      <c r="AG8037" s="25">
        <v>126434.61</v>
      </c>
      <c r="AH8037" s="25">
        <v>0.0</v>
      </c>
    </row>
    <row r="8038" ht="15.75" customHeight="1">
      <c r="U8038" s="25">
        <v>8037.0</v>
      </c>
      <c r="V8038" s="25">
        <v>1.5807221E7</v>
      </c>
      <c r="W8038" s="25" t="s">
        <v>3267</v>
      </c>
      <c r="X8038" s="25">
        <v>555.0</v>
      </c>
      <c r="Y8038" s="25" t="s">
        <v>377</v>
      </c>
      <c r="Z8038" s="25" t="s">
        <v>487</v>
      </c>
      <c r="AA8038" s="25">
        <v>21.0</v>
      </c>
      <c r="AB8038" s="25">
        <v>1.0</v>
      </c>
      <c r="AC8038" s="25">
        <v>0.0</v>
      </c>
      <c r="AD8038" s="25">
        <v>2.0</v>
      </c>
      <c r="AE8038" s="25">
        <v>0.0</v>
      </c>
      <c r="AF8038" s="25">
        <v>0.0</v>
      </c>
      <c r="AG8038" s="25">
        <v>103901.35</v>
      </c>
      <c r="AH8038" s="25">
        <v>0.0</v>
      </c>
    </row>
    <row r="8039" ht="15.75" customHeight="1">
      <c r="U8039" s="25">
        <v>8038.0</v>
      </c>
      <c r="V8039" s="25">
        <v>1.5573045E7</v>
      </c>
      <c r="W8039" s="25" t="s">
        <v>3268</v>
      </c>
      <c r="X8039" s="25">
        <v>547.0</v>
      </c>
      <c r="Y8039" s="25" t="s">
        <v>375</v>
      </c>
      <c r="Z8039" s="25" t="s">
        <v>487</v>
      </c>
      <c r="AA8039" s="25">
        <v>62.0</v>
      </c>
      <c r="AB8039" s="25">
        <v>10.0</v>
      </c>
      <c r="AC8039" s="25">
        <v>127738.75</v>
      </c>
      <c r="AD8039" s="25">
        <v>2.0</v>
      </c>
      <c r="AE8039" s="25">
        <v>1.0</v>
      </c>
      <c r="AF8039" s="25">
        <v>1.0</v>
      </c>
      <c r="AG8039" s="25">
        <v>85153.0</v>
      </c>
      <c r="AH8039" s="25">
        <v>0.0</v>
      </c>
    </row>
    <row r="8040" ht="15.75" customHeight="1">
      <c r="U8040" s="25">
        <v>8039.0</v>
      </c>
      <c r="V8040" s="25">
        <v>1.5756824E7</v>
      </c>
      <c r="W8040" s="25" t="s">
        <v>1683</v>
      </c>
      <c r="X8040" s="25">
        <v>613.0</v>
      </c>
      <c r="Y8040" s="25" t="s">
        <v>379</v>
      </c>
      <c r="Z8040" s="25" t="s">
        <v>462</v>
      </c>
      <c r="AA8040" s="25">
        <v>50.0</v>
      </c>
      <c r="AB8040" s="25">
        <v>5.0</v>
      </c>
      <c r="AC8040" s="25">
        <v>101242.98</v>
      </c>
      <c r="AD8040" s="25">
        <v>2.0</v>
      </c>
      <c r="AE8040" s="25">
        <v>1.0</v>
      </c>
      <c r="AF8040" s="25">
        <v>0.0</v>
      </c>
      <c r="AG8040" s="25">
        <v>12493.61</v>
      </c>
      <c r="AH8040" s="25">
        <v>0.0</v>
      </c>
    </row>
    <row r="8041" ht="15.75" customHeight="1">
      <c r="U8041" s="25">
        <v>8040.0</v>
      </c>
      <c r="V8041" s="25">
        <v>1.577352E7</v>
      </c>
      <c r="W8041" s="25" t="s">
        <v>3269</v>
      </c>
      <c r="X8041" s="25">
        <v>672.0</v>
      </c>
      <c r="Y8041" s="25" t="s">
        <v>375</v>
      </c>
      <c r="Z8041" s="25" t="s">
        <v>462</v>
      </c>
      <c r="AA8041" s="25">
        <v>43.0</v>
      </c>
      <c r="AB8041" s="25">
        <v>4.0</v>
      </c>
      <c r="AC8041" s="25">
        <v>92599.55</v>
      </c>
      <c r="AD8041" s="25">
        <v>2.0</v>
      </c>
      <c r="AE8041" s="25">
        <v>1.0</v>
      </c>
      <c r="AF8041" s="25">
        <v>1.0</v>
      </c>
      <c r="AG8041" s="25">
        <v>167336.78</v>
      </c>
      <c r="AH8041" s="25">
        <v>0.0</v>
      </c>
    </row>
    <row r="8042" ht="15.75" customHeight="1">
      <c r="U8042" s="25">
        <v>8041.0</v>
      </c>
      <c r="V8042" s="25">
        <v>1.5627439E7</v>
      </c>
      <c r="W8042" s="25" t="s">
        <v>1129</v>
      </c>
      <c r="X8042" s="25">
        <v>624.0</v>
      </c>
      <c r="Y8042" s="25" t="s">
        <v>377</v>
      </c>
      <c r="Z8042" s="25" t="s">
        <v>462</v>
      </c>
      <c r="AA8042" s="25">
        <v>36.0</v>
      </c>
      <c r="AB8042" s="25">
        <v>10.0</v>
      </c>
      <c r="AC8042" s="25">
        <v>0.0</v>
      </c>
      <c r="AD8042" s="25">
        <v>2.0</v>
      </c>
      <c r="AE8042" s="25">
        <v>0.0</v>
      </c>
      <c r="AF8042" s="25">
        <v>1.0</v>
      </c>
      <c r="AG8042" s="25">
        <v>186180.42</v>
      </c>
      <c r="AH8042" s="25">
        <v>0.0</v>
      </c>
    </row>
    <row r="8043" ht="15.75" customHeight="1">
      <c r="U8043" s="25">
        <v>8042.0</v>
      </c>
      <c r="V8043" s="25">
        <v>1.5701439E7</v>
      </c>
      <c r="W8043" s="25" t="s">
        <v>605</v>
      </c>
      <c r="X8043" s="25">
        <v>698.0</v>
      </c>
      <c r="Y8043" s="25" t="s">
        <v>377</v>
      </c>
      <c r="Z8043" s="25" t="s">
        <v>462</v>
      </c>
      <c r="AA8043" s="25">
        <v>50.0</v>
      </c>
      <c r="AB8043" s="25">
        <v>1.0</v>
      </c>
      <c r="AC8043" s="25">
        <v>0.0</v>
      </c>
      <c r="AD8043" s="25">
        <v>4.0</v>
      </c>
      <c r="AE8043" s="25">
        <v>1.0</v>
      </c>
      <c r="AF8043" s="25">
        <v>0.0</v>
      </c>
      <c r="AG8043" s="25">
        <v>88566.9</v>
      </c>
      <c r="AH8043" s="25">
        <v>1.0</v>
      </c>
    </row>
    <row r="8044" ht="15.75" customHeight="1">
      <c r="U8044" s="25">
        <v>8043.0</v>
      </c>
      <c r="V8044" s="25">
        <v>1.5785352E7</v>
      </c>
      <c r="W8044" s="25" t="s">
        <v>680</v>
      </c>
      <c r="X8044" s="25">
        <v>606.0</v>
      </c>
      <c r="Y8044" s="25" t="s">
        <v>375</v>
      </c>
      <c r="Z8044" s="25" t="s">
        <v>487</v>
      </c>
      <c r="AA8044" s="25">
        <v>37.0</v>
      </c>
      <c r="AB8044" s="25">
        <v>6.0</v>
      </c>
      <c r="AC8044" s="25">
        <v>82373.94</v>
      </c>
      <c r="AD8044" s="25">
        <v>1.0</v>
      </c>
      <c r="AE8044" s="25">
        <v>0.0</v>
      </c>
      <c r="AF8044" s="25">
        <v>0.0</v>
      </c>
      <c r="AG8044" s="25">
        <v>172526.9</v>
      </c>
      <c r="AH8044" s="25">
        <v>1.0</v>
      </c>
    </row>
    <row r="8045" ht="15.75" customHeight="1">
      <c r="U8045" s="25">
        <v>8044.0</v>
      </c>
      <c r="V8045" s="25">
        <v>1.5616525E7</v>
      </c>
      <c r="W8045" s="25" t="s">
        <v>1694</v>
      </c>
      <c r="X8045" s="25">
        <v>720.0</v>
      </c>
      <c r="Y8045" s="25" t="s">
        <v>377</v>
      </c>
      <c r="Z8045" s="25" t="s">
        <v>487</v>
      </c>
      <c r="AA8045" s="25">
        <v>31.0</v>
      </c>
      <c r="AB8045" s="25">
        <v>4.0</v>
      </c>
      <c r="AC8045" s="25">
        <v>141356.47</v>
      </c>
      <c r="AD8045" s="25">
        <v>1.0</v>
      </c>
      <c r="AE8045" s="25">
        <v>0.0</v>
      </c>
      <c r="AF8045" s="25">
        <v>0.0</v>
      </c>
      <c r="AG8045" s="25">
        <v>137985.69</v>
      </c>
      <c r="AH8045" s="25">
        <v>0.0</v>
      </c>
    </row>
    <row r="8046" ht="15.75" customHeight="1">
      <c r="U8046" s="25">
        <v>8045.0</v>
      </c>
      <c r="V8046" s="25">
        <v>1.5717489E7</v>
      </c>
      <c r="W8046" s="25" t="s">
        <v>552</v>
      </c>
      <c r="X8046" s="25">
        <v>835.0</v>
      </c>
      <c r="Y8046" s="25" t="s">
        <v>375</v>
      </c>
      <c r="Z8046" s="25" t="s">
        <v>487</v>
      </c>
      <c r="AA8046" s="25">
        <v>23.0</v>
      </c>
      <c r="AB8046" s="25">
        <v>9.0</v>
      </c>
      <c r="AC8046" s="25">
        <v>0.0</v>
      </c>
      <c r="AD8046" s="25">
        <v>1.0</v>
      </c>
      <c r="AE8046" s="25">
        <v>1.0</v>
      </c>
      <c r="AF8046" s="25">
        <v>0.0</v>
      </c>
      <c r="AG8046" s="25">
        <v>19793.73</v>
      </c>
      <c r="AH8046" s="25">
        <v>1.0</v>
      </c>
    </row>
    <row r="8047" ht="15.75" customHeight="1">
      <c r="U8047" s="25">
        <v>8046.0</v>
      </c>
      <c r="V8047" s="25">
        <v>1.5795737E7</v>
      </c>
      <c r="W8047" s="25" t="s">
        <v>3270</v>
      </c>
      <c r="X8047" s="25">
        <v>771.0</v>
      </c>
      <c r="Y8047" s="25" t="s">
        <v>377</v>
      </c>
      <c r="Z8047" s="25" t="s">
        <v>462</v>
      </c>
      <c r="AA8047" s="25">
        <v>47.0</v>
      </c>
      <c r="AB8047" s="25">
        <v>3.0</v>
      </c>
      <c r="AC8047" s="25">
        <v>72664.0</v>
      </c>
      <c r="AD8047" s="25">
        <v>2.0</v>
      </c>
      <c r="AE8047" s="25">
        <v>1.0</v>
      </c>
      <c r="AF8047" s="25">
        <v>1.0</v>
      </c>
      <c r="AG8047" s="25">
        <v>107874.39</v>
      </c>
      <c r="AH8047" s="25">
        <v>0.0</v>
      </c>
    </row>
    <row r="8048" ht="15.75" customHeight="1">
      <c r="U8048" s="25">
        <v>8047.0</v>
      </c>
      <c r="V8048" s="25">
        <v>1.5693877E7</v>
      </c>
      <c r="W8048" s="25" t="s">
        <v>1487</v>
      </c>
      <c r="X8048" s="25">
        <v>811.0</v>
      </c>
      <c r="Y8048" s="25" t="s">
        <v>375</v>
      </c>
      <c r="Z8048" s="25" t="s">
        <v>462</v>
      </c>
      <c r="AA8048" s="25">
        <v>47.0</v>
      </c>
      <c r="AB8048" s="25">
        <v>3.0</v>
      </c>
      <c r="AC8048" s="25">
        <v>123365.34</v>
      </c>
      <c r="AD8048" s="25">
        <v>2.0</v>
      </c>
      <c r="AE8048" s="25">
        <v>0.0</v>
      </c>
      <c r="AF8048" s="25">
        <v>0.0</v>
      </c>
      <c r="AG8048" s="25">
        <v>171995.34</v>
      </c>
      <c r="AH8048" s="25">
        <v>0.0</v>
      </c>
    </row>
    <row r="8049" ht="15.75" customHeight="1">
      <c r="U8049" s="25">
        <v>8048.0</v>
      </c>
      <c r="V8049" s="25">
        <v>1.5576111E7</v>
      </c>
      <c r="W8049" s="25" t="s">
        <v>3271</v>
      </c>
      <c r="X8049" s="25">
        <v>734.0</v>
      </c>
      <c r="Y8049" s="25" t="s">
        <v>379</v>
      </c>
      <c r="Z8049" s="25" t="s">
        <v>487</v>
      </c>
      <c r="AA8049" s="25">
        <v>33.0</v>
      </c>
      <c r="AB8049" s="25">
        <v>5.0</v>
      </c>
      <c r="AC8049" s="25">
        <v>121898.58</v>
      </c>
      <c r="AD8049" s="25">
        <v>1.0</v>
      </c>
      <c r="AE8049" s="25">
        <v>1.0</v>
      </c>
      <c r="AF8049" s="25">
        <v>0.0</v>
      </c>
      <c r="AG8049" s="25">
        <v>61829.89</v>
      </c>
      <c r="AH8049" s="25">
        <v>0.0</v>
      </c>
    </row>
    <row r="8050" ht="15.75" customHeight="1">
      <c r="U8050" s="25">
        <v>8049.0</v>
      </c>
      <c r="V8050" s="25">
        <v>1.5595713E7</v>
      </c>
      <c r="W8050" s="25" t="s">
        <v>2281</v>
      </c>
      <c r="X8050" s="25">
        <v>548.0</v>
      </c>
      <c r="Y8050" s="25" t="s">
        <v>377</v>
      </c>
      <c r="Z8050" s="25" t="s">
        <v>487</v>
      </c>
      <c r="AA8050" s="25">
        <v>33.0</v>
      </c>
      <c r="AB8050" s="25">
        <v>6.0</v>
      </c>
      <c r="AC8050" s="25">
        <v>0.0</v>
      </c>
      <c r="AD8050" s="25">
        <v>1.0</v>
      </c>
      <c r="AE8050" s="25">
        <v>1.0</v>
      </c>
      <c r="AF8050" s="25">
        <v>1.0</v>
      </c>
      <c r="AG8050" s="25">
        <v>31728.35</v>
      </c>
      <c r="AH8050" s="25">
        <v>0.0</v>
      </c>
    </row>
    <row r="8051" ht="15.75" customHeight="1">
      <c r="U8051" s="25">
        <v>8050.0</v>
      </c>
      <c r="V8051" s="25">
        <v>1.5808868E7</v>
      </c>
      <c r="W8051" s="25" t="s">
        <v>1828</v>
      </c>
      <c r="X8051" s="25">
        <v>652.0</v>
      </c>
      <c r="Y8051" s="25" t="s">
        <v>375</v>
      </c>
      <c r="Z8051" s="25" t="s">
        <v>462</v>
      </c>
      <c r="AA8051" s="25">
        <v>31.0</v>
      </c>
      <c r="AB8051" s="25">
        <v>3.0</v>
      </c>
      <c r="AC8051" s="25">
        <v>103696.97</v>
      </c>
      <c r="AD8051" s="25">
        <v>3.0</v>
      </c>
      <c r="AE8051" s="25">
        <v>0.0</v>
      </c>
      <c r="AF8051" s="25">
        <v>0.0</v>
      </c>
      <c r="AG8051" s="25">
        <v>155221.05</v>
      </c>
      <c r="AH8051" s="25">
        <v>1.0</v>
      </c>
    </row>
    <row r="8052" ht="15.75" customHeight="1">
      <c r="U8052" s="25">
        <v>8051.0</v>
      </c>
      <c r="V8052" s="25">
        <v>1.5708193E7</v>
      </c>
      <c r="W8052" s="25" t="s">
        <v>1565</v>
      </c>
      <c r="X8052" s="25">
        <v>707.0</v>
      </c>
      <c r="Y8052" s="25" t="s">
        <v>375</v>
      </c>
      <c r="Z8052" s="25" t="s">
        <v>487</v>
      </c>
      <c r="AA8052" s="25">
        <v>33.0</v>
      </c>
      <c r="AB8052" s="25">
        <v>2.0</v>
      </c>
      <c r="AC8052" s="25">
        <v>0.0</v>
      </c>
      <c r="AD8052" s="25">
        <v>2.0</v>
      </c>
      <c r="AE8052" s="25">
        <v>0.0</v>
      </c>
      <c r="AF8052" s="25">
        <v>0.0</v>
      </c>
      <c r="AG8052" s="25">
        <v>130866.95</v>
      </c>
      <c r="AH8052" s="25">
        <v>0.0</v>
      </c>
    </row>
    <row r="8053" ht="15.75" customHeight="1">
      <c r="U8053" s="25">
        <v>8052.0</v>
      </c>
      <c r="V8053" s="25">
        <v>1.5697801E7</v>
      </c>
      <c r="W8053" s="25" t="s">
        <v>2992</v>
      </c>
      <c r="X8053" s="25">
        <v>605.0</v>
      </c>
      <c r="Y8053" s="25" t="s">
        <v>379</v>
      </c>
      <c r="Z8053" s="25" t="s">
        <v>462</v>
      </c>
      <c r="AA8053" s="25">
        <v>56.0</v>
      </c>
      <c r="AB8053" s="25">
        <v>1.0</v>
      </c>
      <c r="AC8053" s="25">
        <v>74129.18</v>
      </c>
      <c r="AD8053" s="25">
        <v>2.0</v>
      </c>
      <c r="AE8053" s="25">
        <v>1.0</v>
      </c>
      <c r="AF8053" s="25">
        <v>1.0</v>
      </c>
      <c r="AG8053" s="25">
        <v>62199.78</v>
      </c>
      <c r="AH8053" s="25">
        <v>1.0</v>
      </c>
    </row>
    <row r="8054" ht="15.75" customHeight="1">
      <c r="U8054" s="25">
        <v>8053.0</v>
      </c>
      <c r="V8054" s="25">
        <v>1.5770121E7</v>
      </c>
      <c r="W8054" s="25" t="s">
        <v>3272</v>
      </c>
      <c r="X8054" s="25">
        <v>623.0</v>
      </c>
      <c r="Y8054" s="25" t="s">
        <v>375</v>
      </c>
      <c r="Z8054" s="25" t="s">
        <v>462</v>
      </c>
      <c r="AA8054" s="25">
        <v>34.0</v>
      </c>
      <c r="AB8054" s="25">
        <v>9.0</v>
      </c>
      <c r="AC8054" s="25">
        <v>0.0</v>
      </c>
      <c r="AD8054" s="25">
        <v>1.0</v>
      </c>
      <c r="AE8054" s="25">
        <v>1.0</v>
      </c>
      <c r="AF8054" s="25">
        <v>0.0</v>
      </c>
      <c r="AG8054" s="25">
        <v>24255.21</v>
      </c>
      <c r="AH8054" s="25">
        <v>0.0</v>
      </c>
    </row>
    <row r="8055" ht="15.75" customHeight="1">
      <c r="U8055" s="25">
        <v>8054.0</v>
      </c>
      <c r="V8055" s="25">
        <v>1.5800524E7</v>
      </c>
      <c r="W8055" s="25" t="s">
        <v>2295</v>
      </c>
      <c r="X8055" s="25">
        <v>686.0</v>
      </c>
      <c r="Y8055" s="25" t="s">
        <v>379</v>
      </c>
      <c r="Z8055" s="25" t="s">
        <v>487</v>
      </c>
      <c r="AA8055" s="25">
        <v>29.0</v>
      </c>
      <c r="AB8055" s="25">
        <v>3.0</v>
      </c>
      <c r="AC8055" s="25">
        <v>185379.02</v>
      </c>
      <c r="AD8055" s="25">
        <v>1.0</v>
      </c>
      <c r="AE8055" s="25">
        <v>1.0</v>
      </c>
      <c r="AF8055" s="25">
        <v>0.0</v>
      </c>
      <c r="AG8055" s="25">
        <v>64679.07</v>
      </c>
      <c r="AH8055" s="25">
        <v>0.0</v>
      </c>
    </row>
    <row r="8056" ht="15.75" customHeight="1">
      <c r="U8056" s="25">
        <v>8055.0</v>
      </c>
      <c r="V8056" s="25">
        <v>1.5686236E7</v>
      </c>
      <c r="W8056" s="25" t="s">
        <v>557</v>
      </c>
      <c r="X8056" s="25">
        <v>525.0</v>
      </c>
      <c r="Y8056" s="25" t="s">
        <v>379</v>
      </c>
      <c r="Z8056" s="25" t="s">
        <v>462</v>
      </c>
      <c r="AA8056" s="25">
        <v>47.0</v>
      </c>
      <c r="AB8056" s="25">
        <v>1.0</v>
      </c>
      <c r="AC8056" s="25">
        <v>118087.68</v>
      </c>
      <c r="AD8056" s="25">
        <v>1.0</v>
      </c>
      <c r="AE8056" s="25">
        <v>1.0</v>
      </c>
      <c r="AF8056" s="25">
        <v>0.0</v>
      </c>
      <c r="AG8056" s="25">
        <v>88120.78</v>
      </c>
      <c r="AH8056" s="25">
        <v>1.0</v>
      </c>
    </row>
    <row r="8057" ht="15.75" customHeight="1">
      <c r="U8057" s="25">
        <v>8056.0</v>
      </c>
      <c r="V8057" s="25">
        <v>1.5659807E7</v>
      </c>
      <c r="W8057" s="25" t="s">
        <v>877</v>
      </c>
      <c r="X8057" s="25">
        <v>657.0</v>
      </c>
      <c r="Y8057" s="25" t="s">
        <v>377</v>
      </c>
      <c r="Z8057" s="25" t="s">
        <v>487</v>
      </c>
      <c r="AA8057" s="25">
        <v>41.0</v>
      </c>
      <c r="AB8057" s="25">
        <v>8.0</v>
      </c>
      <c r="AC8057" s="25">
        <v>109402.13</v>
      </c>
      <c r="AD8057" s="25">
        <v>1.0</v>
      </c>
      <c r="AE8057" s="25">
        <v>1.0</v>
      </c>
      <c r="AF8057" s="25">
        <v>1.0</v>
      </c>
      <c r="AG8057" s="25">
        <v>66463.62</v>
      </c>
      <c r="AH8057" s="25">
        <v>0.0</v>
      </c>
    </row>
    <row r="8058" ht="15.75" customHeight="1">
      <c r="U8058" s="25">
        <v>8057.0</v>
      </c>
      <c r="V8058" s="25">
        <v>1.5736078E7</v>
      </c>
      <c r="W8058" s="25" t="s">
        <v>671</v>
      </c>
      <c r="X8058" s="25">
        <v>730.0</v>
      </c>
      <c r="Y8058" s="25" t="s">
        <v>379</v>
      </c>
      <c r="Z8058" s="25" t="s">
        <v>462</v>
      </c>
      <c r="AA8058" s="25">
        <v>33.0</v>
      </c>
      <c r="AB8058" s="25">
        <v>7.0</v>
      </c>
      <c r="AC8058" s="25">
        <v>130367.87</v>
      </c>
      <c r="AD8058" s="25">
        <v>1.0</v>
      </c>
      <c r="AE8058" s="25">
        <v>1.0</v>
      </c>
      <c r="AF8058" s="25">
        <v>0.0</v>
      </c>
      <c r="AG8058" s="25">
        <v>15142.1</v>
      </c>
      <c r="AH8058" s="25">
        <v>1.0</v>
      </c>
    </row>
    <row r="8059" ht="15.75" customHeight="1">
      <c r="U8059" s="25">
        <v>8058.0</v>
      </c>
      <c r="V8059" s="25">
        <v>1.5620836E7</v>
      </c>
      <c r="W8059" s="25" t="s">
        <v>1868</v>
      </c>
      <c r="X8059" s="25">
        <v>816.0</v>
      </c>
      <c r="Y8059" s="25" t="s">
        <v>379</v>
      </c>
      <c r="Z8059" s="25" t="s">
        <v>462</v>
      </c>
      <c r="AA8059" s="25">
        <v>34.0</v>
      </c>
      <c r="AB8059" s="25">
        <v>2.0</v>
      </c>
      <c r="AC8059" s="25">
        <v>108410.87</v>
      </c>
      <c r="AD8059" s="25">
        <v>2.0</v>
      </c>
      <c r="AE8059" s="25">
        <v>1.0</v>
      </c>
      <c r="AF8059" s="25">
        <v>0.0</v>
      </c>
      <c r="AG8059" s="25">
        <v>102908.91</v>
      </c>
      <c r="AH8059" s="25">
        <v>0.0</v>
      </c>
    </row>
    <row r="8060" ht="15.75" customHeight="1">
      <c r="U8060" s="25">
        <v>8059.0</v>
      </c>
      <c r="V8060" s="25">
        <v>1.5698184E7</v>
      </c>
      <c r="W8060" s="25" t="s">
        <v>683</v>
      </c>
      <c r="X8060" s="25">
        <v>484.0</v>
      </c>
      <c r="Y8060" s="25" t="s">
        <v>375</v>
      </c>
      <c r="Z8060" s="25" t="s">
        <v>462</v>
      </c>
      <c r="AA8060" s="25">
        <v>50.0</v>
      </c>
      <c r="AB8060" s="25">
        <v>2.0</v>
      </c>
      <c r="AC8060" s="25">
        <v>90408.16</v>
      </c>
      <c r="AD8060" s="25">
        <v>2.0</v>
      </c>
      <c r="AE8060" s="25">
        <v>0.0</v>
      </c>
      <c r="AF8060" s="25">
        <v>0.0</v>
      </c>
      <c r="AG8060" s="25">
        <v>48170.57</v>
      </c>
      <c r="AH8060" s="25">
        <v>0.0</v>
      </c>
    </row>
    <row r="8061" ht="15.75" customHeight="1">
      <c r="U8061" s="25">
        <v>8060.0</v>
      </c>
      <c r="V8061" s="25">
        <v>1.5717643E7</v>
      </c>
      <c r="W8061" s="25" t="s">
        <v>3273</v>
      </c>
      <c r="X8061" s="25">
        <v>728.0</v>
      </c>
      <c r="Y8061" s="25" t="s">
        <v>375</v>
      </c>
      <c r="Z8061" s="25" t="s">
        <v>462</v>
      </c>
      <c r="AA8061" s="25">
        <v>34.0</v>
      </c>
      <c r="AB8061" s="25">
        <v>6.0</v>
      </c>
      <c r="AC8061" s="25">
        <v>90425.15</v>
      </c>
      <c r="AD8061" s="25">
        <v>2.0</v>
      </c>
      <c r="AE8061" s="25">
        <v>1.0</v>
      </c>
      <c r="AF8061" s="25">
        <v>1.0</v>
      </c>
      <c r="AG8061" s="25">
        <v>11597.69</v>
      </c>
      <c r="AH8061" s="25">
        <v>0.0</v>
      </c>
    </row>
    <row r="8062" ht="15.75" customHeight="1">
      <c r="U8062" s="25">
        <v>8061.0</v>
      </c>
      <c r="V8062" s="25">
        <v>1.5776596E7</v>
      </c>
      <c r="W8062" s="25" t="s">
        <v>1544</v>
      </c>
      <c r="X8062" s="25">
        <v>730.0</v>
      </c>
      <c r="Y8062" s="25" t="s">
        <v>377</v>
      </c>
      <c r="Z8062" s="25" t="s">
        <v>462</v>
      </c>
      <c r="AA8062" s="25">
        <v>39.0</v>
      </c>
      <c r="AB8062" s="25">
        <v>6.0</v>
      </c>
      <c r="AC8062" s="25">
        <v>140094.59</v>
      </c>
      <c r="AD8062" s="25">
        <v>1.0</v>
      </c>
      <c r="AE8062" s="25">
        <v>1.0</v>
      </c>
      <c r="AF8062" s="25">
        <v>0.0</v>
      </c>
      <c r="AG8062" s="25">
        <v>172450.04</v>
      </c>
      <c r="AH8062" s="25">
        <v>1.0</v>
      </c>
    </row>
    <row r="8063" ht="15.75" customHeight="1">
      <c r="U8063" s="25">
        <v>8062.0</v>
      </c>
      <c r="V8063" s="25">
        <v>1.5814757E7</v>
      </c>
      <c r="W8063" s="25" t="s">
        <v>1528</v>
      </c>
      <c r="X8063" s="25">
        <v>477.0</v>
      </c>
      <c r="Y8063" s="25" t="s">
        <v>377</v>
      </c>
      <c r="Z8063" s="25" t="s">
        <v>487</v>
      </c>
      <c r="AA8063" s="25">
        <v>31.0</v>
      </c>
      <c r="AB8063" s="25">
        <v>9.0</v>
      </c>
      <c r="AC8063" s="25">
        <v>0.0</v>
      </c>
      <c r="AD8063" s="25">
        <v>2.0</v>
      </c>
      <c r="AE8063" s="25">
        <v>0.0</v>
      </c>
      <c r="AF8063" s="25">
        <v>1.0</v>
      </c>
      <c r="AG8063" s="25">
        <v>184061.17</v>
      </c>
      <c r="AH8063" s="25">
        <v>0.0</v>
      </c>
    </row>
    <row r="8064" ht="15.75" customHeight="1">
      <c r="U8064" s="25">
        <v>8063.0</v>
      </c>
      <c r="V8064" s="25">
        <v>1.5812607E7</v>
      </c>
      <c r="W8064" s="25" t="s">
        <v>1712</v>
      </c>
      <c r="X8064" s="25">
        <v>663.0</v>
      </c>
      <c r="Y8064" s="25" t="s">
        <v>379</v>
      </c>
      <c r="Z8064" s="25" t="s">
        <v>462</v>
      </c>
      <c r="AA8064" s="25">
        <v>46.0</v>
      </c>
      <c r="AB8064" s="25">
        <v>6.0</v>
      </c>
      <c r="AC8064" s="25">
        <v>95439.4</v>
      </c>
      <c r="AD8064" s="25">
        <v>1.0</v>
      </c>
      <c r="AE8064" s="25">
        <v>1.0</v>
      </c>
      <c r="AF8064" s="25">
        <v>1.0</v>
      </c>
      <c r="AG8064" s="25">
        <v>21038.58</v>
      </c>
      <c r="AH8064" s="25">
        <v>1.0</v>
      </c>
    </row>
    <row r="8065" ht="15.75" customHeight="1">
      <c r="U8065" s="25">
        <v>8064.0</v>
      </c>
      <c r="V8065" s="25">
        <v>1.5663888E7</v>
      </c>
      <c r="W8065" s="25" t="s">
        <v>2643</v>
      </c>
      <c r="X8065" s="25">
        <v>549.0</v>
      </c>
      <c r="Y8065" s="25" t="s">
        <v>379</v>
      </c>
      <c r="Z8065" s="25" t="s">
        <v>487</v>
      </c>
      <c r="AA8065" s="25">
        <v>34.0</v>
      </c>
      <c r="AB8065" s="25">
        <v>6.0</v>
      </c>
      <c r="AC8065" s="25">
        <v>204017.4</v>
      </c>
      <c r="AD8065" s="25">
        <v>2.0</v>
      </c>
      <c r="AE8065" s="25">
        <v>1.0</v>
      </c>
      <c r="AF8065" s="25">
        <v>0.0</v>
      </c>
      <c r="AG8065" s="25">
        <v>109538.35</v>
      </c>
      <c r="AH8065" s="25">
        <v>0.0</v>
      </c>
    </row>
    <row r="8066" ht="15.75" customHeight="1">
      <c r="U8066" s="25">
        <v>8065.0</v>
      </c>
      <c r="V8066" s="25">
        <v>1.5748882E7</v>
      </c>
      <c r="W8066" s="25" t="s">
        <v>1570</v>
      </c>
      <c r="X8066" s="25">
        <v>714.0</v>
      </c>
      <c r="Y8066" s="25" t="s">
        <v>377</v>
      </c>
      <c r="Z8066" s="25" t="s">
        <v>487</v>
      </c>
      <c r="AA8066" s="25">
        <v>29.0</v>
      </c>
      <c r="AB8066" s="25">
        <v>9.0</v>
      </c>
      <c r="AC8066" s="25">
        <v>0.0</v>
      </c>
      <c r="AD8066" s="25">
        <v>2.0</v>
      </c>
      <c r="AE8066" s="25">
        <v>1.0</v>
      </c>
      <c r="AF8066" s="25">
        <v>0.0</v>
      </c>
      <c r="AG8066" s="25">
        <v>129192.55</v>
      </c>
      <c r="AH8066" s="25">
        <v>0.0</v>
      </c>
    </row>
    <row r="8067" ht="15.75" customHeight="1">
      <c r="U8067" s="25">
        <v>8066.0</v>
      </c>
      <c r="V8067" s="25">
        <v>1.5690829E7</v>
      </c>
      <c r="W8067" s="25" t="s">
        <v>3274</v>
      </c>
      <c r="X8067" s="25">
        <v>430.0</v>
      </c>
      <c r="Y8067" s="25" t="s">
        <v>379</v>
      </c>
      <c r="Z8067" s="25" t="s">
        <v>487</v>
      </c>
      <c r="AA8067" s="25">
        <v>49.0</v>
      </c>
      <c r="AB8067" s="25">
        <v>3.0</v>
      </c>
      <c r="AC8067" s="25">
        <v>137115.16</v>
      </c>
      <c r="AD8067" s="25">
        <v>1.0</v>
      </c>
      <c r="AE8067" s="25">
        <v>1.0</v>
      </c>
      <c r="AF8067" s="25">
        <v>0.0</v>
      </c>
      <c r="AG8067" s="25">
        <v>146516.86</v>
      </c>
      <c r="AH8067" s="25">
        <v>1.0</v>
      </c>
    </row>
    <row r="8068" ht="15.75" customHeight="1">
      <c r="U8068" s="25">
        <v>8067.0</v>
      </c>
      <c r="V8068" s="25">
        <v>1.5695819E7</v>
      </c>
      <c r="W8068" s="25" t="s">
        <v>2242</v>
      </c>
      <c r="X8068" s="25">
        <v>504.0</v>
      </c>
      <c r="Y8068" s="25" t="s">
        <v>379</v>
      </c>
      <c r="Z8068" s="25" t="s">
        <v>487</v>
      </c>
      <c r="AA8068" s="25">
        <v>43.0</v>
      </c>
      <c r="AB8068" s="25">
        <v>5.0</v>
      </c>
      <c r="AC8068" s="25">
        <v>134740.19</v>
      </c>
      <c r="AD8068" s="25">
        <v>2.0</v>
      </c>
      <c r="AE8068" s="25">
        <v>1.0</v>
      </c>
      <c r="AF8068" s="25">
        <v>0.0</v>
      </c>
      <c r="AG8068" s="25">
        <v>181430.91</v>
      </c>
      <c r="AH8068" s="25">
        <v>0.0</v>
      </c>
    </row>
    <row r="8069" ht="15.75" customHeight="1">
      <c r="U8069" s="25">
        <v>8068.0</v>
      </c>
      <c r="V8069" s="25">
        <v>1.5696834E7</v>
      </c>
      <c r="W8069" s="25" t="s">
        <v>3275</v>
      </c>
      <c r="X8069" s="25">
        <v>530.0</v>
      </c>
      <c r="Y8069" s="25" t="s">
        <v>375</v>
      </c>
      <c r="Z8069" s="25" t="s">
        <v>462</v>
      </c>
      <c r="AA8069" s="25">
        <v>29.0</v>
      </c>
      <c r="AB8069" s="25">
        <v>5.0</v>
      </c>
      <c r="AC8069" s="25">
        <v>0.0</v>
      </c>
      <c r="AD8069" s="25">
        <v>2.0</v>
      </c>
      <c r="AE8069" s="25">
        <v>0.0</v>
      </c>
      <c r="AF8069" s="25">
        <v>0.0</v>
      </c>
      <c r="AG8069" s="25">
        <v>121451.21</v>
      </c>
      <c r="AH8069" s="25">
        <v>0.0</v>
      </c>
    </row>
    <row r="8070" ht="15.75" customHeight="1">
      <c r="U8070" s="25">
        <v>8069.0</v>
      </c>
      <c r="V8070" s="25">
        <v>1.579771E7</v>
      </c>
      <c r="W8070" s="25" t="s">
        <v>1819</v>
      </c>
      <c r="X8070" s="25">
        <v>619.0</v>
      </c>
      <c r="Y8070" s="25" t="s">
        <v>379</v>
      </c>
      <c r="Z8070" s="25" t="s">
        <v>487</v>
      </c>
      <c r="AA8070" s="25">
        <v>29.0</v>
      </c>
      <c r="AB8070" s="25">
        <v>4.0</v>
      </c>
      <c r="AC8070" s="25">
        <v>98955.87</v>
      </c>
      <c r="AD8070" s="25">
        <v>1.0</v>
      </c>
      <c r="AE8070" s="25">
        <v>0.0</v>
      </c>
      <c r="AF8070" s="25">
        <v>1.0</v>
      </c>
      <c r="AG8070" s="25">
        <v>131712.51</v>
      </c>
      <c r="AH8070" s="25">
        <v>0.0</v>
      </c>
    </row>
    <row r="8071" ht="15.75" customHeight="1">
      <c r="U8071" s="25">
        <v>8070.0</v>
      </c>
      <c r="V8071" s="25">
        <v>1.5700654E7</v>
      </c>
      <c r="W8071" s="25" t="s">
        <v>3276</v>
      </c>
      <c r="X8071" s="25">
        <v>617.0</v>
      </c>
      <c r="Y8071" s="25" t="s">
        <v>379</v>
      </c>
      <c r="Z8071" s="25" t="s">
        <v>487</v>
      </c>
      <c r="AA8071" s="25">
        <v>44.0</v>
      </c>
      <c r="AB8071" s="25">
        <v>9.0</v>
      </c>
      <c r="AC8071" s="25">
        <v>49157.09</v>
      </c>
      <c r="AD8071" s="25">
        <v>2.0</v>
      </c>
      <c r="AE8071" s="25">
        <v>1.0</v>
      </c>
      <c r="AF8071" s="25">
        <v>0.0</v>
      </c>
      <c r="AG8071" s="25">
        <v>53294.17</v>
      </c>
      <c r="AH8071" s="25">
        <v>0.0</v>
      </c>
    </row>
    <row r="8072" ht="15.75" customHeight="1">
      <c r="U8072" s="25">
        <v>8071.0</v>
      </c>
      <c r="V8072" s="25">
        <v>1.5583764E7</v>
      </c>
      <c r="W8072" s="25" t="s">
        <v>3277</v>
      </c>
      <c r="X8072" s="25">
        <v>791.0</v>
      </c>
      <c r="Y8072" s="25" t="s">
        <v>379</v>
      </c>
      <c r="Z8072" s="25" t="s">
        <v>487</v>
      </c>
      <c r="AA8072" s="25">
        <v>31.0</v>
      </c>
      <c r="AB8072" s="25">
        <v>1.0</v>
      </c>
      <c r="AC8072" s="25">
        <v>130240.33</v>
      </c>
      <c r="AD8072" s="25">
        <v>1.0</v>
      </c>
      <c r="AE8072" s="25">
        <v>0.0</v>
      </c>
      <c r="AF8072" s="25">
        <v>0.0</v>
      </c>
      <c r="AG8072" s="25">
        <v>96546.55</v>
      </c>
      <c r="AH8072" s="25">
        <v>0.0</v>
      </c>
    </row>
    <row r="8073" ht="15.75" customHeight="1">
      <c r="U8073" s="25">
        <v>8072.0</v>
      </c>
      <c r="V8073" s="25">
        <v>1.5688849E7</v>
      </c>
      <c r="W8073" s="25" t="s">
        <v>552</v>
      </c>
      <c r="X8073" s="25">
        <v>609.0</v>
      </c>
      <c r="Y8073" s="25" t="s">
        <v>375</v>
      </c>
      <c r="Z8073" s="25" t="s">
        <v>487</v>
      </c>
      <c r="AA8073" s="25">
        <v>48.0</v>
      </c>
      <c r="AB8073" s="25">
        <v>1.0</v>
      </c>
      <c r="AC8073" s="25">
        <v>108019.27</v>
      </c>
      <c r="AD8073" s="25">
        <v>3.0</v>
      </c>
      <c r="AE8073" s="25">
        <v>1.0</v>
      </c>
      <c r="AF8073" s="25">
        <v>1.0</v>
      </c>
      <c r="AG8073" s="25">
        <v>184524.65</v>
      </c>
      <c r="AH8073" s="25">
        <v>1.0</v>
      </c>
    </row>
    <row r="8074" ht="15.75" customHeight="1">
      <c r="U8074" s="25">
        <v>8073.0</v>
      </c>
      <c r="V8074" s="25">
        <v>1.5661473E7</v>
      </c>
      <c r="W8074" s="25" t="s">
        <v>472</v>
      </c>
      <c r="X8074" s="25">
        <v>780.0</v>
      </c>
      <c r="Y8074" s="25" t="s">
        <v>379</v>
      </c>
      <c r="Z8074" s="25" t="s">
        <v>487</v>
      </c>
      <c r="AA8074" s="25">
        <v>51.0</v>
      </c>
      <c r="AB8074" s="25">
        <v>4.0</v>
      </c>
      <c r="AC8074" s="25">
        <v>126725.25</v>
      </c>
      <c r="AD8074" s="25">
        <v>1.0</v>
      </c>
      <c r="AE8074" s="25">
        <v>1.0</v>
      </c>
      <c r="AF8074" s="25">
        <v>0.0</v>
      </c>
      <c r="AG8074" s="25">
        <v>195259.31</v>
      </c>
      <c r="AH8074" s="25">
        <v>1.0</v>
      </c>
    </row>
    <row r="8075" ht="15.75" customHeight="1">
      <c r="U8075" s="25">
        <v>8074.0</v>
      </c>
      <c r="V8075" s="25">
        <v>1.560103E7</v>
      </c>
      <c r="W8075" s="25" t="s">
        <v>3278</v>
      </c>
      <c r="X8075" s="25">
        <v>777.0</v>
      </c>
      <c r="Y8075" s="25" t="s">
        <v>379</v>
      </c>
      <c r="Z8075" s="25" t="s">
        <v>462</v>
      </c>
      <c r="AA8075" s="25">
        <v>34.0</v>
      </c>
      <c r="AB8075" s="25">
        <v>5.0</v>
      </c>
      <c r="AC8075" s="25">
        <v>96693.66</v>
      </c>
      <c r="AD8075" s="25">
        <v>1.0</v>
      </c>
      <c r="AE8075" s="25">
        <v>1.0</v>
      </c>
      <c r="AF8075" s="25">
        <v>1.0</v>
      </c>
      <c r="AG8075" s="25">
        <v>172618.52</v>
      </c>
      <c r="AH8075" s="25">
        <v>0.0</v>
      </c>
    </row>
    <row r="8076" ht="15.75" customHeight="1">
      <c r="U8076" s="25">
        <v>8075.0</v>
      </c>
      <c r="V8076" s="25">
        <v>1.5789557E7</v>
      </c>
      <c r="W8076" s="25" t="s">
        <v>3279</v>
      </c>
      <c r="X8076" s="25">
        <v>817.0</v>
      </c>
      <c r="Y8076" s="25" t="s">
        <v>379</v>
      </c>
      <c r="Z8076" s="25" t="s">
        <v>462</v>
      </c>
      <c r="AA8076" s="25">
        <v>27.0</v>
      </c>
      <c r="AB8076" s="25">
        <v>7.0</v>
      </c>
      <c r="AC8076" s="25">
        <v>129810.6</v>
      </c>
      <c r="AD8076" s="25">
        <v>1.0</v>
      </c>
      <c r="AE8076" s="25">
        <v>1.0</v>
      </c>
      <c r="AF8076" s="25">
        <v>1.0</v>
      </c>
      <c r="AG8076" s="25">
        <v>59259.44</v>
      </c>
      <c r="AH8076" s="25">
        <v>0.0</v>
      </c>
    </row>
    <row r="8077" ht="15.75" customHeight="1">
      <c r="U8077" s="25">
        <v>8076.0</v>
      </c>
      <c r="V8077" s="25">
        <v>1.574525E7</v>
      </c>
      <c r="W8077" s="25" t="s">
        <v>1590</v>
      </c>
      <c r="X8077" s="25">
        <v>850.0</v>
      </c>
      <c r="Y8077" s="25" t="s">
        <v>375</v>
      </c>
      <c r="Z8077" s="25" t="s">
        <v>487</v>
      </c>
      <c r="AA8077" s="25">
        <v>58.0</v>
      </c>
      <c r="AB8077" s="25">
        <v>8.0</v>
      </c>
      <c r="AC8077" s="25">
        <v>156652.13</v>
      </c>
      <c r="AD8077" s="25">
        <v>1.0</v>
      </c>
      <c r="AE8077" s="25">
        <v>0.0</v>
      </c>
      <c r="AF8077" s="25">
        <v>0.0</v>
      </c>
      <c r="AG8077" s="25">
        <v>25899.21</v>
      </c>
      <c r="AH8077" s="25">
        <v>1.0</v>
      </c>
    </row>
    <row r="8078" ht="15.75" customHeight="1">
      <c r="U8078" s="25">
        <v>8077.0</v>
      </c>
      <c r="V8078" s="25">
        <v>1.5590349E7</v>
      </c>
      <c r="W8078" s="25" t="s">
        <v>3280</v>
      </c>
      <c r="X8078" s="25">
        <v>732.0</v>
      </c>
      <c r="Y8078" s="25" t="s">
        <v>375</v>
      </c>
      <c r="Z8078" s="25" t="s">
        <v>462</v>
      </c>
      <c r="AA8078" s="25">
        <v>36.0</v>
      </c>
      <c r="AB8078" s="25">
        <v>9.0</v>
      </c>
      <c r="AC8078" s="25">
        <v>0.0</v>
      </c>
      <c r="AD8078" s="25">
        <v>1.0</v>
      </c>
      <c r="AE8078" s="25">
        <v>0.0</v>
      </c>
      <c r="AF8078" s="25">
        <v>0.0</v>
      </c>
      <c r="AG8078" s="25">
        <v>3749.0</v>
      </c>
      <c r="AH8078" s="25">
        <v>1.0</v>
      </c>
    </row>
    <row r="8079" ht="15.75" customHeight="1">
      <c r="U8079" s="25">
        <v>8078.0</v>
      </c>
      <c r="V8079" s="25">
        <v>1.5741693E7</v>
      </c>
      <c r="W8079" s="25" t="s">
        <v>3281</v>
      </c>
      <c r="X8079" s="25">
        <v>693.0</v>
      </c>
      <c r="Y8079" s="25" t="s">
        <v>375</v>
      </c>
      <c r="Z8079" s="25" t="s">
        <v>487</v>
      </c>
      <c r="AA8079" s="25">
        <v>40.0</v>
      </c>
      <c r="AB8079" s="25">
        <v>4.0</v>
      </c>
      <c r="AC8079" s="25">
        <v>130661.96</v>
      </c>
      <c r="AD8079" s="25">
        <v>1.0</v>
      </c>
      <c r="AE8079" s="25">
        <v>1.0</v>
      </c>
      <c r="AF8079" s="25">
        <v>1.0</v>
      </c>
      <c r="AG8079" s="25">
        <v>101918.96</v>
      </c>
      <c r="AH8079" s="25">
        <v>0.0</v>
      </c>
    </row>
    <row r="8080" ht="15.75" customHeight="1">
      <c r="U8080" s="25">
        <v>8079.0</v>
      </c>
      <c r="V8080" s="25">
        <v>1.5618446E7</v>
      </c>
      <c r="W8080" s="25" t="s">
        <v>1229</v>
      </c>
      <c r="X8080" s="25">
        <v>576.0</v>
      </c>
      <c r="Y8080" s="25" t="s">
        <v>375</v>
      </c>
      <c r="Z8080" s="25" t="s">
        <v>462</v>
      </c>
      <c r="AA8080" s="25">
        <v>50.0</v>
      </c>
      <c r="AB8080" s="25">
        <v>8.0</v>
      </c>
      <c r="AC8080" s="25">
        <v>0.0</v>
      </c>
      <c r="AD8080" s="25">
        <v>2.0</v>
      </c>
      <c r="AE8080" s="25">
        <v>1.0</v>
      </c>
      <c r="AF8080" s="25">
        <v>1.0</v>
      </c>
      <c r="AG8080" s="25">
        <v>57802.62</v>
      </c>
      <c r="AH8080" s="25">
        <v>0.0</v>
      </c>
    </row>
    <row r="8081" ht="15.75" customHeight="1">
      <c r="U8081" s="25">
        <v>8080.0</v>
      </c>
      <c r="V8081" s="25">
        <v>1.5766552E7</v>
      </c>
      <c r="W8081" s="25" t="s">
        <v>751</v>
      </c>
      <c r="X8081" s="25">
        <v>643.0</v>
      </c>
      <c r="Y8081" s="25" t="s">
        <v>375</v>
      </c>
      <c r="Z8081" s="25" t="s">
        <v>487</v>
      </c>
      <c r="AA8081" s="25">
        <v>37.0</v>
      </c>
      <c r="AB8081" s="25">
        <v>6.0</v>
      </c>
      <c r="AC8081" s="25">
        <v>0.0</v>
      </c>
      <c r="AD8081" s="25">
        <v>2.0</v>
      </c>
      <c r="AE8081" s="25">
        <v>0.0</v>
      </c>
      <c r="AF8081" s="25">
        <v>0.0</v>
      </c>
      <c r="AG8081" s="25">
        <v>142454.77</v>
      </c>
      <c r="AH8081" s="25">
        <v>0.0</v>
      </c>
    </row>
    <row r="8082" ht="15.75" customHeight="1">
      <c r="U8082" s="25">
        <v>8081.0</v>
      </c>
      <c r="V8082" s="25">
        <v>1.5668775E7</v>
      </c>
      <c r="W8082" s="25" t="s">
        <v>3282</v>
      </c>
      <c r="X8082" s="25">
        <v>757.0</v>
      </c>
      <c r="Y8082" s="25" t="s">
        <v>375</v>
      </c>
      <c r="Z8082" s="25" t="s">
        <v>487</v>
      </c>
      <c r="AA8082" s="25">
        <v>47.0</v>
      </c>
      <c r="AB8082" s="25">
        <v>3.0</v>
      </c>
      <c r="AC8082" s="25">
        <v>130747.1</v>
      </c>
      <c r="AD8082" s="25">
        <v>1.0</v>
      </c>
      <c r="AE8082" s="25">
        <v>1.0</v>
      </c>
      <c r="AF8082" s="25">
        <v>0.0</v>
      </c>
      <c r="AG8082" s="25">
        <v>143829.54</v>
      </c>
      <c r="AH8082" s="25">
        <v>0.0</v>
      </c>
    </row>
    <row r="8083" ht="15.75" customHeight="1">
      <c r="U8083" s="25">
        <v>8082.0</v>
      </c>
      <c r="V8083" s="25">
        <v>1.5757895E7</v>
      </c>
      <c r="W8083" s="25" t="s">
        <v>552</v>
      </c>
      <c r="X8083" s="25">
        <v>569.0</v>
      </c>
      <c r="Y8083" s="25" t="s">
        <v>379</v>
      </c>
      <c r="Z8083" s="25" t="s">
        <v>487</v>
      </c>
      <c r="AA8083" s="25">
        <v>30.0</v>
      </c>
      <c r="AB8083" s="25">
        <v>6.0</v>
      </c>
      <c r="AC8083" s="25">
        <v>106629.49</v>
      </c>
      <c r="AD8083" s="25">
        <v>1.0</v>
      </c>
      <c r="AE8083" s="25">
        <v>0.0</v>
      </c>
      <c r="AF8083" s="25">
        <v>1.0</v>
      </c>
      <c r="AG8083" s="25">
        <v>44114.88</v>
      </c>
      <c r="AH8083" s="25">
        <v>0.0</v>
      </c>
    </row>
    <row r="8084" ht="15.75" customHeight="1">
      <c r="U8084" s="25">
        <v>8083.0</v>
      </c>
      <c r="V8084" s="25">
        <v>1.5774551E7</v>
      </c>
      <c r="W8084" s="25" t="s">
        <v>1605</v>
      </c>
      <c r="X8084" s="25">
        <v>772.0</v>
      </c>
      <c r="Y8084" s="25" t="s">
        <v>377</v>
      </c>
      <c r="Z8084" s="25" t="s">
        <v>487</v>
      </c>
      <c r="AA8084" s="25">
        <v>36.0</v>
      </c>
      <c r="AB8084" s="25">
        <v>3.0</v>
      </c>
      <c r="AC8084" s="25">
        <v>112029.83</v>
      </c>
      <c r="AD8084" s="25">
        <v>1.0</v>
      </c>
      <c r="AE8084" s="25">
        <v>1.0</v>
      </c>
      <c r="AF8084" s="25">
        <v>1.0</v>
      </c>
      <c r="AG8084" s="25">
        <v>186948.35</v>
      </c>
      <c r="AH8084" s="25">
        <v>0.0</v>
      </c>
    </row>
    <row r="8085" ht="15.75" customHeight="1">
      <c r="U8085" s="25">
        <v>8084.0</v>
      </c>
      <c r="V8085" s="25">
        <v>1.5684011E7</v>
      </c>
      <c r="W8085" s="25" t="s">
        <v>707</v>
      </c>
      <c r="X8085" s="25">
        <v>576.0</v>
      </c>
      <c r="Y8085" s="25" t="s">
        <v>379</v>
      </c>
      <c r="Z8085" s="25" t="s">
        <v>487</v>
      </c>
      <c r="AA8085" s="25">
        <v>29.0</v>
      </c>
      <c r="AB8085" s="25">
        <v>7.0</v>
      </c>
      <c r="AC8085" s="25">
        <v>130575.26</v>
      </c>
      <c r="AD8085" s="25">
        <v>1.0</v>
      </c>
      <c r="AE8085" s="25">
        <v>0.0</v>
      </c>
      <c r="AF8085" s="25">
        <v>1.0</v>
      </c>
      <c r="AG8085" s="25">
        <v>173629.78</v>
      </c>
      <c r="AH8085" s="25">
        <v>0.0</v>
      </c>
    </row>
    <row r="8086" ht="15.75" customHeight="1">
      <c r="U8086" s="25">
        <v>8085.0</v>
      </c>
      <c r="V8086" s="25">
        <v>1.5736146E7</v>
      </c>
      <c r="W8086" s="25" t="s">
        <v>3227</v>
      </c>
      <c r="X8086" s="25">
        <v>608.0</v>
      </c>
      <c r="Y8086" s="25" t="s">
        <v>379</v>
      </c>
      <c r="Z8086" s="25" t="s">
        <v>487</v>
      </c>
      <c r="AA8086" s="25">
        <v>28.0</v>
      </c>
      <c r="AB8086" s="25">
        <v>4.0</v>
      </c>
      <c r="AC8086" s="25">
        <v>96679.71</v>
      </c>
      <c r="AD8086" s="25">
        <v>1.0</v>
      </c>
      <c r="AE8086" s="25">
        <v>1.0</v>
      </c>
      <c r="AF8086" s="25">
        <v>1.0</v>
      </c>
      <c r="AG8086" s="25">
        <v>49133.45</v>
      </c>
      <c r="AH8086" s="25">
        <v>0.0</v>
      </c>
    </row>
    <row r="8087" ht="15.75" customHeight="1">
      <c r="U8087" s="25">
        <v>8086.0</v>
      </c>
      <c r="V8087" s="25">
        <v>1.5656286E7</v>
      </c>
      <c r="W8087" s="25" t="s">
        <v>1527</v>
      </c>
      <c r="X8087" s="25">
        <v>794.0</v>
      </c>
      <c r="Y8087" s="25" t="s">
        <v>375</v>
      </c>
      <c r="Z8087" s="25" t="s">
        <v>487</v>
      </c>
      <c r="AA8087" s="25">
        <v>33.0</v>
      </c>
      <c r="AB8087" s="25">
        <v>0.0</v>
      </c>
      <c r="AC8087" s="25">
        <v>0.0</v>
      </c>
      <c r="AD8087" s="25">
        <v>2.0</v>
      </c>
      <c r="AE8087" s="25">
        <v>0.0</v>
      </c>
      <c r="AF8087" s="25">
        <v>0.0</v>
      </c>
      <c r="AG8087" s="25">
        <v>178122.71</v>
      </c>
      <c r="AH8087" s="25">
        <v>0.0</v>
      </c>
    </row>
    <row r="8088" ht="15.75" customHeight="1">
      <c r="U8088" s="25">
        <v>8087.0</v>
      </c>
      <c r="V8088" s="25">
        <v>1.5774847E7</v>
      </c>
      <c r="W8088" s="25" t="s">
        <v>853</v>
      </c>
      <c r="X8088" s="25">
        <v>593.0</v>
      </c>
      <c r="Y8088" s="25" t="s">
        <v>375</v>
      </c>
      <c r="Z8088" s="25" t="s">
        <v>487</v>
      </c>
      <c r="AA8088" s="25">
        <v>50.0</v>
      </c>
      <c r="AB8088" s="25">
        <v>6.0</v>
      </c>
      <c r="AC8088" s="25">
        <v>171740.69</v>
      </c>
      <c r="AD8088" s="25">
        <v>1.0</v>
      </c>
      <c r="AE8088" s="25">
        <v>0.0</v>
      </c>
      <c r="AF8088" s="25">
        <v>0.0</v>
      </c>
      <c r="AG8088" s="25">
        <v>20893.61</v>
      </c>
      <c r="AH8088" s="25">
        <v>0.0</v>
      </c>
    </row>
    <row r="8089" ht="15.75" customHeight="1">
      <c r="U8089" s="25">
        <v>8088.0</v>
      </c>
      <c r="V8089" s="25">
        <v>1.561934E7</v>
      </c>
      <c r="W8089" s="25" t="s">
        <v>3197</v>
      </c>
      <c r="X8089" s="25">
        <v>597.0</v>
      </c>
      <c r="Y8089" s="25" t="s">
        <v>377</v>
      </c>
      <c r="Z8089" s="25" t="s">
        <v>487</v>
      </c>
      <c r="AA8089" s="25">
        <v>38.0</v>
      </c>
      <c r="AB8089" s="25">
        <v>1.0</v>
      </c>
      <c r="AC8089" s="25">
        <v>0.0</v>
      </c>
      <c r="AD8089" s="25">
        <v>2.0</v>
      </c>
      <c r="AE8089" s="25">
        <v>1.0</v>
      </c>
      <c r="AF8089" s="25">
        <v>0.0</v>
      </c>
      <c r="AG8089" s="25">
        <v>41303.29</v>
      </c>
      <c r="AH8089" s="25">
        <v>0.0</v>
      </c>
    </row>
    <row r="8090" ht="15.75" customHeight="1">
      <c r="U8090" s="25">
        <v>8089.0</v>
      </c>
      <c r="V8090" s="25">
        <v>1.5815656E7</v>
      </c>
      <c r="W8090" s="25" t="s">
        <v>1092</v>
      </c>
      <c r="X8090" s="25">
        <v>541.0</v>
      </c>
      <c r="Y8090" s="25" t="s">
        <v>379</v>
      </c>
      <c r="Z8090" s="25" t="s">
        <v>462</v>
      </c>
      <c r="AA8090" s="25">
        <v>39.0</v>
      </c>
      <c r="AB8090" s="25">
        <v>9.0</v>
      </c>
      <c r="AC8090" s="25">
        <v>100116.67</v>
      </c>
      <c r="AD8090" s="25">
        <v>1.0</v>
      </c>
      <c r="AE8090" s="25">
        <v>1.0</v>
      </c>
      <c r="AF8090" s="25">
        <v>1.0</v>
      </c>
      <c r="AG8090" s="25">
        <v>199808.1</v>
      </c>
      <c r="AH8090" s="25">
        <v>1.0</v>
      </c>
    </row>
    <row r="8091" ht="15.75" customHeight="1">
      <c r="U8091" s="25">
        <v>8090.0</v>
      </c>
      <c r="V8091" s="25">
        <v>1.5623357E7</v>
      </c>
      <c r="W8091" s="25" t="s">
        <v>468</v>
      </c>
      <c r="X8091" s="25">
        <v>692.0</v>
      </c>
      <c r="Y8091" s="25" t="s">
        <v>379</v>
      </c>
      <c r="Z8091" s="25" t="s">
        <v>487</v>
      </c>
      <c r="AA8091" s="25">
        <v>24.0</v>
      </c>
      <c r="AB8091" s="25">
        <v>2.0</v>
      </c>
      <c r="AC8091" s="25">
        <v>120596.93</v>
      </c>
      <c r="AD8091" s="25">
        <v>1.0</v>
      </c>
      <c r="AE8091" s="25">
        <v>0.0</v>
      </c>
      <c r="AF8091" s="25">
        <v>1.0</v>
      </c>
      <c r="AG8091" s="25">
        <v>180490.53</v>
      </c>
      <c r="AH8091" s="25">
        <v>0.0</v>
      </c>
    </row>
    <row r="8092" ht="15.75" customHeight="1">
      <c r="U8092" s="25">
        <v>8091.0</v>
      </c>
      <c r="V8092" s="25">
        <v>1.5601324E7</v>
      </c>
      <c r="W8092" s="25" t="s">
        <v>842</v>
      </c>
      <c r="X8092" s="25">
        <v>697.0</v>
      </c>
      <c r="Y8092" s="25" t="s">
        <v>375</v>
      </c>
      <c r="Z8092" s="25" t="s">
        <v>462</v>
      </c>
      <c r="AA8092" s="25">
        <v>48.0</v>
      </c>
      <c r="AB8092" s="25">
        <v>1.0</v>
      </c>
      <c r="AC8092" s="25">
        <v>0.0</v>
      </c>
      <c r="AD8092" s="25">
        <v>2.0</v>
      </c>
      <c r="AE8092" s="25">
        <v>1.0</v>
      </c>
      <c r="AF8092" s="25">
        <v>1.0</v>
      </c>
      <c r="AG8092" s="25">
        <v>87400.53</v>
      </c>
      <c r="AH8092" s="25">
        <v>0.0</v>
      </c>
    </row>
    <row r="8093" ht="15.75" customHeight="1">
      <c r="U8093" s="25">
        <v>8092.0</v>
      </c>
      <c r="V8093" s="25">
        <v>1.571551E7</v>
      </c>
      <c r="W8093" s="25" t="s">
        <v>906</v>
      </c>
      <c r="X8093" s="25">
        <v>768.0</v>
      </c>
      <c r="Y8093" s="25" t="s">
        <v>375</v>
      </c>
      <c r="Z8093" s="25" t="s">
        <v>487</v>
      </c>
      <c r="AA8093" s="25">
        <v>29.0</v>
      </c>
      <c r="AB8093" s="25">
        <v>2.0</v>
      </c>
      <c r="AC8093" s="25">
        <v>95984.69</v>
      </c>
      <c r="AD8093" s="25">
        <v>2.0</v>
      </c>
      <c r="AE8093" s="25">
        <v>1.0</v>
      </c>
      <c r="AF8093" s="25">
        <v>1.0</v>
      </c>
      <c r="AG8093" s="25">
        <v>73686.75</v>
      </c>
      <c r="AH8093" s="25">
        <v>0.0</v>
      </c>
    </row>
    <row r="8094" ht="15.75" customHeight="1">
      <c r="U8094" s="25">
        <v>8093.0</v>
      </c>
      <c r="V8094" s="25">
        <v>1.566377E7</v>
      </c>
      <c r="W8094" s="25" t="s">
        <v>788</v>
      </c>
      <c r="X8094" s="25">
        <v>802.0</v>
      </c>
      <c r="Y8094" s="25" t="s">
        <v>375</v>
      </c>
      <c r="Z8094" s="25" t="s">
        <v>487</v>
      </c>
      <c r="AA8094" s="25">
        <v>38.0</v>
      </c>
      <c r="AB8094" s="25">
        <v>1.0</v>
      </c>
      <c r="AC8094" s="25">
        <v>142557.11</v>
      </c>
      <c r="AD8094" s="25">
        <v>1.0</v>
      </c>
      <c r="AE8094" s="25">
        <v>1.0</v>
      </c>
      <c r="AF8094" s="25">
        <v>1.0</v>
      </c>
      <c r="AG8094" s="25">
        <v>172497.73</v>
      </c>
      <c r="AH8094" s="25">
        <v>0.0</v>
      </c>
    </row>
    <row r="8095" ht="15.75" customHeight="1">
      <c r="U8095" s="25">
        <v>8094.0</v>
      </c>
      <c r="V8095" s="25">
        <v>1.5779267E7</v>
      </c>
      <c r="W8095" s="25" t="s">
        <v>1678</v>
      </c>
      <c r="X8095" s="25">
        <v>584.0</v>
      </c>
      <c r="Y8095" s="25" t="s">
        <v>375</v>
      </c>
      <c r="Z8095" s="25" t="s">
        <v>487</v>
      </c>
      <c r="AA8095" s="25">
        <v>47.0</v>
      </c>
      <c r="AB8095" s="25">
        <v>5.0</v>
      </c>
      <c r="AC8095" s="25">
        <v>0.0</v>
      </c>
      <c r="AD8095" s="25">
        <v>2.0</v>
      </c>
      <c r="AE8095" s="25">
        <v>1.0</v>
      </c>
      <c r="AF8095" s="25">
        <v>0.0</v>
      </c>
      <c r="AG8095" s="25">
        <v>89286.29</v>
      </c>
      <c r="AH8095" s="25">
        <v>0.0</v>
      </c>
    </row>
    <row r="8096" ht="15.75" customHeight="1">
      <c r="U8096" s="25">
        <v>8095.0</v>
      </c>
      <c r="V8096" s="25">
        <v>1.5597957E7</v>
      </c>
      <c r="W8096" s="25" t="s">
        <v>1127</v>
      </c>
      <c r="X8096" s="25">
        <v>614.0</v>
      </c>
      <c r="Y8096" s="25" t="s">
        <v>377</v>
      </c>
      <c r="Z8096" s="25" t="s">
        <v>487</v>
      </c>
      <c r="AA8096" s="25">
        <v>66.0</v>
      </c>
      <c r="AB8096" s="25">
        <v>2.0</v>
      </c>
      <c r="AC8096" s="25">
        <v>0.0</v>
      </c>
      <c r="AD8096" s="25">
        <v>2.0</v>
      </c>
      <c r="AE8096" s="25">
        <v>0.0</v>
      </c>
      <c r="AF8096" s="25">
        <v>1.0</v>
      </c>
      <c r="AG8096" s="25">
        <v>180082.7</v>
      </c>
      <c r="AH8096" s="25">
        <v>0.0</v>
      </c>
    </row>
    <row r="8097" ht="15.75" customHeight="1">
      <c r="U8097" s="25">
        <v>8096.0</v>
      </c>
      <c r="V8097" s="25">
        <v>1.558462E7</v>
      </c>
      <c r="W8097" s="25" t="s">
        <v>1401</v>
      </c>
      <c r="X8097" s="25">
        <v>850.0</v>
      </c>
      <c r="Y8097" s="25" t="s">
        <v>379</v>
      </c>
      <c r="Z8097" s="25" t="s">
        <v>462</v>
      </c>
      <c r="AA8097" s="25">
        <v>36.0</v>
      </c>
      <c r="AB8097" s="25">
        <v>6.0</v>
      </c>
      <c r="AC8097" s="25">
        <v>143644.16</v>
      </c>
      <c r="AD8097" s="25">
        <v>1.0</v>
      </c>
      <c r="AE8097" s="25">
        <v>1.0</v>
      </c>
      <c r="AF8097" s="25">
        <v>0.0</v>
      </c>
      <c r="AG8097" s="25">
        <v>22102.25</v>
      </c>
      <c r="AH8097" s="25">
        <v>1.0</v>
      </c>
    </row>
    <row r="8098" ht="15.75" customHeight="1">
      <c r="U8098" s="25">
        <v>8097.0</v>
      </c>
      <c r="V8098" s="25">
        <v>1.5750772E7</v>
      </c>
      <c r="W8098" s="25" t="s">
        <v>1190</v>
      </c>
      <c r="X8098" s="25">
        <v>671.0</v>
      </c>
      <c r="Y8098" s="25" t="s">
        <v>375</v>
      </c>
      <c r="Z8098" s="25" t="s">
        <v>462</v>
      </c>
      <c r="AA8098" s="25">
        <v>38.0</v>
      </c>
      <c r="AB8098" s="25">
        <v>6.0</v>
      </c>
      <c r="AC8098" s="25">
        <v>132129.72</v>
      </c>
      <c r="AD8098" s="25">
        <v>1.0</v>
      </c>
      <c r="AE8098" s="25">
        <v>0.0</v>
      </c>
      <c r="AF8098" s="25">
        <v>1.0</v>
      </c>
      <c r="AG8098" s="25">
        <v>76068.95</v>
      </c>
      <c r="AH8098" s="25">
        <v>0.0</v>
      </c>
    </row>
    <row r="8099" ht="15.75" customHeight="1">
      <c r="U8099" s="25">
        <v>8098.0</v>
      </c>
      <c r="V8099" s="25">
        <v>1.5706557E7</v>
      </c>
      <c r="W8099" s="25" t="s">
        <v>1726</v>
      </c>
      <c r="X8099" s="25">
        <v>626.0</v>
      </c>
      <c r="Y8099" s="25" t="s">
        <v>375</v>
      </c>
      <c r="Z8099" s="25" t="s">
        <v>462</v>
      </c>
      <c r="AA8099" s="25">
        <v>52.0</v>
      </c>
      <c r="AB8099" s="25">
        <v>0.0</v>
      </c>
      <c r="AC8099" s="25">
        <v>0.0</v>
      </c>
      <c r="AD8099" s="25">
        <v>2.0</v>
      </c>
      <c r="AE8099" s="25">
        <v>1.0</v>
      </c>
      <c r="AF8099" s="25">
        <v>0.0</v>
      </c>
      <c r="AG8099" s="25">
        <v>32159.46</v>
      </c>
      <c r="AH8099" s="25">
        <v>1.0</v>
      </c>
    </row>
    <row r="8100" ht="15.75" customHeight="1">
      <c r="U8100" s="25">
        <v>8099.0</v>
      </c>
      <c r="V8100" s="25">
        <v>1.5594391E7</v>
      </c>
      <c r="W8100" s="25" t="s">
        <v>3283</v>
      </c>
      <c r="X8100" s="25">
        <v>770.0</v>
      </c>
      <c r="Y8100" s="25" t="s">
        <v>375</v>
      </c>
      <c r="Z8100" s="25" t="s">
        <v>462</v>
      </c>
      <c r="AA8100" s="25">
        <v>68.0</v>
      </c>
      <c r="AB8100" s="25">
        <v>2.0</v>
      </c>
      <c r="AC8100" s="25">
        <v>183555.24</v>
      </c>
      <c r="AD8100" s="25">
        <v>1.0</v>
      </c>
      <c r="AE8100" s="25">
        <v>0.0</v>
      </c>
      <c r="AF8100" s="25">
        <v>0.0</v>
      </c>
      <c r="AG8100" s="25">
        <v>159557.28</v>
      </c>
      <c r="AH8100" s="25">
        <v>1.0</v>
      </c>
    </row>
    <row r="8101" ht="15.75" customHeight="1">
      <c r="U8101" s="25">
        <v>8100.0</v>
      </c>
      <c r="V8101" s="25">
        <v>1.5661656E7</v>
      </c>
      <c r="W8101" s="25" t="s">
        <v>685</v>
      </c>
      <c r="X8101" s="25">
        <v>633.0</v>
      </c>
      <c r="Y8101" s="25" t="s">
        <v>375</v>
      </c>
      <c r="Z8101" s="25" t="s">
        <v>487</v>
      </c>
      <c r="AA8101" s="25">
        <v>38.0</v>
      </c>
      <c r="AB8101" s="25">
        <v>2.0</v>
      </c>
      <c r="AC8101" s="25">
        <v>91902.56</v>
      </c>
      <c r="AD8101" s="25">
        <v>2.0</v>
      </c>
      <c r="AE8101" s="25">
        <v>1.0</v>
      </c>
      <c r="AF8101" s="25">
        <v>1.0</v>
      </c>
      <c r="AG8101" s="25">
        <v>107673.35</v>
      </c>
      <c r="AH8101" s="25">
        <v>0.0</v>
      </c>
    </row>
    <row r="8102" ht="15.75" customHeight="1">
      <c r="U8102" s="25">
        <v>8101.0</v>
      </c>
      <c r="V8102" s="25">
        <v>1.5631217E7</v>
      </c>
      <c r="W8102" s="25" t="s">
        <v>528</v>
      </c>
      <c r="X8102" s="25">
        <v>663.0</v>
      </c>
      <c r="Y8102" s="25" t="s">
        <v>375</v>
      </c>
      <c r="Z8102" s="25" t="s">
        <v>487</v>
      </c>
      <c r="AA8102" s="25">
        <v>40.0</v>
      </c>
      <c r="AB8102" s="25">
        <v>6.0</v>
      </c>
      <c r="AC8102" s="25">
        <v>156218.19</v>
      </c>
      <c r="AD8102" s="25">
        <v>1.0</v>
      </c>
      <c r="AE8102" s="25">
        <v>0.0</v>
      </c>
      <c r="AF8102" s="25">
        <v>1.0</v>
      </c>
      <c r="AG8102" s="25">
        <v>33607.72</v>
      </c>
      <c r="AH8102" s="25">
        <v>0.0</v>
      </c>
    </row>
    <row r="8103" ht="15.75" customHeight="1">
      <c r="U8103" s="25">
        <v>8102.0</v>
      </c>
      <c r="V8103" s="25">
        <v>1.5588955E7</v>
      </c>
      <c r="W8103" s="25" t="s">
        <v>1198</v>
      </c>
      <c r="X8103" s="25">
        <v>581.0</v>
      </c>
      <c r="Y8103" s="25" t="s">
        <v>379</v>
      </c>
      <c r="Z8103" s="25" t="s">
        <v>462</v>
      </c>
      <c r="AA8103" s="25">
        <v>43.0</v>
      </c>
      <c r="AB8103" s="25">
        <v>5.0</v>
      </c>
      <c r="AC8103" s="25">
        <v>93259.57</v>
      </c>
      <c r="AD8103" s="25">
        <v>3.0</v>
      </c>
      <c r="AE8103" s="25">
        <v>1.0</v>
      </c>
      <c r="AF8103" s="25">
        <v>0.0</v>
      </c>
      <c r="AG8103" s="25">
        <v>141035.65</v>
      </c>
      <c r="AH8103" s="25">
        <v>1.0</v>
      </c>
    </row>
    <row r="8104" ht="15.75" customHeight="1">
      <c r="U8104" s="25">
        <v>8103.0</v>
      </c>
      <c r="V8104" s="25">
        <v>1.5758252E7</v>
      </c>
      <c r="W8104" s="25" t="s">
        <v>1193</v>
      </c>
      <c r="X8104" s="25">
        <v>561.0</v>
      </c>
      <c r="Y8104" s="25" t="s">
        <v>379</v>
      </c>
      <c r="Z8104" s="25" t="s">
        <v>462</v>
      </c>
      <c r="AA8104" s="25">
        <v>45.0</v>
      </c>
      <c r="AB8104" s="25">
        <v>2.0</v>
      </c>
      <c r="AC8104" s="25">
        <v>168085.38</v>
      </c>
      <c r="AD8104" s="25">
        <v>2.0</v>
      </c>
      <c r="AE8104" s="25">
        <v>0.0</v>
      </c>
      <c r="AF8104" s="25">
        <v>1.0</v>
      </c>
      <c r="AG8104" s="25">
        <v>115719.08</v>
      </c>
      <c r="AH8104" s="25">
        <v>0.0</v>
      </c>
    </row>
    <row r="8105" ht="15.75" customHeight="1">
      <c r="U8105" s="25">
        <v>8104.0</v>
      </c>
      <c r="V8105" s="25">
        <v>1.5740223E7</v>
      </c>
      <c r="W8105" s="25" t="s">
        <v>1031</v>
      </c>
      <c r="X8105" s="25">
        <v>479.0</v>
      </c>
      <c r="Y8105" s="25" t="s">
        <v>379</v>
      </c>
      <c r="Z8105" s="25" t="s">
        <v>487</v>
      </c>
      <c r="AA8105" s="25">
        <v>51.0</v>
      </c>
      <c r="AB8105" s="25">
        <v>1.0</v>
      </c>
      <c r="AC8105" s="25">
        <v>107714.74</v>
      </c>
      <c r="AD8105" s="25">
        <v>3.0</v>
      </c>
      <c r="AE8105" s="25">
        <v>1.0</v>
      </c>
      <c r="AF8105" s="25">
        <v>0.0</v>
      </c>
      <c r="AG8105" s="25">
        <v>86128.21</v>
      </c>
      <c r="AH8105" s="25">
        <v>1.0</v>
      </c>
    </row>
    <row r="8106" ht="15.75" customHeight="1">
      <c r="U8106" s="25">
        <v>8105.0</v>
      </c>
      <c r="V8106" s="25">
        <v>1.5805413E7</v>
      </c>
      <c r="W8106" s="25" t="s">
        <v>866</v>
      </c>
      <c r="X8106" s="25">
        <v>769.0</v>
      </c>
      <c r="Y8106" s="25" t="s">
        <v>375</v>
      </c>
      <c r="Z8106" s="25" t="s">
        <v>462</v>
      </c>
      <c r="AA8106" s="25">
        <v>31.0</v>
      </c>
      <c r="AB8106" s="25">
        <v>6.0</v>
      </c>
      <c r="AC8106" s="25">
        <v>117852.26</v>
      </c>
      <c r="AD8106" s="25">
        <v>2.0</v>
      </c>
      <c r="AE8106" s="25">
        <v>1.0</v>
      </c>
      <c r="AF8106" s="25">
        <v>0.0</v>
      </c>
      <c r="AG8106" s="25">
        <v>147668.64</v>
      </c>
      <c r="AH8106" s="25">
        <v>0.0</v>
      </c>
    </row>
    <row r="8107" ht="15.75" customHeight="1">
      <c r="U8107" s="25">
        <v>8106.0</v>
      </c>
      <c r="V8107" s="25">
        <v>1.5635116E7</v>
      </c>
      <c r="W8107" s="25" t="s">
        <v>3284</v>
      </c>
      <c r="X8107" s="25">
        <v>659.0</v>
      </c>
      <c r="Y8107" s="25" t="s">
        <v>377</v>
      </c>
      <c r="Z8107" s="25" t="s">
        <v>487</v>
      </c>
      <c r="AA8107" s="25">
        <v>60.0</v>
      </c>
      <c r="AB8107" s="25">
        <v>2.0</v>
      </c>
      <c r="AC8107" s="25">
        <v>0.0</v>
      </c>
      <c r="AD8107" s="25">
        <v>1.0</v>
      </c>
      <c r="AE8107" s="25">
        <v>1.0</v>
      </c>
      <c r="AF8107" s="25">
        <v>0.0</v>
      </c>
      <c r="AG8107" s="25">
        <v>177480.45</v>
      </c>
      <c r="AH8107" s="25">
        <v>1.0</v>
      </c>
    </row>
    <row r="8108" ht="15.75" customHeight="1">
      <c r="U8108" s="25">
        <v>8107.0</v>
      </c>
      <c r="V8108" s="25">
        <v>1.5764892E7</v>
      </c>
      <c r="W8108" s="25" t="s">
        <v>3285</v>
      </c>
      <c r="X8108" s="25">
        <v>590.0</v>
      </c>
      <c r="Y8108" s="25" t="s">
        <v>377</v>
      </c>
      <c r="Z8108" s="25" t="s">
        <v>462</v>
      </c>
      <c r="AA8108" s="25">
        <v>51.0</v>
      </c>
      <c r="AB8108" s="25">
        <v>10.0</v>
      </c>
      <c r="AC8108" s="25">
        <v>84474.62</v>
      </c>
      <c r="AD8108" s="25">
        <v>2.0</v>
      </c>
      <c r="AE8108" s="25">
        <v>1.0</v>
      </c>
      <c r="AF8108" s="25">
        <v>1.0</v>
      </c>
      <c r="AG8108" s="25">
        <v>190937.09</v>
      </c>
      <c r="AH8108" s="25">
        <v>0.0</v>
      </c>
    </row>
    <row r="8109" ht="15.75" customHeight="1">
      <c r="U8109" s="25">
        <v>8108.0</v>
      </c>
      <c r="V8109" s="25">
        <v>1.5795936E7</v>
      </c>
      <c r="W8109" s="25" t="s">
        <v>798</v>
      </c>
      <c r="X8109" s="25">
        <v>560.0</v>
      </c>
      <c r="Y8109" s="25" t="s">
        <v>375</v>
      </c>
      <c r="Z8109" s="25" t="s">
        <v>487</v>
      </c>
      <c r="AA8109" s="25">
        <v>50.0</v>
      </c>
      <c r="AB8109" s="25">
        <v>3.0</v>
      </c>
      <c r="AC8109" s="25">
        <v>0.0</v>
      </c>
      <c r="AD8109" s="25">
        <v>2.0</v>
      </c>
      <c r="AE8109" s="25">
        <v>1.0</v>
      </c>
      <c r="AF8109" s="25">
        <v>0.0</v>
      </c>
      <c r="AG8109" s="25">
        <v>84531.79</v>
      </c>
      <c r="AH8109" s="25">
        <v>0.0</v>
      </c>
    </row>
    <row r="8110" ht="15.75" customHeight="1">
      <c r="U8110" s="25">
        <v>8109.0</v>
      </c>
      <c r="V8110" s="25">
        <v>1.5655232E7</v>
      </c>
      <c r="W8110" s="25" t="s">
        <v>1504</v>
      </c>
      <c r="X8110" s="25">
        <v>437.0</v>
      </c>
      <c r="Y8110" s="25" t="s">
        <v>379</v>
      </c>
      <c r="Z8110" s="25" t="s">
        <v>487</v>
      </c>
      <c r="AA8110" s="25">
        <v>35.0</v>
      </c>
      <c r="AB8110" s="25">
        <v>6.0</v>
      </c>
      <c r="AC8110" s="25">
        <v>126803.34</v>
      </c>
      <c r="AD8110" s="25">
        <v>2.0</v>
      </c>
      <c r="AE8110" s="25">
        <v>1.0</v>
      </c>
      <c r="AF8110" s="25">
        <v>1.0</v>
      </c>
      <c r="AG8110" s="25">
        <v>161133.4</v>
      </c>
      <c r="AH8110" s="25">
        <v>0.0</v>
      </c>
    </row>
    <row r="8111" ht="15.75" customHeight="1">
      <c r="U8111" s="25">
        <v>8110.0</v>
      </c>
      <c r="V8111" s="25">
        <v>1.5640133E7</v>
      </c>
      <c r="W8111" s="25" t="s">
        <v>857</v>
      </c>
      <c r="X8111" s="25">
        <v>661.0</v>
      </c>
      <c r="Y8111" s="25" t="s">
        <v>375</v>
      </c>
      <c r="Z8111" s="25" t="s">
        <v>462</v>
      </c>
      <c r="AA8111" s="25">
        <v>34.0</v>
      </c>
      <c r="AB8111" s="25">
        <v>0.0</v>
      </c>
      <c r="AC8111" s="25">
        <v>0.0</v>
      </c>
      <c r="AD8111" s="25">
        <v>2.0</v>
      </c>
      <c r="AE8111" s="25">
        <v>1.0</v>
      </c>
      <c r="AF8111" s="25">
        <v>0.0</v>
      </c>
      <c r="AG8111" s="25">
        <v>185555.63</v>
      </c>
      <c r="AH8111" s="25">
        <v>0.0</v>
      </c>
    </row>
    <row r="8112" ht="15.75" customHeight="1">
      <c r="U8112" s="25">
        <v>8111.0</v>
      </c>
      <c r="V8112" s="25">
        <v>1.5751524E7</v>
      </c>
      <c r="W8112" s="25" t="s">
        <v>3147</v>
      </c>
      <c r="X8112" s="25">
        <v>677.0</v>
      </c>
      <c r="Y8112" s="25" t="s">
        <v>379</v>
      </c>
      <c r="Z8112" s="25" t="s">
        <v>462</v>
      </c>
      <c r="AA8112" s="25">
        <v>36.0</v>
      </c>
      <c r="AB8112" s="25">
        <v>10.0</v>
      </c>
      <c r="AC8112" s="25">
        <v>68806.84</v>
      </c>
      <c r="AD8112" s="25">
        <v>1.0</v>
      </c>
      <c r="AE8112" s="25">
        <v>1.0</v>
      </c>
      <c r="AF8112" s="25">
        <v>0.0</v>
      </c>
      <c r="AG8112" s="25">
        <v>33075.24</v>
      </c>
      <c r="AH8112" s="25">
        <v>0.0</v>
      </c>
    </row>
    <row r="8113" ht="15.75" customHeight="1">
      <c r="U8113" s="25">
        <v>8112.0</v>
      </c>
      <c r="V8113" s="25">
        <v>1.5670552E7</v>
      </c>
      <c r="W8113" s="25" t="s">
        <v>3286</v>
      </c>
      <c r="X8113" s="25">
        <v>560.0</v>
      </c>
      <c r="Y8113" s="25" t="s">
        <v>375</v>
      </c>
      <c r="Z8113" s="25" t="s">
        <v>462</v>
      </c>
      <c r="AA8113" s="25">
        <v>31.0</v>
      </c>
      <c r="AB8113" s="25">
        <v>3.0</v>
      </c>
      <c r="AC8113" s="25">
        <v>115141.18</v>
      </c>
      <c r="AD8113" s="25">
        <v>1.0</v>
      </c>
      <c r="AE8113" s="25">
        <v>1.0</v>
      </c>
      <c r="AF8113" s="25">
        <v>0.0</v>
      </c>
      <c r="AG8113" s="25">
        <v>39806.75</v>
      </c>
      <c r="AH8113" s="25">
        <v>0.0</v>
      </c>
    </row>
    <row r="8114" ht="15.75" customHeight="1">
      <c r="U8114" s="25">
        <v>8113.0</v>
      </c>
      <c r="V8114" s="25">
        <v>1.5623966E7</v>
      </c>
      <c r="W8114" s="25" t="s">
        <v>1982</v>
      </c>
      <c r="X8114" s="25">
        <v>578.0</v>
      </c>
      <c r="Y8114" s="25" t="s">
        <v>375</v>
      </c>
      <c r="Z8114" s="25" t="s">
        <v>462</v>
      </c>
      <c r="AA8114" s="25">
        <v>35.0</v>
      </c>
      <c r="AB8114" s="25">
        <v>2.0</v>
      </c>
      <c r="AC8114" s="25">
        <v>0.0</v>
      </c>
      <c r="AD8114" s="25">
        <v>2.0</v>
      </c>
      <c r="AE8114" s="25">
        <v>0.0</v>
      </c>
      <c r="AF8114" s="25">
        <v>1.0</v>
      </c>
      <c r="AG8114" s="25">
        <v>26389.92</v>
      </c>
      <c r="AH8114" s="25">
        <v>0.0</v>
      </c>
    </row>
    <row r="8115" ht="15.75" customHeight="1">
      <c r="U8115" s="25">
        <v>8114.0</v>
      </c>
      <c r="V8115" s="25">
        <v>1.5752193E7</v>
      </c>
      <c r="W8115" s="25" t="s">
        <v>2760</v>
      </c>
      <c r="X8115" s="25">
        <v>421.0</v>
      </c>
      <c r="Y8115" s="25" t="s">
        <v>377</v>
      </c>
      <c r="Z8115" s="25" t="s">
        <v>487</v>
      </c>
      <c r="AA8115" s="25">
        <v>34.0</v>
      </c>
      <c r="AB8115" s="25">
        <v>6.0</v>
      </c>
      <c r="AC8115" s="25">
        <v>90723.36</v>
      </c>
      <c r="AD8115" s="25">
        <v>1.0</v>
      </c>
      <c r="AE8115" s="25">
        <v>1.0</v>
      </c>
      <c r="AF8115" s="25">
        <v>1.0</v>
      </c>
      <c r="AG8115" s="25">
        <v>12162.76</v>
      </c>
      <c r="AH8115" s="25">
        <v>0.0</v>
      </c>
    </row>
    <row r="8116" ht="15.75" customHeight="1">
      <c r="U8116" s="25">
        <v>8115.0</v>
      </c>
      <c r="V8116" s="25">
        <v>1.5607269E7</v>
      </c>
      <c r="W8116" s="25" t="s">
        <v>1892</v>
      </c>
      <c r="X8116" s="25">
        <v>492.0</v>
      </c>
      <c r="Y8116" s="25" t="s">
        <v>379</v>
      </c>
      <c r="Z8116" s="25" t="s">
        <v>462</v>
      </c>
      <c r="AA8116" s="25">
        <v>49.0</v>
      </c>
      <c r="AB8116" s="25">
        <v>2.0</v>
      </c>
      <c r="AC8116" s="25">
        <v>151249.45</v>
      </c>
      <c r="AD8116" s="25">
        <v>2.0</v>
      </c>
      <c r="AE8116" s="25">
        <v>1.0</v>
      </c>
      <c r="AF8116" s="25">
        <v>1.0</v>
      </c>
      <c r="AG8116" s="25">
        <v>167237.94</v>
      </c>
      <c r="AH8116" s="25">
        <v>0.0</v>
      </c>
    </row>
    <row r="8117" ht="15.75" customHeight="1">
      <c r="U8117" s="25">
        <v>8116.0</v>
      </c>
      <c r="V8117" s="25">
        <v>1.5700752E7</v>
      </c>
      <c r="W8117" s="25" t="s">
        <v>1173</v>
      </c>
      <c r="X8117" s="25">
        <v>545.0</v>
      </c>
      <c r="Y8117" s="25" t="s">
        <v>375</v>
      </c>
      <c r="Z8117" s="25" t="s">
        <v>462</v>
      </c>
      <c r="AA8117" s="25">
        <v>32.0</v>
      </c>
      <c r="AB8117" s="25">
        <v>6.0</v>
      </c>
      <c r="AC8117" s="25">
        <v>0.0</v>
      </c>
      <c r="AD8117" s="25">
        <v>2.0</v>
      </c>
      <c r="AE8117" s="25">
        <v>1.0</v>
      </c>
      <c r="AF8117" s="25">
        <v>1.0</v>
      </c>
      <c r="AG8117" s="25">
        <v>52067.37</v>
      </c>
      <c r="AH8117" s="25">
        <v>0.0</v>
      </c>
    </row>
    <row r="8118" ht="15.75" customHeight="1">
      <c r="U8118" s="25">
        <v>8117.0</v>
      </c>
      <c r="V8118" s="25">
        <v>1.5777901E7</v>
      </c>
      <c r="W8118" s="25" t="s">
        <v>3287</v>
      </c>
      <c r="X8118" s="25">
        <v>640.0</v>
      </c>
      <c r="Y8118" s="25" t="s">
        <v>379</v>
      </c>
      <c r="Z8118" s="25" t="s">
        <v>462</v>
      </c>
      <c r="AA8118" s="25">
        <v>43.0</v>
      </c>
      <c r="AB8118" s="25">
        <v>9.0</v>
      </c>
      <c r="AC8118" s="25">
        <v>94752.49</v>
      </c>
      <c r="AD8118" s="25">
        <v>1.0</v>
      </c>
      <c r="AE8118" s="25">
        <v>1.0</v>
      </c>
      <c r="AF8118" s="25">
        <v>0.0</v>
      </c>
      <c r="AG8118" s="25">
        <v>184006.36</v>
      </c>
      <c r="AH8118" s="25">
        <v>1.0</v>
      </c>
    </row>
    <row r="8119" ht="15.75" customHeight="1">
      <c r="U8119" s="25">
        <v>8118.0</v>
      </c>
      <c r="V8119" s="25">
        <v>1.5639117E7</v>
      </c>
      <c r="W8119" s="25" t="s">
        <v>3288</v>
      </c>
      <c r="X8119" s="25">
        <v>624.0</v>
      </c>
      <c r="Y8119" s="25" t="s">
        <v>377</v>
      </c>
      <c r="Z8119" s="25" t="s">
        <v>462</v>
      </c>
      <c r="AA8119" s="25">
        <v>34.0</v>
      </c>
      <c r="AB8119" s="25">
        <v>6.0</v>
      </c>
      <c r="AC8119" s="25">
        <v>0.0</v>
      </c>
      <c r="AD8119" s="25">
        <v>1.0</v>
      </c>
      <c r="AE8119" s="25">
        <v>1.0</v>
      </c>
      <c r="AF8119" s="25">
        <v>0.0</v>
      </c>
      <c r="AG8119" s="25">
        <v>582.59</v>
      </c>
      <c r="AH8119" s="25">
        <v>1.0</v>
      </c>
    </row>
    <row r="8120" ht="15.75" customHeight="1">
      <c r="U8120" s="25">
        <v>8119.0</v>
      </c>
      <c r="V8120" s="25">
        <v>1.5720203E7</v>
      </c>
      <c r="W8120" s="25" t="s">
        <v>1991</v>
      </c>
      <c r="X8120" s="25">
        <v>577.0</v>
      </c>
      <c r="Y8120" s="25" t="s">
        <v>377</v>
      </c>
      <c r="Z8120" s="25" t="s">
        <v>487</v>
      </c>
      <c r="AA8120" s="25">
        <v>28.0</v>
      </c>
      <c r="AB8120" s="25">
        <v>7.0</v>
      </c>
      <c r="AC8120" s="25">
        <v>0.0</v>
      </c>
      <c r="AD8120" s="25">
        <v>1.0</v>
      </c>
      <c r="AE8120" s="25">
        <v>1.0</v>
      </c>
      <c r="AF8120" s="25">
        <v>0.0</v>
      </c>
      <c r="AG8120" s="25">
        <v>143274.41</v>
      </c>
      <c r="AH8120" s="25">
        <v>0.0</v>
      </c>
    </row>
    <row r="8121" ht="15.75" customHeight="1">
      <c r="U8121" s="25">
        <v>8120.0</v>
      </c>
      <c r="V8121" s="25">
        <v>1.5586236E7</v>
      </c>
      <c r="W8121" s="25" t="s">
        <v>1864</v>
      </c>
      <c r="X8121" s="25">
        <v>704.0</v>
      </c>
      <c r="Y8121" s="25" t="s">
        <v>375</v>
      </c>
      <c r="Z8121" s="25" t="s">
        <v>487</v>
      </c>
      <c r="AA8121" s="25">
        <v>31.0</v>
      </c>
      <c r="AB8121" s="25">
        <v>5.0</v>
      </c>
      <c r="AC8121" s="25">
        <v>132084.66</v>
      </c>
      <c r="AD8121" s="25">
        <v>3.0</v>
      </c>
      <c r="AE8121" s="25">
        <v>1.0</v>
      </c>
      <c r="AF8121" s="25">
        <v>1.0</v>
      </c>
      <c r="AG8121" s="25">
        <v>54474.48</v>
      </c>
      <c r="AH8121" s="25">
        <v>1.0</v>
      </c>
    </row>
    <row r="8122" ht="15.75" customHeight="1">
      <c r="U8122" s="25">
        <v>8121.0</v>
      </c>
      <c r="V8122" s="25">
        <v>1.5676645E7</v>
      </c>
      <c r="W8122" s="25" t="s">
        <v>2178</v>
      </c>
      <c r="X8122" s="25">
        <v>523.0</v>
      </c>
      <c r="Y8122" s="25" t="s">
        <v>375</v>
      </c>
      <c r="Z8122" s="25" t="s">
        <v>487</v>
      </c>
      <c r="AA8122" s="25">
        <v>45.0</v>
      </c>
      <c r="AB8122" s="25">
        <v>5.0</v>
      </c>
      <c r="AC8122" s="25">
        <v>0.0</v>
      </c>
      <c r="AD8122" s="25">
        <v>2.0</v>
      </c>
      <c r="AE8122" s="25">
        <v>1.0</v>
      </c>
      <c r="AF8122" s="25">
        <v>1.0</v>
      </c>
      <c r="AG8122" s="25">
        <v>121428.2</v>
      </c>
      <c r="AH8122" s="25">
        <v>0.0</v>
      </c>
    </row>
    <row r="8123" ht="15.75" customHeight="1">
      <c r="U8123" s="25">
        <v>8122.0</v>
      </c>
      <c r="V8123" s="25">
        <v>1.5715988E7</v>
      </c>
      <c r="W8123" s="25" t="s">
        <v>3289</v>
      </c>
      <c r="X8123" s="25">
        <v>793.0</v>
      </c>
      <c r="Y8123" s="25" t="s">
        <v>375</v>
      </c>
      <c r="Z8123" s="25" t="s">
        <v>487</v>
      </c>
      <c r="AA8123" s="25">
        <v>35.0</v>
      </c>
      <c r="AB8123" s="25">
        <v>2.0</v>
      </c>
      <c r="AC8123" s="25">
        <v>0.0</v>
      </c>
      <c r="AD8123" s="25">
        <v>2.0</v>
      </c>
      <c r="AE8123" s="25">
        <v>1.0</v>
      </c>
      <c r="AF8123" s="25">
        <v>1.0</v>
      </c>
      <c r="AG8123" s="25">
        <v>79704.12</v>
      </c>
      <c r="AH8123" s="25">
        <v>0.0</v>
      </c>
    </row>
    <row r="8124" ht="15.75" customHeight="1">
      <c r="U8124" s="25">
        <v>8123.0</v>
      </c>
      <c r="V8124" s="25">
        <v>1.5603749E7</v>
      </c>
      <c r="W8124" s="25" t="s">
        <v>3290</v>
      </c>
      <c r="X8124" s="25">
        <v>564.0</v>
      </c>
      <c r="Y8124" s="25" t="s">
        <v>375</v>
      </c>
      <c r="Z8124" s="25" t="s">
        <v>462</v>
      </c>
      <c r="AA8124" s="25">
        <v>53.0</v>
      </c>
      <c r="AB8124" s="25">
        <v>2.0</v>
      </c>
      <c r="AC8124" s="25">
        <v>45472.28</v>
      </c>
      <c r="AD8124" s="25">
        <v>1.0</v>
      </c>
      <c r="AE8124" s="25">
        <v>1.0</v>
      </c>
      <c r="AF8124" s="25">
        <v>1.0</v>
      </c>
      <c r="AG8124" s="25">
        <v>41055.71</v>
      </c>
      <c r="AH8124" s="25">
        <v>1.0</v>
      </c>
    </row>
    <row r="8125" ht="15.75" customHeight="1">
      <c r="U8125" s="25">
        <v>8124.0</v>
      </c>
      <c r="V8125" s="25">
        <v>1.5608956E7</v>
      </c>
      <c r="W8125" s="25" t="s">
        <v>1401</v>
      </c>
      <c r="X8125" s="25">
        <v>711.0</v>
      </c>
      <c r="Y8125" s="25" t="s">
        <v>375</v>
      </c>
      <c r="Z8125" s="25" t="s">
        <v>487</v>
      </c>
      <c r="AA8125" s="25">
        <v>33.0</v>
      </c>
      <c r="AB8125" s="25">
        <v>1.0</v>
      </c>
      <c r="AC8125" s="25">
        <v>0.0</v>
      </c>
      <c r="AD8125" s="25">
        <v>1.0</v>
      </c>
      <c r="AE8125" s="25">
        <v>0.0</v>
      </c>
      <c r="AF8125" s="25">
        <v>0.0</v>
      </c>
      <c r="AG8125" s="25">
        <v>41590.4</v>
      </c>
      <c r="AH8125" s="25">
        <v>0.0</v>
      </c>
    </row>
    <row r="8126" ht="15.75" customHeight="1">
      <c r="U8126" s="25">
        <v>8125.0</v>
      </c>
      <c r="V8126" s="25">
        <v>1.5733872E7</v>
      </c>
      <c r="W8126" s="25" t="s">
        <v>1677</v>
      </c>
      <c r="X8126" s="25">
        <v>791.0</v>
      </c>
      <c r="Y8126" s="25" t="s">
        <v>379</v>
      </c>
      <c r="Z8126" s="25" t="s">
        <v>462</v>
      </c>
      <c r="AA8126" s="25">
        <v>33.0</v>
      </c>
      <c r="AB8126" s="25">
        <v>10.0</v>
      </c>
      <c r="AC8126" s="25">
        <v>130229.71</v>
      </c>
      <c r="AD8126" s="25">
        <v>2.0</v>
      </c>
      <c r="AE8126" s="25">
        <v>0.0</v>
      </c>
      <c r="AF8126" s="25">
        <v>0.0</v>
      </c>
      <c r="AG8126" s="25">
        <v>54019.93</v>
      </c>
      <c r="AH8126" s="25">
        <v>1.0</v>
      </c>
    </row>
    <row r="8127" ht="15.75" customHeight="1">
      <c r="U8127" s="25">
        <v>8126.0</v>
      </c>
      <c r="V8127" s="25">
        <v>1.5666982E7</v>
      </c>
      <c r="W8127" s="25" t="s">
        <v>3291</v>
      </c>
      <c r="X8127" s="25">
        <v>629.0</v>
      </c>
      <c r="Y8127" s="25" t="s">
        <v>379</v>
      </c>
      <c r="Z8127" s="25" t="s">
        <v>462</v>
      </c>
      <c r="AA8127" s="25">
        <v>38.0</v>
      </c>
      <c r="AB8127" s="25">
        <v>9.0</v>
      </c>
      <c r="AC8127" s="25">
        <v>123948.85</v>
      </c>
      <c r="AD8127" s="25">
        <v>1.0</v>
      </c>
      <c r="AE8127" s="25">
        <v>1.0</v>
      </c>
      <c r="AF8127" s="25">
        <v>0.0</v>
      </c>
      <c r="AG8127" s="25">
        <v>76053.07</v>
      </c>
      <c r="AH8127" s="25">
        <v>0.0</v>
      </c>
    </row>
    <row r="8128" ht="15.75" customHeight="1">
      <c r="U8128" s="25">
        <v>8127.0</v>
      </c>
      <c r="V8128" s="25">
        <v>1.5602647E7</v>
      </c>
      <c r="W8128" s="25" t="s">
        <v>849</v>
      </c>
      <c r="X8128" s="25">
        <v>729.0</v>
      </c>
      <c r="Y8128" s="25" t="s">
        <v>379</v>
      </c>
      <c r="Z8128" s="25" t="s">
        <v>487</v>
      </c>
      <c r="AA8128" s="25">
        <v>39.0</v>
      </c>
      <c r="AB8128" s="25">
        <v>6.0</v>
      </c>
      <c r="AC8128" s="25">
        <v>127415.85</v>
      </c>
      <c r="AD8128" s="25">
        <v>1.0</v>
      </c>
      <c r="AE8128" s="25">
        <v>1.0</v>
      </c>
      <c r="AF8128" s="25">
        <v>1.0</v>
      </c>
      <c r="AG8128" s="25">
        <v>184977.2</v>
      </c>
      <c r="AH8128" s="25">
        <v>1.0</v>
      </c>
    </row>
    <row r="8129" ht="15.75" customHeight="1">
      <c r="U8129" s="25">
        <v>8128.0</v>
      </c>
      <c r="V8129" s="25">
        <v>1.5623063E7</v>
      </c>
      <c r="W8129" s="25" t="s">
        <v>645</v>
      </c>
      <c r="X8129" s="25">
        <v>651.0</v>
      </c>
      <c r="Y8129" s="25" t="s">
        <v>379</v>
      </c>
      <c r="Z8129" s="25" t="s">
        <v>487</v>
      </c>
      <c r="AA8129" s="25">
        <v>35.0</v>
      </c>
      <c r="AB8129" s="25">
        <v>8.0</v>
      </c>
      <c r="AC8129" s="25">
        <v>110067.71</v>
      </c>
      <c r="AD8129" s="25">
        <v>1.0</v>
      </c>
      <c r="AE8129" s="25">
        <v>1.0</v>
      </c>
      <c r="AF8129" s="25">
        <v>0.0</v>
      </c>
      <c r="AG8129" s="25">
        <v>127678.95</v>
      </c>
      <c r="AH8129" s="25">
        <v>1.0</v>
      </c>
    </row>
    <row r="8130" ht="15.75" customHeight="1">
      <c r="U8130" s="25">
        <v>8129.0</v>
      </c>
      <c r="V8130" s="25">
        <v>1.5682928E7</v>
      </c>
      <c r="W8130" s="25" t="s">
        <v>764</v>
      </c>
      <c r="X8130" s="25">
        <v>695.0</v>
      </c>
      <c r="Y8130" s="25" t="s">
        <v>377</v>
      </c>
      <c r="Z8130" s="25" t="s">
        <v>487</v>
      </c>
      <c r="AA8130" s="25">
        <v>39.0</v>
      </c>
      <c r="AB8130" s="25">
        <v>4.0</v>
      </c>
      <c r="AC8130" s="25">
        <v>65521.2</v>
      </c>
      <c r="AD8130" s="25">
        <v>1.0</v>
      </c>
      <c r="AE8130" s="25">
        <v>1.0</v>
      </c>
      <c r="AF8130" s="25">
        <v>1.0</v>
      </c>
      <c r="AG8130" s="25">
        <v>1243.97</v>
      </c>
      <c r="AH8130" s="25">
        <v>0.0</v>
      </c>
    </row>
    <row r="8131" ht="15.75" customHeight="1">
      <c r="U8131" s="25">
        <v>8130.0</v>
      </c>
      <c r="V8131" s="25">
        <v>1.5729246E7</v>
      </c>
      <c r="W8131" s="25" t="s">
        <v>3292</v>
      </c>
      <c r="X8131" s="25">
        <v>847.0</v>
      </c>
      <c r="Y8131" s="25" t="s">
        <v>377</v>
      </c>
      <c r="Z8131" s="25" t="s">
        <v>487</v>
      </c>
      <c r="AA8131" s="25">
        <v>31.0</v>
      </c>
      <c r="AB8131" s="25">
        <v>5.0</v>
      </c>
      <c r="AC8131" s="25">
        <v>0.0</v>
      </c>
      <c r="AD8131" s="25">
        <v>2.0</v>
      </c>
      <c r="AE8131" s="25">
        <v>1.0</v>
      </c>
      <c r="AF8131" s="25">
        <v>1.0</v>
      </c>
      <c r="AG8131" s="25">
        <v>76326.67</v>
      </c>
      <c r="AH8131" s="25">
        <v>0.0</v>
      </c>
    </row>
    <row r="8132" ht="15.75" customHeight="1">
      <c r="U8132" s="25">
        <v>8131.0</v>
      </c>
      <c r="V8132" s="25">
        <v>1.5588928E7</v>
      </c>
      <c r="W8132" s="25" t="s">
        <v>1664</v>
      </c>
      <c r="X8132" s="25">
        <v>704.0</v>
      </c>
      <c r="Y8132" s="25" t="s">
        <v>375</v>
      </c>
      <c r="Z8132" s="25" t="s">
        <v>487</v>
      </c>
      <c r="AA8132" s="25">
        <v>47.0</v>
      </c>
      <c r="AB8132" s="25">
        <v>5.0</v>
      </c>
      <c r="AC8132" s="25">
        <v>0.0</v>
      </c>
      <c r="AD8132" s="25">
        <v>2.0</v>
      </c>
      <c r="AE8132" s="25">
        <v>1.0</v>
      </c>
      <c r="AF8132" s="25">
        <v>1.0</v>
      </c>
      <c r="AG8132" s="25">
        <v>145338.61</v>
      </c>
      <c r="AH8132" s="25">
        <v>0.0</v>
      </c>
    </row>
    <row r="8133" ht="15.75" customHeight="1">
      <c r="U8133" s="25">
        <v>8132.0</v>
      </c>
      <c r="V8133" s="25">
        <v>1.5803352E7</v>
      </c>
      <c r="W8133" s="25" t="s">
        <v>510</v>
      </c>
      <c r="X8133" s="25">
        <v>613.0</v>
      </c>
      <c r="Y8133" s="25" t="s">
        <v>379</v>
      </c>
      <c r="Z8133" s="25" t="s">
        <v>487</v>
      </c>
      <c r="AA8133" s="25">
        <v>33.0</v>
      </c>
      <c r="AB8133" s="25">
        <v>3.0</v>
      </c>
      <c r="AC8133" s="25">
        <v>155736.42</v>
      </c>
      <c r="AD8133" s="25">
        <v>2.0</v>
      </c>
      <c r="AE8133" s="25">
        <v>1.0</v>
      </c>
      <c r="AF8133" s="25">
        <v>1.0</v>
      </c>
      <c r="AG8133" s="25">
        <v>57751.21</v>
      </c>
      <c r="AH8133" s="25">
        <v>0.0</v>
      </c>
    </row>
    <row r="8134" ht="15.75" customHeight="1">
      <c r="U8134" s="25">
        <v>8133.0</v>
      </c>
      <c r="V8134" s="25">
        <v>1.5607485E7</v>
      </c>
      <c r="W8134" s="25" t="s">
        <v>3293</v>
      </c>
      <c r="X8134" s="25">
        <v>692.0</v>
      </c>
      <c r="Y8134" s="25" t="s">
        <v>377</v>
      </c>
      <c r="Z8134" s="25" t="s">
        <v>462</v>
      </c>
      <c r="AA8134" s="25">
        <v>29.0</v>
      </c>
      <c r="AB8134" s="25">
        <v>4.0</v>
      </c>
      <c r="AC8134" s="25">
        <v>0.0</v>
      </c>
      <c r="AD8134" s="25">
        <v>2.0</v>
      </c>
      <c r="AE8134" s="25">
        <v>0.0</v>
      </c>
      <c r="AF8134" s="25">
        <v>0.0</v>
      </c>
      <c r="AG8134" s="25">
        <v>138880.24</v>
      </c>
      <c r="AH8134" s="25">
        <v>0.0</v>
      </c>
    </row>
    <row r="8135" ht="15.75" customHeight="1">
      <c r="U8135" s="25">
        <v>8134.0</v>
      </c>
      <c r="V8135" s="25">
        <v>1.5656249E7</v>
      </c>
      <c r="W8135" s="25" t="s">
        <v>1283</v>
      </c>
      <c r="X8135" s="25">
        <v>720.0</v>
      </c>
      <c r="Y8135" s="25" t="s">
        <v>375</v>
      </c>
      <c r="Z8135" s="25" t="s">
        <v>462</v>
      </c>
      <c r="AA8135" s="25">
        <v>34.0</v>
      </c>
      <c r="AB8135" s="25">
        <v>3.0</v>
      </c>
      <c r="AC8135" s="25">
        <v>118307.57</v>
      </c>
      <c r="AD8135" s="25">
        <v>2.0</v>
      </c>
      <c r="AE8135" s="25">
        <v>1.0</v>
      </c>
      <c r="AF8135" s="25">
        <v>1.0</v>
      </c>
      <c r="AG8135" s="25">
        <v>136120.29</v>
      </c>
      <c r="AH8135" s="25">
        <v>0.0</v>
      </c>
    </row>
    <row r="8136" ht="15.75" customHeight="1">
      <c r="U8136" s="25">
        <v>8135.0</v>
      </c>
      <c r="V8136" s="25">
        <v>1.5761783E7</v>
      </c>
      <c r="W8136" s="25" t="s">
        <v>3294</v>
      </c>
      <c r="X8136" s="25">
        <v>577.0</v>
      </c>
      <c r="Y8136" s="25" t="s">
        <v>375</v>
      </c>
      <c r="Z8136" s="25" t="s">
        <v>487</v>
      </c>
      <c r="AA8136" s="25">
        <v>41.0</v>
      </c>
      <c r="AB8136" s="25">
        <v>6.0</v>
      </c>
      <c r="AC8136" s="25">
        <v>0.0</v>
      </c>
      <c r="AD8136" s="25">
        <v>1.0</v>
      </c>
      <c r="AE8136" s="25">
        <v>1.0</v>
      </c>
      <c r="AF8136" s="25">
        <v>1.0</v>
      </c>
      <c r="AG8136" s="25">
        <v>167621.18</v>
      </c>
      <c r="AH8136" s="25">
        <v>0.0</v>
      </c>
    </row>
    <row r="8137" ht="15.75" customHeight="1">
      <c r="U8137" s="25">
        <v>8136.0</v>
      </c>
      <c r="V8137" s="25">
        <v>1.5716605E7</v>
      </c>
      <c r="W8137" s="25" t="s">
        <v>649</v>
      </c>
      <c r="X8137" s="25">
        <v>710.0</v>
      </c>
      <c r="Y8137" s="25" t="s">
        <v>379</v>
      </c>
      <c r="Z8137" s="25" t="s">
        <v>462</v>
      </c>
      <c r="AA8137" s="25">
        <v>24.0</v>
      </c>
      <c r="AB8137" s="25">
        <v>7.0</v>
      </c>
      <c r="AC8137" s="25">
        <v>103099.17</v>
      </c>
      <c r="AD8137" s="25">
        <v>2.0</v>
      </c>
      <c r="AE8137" s="25">
        <v>1.0</v>
      </c>
      <c r="AF8137" s="25">
        <v>0.0</v>
      </c>
      <c r="AG8137" s="25">
        <v>173276.62</v>
      </c>
      <c r="AH8137" s="25">
        <v>0.0</v>
      </c>
    </row>
    <row r="8138" ht="15.75" customHeight="1">
      <c r="U8138" s="25">
        <v>8137.0</v>
      </c>
      <c r="V8138" s="25">
        <v>1.5757425E7</v>
      </c>
      <c r="W8138" s="25" t="s">
        <v>1152</v>
      </c>
      <c r="X8138" s="25">
        <v>716.0</v>
      </c>
      <c r="Y8138" s="25" t="s">
        <v>375</v>
      </c>
      <c r="Z8138" s="25" t="s">
        <v>462</v>
      </c>
      <c r="AA8138" s="25">
        <v>38.0</v>
      </c>
      <c r="AB8138" s="25">
        <v>1.0</v>
      </c>
      <c r="AC8138" s="25">
        <v>0.0</v>
      </c>
      <c r="AD8138" s="25">
        <v>2.0</v>
      </c>
      <c r="AE8138" s="25">
        <v>1.0</v>
      </c>
      <c r="AF8138" s="25">
        <v>1.0</v>
      </c>
      <c r="AG8138" s="25">
        <v>99661.46</v>
      </c>
      <c r="AH8138" s="25">
        <v>0.0</v>
      </c>
    </row>
    <row r="8139" ht="15.75" customHeight="1">
      <c r="U8139" s="25">
        <v>8138.0</v>
      </c>
      <c r="V8139" s="25">
        <v>1.5603096E7</v>
      </c>
      <c r="W8139" s="25" t="s">
        <v>2153</v>
      </c>
      <c r="X8139" s="25">
        <v>410.0</v>
      </c>
      <c r="Y8139" s="25" t="s">
        <v>375</v>
      </c>
      <c r="Z8139" s="25" t="s">
        <v>487</v>
      </c>
      <c r="AA8139" s="25">
        <v>33.0</v>
      </c>
      <c r="AB8139" s="25">
        <v>6.0</v>
      </c>
      <c r="AC8139" s="25">
        <v>125789.69</v>
      </c>
      <c r="AD8139" s="25">
        <v>1.0</v>
      </c>
      <c r="AE8139" s="25">
        <v>0.0</v>
      </c>
      <c r="AF8139" s="25">
        <v>0.0</v>
      </c>
      <c r="AG8139" s="25">
        <v>66333.56</v>
      </c>
      <c r="AH8139" s="25">
        <v>1.0</v>
      </c>
    </row>
    <row r="8140" ht="15.75" customHeight="1">
      <c r="U8140" s="25">
        <v>8139.0</v>
      </c>
      <c r="V8140" s="25">
        <v>1.558858E7</v>
      </c>
      <c r="W8140" s="25" t="s">
        <v>625</v>
      </c>
      <c r="X8140" s="25">
        <v>584.0</v>
      </c>
      <c r="Y8140" s="25" t="s">
        <v>379</v>
      </c>
      <c r="Z8140" s="25" t="s">
        <v>462</v>
      </c>
      <c r="AA8140" s="25">
        <v>36.0</v>
      </c>
      <c r="AB8140" s="25">
        <v>4.0</v>
      </c>
      <c r="AC8140" s="25">
        <v>109646.83</v>
      </c>
      <c r="AD8140" s="25">
        <v>1.0</v>
      </c>
      <c r="AE8140" s="25">
        <v>1.0</v>
      </c>
      <c r="AF8140" s="25">
        <v>1.0</v>
      </c>
      <c r="AG8140" s="25">
        <v>70240.79</v>
      </c>
      <c r="AH8140" s="25">
        <v>0.0</v>
      </c>
    </row>
    <row r="8141" ht="15.75" customHeight="1">
      <c r="U8141" s="25">
        <v>8140.0</v>
      </c>
      <c r="V8141" s="25">
        <v>1.5770539E7</v>
      </c>
      <c r="W8141" s="25" t="s">
        <v>2671</v>
      </c>
      <c r="X8141" s="25">
        <v>792.0</v>
      </c>
      <c r="Y8141" s="25" t="s">
        <v>375</v>
      </c>
      <c r="Z8141" s="25" t="s">
        <v>487</v>
      </c>
      <c r="AA8141" s="25">
        <v>30.0</v>
      </c>
      <c r="AB8141" s="25">
        <v>1.0</v>
      </c>
      <c r="AC8141" s="25">
        <v>127187.86</v>
      </c>
      <c r="AD8141" s="25">
        <v>1.0</v>
      </c>
      <c r="AE8141" s="25">
        <v>1.0</v>
      </c>
      <c r="AF8141" s="25">
        <v>1.0</v>
      </c>
      <c r="AG8141" s="25">
        <v>113553.42</v>
      </c>
      <c r="AH8141" s="25">
        <v>0.0</v>
      </c>
    </row>
    <row r="8142" ht="15.75" customHeight="1">
      <c r="U8142" s="25">
        <v>8141.0</v>
      </c>
      <c r="V8142" s="25">
        <v>1.5572022E7</v>
      </c>
      <c r="W8142" s="25" t="s">
        <v>1058</v>
      </c>
      <c r="X8142" s="25">
        <v>605.0</v>
      </c>
      <c r="Y8142" s="25" t="s">
        <v>375</v>
      </c>
      <c r="Z8142" s="25" t="s">
        <v>462</v>
      </c>
      <c r="AA8142" s="25">
        <v>36.0</v>
      </c>
      <c r="AB8142" s="25">
        <v>6.0</v>
      </c>
      <c r="AC8142" s="25">
        <v>0.0</v>
      </c>
      <c r="AD8142" s="25">
        <v>1.0</v>
      </c>
      <c r="AE8142" s="25">
        <v>0.0</v>
      </c>
      <c r="AF8142" s="25">
        <v>1.0</v>
      </c>
      <c r="AG8142" s="25">
        <v>690.84</v>
      </c>
      <c r="AH8142" s="25">
        <v>0.0</v>
      </c>
    </row>
    <row r="8143" ht="15.75" customHeight="1">
      <c r="U8143" s="25">
        <v>8142.0</v>
      </c>
      <c r="V8143" s="25">
        <v>1.5571843E7</v>
      </c>
      <c r="W8143" s="25" t="s">
        <v>1112</v>
      </c>
      <c r="X8143" s="25">
        <v>486.0</v>
      </c>
      <c r="Y8143" s="25" t="s">
        <v>377</v>
      </c>
      <c r="Z8143" s="25" t="s">
        <v>487</v>
      </c>
      <c r="AA8143" s="25">
        <v>24.0</v>
      </c>
      <c r="AB8143" s="25">
        <v>1.0</v>
      </c>
      <c r="AC8143" s="25">
        <v>0.0</v>
      </c>
      <c r="AD8143" s="25">
        <v>1.0</v>
      </c>
      <c r="AE8143" s="25">
        <v>1.0</v>
      </c>
      <c r="AF8143" s="25">
        <v>0.0</v>
      </c>
      <c r="AG8143" s="25">
        <v>98802.76</v>
      </c>
      <c r="AH8143" s="25">
        <v>0.0</v>
      </c>
    </row>
    <row r="8144" ht="15.75" customHeight="1">
      <c r="U8144" s="25">
        <v>8143.0</v>
      </c>
      <c r="V8144" s="25">
        <v>1.5752502E7</v>
      </c>
      <c r="W8144" s="25" t="s">
        <v>2967</v>
      </c>
      <c r="X8144" s="25">
        <v>615.0</v>
      </c>
      <c r="Y8144" s="25" t="s">
        <v>375</v>
      </c>
      <c r="Z8144" s="25" t="s">
        <v>487</v>
      </c>
      <c r="AA8144" s="25">
        <v>41.0</v>
      </c>
      <c r="AB8144" s="25">
        <v>4.0</v>
      </c>
      <c r="AC8144" s="25">
        <v>130385.82</v>
      </c>
      <c r="AD8144" s="25">
        <v>1.0</v>
      </c>
      <c r="AE8144" s="25">
        <v>0.0</v>
      </c>
      <c r="AF8144" s="25">
        <v>1.0</v>
      </c>
      <c r="AG8144" s="25">
        <v>130661.95</v>
      </c>
      <c r="AH8144" s="25">
        <v>0.0</v>
      </c>
    </row>
    <row r="8145" ht="15.75" customHeight="1">
      <c r="U8145" s="25">
        <v>8144.0</v>
      </c>
      <c r="V8145" s="25">
        <v>1.5609058E7</v>
      </c>
      <c r="W8145" s="25" t="s">
        <v>1290</v>
      </c>
      <c r="X8145" s="25">
        <v>676.0</v>
      </c>
      <c r="Y8145" s="25" t="s">
        <v>375</v>
      </c>
      <c r="Z8145" s="25" t="s">
        <v>487</v>
      </c>
      <c r="AA8145" s="25">
        <v>23.0</v>
      </c>
      <c r="AB8145" s="25">
        <v>1.0</v>
      </c>
      <c r="AC8145" s="25">
        <v>107787.47</v>
      </c>
      <c r="AD8145" s="25">
        <v>1.0</v>
      </c>
      <c r="AE8145" s="25">
        <v>0.0</v>
      </c>
      <c r="AF8145" s="25">
        <v>1.0</v>
      </c>
      <c r="AG8145" s="25">
        <v>116378.82</v>
      </c>
      <c r="AH8145" s="25">
        <v>0.0</v>
      </c>
    </row>
    <row r="8146" ht="15.75" customHeight="1">
      <c r="U8146" s="25">
        <v>8145.0</v>
      </c>
      <c r="V8146" s="25">
        <v>1.5775108E7</v>
      </c>
      <c r="W8146" s="25" t="s">
        <v>1868</v>
      </c>
      <c r="X8146" s="25">
        <v>571.0</v>
      </c>
      <c r="Y8146" s="25" t="s">
        <v>375</v>
      </c>
      <c r="Z8146" s="25" t="s">
        <v>487</v>
      </c>
      <c r="AA8146" s="25">
        <v>34.0</v>
      </c>
      <c r="AB8146" s="25">
        <v>1.0</v>
      </c>
      <c r="AC8146" s="25">
        <v>99325.04</v>
      </c>
      <c r="AD8146" s="25">
        <v>2.0</v>
      </c>
      <c r="AE8146" s="25">
        <v>0.0</v>
      </c>
      <c r="AF8146" s="25">
        <v>1.0</v>
      </c>
      <c r="AG8146" s="25">
        <v>186052.15</v>
      </c>
      <c r="AH8146" s="25">
        <v>0.0</v>
      </c>
    </row>
    <row r="8147" ht="15.75" customHeight="1">
      <c r="U8147" s="25">
        <v>8146.0</v>
      </c>
      <c r="V8147" s="25">
        <v>1.5708904E7</v>
      </c>
      <c r="W8147" s="25" t="s">
        <v>2607</v>
      </c>
      <c r="X8147" s="25">
        <v>850.0</v>
      </c>
      <c r="Y8147" s="25" t="s">
        <v>375</v>
      </c>
      <c r="Z8147" s="25" t="s">
        <v>462</v>
      </c>
      <c r="AA8147" s="25">
        <v>37.0</v>
      </c>
      <c r="AB8147" s="25">
        <v>9.0</v>
      </c>
      <c r="AC8147" s="25">
        <v>0.0</v>
      </c>
      <c r="AD8147" s="25">
        <v>1.0</v>
      </c>
      <c r="AE8147" s="25">
        <v>0.0</v>
      </c>
      <c r="AF8147" s="25">
        <v>0.0</v>
      </c>
      <c r="AG8147" s="25">
        <v>100101.06</v>
      </c>
      <c r="AH8147" s="25">
        <v>0.0</v>
      </c>
    </row>
    <row r="8148" ht="15.75" customHeight="1">
      <c r="U8148" s="25">
        <v>8147.0</v>
      </c>
      <c r="V8148" s="25">
        <v>1.5600086E7</v>
      </c>
      <c r="W8148" s="25" t="s">
        <v>3295</v>
      </c>
      <c r="X8148" s="25">
        <v>717.0</v>
      </c>
      <c r="Y8148" s="25" t="s">
        <v>375</v>
      </c>
      <c r="Z8148" s="25" t="s">
        <v>487</v>
      </c>
      <c r="AA8148" s="25">
        <v>48.0</v>
      </c>
      <c r="AB8148" s="25">
        <v>7.0</v>
      </c>
      <c r="AC8148" s="25">
        <v>123764.95</v>
      </c>
      <c r="AD8148" s="25">
        <v>1.0</v>
      </c>
      <c r="AE8148" s="25">
        <v>1.0</v>
      </c>
      <c r="AF8148" s="25">
        <v>1.0</v>
      </c>
      <c r="AG8148" s="25">
        <v>169952.82</v>
      </c>
      <c r="AH8148" s="25">
        <v>0.0</v>
      </c>
    </row>
    <row r="8149" ht="15.75" customHeight="1">
      <c r="U8149" s="25">
        <v>8148.0</v>
      </c>
      <c r="V8149" s="25">
        <v>1.5814675E7</v>
      </c>
      <c r="W8149" s="25" t="s">
        <v>1397</v>
      </c>
      <c r="X8149" s="25">
        <v>642.0</v>
      </c>
      <c r="Y8149" s="25" t="s">
        <v>379</v>
      </c>
      <c r="Z8149" s="25" t="s">
        <v>462</v>
      </c>
      <c r="AA8149" s="25">
        <v>39.0</v>
      </c>
      <c r="AB8149" s="25">
        <v>8.0</v>
      </c>
      <c r="AC8149" s="25">
        <v>128264.03</v>
      </c>
      <c r="AD8149" s="25">
        <v>1.0</v>
      </c>
      <c r="AE8149" s="25">
        <v>1.0</v>
      </c>
      <c r="AF8149" s="25">
        <v>0.0</v>
      </c>
      <c r="AG8149" s="25">
        <v>61792.76</v>
      </c>
      <c r="AH8149" s="25">
        <v>1.0</v>
      </c>
    </row>
    <row r="8150" ht="15.75" customHeight="1">
      <c r="U8150" s="25">
        <v>8149.0</v>
      </c>
      <c r="V8150" s="25">
        <v>1.5572777E7</v>
      </c>
      <c r="W8150" s="25" t="s">
        <v>2020</v>
      </c>
      <c r="X8150" s="25">
        <v>780.0</v>
      </c>
      <c r="Y8150" s="25" t="s">
        <v>377</v>
      </c>
      <c r="Z8150" s="25" t="s">
        <v>487</v>
      </c>
      <c r="AA8150" s="25">
        <v>47.0</v>
      </c>
      <c r="AB8150" s="25">
        <v>7.0</v>
      </c>
      <c r="AC8150" s="25">
        <v>86006.21</v>
      </c>
      <c r="AD8150" s="25">
        <v>1.0</v>
      </c>
      <c r="AE8150" s="25">
        <v>1.0</v>
      </c>
      <c r="AF8150" s="25">
        <v>1.0</v>
      </c>
      <c r="AG8150" s="25">
        <v>37973.13</v>
      </c>
      <c r="AH8150" s="25">
        <v>0.0</v>
      </c>
    </row>
    <row r="8151" ht="15.75" customHeight="1">
      <c r="U8151" s="25">
        <v>8150.0</v>
      </c>
      <c r="V8151" s="25">
        <v>1.5585106E7</v>
      </c>
      <c r="W8151" s="25" t="s">
        <v>626</v>
      </c>
      <c r="X8151" s="25">
        <v>492.0</v>
      </c>
      <c r="Y8151" s="25" t="s">
        <v>379</v>
      </c>
      <c r="Z8151" s="25" t="s">
        <v>462</v>
      </c>
      <c r="AA8151" s="25">
        <v>38.0</v>
      </c>
      <c r="AB8151" s="25">
        <v>8.0</v>
      </c>
      <c r="AC8151" s="25">
        <v>57068.43</v>
      </c>
      <c r="AD8151" s="25">
        <v>2.0</v>
      </c>
      <c r="AE8151" s="25">
        <v>1.0</v>
      </c>
      <c r="AF8151" s="25">
        <v>0.0</v>
      </c>
      <c r="AG8151" s="25">
        <v>188974.81</v>
      </c>
      <c r="AH8151" s="25">
        <v>0.0</v>
      </c>
    </row>
    <row r="8152" ht="15.75" customHeight="1">
      <c r="U8152" s="25">
        <v>8151.0</v>
      </c>
      <c r="V8152" s="25">
        <v>1.5738936E7</v>
      </c>
      <c r="W8152" s="25" t="s">
        <v>715</v>
      </c>
      <c r="X8152" s="25">
        <v>760.0</v>
      </c>
      <c r="Y8152" s="25" t="s">
        <v>379</v>
      </c>
      <c r="Z8152" s="25" t="s">
        <v>487</v>
      </c>
      <c r="AA8152" s="25">
        <v>29.0</v>
      </c>
      <c r="AB8152" s="25">
        <v>5.0</v>
      </c>
      <c r="AC8152" s="25">
        <v>103607.24</v>
      </c>
      <c r="AD8152" s="25">
        <v>2.0</v>
      </c>
      <c r="AE8152" s="25">
        <v>0.0</v>
      </c>
      <c r="AF8152" s="25">
        <v>1.0</v>
      </c>
      <c r="AG8152" s="25">
        <v>86334.64</v>
      </c>
      <c r="AH8152" s="25">
        <v>0.0</v>
      </c>
    </row>
    <row r="8153" ht="15.75" customHeight="1">
      <c r="U8153" s="25">
        <v>8152.0</v>
      </c>
      <c r="V8153" s="25">
        <v>1.575097E7</v>
      </c>
      <c r="W8153" s="25" t="s">
        <v>771</v>
      </c>
      <c r="X8153" s="25">
        <v>500.0</v>
      </c>
      <c r="Y8153" s="25" t="s">
        <v>377</v>
      </c>
      <c r="Z8153" s="25" t="s">
        <v>487</v>
      </c>
      <c r="AA8153" s="25">
        <v>40.0</v>
      </c>
      <c r="AB8153" s="25">
        <v>1.0</v>
      </c>
      <c r="AC8153" s="25">
        <v>99004.24</v>
      </c>
      <c r="AD8153" s="25">
        <v>1.0</v>
      </c>
      <c r="AE8153" s="25">
        <v>1.0</v>
      </c>
      <c r="AF8153" s="25">
        <v>1.0</v>
      </c>
      <c r="AG8153" s="25">
        <v>152845.99</v>
      </c>
      <c r="AH8153" s="25">
        <v>0.0</v>
      </c>
    </row>
    <row r="8154" ht="15.75" customHeight="1">
      <c r="U8154" s="25">
        <v>8153.0</v>
      </c>
      <c r="V8154" s="25">
        <v>1.5725772E7</v>
      </c>
      <c r="W8154" s="25" t="s">
        <v>1350</v>
      </c>
      <c r="X8154" s="25">
        <v>654.0</v>
      </c>
      <c r="Y8154" s="25" t="s">
        <v>377</v>
      </c>
      <c r="Z8154" s="25" t="s">
        <v>462</v>
      </c>
      <c r="AA8154" s="25">
        <v>36.0</v>
      </c>
      <c r="AB8154" s="25">
        <v>2.0</v>
      </c>
      <c r="AC8154" s="25">
        <v>0.0</v>
      </c>
      <c r="AD8154" s="25">
        <v>2.0</v>
      </c>
      <c r="AE8154" s="25">
        <v>1.0</v>
      </c>
      <c r="AF8154" s="25">
        <v>1.0</v>
      </c>
      <c r="AG8154" s="25">
        <v>146652.11</v>
      </c>
      <c r="AH8154" s="25">
        <v>0.0</v>
      </c>
    </row>
    <row r="8155" ht="15.75" customHeight="1">
      <c r="U8155" s="25">
        <v>8154.0</v>
      </c>
      <c r="V8155" s="25">
        <v>1.5692106E7</v>
      </c>
      <c r="W8155" s="25" t="s">
        <v>747</v>
      </c>
      <c r="X8155" s="25">
        <v>606.0</v>
      </c>
      <c r="Y8155" s="25" t="s">
        <v>377</v>
      </c>
      <c r="Z8155" s="25" t="s">
        <v>462</v>
      </c>
      <c r="AA8155" s="25">
        <v>25.0</v>
      </c>
      <c r="AB8155" s="25">
        <v>3.0</v>
      </c>
      <c r="AC8155" s="25">
        <v>147386.72</v>
      </c>
      <c r="AD8155" s="25">
        <v>3.0</v>
      </c>
      <c r="AE8155" s="25">
        <v>1.0</v>
      </c>
      <c r="AF8155" s="25">
        <v>0.0</v>
      </c>
      <c r="AG8155" s="25">
        <v>45482.04</v>
      </c>
      <c r="AH8155" s="25">
        <v>1.0</v>
      </c>
    </row>
    <row r="8156" ht="15.75" customHeight="1">
      <c r="U8156" s="25">
        <v>8155.0</v>
      </c>
      <c r="V8156" s="25">
        <v>1.5791533E7</v>
      </c>
      <c r="W8156" s="25" t="s">
        <v>719</v>
      </c>
      <c r="X8156" s="25">
        <v>367.0</v>
      </c>
      <c r="Y8156" s="25" t="s">
        <v>377</v>
      </c>
      <c r="Z8156" s="25" t="s">
        <v>487</v>
      </c>
      <c r="AA8156" s="25">
        <v>42.0</v>
      </c>
      <c r="AB8156" s="25">
        <v>6.0</v>
      </c>
      <c r="AC8156" s="25">
        <v>93608.28</v>
      </c>
      <c r="AD8156" s="25">
        <v>1.0</v>
      </c>
      <c r="AE8156" s="25">
        <v>1.0</v>
      </c>
      <c r="AF8156" s="25">
        <v>0.0</v>
      </c>
      <c r="AG8156" s="25">
        <v>168816.73</v>
      </c>
      <c r="AH8156" s="25">
        <v>1.0</v>
      </c>
    </row>
    <row r="8157" ht="15.75" customHeight="1">
      <c r="U8157" s="25">
        <v>8156.0</v>
      </c>
      <c r="V8157" s="25">
        <v>1.5715715E7</v>
      </c>
      <c r="W8157" s="25" t="s">
        <v>2997</v>
      </c>
      <c r="X8157" s="25">
        <v>799.0</v>
      </c>
      <c r="Y8157" s="25" t="s">
        <v>377</v>
      </c>
      <c r="Z8157" s="25" t="s">
        <v>487</v>
      </c>
      <c r="AA8157" s="25">
        <v>38.0</v>
      </c>
      <c r="AB8157" s="25">
        <v>2.0</v>
      </c>
      <c r="AC8157" s="25">
        <v>0.0</v>
      </c>
      <c r="AD8157" s="25">
        <v>2.0</v>
      </c>
      <c r="AE8157" s="25">
        <v>1.0</v>
      </c>
      <c r="AF8157" s="25">
        <v>1.0</v>
      </c>
      <c r="AG8157" s="25">
        <v>59297.34</v>
      </c>
      <c r="AH8157" s="25">
        <v>0.0</v>
      </c>
    </row>
    <row r="8158" ht="15.75" customHeight="1">
      <c r="U8158" s="25">
        <v>8157.0</v>
      </c>
      <c r="V8158" s="25">
        <v>1.5785576E7</v>
      </c>
      <c r="W8158" s="25" t="s">
        <v>3296</v>
      </c>
      <c r="X8158" s="25">
        <v>434.0</v>
      </c>
      <c r="Y8158" s="25" t="s">
        <v>379</v>
      </c>
      <c r="Z8158" s="25" t="s">
        <v>487</v>
      </c>
      <c r="AA8158" s="25">
        <v>71.0</v>
      </c>
      <c r="AB8158" s="25">
        <v>9.0</v>
      </c>
      <c r="AC8158" s="25">
        <v>119496.87</v>
      </c>
      <c r="AD8158" s="25">
        <v>1.0</v>
      </c>
      <c r="AE8158" s="25">
        <v>1.0</v>
      </c>
      <c r="AF8158" s="25">
        <v>0.0</v>
      </c>
      <c r="AG8158" s="25">
        <v>125848.88</v>
      </c>
      <c r="AH8158" s="25">
        <v>0.0</v>
      </c>
    </row>
    <row r="8159" ht="15.75" customHeight="1">
      <c r="U8159" s="25">
        <v>8158.0</v>
      </c>
      <c r="V8159" s="25">
        <v>1.5798834E7</v>
      </c>
      <c r="W8159" s="25" t="s">
        <v>3297</v>
      </c>
      <c r="X8159" s="25">
        <v>719.0</v>
      </c>
      <c r="Y8159" s="25" t="s">
        <v>377</v>
      </c>
      <c r="Z8159" s="25" t="s">
        <v>462</v>
      </c>
      <c r="AA8159" s="25">
        <v>32.0</v>
      </c>
      <c r="AB8159" s="25">
        <v>7.0</v>
      </c>
      <c r="AC8159" s="25">
        <v>0.0</v>
      </c>
      <c r="AD8159" s="25">
        <v>1.0</v>
      </c>
      <c r="AE8159" s="25">
        <v>0.0</v>
      </c>
      <c r="AF8159" s="25">
        <v>0.0</v>
      </c>
      <c r="AG8159" s="25">
        <v>76264.27</v>
      </c>
      <c r="AH8159" s="25">
        <v>0.0</v>
      </c>
    </row>
    <row r="8160" ht="15.75" customHeight="1">
      <c r="U8160" s="25">
        <v>8159.0</v>
      </c>
      <c r="V8160" s="25">
        <v>1.5744127E7</v>
      </c>
      <c r="W8160" s="25" t="s">
        <v>3298</v>
      </c>
      <c r="X8160" s="25">
        <v>641.0</v>
      </c>
      <c r="Y8160" s="25" t="s">
        <v>375</v>
      </c>
      <c r="Z8160" s="25" t="s">
        <v>462</v>
      </c>
      <c r="AA8160" s="25">
        <v>37.0</v>
      </c>
      <c r="AB8160" s="25">
        <v>2.0</v>
      </c>
      <c r="AC8160" s="25">
        <v>0.0</v>
      </c>
      <c r="AD8160" s="25">
        <v>2.0</v>
      </c>
      <c r="AE8160" s="25">
        <v>1.0</v>
      </c>
      <c r="AF8160" s="25">
        <v>0.0</v>
      </c>
      <c r="AG8160" s="25">
        <v>3939.87</v>
      </c>
      <c r="AH8160" s="25">
        <v>0.0</v>
      </c>
    </row>
    <row r="8161" ht="15.75" customHeight="1">
      <c r="U8161" s="25">
        <v>8160.0</v>
      </c>
      <c r="V8161" s="25">
        <v>1.5637427E7</v>
      </c>
      <c r="W8161" s="25" t="s">
        <v>1027</v>
      </c>
      <c r="X8161" s="25">
        <v>461.0</v>
      </c>
      <c r="Y8161" s="25" t="s">
        <v>377</v>
      </c>
      <c r="Z8161" s="25" t="s">
        <v>462</v>
      </c>
      <c r="AA8161" s="25">
        <v>25.0</v>
      </c>
      <c r="AB8161" s="25">
        <v>6.0</v>
      </c>
      <c r="AC8161" s="25">
        <v>0.0</v>
      </c>
      <c r="AD8161" s="25">
        <v>2.0</v>
      </c>
      <c r="AE8161" s="25">
        <v>1.0</v>
      </c>
      <c r="AF8161" s="25">
        <v>1.0</v>
      </c>
      <c r="AG8161" s="25">
        <v>15306.29</v>
      </c>
      <c r="AH8161" s="25">
        <v>0.0</v>
      </c>
    </row>
    <row r="8162" ht="15.75" customHeight="1">
      <c r="U8162" s="25">
        <v>8161.0</v>
      </c>
      <c r="V8162" s="25">
        <v>1.557699E7</v>
      </c>
      <c r="W8162" s="25" t="s">
        <v>3299</v>
      </c>
      <c r="X8162" s="25">
        <v>790.0</v>
      </c>
      <c r="Y8162" s="25" t="s">
        <v>379</v>
      </c>
      <c r="Z8162" s="25" t="s">
        <v>462</v>
      </c>
      <c r="AA8162" s="25">
        <v>25.0</v>
      </c>
      <c r="AB8162" s="25">
        <v>5.0</v>
      </c>
      <c r="AC8162" s="25">
        <v>152885.77</v>
      </c>
      <c r="AD8162" s="25">
        <v>1.0</v>
      </c>
      <c r="AE8162" s="25">
        <v>1.0</v>
      </c>
      <c r="AF8162" s="25">
        <v>0.0</v>
      </c>
      <c r="AG8162" s="25">
        <v>58214.79</v>
      </c>
      <c r="AH8162" s="25">
        <v>0.0</v>
      </c>
    </row>
    <row r="8163" ht="15.75" customHeight="1">
      <c r="U8163" s="25">
        <v>8162.0</v>
      </c>
      <c r="V8163" s="25">
        <v>1.5615352E7</v>
      </c>
      <c r="W8163" s="25" t="s">
        <v>2132</v>
      </c>
      <c r="X8163" s="25">
        <v>588.0</v>
      </c>
      <c r="Y8163" s="25" t="s">
        <v>375</v>
      </c>
      <c r="Z8163" s="25" t="s">
        <v>487</v>
      </c>
      <c r="AA8163" s="25">
        <v>31.0</v>
      </c>
      <c r="AB8163" s="25">
        <v>4.0</v>
      </c>
      <c r="AC8163" s="25">
        <v>99607.37</v>
      </c>
      <c r="AD8163" s="25">
        <v>2.0</v>
      </c>
      <c r="AE8163" s="25">
        <v>0.0</v>
      </c>
      <c r="AF8163" s="25">
        <v>1.0</v>
      </c>
      <c r="AG8163" s="25">
        <v>35877.03</v>
      </c>
      <c r="AH8163" s="25">
        <v>0.0</v>
      </c>
    </row>
    <row r="8164" ht="15.75" customHeight="1">
      <c r="U8164" s="25">
        <v>8163.0</v>
      </c>
      <c r="V8164" s="25">
        <v>1.5647333E7</v>
      </c>
      <c r="W8164" s="25" t="s">
        <v>1152</v>
      </c>
      <c r="X8164" s="25">
        <v>621.0</v>
      </c>
      <c r="Y8164" s="25" t="s">
        <v>375</v>
      </c>
      <c r="Z8164" s="25" t="s">
        <v>487</v>
      </c>
      <c r="AA8164" s="25">
        <v>27.0</v>
      </c>
      <c r="AB8164" s="25">
        <v>4.0</v>
      </c>
      <c r="AC8164" s="25">
        <v>137003.68</v>
      </c>
      <c r="AD8164" s="25">
        <v>1.0</v>
      </c>
      <c r="AE8164" s="25">
        <v>1.0</v>
      </c>
      <c r="AF8164" s="25">
        <v>0.0</v>
      </c>
      <c r="AG8164" s="25">
        <v>21254.06</v>
      </c>
      <c r="AH8164" s="25">
        <v>0.0</v>
      </c>
    </row>
    <row r="8165" ht="15.75" customHeight="1">
      <c r="U8165" s="25">
        <v>8164.0</v>
      </c>
      <c r="V8165" s="25">
        <v>1.557205E7</v>
      </c>
      <c r="W8165" s="25" t="s">
        <v>3300</v>
      </c>
      <c r="X8165" s="25">
        <v>768.0</v>
      </c>
      <c r="Y8165" s="25" t="s">
        <v>379</v>
      </c>
      <c r="Z8165" s="25" t="s">
        <v>487</v>
      </c>
      <c r="AA8165" s="25">
        <v>48.0</v>
      </c>
      <c r="AB8165" s="25">
        <v>3.0</v>
      </c>
      <c r="AC8165" s="25">
        <v>122831.58</v>
      </c>
      <c r="AD8165" s="25">
        <v>1.0</v>
      </c>
      <c r="AE8165" s="25">
        <v>1.0</v>
      </c>
      <c r="AF8165" s="25">
        <v>1.0</v>
      </c>
      <c r="AG8165" s="25">
        <v>24533.89</v>
      </c>
      <c r="AH8165" s="25">
        <v>1.0</v>
      </c>
    </row>
    <row r="8166" ht="15.75" customHeight="1">
      <c r="U8166" s="25">
        <v>8165.0</v>
      </c>
      <c r="V8166" s="25">
        <v>1.558137E7</v>
      </c>
      <c r="W8166" s="25" t="s">
        <v>2434</v>
      </c>
      <c r="X8166" s="25">
        <v>681.0</v>
      </c>
      <c r="Y8166" s="25" t="s">
        <v>377</v>
      </c>
      <c r="Z8166" s="25" t="s">
        <v>487</v>
      </c>
      <c r="AA8166" s="25">
        <v>38.0</v>
      </c>
      <c r="AB8166" s="25">
        <v>2.0</v>
      </c>
      <c r="AC8166" s="25">
        <v>99811.44</v>
      </c>
      <c r="AD8166" s="25">
        <v>2.0</v>
      </c>
      <c r="AE8166" s="25">
        <v>1.0</v>
      </c>
      <c r="AF8166" s="25">
        <v>0.0</v>
      </c>
      <c r="AG8166" s="25">
        <v>23531.5</v>
      </c>
      <c r="AH8166" s="25">
        <v>0.0</v>
      </c>
    </row>
    <row r="8167" ht="15.75" customHeight="1">
      <c r="U8167" s="25">
        <v>8166.0</v>
      </c>
      <c r="V8167" s="25">
        <v>1.5813503E7</v>
      </c>
      <c r="W8167" s="25" t="s">
        <v>1129</v>
      </c>
      <c r="X8167" s="25">
        <v>606.0</v>
      </c>
      <c r="Y8167" s="25" t="s">
        <v>377</v>
      </c>
      <c r="Z8167" s="25" t="s">
        <v>487</v>
      </c>
      <c r="AA8167" s="25">
        <v>37.0</v>
      </c>
      <c r="AB8167" s="25">
        <v>8.0</v>
      </c>
      <c r="AC8167" s="25">
        <v>154712.58</v>
      </c>
      <c r="AD8167" s="25">
        <v>2.0</v>
      </c>
      <c r="AE8167" s="25">
        <v>1.0</v>
      </c>
      <c r="AF8167" s="25">
        <v>0.0</v>
      </c>
      <c r="AG8167" s="25">
        <v>89099.18</v>
      </c>
      <c r="AH8167" s="25">
        <v>0.0</v>
      </c>
    </row>
    <row r="8168" ht="15.75" customHeight="1">
      <c r="U8168" s="25">
        <v>8167.0</v>
      </c>
      <c r="V8168" s="25">
        <v>1.5769783E7</v>
      </c>
      <c r="W8168" s="25" t="s">
        <v>2191</v>
      </c>
      <c r="X8168" s="25">
        <v>542.0</v>
      </c>
      <c r="Y8168" s="25" t="s">
        <v>377</v>
      </c>
      <c r="Z8168" s="25" t="s">
        <v>487</v>
      </c>
      <c r="AA8168" s="25">
        <v>37.0</v>
      </c>
      <c r="AB8168" s="25">
        <v>8.0</v>
      </c>
      <c r="AC8168" s="25">
        <v>0.0</v>
      </c>
      <c r="AD8168" s="25">
        <v>1.0</v>
      </c>
      <c r="AE8168" s="25">
        <v>1.0</v>
      </c>
      <c r="AF8168" s="25">
        <v>1.0</v>
      </c>
      <c r="AG8168" s="25">
        <v>807.06</v>
      </c>
      <c r="AH8168" s="25">
        <v>0.0</v>
      </c>
    </row>
    <row r="8169" ht="15.75" customHeight="1">
      <c r="U8169" s="25">
        <v>8168.0</v>
      </c>
      <c r="V8169" s="25">
        <v>1.5793135E7</v>
      </c>
      <c r="W8169" s="25" t="s">
        <v>1750</v>
      </c>
      <c r="X8169" s="25">
        <v>713.0</v>
      </c>
      <c r="Y8169" s="25" t="s">
        <v>379</v>
      </c>
      <c r="Z8169" s="25" t="s">
        <v>462</v>
      </c>
      <c r="AA8169" s="25">
        <v>24.0</v>
      </c>
      <c r="AB8169" s="25">
        <v>7.0</v>
      </c>
      <c r="AC8169" s="25">
        <v>147687.24</v>
      </c>
      <c r="AD8169" s="25">
        <v>1.0</v>
      </c>
      <c r="AE8169" s="25">
        <v>1.0</v>
      </c>
      <c r="AF8169" s="25">
        <v>1.0</v>
      </c>
      <c r="AG8169" s="25">
        <v>121592.5</v>
      </c>
      <c r="AH8169" s="25">
        <v>0.0</v>
      </c>
    </row>
    <row r="8170" ht="15.75" customHeight="1">
      <c r="U8170" s="25">
        <v>8169.0</v>
      </c>
      <c r="V8170" s="25">
        <v>1.5599182E7</v>
      </c>
      <c r="W8170" s="25" t="s">
        <v>2503</v>
      </c>
      <c r="X8170" s="25">
        <v>597.0</v>
      </c>
      <c r="Y8170" s="25" t="s">
        <v>377</v>
      </c>
      <c r="Z8170" s="25" t="s">
        <v>462</v>
      </c>
      <c r="AA8170" s="25">
        <v>33.0</v>
      </c>
      <c r="AB8170" s="25">
        <v>2.0</v>
      </c>
      <c r="AC8170" s="25">
        <v>0.0</v>
      </c>
      <c r="AD8170" s="25">
        <v>2.0</v>
      </c>
      <c r="AE8170" s="25">
        <v>1.0</v>
      </c>
      <c r="AF8170" s="25">
        <v>1.0</v>
      </c>
      <c r="AG8170" s="25">
        <v>4700.66</v>
      </c>
      <c r="AH8170" s="25">
        <v>0.0</v>
      </c>
    </row>
    <row r="8171" ht="15.75" customHeight="1">
      <c r="U8171" s="25">
        <v>8170.0</v>
      </c>
      <c r="V8171" s="25">
        <v>1.5689517E7</v>
      </c>
      <c r="W8171" s="25" t="s">
        <v>3301</v>
      </c>
      <c r="X8171" s="25">
        <v>635.0</v>
      </c>
      <c r="Y8171" s="25" t="s">
        <v>375</v>
      </c>
      <c r="Z8171" s="25" t="s">
        <v>487</v>
      </c>
      <c r="AA8171" s="25">
        <v>27.0</v>
      </c>
      <c r="AB8171" s="25">
        <v>3.0</v>
      </c>
      <c r="AC8171" s="25">
        <v>127009.83</v>
      </c>
      <c r="AD8171" s="25">
        <v>1.0</v>
      </c>
      <c r="AE8171" s="25">
        <v>1.0</v>
      </c>
      <c r="AF8171" s="25">
        <v>0.0</v>
      </c>
      <c r="AG8171" s="25">
        <v>161909.95</v>
      </c>
      <c r="AH8171" s="25">
        <v>0.0</v>
      </c>
    </row>
    <row r="8172" ht="15.75" customHeight="1">
      <c r="U8172" s="25">
        <v>8171.0</v>
      </c>
      <c r="V8172" s="25">
        <v>1.5641366E7</v>
      </c>
      <c r="W8172" s="25" t="s">
        <v>1343</v>
      </c>
      <c r="X8172" s="25">
        <v>599.0</v>
      </c>
      <c r="Y8172" s="25" t="s">
        <v>379</v>
      </c>
      <c r="Z8172" s="25" t="s">
        <v>487</v>
      </c>
      <c r="AA8172" s="25">
        <v>61.0</v>
      </c>
      <c r="AB8172" s="25">
        <v>1.0</v>
      </c>
      <c r="AC8172" s="25">
        <v>124737.96</v>
      </c>
      <c r="AD8172" s="25">
        <v>1.0</v>
      </c>
      <c r="AE8172" s="25">
        <v>0.0</v>
      </c>
      <c r="AF8172" s="25">
        <v>1.0</v>
      </c>
      <c r="AG8172" s="25">
        <v>90389.61</v>
      </c>
      <c r="AH8172" s="25">
        <v>1.0</v>
      </c>
    </row>
    <row r="8173" ht="15.75" customHeight="1">
      <c r="U8173" s="25">
        <v>8172.0</v>
      </c>
      <c r="V8173" s="25">
        <v>1.5588859E7</v>
      </c>
      <c r="W8173" s="25" t="s">
        <v>594</v>
      </c>
      <c r="X8173" s="25">
        <v>496.0</v>
      </c>
      <c r="Y8173" s="25" t="s">
        <v>377</v>
      </c>
      <c r="Z8173" s="25" t="s">
        <v>462</v>
      </c>
      <c r="AA8173" s="25">
        <v>44.0</v>
      </c>
      <c r="AB8173" s="25">
        <v>0.0</v>
      </c>
      <c r="AC8173" s="25">
        <v>179356.28</v>
      </c>
      <c r="AD8173" s="25">
        <v>2.0</v>
      </c>
      <c r="AE8173" s="25">
        <v>1.0</v>
      </c>
      <c r="AF8173" s="25">
        <v>0.0</v>
      </c>
      <c r="AG8173" s="25">
        <v>2919.21</v>
      </c>
      <c r="AH8173" s="25">
        <v>1.0</v>
      </c>
    </row>
    <row r="8174" ht="15.75" customHeight="1">
      <c r="U8174" s="25">
        <v>8173.0</v>
      </c>
      <c r="V8174" s="25">
        <v>1.5732293E7</v>
      </c>
      <c r="W8174" s="25" t="s">
        <v>639</v>
      </c>
      <c r="X8174" s="25">
        <v>759.0</v>
      </c>
      <c r="Y8174" s="25" t="s">
        <v>377</v>
      </c>
      <c r="Z8174" s="25" t="s">
        <v>487</v>
      </c>
      <c r="AA8174" s="25">
        <v>31.0</v>
      </c>
      <c r="AB8174" s="25">
        <v>8.0</v>
      </c>
      <c r="AC8174" s="25">
        <v>0.0</v>
      </c>
      <c r="AD8174" s="25">
        <v>2.0</v>
      </c>
      <c r="AE8174" s="25">
        <v>1.0</v>
      </c>
      <c r="AF8174" s="25">
        <v>1.0</v>
      </c>
      <c r="AG8174" s="25">
        <v>99086.74</v>
      </c>
      <c r="AH8174" s="25">
        <v>0.0</v>
      </c>
    </row>
    <row r="8175" ht="15.75" customHeight="1">
      <c r="U8175" s="25">
        <v>8174.0</v>
      </c>
      <c r="V8175" s="25">
        <v>1.5568032E7</v>
      </c>
      <c r="W8175" s="25" t="s">
        <v>1316</v>
      </c>
      <c r="X8175" s="25">
        <v>757.0</v>
      </c>
      <c r="Y8175" s="25" t="s">
        <v>379</v>
      </c>
      <c r="Z8175" s="25" t="s">
        <v>487</v>
      </c>
      <c r="AA8175" s="25">
        <v>31.0</v>
      </c>
      <c r="AB8175" s="25">
        <v>1.0</v>
      </c>
      <c r="AC8175" s="25">
        <v>127320.36</v>
      </c>
      <c r="AD8175" s="25">
        <v>3.0</v>
      </c>
      <c r="AE8175" s="25">
        <v>1.0</v>
      </c>
      <c r="AF8175" s="25">
        <v>0.0</v>
      </c>
      <c r="AG8175" s="25">
        <v>163170.32</v>
      </c>
      <c r="AH8175" s="25">
        <v>0.0</v>
      </c>
    </row>
    <row r="8176" ht="15.75" customHeight="1">
      <c r="U8176" s="25">
        <v>8175.0</v>
      </c>
      <c r="V8176" s="25">
        <v>1.5623525E7</v>
      </c>
      <c r="W8176" s="25" t="s">
        <v>3302</v>
      </c>
      <c r="X8176" s="25">
        <v>564.0</v>
      </c>
      <c r="Y8176" s="25" t="s">
        <v>377</v>
      </c>
      <c r="Z8176" s="25" t="s">
        <v>487</v>
      </c>
      <c r="AA8176" s="25">
        <v>31.0</v>
      </c>
      <c r="AB8176" s="25">
        <v>0.0</v>
      </c>
      <c r="AC8176" s="25">
        <v>125175.58</v>
      </c>
      <c r="AD8176" s="25">
        <v>1.0</v>
      </c>
      <c r="AE8176" s="25">
        <v>1.0</v>
      </c>
      <c r="AF8176" s="25">
        <v>1.0</v>
      </c>
      <c r="AG8176" s="25">
        <v>72757.33</v>
      </c>
      <c r="AH8176" s="25">
        <v>0.0</v>
      </c>
    </row>
    <row r="8177" ht="15.75" customHeight="1">
      <c r="U8177" s="25">
        <v>8176.0</v>
      </c>
      <c r="V8177" s="25">
        <v>1.5606601E7</v>
      </c>
      <c r="W8177" s="25" t="s">
        <v>3303</v>
      </c>
      <c r="X8177" s="25">
        <v>561.0</v>
      </c>
      <c r="Y8177" s="25" t="s">
        <v>375</v>
      </c>
      <c r="Z8177" s="25" t="s">
        <v>462</v>
      </c>
      <c r="AA8177" s="25">
        <v>22.0</v>
      </c>
      <c r="AB8177" s="25">
        <v>6.0</v>
      </c>
      <c r="AC8177" s="25">
        <v>186788.96</v>
      </c>
      <c r="AD8177" s="25">
        <v>2.0</v>
      </c>
      <c r="AE8177" s="25">
        <v>1.0</v>
      </c>
      <c r="AF8177" s="25">
        <v>0.0</v>
      </c>
      <c r="AG8177" s="25">
        <v>73286.8</v>
      </c>
      <c r="AH8177" s="25">
        <v>0.0</v>
      </c>
    </row>
    <row r="8178" ht="15.75" customHeight="1">
      <c r="U8178" s="25">
        <v>8177.0</v>
      </c>
      <c r="V8178" s="25">
        <v>1.5800811E7</v>
      </c>
      <c r="W8178" s="25" t="s">
        <v>1290</v>
      </c>
      <c r="X8178" s="25">
        <v>702.0</v>
      </c>
      <c r="Y8178" s="25" t="s">
        <v>375</v>
      </c>
      <c r="Z8178" s="25" t="s">
        <v>487</v>
      </c>
      <c r="AA8178" s="25">
        <v>40.0</v>
      </c>
      <c r="AB8178" s="25">
        <v>3.0</v>
      </c>
      <c r="AC8178" s="25">
        <v>148556.74</v>
      </c>
      <c r="AD8178" s="25">
        <v>1.0</v>
      </c>
      <c r="AE8178" s="25">
        <v>0.0</v>
      </c>
      <c r="AF8178" s="25">
        <v>1.0</v>
      </c>
      <c r="AG8178" s="25">
        <v>146056.29</v>
      </c>
      <c r="AH8178" s="25">
        <v>0.0</v>
      </c>
    </row>
    <row r="8179" ht="15.75" customHeight="1">
      <c r="U8179" s="25">
        <v>8178.0</v>
      </c>
      <c r="V8179" s="25">
        <v>1.5610711E7</v>
      </c>
      <c r="W8179" s="25" t="s">
        <v>906</v>
      </c>
      <c r="X8179" s="25">
        <v>678.0</v>
      </c>
      <c r="Y8179" s="25" t="s">
        <v>379</v>
      </c>
      <c r="Z8179" s="25" t="s">
        <v>462</v>
      </c>
      <c r="AA8179" s="25">
        <v>40.0</v>
      </c>
      <c r="AB8179" s="25">
        <v>8.0</v>
      </c>
      <c r="AC8179" s="25">
        <v>128644.46</v>
      </c>
      <c r="AD8179" s="25">
        <v>1.0</v>
      </c>
      <c r="AE8179" s="25">
        <v>0.0</v>
      </c>
      <c r="AF8179" s="25">
        <v>0.0</v>
      </c>
      <c r="AG8179" s="25">
        <v>167673.37</v>
      </c>
      <c r="AH8179" s="25">
        <v>0.0</v>
      </c>
    </row>
    <row r="8180" ht="15.75" customHeight="1">
      <c r="U8180" s="25">
        <v>8179.0</v>
      </c>
      <c r="V8180" s="25">
        <v>1.5809654E7</v>
      </c>
      <c r="W8180" s="25" t="s">
        <v>678</v>
      </c>
      <c r="X8180" s="25">
        <v>707.0</v>
      </c>
      <c r="Y8180" s="25" t="s">
        <v>375</v>
      </c>
      <c r="Z8180" s="25" t="s">
        <v>462</v>
      </c>
      <c r="AA8180" s="25">
        <v>46.0</v>
      </c>
      <c r="AB8180" s="25">
        <v>7.0</v>
      </c>
      <c r="AC8180" s="25">
        <v>127476.73</v>
      </c>
      <c r="AD8180" s="25">
        <v>2.0</v>
      </c>
      <c r="AE8180" s="25">
        <v>1.0</v>
      </c>
      <c r="AF8180" s="25">
        <v>1.0</v>
      </c>
      <c r="AG8180" s="25">
        <v>146011.55</v>
      </c>
      <c r="AH8180" s="25">
        <v>0.0</v>
      </c>
    </row>
    <row r="8181" ht="15.75" customHeight="1">
      <c r="U8181" s="25">
        <v>8180.0</v>
      </c>
      <c r="V8181" s="25">
        <v>1.5576077E7</v>
      </c>
      <c r="W8181" s="25" t="s">
        <v>1615</v>
      </c>
      <c r="X8181" s="25">
        <v>610.0</v>
      </c>
      <c r="Y8181" s="25" t="s">
        <v>375</v>
      </c>
      <c r="Z8181" s="25" t="s">
        <v>462</v>
      </c>
      <c r="AA8181" s="25">
        <v>27.0</v>
      </c>
      <c r="AB8181" s="25">
        <v>9.0</v>
      </c>
      <c r="AC8181" s="25">
        <v>159561.93</v>
      </c>
      <c r="AD8181" s="25">
        <v>1.0</v>
      </c>
      <c r="AE8181" s="25">
        <v>0.0</v>
      </c>
      <c r="AF8181" s="25">
        <v>1.0</v>
      </c>
      <c r="AG8181" s="25">
        <v>103381.47</v>
      </c>
      <c r="AH8181" s="25">
        <v>0.0</v>
      </c>
    </row>
    <row r="8182" ht="15.75" customHeight="1">
      <c r="U8182" s="25">
        <v>8181.0</v>
      </c>
      <c r="V8182" s="25">
        <v>1.5643378E7</v>
      </c>
      <c r="W8182" s="25" t="s">
        <v>932</v>
      </c>
      <c r="X8182" s="25">
        <v>744.0</v>
      </c>
      <c r="Y8182" s="25" t="s">
        <v>375</v>
      </c>
      <c r="Z8182" s="25" t="s">
        <v>487</v>
      </c>
      <c r="AA8182" s="25">
        <v>42.0</v>
      </c>
      <c r="AB8182" s="25">
        <v>1.0</v>
      </c>
      <c r="AC8182" s="25">
        <v>112419.92</v>
      </c>
      <c r="AD8182" s="25">
        <v>1.0</v>
      </c>
      <c r="AE8182" s="25">
        <v>1.0</v>
      </c>
      <c r="AF8182" s="25">
        <v>1.0</v>
      </c>
      <c r="AG8182" s="25">
        <v>83022.92</v>
      </c>
      <c r="AH8182" s="25">
        <v>0.0</v>
      </c>
    </row>
    <row r="8183" ht="15.75" customHeight="1">
      <c r="U8183" s="25">
        <v>8182.0</v>
      </c>
      <c r="V8183" s="25">
        <v>1.556679E7</v>
      </c>
      <c r="W8183" s="25" t="s">
        <v>714</v>
      </c>
      <c r="X8183" s="25">
        <v>598.0</v>
      </c>
      <c r="Y8183" s="25" t="s">
        <v>375</v>
      </c>
      <c r="Z8183" s="25" t="s">
        <v>487</v>
      </c>
      <c r="AA8183" s="25">
        <v>28.0</v>
      </c>
      <c r="AB8183" s="25">
        <v>8.0</v>
      </c>
      <c r="AC8183" s="25">
        <v>129991.76</v>
      </c>
      <c r="AD8183" s="25">
        <v>2.0</v>
      </c>
      <c r="AE8183" s="25">
        <v>0.0</v>
      </c>
      <c r="AF8183" s="25">
        <v>1.0</v>
      </c>
      <c r="AG8183" s="25">
        <v>46041.08</v>
      </c>
      <c r="AH8183" s="25">
        <v>0.0</v>
      </c>
    </row>
    <row r="8184" ht="15.75" customHeight="1">
      <c r="U8184" s="25">
        <v>8183.0</v>
      </c>
      <c r="V8184" s="25">
        <v>1.5774402E7</v>
      </c>
      <c r="W8184" s="25" t="s">
        <v>1137</v>
      </c>
      <c r="X8184" s="25">
        <v>562.0</v>
      </c>
      <c r="Y8184" s="25" t="s">
        <v>377</v>
      </c>
      <c r="Z8184" s="25" t="s">
        <v>487</v>
      </c>
      <c r="AA8184" s="25">
        <v>36.0</v>
      </c>
      <c r="AB8184" s="25">
        <v>5.0</v>
      </c>
      <c r="AC8184" s="25">
        <v>0.0</v>
      </c>
      <c r="AD8184" s="25">
        <v>1.0</v>
      </c>
      <c r="AE8184" s="25">
        <v>0.0</v>
      </c>
      <c r="AF8184" s="25">
        <v>1.0</v>
      </c>
      <c r="AG8184" s="25">
        <v>182843.24</v>
      </c>
      <c r="AH8184" s="25">
        <v>0.0</v>
      </c>
    </row>
    <row r="8185" ht="15.75" customHeight="1">
      <c r="U8185" s="25">
        <v>8184.0</v>
      </c>
      <c r="V8185" s="25">
        <v>1.5694641E7</v>
      </c>
      <c r="W8185" s="25" t="s">
        <v>1315</v>
      </c>
      <c r="X8185" s="25">
        <v>621.0</v>
      </c>
      <c r="Y8185" s="25" t="s">
        <v>377</v>
      </c>
      <c r="Z8185" s="25" t="s">
        <v>462</v>
      </c>
      <c r="AA8185" s="25">
        <v>59.0</v>
      </c>
      <c r="AB8185" s="25">
        <v>2.0</v>
      </c>
      <c r="AC8185" s="25">
        <v>0.0</v>
      </c>
      <c r="AD8185" s="25">
        <v>2.0</v>
      </c>
      <c r="AE8185" s="25">
        <v>1.0</v>
      </c>
      <c r="AF8185" s="25">
        <v>1.0</v>
      </c>
      <c r="AG8185" s="25">
        <v>171364.18</v>
      </c>
      <c r="AH8185" s="25">
        <v>0.0</v>
      </c>
    </row>
    <row r="8186" ht="15.75" customHeight="1">
      <c r="U8186" s="25">
        <v>8185.0</v>
      </c>
      <c r="V8186" s="25">
        <v>1.5605916E7</v>
      </c>
      <c r="W8186" s="25" t="s">
        <v>1931</v>
      </c>
      <c r="X8186" s="25">
        <v>659.0</v>
      </c>
      <c r="Y8186" s="25" t="s">
        <v>375</v>
      </c>
      <c r="Z8186" s="25" t="s">
        <v>462</v>
      </c>
      <c r="AA8186" s="25">
        <v>50.0</v>
      </c>
      <c r="AB8186" s="25">
        <v>3.0</v>
      </c>
      <c r="AC8186" s="25">
        <v>0.0</v>
      </c>
      <c r="AD8186" s="25">
        <v>1.0</v>
      </c>
      <c r="AE8186" s="25">
        <v>1.0</v>
      </c>
      <c r="AF8186" s="25">
        <v>0.0</v>
      </c>
      <c r="AG8186" s="25">
        <v>183399.12</v>
      </c>
      <c r="AH8186" s="25">
        <v>1.0</v>
      </c>
    </row>
    <row r="8187" ht="15.75" customHeight="1">
      <c r="U8187" s="25">
        <v>8186.0</v>
      </c>
      <c r="V8187" s="25">
        <v>1.5812356E7</v>
      </c>
      <c r="W8187" s="25" t="s">
        <v>1454</v>
      </c>
      <c r="X8187" s="25">
        <v>722.0</v>
      </c>
      <c r="Y8187" s="25" t="s">
        <v>379</v>
      </c>
      <c r="Z8187" s="25" t="s">
        <v>462</v>
      </c>
      <c r="AA8187" s="25">
        <v>40.0</v>
      </c>
      <c r="AB8187" s="25">
        <v>6.0</v>
      </c>
      <c r="AC8187" s="25">
        <v>89175.06</v>
      </c>
      <c r="AD8187" s="25">
        <v>2.0</v>
      </c>
      <c r="AE8187" s="25">
        <v>0.0</v>
      </c>
      <c r="AF8187" s="25">
        <v>1.0</v>
      </c>
      <c r="AG8187" s="25">
        <v>152883.95</v>
      </c>
      <c r="AH8187" s="25">
        <v>0.0</v>
      </c>
    </row>
    <row r="8188" ht="15.75" customHeight="1">
      <c r="U8188" s="25">
        <v>8187.0</v>
      </c>
      <c r="V8188" s="25">
        <v>1.5644179E7</v>
      </c>
      <c r="W8188" s="25" t="s">
        <v>765</v>
      </c>
      <c r="X8188" s="25">
        <v>606.0</v>
      </c>
      <c r="Y8188" s="25" t="s">
        <v>375</v>
      </c>
      <c r="Z8188" s="25" t="s">
        <v>462</v>
      </c>
      <c r="AA8188" s="25">
        <v>39.0</v>
      </c>
      <c r="AB8188" s="25">
        <v>3.0</v>
      </c>
      <c r="AC8188" s="25">
        <v>0.0</v>
      </c>
      <c r="AD8188" s="25">
        <v>2.0</v>
      </c>
      <c r="AE8188" s="25">
        <v>1.0</v>
      </c>
      <c r="AF8188" s="25">
        <v>0.0</v>
      </c>
      <c r="AG8188" s="25">
        <v>50560.45</v>
      </c>
      <c r="AH8188" s="25">
        <v>1.0</v>
      </c>
    </row>
    <row r="8189" ht="15.75" customHeight="1">
      <c r="U8189" s="25">
        <v>8188.0</v>
      </c>
      <c r="V8189" s="25">
        <v>1.5771674E7</v>
      </c>
      <c r="W8189" s="25" t="s">
        <v>638</v>
      </c>
      <c r="X8189" s="25">
        <v>603.0</v>
      </c>
      <c r="Y8189" s="25" t="s">
        <v>377</v>
      </c>
      <c r="Z8189" s="25" t="s">
        <v>462</v>
      </c>
      <c r="AA8189" s="25">
        <v>39.0</v>
      </c>
      <c r="AB8189" s="25">
        <v>5.0</v>
      </c>
      <c r="AC8189" s="25">
        <v>162390.52</v>
      </c>
      <c r="AD8189" s="25">
        <v>2.0</v>
      </c>
      <c r="AE8189" s="25">
        <v>1.0</v>
      </c>
      <c r="AF8189" s="25">
        <v>0.0</v>
      </c>
      <c r="AG8189" s="25">
        <v>54702.66</v>
      </c>
      <c r="AH8189" s="25">
        <v>0.0</v>
      </c>
    </row>
    <row r="8190" ht="15.75" customHeight="1">
      <c r="U8190" s="25">
        <v>8189.0</v>
      </c>
      <c r="V8190" s="25">
        <v>1.5623314E7</v>
      </c>
      <c r="W8190" s="25" t="s">
        <v>2620</v>
      </c>
      <c r="X8190" s="25">
        <v>506.0</v>
      </c>
      <c r="Y8190" s="25" t="s">
        <v>379</v>
      </c>
      <c r="Z8190" s="25" t="s">
        <v>462</v>
      </c>
      <c r="AA8190" s="25">
        <v>59.0</v>
      </c>
      <c r="AB8190" s="25">
        <v>3.0</v>
      </c>
      <c r="AC8190" s="25">
        <v>190353.08</v>
      </c>
      <c r="AD8190" s="25">
        <v>1.0</v>
      </c>
      <c r="AE8190" s="25">
        <v>1.0</v>
      </c>
      <c r="AF8190" s="25">
        <v>0.0</v>
      </c>
      <c r="AG8190" s="25">
        <v>78365.75</v>
      </c>
      <c r="AH8190" s="25">
        <v>0.0</v>
      </c>
    </row>
    <row r="8191" ht="15.75" customHeight="1">
      <c r="U8191" s="25">
        <v>8190.0</v>
      </c>
      <c r="V8191" s="25">
        <v>1.5613292E7</v>
      </c>
      <c r="W8191" s="25" t="s">
        <v>1276</v>
      </c>
      <c r="X8191" s="25">
        <v>715.0</v>
      </c>
      <c r="Y8191" s="25" t="s">
        <v>375</v>
      </c>
      <c r="Z8191" s="25" t="s">
        <v>487</v>
      </c>
      <c r="AA8191" s="25">
        <v>21.0</v>
      </c>
      <c r="AB8191" s="25">
        <v>8.0</v>
      </c>
      <c r="AC8191" s="25">
        <v>0.0</v>
      </c>
      <c r="AD8191" s="25">
        <v>2.0</v>
      </c>
      <c r="AE8191" s="25">
        <v>1.0</v>
      </c>
      <c r="AF8191" s="25">
        <v>0.0</v>
      </c>
      <c r="AG8191" s="25">
        <v>68666.63</v>
      </c>
      <c r="AH8191" s="25">
        <v>0.0</v>
      </c>
    </row>
    <row r="8192" ht="15.75" customHeight="1">
      <c r="U8192" s="25">
        <v>8191.0</v>
      </c>
      <c r="V8192" s="25">
        <v>1.5813871E7</v>
      </c>
      <c r="W8192" s="25" t="s">
        <v>883</v>
      </c>
      <c r="X8192" s="25">
        <v>690.0</v>
      </c>
      <c r="Y8192" s="25" t="s">
        <v>375</v>
      </c>
      <c r="Z8192" s="25" t="s">
        <v>487</v>
      </c>
      <c r="AA8192" s="25">
        <v>47.0</v>
      </c>
      <c r="AB8192" s="25">
        <v>2.0</v>
      </c>
      <c r="AC8192" s="25">
        <v>0.0</v>
      </c>
      <c r="AD8192" s="25">
        <v>2.0</v>
      </c>
      <c r="AE8192" s="25">
        <v>1.0</v>
      </c>
      <c r="AF8192" s="25">
        <v>0.0</v>
      </c>
      <c r="AG8192" s="25">
        <v>151375.73</v>
      </c>
      <c r="AH8192" s="25">
        <v>0.0</v>
      </c>
    </row>
    <row r="8193" ht="15.75" customHeight="1">
      <c r="U8193" s="25">
        <v>8192.0</v>
      </c>
      <c r="V8193" s="25">
        <v>1.575948E7</v>
      </c>
      <c r="W8193" s="25" t="s">
        <v>497</v>
      </c>
      <c r="X8193" s="25">
        <v>644.0</v>
      </c>
      <c r="Y8193" s="25" t="s">
        <v>375</v>
      </c>
      <c r="Z8193" s="25" t="s">
        <v>462</v>
      </c>
      <c r="AA8193" s="25">
        <v>40.0</v>
      </c>
      <c r="AB8193" s="25">
        <v>10.0</v>
      </c>
      <c r="AC8193" s="25">
        <v>139180.97</v>
      </c>
      <c r="AD8193" s="25">
        <v>1.0</v>
      </c>
      <c r="AE8193" s="25">
        <v>1.0</v>
      </c>
      <c r="AF8193" s="25">
        <v>1.0</v>
      </c>
      <c r="AG8193" s="25">
        <v>19959.67</v>
      </c>
      <c r="AH8193" s="25">
        <v>0.0</v>
      </c>
    </row>
    <row r="8194" ht="15.75" customHeight="1">
      <c r="U8194" s="25">
        <v>8193.0</v>
      </c>
      <c r="V8194" s="25">
        <v>1.5587712E7</v>
      </c>
      <c r="W8194" s="25" t="s">
        <v>2093</v>
      </c>
      <c r="X8194" s="25">
        <v>589.0</v>
      </c>
      <c r="Y8194" s="25" t="s">
        <v>375</v>
      </c>
      <c r="Z8194" s="25" t="s">
        <v>487</v>
      </c>
      <c r="AA8194" s="25">
        <v>36.0</v>
      </c>
      <c r="AB8194" s="25">
        <v>8.0</v>
      </c>
      <c r="AC8194" s="25">
        <v>114435.47</v>
      </c>
      <c r="AD8194" s="25">
        <v>1.0</v>
      </c>
      <c r="AE8194" s="25">
        <v>1.0</v>
      </c>
      <c r="AF8194" s="25">
        <v>0.0</v>
      </c>
      <c r="AG8194" s="25">
        <v>26955.72</v>
      </c>
      <c r="AH8194" s="25">
        <v>0.0</v>
      </c>
    </row>
    <row r="8195" ht="15.75" customHeight="1">
      <c r="U8195" s="25">
        <v>8194.0</v>
      </c>
      <c r="V8195" s="25">
        <v>1.5671165E7</v>
      </c>
      <c r="W8195" s="25" t="s">
        <v>2705</v>
      </c>
      <c r="X8195" s="25">
        <v>592.0</v>
      </c>
      <c r="Y8195" s="25" t="s">
        <v>375</v>
      </c>
      <c r="Z8195" s="25" t="s">
        <v>462</v>
      </c>
      <c r="AA8195" s="25">
        <v>66.0</v>
      </c>
      <c r="AB8195" s="25">
        <v>5.0</v>
      </c>
      <c r="AC8195" s="25">
        <v>149950.19</v>
      </c>
      <c r="AD8195" s="25">
        <v>1.0</v>
      </c>
      <c r="AE8195" s="25">
        <v>1.0</v>
      </c>
      <c r="AF8195" s="25">
        <v>1.0</v>
      </c>
      <c r="AG8195" s="25">
        <v>76267.59</v>
      </c>
      <c r="AH8195" s="25">
        <v>0.0</v>
      </c>
    </row>
    <row r="8196" ht="15.75" customHeight="1">
      <c r="U8196" s="25">
        <v>8195.0</v>
      </c>
      <c r="V8196" s="25">
        <v>1.5620746E7</v>
      </c>
      <c r="W8196" s="25" t="s">
        <v>541</v>
      </c>
      <c r="X8196" s="25">
        <v>632.0</v>
      </c>
      <c r="Y8196" s="25" t="s">
        <v>375</v>
      </c>
      <c r="Z8196" s="25" t="s">
        <v>487</v>
      </c>
      <c r="AA8196" s="25">
        <v>42.0</v>
      </c>
      <c r="AB8196" s="25">
        <v>4.0</v>
      </c>
      <c r="AC8196" s="25">
        <v>126115.6</v>
      </c>
      <c r="AD8196" s="25">
        <v>1.0</v>
      </c>
      <c r="AE8196" s="25">
        <v>1.0</v>
      </c>
      <c r="AF8196" s="25">
        <v>0.0</v>
      </c>
      <c r="AG8196" s="25">
        <v>100998.5</v>
      </c>
      <c r="AH8196" s="25">
        <v>0.0</v>
      </c>
    </row>
    <row r="8197" ht="15.75" customHeight="1">
      <c r="U8197" s="25">
        <v>8196.0</v>
      </c>
      <c r="V8197" s="25">
        <v>1.5706537E7</v>
      </c>
      <c r="W8197" s="25" t="s">
        <v>1297</v>
      </c>
      <c r="X8197" s="25">
        <v>577.0</v>
      </c>
      <c r="Y8197" s="25" t="s">
        <v>379</v>
      </c>
      <c r="Z8197" s="25" t="s">
        <v>462</v>
      </c>
      <c r="AA8197" s="25">
        <v>59.0</v>
      </c>
      <c r="AB8197" s="25">
        <v>7.0</v>
      </c>
      <c r="AC8197" s="25">
        <v>111396.97</v>
      </c>
      <c r="AD8197" s="25">
        <v>1.0</v>
      </c>
      <c r="AE8197" s="25">
        <v>0.0</v>
      </c>
      <c r="AF8197" s="25">
        <v>1.0</v>
      </c>
      <c r="AG8197" s="25">
        <v>191070.01</v>
      </c>
      <c r="AH8197" s="25">
        <v>0.0</v>
      </c>
    </row>
    <row r="8198" ht="15.75" customHeight="1">
      <c r="U8198" s="25">
        <v>8197.0</v>
      </c>
      <c r="V8198" s="25">
        <v>1.5589312E7</v>
      </c>
      <c r="W8198" s="25" t="s">
        <v>3304</v>
      </c>
      <c r="X8198" s="25">
        <v>588.0</v>
      </c>
      <c r="Y8198" s="25" t="s">
        <v>375</v>
      </c>
      <c r="Z8198" s="25" t="s">
        <v>487</v>
      </c>
      <c r="AA8198" s="25">
        <v>30.0</v>
      </c>
      <c r="AB8198" s="25">
        <v>3.0</v>
      </c>
      <c r="AC8198" s="25">
        <v>115007.08</v>
      </c>
      <c r="AD8198" s="25">
        <v>1.0</v>
      </c>
      <c r="AE8198" s="25">
        <v>0.0</v>
      </c>
      <c r="AF8198" s="25">
        <v>0.0</v>
      </c>
      <c r="AG8198" s="25">
        <v>176858.5</v>
      </c>
      <c r="AH8198" s="25">
        <v>0.0</v>
      </c>
    </row>
    <row r="8199" ht="15.75" customHeight="1">
      <c r="U8199" s="25">
        <v>8198.0</v>
      </c>
      <c r="V8199" s="25">
        <v>1.574118E7</v>
      </c>
      <c r="W8199" s="25" t="s">
        <v>3305</v>
      </c>
      <c r="X8199" s="25">
        <v>617.0</v>
      </c>
      <c r="Y8199" s="25" t="s">
        <v>375</v>
      </c>
      <c r="Z8199" s="25" t="s">
        <v>487</v>
      </c>
      <c r="AA8199" s="25">
        <v>54.0</v>
      </c>
      <c r="AB8199" s="25">
        <v>6.0</v>
      </c>
      <c r="AC8199" s="25">
        <v>102141.9</v>
      </c>
      <c r="AD8199" s="25">
        <v>1.0</v>
      </c>
      <c r="AE8199" s="25">
        <v>1.0</v>
      </c>
      <c r="AF8199" s="25">
        <v>1.0</v>
      </c>
      <c r="AG8199" s="25">
        <v>45325.26</v>
      </c>
      <c r="AH8199" s="25">
        <v>0.0</v>
      </c>
    </row>
    <row r="8200" ht="15.75" customHeight="1">
      <c r="U8200" s="25">
        <v>8199.0</v>
      </c>
      <c r="V8200" s="25">
        <v>1.5733888E7</v>
      </c>
      <c r="W8200" s="25" t="s">
        <v>3306</v>
      </c>
      <c r="X8200" s="25">
        <v>668.0</v>
      </c>
      <c r="Y8200" s="25" t="s">
        <v>377</v>
      </c>
      <c r="Z8200" s="25" t="s">
        <v>462</v>
      </c>
      <c r="AA8200" s="25">
        <v>36.0</v>
      </c>
      <c r="AB8200" s="25">
        <v>3.0</v>
      </c>
      <c r="AC8200" s="25">
        <v>133686.52</v>
      </c>
      <c r="AD8200" s="25">
        <v>1.0</v>
      </c>
      <c r="AE8200" s="25">
        <v>1.0</v>
      </c>
      <c r="AF8200" s="25">
        <v>0.0</v>
      </c>
      <c r="AG8200" s="25">
        <v>190958.48</v>
      </c>
      <c r="AH8200" s="25">
        <v>1.0</v>
      </c>
    </row>
    <row r="8201" ht="15.75" customHeight="1">
      <c r="U8201" s="25">
        <v>8200.0</v>
      </c>
      <c r="V8201" s="25">
        <v>1.5798532E7</v>
      </c>
      <c r="W8201" s="25" t="s">
        <v>688</v>
      </c>
      <c r="X8201" s="25">
        <v>810.0</v>
      </c>
      <c r="Y8201" s="25" t="s">
        <v>375</v>
      </c>
      <c r="Z8201" s="25" t="s">
        <v>487</v>
      </c>
      <c r="AA8201" s="25">
        <v>32.0</v>
      </c>
      <c r="AB8201" s="25">
        <v>9.0</v>
      </c>
      <c r="AC8201" s="25">
        <v>120879.73</v>
      </c>
      <c r="AD8201" s="25">
        <v>2.0</v>
      </c>
      <c r="AE8201" s="25">
        <v>0.0</v>
      </c>
      <c r="AF8201" s="25">
        <v>1.0</v>
      </c>
      <c r="AG8201" s="25">
        <v>78896.59</v>
      </c>
      <c r="AH8201" s="25">
        <v>0.0</v>
      </c>
    </row>
    <row r="8202" ht="15.75" customHeight="1">
      <c r="U8202" s="25">
        <v>8201.0</v>
      </c>
      <c r="V8202" s="25">
        <v>1.5577359E7</v>
      </c>
      <c r="W8202" s="25" t="s">
        <v>3307</v>
      </c>
      <c r="X8202" s="25">
        <v>767.0</v>
      </c>
      <c r="Y8202" s="25" t="s">
        <v>377</v>
      </c>
      <c r="Z8202" s="25" t="s">
        <v>487</v>
      </c>
      <c r="AA8202" s="25">
        <v>47.0</v>
      </c>
      <c r="AB8202" s="25">
        <v>5.0</v>
      </c>
      <c r="AC8202" s="25">
        <v>0.0</v>
      </c>
      <c r="AD8202" s="25">
        <v>1.0</v>
      </c>
      <c r="AE8202" s="25">
        <v>1.0</v>
      </c>
      <c r="AF8202" s="25">
        <v>0.0</v>
      </c>
      <c r="AG8202" s="25">
        <v>121964.46</v>
      </c>
      <c r="AH8202" s="25">
        <v>1.0</v>
      </c>
    </row>
    <row r="8203" ht="15.75" customHeight="1">
      <c r="U8203" s="25">
        <v>8202.0</v>
      </c>
      <c r="V8203" s="25">
        <v>1.5614936E7</v>
      </c>
      <c r="W8203" s="25" t="s">
        <v>1485</v>
      </c>
      <c r="X8203" s="25">
        <v>718.0</v>
      </c>
      <c r="Y8203" s="25" t="s">
        <v>377</v>
      </c>
      <c r="Z8203" s="25" t="s">
        <v>462</v>
      </c>
      <c r="AA8203" s="25">
        <v>49.0</v>
      </c>
      <c r="AB8203" s="25">
        <v>10.0</v>
      </c>
      <c r="AC8203" s="25">
        <v>82321.88</v>
      </c>
      <c r="AD8203" s="25">
        <v>1.0</v>
      </c>
      <c r="AE8203" s="25">
        <v>0.0</v>
      </c>
      <c r="AF8203" s="25">
        <v>1.0</v>
      </c>
      <c r="AG8203" s="25">
        <v>11144.4</v>
      </c>
      <c r="AH8203" s="25">
        <v>0.0</v>
      </c>
    </row>
    <row r="8204" ht="15.75" customHeight="1">
      <c r="U8204" s="25">
        <v>8203.0</v>
      </c>
      <c r="V8204" s="25">
        <v>1.5747647E7</v>
      </c>
      <c r="W8204" s="25" t="s">
        <v>1411</v>
      </c>
      <c r="X8204" s="25">
        <v>589.0</v>
      </c>
      <c r="Y8204" s="25" t="s">
        <v>377</v>
      </c>
      <c r="Z8204" s="25" t="s">
        <v>462</v>
      </c>
      <c r="AA8204" s="25">
        <v>27.0</v>
      </c>
      <c r="AB8204" s="25">
        <v>4.0</v>
      </c>
      <c r="AC8204" s="25">
        <v>0.0</v>
      </c>
      <c r="AD8204" s="25">
        <v>2.0</v>
      </c>
      <c r="AE8204" s="25">
        <v>1.0</v>
      </c>
      <c r="AF8204" s="25">
        <v>0.0</v>
      </c>
      <c r="AG8204" s="25">
        <v>144181.48</v>
      </c>
      <c r="AH8204" s="25">
        <v>0.0</v>
      </c>
    </row>
    <row r="8205" ht="15.75" customHeight="1">
      <c r="U8205" s="25">
        <v>8204.0</v>
      </c>
      <c r="V8205" s="25">
        <v>1.5588566E7</v>
      </c>
      <c r="W8205" s="25" t="s">
        <v>659</v>
      </c>
      <c r="X8205" s="25">
        <v>778.0</v>
      </c>
      <c r="Y8205" s="25" t="s">
        <v>377</v>
      </c>
      <c r="Z8205" s="25" t="s">
        <v>487</v>
      </c>
      <c r="AA8205" s="25">
        <v>33.0</v>
      </c>
      <c r="AB8205" s="25">
        <v>5.0</v>
      </c>
      <c r="AC8205" s="25">
        <v>116474.28</v>
      </c>
      <c r="AD8205" s="25">
        <v>2.0</v>
      </c>
      <c r="AE8205" s="25">
        <v>1.0</v>
      </c>
      <c r="AF8205" s="25">
        <v>1.0</v>
      </c>
      <c r="AG8205" s="25">
        <v>32757.55</v>
      </c>
      <c r="AH8205" s="25">
        <v>0.0</v>
      </c>
    </row>
    <row r="8206" ht="15.75" customHeight="1">
      <c r="U8206" s="25">
        <v>8205.0</v>
      </c>
      <c r="V8206" s="25">
        <v>1.5570141E7</v>
      </c>
      <c r="W8206" s="25" t="s">
        <v>1247</v>
      </c>
      <c r="X8206" s="25">
        <v>724.0</v>
      </c>
      <c r="Y8206" s="25" t="s">
        <v>375</v>
      </c>
      <c r="Z8206" s="25" t="s">
        <v>462</v>
      </c>
      <c r="AA8206" s="25">
        <v>34.0</v>
      </c>
      <c r="AB8206" s="25">
        <v>3.0</v>
      </c>
      <c r="AC8206" s="25">
        <v>132352.69</v>
      </c>
      <c r="AD8206" s="25">
        <v>1.0</v>
      </c>
      <c r="AE8206" s="25">
        <v>1.0</v>
      </c>
      <c r="AF8206" s="25">
        <v>0.0</v>
      </c>
      <c r="AG8206" s="25">
        <v>80320.3</v>
      </c>
      <c r="AH8206" s="25">
        <v>0.0</v>
      </c>
    </row>
    <row r="8207" ht="15.75" customHeight="1">
      <c r="U8207" s="25">
        <v>8206.0</v>
      </c>
      <c r="V8207" s="25">
        <v>1.5800793E7</v>
      </c>
      <c r="W8207" s="25" t="s">
        <v>3308</v>
      </c>
      <c r="X8207" s="25">
        <v>477.0</v>
      </c>
      <c r="Y8207" s="25" t="s">
        <v>379</v>
      </c>
      <c r="Z8207" s="25" t="s">
        <v>462</v>
      </c>
      <c r="AA8207" s="25">
        <v>39.0</v>
      </c>
      <c r="AB8207" s="25">
        <v>4.0</v>
      </c>
      <c r="AC8207" s="25">
        <v>182491.57</v>
      </c>
      <c r="AD8207" s="25">
        <v>1.0</v>
      </c>
      <c r="AE8207" s="25">
        <v>1.0</v>
      </c>
      <c r="AF8207" s="25">
        <v>0.0</v>
      </c>
      <c r="AG8207" s="25">
        <v>185830.72</v>
      </c>
      <c r="AH8207" s="25">
        <v>0.0</v>
      </c>
    </row>
    <row r="8208" ht="15.75" customHeight="1">
      <c r="U8208" s="25">
        <v>8207.0</v>
      </c>
      <c r="V8208" s="25">
        <v>1.5572415E7</v>
      </c>
      <c r="W8208" s="25" t="s">
        <v>1210</v>
      </c>
      <c r="X8208" s="25">
        <v>580.0</v>
      </c>
      <c r="Y8208" s="25" t="s">
        <v>375</v>
      </c>
      <c r="Z8208" s="25" t="s">
        <v>487</v>
      </c>
      <c r="AA8208" s="25">
        <v>34.0</v>
      </c>
      <c r="AB8208" s="25">
        <v>6.0</v>
      </c>
      <c r="AC8208" s="25">
        <v>0.0</v>
      </c>
      <c r="AD8208" s="25">
        <v>2.0</v>
      </c>
      <c r="AE8208" s="25">
        <v>1.0</v>
      </c>
      <c r="AF8208" s="25">
        <v>1.0</v>
      </c>
      <c r="AG8208" s="25">
        <v>160095.31</v>
      </c>
      <c r="AH8208" s="25">
        <v>0.0</v>
      </c>
    </row>
    <row r="8209" ht="15.75" customHeight="1">
      <c r="U8209" s="25">
        <v>8208.0</v>
      </c>
      <c r="V8209" s="25">
        <v>1.5635125E7</v>
      </c>
      <c r="W8209" s="25" t="s">
        <v>884</v>
      </c>
      <c r="X8209" s="25">
        <v>566.0</v>
      </c>
      <c r="Y8209" s="25" t="s">
        <v>377</v>
      </c>
      <c r="Z8209" s="25" t="s">
        <v>487</v>
      </c>
      <c r="AA8209" s="25">
        <v>63.0</v>
      </c>
      <c r="AB8209" s="25">
        <v>2.0</v>
      </c>
      <c r="AC8209" s="25">
        <v>120787.18</v>
      </c>
      <c r="AD8209" s="25">
        <v>2.0</v>
      </c>
      <c r="AE8209" s="25">
        <v>1.0</v>
      </c>
      <c r="AF8209" s="25">
        <v>1.0</v>
      </c>
      <c r="AG8209" s="25">
        <v>52198.84</v>
      </c>
      <c r="AH8209" s="25">
        <v>0.0</v>
      </c>
    </row>
    <row r="8210" ht="15.75" customHeight="1">
      <c r="U8210" s="25">
        <v>8209.0</v>
      </c>
      <c r="V8210" s="25">
        <v>1.5636551E7</v>
      </c>
      <c r="W8210" s="25" t="s">
        <v>2146</v>
      </c>
      <c r="X8210" s="25">
        <v>711.0</v>
      </c>
      <c r="Y8210" s="25" t="s">
        <v>375</v>
      </c>
      <c r="Z8210" s="25" t="s">
        <v>462</v>
      </c>
      <c r="AA8210" s="25">
        <v>29.0</v>
      </c>
      <c r="AB8210" s="25">
        <v>3.0</v>
      </c>
      <c r="AC8210" s="25">
        <v>130181.47</v>
      </c>
      <c r="AD8210" s="25">
        <v>2.0</v>
      </c>
      <c r="AE8210" s="25">
        <v>1.0</v>
      </c>
      <c r="AF8210" s="25">
        <v>0.0</v>
      </c>
      <c r="AG8210" s="25">
        <v>31811.44</v>
      </c>
      <c r="AH8210" s="25">
        <v>0.0</v>
      </c>
    </row>
    <row r="8211" ht="15.75" customHeight="1">
      <c r="U8211" s="25">
        <v>8210.0</v>
      </c>
      <c r="V8211" s="25">
        <v>1.5600912E7</v>
      </c>
      <c r="W8211" s="25" t="s">
        <v>2820</v>
      </c>
      <c r="X8211" s="25">
        <v>706.0</v>
      </c>
      <c r="Y8211" s="25" t="s">
        <v>379</v>
      </c>
      <c r="Z8211" s="25" t="s">
        <v>487</v>
      </c>
      <c r="AA8211" s="25">
        <v>32.0</v>
      </c>
      <c r="AB8211" s="25">
        <v>5.0</v>
      </c>
      <c r="AC8211" s="25">
        <v>88348.43</v>
      </c>
      <c r="AD8211" s="25">
        <v>2.0</v>
      </c>
      <c r="AE8211" s="25">
        <v>1.0</v>
      </c>
      <c r="AF8211" s="25">
        <v>1.0</v>
      </c>
      <c r="AG8211" s="25">
        <v>104181.78</v>
      </c>
      <c r="AH8211" s="25">
        <v>0.0</v>
      </c>
    </row>
    <row r="8212" ht="15.75" customHeight="1">
      <c r="U8212" s="25">
        <v>8211.0</v>
      </c>
      <c r="V8212" s="25">
        <v>1.5768476E7</v>
      </c>
      <c r="W8212" s="25" t="s">
        <v>2544</v>
      </c>
      <c r="X8212" s="25">
        <v>703.0</v>
      </c>
      <c r="Y8212" s="25" t="s">
        <v>377</v>
      </c>
      <c r="Z8212" s="25" t="s">
        <v>487</v>
      </c>
      <c r="AA8212" s="25">
        <v>31.0</v>
      </c>
      <c r="AB8212" s="25">
        <v>6.0</v>
      </c>
      <c r="AC8212" s="25">
        <v>0.0</v>
      </c>
      <c r="AD8212" s="25">
        <v>2.0</v>
      </c>
      <c r="AE8212" s="25">
        <v>1.0</v>
      </c>
      <c r="AF8212" s="25">
        <v>1.0</v>
      </c>
      <c r="AG8212" s="25">
        <v>67667.19</v>
      </c>
      <c r="AH8212" s="25">
        <v>0.0</v>
      </c>
    </row>
    <row r="8213" ht="15.75" customHeight="1">
      <c r="U8213" s="25">
        <v>8212.0</v>
      </c>
      <c r="V8213" s="25">
        <v>1.5650266E7</v>
      </c>
      <c r="W8213" s="25" t="s">
        <v>1445</v>
      </c>
      <c r="X8213" s="25">
        <v>679.0</v>
      </c>
      <c r="Y8213" s="25" t="s">
        <v>379</v>
      </c>
      <c r="Z8213" s="25" t="s">
        <v>487</v>
      </c>
      <c r="AA8213" s="25">
        <v>39.0</v>
      </c>
      <c r="AB8213" s="25">
        <v>2.0</v>
      </c>
      <c r="AC8213" s="25">
        <v>146186.28</v>
      </c>
      <c r="AD8213" s="25">
        <v>2.0</v>
      </c>
      <c r="AE8213" s="25">
        <v>1.0</v>
      </c>
      <c r="AF8213" s="25">
        <v>1.0</v>
      </c>
      <c r="AG8213" s="25">
        <v>193974.47</v>
      </c>
      <c r="AH8213" s="25">
        <v>0.0</v>
      </c>
    </row>
    <row r="8214" ht="15.75" customHeight="1">
      <c r="U8214" s="25">
        <v>8213.0</v>
      </c>
      <c r="V8214" s="25">
        <v>1.5621004E7</v>
      </c>
      <c r="W8214" s="25" t="s">
        <v>3009</v>
      </c>
      <c r="X8214" s="25">
        <v>603.0</v>
      </c>
      <c r="Y8214" s="25" t="s">
        <v>375</v>
      </c>
      <c r="Z8214" s="25" t="s">
        <v>487</v>
      </c>
      <c r="AA8214" s="25">
        <v>32.0</v>
      </c>
      <c r="AB8214" s="25">
        <v>7.0</v>
      </c>
      <c r="AC8214" s="25">
        <v>0.0</v>
      </c>
      <c r="AD8214" s="25">
        <v>1.0</v>
      </c>
      <c r="AE8214" s="25">
        <v>1.0</v>
      </c>
      <c r="AF8214" s="25">
        <v>0.0</v>
      </c>
      <c r="AG8214" s="25">
        <v>198055.94</v>
      </c>
      <c r="AH8214" s="25">
        <v>1.0</v>
      </c>
    </row>
    <row r="8215" ht="15.75" customHeight="1">
      <c r="U8215" s="25">
        <v>8214.0</v>
      </c>
      <c r="V8215" s="25">
        <v>1.5748352E7</v>
      </c>
      <c r="W8215" s="25" t="s">
        <v>563</v>
      </c>
      <c r="X8215" s="25">
        <v>598.0</v>
      </c>
      <c r="Y8215" s="25" t="s">
        <v>377</v>
      </c>
      <c r="Z8215" s="25" t="s">
        <v>487</v>
      </c>
      <c r="AA8215" s="25">
        <v>34.0</v>
      </c>
      <c r="AB8215" s="25">
        <v>0.0</v>
      </c>
      <c r="AC8215" s="25">
        <v>104488.17</v>
      </c>
      <c r="AD8215" s="25">
        <v>1.0</v>
      </c>
      <c r="AE8215" s="25">
        <v>0.0</v>
      </c>
      <c r="AF8215" s="25">
        <v>1.0</v>
      </c>
      <c r="AG8215" s="25">
        <v>43249.67</v>
      </c>
      <c r="AH8215" s="25">
        <v>0.0</v>
      </c>
    </row>
    <row r="8216" ht="15.75" customHeight="1">
      <c r="U8216" s="25">
        <v>8215.0</v>
      </c>
      <c r="V8216" s="25">
        <v>1.578892E7</v>
      </c>
      <c r="W8216" s="25" t="s">
        <v>1088</v>
      </c>
      <c r="X8216" s="25">
        <v>836.0</v>
      </c>
      <c r="Y8216" s="25" t="s">
        <v>379</v>
      </c>
      <c r="Z8216" s="25" t="s">
        <v>462</v>
      </c>
      <c r="AA8216" s="25">
        <v>32.0</v>
      </c>
      <c r="AB8216" s="25">
        <v>4.0</v>
      </c>
      <c r="AC8216" s="25">
        <v>109196.67</v>
      </c>
      <c r="AD8216" s="25">
        <v>2.0</v>
      </c>
      <c r="AE8216" s="25">
        <v>1.0</v>
      </c>
      <c r="AF8216" s="25">
        <v>0.0</v>
      </c>
      <c r="AG8216" s="25">
        <v>55218.02</v>
      </c>
      <c r="AH8216" s="25">
        <v>0.0</v>
      </c>
    </row>
    <row r="8217" ht="15.75" customHeight="1">
      <c r="U8217" s="25">
        <v>8216.0</v>
      </c>
      <c r="V8217" s="25">
        <v>1.5743236E7</v>
      </c>
      <c r="W8217" s="25" t="s">
        <v>630</v>
      </c>
      <c r="X8217" s="25">
        <v>687.0</v>
      </c>
      <c r="Y8217" s="25" t="s">
        <v>375</v>
      </c>
      <c r="Z8217" s="25" t="s">
        <v>462</v>
      </c>
      <c r="AA8217" s="25">
        <v>61.0</v>
      </c>
      <c r="AB8217" s="25">
        <v>7.0</v>
      </c>
      <c r="AC8217" s="25">
        <v>80538.56</v>
      </c>
      <c r="AD8217" s="25">
        <v>1.0</v>
      </c>
      <c r="AE8217" s="25">
        <v>1.0</v>
      </c>
      <c r="AF8217" s="25">
        <v>0.0</v>
      </c>
      <c r="AG8217" s="25">
        <v>131305.37</v>
      </c>
      <c r="AH8217" s="25">
        <v>1.0</v>
      </c>
    </row>
    <row r="8218" ht="15.75" customHeight="1">
      <c r="U8218" s="25">
        <v>8217.0</v>
      </c>
      <c r="V8218" s="25">
        <v>1.5637717E7</v>
      </c>
      <c r="W8218" s="25" t="s">
        <v>3309</v>
      </c>
      <c r="X8218" s="25">
        <v>704.0</v>
      </c>
      <c r="Y8218" s="25" t="s">
        <v>379</v>
      </c>
      <c r="Z8218" s="25" t="s">
        <v>487</v>
      </c>
      <c r="AA8218" s="25">
        <v>41.0</v>
      </c>
      <c r="AB8218" s="25">
        <v>4.0</v>
      </c>
      <c r="AC8218" s="25">
        <v>109026.8</v>
      </c>
      <c r="AD8218" s="25">
        <v>2.0</v>
      </c>
      <c r="AE8218" s="25">
        <v>1.0</v>
      </c>
      <c r="AF8218" s="25">
        <v>1.0</v>
      </c>
      <c r="AG8218" s="25">
        <v>43117.1</v>
      </c>
      <c r="AH8218" s="25">
        <v>0.0</v>
      </c>
    </row>
    <row r="8219" ht="15.75" customHeight="1">
      <c r="U8219" s="25">
        <v>8218.0</v>
      </c>
      <c r="V8219" s="25">
        <v>1.56355E7</v>
      </c>
      <c r="W8219" s="25" t="s">
        <v>816</v>
      </c>
      <c r="X8219" s="25">
        <v>605.0</v>
      </c>
      <c r="Y8219" s="25" t="s">
        <v>379</v>
      </c>
      <c r="Z8219" s="25" t="s">
        <v>487</v>
      </c>
      <c r="AA8219" s="25">
        <v>75.0</v>
      </c>
      <c r="AB8219" s="25">
        <v>2.0</v>
      </c>
      <c r="AC8219" s="25">
        <v>61319.63</v>
      </c>
      <c r="AD8219" s="25">
        <v>1.0</v>
      </c>
      <c r="AE8219" s="25">
        <v>0.0</v>
      </c>
      <c r="AF8219" s="25">
        <v>1.0</v>
      </c>
      <c r="AG8219" s="25">
        <v>186655.11</v>
      </c>
      <c r="AH8219" s="25">
        <v>0.0</v>
      </c>
    </row>
    <row r="8220" ht="15.75" customHeight="1">
      <c r="U8220" s="25">
        <v>8219.0</v>
      </c>
      <c r="V8220" s="25">
        <v>1.5634792E7</v>
      </c>
      <c r="W8220" s="25" t="s">
        <v>3310</v>
      </c>
      <c r="X8220" s="25">
        <v>516.0</v>
      </c>
      <c r="Y8220" s="25" t="s">
        <v>375</v>
      </c>
      <c r="Z8220" s="25" t="s">
        <v>462</v>
      </c>
      <c r="AA8220" s="25">
        <v>40.0</v>
      </c>
      <c r="AB8220" s="25">
        <v>9.0</v>
      </c>
      <c r="AC8220" s="25">
        <v>0.0</v>
      </c>
      <c r="AD8220" s="25">
        <v>2.0</v>
      </c>
      <c r="AE8220" s="25">
        <v>0.0</v>
      </c>
      <c r="AF8220" s="25">
        <v>1.0</v>
      </c>
      <c r="AG8220" s="25">
        <v>33266.29</v>
      </c>
      <c r="AH8220" s="25">
        <v>0.0</v>
      </c>
    </row>
    <row r="8221" ht="15.75" customHeight="1">
      <c r="U8221" s="25">
        <v>8220.0</v>
      </c>
      <c r="V8221" s="25">
        <v>1.560756E7</v>
      </c>
      <c r="W8221" s="25" t="s">
        <v>3311</v>
      </c>
      <c r="X8221" s="25">
        <v>572.0</v>
      </c>
      <c r="Y8221" s="25" t="s">
        <v>375</v>
      </c>
      <c r="Z8221" s="25" t="s">
        <v>462</v>
      </c>
      <c r="AA8221" s="25">
        <v>39.0</v>
      </c>
      <c r="AB8221" s="25">
        <v>2.0</v>
      </c>
      <c r="AC8221" s="25">
        <v>0.0</v>
      </c>
      <c r="AD8221" s="25">
        <v>2.0</v>
      </c>
      <c r="AE8221" s="25">
        <v>1.0</v>
      </c>
      <c r="AF8221" s="25">
        <v>1.0</v>
      </c>
      <c r="AG8221" s="25">
        <v>555.28</v>
      </c>
      <c r="AH8221" s="25">
        <v>0.0</v>
      </c>
    </row>
    <row r="8222" ht="15.75" customHeight="1">
      <c r="U8222" s="25">
        <v>8221.0</v>
      </c>
      <c r="V8222" s="25">
        <v>1.5727177E7</v>
      </c>
      <c r="W8222" s="25" t="s">
        <v>1373</v>
      </c>
      <c r="X8222" s="25">
        <v>557.0</v>
      </c>
      <c r="Y8222" s="25" t="s">
        <v>375</v>
      </c>
      <c r="Z8222" s="25" t="s">
        <v>487</v>
      </c>
      <c r="AA8222" s="25">
        <v>42.0</v>
      </c>
      <c r="AB8222" s="25">
        <v>6.0</v>
      </c>
      <c r="AC8222" s="25">
        <v>177822.03</v>
      </c>
      <c r="AD8222" s="25">
        <v>1.0</v>
      </c>
      <c r="AE8222" s="25">
        <v>1.0</v>
      </c>
      <c r="AF8222" s="25">
        <v>0.0</v>
      </c>
      <c r="AG8222" s="25">
        <v>150944.31</v>
      </c>
      <c r="AH8222" s="25">
        <v>1.0</v>
      </c>
    </row>
    <row r="8223" ht="15.75" customHeight="1">
      <c r="U8223" s="25">
        <v>8222.0</v>
      </c>
      <c r="V8223" s="25">
        <v>1.5774358E7</v>
      </c>
      <c r="W8223" s="25" t="s">
        <v>792</v>
      </c>
      <c r="X8223" s="25">
        <v>443.0</v>
      </c>
      <c r="Y8223" s="25" t="s">
        <v>379</v>
      </c>
      <c r="Z8223" s="25" t="s">
        <v>487</v>
      </c>
      <c r="AA8223" s="25">
        <v>59.0</v>
      </c>
      <c r="AB8223" s="25">
        <v>4.0</v>
      </c>
      <c r="AC8223" s="25">
        <v>110939.3</v>
      </c>
      <c r="AD8223" s="25">
        <v>1.0</v>
      </c>
      <c r="AE8223" s="25">
        <v>1.0</v>
      </c>
      <c r="AF8223" s="25">
        <v>0.0</v>
      </c>
      <c r="AG8223" s="25">
        <v>72846.58</v>
      </c>
      <c r="AH8223" s="25">
        <v>1.0</v>
      </c>
    </row>
    <row r="8224" ht="15.75" customHeight="1">
      <c r="U8224" s="25">
        <v>8223.0</v>
      </c>
      <c r="V8224" s="25">
        <v>1.5791304E7</v>
      </c>
      <c r="W8224" s="25" t="s">
        <v>1088</v>
      </c>
      <c r="X8224" s="25">
        <v>604.0</v>
      </c>
      <c r="Y8224" s="25" t="s">
        <v>379</v>
      </c>
      <c r="Z8224" s="25" t="s">
        <v>487</v>
      </c>
      <c r="AA8224" s="25">
        <v>25.0</v>
      </c>
      <c r="AB8224" s="25">
        <v>7.0</v>
      </c>
      <c r="AC8224" s="25">
        <v>165413.43</v>
      </c>
      <c r="AD8224" s="25">
        <v>1.0</v>
      </c>
      <c r="AE8224" s="25">
        <v>1.0</v>
      </c>
      <c r="AF8224" s="25">
        <v>1.0</v>
      </c>
      <c r="AG8224" s="25">
        <v>35279.74</v>
      </c>
      <c r="AH8224" s="25">
        <v>0.0</v>
      </c>
    </row>
    <row r="8225" ht="15.75" customHeight="1">
      <c r="U8225" s="25">
        <v>8224.0</v>
      </c>
      <c r="V8225" s="25">
        <v>1.5603328E7</v>
      </c>
      <c r="W8225" s="25" t="s">
        <v>1519</v>
      </c>
      <c r="X8225" s="25">
        <v>483.0</v>
      </c>
      <c r="Y8225" s="25" t="s">
        <v>375</v>
      </c>
      <c r="Z8225" s="25" t="s">
        <v>487</v>
      </c>
      <c r="AA8225" s="25">
        <v>27.0</v>
      </c>
      <c r="AB8225" s="25">
        <v>1.0</v>
      </c>
      <c r="AC8225" s="25">
        <v>77805.66</v>
      </c>
      <c r="AD8225" s="25">
        <v>1.0</v>
      </c>
      <c r="AE8225" s="25">
        <v>1.0</v>
      </c>
      <c r="AF8225" s="25">
        <v>1.0</v>
      </c>
      <c r="AG8225" s="25">
        <v>2101.89</v>
      </c>
      <c r="AH8225" s="25">
        <v>0.0</v>
      </c>
    </row>
    <row r="8226" ht="15.75" customHeight="1">
      <c r="U8226" s="25">
        <v>8225.0</v>
      </c>
      <c r="V8226" s="25">
        <v>1.5804937E7</v>
      </c>
      <c r="W8226" s="25" t="s">
        <v>3312</v>
      </c>
      <c r="X8226" s="25">
        <v>702.0</v>
      </c>
      <c r="Y8226" s="25" t="s">
        <v>375</v>
      </c>
      <c r="Z8226" s="25" t="s">
        <v>487</v>
      </c>
      <c r="AA8226" s="25">
        <v>50.0</v>
      </c>
      <c r="AB8226" s="25">
        <v>3.0</v>
      </c>
      <c r="AC8226" s="25">
        <v>0.0</v>
      </c>
      <c r="AD8226" s="25">
        <v>2.0</v>
      </c>
      <c r="AE8226" s="25">
        <v>0.0</v>
      </c>
      <c r="AF8226" s="25">
        <v>0.0</v>
      </c>
      <c r="AG8226" s="25">
        <v>94949.84</v>
      </c>
      <c r="AH8226" s="25">
        <v>0.0</v>
      </c>
    </row>
    <row r="8227" ht="15.75" customHeight="1">
      <c r="U8227" s="25">
        <v>8226.0</v>
      </c>
      <c r="V8227" s="25">
        <v>1.5804142E7</v>
      </c>
      <c r="W8227" s="25" t="s">
        <v>705</v>
      </c>
      <c r="X8227" s="25">
        <v>670.0</v>
      </c>
      <c r="Y8227" s="25" t="s">
        <v>377</v>
      </c>
      <c r="Z8227" s="25" t="s">
        <v>462</v>
      </c>
      <c r="AA8227" s="25">
        <v>57.0</v>
      </c>
      <c r="AB8227" s="25">
        <v>3.0</v>
      </c>
      <c r="AC8227" s="25">
        <v>175575.95</v>
      </c>
      <c r="AD8227" s="25">
        <v>2.0</v>
      </c>
      <c r="AE8227" s="25">
        <v>1.0</v>
      </c>
      <c r="AF8227" s="25">
        <v>0.0</v>
      </c>
      <c r="AG8227" s="25">
        <v>99061.75</v>
      </c>
      <c r="AH8227" s="25">
        <v>1.0</v>
      </c>
    </row>
    <row r="8228" ht="15.75" customHeight="1">
      <c r="U8228" s="25">
        <v>8227.0</v>
      </c>
      <c r="V8228" s="25">
        <v>1.5608845E7</v>
      </c>
      <c r="W8228" s="25" t="s">
        <v>1258</v>
      </c>
      <c r="X8228" s="25">
        <v>804.0</v>
      </c>
      <c r="Y8228" s="25" t="s">
        <v>377</v>
      </c>
      <c r="Z8228" s="25" t="s">
        <v>462</v>
      </c>
      <c r="AA8228" s="25">
        <v>38.0</v>
      </c>
      <c r="AB8228" s="25">
        <v>3.0</v>
      </c>
      <c r="AC8228" s="25">
        <v>124197.22</v>
      </c>
      <c r="AD8228" s="25">
        <v>1.0</v>
      </c>
      <c r="AE8228" s="25">
        <v>1.0</v>
      </c>
      <c r="AF8228" s="25">
        <v>0.0</v>
      </c>
      <c r="AG8228" s="25">
        <v>74692.06</v>
      </c>
      <c r="AH8228" s="25">
        <v>0.0</v>
      </c>
    </row>
    <row r="8229" ht="15.75" customHeight="1">
      <c r="U8229" s="25">
        <v>8228.0</v>
      </c>
      <c r="V8229" s="25">
        <v>1.5702434E7</v>
      </c>
      <c r="W8229" s="25" t="s">
        <v>805</v>
      </c>
      <c r="X8229" s="25">
        <v>850.0</v>
      </c>
      <c r="Y8229" s="25" t="s">
        <v>375</v>
      </c>
      <c r="Z8229" s="25" t="s">
        <v>462</v>
      </c>
      <c r="AA8229" s="25">
        <v>30.0</v>
      </c>
      <c r="AB8229" s="25">
        <v>3.0</v>
      </c>
      <c r="AC8229" s="25">
        <v>0.0</v>
      </c>
      <c r="AD8229" s="25">
        <v>2.0</v>
      </c>
      <c r="AE8229" s="25">
        <v>1.0</v>
      </c>
      <c r="AF8229" s="25">
        <v>0.0</v>
      </c>
      <c r="AG8229" s="25">
        <v>116692.8</v>
      </c>
      <c r="AH8229" s="25">
        <v>0.0</v>
      </c>
    </row>
    <row r="8230" ht="15.75" customHeight="1">
      <c r="U8230" s="25">
        <v>8229.0</v>
      </c>
      <c r="V8230" s="25">
        <v>1.5632609E7</v>
      </c>
      <c r="W8230" s="25" t="s">
        <v>3313</v>
      </c>
      <c r="X8230" s="25">
        <v>554.0</v>
      </c>
      <c r="Y8230" s="25" t="s">
        <v>375</v>
      </c>
      <c r="Z8230" s="25" t="s">
        <v>462</v>
      </c>
      <c r="AA8230" s="25">
        <v>39.0</v>
      </c>
      <c r="AB8230" s="25">
        <v>10.0</v>
      </c>
      <c r="AC8230" s="25">
        <v>160132.75</v>
      </c>
      <c r="AD8230" s="25">
        <v>1.0</v>
      </c>
      <c r="AE8230" s="25">
        <v>1.0</v>
      </c>
      <c r="AF8230" s="25">
        <v>0.0</v>
      </c>
      <c r="AG8230" s="25">
        <v>32824.15</v>
      </c>
      <c r="AH8230" s="25">
        <v>0.0</v>
      </c>
    </row>
    <row r="8231" ht="15.75" customHeight="1">
      <c r="U8231" s="25">
        <v>8230.0</v>
      </c>
      <c r="V8231" s="25">
        <v>1.560355E7</v>
      </c>
      <c r="W8231" s="25" t="s">
        <v>1484</v>
      </c>
      <c r="X8231" s="25">
        <v>588.0</v>
      </c>
      <c r="Y8231" s="25" t="s">
        <v>379</v>
      </c>
      <c r="Z8231" s="25" t="s">
        <v>462</v>
      </c>
      <c r="AA8231" s="25">
        <v>37.0</v>
      </c>
      <c r="AB8231" s="25">
        <v>7.0</v>
      </c>
      <c r="AC8231" s="25">
        <v>70258.88</v>
      </c>
      <c r="AD8231" s="25">
        <v>2.0</v>
      </c>
      <c r="AE8231" s="25">
        <v>1.0</v>
      </c>
      <c r="AF8231" s="25">
        <v>0.0</v>
      </c>
      <c r="AG8231" s="25">
        <v>139607.61</v>
      </c>
      <c r="AH8231" s="25">
        <v>0.0</v>
      </c>
    </row>
    <row r="8232" ht="15.75" customHeight="1">
      <c r="U8232" s="25">
        <v>8231.0</v>
      </c>
      <c r="V8232" s="25">
        <v>1.5755239E7</v>
      </c>
      <c r="W8232" s="25" t="s">
        <v>2329</v>
      </c>
      <c r="X8232" s="25">
        <v>758.0</v>
      </c>
      <c r="Y8232" s="25" t="s">
        <v>379</v>
      </c>
      <c r="Z8232" s="25" t="s">
        <v>487</v>
      </c>
      <c r="AA8232" s="25">
        <v>32.0</v>
      </c>
      <c r="AB8232" s="25">
        <v>4.0</v>
      </c>
      <c r="AC8232" s="25">
        <v>162657.64</v>
      </c>
      <c r="AD8232" s="25">
        <v>2.0</v>
      </c>
      <c r="AE8232" s="25">
        <v>1.0</v>
      </c>
      <c r="AF8232" s="25">
        <v>1.0</v>
      </c>
      <c r="AG8232" s="25">
        <v>115525.13</v>
      </c>
      <c r="AH8232" s="25">
        <v>0.0</v>
      </c>
    </row>
    <row r="8233" ht="15.75" customHeight="1">
      <c r="U8233" s="25">
        <v>8232.0</v>
      </c>
      <c r="V8233" s="25">
        <v>1.5670528E7</v>
      </c>
      <c r="W8233" s="25" t="s">
        <v>3314</v>
      </c>
      <c r="X8233" s="25">
        <v>787.0</v>
      </c>
      <c r="Y8233" s="25" t="s">
        <v>379</v>
      </c>
      <c r="Z8233" s="25" t="s">
        <v>487</v>
      </c>
      <c r="AA8233" s="25">
        <v>43.0</v>
      </c>
      <c r="AB8233" s="25">
        <v>0.0</v>
      </c>
      <c r="AC8233" s="25">
        <v>132217.45</v>
      </c>
      <c r="AD8233" s="25">
        <v>1.0</v>
      </c>
      <c r="AE8233" s="25">
        <v>1.0</v>
      </c>
      <c r="AF8233" s="25">
        <v>0.0</v>
      </c>
      <c r="AG8233" s="25">
        <v>20955.03</v>
      </c>
      <c r="AH8233" s="25">
        <v>1.0</v>
      </c>
    </row>
    <row r="8234" ht="15.75" customHeight="1">
      <c r="U8234" s="25">
        <v>8233.0</v>
      </c>
      <c r="V8234" s="25">
        <v>1.5732704E7</v>
      </c>
      <c r="W8234" s="25" t="s">
        <v>1267</v>
      </c>
      <c r="X8234" s="25">
        <v>582.0</v>
      </c>
      <c r="Y8234" s="25" t="s">
        <v>377</v>
      </c>
      <c r="Z8234" s="25" t="s">
        <v>487</v>
      </c>
      <c r="AA8234" s="25">
        <v>25.0</v>
      </c>
      <c r="AB8234" s="25">
        <v>9.0</v>
      </c>
      <c r="AC8234" s="25">
        <v>148042.97</v>
      </c>
      <c r="AD8234" s="25">
        <v>2.0</v>
      </c>
      <c r="AE8234" s="25">
        <v>1.0</v>
      </c>
      <c r="AF8234" s="25">
        <v>0.0</v>
      </c>
      <c r="AG8234" s="25">
        <v>52341.15</v>
      </c>
      <c r="AH8234" s="25">
        <v>0.0</v>
      </c>
    </row>
    <row r="8235" ht="15.75" customHeight="1">
      <c r="U8235" s="25">
        <v>8234.0</v>
      </c>
      <c r="V8235" s="25">
        <v>1.5589019E7</v>
      </c>
      <c r="W8235" s="25" t="s">
        <v>3315</v>
      </c>
      <c r="X8235" s="25">
        <v>633.0</v>
      </c>
      <c r="Y8235" s="25" t="s">
        <v>377</v>
      </c>
      <c r="Z8235" s="25" t="s">
        <v>462</v>
      </c>
      <c r="AA8235" s="25">
        <v>33.0</v>
      </c>
      <c r="AB8235" s="25">
        <v>4.0</v>
      </c>
      <c r="AC8235" s="25">
        <v>92855.02</v>
      </c>
      <c r="AD8235" s="25">
        <v>1.0</v>
      </c>
      <c r="AE8235" s="25">
        <v>1.0</v>
      </c>
      <c r="AF8235" s="25">
        <v>1.0</v>
      </c>
      <c r="AG8235" s="25">
        <v>159813.18</v>
      </c>
      <c r="AH8235" s="25">
        <v>0.0</v>
      </c>
    </row>
    <row r="8236" ht="15.75" customHeight="1">
      <c r="U8236" s="25">
        <v>8235.0</v>
      </c>
      <c r="V8236" s="25">
        <v>1.5677796E7</v>
      </c>
      <c r="W8236" s="25" t="s">
        <v>3254</v>
      </c>
      <c r="X8236" s="25">
        <v>766.0</v>
      </c>
      <c r="Y8236" s="25" t="s">
        <v>379</v>
      </c>
      <c r="Z8236" s="25" t="s">
        <v>487</v>
      </c>
      <c r="AA8236" s="25">
        <v>47.0</v>
      </c>
      <c r="AB8236" s="25">
        <v>9.0</v>
      </c>
      <c r="AC8236" s="25">
        <v>129289.98</v>
      </c>
      <c r="AD8236" s="25">
        <v>1.0</v>
      </c>
      <c r="AE8236" s="25">
        <v>1.0</v>
      </c>
      <c r="AF8236" s="25">
        <v>0.0</v>
      </c>
      <c r="AG8236" s="25">
        <v>169935.46</v>
      </c>
      <c r="AH8236" s="25">
        <v>1.0</v>
      </c>
    </row>
    <row r="8237" ht="15.75" customHeight="1">
      <c r="U8237" s="25">
        <v>8236.0</v>
      </c>
      <c r="V8237" s="25">
        <v>1.5760177E7</v>
      </c>
      <c r="W8237" s="25" t="s">
        <v>1103</v>
      </c>
      <c r="X8237" s="25">
        <v>564.0</v>
      </c>
      <c r="Y8237" s="25" t="s">
        <v>377</v>
      </c>
      <c r="Z8237" s="25" t="s">
        <v>487</v>
      </c>
      <c r="AA8237" s="25">
        <v>37.0</v>
      </c>
      <c r="AB8237" s="25">
        <v>9.0</v>
      </c>
      <c r="AC8237" s="25">
        <v>100252.18</v>
      </c>
      <c r="AD8237" s="25">
        <v>1.0</v>
      </c>
      <c r="AE8237" s="25">
        <v>1.0</v>
      </c>
      <c r="AF8237" s="25">
        <v>1.0</v>
      </c>
      <c r="AG8237" s="25">
        <v>146033.52</v>
      </c>
      <c r="AH8237" s="25">
        <v>0.0</v>
      </c>
    </row>
    <row r="8238" ht="15.75" customHeight="1">
      <c r="U8238" s="25">
        <v>8237.0</v>
      </c>
      <c r="V8238" s="25">
        <v>1.5636595E7</v>
      </c>
      <c r="W8238" s="25" t="s">
        <v>3316</v>
      </c>
      <c r="X8238" s="25">
        <v>602.0</v>
      </c>
      <c r="Y8238" s="25" t="s">
        <v>377</v>
      </c>
      <c r="Z8238" s="25" t="s">
        <v>487</v>
      </c>
      <c r="AA8238" s="25">
        <v>37.0</v>
      </c>
      <c r="AB8238" s="25">
        <v>3.0</v>
      </c>
      <c r="AC8238" s="25">
        <v>107592.89</v>
      </c>
      <c r="AD8238" s="25">
        <v>2.0</v>
      </c>
      <c r="AE8238" s="25">
        <v>0.0</v>
      </c>
      <c r="AF8238" s="25">
        <v>1.0</v>
      </c>
      <c r="AG8238" s="25">
        <v>153122.73</v>
      </c>
      <c r="AH8238" s="25">
        <v>0.0</v>
      </c>
    </row>
    <row r="8239" ht="15.75" customHeight="1">
      <c r="U8239" s="25">
        <v>8238.0</v>
      </c>
      <c r="V8239" s="25">
        <v>1.5737275E7</v>
      </c>
      <c r="W8239" s="25" t="s">
        <v>1526</v>
      </c>
      <c r="X8239" s="25">
        <v>649.0</v>
      </c>
      <c r="Y8239" s="25" t="s">
        <v>375</v>
      </c>
      <c r="Z8239" s="25" t="s">
        <v>487</v>
      </c>
      <c r="AA8239" s="25">
        <v>39.0</v>
      </c>
      <c r="AB8239" s="25">
        <v>3.0</v>
      </c>
      <c r="AC8239" s="25">
        <v>113096.41</v>
      </c>
      <c r="AD8239" s="25">
        <v>1.0</v>
      </c>
      <c r="AE8239" s="25">
        <v>1.0</v>
      </c>
      <c r="AF8239" s="25">
        <v>1.0</v>
      </c>
      <c r="AG8239" s="25">
        <v>60335.24</v>
      </c>
      <c r="AH8239" s="25">
        <v>0.0</v>
      </c>
    </row>
    <row r="8240" ht="15.75" customHeight="1">
      <c r="U8240" s="25">
        <v>8239.0</v>
      </c>
      <c r="V8240" s="25">
        <v>1.5672905E7</v>
      </c>
      <c r="W8240" s="25" t="s">
        <v>3317</v>
      </c>
      <c r="X8240" s="25">
        <v>679.0</v>
      </c>
      <c r="Y8240" s="25" t="s">
        <v>377</v>
      </c>
      <c r="Z8240" s="25" t="s">
        <v>462</v>
      </c>
      <c r="AA8240" s="25">
        <v>40.0</v>
      </c>
      <c r="AB8240" s="25">
        <v>7.0</v>
      </c>
      <c r="AC8240" s="25">
        <v>0.0</v>
      </c>
      <c r="AD8240" s="25">
        <v>2.0</v>
      </c>
      <c r="AE8240" s="25">
        <v>1.0</v>
      </c>
      <c r="AF8240" s="25">
        <v>1.0</v>
      </c>
      <c r="AG8240" s="25">
        <v>163757.29</v>
      </c>
      <c r="AH8240" s="25">
        <v>0.0</v>
      </c>
    </row>
    <row r="8241" ht="15.75" customHeight="1">
      <c r="U8241" s="25">
        <v>8240.0</v>
      </c>
      <c r="V8241" s="25">
        <v>1.5753955E7</v>
      </c>
      <c r="W8241" s="25" t="s">
        <v>2153</v>
      </c>
      <c r="X8241" s="25">
        <v>639.0</v>
      </c>
      <c r="Y8241" s="25" t="s">
        <v>377</v>
      </c>
      <c r="Z8241" s="25" t="s">
        <v>487</v>
      </c>
      <c r="AA8241" s="25">
        <v>34.0</v>
      </c>
      <c r="AB8241" s="25">
        <v>7.0</v>
      </c>
      <c r="AC8241" s="25">
        <v>149940.04</v>
      </c>
      <c r="AD8241" s="25">
        <v>2.0</v>
      </c>
      <c r="AE8241" s="25">
        <v>0.0</v>
      </c>
      <c r="AF8241" s="25">
        <v>0.0</v>
      </c>
      <c r="AG8241" s="25">
        <v>156648.81</v>
      </c>
      <c r="AH8241" s="25">
        <v>0.0</v>
      </c>
    </row>
    <row r="8242" ht="15.75" customHeight="1">
      <c r="U8242" s="25">
        <v>8241.0</v>
      </c>
      <c r="V8242" s="25">
        <v>1.5708504E7</v>
      </c>
      <c r="W8242" s="25" t="s">
        <v>1866</v>
      </c>
      <c r="X8242" s="25">
        <v>790.0</v>
      </c>
      <c r="Y8242" s="25" t="s">
        <v>379</v>
      </c>
      <c r="Z8242" s="25" t="s">
        <v>487</v>
      </c>
      <c r="AA8242" s="25">
        <v>50.0</v>
      </c>
      <c r="AB8242" s="25">
        <v>8.0</v>
      </c>
      <c r="AC8242" s="25">
        <v>121438.58</v>
      </c>
      <c r="AD8242" s="25">
        <v>1.0</v>
      </c>
      <c r="AE8242" s="25">
        <v>1.0</v>
      </c>
      <c r="AF8242" s="25">
        <v>1.0</v>
      </c>
      <c r="AG8242" s="25">
        <v>176471.78</v>
      </c>
      <c r="AH8242" s="25">
        <v>1.0</v>
      </c>
    </row>
    <row r="8243" ht="15.75" customHeight="1">
      <c r="U8243" s="25">
        <v>8242.0</v>
      </c>
      <c r="V8243" s="25">
        <v>1.5592451E7</v>
      </c>
      <c r="W8243" s="25" t="s">
        <v>1103</v>
      </c>
      <c r="X8243" s="25">
        <v>565.0</v>
      </c>
      <c r="Y8243" s="25" t="s">
        <v>375</v>
      </c>
      <c r="Z8243" s="25" t="s">
        <v>487</v>
      </c>
      <c r="AA8243" s="25">
        <v>32.0</v>
      </c>
      <c r="AB8243" s="25">
        <v>9.0</v>
      </c>
      <c r="AC8243" s="25">
        <v>0.0</v>
      </c>
      <c r="AD8243" s="25">
        <v>2.0</v>
      </c>
      <c r="AE8243" s="25">
        <v>1.0</v>
      </c>
      <c r="AF8243" s="25">
        <v>0.0</v>
      </c>
      <c r="AG8243" s="25">
        <v>5388.3</v>
      </c>
      <c r="AH8243" s="25">
        <v>0.0</v>
      </c>
    </row>
    <row r="8244" ht="15.75" customHeight="1">
      <c r="U8244" s="25">
        <v>8243.0</v>
      </c>
      <c r="V8244" s="25">
        <v>1.5790455E7</v>
      </c>
      <c r="W8244" s="25" t="s">
        <v>1089</v>
      </c>
      <c r="X8244" s="25">
        <v>478.0</v>
      </c>
      <c r="Y8244" s="25" t="s">
        <v>375</v>
      </c>
      <c r="Z8244" s="25" t="s">
        <v>462</v>
      </c>
      <c r="AA8244" s="25">
        <v>50.0</v>
      </c>
      <c r="AB8244" s="25">
        <v>2.0</v>
      </c>
      <c r="AC8244" s="25">
        <v>0.0</v>
      </c>
      <c r="AD8244" s="25">
        <v>1.0</v>
      </c>
      <c r="AE8244" s="25">
        <v>0.0</v>
      </c>
      <c r="AF8244" s="25">
        <v>1.0</v>
      </c>
      <c r="AG8244" s="25">
        <v>93332.64</v>
      </c>
      <c r="AH8244" s="25">
        <v>1.0</v>
      </c>
    </row>
    <row r="8245" ht="15.75" customHeight="1">
      <c r="U8245" s="25">
        <v>8244.0</v>
      </c>
      <c r="V8245" s="25">
        <v>1.5572174E7</v>
      </c>
      <c r="W8245" s="25" t="s">
        <v>1198</v>
      </c>
      <c r="X8245" s="25">
        <v>825.0</v>
      </c>
      <c r="Y8245" s="25" t="s">
        <v>375</v>
      </c>
      <c r="Z8245" s="25" t="s">
        <v>487</v>
      </c>
      <c r="AA8245" s="25">
        <v>29.0</v>
      </c>
      <c r="AB8245" s="25">
        <v>3.0</v>
      </c>
      <c r="AC8245" s="25">
        <v>148874.01</v>
      </c>
      <c r="AD8245" s="25">
        <v>2.0</v>
      </c>
      <c r="AE8245" s="25">
        <v>0.0</v>
      </c>
      <c r="AF8245" s="25">
        <v>1.0</v>
      </c>
      <c r="AG8245" s="25">
        <v>71192.82</v>
      </c>
      <c r="AH8245" s="25">
        <v>0.0</v>
      </c>
    </row>
    <row r="8246" ht="15.75" customHeight="1">
      <c r="U8246" s="25">
        <v>8245.0</v>
      </c>
      <c r="V8246" s="25">
        <v>1.565633E7</v>
      </c>
      <c r="W8246" s="25" t="s">
        <v>3318</v>
      </c>
      <c r="X8246" s="25">
        <v>528.0</v>
      </c>
      <c r="Y8246" s="25" t="s">
        <v>377</v>
      </c>
      <c r="Z8246" s="25" t="s">
        <v>462</v>
      </c>
      <c r="AA8246" s="25">
        <v>32.0</v>
      </c>
      <c r="AB8246" s="25">
        <v>0.0</v>
      </c>
      <c r="AC8246" s="25">
        <v>68138.37</v>
      </c>
      <c r="AD8246" s="25">
        <v>1.0</v>
      </c>
      <c r="AE8246" s="25">
        <v>1.0</v>
      </c>
      <c r="AF8246" s="25">
        <v>1.0</v>
      </c>
      <c r="AG8246" s="25">
        <v>170309.19</v>
      </c>
      <c r="AH8246" s="25">
        <v>0.0</v>
      </c>
    </row>
    <row r="8247" ht="15.75" customHeight="1">
      <c r="U8247" s="25">
        <v>8246.0</v>
      </c>
      <c r="V8247" s="25">
        <v>1.5569626E7</v>
      </c>
      <c r="W8247" s="25" t="s">
        <v>707</v>
      </c>
      <c r="X8247" s="25">
        <v>577.0</v>
      </c>
      <c r="Y8247" s="25" t="s">
        <v>377</v>
      </c>
      <c r="Z8247" s="25" t="s">
        <v>487</v>
      </c>
      <c r="AA8247" s="25">
        <v>35.0</v>
      </c>
      <c r="AB8247" s="25">
        <v>5.0</v>
      </c>
      <c r="AC8247" s="25">
        <v>110080.3</v>
      </c>
      <c r="AD8247" s="25">
        <v>1.0</v>
      </c>
      <c r="AE8247" s="25">
        <v>1.0</v>
      </c>
      <c r="AF8247" s="25">
        <v>1.0</v>
      </c>
      <c r="AG8247" s="25">
        <v>109794.31</v>
      </c>
      <c r="AH8247" s="25">
        <v>0.0</v>
      </c>
    </row>
    <row r="8248" ht="15.75" customHeight="1">
      <c r="U8248" s="25">
        <v>8247.0</v>
      </c>
      <c r="V8248" s="25">
        <v>1.5608726E7</v>
      </c>
      <c r="W8248" s="25" t="s">
        <v>3319</v>
      </c>
      <c r="X8248" s="25">
        <v>663.0</v>
      </c>
      <c r="Y8248" s="25" t="s">
        <v>375</v>
      </c>
      <c r="Z8248" s="25" t="s">
        <v>487</v>
      </c>
      <c r="AA8248" s="25">
        <v>24.0</v>
      </c>
      <c r="AB8248" s="25">
        <v>7.0</v>
      </c>
      <c r="AC8248" s="25">
        <v>0.0</v>
      </c>
      <c r="AD8248" s="25">
        <v>2.0</v>
      </c>
      <c r="AE8248" s="25">
        <v>1.0</v>
      </c>
      <c r="AF8248" s="25">
        <v>1.0</v>
      </c>
      <c r="AG8248" s="25">
        <v>166310.82</v>
      </c>
      <c r="AH8248" s="25">
        <v>0.0</v>
      </c>
    </row>
    <row r="8249" ht="15.75" customHeight="1">
      <c r="U8249" s="25">
        <v>8248.0</v>
      </c>
      <c r="V8249" s="25">
        <v>1.5637366E7</v>
      </c>
      <c r="W8249" s="25" t="s">
        <v>1401</v>
      </c>
      <c r="X8249" s="25">
        <v>505.0</v>
      </c>
      <c r="Y8249" s="25" t="s">
        <v>379</v>
      </c>
      <c r="Z8249" s="25" t="s">
        <v>462</v>
      </c>
      <c r="AA8249" s="25">
        <v>25.0</v>
      </c>
      <c r="AB8249" s="25">
        <v>5.0</v>
      </c>
      <c r="AC8249" s="25">
        <v>114268.85</v>
      </c>
      <c r="AD8249" s="25">
        <v>2.0</v>
      </c>
      <c r="AE8249" s="25">
        <v>1.0</v>
      </c>
      <c r="AF8249" s="25">
        <v>1.0</v>
      </c>
      <c r="AG8249" s="25">
        <v>126728.27</v>
      </c>
      <c r="AH8249" s="25">
        <v>0.0</v>
      </c>
    </row>
    <row r="8250" ht="15.75" customHeight="1">
      <c r="U8250" s="25">
        <v>8249.0</v>
      </c>
      <c r="V8250" s="25">
        <v>1.5778049E7</v>
      </c>
      <c r="W8250" s="25" t="s">
        <v>2346</v>
      </c>
      <c r="X8250" s="25">
        <v>633.0</v>
      </c>
      <c r="Y8250" s="25" t="s">
        <v>379</v>
      </c>
      <c r="Z8250" s="25" t="s">
        <v>487</v>
      </c>
      <c r="AA8250" s="25">
        <v>29.0</v>
      </c>
      <c r="AB8250" s="25">
        <v>6.0</v>
      </c>
      <c r="AC8250" s="25">
        <v>117412.35</v>
      </c>
      <c r="AD8250" s="25">
        <v>1.0</v>
      </c>
      <c r="AE8250" s="25">
        <v>0.0</v>
      </c>
      <c r="AF8250" s="25">
        <v>0.0</v>
      </c>
      <c r="AG8250" s="25">
        <v>30338.94</v>
      </c>
      <c r="AH8250" s="25">
        <v>0.0</v>
      </c>
    </row>
    <row r="8251" ht="15.75" customHeight="1">
      <c r="U8251" s="25">
        <v>8250.0</v>
      </c>
      <c r="V8251" s="25">
        <v>1.5727421E7</v>
      </c>
      <c r="W8251" s="25" t="s">
        <v>1944</v>
      </c>
      <c r="X8251" s="25">
        <v>586.0</v>
      </c>
      <c r="Y8251" s="25" t="s">
        <v>375</v>
      </c>
      <c r="Z8251" s="25" t="s">
        <v>462</v>
      </c>
      <c r="AA8251" s="25">
        <v>38.0</v>
      </c>
      <c r="AB8251" s="25">
        <v>6.0</v>
      </c>
      <c r="AC8251" s="25">
        <v>0.0</v>
      </c>
      <c r="AD8251" s="25">
        <v>2.0</v>
      </c>
      <c r="AE8251" s="25">
        <v>1.0</v>
      </c>
      <c r="AF8251" s="25">
        <v>1.0</v>
      </c>
      <c r="AG8251" s="25">
        <v>37935.83</v>
      </c>
      <c r="AH8251" s="25">
        <v>0.0</v>
      </c>
    </row>
    <row r="8252" ht="15.75" customHeight="1">
      <c r="U8252" s="25">
        <v>8251.0</v>
      </c>
      <c r="V8252" s="25">
        <v>1.5688865E7</v>
      </c>
      <c r="W8252" s="25" t="s">
        <v>1521</v>
      </c>
      <c r="X8252" s="25">
        <v>850.0</v>
      </c>
      <c r="Y8252" s="25" t="s">
        <v>375</v>
      </c>
      <c r="Z8252" s="25" t="s">
        <v>462</v>
      </c>
      <c r="AA8252" s="25">
        <v>35.0</v>
      </c>
      <c r="AB8252" s="25">
        <v>9.0</v>
      </c>
      <c r="AC8252" s="25">
        <v>0.0</v>
      </c>
      <c r="AD8252" s="25">
        <v>2.0</v>
      </c>
      <c r="AE8252" s="25">
        <v>0.0</v>
      </c>
      <c r="AF8252" s="25">
        <v>0.0</v>
      </c>
      <c r="AG8252" s="25">
        <v>25329.48</v>
      </c>
      <c r="AH8252" s="25">
        <v>0.0</v>
      </c>
    </row>
    <row r="8253" ht="15.75" customHeight="1">
      <c r="U8253" s="25">
        <v>8252.0</v>
      </c>
      <c r="V8253" s="25">
        <v>1.5751032E7</v>
      </c>
      <c r="W8253" s="25" t="s">
        <v>2154</v>
      </c>
      <c r="X8253" s="25">
        <v>629.0</v>
      </c>
      <c r="Y8253" s="25" t="s">
        <v>379</v>
      </c>
      <c r="Z8253" s="25" t="s">
        <v>462</v>
      </c>
      <c r="AA8253" s="25">
        <v>37.0</v>
      </c>
      <c r="AB8253" s="25">
        <v>1.0</v>
      </c>
      <c r="AC8253" s="25">
        <v>35549.81</v>
      </c>
      <c r="AD8253" s="25">
        <v>2.0</v>
      </c>
      <c r="AE8253" s="25">
        <v>0.0</v>
      </c>
      <c r="AF8253" s="25">
        <v>0.0</v>
      </c>
      <c r="AG8253" s="25">
        <v>49676.33</v>
      </c>
      <c r="AH8253" s="25">
        <v>0.0</v>
      </c>
    </row>
    <row r="8254" ht="15.75" customHeight="1">
      <c r="U8254" s="25">
        <v>8253.0</v>
      </c>
      <c r="V8254" s="25">
        <v>1.5734737E7</v>
      </c>
      <c r="W8254" s="25" t="s">
        <v>1630</v>
      </c>
      <c r="X8254" s="25">
        <v>744.0</v>
      </c>
      <c r="Y8254" s="25" t="s">
        <v>375</v>
      </c>
      <c r="Z8254" s="25" t="s">
        <v>487</v>
      </c>
      <c r="AA8254" s="25">
        <v>56.0</v>
      </c>
      <c r="AB8254" s="25">
        <v>9.0</v>
      </c>
      <c r="AC8254" s="25">
        <v>0.0</v>
      </c>
      <c r="AD8254" s="25">
        <v>2.0</v>
      </c>
      <c r="AE8254" s="25">
        <v>1.0</v>
      </c>
      <c r="AF8254" s="25">
        <v>1.0</v>
      </c>
      <c r="AG8254" s="25">
        <v>169498.61</v>
      </c>
      <c r="AH8254" s="25">
        <v>0.0</v>
      </c>
    </row>
    <row r="8255" ht="15.75" customHeight="1">
      <c r="U8255" s="25">
        <v>8254.0</v>
      </c>
      <c r="V8255" s="25">
        <v>1.5746515E7</v>
      </c>
      <c r="W8255" s="25" t="s">
        <v>1566</v>
      </c>
      <c r="X8255" s="25">
        <v>750.0</v>
      </c>
      <c r="Y8255" s="25" t="s">
        <v>375</v>
      </c>
      <c r="Z8255" s="25" t="s">
        <v>487</v>
      </c>
      <c r="AA8255" s="25">
        <v>36.0</v>
      </c>
      <c r="AB8255" s="25">
        <v>7.0</v>
      </c>
      <c r="AC8255" s="25">
        <v>136492.92</v>
      </c>
      <c r="AD8255" s="25">
        <v>3.0</v>
      </c>
      <c r="AE8255" s="25">
        <v>1.0</v>
      </c>
      <c r="AF8255" s="25">
        <v>1.0</v>
      </c>
      <c r="AG8255" s="25">
        <v>26500.29</v>
      </c>
      <c r="AH8255" s="25">
        <v>1.0</v>
      </c>
    </row>
    <row r="8256" ht="15.75" customHeight="1">
      <c r="U8256" s="25">
        <v>8255.0</v>
      </c>
      <c r="V8256" s="25">
        <v>1.5664311E7</v>
      </c>
      <c r="W8256" s="25" t="s">
        <v>713</v>
      </c>
      <c r="X8256" s="25">
        <v>637.0</v>
      </c>
      <c r="Y8256" s="25" t="s">
        <v>379</v>
      </c>
      <c r="Z8256" s="25" t="s">
        <v>487</v>
      </c>
      <c r="AA8256" s="25">
        <v>28.0</v>
      </c>
      <c r="AB8256" s="25">
        <v>3.0</v>
      </c>
      <c r="AC8256" s="25">
        <v>123675.69</v>
      </c>
      <c r="AD8256" s="25">
        <v>1.0</v>
      </c>
      <c r="AE8256" s="25">
        <v>1.0</v>
      </c>
      <c r="AF8256" s="25">
        <v>1.0</v>
      </c>
      <c r="AG8256" s="25">
        <v>166458.41</v>
      </c>
      <c r="AH8256" s="25">
        <v>0.0</v>
      </c>
    </row>
    <row r="8257" ht="15.75" customHeight="1">
      <c r="U8257" s="25">
        <v>8256.0</v>
      </c>
      <c r="V8257" s="25">
        <v>1.5708139E7</v>
      </c>
      <c r="W8257" s="25" t="s">
        <v>814</v>
      </c>
      <c r="X8257" s="25">
        <v>575.0</v>
      </c>
      <c r="Y8257" s="25" t="s">
        <v>375</v>
      </c>
      <c r="Z8257" s="25" t="s">
        <v>462</v>
      </c>
      <c r="AA8257" s="25">
        <v>40.0</v>
      </c>
      <c r="AB8257" s="25">
        <v>1.0</v>
      </c>
      <c r="AC8257" s="25">
        <v>139532.34</v>
      </c>
      <c r="AD8257" s="25">
        <v>1.0</v>
      </c>
      <c r="AE8257" s="25">
        <v>1.0</v>
      </c>
      <c r="AF8257" s="25">
        <v>0.0</v>
      </c>
      <c r="AG8257" s="25">
        <v>181294.39</v>
      </c>
      <c r="AH8257" s="25">
        <v>0.0</v>
      </c>
    </row>
    <row r="8258" ht="15.75" customHeight="1">
      <c r="U8258" s="25">
        <v>8257.0</v>
      </c>
      <c r="V8258" s="25">
        <v>1.5768574E7</v>
      </c>
      <c r="W8258" s="25" t="s">
        <v>1147</v>
      </c>
      <c r="X8258" s="25">
        <v>671.0</v>
      </c>
      <c r="Y8258" s="25" t="s">
        <v>377</v>
      </c>
      <c r="Z8258" s="25" t="s">
        <v>487</v>
      </c>
      <c r="AA8258" s="25">
        <v>58.0</v>
      </c>
      <c r="AB8258" s="25">
        <v>1.0</v>
      </c>
      <c r="AC8258" s="25">
        <v>178713.98</v>
      </c>
      <c r="AD8258" s="25">
        <v>1.0</v>
      </c>
      <c r="AE8258" s="25">
        <v>1.0</v>
      </c>
      <c r="AF8258" s="25">
        <v>1.0</v>
      </c>
      <c r="AG8258" s="25">
        <v>21768.21</v>
      </c>
      <c r="AH8258" s="25">
        <v>0.0</v>
      </c>
    </row>
    <row r="8259" ht="15.75" customHeight="1">
      <c r="U8259" s="25">
        <v>8258.0</v>
      </c>
      <c r="V8259" s="25">
        <v>1.5738018E7</v>
      </c>
      <c r="W8259" s="25" t="s">
        <v>730</v>
      </c>
      <c r="X8259" s="25">
        <v>571.0</v>
      </c>
      <c r="Y8259" s="25" t="s">
        <v>375</v>
      </c>
      <c r="Z8259" s="25" t="s">
        <v>487</v>
      </c>
      <c r="AA8259" s="25">
        <v>40.0</v>
      </c>
      <c r="AB8259" s="25">
        <v>5.0</v>
      </c>
      <c r="AC8259" s="25">
        <v>0.0</v>
      </c>
      <c r="AD8259" s="25">
        <v>2.0</v>
      </c>
      <c r="AE8259" s="25">
        <v>0.0</v>
      </c>
      <c r="AF8259" s="25">
        <v>0.0</v>
      </c>
      <c r="AG8259" s="25">
        <v>72849.29</v>
      </c>
      <c r="AH8259" s="25">
        <v>0.0</v>
      </c>
    </row>
    <row r="8260" ht="15.75" customHeight="1">
      <c r="U8260" s="25">
        <v>8259.0</v>
      </c>
      <c r="V8260" s="25">
        <v>1.5699753E7</v>
      </c>
      <c r="W8260" s="25" t="s">
        <v>1871</v>
      </c>
      <c r="X8260" s="25">
        <v>590.0</v>
      </c>
      <c r="Y8260" s="25" t="s">
        <v>375</v>
      </c>
      <c r="Z8260" s="25" t="s">
        <v>487</v>
      </c>
      <c r="AA8260" s="25">
        <v>41.0</v>
      </c>
      <c r="AB8260" s="25">
        <v>1.0</v>
      </c>
      <c r="AC8260" s="25">
        <v>89086.31</v>
      </c>
      <c r="AD8260" s="25">
        <v>1.0</v>
      </c>
      <c r="AE8260" s="25">
        <v>1.0</v>
      </c>
      <c r="AF8260" s="25">
        <v>0.0</v>
      </c>
      <c r="AG8260" s="25">
        <v>24499.97</v>
      </c>
      <c r="AH8260" s="25">
        <v>0.0</v>
      </c>
    </row>
    <row r="8261" ht="15.75" customHeight="1">
      <c r="U8261" s="25">
        <v>8260.0</v>
      </c>
      <c r="V8261" s="25">
        <v>1.5703199E7</v>
      </c>
      <c r="W8261" s="25" t="s">
        <v>1718</v>
      </c>
      <c r="X8261" s="25">
        <v>619.0</v>
      </c>
      <c r="Y8261" s="25" t="s">
        <v>377</v>
      </c>
      <c r="Z8261" s="25" t="s">
        <v>487</v>
      </c>
      <c r="AA8261" s="25">
        <v>38.0</v>
      </c>
      <c r="AB8261" s="25">
        <v>3.0</v>
      </c>
      <c r="AC8261" s="25">
        <v>96143.47</v>
      </c>
      <c r="AD8261" s="25">
        <v>1.0</v>
      </c>
      <c r="AE8261" s="25">
        <v>0.0</v>
      </c>
      <c r="AF8261" s="25">
        <v>0.0</v>
      </c>
      <c r="AG8261" s="25">
        <v>98994.92</v>
      </c>
      <c r="AH8261" s="25">
        <v>0.0</v>
      </c>
    </row>
    <row r="8262" ht="15.75" customHeight="1">
      <c r="U8262" s="25">
        <v>8261.0</v>
      </c>
      <c r="V8262" s="25">
        <v>1.562783E7</v>
      </c>
      <c r="W8262" s="25" t="s">
        <v>1240</v>
      </c>
      <c r="X8262" s="25">
        <v>640.0</v>
      </c>
      <c r="Y8262" s="25" t="s">
        <v>379</v>
      </c>
      <c r="Z8262" s="25" t="s">
        <v>462</v>
      </c>
      <c r="AA8262" s="25">
        <v>30.0</v>
      </c>
      <c r="AB8262" s="25">
        <v>5.0</v>
      </c>
      <c r="AC8262" s="25">
        <v>32197.64</v>
      </c>
      <c r="AD8262" s="25">
        <v>1.0</v>
      </c>
      <c r="AE8262" s="25">
        <v>0.0</v>
      </c>
      <c r="AF8262" s="25">
        <v>1.0</v>
      </c>
      <c r="AG8262" s="25">
        <v>141446.01</v>
      </c>
      <c r="AH8262" s="25">
        <v>0.0</v>
      </c>
    </row>
    <row r="8263" ht="15.75" customHeight="1">
      <c r="U8263" s="25">
        <v>8262.0</v>
      </c>
      <c r="V8263" s="25">
        <v>1.5570855E7</v>
      </c>
      <c r="W8263" s="25" t="s">
        <v>588</v>
      </c>
      <c r="X8263" s="25">
        <v>670.0</v>
      </c>
      <c r="Y8263" s="25" t="s">
        <v>375</v>
      </c>
      <c r="Z8263" s="25" t="s">
        <v>487</v>
      </c>
      <c r="AA8263" s="25">
        <v>38.0</v>
      </c>
      <c r="AB8263" s="25">
        <v>7.0</v>
      </c>
      <c r="AC8263" s="25">
        <v>0.0</v>
      </c>
      <c r="AD8263" s="25">
        <v>2.0</v>
      </c>
      <c r="AE8263" s="25">
        <v>1.0</v>
      </c>
      <c r="AF8263" s="25">
        <v>1.0</v>
      </c>
      <c r="AG8263" s="25">
        <v>77864.41</v>
      </c>
      <c r="AH8263" s="25">
        <v>0.0</v>
      </c>
    </row>
    <row r="8264" ht="15.75" customHeight="1">
      <c r="U8264" s="25">
        <v>8263.0</v>
      </c>
      <c r="V8264" s="25">
        <v>1.5772503E7</v>
      </c>
      <c r="W8264" s="25" t="s">
        <v>946</v>
      </c>
      <c r="X8264" s="25">
        <v>737.0</v>
      </c>
      <c r="Y8264" s="25" t="s">
        <v>375</v>
      </c>
      <c r="Z8264" s="25" t="s">
        <v>462</v>
      </c>
      <c r="AA8264" s="25">
        <v>33.0</v>
      </c>
      <c r="AB8264" s="25">
        <v>4.0</v>
      </c>
      <c r="AC8264" s="25">
        <v>0.0</v>
      </c>
      <c r="AD8264" s="25">
        <v>2.0</v>
      </c>
      <c r="AE8264" s="25">
        <v>1.0</v>
      </c>
      <c r="AF8264" s="25">
        <v>0.0</v>
      </c>
      <c r="AG8264" s="25">
        <v>115115.32</v>
      </c>
      <c r="AH8264" s="25">
        <v>0.0</v>
      </c>
    </row>
    <row r="8265" ht="15.75" customHeight="1">
      <c r="U8265" s="25">
        <v>8264.0</v>
      </c>
      <c r="V8265" s="25">
        <v>1.5584453E7</v>
      </c>
      <c r="W8265" s="25" t="s">
        <v>3320</v>
      </c>
      <c r="X8265" s="25">
        <v>555.0</v>
      </c>
      <c r="Y8265" s="25" t="s">
        <v>377</v>
      </c>
      <c r="Z8265" s="25" t="s">
        <v>487</v>
      </c>
      <c r="AA8265" s="25">
        <v>32.0</v>
      </c>
      <c r="AB8265" s="25">
        <v>10.0</v>
      </c>
      <c r="AC8265" s="25">
        <v>0.0</v>
      </c>
      <c r="AD8265" s="25">
        <v>2.0</v>
      </c>
      <c r="AE8265" s="25">
        <v>0.0</v>
      </c>
      <c r="AF8265" s="25">
        <v>1.0</v>
      </c>
      <c r="AG8265" s="25">
        <v>168605.96</v>
      </c>
      <c r="AH8265" s="25">
        <v>0.0</v>
      </c>
    </row>
    <row r="8266" ht="15.75" customHeight="1">
      <c r="U8266" s="25">
        <v>8265.0</v>
      </c>
      <c r="V8266" s="25">
        <v>1.5710111E7</v>
      </c>
      <c r="W8266" s="25" t="s">
        <v>567</v>
      </c>
      <c r="X8266" s="25">
        <v>742.0</v>
      </c>
      <c r="Y8266" s="25" t="s">
        <v>375</v>
      </c>
      <c r="Z8266" s="25" t="s">
        <v>487</v>
      </c>
      <c r="AA8266" s="25">
        <v>33.0</v>
      </c>
      <c r="AB8266" s="25">
        <v>6.0</v>
      </c>
      <c r="AC8266" s="25">
        <v>0.0</v>
      </c>
      <c r="AD8266" s="25">
        <v>2.0</v>
      </c>
      <c r="AE8266" s="25">
        <v>0.0</v>
      </c>
      <c r="AF8266" s="25">
        <v>0.0</v>
      </c>
      <c r="AG8266" s="25">
        <v>38550.4</v>
      </c>
      <c r="AH8266" s="25">
        <v>0.0</v>
      </c>
    </row>
    <row r="8267" ht="15.75" customHeight="1">
      <c r="U8267" s="25">
        <v>8266.0</v>
      </c>
      <c r="V8267" s="25">
        <v>1.5618562E7</v>
      </c>
      <c r="W8267" s="25" t="s">
        <v>2758</v>
      </c>
      <c r="X8267" s="25">
        <v>618.0</v>
      </c>
      <c r="Y8267" s="25" t="s">
        <v>379</v>
      </c>
      <c r="Z8267" s="25" t="s">
        <v>462</v>
      </c>
      <c r="AA8267" s="25">
        <v>40.0</v>
      </c>
      <c r="AB8267" s="25">
        <v>0.0</v>
      </c>
      <c r="AC8267" s="25">
        <v>140306.38</v>
      </c>
      <c r="AD8267" s="25">
        <v>1.0</v>
      </c>
      <c r="AE8267" s="25">
        <v>1.0</v>
      </c>
      <c r="AF8267" s="25">
        <v>0.0</v>
      </c>
      <c r="AG8267" s="25">
        <v>160618.61</v>
      </c>
      <c r="AH8267" s="25">
        <v>1.0</v>
      </c>
    </row>
    <row r="8268" ht="15.75" customHeight="1">
      <c r="U8268" s="25">
        <v>8267.0</v>
      </c>
      <c r="V8268" s="25">
        <v>1.5706764E7</v>
      </c>
      <c r="W8268" s="25" t="s">
        <v>1367</v>
      </c>
      <c r="X8268" s="25">
        <v>560.0</v>
      </c>
      <c r="Y8268" s="25" t="s">
        <v>375</v>
      </c>
      <c r="Z8268" s="25" t="s">
        <v>462</v>
      </c>
      <c r="AA8268" s="25">
        <v>35.0</v>
      </c>
      <c r="AB8268" s="25">
        <v>1.0</v>
      </c>
      <c r="AC8268" s="25">
        <v>0.0</v>
      </c>
      <c r="AD8268" s="25">
        <v>2.0</v>
      </c>
      <c r="AE8268" s="25">
        <v>1.0</v>
      </c>
      <c r="AF8268" s="25">
        <v>0.0</v>
      </c>
      <c r="AG8268" s="25">
        <v>3701.63</v>
      </c>
      <c r="AH8268" s="25">
        <v>0.0</v>
      </c>
    </row>
    <row r="8269" ht="15.75" customHeight="1">
      <c r="U8269" s="25">
        <v>8268.0</v>
      </c>
      <c r="V8269" s="25">
        <v>1.5798737E7</v>
      </c>
      <c r="W8269" s="25" t="s">
        <v>2136</v>
      </c>
      <c r="X8269" s="25">
        <v>654.0</v>
      </c>
      <c r="Y8269" s="25" t="s">
        <v>375</v>
      </c>
      <c r="Z8269" s="25" t="s">
        <v>487</v>
      </c>
      <c r="AA8269" s="25">
        <v>38.0</v>
      </c>
      <c r="AB8269" s="25">
        <v>8.0</v>
      </c>
      <c r="AC8269" s="25">
        <v>0.0</v>
      </c>
      <c r="AD8269" s="25">
        <v>2.0</v>
      </c>
      <c r="AE8269" s="25">
        <v>1.0</v>
      </c>
      <c r="AF8269" s="25">
        <v>0.0</v>
      </c>
      <c r="AG8269" s="25">
        <v>88659.44</v>
      </c>
      <c r="AH8269" s="25">
        <v>0.0</v>
      </c>
    </row>
    <row r="8270" ht="15.75" customHeight="1">
      <c r="U8270" s="25">
        <v>8269.0</v>
      </c>
      <c r="V8270" s="25">
        <v>1.5712608E7</v>
      </c>
      <c r="W8270" s="25" t="s">
        <v>1892</v>
      </c>
      <c r="X8270" s="25">
        <v>787.0</v>
      </c>
      <c r="Y8270" s="25" t="s">
        <v>379</v>
      </c>
      <c r="Z8270" s="25" t="s">
        <v>462</v>
      </c>
      <c r="AA8270" s="25">
        <v>42.0</v>
      </c>
      <c r="AB8270" s="25">
        <v>2.0</v>
      </c>
      <c r="AC8270" s="25">
        <v>74483.97</v>
      </c>
      <c r="AD8270" s="25">
        <v>2.0</v>
      </c>
      <c r="AE8270" s="25">
        <v>0.0</v>
      </c>
      <c r="AF8270" s="25">
        <v>1.0</v>
      </c>
      <c r="AG8270" s="25">
        <v>44273.91</v>
      </c>
      <c r="AH8270" s="25">
        <v>0.0</v>
      </c>
    </row>
    <row r="8271" ht="15.75" customHeight="1">
      <c r="U8271" s="25">
        <v>8270.0</v>
      </c>
      <c r="V8271" s="25">
        <v>1.5636736E7</v>
      </c>
      <c r="W8271" s="25" t="s">
        <v>3321</v>
      </c>
      <c r="X8271" s="25">
        <v>611.0</v>
      </c>
      <c r="Y8271" s="25" t="s">
        <v>375</v>
      </c>
      <c r="Z8271" s="25" t="s">
        <v>462</v>
      </c>
      <c r="AA8271" s="25">
        <v>53.0</v>
      </c>
      <c r="AB8271" s="25">
        <v>7.0</v>
      </c>
      <c r="AC8271" s="25">
        <v>0.0</v>
      </c>
      <c r="AD8271" s="25">
        <v>2.0</v>
      </c>
      <c r="AE8271" s="25">
        <v>0.0</v>
      </c>
      <c r="AF8271" s="25">
        <v>1.0</v>
      </c>
      <c r="AG8271" s="25">
        <v>156495.39</v>
      </c>
      <c r="AH8271" s="25">
        <v>1.0</v>
      </c>
    </row>
    <row r="8272" ht="15.75" customHeight="1">
      <c r="U8272" s="25">
        <v>8271.0</v>
      </c>
      <c r="V8272" s="25">
        <v>1.5703544E7</v>
      </c>
      <c r="W8272" s="25" t="s">
        <v>607</v>
      </c>
      <c r="X8272" s="25">
        <v>559.0</v>
      </c>
      <c r="Y8272" s="25" t="s">
        <v>377</v>
      </c>
      <c r="Z8272" s="25" t="s">
        <v>487</v>
      </c>
      <c r="AA8272" s="25">
        <v>34.0</v>
      </c>
      <c r="AB8272" s="25">
        <v>0.0</v>
      </c>
      <c r="AC8272" s="25">
        <v>0.0</v>
      </c>
      <c r="AD8272" s="25">
        <v>1.0</v>
      </c>
      <c r="AE8272" s="25">
        <v>1.0</v>
      </c>
      <c r="AF8272" s="25">
        <v>0.0</v>
      </c>
      <c r="AG8272" s="25">
        <v>182988.94</v>
      </c>
      <c r="AH8272" s="25">
        <v>0.0</v>
      </c>
    </row>
    <row r="8273" ht="15.75" customHeight="1">
      <c r="U8273" s="25">
        <v>8272.0</v>
      </c>
      <c r="V8273" s="25">
        <v>1.5815645E7</v>
      </c>
      <c r="W8273" s="25" t="s">
        <v>2274</v>
      </c>
      <c r="X8273" s="25">
        <v>481.0</v>
      </c>
      <c r="Y8273" s="25" t="s">
        <v>375</v>
      </c>
      <c r="Z8273" s="25" t="s">
        <v>487</v>
      </c>
      <c r="AA8273" s="25">
        <v>37.0</v>
      </c>
      <c r="AB8273" s="25">
        <v>8.0</v>
      </c>
      <c r="AC8273" s="25">
        <v>152303.66</v>
      </c>
      <c r="AD8273" s="25">
        <v>2.0</v>
      </c>
      <c r="AE8273" s="25">
        <v>1.0</v>
      </c>
      <c r="AF8273" s="25">
        <v>1.0</v>
      </c>
      <c r="AG8273" s="25">
        <v>175082.2</v>
      </c>
      <c r="AH8273" s="25">
        <v>0.0</v>
      </c>
    </row>
    <row r="8274" ht="15.75" customHeight="1">
      <c r="U8274" s="25">
        <v>8273.0</v>
      </c>
      <c r="V8274" s="25">
        <v>1.5705739E7</v>
      </c>
      <c r="W8274" s="25" t="s">
        <v>763</v>
      </c>
      <c r="X8274" s="25">
        <v>753.0</v>
      </c>
      <c r="Y8274" s="25" t="s">
        <v>379</v>
      </c>
      <c r="Z8274" s="25" t="s">
        <v>487</v>
      </c>
      <c r="AA8274" s="25">
        <v>32.0</v>
      </c>
      <c r="AB8274" s="25">
        <v>5.0</v>
      </c>
      <c r="AC8274" s="25">
        <v>159904.79</v>
      </c>
      <c r="AD8274" s="25">
        <v>1.0</v>
      </c>
      <c r="AE8274" s="25">
        <v>1.0</v>
      </c>
      <c r="AF8274" s="25">
        <v>0.0</v>
      </c>
      <c r="AG8274" s="25">
        <v>148811.14</v>
      </c>
      <c r="AH8274" s="25">
        <v>0.0</v>
      </c>
    </row>
    <row r="8275" ht="15.75" customHeight="1">
      <c r="U8275" s="25">
        <v>8274.0</v>
      </c>
      <c r="V8275" s="25">
        <v>1.5709643E7</v>
      </c>
      <c r="W8275" s="25" t="s">
        <v>1090</v>
      </c>
      <c r="X8275" s="25">
        <v>675.0</v>
      </c>
      <c r="Y8275" s="25" t="s">
        <v>375</v>
      </c>
      <c r="Z8275" s="25" t="s">
        <v>487</v>
      </c>
      <c r="AA8275" s="25">
        <v>32.0</v>
      </c>
      <c r="AB8275" s="25">
        <v>1.0</v>
      </c>
      <c r="AC8275" s="25">
        <v>0.0</v>
      </c>
      <c r="AD8275" s="25">
        <v>3.0</v>
      </c>
      <c r="AE8275" s="25">
        <v>1.0</v>
      </c>
      <c r="AF8275" s="25">
        <v>0.0</v>
      </c>
      <c r="AG8275" s="25">
        <v>85901.09</v>
      </c>
      <c r="AH8275" s="25">
        <v>0.0</v>
      </c>
    </row>
    <row r="8276" ht="15.75" customHeight="1">
      <c r="U8276" s="25">
        <v>8275.0</v>
      </c>
      <c r="V8276" s="25">
        <v>1.5669805E7</v>
      </c>
      <c r="W8276" s="25" t="s">
        <v>2335</v>
      </c>
      <c r="X8276" s="25">
        <v>748.0</v>
      </c>
      <c r="Y8276" s="25" t="s">
        <v>379</v>
      </c>
      <c r="Z8276" s="25" t="s">
        <v>462</v>
      </c>
      <c r="AA8276" s="25">
        <v>31.0</v>
      </c>
      <c r="AB8276" s="25">
        <v>1.0</v>
      </c>
      <c r="AC8276" s="25">
        <v>99557.94</v>
      </c>
      <c r="AD8276" s="25">
        <v>1.0</v>
      </c>
      <c r="AE8276" s="25">
        <v>1.0</v>
      </c>
      <c r="AF8276" s="25">
        <v>0.0</v>
      </c>
      <c r="AG8276" s="25">
        <v>199255.32</v>
      </c>
      <c r="AH8276" s="25">
        <v>0.0</v>
      </c>
    </row>
    <row r="8277" ht="15.75" customHeight="1">
      <c r="U8277" s="25">
        <v>8276.0</v>
      </c>
      <c r="V8277" s="25">
        <v>1.5737489E7</v>
      </c>
      <c r="W8277" s="25" t="s">
        <v>2409</v>
      </c>
      <c r="X8277" s="25">
        <v>610.0</v>
      </c>
      <c r="Y8277" s="25" t="s">
        <v>377</v>
      </c>
      <c r="Z8277" s="25" t="s">
        <v>462</v>
      </c>
      <c r="AA8277" s="25">
        <v>46.0</v>
      </c>
      <c r="AB8277" s="25">
        <v>5.0</v>
      </c>
      <c r="AC8277" s="25">
        <v>116886.59</v>
      </c>
      <c r="AD8277" s="25">
        <v>1.0</v>
      </c>
      <c r="AE8277" s="25">
        <v>0.0</v>
      </c>
      <c r="AF8277" s="25">
        <v>0.0</v>
      </c>
      <c r="AG8277" s="25">
        <v>107973.44</v>
      </c>
      <c r="AH8277" s="25">
        <v>0.0</v>
      </c>
    </row>
    <row r="8278" ht="15.75" customHeight="1">
      <c r="U8278" s="25">
        <v>8277.0</v>
      </c>
      <c r="V8278" s="25">
        <v>1.5775131E7</v>
      </c>
      <c r="W8278" s="25" t="s">
        <v>490</v>
      </c>
      <c r="X8278" s="25">
        <v>580.0</v>
      </c>
      <c r="Y8278" s="25" t="s">
        <v>377</v>
      </c>
      <c r="Z8278" s="25" t="s">
        <v>487</v>
      </c>
      <c r="AA8278" s="25">
        <v>32.0</v>
      </c>
      <c r="AB8278" s="25">
        <v>9.0</v>
      </c>
      <c r="AC8278" s="25">
        <v>142188.2</v>
      </c>
      <c r="AD8278" s="25">
        <v>2.0</v>
      </c>
      <c r="AE8278" s="25">
        <v>0.0</v>
      </c>
      <c r="AF8278" s="25">
        <v>1.0</v>
      </c>
      <c r="AG8278" s="25">
        <v>128028.6</v>
      </c>
      <c r="AH8278" s="25">
        <v>0.0</v>
      </c>
    </row>
    <row r="8279" ht="15.75" customHeight="1">
      <c r="U8279" s="25">
        <v>8278.0</v>
      </c>
      <c r="V8279" s="25">
        <v>1.5765283E7</v>
      </c>
      <c r="W8279" s="25" t="s">
        <v>3322</v>
      </c>
      <c r="X8279" s="25">
        <v>624.0</v>
      </c>
      <c r="Y8279" s="25" t="s">
        <v>379</v>
      </c>
      <c r="Z8279" s="25" t="s">
        <v>462</v>
      </c>
      <c r="AA8279" s="25">
        <v>40.0</v>
      </c>
      <c r="AB8279" s="25">
        <v>3.0</v>
      </c>
      <c r="AC8279" s="25">
        <v>149961.99</v>
      </c>
      <c r="AD8279" s="25">
        <v>2.0</v>
      </c>
      <c r="AE8279" s="25">
        <v>1.0</v>
      </c>
      <c r="AF8279" s="25">
        <v>0.0</v>
      </c>
      <c r="AG8279" s="25">
        <v>104610.86</v>
      </c>
      <c r="AH8279" s="25">
        <v>0.0</v>
      </c>
    </row>
    <row r="8280" ht="15.75" customHeight="1">
      <c r="U8280" s="25">
        <v>8279.0</v>
      </c>
      <c r="V8280" s="25">
        <v>1.5628715E7</v>
      </c>
      <c r="W8280" s="25" t="s">
        <v>3323</v>
      </c>
      <c r="X8280" s="25">
        <v>709.0</v>
      </c>
      <c r="Y8280" s="25" t="s">
        <v>375</v>
      </c>
      <c r="Z8280" s="25" t="s">
        <v>462</v>
      </c>
      <c r="AA8280" s="25">
        <v>36.0</v>
      </c>
      <c r="AB8280" s="25">
        <v>8.0</v>
      </c>
      <c r="AC8280" s="25">
        <v>0.0</v>
      </c>
      <c r="AD8280" s="25">
        <v>2.0</v>
      </c>
      <c r="AE8280" s="25">
        <v>1.0</v>
      </c>
      <c r="AF8280" s="25">
        <v>1.0</v>
      </c>
      <c r="AG8280" s="25">
        <v>69676.55</v>
      </c>
      <c r="AH8280" s="25">
        <v>0.0</v>
      </c>
    </row>
    <row r="8281" ht="15.75" customHeight="1">
      <c r="U8281" s="25">
        <v>8280.0</v>
      </c>
      <c r="V8281" s="25">
        <v>1.5813283E7</v>
      </c>
      <c r="W8281" s="25" t="s">
        <v>1036</v>
      </c>
      <c r="X8281" s="25">
        <v>605.0</v>
      </c>
      <c r="Y8281" s="25" t="s">
        <v>375</v>
      </c>
      <c r="Z8281" s="25" t="s">
        <v>462</v>
      </c>
      <c r="AA8281" s="25">
        <v>34.0</v>
      </c>
      <c r="AB8281" s="25">
        <v>2.0</v>
      </c>
      <c r="AC8281" s="25">
        <v>0.0</v>
      </c>
      <c r="AD8281" s="25">
        <v>1.0</v>
      </c>
      <c r="AE8281" s="25">
        <v>0.0</v>
      </c>
      <c r="AF8281" s="25">
        <v>0.0</v>
      </c>
      <c r="AG8281" s="25">
        <v>35982.42</v>
      </c>
      <c r="AH8281" s="25">
        <v>0.0</v>
      </c>
    </row>
    <row r="8282" ht="15.75" customHeight="1">
      <c r="U8282" s="25">
        <v>8281.0</v>
      </c>
      <c r="V8282" s="25">
        <v>1.5745716E7</v>
      </c>
      <c r="W8282" s="25" t="s">
        <v>1296</v>
      </c>
      <c r="X8282" s="25">
        <v>706.0</v>
      </c>
      <c r="Y8282" s="25" t="s">
        <v>377</v>
      </c>
      <c r="Z8282" s="25" t="s">
        <v>487</v>
      </c>
      <c r="AA8282" s="25">
        <v>53.0</v>
      </c>
      <c r="AB8282" s="25">
        <v>7.0</v>
      </c>
      <c r="AC8282" s="25">
        <v>0.0</v>
      </c>
      <c r="AD8282" s="25">
        <v>2.0</v>
      </c>
      <c r="AE8282" s="25">
        <v>0.0</v>
      </c>
      <c r="AF8282" s="25">
        <v>1.0</v>
      </c>
      <c r="AG8282" s="25">
        <v>117939.17</v>
      </c>
      <c r="AH8282" s="25">
        <v>0.0</v>
      </c>
    </row>
    <row r="8283" ht="15.75" customHeight="1">
      <c r="U8283" s="25">
        <v>8282.0</v>
      </c>
      <c r="V8283" s="25">
        <v>1.5598485E7</v>
      </c>
      <c r="W8283" s="25" t="s">
        <v>666</v>
      </c>
      <c r="X8283" s="25">
        <v>567.0</v>
      </c>
      <c r="Y8283" s="25" t="s">
        <v>377</v>
      </c>
      <c r="Z8283" s="25" t="s">
        <v>487</v>
      </c>
      <c r="AA8283" s="25">
        <v>40.0</v>
      </c>
      <c r="AB8283" s="25">
        <v>8.0</v>
      </c>
      <c r="AC8283" s="25">
        <v>28649.64</v>
      </c>
      <c r="AD8283" s="25">
        <v>1.0</v>
      </c>
      <c r="AE8283" s="25">
        <v>1.0</v>
      </c>
      <c r="AF8283" s="25">
        <v>1.0</v>
      </c>
      <c r="AG8283" s="25">
        <v>95140.62</v>
      </c>
      <c r="AH8283" s="25">
        <v>0.0</v>
      </c>
    </row>
    <row r="8284" ht="15.75" customHeight="1">
      <c r="U8284" s="25">
        <v>8283.0</v>
      </c>
      <c r="V8284" s="25">
        <v>1.5696552E7</v>
      </c>
      <c r="W8284" s="25" t="s">
        <v>3324</v>
      </c>
      <c r="X8284" s="25">
        <v>747.0</v>
      </c>
      <c r="Y8284" s="25" t="s">
        <v>375</v>
      </c>
      <c r="Z8284" s="25" t="s">
        <v>462</v>
      </c>
      <c r="AA8284" s="25">
        <v>21.0</v>
      </c>
      <c r="AB8284" s="25">
        <v>4.0</v>
      </c>
      <c r="AC8284" s="25">
        <v>81025.6</v>
      </c>
      <c r="AD8284" s="25">
        <v>2.0</v>
      </c>
      <c r="AE8284" s="25">
        <v>1.0</v>
      </c>
      <c r="AF8284" s="25">
        <v>0.0</v>
      </c>
      <c r="AG8284" s="25">
        <v>167682.57</v>
      </c>
      <c r="AH8284" s="25">
        <v>0.0</v>
      </c>
    </row>
    <row r="8285" ht="15.75" customHeight="1">
      <c r="U8285" s="25">
        <v>8284.0</v>
      </c>
      <c r="V8285" s="25">
        <v>1.5754569E7</v>
      </c>
      <c r="W8285" s="25" t="s">
        <v>1135</v>
      </c>
      <c r="X8285" s="25">
        <v>664.0</v>
      </c>
      <c r="Y8285" s="25" t="s">
        <v>375</v>
      </c>
      <c r="Z8285" s="25" t="s">
        <v>487</v>
      </c>
      <c r="AA8285" s="25">
        <v>57.0</v>
      </c>
      <c r="AB8285" s="25">
        <v>1.0</v>
      </c>
      <c r="AC8285" s="25">
        <v>0.0</v>
      </c>
      <c r="AD8285" s="25">
        <v>2.0</v>
      </c>
      <c r="AE8285" s="25">
        <v>1.0</v>
      </c>
      <c r="AF8285" s="25">
        <v>1.0</v>
      </c>
      <c r="AG8285" s="25">
        <v>56562.57</v>
      </c>
      <c r="AH8285" s="25">
        <v>0.0</v>
      </c>
    </row>
    <row r="8286" ht="15.75" customHeight="1">
      <c r="U8286" s="25">
        <v>8285.0</v>
      </c>
      <c r="V8286" s="25">
        <v>1.5701741E7</v>
      </c>
      <c r="W8286" s="25" t="s">
        <v>1480</v>
      </c>
      <c r="X8286" s="25">
        <v>711.0</v>
      </c>
      <c r="Y8286" s="25" t="s">
        <v>375</v>
      </c>
      <c r="Z8286" s="25" t="s">
        <v>462</v>
      </c>
      <c r="AA8286" s="25">
        <v>39.0</v>
      </c>
      <c r="AB8286" s="25">
        <v>3.0</v>
      </c>
      <c r="AC8286" s="25">
        <v>152462.79</v>
      </c>
      <c r="AD8286" s="25">
        <v>1.0</v>
      </c>
      <c r="AE8286" s="25">
        <v>1.0</v>
      </c>
      <c r="AF8286" s="25">
        <v>0.0</v>
      </c>
      <c r="AG8286" s="25">
        <v>90305.97</v>
      </c>
      <c r="AH8286" s="25">
        <v>0.0</v>
      </c>
    </row>
    <row r="8287" ht="15.75" customHeight="1">
      <c r="U8287" s="25">
        <v>8286.0</v>
      </c>
      <c r="V8287" s="25">
        <v>1.5572631E7</v>
      </c>
      <c r="W8287" s="25" t="s">
        <v>3325</v>
      </c>
      <c r="X8287" s="25">
        <v>609.0</v>
      </c>
      <c r="Y8287" s="25" t="s">
        <v>375</v>
      </c>
      <c r="Z8287" s="25" t="s">
        <v>487</v>
      </c>
      <c r="AA8287" s="25">
        <v>25.0</v>
      </c>
      <c r="AB8287" s="25">
        <v>10.0</v>
      </c>
      <c r="AC8287" s="25">
        <v>0.0</v>
      </c>
      <c r="AD8287" s="25">
        <v>1.0</v>
      </c>
      <c r="AE8287" s="25">
        <v>0.0</v>
      </c>
      <c r="AF8287" s="25">
        <v>1.0</v>
      </c>
      <c r="AG8287" s="25">
        <v>109895.16</v>
      </c>
      <c r="AH8287" s="25">
        <v>0.0</v>
      </c>
    </row>
    <row r="8288" ht="15.75" customHeight="1">
      <c r="U8288" s="25">
        <v>8287.0</v>
      </c>
      <c r="V8288" s="25">
        <v>1.5636069E7</v>
      </c>
      <c r="W8288" s="25" t="s">
        <v>3326</v>
      </c>
      <c r="X8288" s="25">
        <v>632.0</v>
      </c>
      <c r="Y8288" s="25" t="s">
        <v>377</v>
      </c>
      <c r="Z8288" s="25" t="s">
        <v>487</v>
      </c>
      <c r="AA8288" s="25">
        <v>28.0</v>
      </c>
      <c r="AB8288" s="25">
        <v>7.0</v>
      </c>
      <c r="AC8288" s="25">
        <v>155519.59</v>
      </c>
      <c r="AD8288" s="25">
        <v>1.0</v>
      </c>
      <c r="AE8288" s="25">
        <v>1.0</v>
      </c>
      <c r="AF8288" s="25">
        <v>0.0</v>
      </c>
      <c r="AG8288" s="25">
        <v>1843.24</v>
      </c>
      <c r="AH8288" s="25">
        <v>0.0</v>
      </c>
    </row>
    <row r="8289" ht="15.75" customHeight="1">
      <c r="U8289" s="25">
        <v>8288.0</v>
      </c>
      <c r="V8289" s="25">
        <v>1.5682467E7</v>
      </c>
      <c r="W8289" s="25" t="s">
        <v>2519</v>
      </c>
      <c r="X8289" s="25">
        <v>725.0</v>
      </c>
      <c r="Y8289" s="25" t="s">
        <v>375</v>
      </c>
      <c r="Z8289" s="25" t="s">
        <v>462</v>
      </c>
      <c r="AA8289" s="25">
        <v>36.0</v>
      </c>
      <c r="AB8289" s="25">
        <v>1.0</v>
      </c>
      <c r="AC8289" s="25">
        <v>118851.05</v>
      </c>
      <c r="AD8289" s="25">
        <v>1.0</v>
      </c>
      <c r="AE8289" s="25">
        <v>1.0</v>
      </c>
      <c r="AF8289" s="25">
        <v>1.0</v>
      </c>
      <c r="AG8289" s="25">
        <v>102747.02</v>
      </c>
      <c r="AH8289" s="25">
        <v>0.0</v>
      </c>
    </row>
    <row r="8290" ht="15.75" customHeight="1">
      <c r="U8290" s="25">
        <v>8289.0</v>
      </c>
      <c r="V8290" s="25">
        <v>1.5790744E7</v>
      </c>
      <c r="W8290" s="25" t="s">
        <v>1782</v>
      </c>
      <c r="X8290" s="25">
        <v>850.0</v>
      </c>
      <c r="Y8290" s="25" t="s">
        <v>375</v>
      </c>
      <c r="Z8290" s="25" t="s">
        <v>462</v>
      </c>
      <c r="AA8290" s="25">
        <v>34.0</v>
      </c>
      <c r="AB8290" s="25">
        <v>9.0</v>
      </c>
      <c r="AC8290" s="25">
        <v>92899.27</v>
      </c>
      <c r="AD8290" s="25">
        <v>2.0</v>
      </c>
      <c r="AE8290" s="25">
        <v>1.0</v>
      </c>
      <c r="AF8290" s="25">
        <v>0.0</v>
      </c>
      <c r="AG8290" s="25">
        <v>97465.89</v>
      </c>
      <c r="AH8290" s="25">
        <v>0.0</v>
      </c>
    </row>
    <row r="8291" ht="15.75" customHeight="1">
      <c r="U8291" s="25">
        <v>8290.0</v>
      </c>
      <c r="V8291" s="25">
        <v>1.5625023E7</v>
      </c>
      <c r="W8291" s="25" t="s">
        <v>1429</v>
      </c>
      <c r="X8291" s="25">
        <v>682.0</v>
      </c>
      <c r="Y8291" s="25" t="s">
        <v>375</v>
      </c>
      <c r="Z8291" s="25" t="s">
        <v>487</v>
      </c>
      <c r="AA8291" s="25">
        <v>40.0</v>
      </c>
      <c r="AB8291" s="25">
        <v>4.0</v>
      </c>
      <c r="AC8291" s="25">
        <v>0.0</v>
      </c>
      <c r="AD8291" s="25">
        <v>1.0</v>
      </c>
      <c r="AE8291" s="25">
        <v>0.0</v>
      </c>
      <c r="AF8291" s="25">
        <v>1.0</v>
      </c>
      <c r="AG8291" s="25">
        <v>105352.55</v>
      </c>
      <c r="AH8291" s="25">
        <v>0.0</v>
      </c>
    </row>
    <row r="8292" ht="15.75" customHeight="1">
      <c r="U8292" s="25">
        <v>8291.0</v>
      </c>
      <c r="V8292" s="25">
        <v>1.5731267E7</v>
      </c>
      <c r="W8292" s="25" t="s">
        <v>1810</v>
      </c>
      <c r="X8292" s="25">
        <v>797.0</v>
      </c>
      <c r="Y8292" s="25" t="s">
        <v>375</v>
      </c>
      <c r="Z8292" s="25" t="s">
        <v>487</v>
      </c>
      <c r="AA8292" s="25">
        <v>37.0</v>
      </c>
      <c r="AB8292" s="25">
        <v>4.0</v>
      </c>
      <c r="AC8292" s="25">
        <v>75263.7</v>
      </c>
      <c r="AD8292" s="25">
        <v>1.0</v>
      </c>
      <c r="AE8292" s="25">
        <v>1.0</v>
      </c>
      <c r="AF8292" s="25">
        <v>0.0</v>
      </c>
      <c r="AG8292" s="25">
        <v>85801.77</v>
      </c>
      <c r="AH8292" s="25">
        <v>0.0</v>
      </c>
    </row>
    <row r="8293" ht="15.75" customHeight="1">
      <c r="U8293" s="25">
        <v>8292.0</v>
      </c>
      <c r="V8293" s="25">
        <v>1.5742879E7</v>
      </c>
      <c r="W8293" s="25" t="s">
        <v>472</v>
      </c>
      <c r="X8293" s="25">
        <v>668.0</v>
      </c>
      <c r="Y8293" s="25" t="s">
        <v>377</v>
      </c>
      <c r="Z8293" s="25" t="s">
        <v>487</v>
      </c>
      <c r="AA8293" s="25">
        <v>38.0</v>
      </c>
      <c r="AB8293" s="25">
        <v>1.0</v>
      </c>
      <c r="AC8293" s="25">
        <v>147904.31</v>
      </c>
      <c r="AD8293" s="25">
        <v>1.0</v>
      </c>
      <c r="AE8293" s="25">
        <v>1.0</v>
      </c>
      <c r="AF8293" s="25">
        <v>1.0</v>
      </c>
      <c r="AG8293" s="25">
        <v>69370.05</v>
      </c>
      <c r="AH8293" s="25">
        <v>0.0</v>
      </c>
    </row>
    <row r="8294" ht="15.75" customHeight="1">
      <c r="U8294" s="25">
        <v>8293.0</v>
      </c>
      <c r="V8294" s="25">
        <v>1.5757015E7</v>
      </c>
      <c r="W8294" s="25" t="s">
        <v>2355</v>
      </c>
      <c r="X8294" s="25">
        <v>783.0</v>
      </c>
      <c r="Y8294" s="25" t="s">
        <v>379</v>
      </c>
      <c r="Z8294" s="25" t="s">
        <v>462</v>
      </c>
      <c r="AA8294" s="25">
        <v>41.0</v>
      </c>
      <c r="AB8294" s="25">
        <v>5.0</v>
      </c>
      <c r="AC8294" s="25">
        <v>106640.5</v>
      </c>
      <c r="AD8294" s="25">
        <v>1.0</v>
      </c>
      <c r="AE8294" s="25">
        <v>1.0</v>
      </c>
      <c r="AF8294" s="25">
        <v>0.0</v>
      </c>
      <c r="AG8294" s="25">
        <v>176945.96</v>
      </c>
      <c r="AH8294" s="25">
        <v>0.0</v>
      </c>
    </row>
    <row r="8295" ht="15.75" customHeight="1">
      <c r="U8295" s="25">
        <v>8294.0</v>
      </c>
      <c r="V8295" s="25">
        <v>1.5770711E7</v>
      </c>
      <c r="W8295" s="25" t="s">
        <v>1027</v>
      </c>
      <c r="X8295" s="25">
        <v>766.0</v>
      </c>
      <c r="Y8295" s="25" t="s">
        <v>379</v>
      </c>
      <c r="Z8295" s="25" t="s">
        <v>462</v>
      </c>
      <c r="AA8295" s="25">
        <v>28.0</v>
      </c>
      <c r="AB8295" s="25">
        <v>4.0</v>
      </c>
      <c r="AC8295" s="25">
        <v>90696.78</v>
      </c>
      <c r="AD8295" s="25">
        <v>1.0</v>
      </c>
      <c r="AE8295" s="25">
        <v>0.0</v>
      </c>
      <c r="AF8295" s="25">
        <v>1.0</v>
      </c>
      <c r="AG8295" s="25">
        <v>21597.2</v>
      </c>
      <c r="AH8295" s="25">
        <v>0.0</v>
      </c>
    </row>
    <row r="8296" ht="15.75" customHeight="1">
      <c r="U8296" s="25">
        <v>8295.0</v>
      </c>
      <c r="V8296" s="25">
        <v>1.556943E7</v>
      </c>
      <c r="W8296" s="25" t="s">
        <v>2996</v>
      </c>
      <c r="X8296" s="25">
        <v>704.0</v>
      </c>
      <c r="Y8296" s="25" t="s">
        <v>377</v>
      </c>
      <c r="Z8296" s="25" t="s">
        <v>462</v>
      </c>
      <c r="AA8296" s="25">
        <v>36.0</v>
      </c>
      <c r="AB8296" s="25">
        <v>2.0</v>
      </c>
      <c r="AC8296" s="25">
        <v>175509.8</v>
      </c>
      <c r="AD8296" s="25">
        <v>2.0</v>
      </c>
      <c r="AE8296" s="25">
        <v>1.0</v>
      </c>
      <c r="AF8296" s="25">
        <v>0.0</v>
      </c>
      <c r="AG8296" s="25">
        <v>152039.67</v>
      </c>
      <c r="AH8296" s="25">
        <v>0.0</v>
      </c>
    </row>
    <row r="8297" ht="15.75" customHeight="1">
      <c r="U8297" s="25">
        <v>8296.0</v>
      </c>
      <c r="V8297" s="25">
        <v>1.5617304E7</v>
      </c>
      <c r="W8297" s="25" t="s">
        <v>3327</v>
      </c>
      <c r="X8297" s="25">
        <v>722.0</v>
      </c>
      <c r="Y8297" s="25" t="s">
        <v>375</v>
      </c>
      <c r="Z8297" s="25" t="s">
        <v>487</v>
      </c>
      <c r="AA8297" s="25">
        <v>40.0</v>
      </c>
      <c r="AB8297" s="25">
        <v>6.0</v>
      </c>
      <c r="AC8297" s="25">
        <v>0.0</v>
      </c>
      <c r="AD8297" s="25">
        <v>2.0</v>
      </c>
      <c r="AE8297" s="25">
        <v>1.0</v>
      </c>
      <c r="AF8297" s="25">
        <v>1.0</v>
      </c>
      <c r="AG8297" s="25">
        <v>111893.09</v>
      </c>
      <c r="AH8297" s="25">
        <v>0.0</v>
      </c>
    </row>
    <row r="8298" ht="15.75" customHeight="1">
      <c r="U8298" s="25">
        <v>8297.0</v>
      </c>
      <c r="V8298" s="25">
        <v>1.5704466E7</v>
      </c>
      <c r="W8298" s="25" t="s">
        <v>2091</v>
      </c>
      <c r="X8298" s="25">
        <v>692.0</v>
      </c>
      <c r="Y8298" s="25" t="s">
        <v>375</v>
      </c>
      <c r="Z8298" s="25" t="s">
        <v>462</v>
      </c>
      <c r="AA8298" s="25">
        <v>34.0</v>
      </c>
      <c r="AB8298" s="25">
        <v>7.0</v>
      </c>
      <c r="AC8298" s="25">
        <v>0.0</v>
      </c>
      <c r="AD8298" s="25">
        <v>2.0</v>
      </c>
      <c r="AE8298" s="25">
        <v>1.0</v>
      </c>
      <c r="AF8298" s="25">
        <v>0.0</v>
      </c>
      <c r="AG8298" s="25">
        <v>195074.62</v>
      </c>
      <c r="AH8298" s="25">
        <v>0.0</v>
      </c>
    </row>
    <row r="8299" ht="15.75" customHeight="1">
      <c r="U8299" s="25">
        <v>8298.0</v>
      </c>
      <c r="V8299" s="25">
        <v>1.5664681E7</v>
      </c>
      <c r="W8299" s="25" t="s">
        <v>1588</v>
      </c>
      <c r="X8299" s="25">
        <v>584.0</v>
      </c>
      <c r="Y8299" s="25" t="s">
        <v>375</v>
      </c>
      <c r="Z8299" s="25" t="s">
        <v>462</v>
      </c>
      <c r="AA8299" s="25">
        <v>35.0</v>
      </c>
      <c r="AB8299" s="25">
        <v>2.0</v>
      </c>
      <c r="AC8299" s="25">
        <v>114321.28</v>
      </c>
      <c r="AD8299" s="25">
        <v>2.0</v>
      </c>
      <c r="AE8299" s="25">
        <v>0.0</v>
      </c>
      <c r="AF8299" s="25">
        <v>0.0</v>
      </c>
      <c r="AG8299" s="25">
        <v>15959.01</v>
      </c>
      <c r="AH8299" s="25">
        <v>0.0</v>
      </c>
    </row>
    <row r="8300" ht="15.75" customHeight="1">
      <c r="U8300" s="25">
        <v>8299.0</v>
      </c>
      <c r="V8300" s="25">
        <v>1.5605534E7</v>
      </c>
      <c r="W8300" s="25" t="s">
        <v>892</v>
      </c>
      <c r="X8300" s="25">
        <v>644.0</v>
      </c>
      <c r="Y8300" s="25" t="s">
        <v>379</v>
      </c>
      <c r="Z8300" s="25" t="s">
        <v>462</v>
      </c>
      <c r="AA8300" s="25">
        <v>51.0</v>
      </c>
      <c r="AB8300" s="25">
        <v>4.0</v>
      </c>
      <c r="AC8300" s="25">
        <v>95560.04</v>
      </c>
      <c r="AD8300" s="25">
        <v>1.0</v>
      </c>
      <c r="AE8300" s="25">
        <v>0.0</v>
      </c>
      <c r="AF8300" s="25">
        <v>0.0</v>
      </c>
      <c r="AG8300" s="25">
        <v>72628.84</v>
      </c>
      <c r="AH8300" s="25">
        <v>1.0</v>
      </c>
    </row>
    <row r="8301" ht="15.75" customHeight="1">
      <c r="U8301" s="25">
        <v>8300.0</v>
      </c>
      <c r="V8301" s="25">
        <v>1.5792473E7</v>
      </c>
      <c r="W8301" s="25" t="s">
        <v>1616</v>
      </c>
      <c r="X8301" s="25">
        <v>598.0</v>
      </c>
      <c r="Y8301" s="25" t="s">
        <v>379</v>
      </c>
      <c r="Z8301" s="25" t="s">
        <v>462</v>
      </c>
      <c r="AA8301" s="25">
        <v>50.0</v>
      </c>
      <c r="AB8301" s="25">
        <v>5.0</v>
      </c>
      <c r="AC8301" s="25">
        <v>88379.81</v>
      </c>
      <c r="AD8301" s="25">
        <v>3.0</v>
      </c>
      <c r="AE8301" s="25">
        <v>0.0</v>
      </c>
      <c r="AF8301" s="25">
        <v>1.0</v>
      </c>
      <c r="AG8301" s="25">
        <v>64157.24</v>
      </c>
      <c r="AH8301" s="25">
        <v>1.0</v>
      </c>
    </row>
    <row r="8302" ht="15.75" customHeight="1">
      <c r="U8302" s="25">
        <v>8301.0</v>
      </c>
      <c r="V8302" s="25">
        <v>1.5802625E7</v>
      </c>
      <c r="W8302" s="25" t="s">
        <v>1451</v>
      </c>
      <c r="X8302" s="25">
        <v>733.0</v>
      </c>
      <c r="Y8302" s="25" t="s">
        <v>379</v>
      </c>
      <c r="Z8302" s="25" t="s">
        <v>487</v>
      </c>
      <c r="AA8302" s="25">
        <v>48.0</v>
      </c>
      <c r="AB8302" s="25">
        <v>7.0</v>
      </c>
      <c r="AC8302" s="25">
        <v>85915.52</v>
      </c>
      <c r="AD8302" s="25">
        <v>1.0</v>
      </c>
      <c r="AE8302" s="25">
        <v>1.0</v>
      </c>
      <c r="AF8302" s="25">
        <v>1.0</v>
      </c>
      <c r="AG8302" s="25">
        <v>23860.5</v>
      </c>
      <c r="AH8302" s="25">
        <v>0.0</v>
      </c>
    </row>
    <row r="8303" ht="15.75" customHeight="1">
      <c r="U8303" s="25">
        <v>8302.0</v>
      </c>
      <c r="V8303" s="25">
        <v>1.5766017E7</v>
      </c>
      <c r="W8303" s="25" t="s">
        <v>3328</v>
      </c>
      <c r="X8303" s="25">
        <v>615.0</v>
      </c>
      <c r="Y8303" s="25" t="s">
        <v>379</v>
      </c>
      <c r="Z8303" s="25" t="s">
        <v>487</v>
      </c>
      <c r="AA8303" s="25">
        <v>58.0</v>
      </c>
      <c r="AB8303" s="25">
        <v>3.0</v>
      </c>
      <c r="AC8303" s="25">
        <v>72309.3</v>
      </c>
      <c r="AD8303" s="25">
        <v>1.0</v>
      </c>
      <c r="AE8303" s="25">
        <v>1.0</v>
      </c>
      <c r="AF8303" s="25">
        <v>1.0</v>
      </c>
      <c r="AG8303" s="25">
        <v>85687.09</v>
      </c>
      <c r="AH8303" s="25">
        <v>1.0</v>
      </c>
    </row>
    <row r="8304" ht="15.75" customHeight="1">
      <c r="U8304" s="25">
        <v>8303.0</v>
      </c>
      <c r="V8304" s="25">
        <v>1.5762172E7</v>
      </c>
      <c r="W8304" s="25" t="s">
        <v>811</v>
      </c>
      <c r="X8304" s="25">
        <v>850.0</v>
      </c>
      <c r="Y8304" s="25" t="s">
        <v>375</v>
      </c>
      <c r="Z8304" s="25" t="s">
        <v>462</v>
      </c>
      <c r="AA8304" s="25">
        <v>39.0</v>
      </c>
      <c r="AB8304" s="25">
        <v>2.0</v>
      </c>
      <c r="AC8304" s="25">
        <v>0.0</v>
      </c>
      <c r="AD8304" s="25">
        <v>2.0</v>
      </c>
      <c r="AE8304" s="25">
        <v>1.0</v>
      </c>
      <c r="AF8304" s="25">
        <v>0.0</v>
      </c>
      <c r="AG8304" s="25">
        <v>179451.42</v>
      </c>
      <c r="AH8304" s="25">
        <v>0.0</v>
      </c>
    </row>
    <row r="8305" ht="15.75" customHeight="1">
      <c r="U8305" s="25">
        <v>8304.0</v>
      </c>
      <c r="V8305" s="25">
        <v>1.5728333E7</v>
      </c>
      <c r="W8305" s="25" t="s">
        <v>3329</v>
      </c>
      <c r="X8305" s="25">
        <v>521.0</v>
      </c>
      <c r="Y8305" s="25" t="s">
        <v>375</v>
      </c>
      <c r="Z8305" s="25" t="s">
        <v>487</v>
      </c>
      <c r="AA8305" s="25">
        <v>43.0</v>
      </c>
      <c r="AB8305" s="25">
        <v>8.0</v>
      </c>
      <c r="AC8305" s="25">
        <v>0.0</v>
      </c>
      <c r="AD8305" s="25">
        <v>1.0</v>
      </c>
      <c r="AE8305" s="25">
        <v>1.0</v>
      </c>
      <c r="AF8305" s="25">
        <v>1.0</v>
      </c>
      <c r="AG8305" s="25">
        <v>93180.09</v>
      </c>
      <c r="AH8305" s="25">
        <v>0.0</v>
      </c>
    </row>
    <row r="8306" ht="15.75" customHeight="1">
      <c r="U8306" s="25">
        <v>8305.0</v>
      </c>
      <c r="V8306" s="25">
        <v>1.5792868E7</v>
      </c>
      <c r="W8306" s="25" t="s">
        <v>3330</v>
      </c>
      <c r="X8306" s="25">
        <v>675.0</v>
      </c>
      <c r="Y8306" s="25" t="s">
        <v>375</v>
      </c>
      <c r="Z8306" s="25" t="s">
        <v>487</v>
      </c>
      <c r="AA8306" s="25">
        <v>69.0</v>
      </c>
      <c r="AB8306" s="25">
        <v>1.0</v>
      </c>
      <c r="AC8306" s="25">
        <v>0.0</v>
      </c>
      <c r="AD8306" s="25">
        <v>2.0</v>
      </c>
      <c r="AE8306" s="25">
        <v>1.0</v>
      </c>
      <c r="AF8306" s="25">
        <v>0.0</v>
      </c>
      <c r="AG8306" s="25">
        <v>157097.09</v>
      </c>
      <c r="AH8306" s="25">
        <v>0.0</v>
      </c>
    </row>
    <row r="8307" ht="15.75" customHeight="1">
      <c r="U8307" s="25">
        <v>8306.0</v>
      </c>
      <c r="V8307" s="25">
        <v>1.5605698E7</v>
      </c>
      <c r="W8307" s="25" t="s">
        <v>1928</v>
      </c>
      <c r="X8307" s="25">
        <v>746.0</v>
      </c>
      <c r="Y8307" s="25" t="s">
        <v>375</v>
      </c>
      <c r="Z8307" s="25" t="s">
        <v>487</v>
      </c>
      <c r="AA8307" s="25">
        <v>58.0</v>
      </c>
      <c r="AB8307" s="25">
        <v>3.0</v>
      </c>
      <c r="AC8307" s="25">
        <v>0.0</v>
      </c>
      <c r="AD8307" s="25">
        <v>3.0</v>
      </c>
      <c r="AE8307" s="25">
        <v>1.0</v>
      </c>
      <c r="AF8307" s="25">
        <v>1.0</v>
      </c>
      <c r="AG8307" s="25">
        <v>80344.96</v>
      </c>
      <c r="AH8307" s="25">
        <v>1.0</v>
      </c>
    </row>
    <row r="8308" ht="15.75" customHeight="1">
      <c r="U8308" s="25">
        <v>8307.0</v>
      </c>
      <c r="V8308" s="25">
        <v>1.577706E7</v>
      </c>
      <c r="W8308" s="25" t="s">
        <v>3331</v>
      </c>
      <c r="X8308" s="25">
        <v>770.0</v>
      </c>
      <c r="Y8308" s="25" t="s">
        <v>375</v>
      </c>
      <c r="Z8308" s="25" t="s">
        <v>462</v>
      </c>
      <c r="AA8308" s="25">
        <v>33.0</v>
      </c>
      <c r="AB8308" s="25">
        <v>4.0</v>
      </c>
      <c r="AC8308" s="25">
        <v>0.0</v>
      </c>
      <c r="AD8308" s="25">
        <v>1.0</v>
      </c>
      <c r="AE8308" s="25">
        <v>1.0</v>
      </c>
      <c r="AF8308" s="25">
        <v>0.0</v>
      </c>
      <c r="AG8308" s="25">
        <v>26080.54</v>
      </c>
      <c r="AH8308" s="25">
        <v>1.0</v>
      </c>
    </row>
    <row r="8309" ht="15.75" customHeight="1">
      <c r="U8309" s="25">
        <v>8308.0</v>
      </c>
      <c r="V8309" s="25">
        <v>1.5626243E7</v>
      </c>
      <c r="W8309" s="25" t="s">
        <v>3332</v>
      </c>
      <c r="X8309" s="25">
        <v>618.0</v>
      </c>
      <c r="Y8309" s="25" t="s">
        <v>375</v>
      </c>
      <c r="Z8309" s="25" t="s">
        <v>487</v>
      </c>
      <c r="AA8309" s="25">
        <v>30.0</v>
      </c>
      <c r="AB8309" s="25">
        <v>3.0</v>
      </c>
      <c r="AC8309" s="25">
        <v>133844.22</v>
      </c>
      <c r="AD8309" s="25">
        <v>1.0</v>
      </c>
      <c r="AE8309" s="25">
        <v>1.0</v>
      </c>
      <c r="AF8309" s="25">
        <v>1.0</v>
      </c>
      <c r="AG8309" s="25">
        <v>31406.93</v>
      </c>
      <c r="AH8309" s="25">
        <v>0.0</v>
      </c>
    </row>
    <row r="8310" ht="15.75" customHeight="1">
      <c r="U8310" s="25">
        <v>8309.0</v>
      </c>
      <c r="V8310" s="25">
        <v>1.5719898E7</v>
      </c>
      <c r="W8310" s="25" t="s">
        <v>528</v>
      </c>
      <c r="X8310" s="25">
        <v>556.0</v>
      </c>
      <c r="Y8310" s="25" t="s">
        <v>375</v>
      </c>
      <c r="Z8310" s="25" t="s">
        <v>487</v>
      </c>
      <c r="AA8310" s="25">
        <v>36.0</v>
      </c>
      <c r="AB8310" s="25">
        <v>7.0</v>
      </c>
      <c r="AC8310" s="25">
        <v>154872.08</v>
      </c>
      <c r="AD8310" s="25">
        <v>2.0</v>
      </c>
      <c r="AE8310" s="25">
        <v>1.0</v>
      </c>
      <c r="AF8310" s="25">
        <v>1.0</v>
      </c>
      <c r="AG8310" s="25">
        <v>32044.64</v>
      </c>
      <c r="AH8310" s="25">
        <v>0.0</v>
      </c>
    </row>
    <row r="8311" ht="15.75" customHeight="1">
      <c r="U8311" s="25">
        <v>8310.0</v>
      </c>
      <c r="V8311" s="25">
        <v>1.5599976E7</v>
      </c>
      <c r="W8311" s="25" t="s">
        <v>3333</v>
      </c>
      <c r="X8311" s="25">
        <v>749.0</v>
      </c>
      <c r="Y8311" s="25" t="s">
        <v>375</v>
      </c>
      <c r="Z8311" s="25" t="s">
        <v>462</v>
      </c>
      <c r="AA8311" s="25">
        <v>27.0</v>
      </c>
      <c r="AB8311" s="25">
        <v>9.0</v>
      </c>
      <c r="AC8311" s="25">
        <v>0.0</v>
      </c>
      <c r="AD8311" s="25">
        <v>2.0</v>
      </c>
      <c r="AE8311" s="25">
        <v>1.0</v>
      </c>
      <c r="AF8311" s="25">
        <v>0.0</v>
      </c>
      <c r="AG8311" s="25">
        <v>132734.87</v>
      </c>
      <c r="AH8311" s="25">
        <v>0.0</v>
      </c>
    </row>
    <row r="8312" ht="15.75" customHeight="1">
      <c r="U8312" s="25">
        <v>8311.0</v>
      </c>
      <c r="V8312" s="25">
        <v>1.5752809E7</v>
      </c>
      <c r="W8312" s="25" t="s">
        <v>3334</v>
      </c>
      <c r="X8312" s="25">
        <v>702.0</v>
      </c>
      <c r="Y8312" s="25" t="s">
        <v>377</v>
      </c>
      <c r="Z8312" s="25" t="s">
        <v>487</v>
      </c>
      <c r="AA8312" s="25">
        <v>43.0</v>
      </c>
      <c r="AB8312" s="25">
        <v>6.0</v>
      </c>
      <c r="AC8312" s="25">
        <v>116121.67</v>
      </c>
      <c r="AD8312" s="25">
        <v>1.0</v>
      </c>
      <c r="AE8312" s="25">
        <v>1.0</v>
      </c>
      <c r="AF8312" s="25">
        <v>0.0</v>
      </c>
      <c r="AG8312" s="25">
        <v>61602.42</v>
      </c>
      <c r="AH8312" s="25">
        <v>0.0</v>
      </c>
    </row>
    <row r="8313" ht="15.75" customHeight="1">
      <c r="U8313" s="25">
        <v>8312.0</v>
      </c>
      <c r="V8313" s="25">
        <v>1.5589698E7</v>
      </c>
      <c r="W8313" s="25" t="s">
        <v>1046</v>
      </c>
      <c r="X8313" s="25">
        <v>555.0</v>
      </c>
      <c r="Y8313" s="25" t="s">
        <v>379</v>
      </c>
      <c r="Z8313" s="25" t="s">
        <v>487</v>
      </c>
      <c r="AA8313" s="25">
        <v>42.0</v>
      </c>
      <c r="AB8313" s="25">
        <v>6.0</v>
      </c>
      <c r="AC8313" s="25">
        <v>107104.5</v>
      </c>
      <c r="AD8313" s="25">
        <v>1.0</v>
      </c>
      <c r="AE8313" s="25">
        <v>1.0</v>
      </c>
      <c r="AF8313" s="25">
        <v>1.0</v>
      </c>
      <c r="AG8313" s="25">
        <v>41304.44</v>
      </c>
      <c r="AH8313" s="25">
        <v>1.0</v>
      </c>
    </row>
    <row r="8314" ht="15.75" customHeight="1">
      <c r="U8314" s="25">
        <v>8313.0</v>
      </c>
      <c r="V8314" s="25">
        <v>1.5609977E7</v>
      </c>
      <c r="W8314" s="25" t="s">
        <v>3335</v>
      </c>
      <c r="X8314" s="25">
        <v>587.0</v>
      </c>
      <c r="Y8314" s="25" t="s">
        <v>375</v>
      </c>
      <c r="Z8314" s="25" t="s">
        <v>487</v>
      </c>
      <c r="AA8314" s="25">
        <v>47.0</v>
      </c>
      <c r="AB8314" s="25">
        <v>6.0</v>
      </c>
      <c r="AC8314" s="25">
        <v>71026.77</v>
      </c>
      <c r="AD8314" s="25">
        <v>1.0</v>
      </c>
      <c r="AE8314" s="25">
        <v>1.0</v>
      </c>
      <c r="AF8314" s="25">
        <v>0.0</v>
      </c>
      <c r="AG8314" s="25">
        <v>57962.41</v>
      </c>
      <c r="AH8314" s="25">
        <v>0.0</v>
      </c>
    </row>
    <row r="8315" ht="15.75" customHeight="1">
      <c r="U8315" s="25">
        <v>8314.0</v>
      </c>
      <c r="V8315" s="25">
        <v>1.5750121E7</v>
      </c>
      <c r="W8315" s="25" t="s">
        <v>856</v>
      </c>
      <c r="X8315" s="25">
        <v>639.0</v>
      </c>
      <c r="Y8315" s="25" t="s">
        <v>375</v>
      </c>
      <c r="Z8315" s="25" t="s">
        <v>487</v>
      </c>
      <c r="AA8315" s="25">
        <v>38.0</v>
      </c>
      <c r="AB8315" s="25">
        <v>3.0</v>
      </c>
      <c r="AC8315" s="25">
        <v>0.0</v>
      </c>
      <c r="AD8315" s="25">
        <v>1.0</v>
      </c>
      <c r="AE8315" s="25">
        <v>1.0</v>
      </c>
      <c r="AF8315" s="25">
        <v>0.0</v>
      </c>
      <c r="AG8315" s="25">
        <v>42862.82</v>
      </c>
      <c r="AH8315" s="25">
        <v>0.0</v>
      </c>
    </row>
    <row r="8316" ht="15.75" customHeight="1">
      <c r="U8316" s="25">
        <v>8315.0</v>
      </c>
      <c r="V8316" s="25">
        <v>1.5734177E7</v>
      </c>
      <c r="W8316" s="25" t="s">
        <v>3336</v>
      </c>
      <c r="X8316" s="25">
        <v>643.0</v>
      </c>
      <c r="Y8316" s="25" t="s">
        <v>375</v>
      </c>
      <c r="Z8316" s="25" t="s">
        <v>487</v>
      </c>
      <c r="AA8316" s="25">
        <v>33.0</v>
      </c>
      <c r="AB8316" s="25">
        <v>4.0</v>
      </c>
      <c r="AC8316" s="25">
        <v>0.0</v>
      </c>
      <c r="AD8316" s="25">
        <v>2.0</v>
      </c>
      <c r="AE8316" s="25">
        <v>1.0</v>
      </c>
      <c r="AF8316" s="25">
        <v>1.0</v>
      </c>
      <c r="AG8316" s="25">
        <v>152992.04</v>
      </c>
      <c r="AH8316" s="25">
        <v>0.0</v>
      </c>
    </row>
    <row r="8317" ht="15.75" customHeight="1">
      <c r="U8317" s="25">
        <v>8316.0</v>
      </c>
      <c r="V8317" s="25">
        <v>1.5781347E7</v>
      </c>
      <c r="W8317" s="25" t="s">
        <v>553</v>
      </c>
      <c r="X8317" s="25">
        <v>600.0</v>
      </c>
      <c r="Y8317" s="25" t="s">
        <v>375</v>
      </c>
      <c r="Z8317" s="25" t="s">
        <v>462</v>
      </c>
      <c r="AA8317" s="25">
        <v>41.0</v>
      </c>
      <c r="AB8317" s="25">
        <v>1.0</v>
      </c>
      <c r="AC8317" s="25">
        <v>0.0</v>
      </c>
      <c r="AD8317" s="25">
        <v>2.0</v>
      </c>
      <c r="AE8317" s="25">
        <v>1.0</v>
      </c>
      <c r="AF8317" s="25">
        <v>1.0</v>
      </c>
      <c r="AG8317" s="25">
        <v>91193.65</v>
      </c>
      <c r="AH8317" s="25">
        <v>0.0</v>
      </c>
    </row>
    <row r="8318" ht="15.75" customHeight="1">
      <c r="U8318" s="25">
        <v>8317.0</v>
      </c>
      <c r="V8318" s="25">
        <v>1.5592025E7</v>
      </c>
      <c r="W8318" s="25" t="s">
        <v>2573</v>
      </c>
      <c r="X8318" s="25">
        <v>651.0</v>
      </c>
      <c r="Y8318" s="25" t="s">
        <v>375</v>
      </c>
      <c r="Z8318" s="25" t="s">
        <v>487</v>
      </c>
      <c r="AA8318" s="25">
        <v>53.0</v>
      </c>
      <c r="AB8318" s="25">
        <v>7.0</v>
      </c>
      <c r="AC8318" s="25">
        <v>0.0</v>
      </c>
      <c r="AD8318" s="25">
        <v>2.0</v>
      </c>
      <c r="AE8318" s="25">
        <v>1.0</v>
      </c>
      <c r="AF8318" s="25">
        <v>1.0</v>
      </c>
      <c r="AG8318" s="25">
        <v>130132.41</v>
      </c>
      <c r="AH8318" s="25">
        <v>0.0</v>
      </c>
    </row>
    <row r="8319" ht="15.75" customHeight="1">
      <c r="U8319" s="25">
        <v>8318.0</v>
      </c>
      <c r="V8319" s="25">
        <v>1.5670163E7</v>
      </c>
      <c r="W8319" s="25" t="s">
        <v>3337</v>
      </c>
      <c r="X8319" s="25">
        <v>666.0</v>
      </c>
      <c r="Y8319" s="25" t="s">
        <v>375</v>
      </c>
      <c r="Z8319" s="25" t="s">
        <v>462</v>
      </c>
      <c r="AA8319" s="25">
        <v>27.0</v>
      </c>
      <c r="AB8319" s="25">
        <v>4.0</v>
      </c>
      <c r="AC8319" s="25">
        <v>0.0</v>
      </c>
      <c r="AD8319" s="25">
        <v>2.0</v>
      </c>
      <c r="AE8319" s="25">
        <v>0.0</v>
      </c>
      <c r="AF8319" s="25">
        <v>0.0</v>
      </c>
      <c r="AG8319" s="25">
        <v>88751.45</v>
      </c>
      <c r="AH8319" s="25">
        <v>0.0</v>
      </c>
    </row>
    <row r="8320" ht="15.75" customHeight="1">
      <c r="U8320" s="25">
        <v>8319.0</v>
      </c>
      <c r="V8320" s="25">
        <v>1.5765402E7</v>
      </c>
      <c r="W8320" s="25" t="s">
        <v>497</v>
      </c>
      <c r="X8320" s="25">
        <v>520.0</v>
      </c>
      <c r="Y8320" s="25" t="s">
        <v>375</v>
      </c>
      <c r="Z8320" s="25" t="s">
        <v>462</v>
      </c>
      <c r="AA8320" s="25">
        <v>39.0</v>
      </c>
      <c r="AB8320" s="25">
        <v>6.0</v>
      </c>
      <c r="AC8320" s="25">
        <v>145644.05</v>
      </c>
      <c r="AD8320" s="25">
        <v>1.0</v>
      </c>
      <c r="AE8320" s="25">
        <v>0.0</v>
      </c>
      <c r="AF8320" s="25">
        <v>0.0</v>
      </c>
      <c r="AG8320" s="25">
        <v>104118.93</v>
      </c>
      <c r="AH8320" s="25">
        <v>0.0</v>
      </c>
    </row>
    <row r="8321" ht="15.75" customHeight="1">
      <c r="U8321" s="25">
        <v>8320.0</v>
      </c>
      <c r="V8321" s="25">
        <v>1.5624343E7</v>
      </c>
      <c r="W8321" s="25" t="s">
        <v>1155</v>
      </c>
      <c r="X8321" s="25">
        <v>650.0</v>
      </c>
      <c r="Y8321" s="25" t="s">
        <v>377</v>
      </c>
      <c r="Z8321" s="25" t="s">
        <v>462</v>
      </c>
      <c r="AA8321" s="25">
        <v>50.0</v>
      </c>
      <c r="AB8321" s="25">
        <v>7.0</v>
      </c>
      <c r="AC8321" s="25">
        <v>129667.77</v>
      </c>
      <c r="AD8321" s="25">
        <v>1.0</v>
      </c>
      <c r="AE8321" s="25">
        <v>0.0</v>
      </c>
      <c r="AF8321" s="25">
        <v>0.0</v>
      </c>
      <c r="AG8321" s="25">
        <v>42028.16</v>
      </c>
      <c r="AH8321" s="25">
        <v>0.0</v>
      </c>
    </row>
    <row r="8322" ht="15.75" customHeight="1">
      <c r="U8322" s="25">
        <v>8321.0</v>
      </c>
      <c r="V8322" s="25">
        <v>1.5602354E7</v>
      </c>
      <c r="W8322" s="25" t="s">
        <v>699</v>
      </c>
      <c r="X8322" s="25">
        <v>564.0</v>
      </c>
      <c r="Y8322" s="25" t="s">
        <v>379</v>
      </c>
      <c r="Z8322" s="25" t="s">
        <v>487</v>
      </c>
      <c r="AA8322" s="25">
        <v>33.0</v>
      </c>
      <c r="AB8322" s="25">
        <v>3.0</v>
      </c>
      <c r="AC8322" s="25">
        <v>109341.87</v>
      </c>
      <c r="AD8322" s="25">
        <v>1.0</v>
      </c>
      <c r="AE8322" s="25">
        <v>1.0</v>
      </c>
      <c r="AF8322" s="25">
        <v>0.0</v>
      </c>
      <c r="AG8322" s="25">
        <v>75632.78</v>
      </c>
      <c r="AH8322" s="25">
        <v>0.0</v>
      </c>
    </row>
    <row r="8323" ht="15.75" customHeight="1">
      <c r="U8323" s="25">
        <v>8322.0</v>
      </c>
      <c r="V8323" s="25">
        <v>1.5579183E7</v>
      </c>
      <c r="W8323" s="25" t="s">
        <v>3338</v>
      </c>
      <c r="X8323" s="25">
        <v>586.0</v>
      </c>
      <c r="Y8323" s="25" t="s">
        <v>375</v>
      </c>
      <c r="Z8323" s="25" t="s">
        <v>487</v>
      </c>
      <c r="AA8323" s="25">
        <v>64.0</v>
      </c>
      <c r="AB8323" s="25">
        <v>1.0</v>
      </c>
      <c r="AC8323" s="25">
        <v>0.0</v>
      </c>
      <c r="AD8323" s="25">
        <v>2.0</v>
      </c>
      <c r="AE8323" s="25">
        <v>1.0</v>
      </c>
      <c r="AF8323" s="25">
        <v>1.0</v>
      </c>
      <c r="AG8323" s="25">
        <v>53710.23</v>
      </c>
      <c r="AH8323" s="25">
        <v>0.0</v>
      </c>
    </row>
    <row r="8324" ht="15.75" customHeight="1">
      <c r="U8324" s="25">
        <v>8323.0</v>
      </c>
      <c r="V8324" s="25">
        <v>1.5584899E7</v>
      </c>
      <c r="W8324" s="25" t="s">
        <v>1598</v>
      </c>
      <c r="X8324" s="25">
        <v>617.0</v>
      </c>
      <c r="Y8324" s="25" t="s">
        <v>375</v>
      </c>
      <c r="Z8324" s="25" t="s">
        <v>462</v>
      </c>
      <c r="AA8324" s="25">
        <v>35.0</v>
      </c>
      <c r="AB8324" s="25">
        <v>5.0</v>
      </c>
      <c r="AC8324" s="25">
        <v>0.0</v>
      </c>
      <c r="AD8324" s="25">
        <v>2.0</v>
      </c>
      <c r="AE8324" s="25">
        <v>0.0</v>
      </c>
      <c r="AF8324" s="25">
        <v>1.0</v>
      </c>
      <c r="AG8324" s="25">
        <v>13066.3</v>
      </c>
      <c r="AH8324" s="25">
        <v>0.0</v>
      </c>
    </row>
    <row r="8325" ht="15.75" customHeight="1">
      <c r="U8325" s="25">
        <v>8324.0</v>
      </c>
      <c r="V8325" s="25">
        <v>1.5723658E7</v>
      </c>
      <c r="W8325" s="25" t="s">
        <v>3339</v>
      </c>
      <c r="X8325" s="25">
        <v>712.0</v>
      </c>
      <c r="Y8325" s="25" t="s">
        <v>377</v>
      </c>
      <c r="Z8325" s="25" t="s">
        <v>462</v>
      </c>
      <c r="AA8325" s="25">
        <v>30.0</v>
      </c>
      <c r="AB8325" s="25">
        <v>6.0</v>
      </c>
      <c r="AC8325" s="25">
        <v>0.0</v>
      </c>
      <c r="AD8325" s="25">
        <v>2.0</v>
      </c>
      <c r="AE8325" s="25">
        <v>1.0</v>
      </c>
      <c r="AF8325" s="25">
        <v>0.0</v>
      </c>
      <c r="AG8325" s="25">
        <v>152417.97</v>
      </c>
      <c r="AH8325" s="25">
        <v>0.0</v>
      </c>
    </row>
    <row r="8326" ht="15.75" customHeight="1">
      <c r="U8326" s="25">
        <v>8325.0</v>
      </c>
      <c r="V8326" s="25">
        <v>1.5803965E7</v>
      </c>
      <c r="W8326" s="25" t="s">
        <v>1215</v>
      </c>
      <c r="X8326" s="25">
        <v>654.0</v>
      </c>
      <c r="Y8326" s="25" t="s">
        <v>375</v>
      </c>
      <c r="Z8326" s="25" t="s">
        <v>487</v>
      </c>
      <c r="AA8326" s="25">
        <v>55.0</v>
      </c>
      <c r="AB8326" s="25">
        <v>3.0</v>
      </c>
      <c r="AC8326" s="25">
        <v>87485.67</v>
      </c>
      <c r="AD8326" s="25">
        <v>1.0</v>
      </c>
      <c r="AE8326" s="25">
        <v>1.0</v>
      </c>
      <c r="AF8326" s="25">
        <v>1.0</v>
      </c>
      <c r="AG8326" s="25">
        <v>3299.01</v>
      </c>
      <c r="AH8326" s="25">
        <v>0.0</v>
      </c>
    </row>
    <row r="8327" ht="15.75" customHeight="1">
      <c r="U8327" s="25">
        <v>8326.0</v>
      </c>
      <c r="V8327" s="25">
        <v>1.5682489E7</v>
      </c>
      <c r="W8327" s="25" t="s">
        <v>3340</v>
      </c>
      <c r="X8327" s="25">
        <v>605.0</v>
      </c>
      <c r="Y8327" s="25" t="s">
        <v>375</v>
      </c>
      <c r="Z8327" s="25" t="s">
        <v>487</v>
      </c>
      <c r="AA8327" s="25">
        <v>27.0</v>
      </c>
      <c r="AB8327" s="25">
        <v>9.0</v>
      </c>
      <c r="AC8327" s="25">
        <v>0.0</v>
      </c>
      <c r="AD8327" s="25">
        <v>2.0</v>
      </c>
      <c r="AE8327" s="25">
        <v>1.0</v>
      </c>
      <c r="AF8327" s="25">
        <v>0.0</v>
      </c>
      <c r="AG8327" s="25">
        <v>198091.81</v>
      </c>
      <c r="AH8327" s="25">
        <v>0.0</v>
      </c>
    </row>
    <row r="8328" ht="15.75" customHeight="1">
      <c r="U8328" s="25">
        <v>8327.0</v>
      </c>
      <c r="V8328" s="25">
        <v>1.5813645E7</v>
      </c>
      <c r="W8328" s="25" t="s">
        <v>1400</v>
      </c>
      <c r="X8328" s="25">
        <v>491.0</v>
      </c>
      <c r="Y8328" s="25" t="s">
        <v>375</v>
      </c>
      <c r="Z8328" s="25" t="s">
        <v>462</v>
      </c>
      <c r="AA8328" s="25">
        <v>36.0</v>
      </c>
      <c r="AB8328" s="25">
        <v>0.0</v>
      </c>
      <c r="AC8328" s="25">
        <v>53369.13</v>
      </c>
      <c r="AD8328" s="25">
        <v>1.0</v>
      </c>
      <c r="AE8328" s="25">
        <v>1.0</v>
      </c>
      <c r="AF8328" s="25">
        <v>1.0</v>
      </c>
      <c r="AG8328" s="25">
        <v>103934.12</v>
      </c>
      <c r="AH8328" s="25">
        <v>0.0</v>
      </c>
    </row>
    <row r="8329" ht="15.75" customHeight="1">
      <c r="U8329" s="25">
        <v>8328.0</v>
      </c>
      <c r="V8329" s="25">
        <v>1.5766787E7</v>
      </c>
      <c r="W8329" s="25" t="s">
        <v>1267</v>
      </c>
      <c r="X8329" s="25">
        <v>707.0</v>
      </c>
      <c r="Y8329" s="25" t="s">
        <v>375</v>
      </c>
      <c r="Z8329" s="25" t="s">
        <v>462</v>
      </c>
      <c r="AA8329" s="25">
        <v>35.0</v>
      </c>
      <c r="AB8329" s="25">
        <v>9.0</v>
      </c>
      <c r="AC8329" s="25">
        <v>0.0</v>
      </c>
      <c r="AD8329" s="25">
        <v>2.0</v>
      </c>
      <c r="AE8329" s="25">
        <v>1.0</v>
      </c>
      <c r="AF8329" s="25">
        <v>1.0</v>
      </c>
      <c r="AG8329" s="25">
        <v>70403.65</v>
      </c>
      <c r="AH8329" s="25">
        <v>0.0</v>
      </c>
    </row>
    <row r="8330" ht="15.75" customHeight="1">
      <c r="U8330" s="25">
        <v>8329.0</v>
      </c>
      <c r="V8330" s="25">
        <v>1.5687171E7</v>
      </c>
      <c r="W8330" s="25" t="s">
        <v>3341</v>
      </c>
      <c r="X8330" s="25">
        <v>638.0</v>
      </c>
      <c r="Y8330" s="25" t="s">
        <v>377</v>
      </c>
      <c r="Z8330" s="25" t="s">
        <v>487</v>
      </c>
      <c r="AA8330" s="25">
        <v>34.0</v>
      </c>
      <c r="AB8330" s="25">
        <v>5.0</v>
      </c>
      <c r="AC8330" s="25">
        <v>146679.77</v>
      </c>
      <c r="AD8330" s="25">
        <v>1.0</v>
      </c>
      <c r="AE8330" s="25">
        <v>1.0</v>
      </c>
      <c r="AF8330" s="25">
        <v>0.0</v>
      </c>
      <c r="AG8330" s="25">
        <v>102179.86</v>
      </c>
      <c r="AH8330" s="25">
        <v>0.0</v>
      </c>
    </row>
    <row r="8331" ht="15.75" customHeight="1">
      <c r="U8331" s="25">
        <v>8330.0</v>
      </c>
      <c r="V8331" s="25">
        <v>1.5690744E7</v>
      </c>
      <c r="W8331" s="25" t="s">
        <v>3342</v>
      </c>
      <c r="X8331" s="25">
        <v>683.0</v>
      </c>
      <c r="Y8331" s="25" t="s">
        <v>375</v>
      </c>
      <c r="Z8331" s="25" t="s">
        <v>487</v>
      </c>
      <c r="AA8331" s="25">
        <v>43.0</v>
      </c>
      <c r="AB8331" s="25">
        <v>2.0</v>
      </c>
      <c r="AC8331" s="25">
        <v>112499.42</v>
      </c>
      <c r="AD8331" s="25">
        <v>2.0</v>
      </c>
      <c r="AE8331" s="25">
        <v>1.0</v>
      </c>
      <c r="AF8331" s="25">
        <v>0.0</v>
      </c>
      <c r="AG8331" s="25">
        <v>30375.18</v>
      </c>
      <c r="AH8331" s="25">
        <v>0.0</v>
      </c>
    </row>
    <row r="8332" ht="15.75" customHeight="1">
      <c r="U8332" s="25">
        <v>8331.0</v>
      </c>
      <c r="V8332" s="25">
        <v>1.5707974E7</v>
      </c>
      <c r="W8332" s="25" t="s">
        <v>2775</v>
      </c>
      <c r="X8332" s="25">
        <v>815.0</v>
      </c>
      <c r="Y8332" s="25" t="s">
        <v>377</v>
      </c>
      <c r="Z8332" s="25" t="s">
        <v>462</v>
      </c>
      <c r="AA8332" s="25">
        <v>38.0</v>
      </c>
      <c r="AB8332" s="25">
        <v>2.0</v>
      </c>
      <c r="AC8332" s="25">
        <v>48387.0</v>
      </c>
      <c r="AD8332" s="25">
        <v>1.0</v>
      </c>
      <c r="AE8332" s="25">
        <v>1.0</v>
      </c>
      <c r="AF8332" s="25">
        <v>0.0</v>
      </c>
      <c r="AG8332" s="25">
        <v>184796.84</v>
      </c>
      <c r="AH8332" s="25">
        <v>0.0</v>
      </c>
    </row>
    <row r="8333" ht="15.75" customHeight="1">
      <c r="U8333" s="25">
        <v>8332.0</v>
      </c>
      <c r="V8333" s="25">
        <v>1.5673084E7</v>
      </c>
      <c r="W8333" s="25" t="s">
        <v>1253</v>
      </c>
      <c r="X8333" s="25">
        <v>645.0</v>
      </c>
      <c r="Y8333" s="25" t="s">
        <v>377</v>
      </c>
      <c r="Z8333" s="25" t="s">
        <v>487</v>
      </c>
      <c r="AA8333" s="25">
        <v>38.0</v>
      </c>
      <c r="AB8333" s="25">
        <v>1.0</v>
      </c>
      <c r="AC8333" s="25">
        <v>68079.8</v>
      </c>
      <c r="AD8333" s="25">
        <v>1.0</v>
      </c>
      <c r="AE8333" s="25">
        <v>0.0</v>
      </c>
      <c r="AF8333" s="25">
        <v>1.0</v>
      </c>
      <c r="AG8333" s="25">
        <v>166264.89</v>
      </c>
      <c r="AH8333" s="25">
        <v>0.0</v>
      </c>
    </row>
    <row r="8334" ht="15.75" customHeight="1">
      <c r="U8334" s="25">
        <v>8333.0</v>
      </c>
      <c r="V8334" s="25">
        <v>1.5814772E7</v>
      </c>
      <c r="W8334" s="25" t="s">
        <v>2319</v>
      </c>
      <c r="X8334" s="25">
        <v>645.0</v>
      </c>
      <c r="Y8334" s="25" t="s">
        <v>379</v>
      </c>
      <c r="Z8334" s="25" t="s">
        <v>487</v>
      </c>
      <c r="AA8334" s="25">
        <v>49.0</v>
      </c>
      <c r="AB8334" s="25">
        <v>4.0</v>
      </c>
      <c r="AC8334" s="25">
        <v>160133.88</v>
      </c>
      <c r="AD8334" s="25">
        <v>1.0</v>
      </c>
      <c r="AE8334" s="25">
        <v>0.0</v>
      </c>
      <c r="AF8334" s="25">
        <v>1.0</v>
      </c>
      <c r="AG8334" s="25">
        <v>88391.97</v>
      </c>
      <c r="AH8334" s="25">
        <v>0.0</v>
      </c>
    </row>
    <row r="8335" ht="15.75" customHeight="1">
      <c r="U8335" s="25">
        <v>8334.0</v>
      </c>
      <c r="V8335" s="25">
        <v>1.5743709E7</v>
      </c>
      <c r="W8335" s="25" t="s">
        <v>2562</v>
      </c>
      <c r="X8335" s="25">
        <v>683.0</v>
      </c>
      <c r="Y8335" s="25" t="s">
        <v>375</v>
      </c>
      <c r="Z8335" s="25" t="s">
        <v>487</v>
      </c>
      <c r="AA8335" s="25">
        <v>30.0</v>
      </c>
      <c r="AB8335" s="25">
        <v>4.0</v>
      </c>
      <c r="AC8335" s="25">
        <v>66190.33</v>
      </c>
      <c r="AD8335" s="25">
        <v>1.0</v>
      </c>
      <c r="AE8335" s="25">
        <v>1.0</v>
      </c>
      <c r="AF8335" s="25">
        <v>1.0</v>
      </c>
      <c r="AG8335" s="25">
        <v>115186.97</v>
      </c>
      <c r="AH8335" s="25">
        <v>0.0</v>
      </c>
    </row>
    <row r="8336" ht="15.75" customHeight="1">
      <c r="U8336" s="25">
        <v>8335.0</v>
      </c>
      <c r="V8336" s="25">
        <v>1.5610343E7</v>
      </c>
      <c r="W8336" s="25" t="s">
        <v>3343</v>
      </c>
      <c r="X8336" s="25">
        <v>705.0</v>
      </c>
      <c r="Y8336" s="25" t="s">
        <v>375</v>
      </c>
      <c r="Z8336" s="25" t="s">
        <v>462</v>
      </c>
      <c r="AA8336" s="25">
        <v>37.0</v>
      </c>
      <c r="AB8336" s="25">
        <v>10.0</v>
      </c>
      <c r="AC8336" s="25">
        <v>0.0</v>
      </c>
      <c r="AD8336" s="25">
        <v>2.0</v>
      </c>
      <c r="AE8336" s="25">
        <v>1.0</v>
      </c>
      <c r="AF8336" s="25">
        <v>1.0</v>
      </c>
      <c r="AG8336" s="25">
        <v>13935.53</v>
      </c>
      <c r="AH8336" s="25">
        <v>1.0</v>
      </c>
    </row>
    <row r="8337" ht="15.75" customHeight="1">
      <c r="U8337" s="25">
        <v>8336.0</v>
      </c>
      <c r="V8337" s="25">
        <v>1.5737414E7</v>
      </c>
      <c r="W8337" s="25" t="s">
        <v>1242</v>
      </c>
      <c r="X8337" s="25">
        <v>647.0</v>
      </c>
      <c r="Y8337" s="25" t="s">
        <v>375</v>
      </c>
      <c r="Z8337" s="25" t="s">
        <v>487</v>
      </c>
      <c r="AA8337" s="25">
        <v>35.0</v>
      </c>
      <c r="AB8337" s="25">
        <v>4.0</v>
      </c>
      <c r="AC8337" s="25">
        <v>123761.68</v>
      </c>
      <c r="AD8337" s="25">
        <v>1.0</v>
      </c>
      <c r="AE8337" s="25">
        <v>1.0</v>
      </c>
      <c r="AF8337" s="25">
        <v>0.0</v>
      </c>
      <c r="AG8337" s="25">
        <v>83910.4</v>
      </c>
      <c r="AH8337" s="25">
        <v>0.0</v>
      </c>
    </row>
    <row r="8338" ht="15.75" customHeight="1">
      <c r="U8338" s="25">
        <v>8337.0</v>
      </c>
      <c r="V8338" s="25">
        <v>1.578848E7</v>
      </c>
      <c r="W8338" s="25" t="s">
        <v>1135</v>
      </c>
      <c r="X8338" s="25">
        <v>786.0</v>
      </c>
      <c r="Y8338" s="25" t="s">
        <v>379</v>
      </c>
      <c r="Z8338" s="25" t="s">
        <v>462</v>
      </c>
      <c r="AA8338" s="25">
        <v>33.0</v>
      </c>
      <c r="AB8338" s="25">
        <v>0.0</v>
      </c>
      <c r="AC8338" s="25">
        <v>122325.58</v>
      </c>
      <c r="AD8338" s="25">
        <v>1.0</v>
      </c>
      <c r="AE8338" s="25">
        <v>0.0</v>
      </c>
      <c r="AF8338" s="25">
        <v>0.0</v>
      </c>
      <c r="AG8338" s="25">
        <v>34712.34</v>
      </c>
      <c r="AH8338" s="25">
        <v>1.0</v>
      </c>
    </row>
    <row r="8339" ht="15.75" customHeight="1">
      <c r="U8339" s="25">
        <v>8338.0</v>
      </c>
      <c r="V8339" s="25">
        <v>1.5568519E7</v>
      </c>
      <c r="W8339" s="25" t="s">
        <v>667</v>
      </c>
      <c r="X8339" s="25">
        <v>534.0</v>
      </c>
      <c r="Y8339" s="25" t="s">
        <v>375</v>
      </c>
      <c r="Z8339" s="25" t="s">
        <v>487</v>
      </c>
      <c r="AA8339" s="25">
        <v>41.0</v>
      </c>
      <c r="AB8339" s="25">
        <v>9.0</v>
      </c>
      <c r="AC8339" s="25">
        <v>0.0</v>
      </c>
      <c r="AD8339" s="25">
        <v>2.0</v>
      </c>
      <c r="AE8339" s="25">
        <v>1.0</v>
      </c>
      <c r="AF8339" s="25">
        <v>0.0</v>
      </c>
      <c r="AG8339" s="25">
        <v>13871.34</v>
      </c>
      <c r="AH8339" s="25">
        <v>0.0</v>
      </c>
    </row>
    <row r="8340" ht="15.75" customHeight="1">
      <c r="U8340" s="25">
        <v>8339.0</v>
      </c>
      <c r="V8340" s="25">
        <v>1.5792453E7</v>
      </c>
      <c r="W8340" s="25" t="s">
        <v>3344</v>
      </c>
      <c r="X8340" s="25">
        <v>602.0</v>
      </c>
      <c r="Y8340" s="25" t="s">
        <v>377</v>
      </c>
      <c r="Z8340" s="25" t="s">
        <v>462</v>
      </c>
      <c r="AA8340" s="25">
        <v>42.0</v>
      </c>
      <c r="AB8340" s="25">
        <v>1.0</v>
      </c>
      <c r="AC8340" s="25">
        <v>138912.17</v>
      </c>
      <c r="AD8340" s="25">
        <v>1.0</v>
      </c>
      <c r="AE8340" s="25">
        <v>1.0</v>
      </c>
      <c r="AF8340" s="25">
        <v>1.0</v>
      </c>
      <c r="AG8340" s="25">
        <v>139494.75</v>
      </c>
      <c r="AH8340" s="25">
        <v>0.0</v>
      </c>
    </row>
    <row r="8341" ht="15.75" customHeight="1">
      <c r="U8341" s="25">
        <v>8340.0</v>
      </c>
      <c r="V8341" s="25">
        <v>1.56581E7</v>
      </c>
      <c r="W8341" s="25" t="s">
        <v>630</v>
      </c>
      <c r="X8341" s="25">
        <v>695.0</v>
      </c>
      <c r="Y8341" s="25" t="s">
        <v>375</v>
      </c>
      <c r="Z8341" s="25" t="s">
        <v>462</v>
      </c>
      <c r="AA8341" s="25">
        <v>42.0</v>
      </c>
      <c r="AB8341" s="25">
        <v>0.0</v>
      </c>
      <c r="AC8341" s="25">
        <v>0.0</v>
      </c>
      <c r="AD8341" s="25">
        <v>2.0</v>
      </c>
      <c r="AE8341" s="25">
        <v>0.0</v>
      </c>
      <c r="AF8341" s="25">
        <v>1.0</v>
      </c>
      <c r="AG8341" s="25">
        <v>140724.64</v>
      </c>
      <c r="AH8341" s="25">
        <v>0.0</v>
      </c>
    </row>
    <row r="8342" ht="15.75" customHeight="1">
      <c r="U8342" s="25">
        <v>8341.0</v>
      </c>
      <c r="V8342" s="25">
        <v>1.5695197E7</v>
      </c>
      <c r="W8342" s="25" t="s">
        <v>2330</v>
      </c>
      <c r="X8342" s="25">
        <v>553.0</v>
      </c>
      <c r="Y8342" s="25" t="s">
        <v>379</v>
      </c>
      <c r="Z8342" s="25" t="s">
        <v>462</v>
      </c>
      <c r="AA8342" s="25">
        <v>25.0</v>
      </c>
      <c r="AB8342" s="25">
        <v>7.0</v>
      </c>
      <c r="AC8342" s="25">
        <v>128524.19</v>
      </c>
      <c r="AD8342" s="25">
        <v>2.0</v>
      </c>
      <c r="AE8342" s="25">
        <v>1.0</v>
      </c>
      <c r="AF8342" s="25">
        <v>0.0</v>
      </c>
      <c r="AG8342" s="25">
        <v>20682.46</v>
      </c>
      <c r="AH8342" s="25">
        <v>0.0</v>
      </c>
    </row>
    <row r="8343" ht="15.75" customHeight="1">
      <c r="U8343" s="25">
        <v>8342.0</v>
      </c>
      <c r="V8343" s="25">
        <v>1.5749807E7</v>
      </c>
      <c r="W8343" s="25" t="s">
        <v>602</v>
      </c>
      <c r="X8343" s="25">
        <v>516.0</v>
      </c>
      <c r="Y8343" s="25" t="s">
        <v>377</v>
      </c>
      <c r="Z8343" s="25" t="s">
        <v>462</v>
      </c>
      <c r="AA8343" s="25">
        <v>31.0</v>
      </c>
      <c r="AB8343" s="25">
        <v>3.0</v>
      </c>
      <c r="AC8343" s="25">
        <v>0.0</v>
      </c>
      <c r="AD8343" s="25">
        <v>2.0</v>
      </c>
      <c r="AE8343" s="25">
        <v>1.0</v>
      </c>
      <c r="AF8343" s="25">
        <v>0.0</v>
      </c>
      <c r="AG8343" s="25">
        <v>124202.26</v>
      </c>
      <c r="AH8343" s="25">
        <v>0.0</v>
      </c>
    </row>
    <row r="8344" ht="15.75" customHeight="1">
      <c r="U8344" s="25">
        <v>8343.0</v>
      </c>
      <c r="V8344" s="25">
        <v>1.5773876E7</v>
      </c>
      <c r="W8344" s="25" t="s">
        <v>856</v>
      </c>
      <c r="X8344" s="25">
        <v>655.0</v>
      </c>
      <c r="Y8344" s="25" t="s">
        <v>375</v>
      </c>
      <c r="Z8344" s="25" t="s">
        <v>462</v>
      </c>
      <c r="AA8344" s="25">
        <v>34.0</v>
      </c>
      <c r="AB8344" s="25">
        <v>3.0</v>
      </c>
      <c r="AC8344" s="25">
        <v>0.0</v>
      </c>
      <c r="AD8344" s="25">
        <v>2.0</v>
      </c>
      <c r="AE8344" s="25">
        <v>1.0</v>
      </c>
      <c r="AF8344" s="25">
        <v>0.0</v>
      </c>
      <c r="AG8344" s="25">
        <v>159638.77</v>
      </c>
      <c r="AH8344" s="25">
        <v>0.0</v>
      </c>
    </row>
    <row r="8345" ht="15.75" customHeight="1">
      <c r="U8345" s="25">
        <v>8344.0</v>
      </c>
      <c r="V8345" s="25">
        <v>1.5591698E7</v>
      </c>
      <c r="W8345" s="25" t="s">
        <v>1247</v>
      </c>
      <c r="X8345" s="25">
        <v>849.0</v>
      </c>
      <c r="Y8345" s="25" t="s">
        <v>379</v>
      </c>
      <c r="Z8345" s="25" t="s">
        <v>462</v>
      </c>
      <c r="AA8345" s="25">
        <v>49.0</v>
      </c>
      <c r="AB8345" s="25">
        <v>9.0</v>
      </c>
      <c r="AC8345" s="25">
        <v>132934.89</v>
      </c>
      <c r="AD8345" s="25">
        <v>1.0</v>
      </c>
      <c r="AE8345" s="25">
        <v>1.0</v>
      </c>
      <c r="AF8345" s="25">
        <v>0.0</v>
      </c>
      <c r="AG8345" s="25">
        <v>171056.65</v>
      </c>
      <c r="AH8345" s="25">
        <v>1.0</v>
      </c>
    </row>
    <row r="8346" ht="15.75" customHeight="1">
      <c r="U8346" s="25">
        <v>8345.0</v>
      </c>
      <c r="V8346" s="25">
        <v>1.5712813E7</v>
      </c>
      <c r="W8346" s="25" t="s">
        <v>2365</v>
      </c>
      <c r="X8346" s="25">
        <v>520.0</v>
      </c>
      <c r="Y8346" s="25" t="s">
        <v>379</v>
      </c>
      <c r="Z8346" s="25" t="s">
        <v>487</v>
      </c>
      <c r="AA8346" s="25">
        <v>43.0</v>
      </c>
      <c r="AB8346" s="25">
        <v>3.0</v>
      </c>
      <c r="AC8346" s="25">
        <v>150805.17</v>
      </c>
      <c r="AD8346" s="25">
        <v>3.0</v>
      </c>
      <c r="AE8346" s="25">
        <v>0.0</v>
      </c>
      <c r="AF8346" s="25">
        <v>1.0</v>
      </c>
      <c r="AG8346" s="25">
        <v>25333.03</v>
      </c>
      <c r="AH8346" s="25">
        <v>1.0</v>
      </c>
    </row>
    <row r="8347" ht="15.75" customHeight="1">
      <c r="U8347" s="25">
        <v>8346.0</v>
      </c>
      <c r="V8347" s="25">
        <v>1.5763898E7</v>
      </c>
      <c r="W8347" s="25" t="s">
        <v>763</v>
      </c>
      <c r="X8347" s="25">
        <v>568.0</v>
      </c>
      <c r="Y8347" s="25" t="s">
        <v>377</v>
      </c>
      <c r="Z8347" s="25" t="s">
        <v>462</v>
      </c>
      <c r="AA8347" s="25">
        <v>46.0</v>
      </c>
      <c r="AB8347" s="25">
        <v>3.0</v>
      </c>
      <c r="AC8347" s="25">
        <v>0.0</v>
      </c>
      <c r="AD8347" s="25">
        <v>2.0</v>
      </c>
      <c r="AE8347" s="25">
        <v>1.0</v>
      </c>
      <c r="AF8347" s="25">
        <v>1.0</v>
      </c>
      <c r="AG8347" s="25">
        <v>29372.62</v>
      </c>
      <c r="AH8347" s="25">
        <v>0.0</v>
      </c>
    </row>
    <row r="8348" ht="15.75" customHeight="1">
      <c r="U8348" s="25">
        <v>8347.0</v>
      </c>
      <c r="V8348" s="25">
        <v>1.5793324E7</v>
      </c>
      <c r="W8348" s="25" t="s">
        <v>863</v>
      </c>
      <c r="X8348" s="25">
        <v>695.0</v>
      </c>
      <c r="Y8348" s="25" t="s">
        <v>377</v>
      </c>
      <c r="Z8348" s="25" t="s">
        <v>487</v>
      </c>
      <c r="AA8348" s="25">
        <v>32.0</v>
      </c>
      <c r="AB8348" s="25">
        <v>9.0</v>
      </c>
      <c r="AC8348" s="25">
        <v>0.0</v>
      </c>
      <c r="AD8348" s="25">
        <v>3.0</v>
      </c>
      <c r="AE8348" s="25">
        <v>0.0</v>
      </c>
      <c r="AF8348" s="25">
        <v>1.0</v>
      </c>
      <c r="AG8348" s="25">
        <v>38533.79</v>
      </c>
      <c r="AH8348" s="25">
        <v>0.0</v>
      </c>
    </row>
    <row r="8349" ht="15.75" customHeight="1">
      <c r="U8349" s="25">
        <v>8348.0</v>
      </c>
      <c r="V8349" s="25">
        <v>1.5757759E7</v>
      </c>
      <c r="W8349" s="25" t="s">
        <v>2623</v>
      </c>
      <c r="X8349" s="25">
        <v>807.0</v>
      </c>
      <c r="Y8349" s="25" t="s">
        <v>377</v>
      </c>
      <c r="Z8349" s="25" t="s">
        <v>462</v>
      </c>
      <c r="AA8349" s="25">
        <v>28.0</v>
      </c>
      <c r="AB8349" s="25">
        <v>7.0</v>
      </c>
      <c r="AC8349" s="25">
        <v>165969.26</v>
      </c>
      <c r="AD8349" s="25">
        <v>3.0</v>
      </c>
      <c r="AE8349" s="25">
        <v>1.0</v>
      </c>
      <c r="AF8349" s="25">
        <v>0.0</v>
      </c>
      <c r="AG8349" s="25">
        <v>156122.13</v>
      </c>
      <c r="AH8349" s="25">
        <v>1.0</v>
      </c>
    </row>
    <row r="8350" ht="15.75" customHeight="1">
      <c r="U8350" s="25">
        <v>8349.0</v>
      </c>
      <c r="V8350" s="25">
        <v>1.579623E7</v>
      </c>
      <c r="W8350" s="25" t="s">
        <v>2006</v>
      </c>
      <c r="X8350" s="25">
        <v>642.0</v>
      </c>
      <c r="Y8350" s="25" t="s">
        <v>379</v>
      </c>
      <c r="Z8350" s="25" t="s">
        <v>462</v>
      </c>
      <c r="AA8350" s="25">
        <v>36.0</v>
      </c>
      <c r="AB8350" s="25">
        <v>2.0</v>
      </c>
      <c r="AC8350" s="25">
        <v>124495.98</v>
      </c>
      <c r="AD8350" s="25">
        <v>3.0</v>
      </c>
      <c r="AE8350" s="25">
        <v>1.0</v>
      </c>
      <c r="AF8350" s="25">
        <v>1.0</v>
      </c>
      <c r="AG8350" s="25">
        <v>57904.22</v>
      </c>
      <c r="AH8350" s="25">
        <v>1.0</v>
      </c>
    </row>
    <row r="8351" ht="15.75" customHeight="1">
      <c r="U8351" s="25">
        <v>8350.0</v>
      </c>
      <c r="V8351" s="25">
        <v>1.5611729E7</v>
      </c>
      <c r="W8351" s="25" t="s">
        <v>811</v>
      </c>
      <c r="X8351" s="25">
        <v>703.0</v>
      </c>
      <c r="Y8351" s="25" t="s">
        <v>379</v>
      </c>
      <c r="Z8351" s="25" t="s">
        <v>487</v>
      </c>
      <c r="AA8351" s="25">
        <v>39.0</v>
      </c>
      <c r="AB8351" s="25">
        <v>1.0</v>
      </c>
      <c r="AC8351" s="25">
        <v>141559.5</v>
      </c>
      <c r="AD8351" s="25">
        <v>1.0</v>
      </c>
      <c r="AE8351" s="25">
        <v>1.0</v>
      </c>
      <c r="AF8351" s="25">
        <v>1.0</v>
      </c>
      <c r="AG8351" s="25">
        <v>31257.1</v>
      </c>
      <c r="AH8351" s="25">
        <v>1.0</v>
      </c>
    </row>
    <row r="8352" ht="15.75" customHeight="1">
      <c r="U8352" s="25">
        <v>8351.0</v>
      </c>
      <c r="V8352" s="25">
        <v>1.5709531E7</v>
      </c>
      <c r="W8352" s="25" t="s">
        <v>3163</v>
      </c>
      <c r="X8352" s="25">
        <v>556.0</v>
      </c>
      <c r="Y8352" s="25" t="s">
        <v>375</v>
      </c>
      <c r="Z8352" s="25" t="s">
        <v>487</v>
      </c>
      <c r="AA8352" s="25">
        <v>38.0</v>
      </c>
      <c r="AB8352" s="25">
        <v>2.0</v>
      </c>
      <c r="AC8352" s="25">
        <v>114756.14</v>
      </c>
      <c r="AD8352" s="25">
        <v>1.0</v>
      </c>
      <c r="AE8352" s="25">
        <v>1.0</v>
      </c>
      <c r="AF8352" s="25">
        <v>0.0</v>
      </c>
      <c r="AG8352" s="25">
        <v>193214.05</v>
      </c>
      <c r="AH8352" s="25">
        <v>0.0</v>
      </c>
    </row>
    <row r="8353" ht="15.75" customHeight="1">
      <c r="U8353" s="25">
        <v>8352.0</v>
      </c>
      <c r="V8353" s="25">
        <v>1.5650751E7</v>
      </c>
      <c r="W8353" s="25" t="s">
        <v>3149</v>
      </c>
      <c r="X8353" s="25">
        <v>585.0</v>
      </c>
      <c r="Y8353" s="25" t="s">
        <v>375</v>
      </c>
      <c r="Z8353" s="25" t="s">
        <v>462</v>
      </c>
      <c r="AA8353" s="25">
        <v>30.0</v>
      </c>
      <c r="AB8353" s="25">
        <v>6.0</v>
      </c>
      <c r="AC8353" s="25">
        <v>0.0</v>
      </c>
      <c r="AD8353" s="25">
        <v>2.0</v>
      </c>
      <c r="AE8353" s="25">
        <v>1.0</v>
      </c>
      <c r="AF8353" s="25">
        <v>1.0</v>
      </c>
      <c r="AG8353" s="25">
        <v>137757.69</v>
      </c>
      <c r="AH8353" s="25">
        <v>0.0</v>
      </c>
    </row>
    <row r="8354" ht="15.75" customHeight="1">
      <c r="U8354" s="25">
        <v>8353.0</v>
      </c>
      <c r="V8354" s="25">
        <v>1.5641413E7</v>
      </c>
      <c r="W8354" s="25" t="s">
        <v>688</v>
      </c>
      <c r="X8354" s="25">
        <v>587.0</v>
      </c>
      <c r="Y8354" s="25" t="s">
        <v>379</v>
      </c>
      <c r="Z8354" s="25" t="s">
        <v>462</v>
      </c>
      <c r="AA8354" s="25">
        <v>49.0</v>
      </c>
      <c r="AB8354" s="25">
        <v>7.0</v>
      </c>
      <c r="AC8354" s="25">
        <v>155393.98</v>
      </c>
      <c r="AD8354" s="25">
        <v>2.0</v>
      </c>
      <c r="AE8354" s="25">
        <v>1.0</v>
      </c>
      <c r="AF8354" s="25">
        <v>0.0</v>
      </c>
      <c r="AG8354" s="25">
        <v>13308.2</v>
      </c>
      <c r="AH8354" s="25">
        <v>1.0</v>
      </c>
    </row>
    <row r="8355" ht="15.75" customHeight="1">
      <c r="U8355" s="25">
        <v>8354.0</v>
      </c>
      <c r="V8355" s="25">
        <v>1.575384E7</v>
      </c>
      <c r="W8355" s="25" t="s">
        <v>814</v>
      </c>
      <c r="X8355" s="25">
        <v>524.0</v>
      </c>
      <c r="Y8355" s="25" t="s">
        <v>377</v>
      </c>
      <c r="Z8355" s="25" t="s">
        <v>462</v>
      </c>
      <c r="AA8355" s="25">
        <v>32.0</v>
      </c>
      <c r="AB8355" s="25">
        <v>6.0</v>
      </c>
      <c r="AC8355" s="25">
        <v>0.0</v>
      </c>
      <c r="AD8355" s="25">
        <v>1.0</v>
      </c>
      <c r="AE8355" s="25">
        <v>1.0</v>
      </c>
      <c r="AF8355" s="25">
        <v>1.0</v>
      </c>
      <c r="AG8355" s="25">
        <v>132861.9</v>
      </c>
      <c r="AH8355" s="25">
        <v>1.0</v>
      </c>
    </row>
    <row r="8356" ht="15.75" customHeight="1">
      <c r="U8356" s="25">
        <v>8355.0</v>
      </c>
      <c r="V8356" s="25">
        <v>1.5669994E7</v>
      </c>
      <c r="W8356" s="25" t="s">
        <v>1566</v>
      </c>
      <c r="X8356" s="25">
        <v>556.0</v>
      </c>
      <c r="Y8356" s="25" t="s">
        <v>379</v>
      </c>
      <c r="Z8356" s="25" t="s">
        <v>462</v>
      </c>
      <c r="AA8356" s="25">
        <v>31.0</v>
      </c>
      <c r="AB8356" s="25">
        <v>1.0</v>
      </c>
      <c r="AC8356" s="25">
        <v>128663.81</v>
      </c>
      <c r="AD8356" s="25">
        <v>2.0</v>
      </c>
      <c r="AE8356" s="25">
        <v>1.0</v>
      </c>
      <c r="AF8356" s="25">
        <v>0.0</v>
      </c>
      <c r="AG8356" s="25">
        <v>125083.29</v>
      </c>
      <c r="AH8356" s="25">
        <v>0.0</v>
      </c>
    </row>
    <row r="8357" ht="15.75" customHeight="1">
      <c r="U8357" s="25">
        <v>8356.0</v>
      </c>
      <c r="V8357" s="25">
        <v>1.5695301E7</v>
      </c>
      <c r="W8357" s="25" t="s">
        <v>1635</v>
      </c>
      <c r="X8357" s="25">
        <v>504.0</v>
      </c>
      <c r="Y8357" s="25" t="s">
        <v>377</v>
      </c>
      <c r="Z8357" s="25" t="s">
        <v>487</v>
      </c>
      <c r="AA8357" s="25">
        <v>44.0</v>
      </c>
      <c r="AB8357" s="25">
        <v>4.0</v>
      </c>
      <c r="AC8357" s="25">
        <v>113522.64</v>
      </c>
      <c r="AD8357" s="25">
        <v>1.0</v>
      </c>
      <c r="AE8357" s="25">
        <v>1.0</v>
      </c>
      <c r="AF8357" s="25">
        <v>1.0</v>
      </c>
      <c r="AG8357" s="25">
        <v>12405.2</v>
      </c>
      <c r="AH8357" s="25">
        <v>0.0</v>
      </c>
    </row>
    <row r="8358" ht="15.75" customHeight="1">
      <c r="U8358" s="25">
        <v>8357.0</v>
      </c>
      <c r="V8358" s="25">
        <v>1.5792004E7</v>
      </c>
      <c r="W8358" s="25" t="s">
        <v>869</v>
      </c>
      <c r="X8358" s="25">
        <v>731.0</v>
      </c>
      <c r="Y8358" s="25" t="s">
        <v>377</v>
      </c>
      <c r="Z8358" s="25" t="s">
        <v>462</v>
      </c>
      <c r="AA8358" s="25">
        <v>26.0</v>
      </c>
      <c r="AB8358" s="25">
        <v>3.0</v>
      </c>
      <c r="AC8358" s="25">
        <v>0.0</v>
      </c>
      <c r="AD8358" s="25">
        <v>2.0</v>
      </c>
      <c r="AE8358" s="25">
        <v>1.0</v>
      </c>
      <c r="AF8358" s="25">
        <v>0.0</v>
      </c>
      <c r="AG8358" s="25">
        <v>37697.29</v>
      </c>
      <c r="AH8358" s="25">
        <v>0.0</v>
      </c>
    </row>
    <row r="8359" ht="15.75" customHeight="1">
      <c r="U8359" s="25">
        <v>8358.0</v>
      </c>
      <c r="V8359" s="25">
        <v>1.5603035E7</v>
      </c>
      <c r="W8359" s="25" t="s">
        <v>1646</v>
      </c>
      <c r="X8359" s="25">
        <v>651.0</v>
      </c>
      <c r="Y8359" s="25" t="s">
        <v>375</v>
      </c>
      <c r="Z8359" s="25" t="s">
        <v>487</v>
      </c>
      <c r="AA8359" s="25">
        <v>34.0</v>
      </c>
      <c r="AB8359" s="25">
        <v>3.0</v>
      </c>
      <c r="AC8359" s="25">
        <v>0.0</v>
      </c>
      <c r="AD8359" s="25">
        <v>2.0</v>
      </c>
      <c r="AE8359" s="25">
        <v>1.0</v>
      </c>
      <c r="AF8359" s="25">
        <v>1.0</v>
      </c>
      <c r="AG8359" s="25">
        <v>105599.65</v>
      </c>
      <c r="AH8359" s="25">
        <v>0.0</v>
      </c>
    </row>
    <row r="8360" ht="15.75" customHeight="1">
      <c r="U8360" s="25">
        <v>8359.0</v>
      </c>
      <c r="V8360" s="25">
        <v>1.5717286E7</v>
      </c>
      <c r="W8360" s="25" t="s">
        <v>904</v>
      </c>
      <c r="X8360" s="25">
        <v>675.0</v>
      </c>
      <c r="Y8360" s="25" t="s">
        <v>377</v>
      </c>
      <c r="Z8360" s="25" t="s">
        <v>462</v>
      </c>
      <c r="AA8360" s="25">
        <v>40.0</v>
      </c>
      <c r="AB8360" s="25">
        <v>8.0</v>
      </c>
      <c r="AC8360" s="25">
        <v>79035.95</v>
      </c>
      <c r="AD8360" s="25">
        <v>1.0</v>
      </c>
      <c r="AE8360" s="25">
        <v>1.0</v>
      </c>
      <c r="AF8360" s="25">
        <v>0.0</v>
      </c>
      <c r="AG8360" s="25">
        <v>142783.98</v>
      </c>
      <c r="AH8360" s="25">
        <v>1.0</v>
      </c>
    </row>
    <row r="8361" ht="15.75" customHeight="1">
      <c r="U8361" s="25">
        <v>8360.0</v>
      </c>
      <c r="V8361" s="25">
        <v>1.5577107E7</v>
      </c>
      <c r="W8361" s="25" t="s">
        <v>655</v>
      </c>
      <c r="X8361" s="25">
        <v>657.0</v>
      </c>
      <c r="Y8361" s="25" t="s">
        <v>377</v>
      </c>
      <c r="Z8361" s="25" t="s">
        <v>462</v>
      </c>
      <c r="AA8361" s="25">
        <v>22.0</v>
      </c>
      <c r="AB8361" s="25">
        <v>6.0</v>
      </c>
      <c r="AC8361" s="25">
        <v>0.0</v>
      </c>
      <c r="AD8361" s="25">
        <v>3.0</v>
      </c>
      <c r="AE8361" s="25">
        <v>0.0</v>
      </c>
      <c r="AF8361" s="25">
        <v>1.0</v>
      </c>
      <c r="AG8361" s="25">
        <v>168412.07</v>
      </c>
      <c r="AH8361" s="25">
        <v>1.0</v>
      </c>
    </row>
    <row r="8362" ht="15.75" customHeight="1">
      <c r="U8362" s="25">
        <v>8361.0</v>
      </c>
      <c r="V8362" s="25">
        <v>1.5754747E7</v>
      </c>
      <c r="W8362" s="25" t="s">
        <v>3345</v>
      </c>
      <c r="X8362" s="25">
        <v>686.0</v>
      </c>
      <c r="Y8362" s="25" t="s">
        <v>379</v>
      </c>
      <c r="Z8362" s="25" t="s">
        <v>487</v>
      </c>
      <c r="AA8362" s="25">
        <v>33.0</v>
      </c>
      <c r="AB8362" s="25">
        <v>9.0</v>
      </c>
      <c r="AC8362" s="25">
        <v>141918.09</v>
      </c>
      <c r="AD8362" s="25">
        <v>2.0</v>
      </c>
      <c r="AE8362" s="25">
        <v>0.0</v>
      </c>
      <c r="AF8362" s="25">
        <v>1.0</v>
      </c>
      <c r="AG8362" s="25">
        <v>184036.47</v>
      </c>
      <c r="AH8362" s="25">
        <v>0.0</v>
      </c>
    </row>
    <row r="8363" ht="15.75" customHeight="1">
      <c r="U8363" s="25">
        <v>8362.0</v>
      </c>
      <c r="V8363" s="25">
        <v>1.5705676E7</v>
      </c>
      <c r="W8363" s="25" t="s">
        <v>3346</v>
      </c>
      <c r="X8363" s="25">
        <v>690.0</v>
      </c>
      <c r="Y8363" s="25" t="s">
        <v>375</v>
      </c>
      <c r="Z8363" s="25" t="s">
        <v>462</v>
      </c>
      <c r="AA8363" s="25">
        <v>35.0</v>
      </c>
      <c r="AB8363" s="25">
        <v>9.0</v>
      </c>
      <c r="AC8363" s="25">
        <v>107944.33</v>
      </c>
      <c r="AD8363" s="25">
        <v>2.0</v>
      </c>
      <c r="AE8363" s="25">
        <v>0.0</v>
      </c>
      <c r="AF8363" s="25">
        <v>0.0</v>
      </c>
      <c r="AG8363" s="25">
        <v>48478.47</v>
      </c>
      <c r="AH8363" s="25">
        <v>0.0</v>
      </c>
    </row>
    <row r="8364" ht="15.75" customHeight="1">
      <c r="U8364" s="25">
        <v>8363.0</v>
      </c>
      <c r="V8364" s="25">
        <v>1.5751912E7</v>
      </c>
      <c r="W8364" s="25" t="s">
        <v>3347</v>
      </c>
      <c r="X8364" s="25">
        <v>567.0</v>
      </c>
      <c r="Y8364" s="25" t="s">
        <v>375</v>
      </c>
      <c r="Z8364" s="25" t="s">
        <v>487</v>
      </c>
      <c r="AA8364" s="25">
        <v>36.0</v>
      </c>
      <c r="AB8364" s="25">
        <v>7.0</v>
      </c>
      <c r="AC8364" s="25">
        <v>0.0</v>
      </c>
      <c r="AD8364" s="25">
        <v>2.0</v>
      </c>
      <c r="AE8364" s="25">
        <v>0.0</v>
      </c>
      <c r="AF8364" s="25">
        <v>1.0</v>
      </c>
      <c r="AG8364" s="25">
        <v>3896.08</v>
      </c>
      <c r="AH8364" s="25">
        <v>0.0</v>
      </c>
    </row>
    <row r="8365" ht="15.75" customHeight="1">
      <c r="U8365" s="25">
        <v>8364.0</v>
      </c>
      <c r="V8365" s="25">
        <v>1.5677336E7</v>
      </c>
      <c r="W8365" s="25" t="s">
        <v>1588</v>
      </c>
      <c r="X8365" s="25">
        <v>557.0</v>
      </c>
      <c r="Y8365" s="25" t="s">
        <v>379</v>
      </c>
      <c r="Z8365" s="25" t="s">
        <v>487</v>
      </c>
      <c r="AA8365" s="25">
        <v>57.0</v>
      </c>
      <c r="AB8365" s="25">
        <v>1.0</v>
      </c>
      <c r="AC8365" s="25">
        <v>120043.13</v>
      </c>
      <c r="AD8365" s="25">
        <v>1.0</v>
      </c>
      <c r="AE8365" s="25">
        <v>1.0</v>
      </c>
      <c r="AF8365" s="25">
        <v>0.0</v>
      </c>
      <c r="AG8365" s="25">
        <v>132370.75</v>
      </c>
      <c r="AH8365" s="25">
        <v>1.0</v>
      </c>
    </row>
    <row r="8366" ht="15.75" customHeight="1">
      <c r="U8366" s="25">
        <v>8365.0</v>
      </c>
      <c r="V8366" s="25">
        <v>1.5684395E7</v>
      </c>
      <c r="W8366" s="25" t="s">
        <v>1852</v>
      </c>
      <c r="X8366" s="25">
        <v>446.0</v>
      </c>
      <c r="Y8366" s="25" t="s">
        <v>377</v>
      </c>
      <c r="Z8366" s="25" t="s">
        <v>462</v>
      </c>
      <c r="AA8366" s="25">
        <v>45.0</v>
      </c>
      <c r="AB8366" s="25">
        <v>10.0</v>
      </c>
      <c r="AC8366" s="25">
        <v>125191.69</v>
      </c>
      <c r="AD8366" s="25">
        <v>1.0</v>
      </c>
      <c r="AE8366" s="25">
        <v>1.0</v>
      </c>
      <c r="AF8366" s="25">
        <v>1.0</v>
      </c>
      <c r="AG8366" s="25">
        <v>128260.86</v>
      </c>
      <c r="AH8366" s="25">
        <v>1.0</v>
      </c>
    </row>
    <row r="8367" ht="15.75" customHeight="1">
      <c r="U8367" s="25">
        <v>8366.0</v>
      </c>
      <c r="V8367" s="25">
        <v>1.5659949E7</v>
      </c>
      <c r="W8367" s="25" t="s">
        <v>783</v>
      </c>
      <c r="X8367" s="25">
        <v>850.0</v>
      </c>
      <c r="Y8367" s="25" t="s">
        <v>375</v>
      </c>
      <c r="Z8367" s="25" t="s">
        <v>487</v>
      </c>
      <c r="AA8367" s="25">
        <v>31.0</v>
      </c>
      <c r="AB8367" s="25">
        <v>1.0</v>
      </c>
      <c r="AC8367" s="25">
        <v>96399.31</v>
      </c>
      <c r="AD8367" s="25">
        <v>2.0</v>
      </c>
      <c r="AE8367" s="25">
        <v>1.0</v>
      </c>
      <c r="AF8367" s="25">
        <v>0.0</v>
      </c>
      <c r="AG8367" s="25">
        <v>106534.15</v>
      </c>
      <c r="AH8367" s="25">
        <v>0.0</v>
      </c>
    </row>
    <row r="8368" ht="15.75" customHeight="1">
      <c r="U8368" s="25">
        <v>8367.0</v>
      </c>
      <c r="V8368" s="25">
        <v>1.5812422E7</v>
      </c>
      <c r="W8368" s="25" t="s">
        <v>3005</v>
      </c>
      <c r="X8368" s="25">
        <v>637.0</v>
      </c>
      <c r="Y8368" s="25" t="s">
        <v>375</v>
      </c>
      <c r="Z8368" s="25" t="s">
        <v>487</v>
      </c>
      <c r="AA8368" s="25">
        <v>41.0</v>
      </c>
      <c r="AB8368" s="25">
        <v>2.0</v>
      </c>
      <c r="AC8368" s="25">
        <v>0.0</v>
      </c>
      <c r="AD8368" s="25">
        <v>2.0</v>
      </c>
      <c r="AE8368" s="25">
        <v>0.0</v>
      </c>
      <c r="AF8368" s="25">
        <v>1.0</v>
      </c>
      <c r="AG8368" s="25">
        <v>102515.42</v>
      </c>
      <c r="AH8368" s="25">
        <v>0.0</v>
      </c>
    </row>
    <row r="8369" ht="15.75" customHeight="1">
      <c r="U8369" s="25">
        <v>8368.0</v>
      </c>
      <c r="V8369" s="25">
        <v>1.5806941E7</v>
      </c>
      <c r="W8369" s="25" t="s">
        <v>595</v>
      </c>
      <c r="X8369" s="25">
        <v>499.0</v>
      </c>
      <c r="Y8369" s="25" t="s">
        <v>375</v>
      </c>
      <c r="Z8369" s="25" t="s">
        <v>487</v>
      </c>
      <c r="AA8369" s="25">
        <v>60.0</v>
      </c>
      <c r="AB8369" s="25">
        <v>7.0</v>
      </c>
      <c r="AC8369" s="25">
        <v>76961.6</v>
      </c>
      <c r="AD8369" s="25">
        <v>2.0</v>
      </c>
      <c r="AE8369" s="25">
        <v>1.0</v>
      </c>
      <c r="AF8369" s="25">
        <v>1.0</v>
      </c>
      <c r="AG8369" s="25">
        <v>83643.87</v>
      </c>
      <c r="AH8369" s="25">
        <v>0.0</v>
      </c>
    </row>
    <row r="8370" ht="15.75" customHeight="1">
      <c r="U8370" s="25">
        <v>8369.0</v>
      </c>
      <c r="V8370" s="25">
        <v>1.563769E7</v>
      </c>
      <c r="W8370" s="25" t="s">
        <v>962</v>
      </c>
      <c r="X8370" s="25">
        <v>622.0</v>
      </c>
      <c r="Y8370" s="25" t="s">
        <v>379</v>
      </c>
      <c r="Z8370" s="25" t="s">
        <v>462</v>
      </c>
      <c r="AA8370" s="25">
        <v>34.0</v>
      </c>
      <c r="AB8370" s="25">
        <v>7.0</v>
      </c>
      <c r="AC8370" s="25">
        <v>98675.74</v>
      </c>
      <c r="AD8370" s="25">
        <v>1.0</v>
      </c>
      <c r="AE8370" s="25">
        <v>1.0</v>
      </c>
      <c r="AF8370" s="25">
        <v>0.0</v>
      </c>
      <c r="AG8370" s="25">
        <v>138906.85</v>
      </c>
      <c r="AH8370" s="25">
        <v>1.0</v>
      </c>
    </row>
    <row r="8371" ht="15.75" customHeight="1">
      <c r="U8371" s="25">
        <v>8370.0</v>
      </c>
      <c r="V8371" s="25">
        <v>1.5632882E7</v>
      </c>
      <c r="W8371" s="25" t="s">
        <v>577</v>
      </c>
      <c r="X8371" s="25">
        <v>684.0</v>
      </c>
      <c r="Y8371" s="25" t="s">
        <v>379</v>
      </c>
      <c r="Z8371" s="25" t="s">
        <v>487</v>
      </c>
      <c r="AA8371" s="25">
        <v>37.0</v>
      </c>
      <c r="AB8371" s="25">
        <v>1.0</v>
      </c>
      <c r="AC8371" s="25">
        <v>126817.13</v>
      </c>
      <c r="AD8371" s="25">
        <v>2.0</v>
      </c>
      <c r="AE8371" s="25">
        <v>1.0</v>
      </c>
      <c r="AF8371" s="25">
        <v>1.0</v>
      </c>
      <c r="AG8371" s="25">
        <v>29995.83</v>
      </c>
      <c r="AH8371" s="25">
        <v>1.0</v>
      </c>
    </row>
    <row r="8372" ht="15.75" customHeight="1">
      <c r="U8372" s="25">
        <v>8371.0</v>
      </c>
      <c r="V8372" s="25">
        <v>1.5807107E7</v>
      </c>
      <c r="W8372" s="25" t="s">
        <v>3278</v>
      </c>
      <c r="X8372" s="25">
        <v>612.0</v>
      </c>
      <c r="Y8372" s="25" t="s">
        <v>375</v>
      </c>
      <c r="Z8372" s="25" t="s">
        <v>487</v>
      </c>
      <c r="AA8372" s="25">
        <v>32.0</v>
      </c>
      <c r="AB8372" s="25">
        <v>3.0</v>
      </c>
      <c r="AC8372" s="25">
        <v>121394.42</v>
      </c>
      <c r="AD8372" s="25">
        <v>1.0</v>
      </c>
      <c r="AE8372" s="25">
        <v>1.0</v>
      </c>
      <c r="AF8372" s="25">
        <v>0.0</v>
      </c>
      <c r="AG8372" s="25">
        <v>164081.42</v>
      </c>
      <c r="AH8372" s="25">
        <v>0.0</v>
      </c>
    </row>
    <row r="8373" ht="15.75" customHeight="1">
      <c r="U8373" s="25">
        <v>8372.0</v>
      </c>
      <c r="V8373" s="25">
        <v>1.5661034E7</v>
      </c>
      <c r="W8373" s="25" t="s">
        <v>1947</v>
      </c>
      <c r="X8373" s="25">
        <v>813.0</v>
      </c>
      <c r="Y8373" s="25" t="s">
        <v>379</v>
      </c>
      <c r="Z8373" s="25" t="s">
        <v>462</v>
      </c>
      <c r="AA8373" s="25">
        <v>29.0</v>
      </c>
      <c r="AB8373" s="25">
        <v>5.0</v>
      </c>
      <c r="AC8373" s="25">
        <v>106059.4</v>
      </c>
      <c r="AD8373" s="25">
        <v>1.0</v>
      </c>
      <c r="AE8373" s="25">
        <v>0.0</v>
      </c>
      <c r="AF8373" s="25">
        <v>0.0</v>
      </c>
      <c r="AG8373" s="25">
        <v>187976.88</v>
      </c>
      <c r="AH8373" s="25">
        <v>1.0</v>
      </c>
    </row>
    <row r="8374" ht="15.75" customHeight="1">
      <c r="U8374" s="25">
        <v>8373.0</v>
      </c>
      <c r="V8374" s="25">
        <v>1.5811958E7</v>
      </c>
      <c r="W8374" s="25" t="s">
        <v>3348</v>
      </c>
      <c r="X8374" s="25">
        <v>850.0</v>
      </c>
      <c r="Y8374" s="25" t="s">
        <v>379</v>
      </c>
      <c r="Z8374" s="25" t="s">
        <v>487</v>
      </c>
      <c r="AA8374" s="25">
        <v>44.0</v>
      </c>
      <c r="AB8374" s="25">
        <v>2.0</v>
      </c>
      <c r="AC8374" s="25">
        <v>112755.34</v>
      </c>
      <c r="AD8374" s="25">
        <v>2.0</v>
      </c>
      <c r="AE8374" s="25">
        <v>0.0</v>
      </c>
      <c r="AF8374" s="25">
        <v>0.0</v>
      </c>
      <c r="AG8374" s="25">
        <v>158171.36</v>
      </c>
      <c r="AH8374" s="25">
        <v>0.0</v>
      </c>
    </row>
    <row r="8375" ht="15.75" customHeight="1">
      <c r="U8375" s="25">
        <v>8374.0</v>
      </c>
      <c r="V8375" s="25">
        <v>1.5785167E7</v>
      </c>
      <c r="W8375" s="25" t="s">
        <v>926</v>
      </c>
      <c r="X8375" s="25">
        <v>795.0</v>
      </c>
      <c r="Y8375" s="25" t="s">
        <v>377</v>
      </c>
      <c r="Z8375" s="25" t="s">
        <v>487</v>
      </c>
      <c r="AA8375" s="25">
        <v>29.0</v>
      </c>
      <c r="AB8375" s="25">
        <v>4.0</v>
      </c>
      <c r="AC8375" s="25">
        <v>0.0</v>
      </c>
      <c r="AD8375" s="25">
        <v>2.0</v>
      </c>
      <c r="AE8375" s="25">
        <v>0.0</v>
      </c>
      <c r="AF8375" s="25">
        <v>0.0</v>
      </c>
      <c r="AG8375" s="25">
        <v>155711.64</v>
      </c>
      <c r="AH8375" s="25">
        <v>0.0</v>
      </c>
    </row>
    <row r="8376" ht="15.75" customHeight="1">
      <c r="U8376" s="25">
        <v>8375.0</v>
      </c>
      <c r="V8376" s="25">
        <v>1.564672E7</v>
      </c>
      <c r="W8376" s="25" t="s">
        <v>2478</v>
      </c>
      <c r="X8376" s="25">
        <v>628.0</v>
      </c>
      <c r="Y8376" s="25" t="s">
        <v>377</v>
      </c>
      <c r="Z8376" s="25" t="s">
        <v>462</v>
      </c>
      <c r="AA8376" s="25">
        <v>55.0</v>
      </c>
      <c r="AB8376" s="25">
        <v>7.0</v>
      </c>
      <c r="AC8376" s="25">
        <v>0.0</v>
      </c>
      <c r="AD8376" s="25">
        <v>3.0</v>
      </c>
      <c r="AE8376" s="25">
        <v>1.0</v>
      </c>
      <c r="AF8376" s="25">
        <v>0.0</v>
      </c>
      <c r="AG8376" s="25">
        <v>85890.75</v>
      </c>
      <c r="AH8376" s="25">
        <v>1.0</v>
      </c>
    </row>
    <row r="8377" ht="15.75" customHeight="1">
      <c r="U8377" s="25">
        <v>8376.0</v>
      </c>
      <c r="V8377" s="25">
        <v>1.5658614E7</v>
      </c>
      <c r="W8377" s="25" t="s">
        <v>497</v>
      </c>
      <c r="X8377" s="25">
        <v>565.0</v>
      </c>
      <c r="Y8377" s="25" t="s">
        <v>379</v>
      </c>
      <c r="Z8377" s="25" t="s">
        <v>462</v>
      </c>
      <c r="AA8377" s="25">
        <v>38.0</v>
      </c>
      <c r="AB8377" s="25">
        <v>7.0</v>
      </c>
      <c r="AC8377" s="25">
        <v>145400.69</v>
      </c>
      <c r="AD8377" s="25">
        <v>2.0</v>
      </c>
      <c r="AE8377" s="25">
        <v>1.0</v>
      </c>
      <c r="AF8377" s="25">
        <v>1.0</v>
      </c>
      <c r="AG8377" s="25">
        <v>83844.79</v>
      </c>
      <c r="AH8377" s="25">
        <v>0.0</v>
      </c>
    </row>
    <row r="8378" ht="15.75" customHeight="1">
      <c r="U8378" s="25">
        <v>8377.0</v>
      </c>
      <c r="V8378" s="25">
        <v>1.5704657E7</v>
      </c>
      <c r="W8378" s="25" t="s">
        <v>3349</v>
      </c>
      <c r="X8378" s="25">
        <v>601.0</v>
      </c>
      <c r="Y8378" s="25" t="s">
        <v>375</v>
      </c>
      <c r="Z8378" s="25" t="s">
        <v>487</v>
      </c>
      <c r="AA8378" s="25">
        <v>39.0</v>
      </c>
      <c r="AB8378" s="25">
        <v>3.0</v>
      </c>
      <c r="AC8378" s="25">
        <v>72647.64</v>
      </c>
      <c r="AD8378" s="25">
        <v>1.0</v>
      </c>
      <c r="AE8378" s="25">
        <v>1.0</v>
      </c>
      <c r="AF8378" s="25">
        <v>0.0</v>
      </c>
      <c r="AG8378" s="25">
        <v>41777.9</v>
      </c>
      <c r="AH8378" s="25">
        <v>1.0</v>
      </c>
    </row>
    <row r="8379" ht="15.75" customHeight="1">
      <c r="U8379" s="25">
        <v>8378.0</v>
      </c>
      <c r="V8379" s="25">
        <v>1.5567147E7</v>
      </c>
      <c r="W8379" s="25" t="s">
        <v>3350</v>
      </c>
      <c r="X8379" s="25">
        <v>802.0</v>
      </c>
      <c r="Y8379" s="25" t="s">
        <v>377</v>
      </c>
      <c r="Z8379" s="25" t="s">
        <v>487</v>
      </c>
      <c r="AA8379" s="25">
        <v>40.0</v>
      </c>
      <c r="AB8379" s="25">
        <v>4.0</v>
      </c>
      <c r="AC8379" s="25">
        <v>0.0</v>
      </c>
      <c r="AD8379" s="25">
        <v>2.0</v>
      </c>
      <c r="AE8379" s="25">
        <v>1.0</v>
      </c>
      <c r="AF8379" s="25">
        <v>1.0</v>
      </c>
      <c r="AG8379" s="25">
        <v>81908.09</v>
      </c>
      <c r="AH8379" s="25">
        <v>0.0</v>
      </c>
    </row>
    <row r="8380" ht="15.75" customHeight="1">
      <c r="U8380" s="25">
        <v>8379.0</v>
      </c>
      <c r="V8380" s="25">
        <v>1.5701319E7</v>
      </c>
      <c r="W8380" s="25" t="s">
        <v>1585</v>
      </c>
      <c r="X8380" s="25">
        <v>614.0</v>
      </c>
      <c r="Y8380" s="25" t="s">
        <v>379</v>
      </c>
      <c r="Z8380" s="25" t="s">
        <v>462</v>
      </c>
      <c r="AA8380" s="25">
        <v>37.0</v>
      </c>
      <c r="AB8380" s="25">
        <v>6.0</v>
      </c>
      <c r="AC8380" s="25">
        <v>96340.81</v>
      </c>
      <c r="AD8380" s="25">
        <v>2.0</v>
      </c>
      <c r="AE8380" s="25">
        <v>1.0</v>
      </c>
      <c r="AF8380" s="25">
        <v>1.0</v>
      </c>
      <c r="AG8380" s="25">
        <v>139377.24</v>
      </c>
      <c r="AH8380" s="25">
        <v>1.0</v>
      </c>
    </row>
    <row r="8381" ht="15.75" customHeight="1">
      <c r="U8381" s="25">
        <v>8380.0</v>
      </c>
      <c r="V8381" s="25">
        <v>1.5745266E7</v>
      </c>
      <c r="W8381" s="25" t="s">
        <v>1567</v>
      </c>
      <c r="X8381" s="25">
        <v>434.0</v>
      </c>
      <c r="Y8381" s="25" t="s">
        <v>377</v>
      </c>
      <c r="Z8381" s="25" t="s">
        <v>487</v>
      </c>
      <c r="AA8381" s="25">
        <v>55.0</v>
      </c>
      <c r="AB8381" s="25">
        <v>6.0</v>
      </c>
      <c r="AC8381" s="25">
        <v>0.0</v>
      </c>
      <c r="AD8381" s="25">
        <v>1.0</v>
      </c>
      <c r="AE8381" s="25">
        <v>0.0</v>
      </c>
      <c r="AF8381" s="25">
        <v>1.0</v>
      </c>
      <c r="AG8381" s="25">
        <v>73562.05</v>
      </c>
      <c r="AH8381" s="25">
        <v>1.0</v>
      </c>
    </row>
    <row r="8382" ht="15.75" customHeight="1">
      <c r="U8382" s="25">
        <v>8381.0</v>
      </c>
      <c r="V8382" s="25">
        <v>1.5650437E7</v>
      </c>
      <c r="W8382" s="25" t="s">
        <v>1242</v>
      </c>
      <c r="X8382" s="25">
        <v>522.0</v>
      </c>
      <c r="Y8382" s="25" t="s">
        <v>379</v>
      </c>
      <c r="Z8382" s="25" t="s">
        <v>487</v>
      </c>
      <c r="AA8382" s="25">
        <v>32.0</v>
      </c>
      <c r="AB8382" s="25">
        <v>8.0</v>
      </c>
      <c r="AC8382" s="25">
        <v>124450.36</v>
      </c>
      <c r="AD8382" s="25">
        <v>2.0</v>
      </c>
      <c r="AE8382" s="25">
        <v>1.0</v>
      </c>
      <c r="AF8382" s="25">
        <v>1.0</v>
      </c>
      <c r="AG8382" s="25">
        <v>165786.1</v>
      </c>
      <c r="AH8382" s="25">
        <v>0.0</v>
      </c>
    </row>
    <row r="8383" ht="15.75" customHeight="1">
      <c r="U8383" s="25">
        <v>8382.0</v>
      </c>
      <c r="V8383" s="25">
        <v>1.5764314E7</v>
      </c>
      <c r="W8383" s="25" t="s">
        <v>1616</v>
      </c>
      <c r="X8383" s="25">
        <v>550.0</v>
      </c>
      <c r="Y8383" s="25" t="s">
        <v>379</v>
      </c>
      <c r="Z8383" s="25" t="s">
        <v>487</v>
      </c>
      <c r="AA8383" s="25">
        <v>36.0</v>
      </c>
      <c r="AB8383" s="25">
        <v>2.0</v>
      </c>
      <c r="AC8383" s="25">
        <v>113877.23</v>
      </c>
      <c r="AD8383" s="25">
        <v>2.0</v>
      </c>
      <c r="AE8383" s="25">
        <v>1.0</v>
      </c>
      <c r="AF8383" s="25">
        <v>0.0</v>
      </c>
      <c r="AG8383" s="25">
        <v>174921.91</v>
      </c>
      <c r="AH8383" s="25">
        <v>0.0</v>
      </c>
    </row>
    <row r="8384" ht="15.75" customHeight="1">
      <c r="U8384" s="25">
        <v>8383.0</v>
      </c>
      <c r="V8384" s="25">
        <v>1.5612594E7</v>
      </c>
      <c r="W8384" s="25" t="s">
        <v>2446</v>
      </c>
      <c r="X8384" s="25">
        <v>599.0</v>
      </c>
      <c r="Y8384" s="25" t="s">
        <v>377</v>
      </c>
      <c r="Z8384" s="25" t="s">
        <v>487</v>
      </c>
      <c r="AA8384" s="25">
        <v>25.0</v>
      </c>
      <c r="AB8384" s="25">
        <v>3.0</v>
      </c>
      <c r="AC8384" s="25">
        <v>0.0</v>
      </c>
      <c r="AD8384" s="25">
        <v>2.0</v>
      </c>
      <c r="AE8384" s="25">
        <v>1.0</v>
      </c>
      <c r="AF8384" s="25">
        <v>1.0</v>
      </c>
      <c r="AG8384" s="25">
        <v>120790.02</v>
      </c>
      <c r="AH8384" s="25">
        <v>0.0</v>
      </c>
    </row>
    <row r="8385" ht="15.75" customHeight="1">
      <c r="U8385" s="25">
        <v>8384.0</v>
      </c>
      <c r="V8385" s="25">
        <v>1.5593501E7</v>
      </c>
      <c r="W8385" s="25" t="s">
        <v>602</v>
      </c>
      <c r="X8385" s="25">
        <v>493.0</v>
      </c>
      <c r="Y8385" s="25" t="s">
        <v>375</v>
      </c>
      <c r="Z8385" s="25" t="s">
        <v>462</v>
      </c>
      <c r="AA8385" s="25">
        <v>36.0</v>
      </c>
      <c r="AB8385" s="25">
        <v>5.0</v>
      </c>
      <c r="AC8385" s="25">
        <v>148667.81</v>
      </c>
      <c r="AD8385" s="25">
        <v>2.0</v>
      </c>
      <c r="AE8385" s="25">
        <v>1.0</v>
      </c>
      <c r="AF8385" s="25">
        <v>0.0</v>
      </c>
      <c r="AG8385" s="25">
        <v>56092.51</v>
      </c>
      <c r="AH8385" s="25">
        <v>0.0</v>
      </c>
    </row>
    <row r="8386" ht="15.75" customHeight="1">
      <c r="U8386" s="25">
        <v>8385.0</v>
      </c>
      <c r="V8386" s="25">
        <v>1.580415E7</v>
      </c>
      <c r="W8386" s="25" t="s">
        <v>1952</v>
      </c>
      <c r="X8386" s="25">
        <v>755.0</v>
      </c>
      <c r="Y8386" s="25" t="s">
        <v>375</v>
      </c>
      <c r="Z8386" s="25" t="s">
        <v>487</v>
      </c>
      <c r="AA8386" s="25">
        <v>34.0</v>
      </c>
      <c r="AB8386" s="25">
        <v>3.0</v>
      </c>
      <c r="AC8386" s="25">
        <v>0.0</v>
      </c>
      <c r="AD8386" s="25">
        <v>2.0</v>
      </c>
      <c r="AE8386" s="25">
        <v>1.0</v>
      </c>
      <c r="AF8386" s="25">
        <v>1.0</v>
      </c>
      <c r="AG8386" s="25">
        <v>158816.03</v>
      </c>
      <c r="AH8386" s="25">
        <v>0.0</v>
      </c>
    </row>
    <row r="8387" ht="15.75" customHeight="1">
      <c r="U8387" s="25">
        <v>8386.0</v>
      </c>
      <c r="V8387" s="25">
        <v>1.5649297E7</v>
      </c>
      <c r="W8387" s="25" t="s">
        <v>614</v>
      </c>
      <c r="X8387" s="25">
        <v>605.0</v>
      </c>
      <c r="Y8387" s="25" t="s">
        <v>375</v>
      </c>
      <c r="Z8387" s="25" t="s">
        <v>462</v>
      </c>
      <c r="AA8387" s="25">
        <v>62.0</v>
      </c>
      <c r="AB8387" s="25">
        <v>4.0</v>
      </c>
      <c r="AC8387" s="25">
        <v>111065.93</v>
      </c>
      <c r="AD8387" s="25">
        <v>2.0</v>
      </c>
      <c r="AE8387" s="25">
        <v>0.0</v>
      </c>
      <c r="AF8387" s="25">
        <v>1.0</v>
      </c>
      <c r="AG8387" s="25">
        <v>125660.99</v>
      </c>
      <c r="AH8387" s="25">
        <v>0.0</v>
      </c>
    </row>
    <row r="8388" ht="15.75" customHeight="1">
      <c r="U8388" s="25">
        <v>8387.0</v>
      </c>
      <c r="V8388" s="25">
        <v>1.564111E7</v>
      </c>
      <c r="W8388" s="25" t="s">
        <v>3351</v>
      </c>
      <c r="X8388" s="25">
        <v>708.0</v>
      </c>
      <c r="Y8388" s="25" t="s">
        <v>375</v>
      </c>
      <c r="Z8388" s="25" t="s">
        <v>487</v>
      </c>
      <c r="AA8388" s="25">
        <v>41.0</v>
      </c>
      <c r="AB8388" s="25">
        <v>0.0</v>
      </c>
      <c r="AC8388" s="25">
        <v>0.0</v>
      </c>
      <c r="AD8388" s="25">
        <v>1.0</v>
      </c>
      <c r="AE8388" s="25">
        <v>1.0</v>
      </c>
      <c r="AF8388" s="25">
        <v>0.0</v>
      </c>
      <c r="AG8388" s="25">
        <v>128400.62</v>
      </c>
      <c r="AH8388" s="25">
        <v>0.0</v>
      </c>
    </row>
    <row r="8389" ht="15.75" customHeight="1">
      <c r="U8389" s="25">
        <v>8388.0</v>
      </c>
      <c r="V8389" s="25">
        <v>1.5660608E7</v>
      </c>
      <c r="W8389" s="25" t="s">
        <v>3106</v>
      </c>
      <c r="X8389" s="25">
        <v>699.0</v>
      </c>
      <c r="Y8389" s="25" t="s">
        <v>375</v>
      </c>
      <c r="Z8389" s="25" t="s">
        <v>487</v>
      </c>
      <c r="AA8389" s="25">
        <v>44.0</v>
      </c>
      <c r="AB8389" s="25">
        <v>8.0</v>
      </c>
      <c r="AC8389" s="25">
        <v>158697.61</v>
      </c>
      <c r="AD8389" s="25">
        <v>1.0</v>
      </c>
      <c r="AE8389" s="25">
        <v>1.0</v>
      </c>
      <c r="AF8389" s="25">
        <v>0.0</v>
      </c>
      <c r="AG8389" s="25">
        <v>107181.22</v>
      </c>
      <c r="AH8389" s="25">
        <v>0.0</v>
      </c>
    </row>
    <row r="8390" ht="15.75" customHeight="1">
      <c r="U8390" s="25">
        <v>8389.0</v>
      </c>
      <c r="V8390" s="25">
        <v>1.580657E7</v>
      </c>
      <c r="W8390" s="25" t="s">
        <v>1343</v>
      </c>
      <c r="X8390" s="25">
        <v>763.0</v>
      </c>
      <c r="Y8390" s="25" t="s">
        <v>375</v>
      </c>
      <c r="Z8390" s="25" t="s">
        <v>462</v>
      </c>
      <c r="AA8390" s="25">
        <v>53.0</v>
      </c>
      <c r="AB8390" s="25">
        <v>4.0</v>
      </c>
      <c r="AC8390" s="25">
        <v>0.0</v>
      </c>
      <c r="AD8390" s="25">
        <v>1.0</v>
      </c>
      <c r="AE8390" s="25">
        <v>1.0</v>
      </c>
      <c r="AF8390" s="25">
        <v>0.0</v>
      </c>
      <c r="AG8390" s="25">
        <v>77203.72</v>
      </c>
      <c r="AH8390" s="25">
        <v>1.0</v>
      </c>
    </row>
    <row r="8391" ht="15.75" customHeight="1">
      <c r="U8391" s="25">
        <v>8390.0</v>
      </c>
      <c r="V8391" s="25">
        <v>1.5715345E7</v>
      </c>
      <c r="W8391" s="25" t="s">
        <v>3020</v>
      </c>
      <c r="X8391" s="25">
        <v>743.0</v>
      </c>
      <c r="Y8391" s="25" t="s">
        <v>377</v>
      </c>
      <c r="Z8391" s="25" t="s">
        <v>487</v>
      </c>
      <c r="AA8391" s="25">
        <v>25.0</v>
      </c>
      <c r="AB8391" s="25">
        <v>6.0</v>
      </c>
      <c r="AC8391" s="25">
        <v>0.0</v>
      </c>
      <c r="AD8391" s="25">
        <v>2.0</v>
      </c>
      <c r="AE8391" s="25">
        <v>1.0</v>
      </c>
      <c r="AF8391" s="25">
        <v>0.0</v>
      </c>
      <c r="AG8391" s="25">
        <v>129740.11</v>
      </c>
      <c r="AH8391" s="25">
        <v>0.0</v>
      </c>
    </row>
    <row r="8392" ht="15.75" customHeight="1">
      <c r="U8392" s="25">
        <v>8391.0</v>
      </c>
      <c r="V8392" s="25">
        <v>1.5755521E7</v>
      </c>
      <c r="W8392" s="25" t="s">
        <v>638</v>
      </c>
      <c r="X8392" s="25">
        <v>660.0</v>
      </c>
      <c r="Y8392" s="25" t="s">
        <v>375</v>
      </c>
      <c r="Z8392" s="25" t="s">
        <v>462</v>
      </c>
      <c r="AA8392" s="25">
        <v>48.0</v>
      </c>
      <c r="AB8392" s="25">
        <v>0.0</v>
      </c>
      <c r="AC8392" s="25">
        <v>90044.32</v>
      </c>
      <c r="AD8392" s="25">
        <v>2.0</v>
      </c>
      <c r="AE8392" s="25">
        <v>0.0</v>
      </c>
      <c r="AF8392" s="25">
        <v>1.0</v>
      </c>
      <c r="AG8392" s="25">
        <v>187604.97</v>
      </c>
      <c r="AH8392" s="25">
        <v>1.0</v>
      </c>
    </row>
    <row r="8393" ht="15.75" customHeight="1">
      <c r="U8393" s="25">
        <v>8392.0</v>
      </c>
      <c r="V8393" s="25">
        <v>1.5579074E7</v>
      </c>
      <c r="W8393" s="25" t="s">
        <v>1702</v>
      </c>
      <c r="X8393" s="25">
        <v>619.0</v>
      </c>
      <c r="Y8393" s="25" t="s">
        <v>379</v>
      </c>
      <c r="Z8393" s="25" t="s">
        <v>487</v>
      </c>
      <c r="AA8393" s="25">
        <v>38.0</v>
      </c>
      <c r="AB8393" s="25">
        <v>10.0</v>
      </c>
      <c r="AC8393" s="25">
        <v>84651.79</v>
      </c>
      <c r="AD8393" s="25">
        <v>1.0</v>
      </c>
      <c r="AE8393" s="25">
        <v>1.0</v>
      </c>
      <c r="AF8393" s="25">
        <v>1.0</v>
      </c>
      <c r="AG8393" s="25">
        <v>184754.26</v>
      </c>
      <c r="AH8393" s="25">
        <v>0.0</v>
      </c>
    </row>
    <row r="8394" ht="15.75" customHeight="1">
      <c r="U8394" s="25">
        <v>8393.0</v>
      </c>
      <c r="V8394" s="25">
        <v>1.5641158E7</v>
      </c>
      <c r="W8394" s="25" t="s">
        <v>3352</v>
      </c>
      <c r="X8394" s="25">
        <v>739.0</v>
      </c>
      <c r="Y8394" s="25" t="s">
        <v>379</v>
      </c>
      <c r="Z8394" s="25" t="s">
        <v>487</v>
      </c>
      <c r="AA8394" s="25">
        <v>32.0</v>
      </c>
      <c r="AB8394" s="25">
        <v>3.0</v>
      </c>
      <c r="AC8394" s="25">
        <v>102128.27</v>
      </c>
      <c r="AD8394" s="25">
        <v>1.0</v>
      </c>
      <c r="AE8394" s="25">
        <v>1.0</v>
      </c>
      <c r="AF8394" s="25">
        <v>0.0</v>
      </c>
      <c r="AG8394" s="25">
        <v>63981.37</v>
      </c>
      <c r="AH8394" s="25">
        <v>1.0</v>
      </c>
    </row>
    <row r="8395" ht="15.75" customHeight="1">
      <c r="U8395" s="25">
        <v>8394.0</v>
      </c>
      <c r="V8395" s="25">
        <v>1.5752507E7</v>
      </c>
      <c r="W8395" s="25" t="s">
        <v>1605</v>
      </c>
      <c r="X8395" s="25">
        <v>769.0</v>
      </c>
      <c r="Y8395" s="25" t="s">
        <v>379</v>
      </c>
      <c r="Z8395" s="25" t="s">
        <v>487</v>
      </c>
      <c r="AA8395" s="25">
        <v>60.0</v>
      </c>
      <c r="AB8395" s="25">
        <v>9.0</v>
      </c>
      <c r="AC8395" s="25">
        <v>148846.39</v>
      </c>
      <c r="AD8395" s="25">
        <v>1.0</v>
      </c>
      <c r="AE8395" s="25">
        <v>1.0</v>
      </c>
      <c r="AF8395" s="25">
        <v>0.0</v>
      </c>
      <c r="AG8395" s="25">
        <v>192831.67</v>
      </c>
      <c r="AH8395" s="25">
        <v>1.0</v>
      </c>
    </row>
    <row r="8396" ht="15.75" customHeight="1">
      <c r="U8396" s="25">
        <v>8395.0</v>
      </c>
      <c r="V8396" s="25">
        <v>1.5597983E7</v>
      </c>
      <c r="W8396" s="25" t="s">
        <v>814</v>
      </c>
      <c r="X8396" s="25">
        <v>692.0</v>
      </c>
      <c r="Y8396" s="25" t="s">
        <v>375</v>
      </c>
      <c r="Z8396" s="25" t="s">
        <v>487</v>
      </c>
      <c r="AA8396" s="25">
        <v>69.0</v>
      </c>
      <c r="AB8396" s="25">
        <v>10.0</v>
      </c>
      <c r="AC8396" s="25">
        <v>154953.94</v>
      </c>
      <c r="AD8396" s="25">
        <v>1.0</v>
      </c>
      <c r="AE8396" s="25">
        <v>1.0</v>
      </c>
      <c r="AF8396" s="25">
        <v>1.0</v>
      </c>
      <c r="AG8396" s="25">
        <v>70849.47</v>
      </c>
      <c r="AH8396" s="25">
        <v>0.0</v>
      </c>
    </row>
    <row r="8397" ht="15.75" customHeight="1">
      <c r="U8397" s="25">
        <v>8396.0</v>
      </c>
      <c r="V8397" s="25">
        <v>1.5586069E7</v>
      </c>
      <c r="W8397" s="25" t="s">
        <v>3353</v>
      </c>
      <c r="X8397" s="25">
        <v>560.0</v>
      </c>
      <c r="Y8397" s="25" t="s">
        <v>375</v>
      </c>
      <c r="Z8397" s="25" t="s">
        <v>462</v>
      </c>
      <c r="AA8397" s="25">
        <v>30.0</v>
      </c>
      <c r="AB8397" s="25">
        <v>0.0</v>
      </c>
      <c r="AC8397" s="25">
        <v>108883.29</v>
      </c>
      <c r="AD8397" s="25">
        <v>1.0</v>
      </c>
      <c r="AE8397" s="25">
        <v>1.0</v>
      </c>
      <c r="AF8397" s="25">
        <v>0.0</v>
      </c>
      <c r="AG8397" s="25">
        <v>27914.95</v>
      </c>
      <c r="AH8397" s="25">
        <v>0.0</v>
      </c>
    </row>
    <row r="8398" ht="15.75" customHeight="1">
      <c r="U8398" s="25">
        <v>8397.0</v>
      </c>
      <c r="V8398" s="25">
        <v>1.5655082E7</v>
      </c>
      <c r="W8398" s="25" t="s">
        <v>3354</v>
      </c>
      <c r="X8398" s="25">
        <v>607.0</v>
      </c>
      <c r="Y8398" s="25" t="s">
        <v>375</v>
      </c>
      <c r="Z8398" s="25" t="s">
        <v>462</v>
      </c>
      <c r="AA8398" s="25">
        <v>48.0</v>
      </c>
      <c r="AB8398" s="25">
        <v>4.0</v>
      </c>
      <c r="AC8398" s="25">
        <v>112070.86</v>
      </c>
      <c r="AD8398" s="25">
        <v>3.0</v>
      </c>
      <c r="AE8398" s="25">
        <v>1.0</v>
      </c>
      <c r="AF8398" s="25">
        <v>0.0</v>
      </c>
      <c r="AG8398" s="25">
        <v>173568.3</v>
      </c>
      <c r="AH8398" s="25">
        <v>1.0</v>
      </c>
    </row>
    <row r="8399" ht="15.75" customHeight="1">
      <c r="U8399" s="25">
        <v>8398.0</v>
      </c>
      <c r="V8399" s="25">
        <v>1.5720155E7</v>
      </c>
      <c r="W8399" s="25" t="s">
        <v>1258</v>
      </c>
      <c r="X8399" s="25">
        <v>630.0</v>
      </c>
      <c r="Y8399" s="25" t="s">
        <v>379</v>
      </c>
      <c r="Z8399" s="25" t="s">
        <v>487</v>
      </c>
      <c r="AA8399" s="25">
        <v>29.0</v>
      </c>
      <c r="AB8399" s="25">
        <v>6.0</v>
      </c>
      <c r="AC8399" s="25">
        <v>131354.39</v>
      </c>
      <c r="AD8399" s="25">
        <v>1.0</v>
      </c>
      <c r="AE8399" s="25">
        <v>0.0</v>
      </c>
      <c r="AF8399" s="25">
        <v>1.0</v>
      </c>
      <c r="AG8399" s="25">
        <v>9324.31</v>
      </c>
      <c r="AH8399" s="25">
        <v>1.0</v>
      </c>
    </row>
    <row r="8400" ht="15.75" customHeight="1">
      <c r="U8400" s="25">
        <v>8399.0</v>
      </c>
      <c r="V8400" s="25">
        <v>1.5582116E7</v>
      </c>
      <c r="W8400" s="25" t="s">
        <v>638</v>
      </c>
      <c r="X8400" s="25">
        <v>767.0</v>
      </c>
      <c r="Y8400" s="25" t="s">
        <v>379</v>
      </c>
      <c r="Z8400" s="25" t="s">
        <v>462</v>
      </c>
      <c r="AA8400" s="25">
        <v>45.0</v>
      </c>
      <c r="AB8400" s="25">
        <v>7.0</v>
      </c>
      <c r="AC8400" s="25">
        <v>132746.2</v>
      </c>
      <c r="AD8400" s="25">
        <v>2.0</v>
      </c>
      <c r="AE8400" s="25">
        <v>1.0</v>
      </c>
      <c r="AF8400" s="25">
        <v>0.0</v>
      </c>
      <c r="AG8400" s="25">
        <v>26628.88</v>
      </c>
      <c r="AH8400" s="25">
        <v>1.0</v>
      </c>
    </row>
    <row r="8401" ht="15.75" customHeight="1">
      <c r="U8401" s="25">
        <v>8400.0</v>
      </c>
      <c r="V8401" s="25">
        <v>1.5749365E7</v>
      </c>
      <c r="W8401" s="25" t="s">
        <v>3355</v>
      </c>
      <c r="X8401" s="25">
        <v>543.0</v>
      </c>
      <c r="Y8401" s="25" t="s">
        <v>375</v>
      </c>
      <c r="Z8401" s="25" t="s">
        <v>462</v>
      </c>
      <c r="AA8401" s="25">
        <v>34.0</v>
      </c>
      <c r="AB8401" s="25">
        <v>8.0</v>
      </c>
      <c r="AC8401" s="25">
        <v>0.0</v>
      </c>
      <c r="AD8401" s="25">
        <v>2.0</v>
      </c>
      <c r="AE8401" s="25">
        <v>0.0</v>
      </c>
      <c r="AF8401" s="25">
        <v>1.0</v>
      </c>
      <c r="AG8401" s="25">
        <v>145601.8</v>
      </c>
      <c r="AH8401" s="25">
        <v>0.0</v>
      </c>
    </row>
    <row r="8402" ht="15.75" customHeight="1">
      <c r="U8402" s="25">
        <v>8401.0</v>
      </c>
      <c r="V8402" s="25">
        <v>1.5632069E7</v>
      </c>
      <c r="W8402" s="25" t="s">
        <v>2248</v>
      </c>
      <c r="X8402" s="25">
        <v>776.0</v>
      </c>
      <c r="Y8402" s="25" t="s">
        <v>375</v>
      </c>
      <c r="Z8402" s="25" t="s">
        <v>487</v>
      </c>
      <c r="AA8402" s="25">
        <v>39.0</v>
      </c>
      <c r="AB8402" s="25">
        <v>8.0</v>
      </c>
      <c r="AC8402" s="25">
        <v>125211.55</v>
      </c>
      <c r="AD8402" s="25">
        <v>2.0</v>
      </c>
      <c r="AE8402" s="25">
        <v>1.0</v>
      </c>
      <c r="AF8402" s="25">
        <v>0.0</v>
      </c>
      <c r="AG8402" s="25">
        <v>144496.07</v>
      </c>
      <c r="AH8402" s="25">
        <v>0.0</v>
      </c>
    </row>
    <row r="8403" ht="15.75" customHeight="1">
      <c r="U8403" s="25">
        <v>8402.0</v>
      </c>
      <c r="V8403" s="25">
        <v>1.5663134E7</v>
      </c>
      <c r="W8403" s="25" t="s">
        <v>2083</v>
      </c>
      <c r="X8403" s="25">
        <v>535.0</v>
      </c>
      <c r="Y8403" s="25" t="s">
        <v>377</v>
      </c>
      <c r="Z8403" s="25" t="s">
        <v>487</v>
      </c>
      <c r="AA8403" s="25">
        <v>58.0</v>
      </c>
      <c r="AB8403" s="25">
        <v>1.0</v>
      </c>
      <c r="AC8403" s="25">
        <v>0.0</v>
      </c>
      <c r="AD8403" s="25">
        <v>2.0</v>
      </c>
      <c r="AE8403" s="25">
        <v>1.0</v>
      </c>
      <c r="AF8403" s="25">
        <v>1.0</v>
      </c>
      <c r="AG8403" s="25">
        <v>11779.98</v>
      </c>
      <c r="AH8403" s="25">
        <v>1.0</v>
      </c>
    </row>
    <row r="8404" ht="15.75" customHeight="1">
      <c r="U8404" s="25">
        <v>8403.0</v>
      </c>
      <c r="V8404" s="25">
        <v>1.5766683E7</v>
      </c>
      <c r="W8404" s="25" t="s">
        <v>3356</v>
      </c>
      <c r="X8404" s="25">
        <v>549.0</v>
      </c>
      <c r="Y8404" s="25" t="s">
        <v>379</v>
      </c>
      <c r="Z8404" s="25" t="s">
        <v>487</v>
      </c>
      <c r="AA8404" s="25">
        <v>36.0</v>
      </c>
      <c r="AB8404" s="25">
        <v>6.0</v>
      </c>
      <c r="AC8404" s="25">
        <v>139422.37</v>
      </c>
      <c r="AD8404" s="25">
        <v>1.0</v>
      </c>
      <c r="AE8404" s="25">
        <v>0.0</v>
      </c>
      <c r="AF8404" s="25">
        <v>0.0</v>
      </c>
      <c r="AG8404" s="25">
        <v>83983.39</v>
      </c>
      <c r="AH8404" s="25">
        <v>1.0</v>
      </c>
    </row>
    <row r="8405" ht="15.75" customHeight="1">
      <c r="U8405" s="25">
        <v>8404.0</v>
      </c>
      <c r="V8405" s="25">
        <v>1.5707219E7</v>
      </c>
      <c r="W8405" s="25" t="s">
        <v>3357</v>
      </c>
      <c r="X8405" s="25">
        <v>844.0</v>
      </c>
      <c r="Y8405" s="25" t="s">
        <v>375</v>
      </c>
      <c r="Z8405" s="25" t="s">
        <v>462</v>
      </c>
      <c r="AA8405" s="25">
        <v>28.0</v>
      </c>
      <c r="AB8405" s="25">
        <v>4.0</v>
      </c>
      <c r="AC8405" s="25">
        <v>0.0</v>
      </c>
      <c r="AD8405" s="25">
        <v>2.0</v>
      </c>
      <c r="AE8405" s="25">
        <v>0.0</v>
      </c>
      <c r="AF8405" s="25">
        <v>1.0</v>
      </c>
      <c r="AG8405" s="25">
        <v>123318.37</v>
      </c>
      <c r="AH8405" s="25">
        <v>0.0</v>
      </c>
    </row>
    <row r="8406" ht="15.75" customHeight="1">
      <c r="U8406" s="25">
        <v>8405.0</v>
      </c>
      <c r="V8406" s="25">
        <v>1.5709232E7</v>
      </c>
      <c r="W8406" s="25" t="s">
        <v>134</v>
      </c>
      <c r="X8406" s="25">
        <v>586.0</v>
      </c>
      <c r="Y8406" s="25" t="s">
        <v>379</v>
      </c>
      <c r="Z8406" s="25" t="s">
        <v>462</v>
      </c>
      <c r="AA8406" s="25">
        <v>47.0</v>
      </c>
      <c r="AB8406" s="25">
        <v>5.0</v>
      </c>
      <c r="AC8406" s="25">
        <v>157099.47</v>
      </c>
      <c r="AD8406" s="25">
        <v>2.0</v>
      </c>
      <c r="AE8406" s="25">
        <v>1.0</v>
      </c>
      <c r="AF8406" s="25">
        <v>1.0</v>
      </c>
      <c r="AG8406" s="25">
        <v>65481.86</v>
      </c>
      <c r="AH8406" s="25">
        <v>0.0</v>
      </c>
    </row>
    <row r="8407" ht="15.75" customHeight="1">
      <c r="U8407" s="25">
        <v>8406.0</v>
      </c>
      <c r="V8407" s="25">
        <v>1.5801351E7</v>
      </c>
      <c r="W8407" s="25" t="s">
        <v>1505</v>
      </c>
      <c r="X8407" s="25">
        <v>583.0</v>
      </c>
      <c r="Y8407" s="25" t="s">
        <v>375</v>
      </c>
      <c r="Z8407" s="25" t="s">
        <v>487</v>
      </c>
      <c r="AA8407" s="25">
        <v>40.0</v>
      </c>
      <c r="AB8407" s="25">
        <v>3.0</v>
      </c>
      <c r="AC8407" s="25">
        <v>0.0</v>
      </c>
      <c r="AD8407" s="25">
        <v>2.0</v>
      </c>
      <c r="AE8407" s="25">
        <v>1.0</v>
      </c>
      <c r="AF8407" s="25">
        <v>0.0</v>
      </c>
      <c r="AG8407" s="25">
        <v>47728.0</v>
      </c>
      <c r="AH8407" s="25">
        <v>0.0</v>
      </c>
    </row>
    <row r="8408" ht="15.75" customHeight="1">
      <c r="U8408" s="25">
        <v>8407.0</v>
      </c>
      <c r="V8408" s="25">
        <v>1.5578747E7</v>
      </c>
      <c r="W8408" s="25" t="s">
        <v>1642</v>
      </c>
      <c r="X8408" s="25">
        <v>701.0</v>
      </c>
      <c r="Y8408" s="25" t="s">
        <v>377</v>
      </c>
      <c r="Z8408" s="25" t="s">
        <v>487</v>
      </c>
      <c r="AA8408" s="25">
        <v>26.0</v>
      </c>
      <c r="AB8408" s="25">
        <v>5.0</v>
      </c>
      <c r="AC8408" s="25">
        <v>83600.24</v>
      </c>
      <c r="AD8408" s="25">
        <v>1.0</v>
      </c>
      <c r="AE8408" s="25">
        <v>0.0</v>
      </c>
      <c r="AF8408" s="25">
        <v>1.0</v>
      </c>
      <c r="AG8408" s="25">
        <v>59195.05</v>
      </c>
      <c r="AH8408" s="25">
        <v>0.0</v>
      </c>
    </row>
    <row r="8409" ht="15.75" customHeight="1">
      <c r="U8409" s="25">
        <v>8408.0</v>
      </c>
      <c r="V8409" s="25">
        <v>1.5675626E7</v>
      </c>
      <c r="W8409" s="25" t="s">
        <v>1984</v>
      </c>
      <c r="X8409" s="25">
        <v>726.0</v>
      </c>
      <c r="Y8409" s="25" t="s">
        <v>375</v>
      </c>
      <c r="Z8409" s="25" t="s">
        <v>487</v>
      </c>
      <c r="AA8409" s="25">
        <v>28.0</v>
      </c>
      <c r="AB8409" s="25">
        <v>2.0</v>
      </c>
      <c r="AC8409" s="25">
        <v>0.0</v>
      </c>
      <c r="AD8409" s="25">
        <v>1.0</v>
      </c>
      <c r="AE8409" s="25">
        <v>0.0</v>
      </c>
      <c r="AF8409" s="25">
        <v>0.0</v>
      </c>
      <c r="AG8409" s="25">
        <v>98060.51</v>
      </c>
      <c r="AH8409" s="25">
        <v>0.0</v>
      </c>
    </row>
    <row r="8410" ht="15.75" customHeight="1">
      <c r="U8410" s="25">
        <v>8409.0</v>
      </c>
      <c r="V8410" s="25">
        <v>1.5583736E7</v>
      </c>
      <c r="W8410" s="25" t="s">
        <v>711</v>
      </c>
      <c r="X8410" s="25">
        <v>829.0</v>
      </c>
      <c r="Y8410" s="25" t="s">
        <v>379</v>
      </c>
      <c r="Z8410" s="25" t="s">
        <v>487</v>
      </c>
      <c r="AA8410" s="25">
        <v>36.0</v>
      </c>
      <c r="AB8410" s="25">
        <v>4.0</v>
      </c>
      <c r="AC8410" s="25">
        <v>81795.74</v>
      </c>
      <c r="AD8410" s="25">
        <v>2.0</v>
      </c>
      <c r="AE8410" s="25">
        <v>1.0</v>
      </c>
      <c r="AF8410" s="25">
        <v>0.0</v>
      </c>
      <c r="AG8410" s="25">
        <v>90106.94</v>
      </c>
      <c r="AH8410" s="25">
        <v>0.0</v>
      </c>
    </row>
    <row r="8411" ht="15.75" customHeight="1">
      <c r="U8411" s="25">
        <v>8410.0</v>
      </c>
      <c r="V8411" s="25">
        <v>1.5590011E7</v>
      </c>
      <c r="W8411" s="25" t="s">
        <v>741</v>
      </c>
      <c r="X8411" s="25">
        <v>749.0</v>
      </c>
      <c r="Y8411" s="25" t="s">
        <v>377</v>
      </c>
      <c r="Z8411" s="25" t="s">
        <v>487</v>
      </c>
      <c r="AA8411" s="25">
        <v>38.0</v>
      </c>
      <c r="AB8411" s="25">
        <v>9.0</v>
      </c>
      <c r="AC8411" s="25">
        <v>129378.32</v>
      </c>
      <c r="AD8411" s="25">
        <v>1.0</v>
      </c>
      <c r="AE8411" s="25">
        <v>1.0</v>
      </c>
      <c r="AF8411" s="25">
        <v>1.0</v>
      </c>
      <c r="AG8411" s="25">
        <v>13549.34</v>
      </c>
      <c r="AH8411" s="25">
        <v>0.0</v>
      </c>
    </row>
    <row r="8412" ht="15.75" customHeight="1">
      <c r="U8412" s="25">
        <v>8411.0</v>
      </c>
      <c r="V8412" s="25">
        <v>1.5609913E7</v>
      </c>
      <c r="W8412" s="25" t="s">
        <v>567</v>
      </c>
      <c r="X8412" s="25">
        <v>743.0</v>
      </c>
      <c r="Y8412" s="25" t="s">
        <v>375</v>
      </c>
      <c r="Z8412" s="25" t="s">
        <v>462</v>
      </c>
      <c r="AA8412" s="25">
        <v>46.0</v>
      </c>
      <c r="AB8412" s="25">
        <v>9.0</v>
      </c>
      <c r="AC8412" s="25">
        <v>0.0</v>
      </c>
      <c r="AD8412" s="25">
        <v>1.0</v>
      </c>
      <c r="AE8412" s="25">
        <v>1.0</v>
      </c>
      <c r="AF8412" s="25">
        <v>0.0</v>
      </c>
      <c r="AG8412" s="25">
        <v>113436.08</v>
      </c>
      <c r="AH8412" s="25">
        <v>0.0</v>
      </c>
    </row>
    <row r="8413" ht="15.75" customHeight="1">
      <c r="U8413" s="25">
        <v>8412.0</v>
      </c>
      <c r="V8413" s="25">
        <v>1.5719479E7</v>
      </c>
      <c r="W8413" s="25" t="s">
        <v>3009</v>
      </c>
      <c r="X8413" s="25">
        <v>619.0</v>
      </c>
      <c r="Y8413" s="25" t="s">
        <v>377</v>
      </c>
      <c r="Z8413" s="25" t="s">
        <v>462</v>
      </c>
      <c r="AA8413" s="25">
        <v>56.0</v>
      </c>
      <c r="AB8413" s="25">
        <v>7.0</v>
      </c>
      <c r="AC8413" s="25">
        <v>0.0</v>
      </c>
      <c r="AD8413" s="25">
        <v>2.0</v>
      </c>
      <c r="AE8413" s="25">
        <v>1.0</v>
      </c>
      <c r="AF8413" s="25">
        <v>1.0</v>
      </c>
      <c r="AG8413" s="25">
        <v>42442.21</v>
      </c>
      <c r="AH8413" s="25">
        <v>0.0</v>
      </c>
    </row>
    <row r="8414" ht="15.75" customHeight="1">
      <c r="U8414" s="25">
        <v>8413.0</v>
      </c>
      <c r="V8414" s="25">
        <v>1.5575147E7</v>
      </c>
      <c r="W8414" s="25" t="s">
        <v>1345</v>
      </c>
      <c r="X8414" s="25">
        <v>699.0</v>
      </c>
      <c r="Y8414" s="25" t="s">
        <v>375</v>
      </c>
      <c r="Z8414" s="25" t="s">
        <v>487</v>
      </c>
      <c r="AA8414" s="25">
        <v>22.0</v>
      </c>
      <c r="AB8414" s="25">
        <v>9.0</v>
      </c>
      <c r="AC8414" s="25">
        <v>99339.0</v>
      </c>
      <c r="AD8414" s="25">
        <v>1.0</v>
      </c>
      <c r="AE8414" s="25">
        <v>1.0</v>
      </c>
      <c r="AF8414" s="25">
        <v>0.0</v>
      </c>
      <c r="AG8414" s="25">
        <v>68297.61</v>
      </c>
      <c r="AH8414" s="25">
        <v>1.0</v>
      </c>
    </row>
    <row r="8415" ht="15.75" customHeight="1">
      <c r="U8415" s="25">
        <v>8414.0</v>
      </c>
      <c r="V8415" s="25">
        <v>1.5597309E7</v>
      </c>
      <c r="W8415" s="25" t="s">
        <v>3199</v>
      </c>
      <c r="X8415" s="25">
        <v>749.0</v>
      </c>
      <c r="Y8415" s="25" t="s">
        <v>377</v>
      </c>
      <c r="Z8415" s="25" t="s">
        <v>487</v>
      </c>
      <c r="AA8415" s="25">
        <v>36.0</v>
      </c>
      <c r="AB8415" s="25">
        <v>7.0</v>
      </c>
      <c r="AC8415" s="25">
        <v>0.0</v>
      </c>
      <c r="AD8415" s="25">
        <v>2.0</v>
      </c>
      <c r="AE8415" s="25">
        <v>0.0</v>
      </c>
      <c r="AF8415" s="25">
        <v>0.0</v>
      </c>
      <c r="AG8415" s="25">
        <v>80134.65</v>
      </c>
      <c r="AH8415" s="25">
        <v>0.0</v>
      </c>
    </row>
    <row r="8416" ht="15.75" customHeight="1">
      <c r="U8416" s="25">
        <v>8415.0</v>
      </c>
      <c r="V8416" s="25">
        <v>1.5648367E7</v>
      </c>
      <c r="W8416" s="25" t="s">
        <v>991</v>
      </c>
      <c r="X8416" s="25">
        <v>600.0</v>
      </c>
      <c r="Y8416" s="25" t="s">
        <v>379</v>
      </c>
      <c r="Z8416" s="25" t="s">
        <v>462</v>
      </c>
      <c r="AA8416" s="25">
        <v>29.0</v>
      </c>
      <c r="AB8416" s="25">
        <v>6.0</v>
      </c>
      <c r="AC8416" s="25">
        <v>74430.1</v>
      </c>
      <c r="AD8416" s="25">
        <v>2.0</v>
      </c>
      <c r="AE8416" s="25">
        <v>1.0</v>
      </c>
      <c r="AF8416" s="25">
        <v>1.0</v>
      </c>
      <c r="AG8416" s="25">
        <v>96051.1</v>
      </c>
      <c r="AH8416" s="25">
        <v>0.0</v>
      </c>
    </row>
    <row r="8417" ht="15.75" customHeight="1">
      <c r="U8417" s="25">
        <v>8416.0</v>
      </c>
      <c r="V8417" s="25">
        <v>1.5758031E7</v>
      </c>
      <c r="W8417" s="25" t="s">
        <v>1073</v>
      </c>
      <c r="X8417" s="25">
        <v>760.0</v>
      </c>
      <c r="Y8417" s="25" t="s">
        <v>377</v>
      </c>
      <c r="Z8417" s="25" t="s">
        <v>487</v>
      </c>
      <c r="AA8417" s="25">
        <v>38.0</v>
      </c>
      <c r="AB8417" s="25">
        <v>3.0</v>
      </c>
      <c r="AC8417" s="25">
        <v>91241.85</v>
      </c>
      <c r="AD8417" s="25">
        <v>1.0</v>
      </c>
      <c r="AE8417" s="25">
        <v>0.0</v>
      </c>
      <c r="AF8417" s="25">
        <v>1.0</v>
      </c>
      <c r="AG8417" s="25">
        <v>80682.35</v>
      </c>
      <c r="AH8417" s="25">
        <v>0.0</v>
      </c>
    </row>
    <row r="8418" ht="15.75" customHeight="1">
      <c r="U8418" s="25">
        <v>8417.0</v>
      </c>
      <c r="V8418" s="25">
        <v>1.5751771E7</v>
      </c>
      <c r="W8418" s="25" t="s">
        <v>2985</v>
      </c>
      <c r="X8418" s="25">
        <v>528.0</v>
      </c>
      <c r="Y8418" s="25" t="s">
        <v>379</v>
      </c>
      <c r="Z8418" s="25" t="s">
        <v>487</v>
      </c>
      <c r="AA8418" s="25">
        <v>32.0</v>
      </c>
      <c r="AB8418" s="25">
        <v>2.0</v>
      </c>
      <c r="AC8418" s="25">
        <v>99092.45</v>
      </c>
      <c r="AD8418" s="25">
        <v>1.0</v>
      </c>
      <c r="AE8418" s="25">
        <v>0.0</v>
      </c>
      <c r="AF8418" s="25">
        <v>1.0</v>
      </c>
      <c r="AG8418" s="25">
        <v>111149.98</v>
      </c>
      <c r="AH8418" s="25">
        <v>0.0</v>
      </c>
    </row>
    <row r="8419" ht="15.75" customHeight="1">
      <c r="U8419" s="25">
        <v>8418.0</v>
      </c>
      <c r="V8419" s="25">
        <v>1.5689288E7</v>
      </c>
      <c r="W8419" s="25" t="s">
        <v>2221</v>
      </c>
      <c r="X8419" s="25">
        <v>630.0</v>
      </c>
      <c r="Y8419" s="25" t="s">
        <v>375</v>
      </c>
      <c r="Z8419" s="25" t="s">
        <v>462</v>
      </c>
      <c r="AA8419" s="25">
        <v>26.0</v>
      </c>
      <c r="AB8419" s="25">
        <v>5.0</v>
      </c>
      <c r="AC8419" s="25">
        <v>0.0</v>
      </c>
      <c r="AD8419" s="25">
        <v>2.0</v>
      </c>
      <c r="AE8419" s="25">
        <v>1.0</v>
      </c>
      <c r="AF8419" s="25">
        <v>0.0</v>
      </c>
      <c r="AG8419" s="25">
        <v>182612.38</v>
      </c>
      <c r="AH8419" s="25">
        <v>0.0</v>
      </c>
    </row>
    <row r="8420" ht="15.75" customHeight="1">
      <c r="U8420" s="25">
        <v>8419.0</v>
      </c>
      <c r="V8420" s="25">
        <v>1.5731026E7</v>
      </c>
      <c r="W8420" s="25" t="s">
        <v>1058</v>
      </c>
      <c r="X8420" s="25">
        <v>683.0</v>
      </c>
      <c r="Y8420" s="25" t="s">
        <v>379</v>
      </c>
      <c r="Z8420" s="25" t="s">
        <v>462</v>
      </c>
      <c r="AA8420" s="25">
        <v>39.0</v>
      </c>
      <c r="AB8420" s="25">
        <v>2.0</v>
      </c>
      <c r="AC8420" s="25">
        <v>100062.16</v>
      </c>
      <c r="AD8420" s="25">
        <v>2.0</v>
      </c>
      <c r="AE8420" s="25">
        <v>1.0</v>
      </c>
      <c r="AF8420" s="25">
        <v>0.0</v>
      </c>
      <c r="AG8420" s="25">
        <v>109201.43</v>
      </c>
      <c r="AH8420" s="25">
        <v>0.0</v>
      </c>
    </row>
    <row r="8421" ht="15.75" customHeight="1">
      <c r="U8421" s="25">
        <v>8420.0</v>
      </c>
      <c r="V8421" s="25">
        <v>1.5775809E7</v>
      </c>
      <c r="W8421" s="25" t="s">
        <v>2045</v>
      </c>
      <c r="X8421" s="25">
        <v>677.0</v>
      </c>
      <c r="Y8421" s="25" t="s">
        <v>379</v>
      </c>
      <c r="Z8421" s="25" t="s">
        <v>462</v>
      </c>
      <c r="AA8421" s="25">
        <v>26.0</v>
      </c>
      <c r="AB8421" s="25">
        <v>6.0</v>
      </c>
      <c r="AC8421" s="25">
        <v>98723.67</v>
      </c>
      <c r="AD8421" s="25">
        <v>1.0</v>
      </c>
      <c r="AE8421" s="25">
        <v>0.0</v>
      </c>
      <c r="AF8421" s="25">
        <v>1.0</v>
      </c>
      <c r="AG8421" s="25">
        <v>151146.67</v>
      </c>
      <c r="AH8421" s="25">
        <v>0.0</v>
      </c>
    </row>
    <row r="8422" ht="15.75" customHeight="1">
      <c r="U8422" s="25">
        <v>8421.0</v>
      </c>
      <c r="V8422" s="25">
        <v>1.5743076E7</v>
      </c>
      <c r="W8422" s="25" t="s">
        <v>857</v>
      </c>
      <c r="X8422" s="25">
        <v>669.0</v>
      </c>
      <c r="Y8422" s="25" t="s">
        <v>377</v>
      </c>
      <c r="Z8422" s="25" t="s">
        <v>487</v>
      </c>
      <c r="AA8422" s="25">
        <v>29.0</v>
      </c>
      <c r="AB8422" s="25">
        <v>9.0</v>
      </c>
      <c r="AC8422" s="25">
        <v>0.0</v>
      </c>
      <c r="AD8422" s="25">
        <v>1.0</v>
      </c>
      <c r="AE8422" s="25">
        <v>1.0</v>
      </c>
      <c r="AF8422" s="25">
        <v>1.0</v>
      </c>
      <c r="AG8422" s="25">
        <v>93901.61</v>
      </c>
      <c r="AH8422" s="25">
        <v>0.0</v>
      </c>
    </row>
    <row r="8423" ht="15.75" customHeight="1">
      <c r="U8423" s="25">
        <v>8422.0</v>
      </c>
      <c r="V8423" s="25">
        <v>1.5658258E7</v>
      </c>
      <c r="W8423" s="25" t="s">
        <v>3358</v>
      </c>
      <c r="X8423" s="25">
        <v>693.0</v>
      </c>
      <c r="Y8423" s="25" t="s">
        <v>375</v>
      </c>
      <c r="Z8423" s="25" t="s">
        <v>487</v>
      </c>
      <c r="AA8423" s="25">
        <v>43.0</v>
      </c>
      <c r="AB8423" s="25">
        <v>6.0</v>
      </c>
      <c r="AC8423" s="25">
        <v>128760.32</v>
      </c>
      <c r="AD8423" s="25">
        <v>1.0</v>
      </c>
      <c r="AE8423" s="25">
        <v>1.0</v>
      </c>
      <c r="AF8423" s="25">
        <v>0.0</v>
      </c>
      <c r="AG8423" s="25">
        <v>36342.79</v>
      </c>
      <c r="AH8423" s="25">
        <v>0.0</v>
      </c>
    </row>
    <row r="8424" ht="15.75" customHeight="1">
      <c r="U8424" s="25">
        <v>8423.0</v>
      </c>
      <c r="V8424" s="25">
        <v>1.5756321E7</v>
      </c>
      <c r="W8424" s="25" t="s">
        <v>730</v>
      </c>
      <c r="X8424" s="25">
        <v>612.0</v>
      </c>
      <c r="Y8424" s="25" t="s">
        <v>377</v>
      </c>
      <c r="Z8424" s="25" t="s">
        <v>462</v>
      </c>
      <c r="AA8424" s="25">
        <v>52.0</v>
      </c>
      <c r="AB8424" s="25">
        <v>5.0</v>
      </c>
      <c r="AC8424" s="25">
        <v>144772.69</v>
      </c>
      <c r="AD8424" s="25">
        <v>1.0</v>
      </c>
      <c r="AE8424" s="25">
        <v>0.0</v>
      </c>
      <c r="AF8424" s="25">
        <v>0.0</v>
      </c>
      <c r="AG8424" s="25">
        <v>98302.57</v>
      </c>
      <c r="AH8424" s="25">
        <v>1.0</v>
      </c>
    </row>
    <row r="8425" ht="15.75" customHeight="1">
      <c r="U8425" s="25">
        <v>8424.0</v>
      </c>
      <c r="V8425" s="25">
        <v>1.5706799E7</v>
      </c>
      <c r="W8425" s="25" t="s">
        <v>3359</v>
      </c>
      <c r="X8425" s="25">
        <v>719.0</v>
      </c>
      <c r="Y8425" s="25" t="s">
        <v>377</v>
      </c>
      <c r="Z8425" s="25" t="s">
        <v>487</v>
      </c>
      <c r="AA8425" s="25">
        <v>44.0</v>
      </c>
      <c r="AB8425" s="25">
        <v>4.0</v>
      </c>
      <c r="AC8425" s="25">
        <v>0.0</v>
      </c>
      <c r="AD8425" s="25">
        <v>1.0</v>
      </c>
      <c r="AE8425" s="25">
        <v>0.0</v>
      </c>
      <c r="AF8425" s="25">
        <v>0.0</v>
      </c>
      <c r="AG8425" s="25">
        <v>84972.9</v>
      </c>
      <c r="AH8425" s="25">
        <v>1.0</v>
      </c>
    </row>
    <row r="8426" ht="15.75" customHeight="1">
      <c r="U8426" s="25">
        <v>8425.0</v>
      </c>
      <c r="V8426" s="25">
        <v>1.5775703E7</v>
      </c>
      <c r="W8426" s="25" t="s">
        <v>991</v>
      </c>
      <c r="X8426" s="25">
        <v>702.0</v>
      </c>
      <c r="Y8426" s="25" t="s">
        <v>375</v>
      </c>
      <c r="Z8426" s="25" t="s">
        <v>487</v>
      </c>
      <c r="AA8426" s="25">
        <v>26.0</v>
      </c>
      <c r="AB8426" s="25">
        <v>2.0</v>
      </c>
      <c r="AC8426" s="25">
        <v>71281.29</v>
      </c>
      <c r="AD8426" s="25">
        <v>1.0</v>
      </c>
      <c r="AE8426" s="25">
        <v>1.0</v>
      </c>
      <c r="AF8426" s="25">
        <v>1.0</v>
      </c>
      <c r="AG8426" s="25">
        <v>108747.12</v>
      </c>
      <c r="AH8426" s="25">
        <v>1.0</v>
      </c>
    </row>
    <row r="8427" ht="15.75" customHeight="1">
      <c r="U8427" s="25">
        <v>8426.0</v>
      </c>
      <c r="V8427" s="25">
        <v>1.5642636E7</v>
      </c>
      <c r="W8427" s="25" t="s">
        <v>3360</v>
      </c>
      <c r="X8427" s="25">
        <v>755.0</v>
      </c>
      <c r="Y8427" s="25" t="s">
        <v>375</v>
      </c>
      <c r="Z8427" s="25" t="s">
        <v>487</v>
      </c>
      <c r="AA8427" s="25">
        <v>29.0</v>
      </c>
      <c r="AB8427" s="25">
        <v>9.0</v>
      </c>
      <c r="AC8427" s="25">
        <v>117035.89</v>
      </c>
      <c r="AD8427" s="25">
        <v>1.0</v>
      </c>
      <c r="AE8427" s="25">
        <v>1.0</v>
      </c>
      <c r="AF8427" s="25">
        <v>1.0</v>
      </c>
      <c r="AG8427" s="25">
        <v>21862.19</v>
      </c>
      <c r="AH8427" s="25">
        <v>0.0</v>
      </c>
    </row>
    <row r="8428" ht="15.75" customHeight="1">
      <c r="U8428" s="25">
        <v>8427.0</v>
      </c>
      <c r="V8428" s="25">
        <v>1.5704651E7</v>
      </c>
      <c r="W8428" s="25" t="s">
        <v>2691</v>
      </c>
      <c r="X8428" s="25">
        <v>514.0</v>
      </c>
      <c r="Y8428" s="25" t="s">
        <v>375</v>
      </c>
      <c r="Z8428" s="25" t="s">
        <v>487</v>
      </c>
      <c r="AA8428" s="25">
        <v>26.0</v>
      </c>
      <c r="AB8428" s="25">
        <v>1.0</v>
      </c>
      <c r="AC8428" s="25">
        <v>0.0</v>
      </c>
      <c r="AD8428" s="25">
        <v>2.0</v>
      </c>
      <c r="AE8428" s="25">
        <v>0.0</v>
      </c>
      <c r="AF8428" s="25">
        <v>0.0</v>
      </c>
      <c r="AG8428" s="25">
        <v>121551.93</v>
      </c>
      <c r="AH8428" s="25">
        <v>0.0</v>
      </c>
    </row>
    <row r="8429" ht="15.75" customHeight="1">
      <c r="U8429" s="25">
        <v>8428.0</v>
      </c>
      <c r="V8429" s="25">
        <v>1.5806771E7</v>
      </c>
      <c r="W8429" s="25" t="s">
        <v>2192</v>
      </c>
      <c r="X8429" s="25">
        <v>753.0</v>
      </c>
      <c r="Y8429" s="25" t="s">
        <v>375</v>
      </c>
      <c r="Z8429" s="25" t="s">
        <v>462</v>
      </c>
      <c r="AA8429" s="25">
        <v>40.0</v>
      </c>
      <c r="AB8429" s="25">
        <v>0.0</v>
      </c>
      <c r="AC8429" s="25">
        <v>3768.69</v>
      </c>
      <c r="AD8429" s="25">
        <v>2.0</v>
      </c>
      <c r="AE8429" s="25">
        <v>1.0</v>
      </c>
      <c r="AF8429" s="25">
        <v>0.0</v>
      </c>
      <c r="AG8429" s="25">
        <v>177065.24</v>
      </c>
      <c r="AH8429" s="25">
        <v>1.0</v>
      </c>
    </row>
    <row r="8430" ht="15.75" customHeight="1">
      <c r="U8430" s="25">
        <v>8429.0</v>
      </c>
      <c r="V8430" s="25">
        <v>1.5566735E7</v>
      </c>
      <c r="W8430" s="25" t="s">
        <v>1089</v>
      </c>
      <c r="X8430" s="25">
        <v>548.0</v>
      </c>
      <c r="Y8430" s="25" t="s">
        <v>379</v>
      </c>
      <c r="Z8430" s="25" t="s">
        <v>462</v>
      </c>
      <c r="AA8430" s="25">
        <v>36.0</v>
      </c>
      <c r="AB8430" s="25">
        <v>2.0</v>
      </c>
      <c r="AC8430" s="25">
        <v>108913.84</v>
      </c>
      <c r="AD8430" s="25">
        <v>2.0</v>
      </c>
      <c r="AE8430" s="25">
        <v>1.0</v>
      </c>
      <c r="AF8430" s="25">
        <v>1.0</v>
      </c>
      <c r="AG8430" s="25">
        <v>140460.01</v>
      </c>
      <c r="AH8430" s="25">
        <v>0.0</v>
      </c>
    </row>
    <row r="8431" ht="15.75" customHeight="1">
      <c r="U8431" s="25">
        <v>8430.0</v>
      </c>
      <c r="V8431" s="25">
        <v>1.5681671E7</v>
      </c>
      <c r="W8431" s="25" t="s">
        <v>2026</v>
      </c>
      <c r="X8431" s="25">
        <v>850.0</v>
      </c>
      <c r="Y8431" s="25" t="s">
        <v>379</v>
      </c>
      <c r="Z8431" s="25" t="s">
        <v>487</v>
      </c>
      <c r="AA8431" s="25">
        <v>28.0</v>
      </c>
      <c r="AB8431" s="25">
        <v>2.0</v>
      </c>
      <c r="AC8431" s="25">
        <v>101100.22</v>
      </c>
      <c r="AD8431" s="25">
        <v>2.0</v>
      </c>
      <c r="AE8431" s="25">
        <v>1.0</v>
      </c>
      <c r="AF8431" s="25">
        <v>1.0</v>
      </c>
      <c r="AG8431" s="25">
        <v>35337.31</v>
      </c>
      <c r="AH8431" s="25">
        <v>0.0</v>
      </c>
    </row>
    <row r="8432" ht="15.75" customHeight="1">
      <c r="U8432" s="25">
        <v>8431.0</v>
      </c>
      <c r="V8432" s="25">
        <v>1.5775949E7</v>
      </c>
      <c r="W8432" s="25" t="s">
        <v>557</v>
      </c>
      <c r="X8432" s="25">
        <v>612.0</v>
      </c>
      <c r="Y8432" s="25" t="s">
        <v>375</v>
      </c>
      <c r="Z8432" s="25" t="s">
        <v>462</v>
      </c>
      <c r="AA8432" s="25">
        <v>38.0</v>
      </c>
      <c r="AB8432" s="25">
        <v>7.0</v>
      </c>
      <c r="AC8432" s="25">
        <v>110615.47</v>
      </c>
      <c r="AD8432" s="25">
        <v>1.0</v>
      </c>
      <c r="AE8432" s="25">
        <v>1.0</v>
      </c>
      <c r="AF8432" s="25">
        <v>1.0</v>
      </c>
      <c r="AG8432" s="25">
        <v>193502.93</v>
      </c>
      <c r="AH8432" s="25">
        <v>0.0</v>
      </c>
    </row>
    <row r="8433" ht="15.75" customHeight="1">
      <c r="U8433" s="25">
        <v>8432.0</v>
      </c>
      <c r="V8433" s="25">
        <v>1.5586752E7</v>
      </c>
      <c r="W8433" s="25" t="s">
        <v>1887</v>
      </c>
      <c r="X8433" s="25">
        <v>628.0</v>
      </c>
      <c r="Y8433" s="25" t="s">
        <v>379</v>
      </c>
      <c r="Z8433" s="25" t="s">
        <v>487</v>
      </c>
      <c r="AA8433" s="25">
        <v>33.0</v>
      </c>
      <c r="AB8433" s="25">
        <v>8.0</v>
      </c>
      <c r="AC8433" s="25">
        <v>152143.89</v>
      </c>
      <c r="AD8433" s="25">
        <v>1.0</v>
      </c>
      <c r="AE8433" s="25">
        <v>1.0</v>
      </c>
      <c r="AF8433" s="25">
        <v>1.0</v>
      </c>
      <c r="AG8433" s="25">
        <v>32174.03</v>
      </c>
      <c r="AH8433" s="25">
        <v>0.0</v>
      </c>
    </row>
    <row r="8434" ht="15.75" customHeight="1">
      <c r="U8434" s="25">
        <v>8433.0</v>
      </c>
      <c r="V8434" s="25">
        <v>1.5582519E7</v>
      </c>
      <c r="W8434" s="25" t="s">
        <v>816</v>
      </c>
      <c r="X8434" s="25">
        <v>479.0</v>
      </c>
      <c r="Y8434" s="25" t="s">
        <v>375</v>
      </c>
      <c r="Z8434" s="25" t="s">
        <v>487</v>
      </c>
      <c r="AA8434" s="25">
        <v>47.0</v>
      </c>
      <c r="AB8434" s="25">
        <v>6.0</v>
      </c>
      <c r="AC8434" s="25">
        <v>121797.09</v>
      </c>
      <c r="AD8434" s="25">
        <v>1.0</v>
      </c>
      <c r="AE8434" s="25">
        <v>0.0</v>
      </c>
      <c r="AF8434" s="25">
        <v>1.0</v>
      </c>
      <c r="AG8434" s="25">
        <v>5811.9</v>
      </c>
      <c r="AH8434" s="25">
        <v>1.0</v>
      </c>
    </row>
    <row r="8435" ht="15.75" customHeight="1">
      <c r="U8435" s="25">
        <v>8434.0</v>
      </c>
      <c r="V8435" s="25">
        <v>1.5658233E7</v>
      </c>
      <c r="W8435" s="25" t="s">
        <v>1389</v>
      </c>
      <c r="X8435" s="25">
        <v>724.0</v>
      </c>
      <c r="Y8435" s="25" t="s">
        <v>375</v>
      </c>
      <c r="Z8435" s="25" t="s">
        <v>462</v>
      </c>
      <c r="AA8435" s="25">
        <v>41.0</v>
      </c>
      <c r="AB8435" s="25">
        <v>5.0</v>
      </c>
      <c r="AC8435" s="25">
        <v>109798.25</v>
      </c>
      <c r="AD8435" s="25">
        <v>1.0</v>
      </c>
      <c r="AE8435" s="25">
        <v>0.0</v>
      </c>
      <c r="AF8435" s="25">
        <v>1.0</v>
      </c>
      <c r="AG8435" s="25">
        <v>149593.61</v>
      </c>
      <c r="AH8435" s="25">
        <v>0.0</v>
      </c>
    </row>
    <row r="8436" ht="15.75" customHeight="1">
      <c r="U8436" s="25">
        <v>8435.0</v>
      </c>
      <c r="V8436" s="25">
        <v>1.575533E7</v>
      </c>
      <c r="W8436" s="25" t="s">
        <v>996</v>
      </c>
      <c r="X8436" s="25">
        <v>512.0</v>
      </c>
      <c r="Y8436" s="25" t="s">
        <v>379</v>
      </c>
      <c r="Z8436" s="25" t="s">
        <v>487</v>
      </c>
      <c r="AA8436" s="25">
        <v>41.0</v>
      </c>
      <c r="AB8436" s="25">
        <v>7.0</v>
      </c>
      <c r="AC8436" s="25">
        <v>122403.24</v>
      </c>
      <c r="AD8436" s="25">
        <v>1.0</v>
      </c>
      <c r="AE8436" s="25">
        <v>0.0</v>
      </c>
      <c r="AF8436" s="25">
        <v>1.0</v>
      </c>
      <c r="AG8436" s="25">
        <v>37439.9</v>
      </c>
      <c r="AH8436" s="25">
        <v>1.0</v>
      </c>
    </row>
    <row r="8437" ht="15.75" customHeight="1">
      <c r="U8437" s="25">
        <v>8436.0</v>
      </c>
      <c r="V8437" s="25">
        <v>1.5605072E7</v>
      </c>
      <c r="W8437" s="25" t="s">
        <v>1131</v>
      </c>
      <c r="X8437" s="25">
        <v>638.0</v>
      </c>
      <c r="Y8437" s="25" t="s">
        <v>375</v>
      </c>
      <c r="Z8437" s="25" t="s">
        <v>462</v>
      </c>
      <c r="AA8437" s="25">
        <v>43.0</v>
      </c>
      <c r="AB8437" s="25">
        <v>3.0</v>
      </c>
      <c r="AC8437" s="25">
        <v>145860.98</v>
      </c>
      <c r="AD8437" s="25">
        <v>1.0</v>
      </c>
      <c r="AE8437" s="25">
        <v>1.0</v>
      </c>
      <c r="AF8437" s="25">
        <v>1.0</v>
      </c>
      <c r="AG8437" s="25">
        <v>142763.51</v>
      </c>
      <c r="AH8437" s="25">
        <v>1.0</v>
      </c>
    </row>
    <row r="8438" ht="15.75" customHeight="1">
      <c r="U8438" s="25">
        <v>8437.0</v>
      </c>
      <c r="V8438" s="25">
        <v>1.5617538E7</v>
      </c>
      <c r="W8438" s="25" t="s">
        <v>1099</v>
      </c>
      <c r="X8438" s="25">
        <v>834.0</v>
      </c>
      <c r="Y8438" s="25" t="s">
        <v>377</v>
      </c>
      <c r="Z8438" s="25" t="s">
        <v>487</v>
      </c>
      <c r="AA8438" s="25">
        <v>40.0</v>
      </c>
      <c r="AB8438" s="25">
        <v>7.0</v>
      </c>
      <c r="AC8438" s="25">
        <v>0.0</v>
      </c>
      <c r="AD8438" s="25">
        <v>2.0</v>
      </c>
      <c r="AE8438" s="25">
        <v>0.0</v>
      </c>
      <c r="AF8438" s="25">
        <v>0.0</v>
      </c>
      <c r="AG8438" s="25">
        <v>45038.74</v>
      </c>
      <c r="AH8438" s="25">
        <v>0.0</v>
      </c>
    </row>
    <row r="8439" ht="15.75" customHeight="1">
      <c r="U8439" s="25">
        <v>8438.0</v>
      </c>
      <c r="V8439" s="25">
        <v>1.5591428E7</v>
      </c>
      <c r="W8439" s="25" t="s">
        <v>2050</v>
      </c>
      <c r="X8439" s="25">
        <v>781.0</v>
      </c>
      <c r="Y8439" s="25" t="s">
        <v>375</v>
      </c>
      <c r="Z8439" s="25" t="s">
        <v>487</v>
      </c>
      <c r="AA8439" s="25">
        <v>29.0</v>
      </c>
      <c r="AB8439" s="25">
        <v>9.0</v>
      </c>
      <c r="AC8439" s="25">
        <v>0.0</v>
      </c>
      <c r="AD8439" s="25">
        <v>2.0</v>
      </c>
      <c r="AE8439" s="25">
        <v>0.0</v>
      </c>
      <c r="AF8439" s="25">
        <v>0.0</v>
      </c>
      <c r="AG8439" s="25">
        <v>172097.4</v>
      </c>
      <c r="AH8439" s="25">
        <v>0.0</v>
      </c>
    </row>
    <row r="8440" ht="15.75" customHeight="1">
      <c r="U8440" s="25">
        <v>8439.0</v>
      </c>
      <c r="V8440" s="25">
        <v>1.5692142E7</v>
      </c>
      <c r="W8440" s="25" t="s">
        <v>2675</v>
      </c>
      <c r="X8440" s="25">
        <v>707.0</v>
      </c>
      <c r="Y8440" s="25" t="s">
        <v>379</v>
      </c>
      <c r="Z8440" s="25" t="s">
        <v>462</v>
      </c>
      <c r="AA8440" s="25">
        <v>48.0</v>
      </c>
      <c r="AB8440" s="25">
        <v>7.0</v>
      </c>
      <c r="AC8440" s="25">
        <v>105086.74</v>
      </c>
      <c r="AD8440" s="25">
        <v>1.0</v>
      </c>
      <c r="AE8440" s="25">
        <v>1.0</v>
      </c>
      <c r="AF8440" s="25">
        <v>1.0</v>
      </c>
      <c r="AG8440" s="25">
        <v>180344.69</v>
      </c>
      <c r="AH8440" s="25">
        <v>1.0</v>
      </c>
    </row>
    <row r="8441" ht="15.75" customHeight="1">
      <c r="U8441" s="25">
        <v>8440.0</v>
      </c>
      <c r="V8441" s="25">
        <v>1.5692931E7</v>
      </c>
      <c r="W8441" s="25" t="s">
        <v>1370</v>
      </c>
      <c r="X8441" s="25">
        <v>670.0</v>
      </c>
      <c r="Y8441" s="25" t="s">
        <v>375</v>
      </c>
      <c r="Z8441" s="25" t="s">
        <v>487</v>
      </c>
      <c r="AA8441" s="25">
        <v>22.0</v>
      </c>
      <c r="AB8441" s="25">
        <v>2.0</v>
      </c>
      <c r="AC8441" s="25">
        <v>114991.45</v>
      </c>
      <c r="AD8441" s="25">
        <v>1.0</v>
      </c>
      <c r="AE8441" s="25">
        <v>1.0</v>
      </c>
      <c r="AF8441" s="25">
        <v>1.0</v>
      </c>
      <c r="AG8441" s="25">
        <v>37392.56</v>
      </c>
      <c r="AH8441" s="25">
        <v>0.0</v>
      </c>
    </row>
    <row r="8442" ht="15.75" customHeight="1">
      <c r="U8442" s="25">
        <v>8441.0</v>
      </c>
      <c r="V8442" s="25">
        <v>1.5781127E7</v>
      </c>
      <c r="W8442" s="25" t="s">
        <v>1683</v>
      </c>
      <c r="X8442" s="25">
        <v>663.0</v>
      </c>
      <c r="Y8442" s="25" t="s">
        <v>377</v>
      </c>
      <c r="Z8442" s="25" t="s">
        <v>462</v>
      </c>
      <c r="AA8442" s="25">
        <v>33.0</v>
      </c>
      <c r="AB8442" s="25">
        <v>8.0</v>
      </c>
      <c r="AC8442" s="25">
        <v>96769.04</v>
      </c>
      <c r="AD8442" s="25">
        <v>1.0</v>
      </c>
      <c r="AE8442" s="25">
        <v>1.0</v>
      </c>
      <c r="AF8442" s="25">
        <v>1.0</v>
      </c>
      <c r="AG8442" s="25">
        <v>36864.05</v>
      </c>
      <c r="AH8442" s="25">
        <v>0.0</v>
      </c>
    </row>
    <row r="8443" ht="15.75" customHeight="1">
      <c r="U8443" s="25">
        <v>8442.0</v>
      </c>
      <c r="V8443" s="25">
        <v>1.5677136E7</v>
      </c>
      <c r="W8443" s="25" t="s">
        <v>2298</v>
      </c>
      <c r="X8443" s="25">
        <v>624.0</v>
      </c>
      <c r="Y8443" s="25" t="s">
        <v>375</v>
      </c>
      <c r="Z8443" s="25" t="s">
        <v>462</v>
      </c>
      <c r="AA8443" s="25">
        <v>23.0</v>
      </c>
      <c r="AB8443" s="25">
        <v>5.0</v>
      </c>
      <c r="AC8443" s="25">
        <v>0.0</v>
      </c>
      <c r="AD8443" s="25">
        <v>2.0</v>
      </c>
      <c r="AE8443" s="25">
        <v>0.0</v>
      </c>
      <c r="AF8443" s="25">
        <v>0.0</v>
      </c>
      <c r="AG8443" s="25">
        <v>132418.59</v>
      </c>
      <c r="AH8443" s="25">
        <v>0.0</v>
      </c>
    </row>
    <row r="8444" ht="15.75" customHeight="1">
      <c r="U8444" s="25">
        <v>8443.0</v>
      </c>
      <c r="V8444" s="25">
        <v>1.5677828E7</v>
      </c>
      <c r="W8444" s="25" t="s">
        <v>3361</v>
      </c>
      <c r="X8444" s="25">
        <v>598.0</v>
      </c>
      <c r="Y8444" s="25" t="s">
        <v>375</v>
      </c>
      <c r="Z8444" s="25" t="s">
        <v>462</v>
      </c>
      <c r="AA8444" s="25">
        <v>34.0</v>
      </c>
      <c r="AB8444" s="25">
        <v>4.0</v>
      </c>
      <c r="AC8444" s="25">
        <v>0.0</v>
      </c>
      <c r="AD8444" s="25">
        <v>2.0</v>
      </c>
      <c r="AE8444" s="25">
        <v>0.0</v>
      </c>
      <c r="AF8444" s="25">
        <v>0.0</v>
      </c>
      <c r="AG8444" s="25">
        <v>60894.26</v>
      </c>
      <c r="AH8444" s="25">
        <v>0.0</v>
      </c>
    </row>
    <row r="8445" ht="15.75" customHeight="1">
      <c r="U8445" s="25">
        <v>8444.0</v>
      </c>
      <c r="V8445" s="25">
        <v>1.5567897E7</v>
      </c>
      <c r="W8445" s="25" t="s">
        <v>764</v>
      </c>
      <c r="X8445" s="25">
        <v>619.0</v>
      </c>
      <c r="Y8445" s="25" t="s">
        <v>379</v>
      </c>
      <c r="Z8445" s="25" t="s">
        <v>487</v>
      </c>
      <c r="AA8445" s="25">
        <v>23.0</v>
      </c>
      <c r="AB8445" s="25">
        <v>5.0</v>
      </c>
      <c r="AC8445" s="25">
        <v>132725.1</v>
      </c>
      <c r="AD8445" s="25">
        <v>1.0</v>
      </c>
      <c r="AE8445" s="25">
        <v>1.0</v>
      </c>
      <c r="AF8445" s="25">
        <v>1.0</v>
      </c>
      <c r="AG8445" s="25">
        <v>143913.33</v>
      </c>
      <c r="AH8445" s="25">
        <v>0.0</v>
      </c>
    </row>
    <row r="8446" ht="15.75" customHeight="1">
      <c r="U8446" s="25">
        <v>8445.0</v>
      </c>
      <c r="V8446" s="25">
        <v>1.5793641E7</v>
      </c>
      <c r="W8446" s="25" t="s">
        <v>2182</v>
      </c>
      <c r="X8446" s="25">
        <v>792.0</v>
      </c>
      <c r="Y8446" s="25" t="s">
        <v>375</v>
      </c>
      <c r="Z8446" s="25" t="s">
        <v>462</v>
      </c>
      <c r="AA8446" s="25">
        <v>70.0</v>
      </c>
      <c r="AB8446" s="25">
        <v>3.0</v>
      </c>
      <c r="AC8446" s="25">
        <v>0.0</v>
      </c>
      <c r="AD8446" s="25">
        <v>2.0</v>
      </c>
      <c r="AE8446" s="25">
        <v>1.0</v>
      </c>
      <c r="AF8446" s="25">
        <v>1.0</v>
      </c>
      <c r="AG8446" s="25">
        <v>172240.27</v>
      </c>
      <c r="AH8446" s="25">
        <v>0.0</v>
      </c>
    </row>
    <row r="8447" ht="15.75" customHeight="1">
      <c r="U8447" s="25">
        <v>8446.0</v>
      </c>
      <c r="V8447" s="25">
        <v>1.5678333E7</v>
      </c>
      <c r="W8447" s="25" t="s">
        <v>2600</v>
      </c>
      <c r="X8447" s="25">
        <v>683.0</v>
      </c>
      <c r="Y8447" s="25" t="s">
        <v>375</v>
      </c>
      <c r="Z8447" s="25" t="s">
        <v>462</v>
      </c>
      <c r="AA8447" s="25">
        <v>26.0</v>
      </c>
      <c r="AB8447" s="25">
        <v>7.0</v>
      </c>
      <c r="AC8447" s="25">
        <v>0.0</v>
      </c>
      <c r="AD8447" s="25">
        <v>2.0</v>
      </c>
      <c r="AE8447" s="25">
        <v>1.0</v>
      </c>
      <c r="AF8447" s="25">
        <v>0.0</v>
      </c>
      <c r="AG8447" s="25">
        <v>86619.77</v>
      </c>
      <c r="AH8447" s="25">
        <v>0.0</v>
      </c>
    </row>
    <row r="8448" ht="15.75" customHeight="1">
      <c r="U8448" s="25">
        <v>8447.0</v>
      </c>
      <c r="V8448" s="25">
        <v>1.5630511E7</v>
      </c>
      <c r="W8448" s="25" t="s">
        <v>3362</v>
      </c>
      <c r="X8448" s="25">
        <v>691.0</v>
      </c>
      <c r="Y8448" s="25" t="s">
        <v>375</v>
      </c>
      <c r="Z8448" s="25" t="s">
        <v>462</v>
      </c>
      <c r="AA8448" s="25">
        <v>33.0</v>
      </c>
      <c r="AB8448" s="25">
        <v>6.0</v>
      </c>
      <c r="AC8448" s="25">
        <v>0.0</v>
      </c>
      <c r="AD8448" s="25">
        <v>2.0</v>
      </c>
      <c r="AE8448" s="25">
        <v>1.0</v>
      </c>
      <c r="AF8448" s="25">
        <v>0.0</v>
      </c>
      <c r="AG8448" s="25">
        <v>164074.89</v>
      </c>
      <c r="AH8448" s="25">
        <v>0.0</v>
      </c>
    </row>
    <row r="8449" ht="15.75" customHeight="1">
      <c r="U8449" s="25">
        <v>8448.0</v>
      </c>
      <c r="V8449" s="25">
        <v>1.5792627E7</v>
      </c>
      <c r="W8449" s="25" t="s">
        <v>1570</v>
      </c>
      <c r="X8449" s="25">
        <v>765.0</v>
      </c>
      <c r="Y8449" s="25" t="s">
        <v>377</v>
      </c>
      <c r="Z8449" s="25" t="s">
        <v>462</v>
      </c>
      <c r="AA8449" s="25">
        <v>33.0</v>
      </c>
      <c r="AB8449" s="25">
        <v>5.0</v>
      </c>
      <c r="AC8449" s="25">
        <v>84557.82</v>
      </c>
      <c r="AD8449" s="25">
        <v>1.0</v>
      </c>
      <c r="AE8449" s="25">
        <v>1.0</v>
      </c>
      <c r="AF8449" s="25">
        <v>1.0</v>
      </c>
      <c r="AG8449" s="25">
        <v>69039.43</v>
      </c>
      <c r="AH8449" s="25">
        <v>0.0</v>
      </c>
    </row>
    <row r="8450" ht="15.75" customHeight="1">
      <c r="U8450" s="25">
        <v>8449.0</v>
      </c>
      <c r="V8450" s="25">
        <v>1.5717191E7</v>
      </c>
      <c r="W8450" s="25" t="s">
        <v>1544</v>
      </c>
      <c r="X8450" s="25">
        <v>508.0</v>
      </c>
      <c r="Y8450" s="25" t="s">
        <v>375</v>
      </c>
      <c r="Z8450" s="25" t="s">
        <v>487</v>
      </c>
      <c r="AA8450" s="25">
        <v>49.0</v>
      </c>
      <c r="AB8450" s="25">
        <v>1.0</v>
      </c>
      <c r="AC8450" s="25">
        <v>93817.41</v>
      </c>
      <c r="AD8450" s="25">
        <v>2.0</v>
      </c>
      <c r="AE8450" s="25">
        <v>1.0</v>
      </c>
      <c r="AF8450" s="25">
        <v>1.0</v>
      </c>
      <c r="AG8450" s="25">
        <v>132468.76</v>
      </c>
      <c r="AH8450" s="25">
        <v>1.0</v>
      </c>
    </row>
    <row r="8451" ht="15.75" customHeight="1">
      <c r="U8451" s="25">
        <v>8450.0</v>
      </c>
      <c r="V8451" s="25">
        <v>1.5625716E7</v>
      </c>
      <c r="W8451" s="25" t="s">
        <v>1802</v>
      </c>
      <c r="X8451" s="25">
        <v>637.0</v>
      </c>
      <c r="Y8451" s="25" t="s">
        <v>375</v>
      </c>
      <c r="Z8451" s="25" t="s">
        <v>462</v>
      </c>
      <c r="AA8451" s="25">
        <v>33.0</v>
      </c>
      <c r="AB8451" s="25">
        <v>9.0</v>
      </c>
      <c r="AC8451" s="25">
        <v>113913.53</v>
      </c>
      <c r="AD8451" s="25">
        <v>1.0</v>
      </c>
      <c r="AE8451" s="25">
        <v>0.0</v>
      </c>
      <c r="AF8451" s="25">
        <v>1.0</v>
      </c>
      <c r="AG8451" s="25">
        <v>65316.5</v>
      </c>
      <c r="AH8451" s="25">
        <v>0.0</v>
      </c>
    </row>
    <row r="8452" ht="15.75" customHeight="1">
      <c r="U8452" s="25">
        <v>8451.0</v>
      </c>
      <c r="V8452" s="25">
        <v>1.5710053E7</v>
      </c>
      <c r="W8452" s="25" t="s">
        <v>3363</v>
      </c>
      <c r="X8452" s="25">
        <v>667.0</v>
      </c>
      <c r="Y8452" s="25" t="s">
        <v>379</v>
      </c>
      <c r="Z8452" s="25" t="s">
        <v>462</v>
      </c>
      <c r="AA8452" s="25">
        <v>44.0</v>
      </c>
      <c r="AB8452" s="25">
        <v>5.0</v>
      </c>
      <c r="AC8452" s="25">
        <v>140406.68</v>
      </c>
      <c r="AD8452" s="25">
        <v>2.0</v>
      </c>
      <c r="AE8452" s="25">
        <v>0.0</v>
      </c>
      <c r="AF8452" s="25">
        <v>1.0</v>
      </c>
      <c r="AG8452" s="25">
        <v>57164.19</v>
      </c>
      <c r="AH8452" s="25">
        <v>0.0</v>
      </c>
    </row>
    <row r="8453" ht="15.75" customHeight="1">
      <c r="U8453" s="25">
        <v>8452.0</v>
      </c>
      <c r="V8453" s="25">
        <v>1.5580043E7</v>
      </c>
      <c r="W8453" s="25" t="s">
        <v>1488</v>
      </c>
      <c r="X8453" s="25">
        <v>575.0</v>
      </c>
      <c r="Y8453" s="25" t="s">
        <v>377</v>
      </c>
      <c r="Z8453" s="25" t="s">
        <v>462</v>
      </c>
      <c r="AA8453" s="25">
        <v>22.0</v>
      </c>
      <c r="AB8453" s="25">
        <v>8.0</v>
      </c>
      <c r="AC8453" s="25">
        <v>105229.34</v>
      </c>
      <c r="AD8453" s="25">
        <v>1.0</v>
      </c>
      <c r="AE8453" s="25">
        <v>1.0</v>
      </c>
      <c r="AF8453" s="25">
        <v>1.0</v>
      </c>
      <c r="AG8453" s="25">
        <v>34397.08</v>
      </c>
      <c r="AH8453" s="25">
        <v>0.0</v>
      </c>
    </row>
    <row r="8454" ht="15.75" customHeight="1">
      <c r="U8454" s="25">
        <v>8453.0</v>
      </c>
      <c r="V8454" s="25">
        <v>1.560141E7</v>
      </c>
      <c r="W8454" s="25" t="s">
        <v>642</v>
      </c>
      <c r="X8454" s="25">
        <v>744.0</v>
      </c>
      <c r="Y8454" s="25" t="s">
        <v>377</v>
      </c>
      <c r="Z8454" s="25" t="s">
        <v>462</v>
      </c>
      <c r="AA8454" s="25">
        <v>46.0</v>
      </c>
      <c r="AB8454" s="25">
        <v>1.0</v>
      </c>
      <c r="AC8454" s="25">
        <v>0.0</v>
      </c>
      <c r="AD8454" s="25">
        <v>3.0</v>
      </c>
      <c r="AE8454" s="25">
        <v>1.0</v>
      </c>
      <c r="AF8454" s="25">
        <v>1.0</v>
      </c>
      <c r="AG8454" s="25">
        <v>177431.59</v>
      </c>
      <c r="AH8454" s="25">
        <v>1.0</v>
      </c>
    </row>
    <row r="8455" ht="15.75" customHeight="1">
      <c r="U8455" s="25">
        <v>8454.0</v>
      </c>
      <c r="V8455" s="25">
        <v>1.5684669E7</v>
      </c>
      <c r="W8455" s="25" t="s">
        <v>1887</v>
      </c>
      <c r="X8455" s="25">
        <v>567.0</v>
      </c>
      <c r="Y8455" s="25" t="s">
        <v>375</v>
      </c>
      <c r="Z8455" s="25" t="s">
        <v>462</v>
      </c>
      <c r="AA8455" s="25">
        <v>41.0</v>
      </c>
      <c r="AB8455" s="25">
        <v>9.0</v>
      </c>
      <c r="AC8455" s="25">
        <v>137891.35</v>
      </c>
      <c r="AD8455" s="25">
        <v>1.0</v>
      </c>
      <c r="AE8455" s="25">
        <v>1.0</v>
      </c>
      <c r="AF8455" s="25">
        <v>0.0</v>
      </c>
      <c r="AG8455" s="25">
        <v>142009.46</v>
      </c>
      <c r="AH8455" s="25">
        <v>1.0</v>
      </c>
    </row>
    <row r="8456" ht="15.75" customHeight="1">
      <c r="U8456" s="25">
        <v>8455.0</v>
      </c>
      <c r="V8456" s="25">
        <v>1.5619083E7</v>
      </c>
      <c r="W8456" s="25" t="s">
        <v>3364</v>
      </c>
      <c r="X8456" s="25">
        <v>502.0</v>
      </c>
      <c r="Y8456" s="25" t="s">
        <v>375</v>
      </c>
      <c r="Z8456" s="25" t="s">
        <v>462</v>
      </c>
      <c r="AA8456" s="25">
        <v>35.0</v>
      </c>
      <c r="AB8456" s="25">
        <v>6.0</v>
      </c>
      <c r="AC8456" s="25">
        <v>0.0</v>
      </c>
      <c r="AD8456" s="25">
        <v>2.0</v>
      </c>
      <c r="AE8456" s="25">
        <v>1.0</v>
      </c>
      <c r="AF8456" s="25">
        <v>1.0</v>
      </c>
      <c r="AG8456" s="25">
        <v>80618.47</v>
      </c>
      <c r="AH8456" s="25">
        <v>0.0</v>
      </c>
    </row>
    <row r="8457" ht="15.75" customHeight="1">
      <c r="U8457" s="25">
        <v>8456.0</v>
      </c>
      <c r="V8457" s="25">
        <v>1.5692207E7</v>
      </c>
      <c r="W8457" s="25" t="s">
        <v>3365</v>
      </c>
      <c r="X8457" s="25">
        <v>609.0</v>
      </c>
      <c r="Y8457" s="25" t="s">
        <v>375</v>
      </c>
      <c r="Z8457" s="25" t="s">
        <v>462</v>
      </c>
      <c r="AA8457" s="25">
        <v>53.0</v>
      </c>
      <c r="AB8457" s="25">
        <v>6.0</v>
      </c>
      <c r="AC8457" s="25">
        <v>0.0</v>
      </c>
      <c r="AD8457" s="25">
        <v>2.0</v>
      </c>
      <c r="AE8457" s="25">
        <v>1.0</v>
      </c>
      <c r="AF8457" s="25">
        <v>1.0</v>
      </c>
      <c r="AG8457" s="25">
        <v>124218.27</v>
      </c>
      <c r="AH8457" s="25">
        <v>0.0</v>
      </c>
    </row>
    <row r="8458" ht="15.75" customHeight="1">
      <c r="U8458" s="25">
        <v>8457.0</v>
      </c>
      <c r="V8458" s="25">
        <v>1.5730705E7</v>
      </c>
      <c r="W8458" s="25" t="s">
        <v>2041</v>
      </c>
      <c r="X8458" s="25">
        <v>715.0</v>
      </c>
      <c r="Y8458" s="25" t="s">
        <v>375</v>
      </c>
      <c r="Z8458" s="25" t="s">
        <v>487</v>
      </c>
      <c r="AA8458" s="25">
        <v>37.0</v>
      </c>
      <c r="AB8458" s="25">
        <v>9.0</v>
      </c>
      <c r="AC8458" s="25">
        <v>165252.52</v>
      </c>
      <c r="AD8458" s="25">
        <v>1.0</v>
      </c>
      <c r="AE8458" s="25">
        <v>1.0</v>
      </c>
      <c r="AF8458" s="25">
        <v>0.0</v>
      </c>
      <c r="AG8458" s="25">
        <v>85286.3</v>
      </c>
      <c r="AH8458" s="25">
        <v>0.0</v>
      </c>
    </row>
    <row r="8459" ht="15.75" customHeight="1">
      <c r="U8459" s="25">
        <v>8458.0</v>
      </c>
      <c r="V8459" s="25">
        <v>1.5749688E7</v>
      </c>
      <c r="W8459" s="25" t="s">
        <v>1027</v>
      </c>
      <c r="X8459" s="25">
        <v>541.0</v>
      </c>
      <c r="Y8459" s="25" t="s">
        <v>375</v>
      </c>
      <c r="Z8459" s="25" t="s">
        <v>487</v>
      </c>
      <c r="AA8459" s="25">
        <v>32.0</v>
      </c>
      <c r="AB8459" s="25">
        <v>8.0</v>
      </c>
      <c r="AC8459" s="25">
        <v>0.0</v>
      </c>
      <c r="AD8459" s="25">
        <v>2.0</v>
      </c>
      <c r="AE8459" s="25">
        <v>0.0</v>
      </c>
      <c r="AF8459" s="25">
        <v>0.0</v>
      </c>
      <c r="AG8459" s="25">
        <v>40889.14</v>
      </c>
      <c r="AH8459" s="25">
        <v>0.0</v>
      </c>
    </row>
    <row r="8460" ht="15.75" customHeight="1">
      <c r="U8460" s="25">
        <v>8459.0</v>
      </c>
      <c r="V8460" s="25">
        <v>1.5728542E7</v>
      </c>
      <c r="W8460" s="25" t="s">
        <v>1594</v>
      </c>
      <c r="X8460" s="25">
        <v>850.0</v>
      </c>
      <c r="Y8460" s="25" t="s">
        <v>375</v>
      </c>
      <c r="Z8460" s="25" t="s">
        <v>462</v>
      </c>
      <c r="AA8460" s="25">
        <v>71.0</v>
      </c>
      <c r="AB8460" s="25">
        <v>4.0</v>
      </c>
      <c r="AC8460" s="25">
        <v>0.0</v>
      </c>
      <c r="AD8460" s="25">
        <v>2.0</v>
      </c>
      <c r="AE8460" s="25">
        <v>1.0</v>
      </c>
      <c r="AF8460" s="25">
        <v>1.0</v>
      </c>
      <c r="AG8460" s="25">
        <v>107236.87</v>
      </c>
      <c r="AH8460" s="25">
        <v>0.0</v>
      </c>
    </row>
    <row r="8461" ht="15.75" customHeight="1">
      <c r="U8461" s="25">
        <v>8460.0</v>
      </c>
      <c r="V8461" s="25">
        <v>1.5760063E7</v>
      </c>
      <c r="W8461" s="25" t="s">
        <v>2357</v>
      </c>
      <c r="X8461" s="25">
        <v>595.0</v>
      </c>
      <c r="Y8461" s="25" t="s">
        <v>377</v>
      </c>
      <c r="Z8461" s="25" t="s">
        <v>487</v>
      </c>
      <c r="AA8461" s="25">
        <v>23.0</v>
      </c>
      <c r="AB8461" s="25">
        <v>7.0</v>
      </c>
      <c r="AC8461" s="25">
        <v>0.0</v>
      </c>
      <c r="AD8461" s="25">
        <v>2.0</v>
      </c>
      <c r="AE8461" s="25">
        <v>1.0</v>
      </c>
      <c r="AF8461" s="25">
        <v>1.0</v>
      </c>
      <c r="AG8461" s="25">
        <v>168085.97</v>
      </c>
      <c r="AH8461" s="25">
        <v>0.0</v>
      </c>
    </row>
    <row r="8462" ht="15.75" customHeight="1">
      <c r="U8462" s="25">
        <v>8461.0</v>
      </c>
      <c r="V8462" s="25">
        <v>1.5658982E7</v>
      </c>
      <c r="W8462" s="25" t="s">
        <v>1155</v>
      </c>
      <c r="X8462" s="25">
        <v>650.0</v>
      </c>
      <c r="Y8462" s="25" t="s">
        <v>379</v>
      </c>
      <c r="Z8462" s="25" t="s">
        <v>462</v>
      </c>
      <c r="AA8462" s="25">
        <v>28.0</v>
      </c>
      <c r="AB8462" s="25">
        <v>5.0</v>
      </c>
      <c r="AC8462" s="25">
        <v>122034.4</v>
      </c>
      <c r="AD8462" s="25">
        <v>3.0</v>
      </c>
      <c r="AE8462" s="25">
        <v>0.0</v>
      </c>
      <c r="AF8462" s="25">
        <v>1.0</v>
      </c>
      <c r="AG8462" s="25">
        <v>146663.43</v>
      </c>
      <c r="AH8462" s="25">
        <v>1.0</v>
      </c>
    </row>
    <row r="8463" ht="15.75" customHeight="1">
      <c r="U8463" s="25">
        <v>8462.0</v>
      </c>
      <c r="V8463" s="25">
        <v>1.5758769E7</v>
      </c>
      <c r="W8463" s="25" t="s">
        <v>3366</v>
      </c>
      <c r="X8463" s="25">
        <v>625.0</v>
      </c>
      <c r="Y8463" s="25" t="s">
        <v>375</v>
      </c>
      <c r="Z8463" s="25" t="s">
        <v>462</v>
      </c>
      <c r="AA8463" s="25">
        <v>44.0</v>
      </c>
      <c r="AB8463" s="25">
        <v>7.0</v>
      </c>
      <c r="AC8463" s="25">
        <v>0.0</v>
      </c>
      <c r="AD8463" s="25">
        <v>1.0</v>
      </c>
      <c r="AE8463" s="25">
        <v>1.0</v>
      </c>
      <c r="AF8463" s="25">
        <v>0.0</v>
      </c>
      <c r="AG8463" s="25">
        <v>4791.8</v>
      </c>
      <c r="AH8463" s="25">
        <v>0.0</v>
      </c>
    </row>
    <row r="8464" ht="15.75" customHeight="1">
      <c r="U8464" s="25">
        <v>8463.0</v>
      </c>
      <c r="V8464" s="25">
        <v>1.5778481E7</v>
      </c>
      <c r="W8464" s="25" t="s">
        <v>2368</v>
      </c>
      <c r="X8464" s="25">
        <v>817.0</v>
      </c>
      <c r="Y8464" s="25" t="s">
        <v>375</v>
      </c>
      <c r="Z8464" s="25" t="s">
        <v>487</v>
      </c>
      <c r="AA8464" s="25">
        <v>59.0</v>
      </c>
      <c r="AB8464" s="25">
        <v>1.0</v>
      </c>
      <c r="AC8464" s="25">
        <v>118962.58</v>
      </c>
      <c r="AD8464" s="25">
        <v>1.0</v>
      </c>
      <c r="AE8464" s="25">
        <v>1.0</v>
      </c>
      <c r="AF8464" s="25">
        <v>1.0</v>
      </c>
      <c r="AG8464" s="25">
        <v>120819.58</v>
      </c>
      <c r="AH8464" s="25">
        <v>0.0</v>
      </c>
    </row>
    <row r="8465" ht="15.75" customHeight="1">
      <c r="U8465" s="25">
        <v>8464.0</v>
      </c>
      <c r="V8465" s="25">
        <v>1.5661162E7</v>
      </c>
      <c r="W8465" s="25" t="s">
        <v>1626</v>
      </c>
      <c r="X8465" s="25">
        <v>526.0</v>
      </c>
      <c r="Y8465" s="25" t="s">
        <v>377</v>
      </c>
      <c r="Z8465" s="25" t="s">
        <v>487</v>
      </c>
      <c r="AA8465" s="25">
        <v>49.0</v>
      </c>
      <c r="AB8465" s="25">
        <v>2.0</v>
      </c>
      <c r="AC8465" s="25">
        <v>0.0</v>
      </c>
      <c r="AD8465" s="25">
        <v>1.0</v>
      </c>
      <c r="AE8465" s="25">
        <v>1.0</v>
      </c>
      <c r="AF8465" s="25">
        <v>0.0</v>
      </c>
      <c r="AG8465" s="25">
        <v>114539.67</v>
      </c>
      <c r="AH8465" s="25">
        <v>1.0</v>
      </c>
    </row>
    <row r="8466" ht="15.75" customHeight="1">
      <c r="U8466" s="25">
        <v>8465.0</v>
      </c>
      <c r="V8466" s="25">
        <v>1.5568164E7</v>
      </c>
      <c r="W8466" s="25" t="s">
        <v>3367</v>
      </c>
      <c r="X8466" s="25">
        <v>850.0</v>
      </c>
      <c r="Y8466" s="25" t="s">
        <v>375</v>
      </c>
      <c r="Z8466" s="25" t="s">
        <v>462</v>
      </c>
      <c r="AA8466" s="25">
        <v>34.0</v>
      </c>
      <c r="AB8466" s="25">
        <v>4.0</v>
      </c>
      <c r="AC8466" s="25">
        <v>71379.53</v>
      </c>
      <c r="AD8466" s="25">
        <v>2.0</v>
      </c>
      <c r="AE8466" s="25">
        <v>1.0</v>
      </c>
      <c r="AF8466" s="25">
        <v>1.0</v>
      </c>
      <c r="AG8466" s="25">
        <v>154000.99</v>
      </c>
      <c r="AH8466" s="25">
        <v>0.0</v>
      </c>
    </row>
    <row r="8467" ht="15.75" customHeight="1">
      <c r="U8467" s="25">
        <v>8466.0</v>
      </c>
      <c r="V8467" s="25">
        <v>1.5601569E7</v>
      </c>
      <c r="W8467" s="25" t="s">
        <v>1431</v>
      </c>
      <c r="X8467" s="25">
        <v>598.0</v>
      </c>
      <c r="Y8467" s="25" t="s">
        <v>375</v>
      </c>
      <c r="Z8467" s="25" t="s">
        <v>462</v>
      </c>
      <c r="AA8467" s="25">
        <v>40.0</v>
      </c>
      <c r="AB8467" s="25">
        <v>2.0</v>
      </c>
      <c r="AC8467" s="25">
        <v>171178.25</v>
      </c>
      <c r="AD8467" s="25">
        <v>1.0</v>
      </c>
      <c r="AE8467" s="25">
        <v>1.0</v>
      </c>
      <c r="AF8467" s="25">
        <v>0.0</v>
      </c>
      <c r="AG8467" s="25">
        <v>137980.58</v>
      </c>
      <c r="AH8467" s="25">
        <v>1.0</v>
      </c>
    </row>
    <row r="8468" ht="15.75" customHeight="1">
      <c r="U8468" s="25">
        <v>8467.0</v>
      </c>
      <c r="V8468" s="25">
        <v>1.5772383E7</v>
      </c>
      <c r="W8468" s="25" t="s">
        <v>763</v>
      </c>
      <c r="X8468" s="25">
        <v>613.0</v>
      </c>
      <c r="Y8468" s="25" t="s">
        <v>375</v>
      </c>
      <c r="Z8468" s="25" t="s">
        <v>487</v>
      </c>
      <c r="AA8468" s="25">
        <v>36.0</v>
      </c>
      <c r="AB8468" s="25">
        <v>9.0</v>
      </c>
      <c r="AC8468" s="25">
        <v>131307.11</v>
      </c>
      <c r="AD8468" s="25">
        <v>1.0</v>
      </c>
      <c r="AE8468" s="25">
        <v>0.0</v>
      </c>
      <c r="AF8468" s="25">
        <v>0.0</v>
      </c>
      <c r="AG8468" s="25">
        <v>83343.73</v>
      </c>
      <c r="AH8468" s="25">
        <v>0.0</v>
      </c>
    </row>
    <row r="8469" ht="15.75" customHeight="1">
      <c r="U8469" s="25">
        <v>8468.0</v>
      </c>
      <c r="V8469" s="25">
        <v>1.5667456E7</v>
      </c>
      <c r="W8469" s="25" t="s">
        <v>890</v>
      </c>
      <c r="X8469" s="25">
        <v>709.0</v>
      </c>
      <c r="Y8469" s="25" t="s">
        <v>377</v>
      </c>
      <c r="Z8469" s="25" t="s">
        <v>487</v>
      </c>
      <c r="AA8469" s="25">
        <v>62.0</v>
      </c>
      <c r="AB8469" s="25">
        <v>3.0</v>
      </c>
      <c r="AC8469" s="25">
        <v>0.0</v>
      </c>
      <c r="AD8469" s="25">
        <v>2.0</v>
      </c>
      <c r="AE8469" s="25">
        <v>1.0</v>
      </c>
      <c r="AF8469" s="25">
        <v>1.0</v>
      </c>
      <c r="AG8469" s="25">
        <v>82195.15</v>
      </c>
      <c r="AH8469" s="25">
        <v>0.0</v>
      </c>
    </row>
    <row r="8470" ht="15.75" customHeight="1">
      <c r="U8470" s="25">
        <v>8469.0</v>
      </c>
      <c r="V8470" s="25">
        <v>1.5672983E7</v>
      </c>
      <c r="W8470" s="25" t="s">
        <v>3368</v>
      </c>
      <c r="X8470" s="25">
        <v>678.0</v>
      </c>
      <c r="Y8470" s="25" t="s">
        <v>377</v>
      </c>
      <c r="Z8470" s="25" t="s">
        <v>462</v>
      </c>
      <c r="AA8470" s="25">
        <v>27.0</v>
      </c>
      <c r="AB8470" s="25">
        <v>5.0</v>
      </c>
      <c r="AC8470" s="25">
        <v>87099.85</v>
      </c>
      <c r="AD8470" s="25">
        <v>2.0</v>
      </c>
      <c r="AE8470" s="25">
        <v>1.0</v>
      </c>
      <c r="AF8470" s="25">
        <v>0.0</v>
      </c>
      <c r="AG8470" s="25">
        <v>149550.95</v>
      </c>
      <c r="AH8470" s="25">
        <v>0.0</v>
      </c>
    </row>
    <row r="8471" ht="15.75" customHeight="1">
      <c r="U8471" s="25">
        <v>8470.0</v>
      </c>
      <c r="V8471" s="25">
        <v>1.5799534E7</v>
      </c>
      <c r="W8471" s="25" t="s">
        <v>3369</v>
      </c>
      <c r="X8471" s="25">
        <v>720.0</v>
      </c>
      <c r="Y8471" s="25" t="s">
        <v>375</v>
      </c>
      <c r="Z8471" s="25" t="s">
        <v>487</v>
      </c>
      <c r="AA8471" s="25">
        <v>71.0</v>
      </c>
      <c r="AB8471" s="25">
        <v>5.0</v>
      </c>
      <c r="AC8471" s="25">
        <v>183135.39</v>
      </c>
      <c r="AD8471" s="25">
        <v>2.0</v>
      </c>
      <c r="AE8471" s="25">
        <v>1.0</v>
      </c>
      <c r="AF8471" s="25">
        <v>1.0</v>
      </c>
      <c r="AG8471" s="25">
        <v>197688.5</v>
      </c>
      <c r="AH8471" s="25">
        <v>0.0</v>
      </c>
    </row>
    <row r="8472" ht="15.75" customHeight="1">
      <c r="U8472" s="25">
        <v>8471.0</v>
      </c>
      <c r="V8472" s="25">
        <v>1.5582847E7</v>
      </c>
      <c r="W8472" s="25" t="s">
        <v>2607</v>
      </c>
      <c r="X8472" s="25">
        <v>662.0</v>
      </c>
      <c r="Y8472" s="25" t="s">
        <v>375</v>
      </c>
      <c r="Z8472" s="25" t="s">
        <v>487</v>
      </c>
      <c r="AA8472" s="25">
        <v>26.0</v>
      </c>
      <c r="AB8472" s="25">
        <v>0.0</v>
      </c>
      <c r="AC8472" s="25">
        <v>0.0</v>
      </c>
      <c r="AD8472" s="25">
        <v>2.0</v>
      </c>
      <c r="AE8472" s="25">
        <v>0.0</v>
      </c>
      <c r="AF8472" s="25">
        <v>1.0</v>
      </c>
      <c r="AG8472" s="25">
        <v>72929.96</v>
      </c>
      <c r="AH8472" s="25">
        <v>0.0</v>
      </c>
    </row>
    <row r="8473" ht="15.75" customHeight="1">
      <c r="U8473" s="25">
        <v>8472.0</v>
      </c>
      <c r="V8473" s="25">
        <v>1.5612478E7</v>
      </c>
      <c r="W8473" s="25" t="s">
        <v>2007</v>
      </c>
      <c r="X8473" s="25">
        <v>525.0</v>
      </c>
      <c r="Y8473" s="25" t="s">
        <v>375</v>
      </c>
      <c r="Z8473" s="25" t="s">
        <v>487</v>
      </c>
      <c r="AA8473" s="25">
        <v>51.0</v>
      </c>
      <c r="AB8473" s="25">
        <v>10.0</v>
      </c>
      <c r="AC8473" s="25">
        <v>0.0</v>
      </c>
      <c r="AD8473" s="25">
        <v>3.0</v>
      </c>
      <c r="AE8473" s="25">
        <v>1.0</v>
      </c>
      <c r="AF8473" s="25">
        <v>0.0</v>
      </c>
      <c r="AG8473" s="25">
        <v>171045.35</v>
      </c>
      <c r="AH8473" s="25">
        <v>1.0</v>
      </c>
    </row>
    <row r="8474" ht="15.75" customHeight="1">
      <c r="U8474" s="25">
        <v>8473.0</v>
      </c>
      <c r="V8474" s="25">
        <v>1.5709621E7</v>
      </c>
      <c r="W8474" s="25" t="s">
        <v>1290</v>
      </c>
      <c r="X8474" s="25">
        <v>662.0</v>
      </c>
      <c r="Y8474" s="25" t="s">
        <v>375</v>
      </c>
      <c r="Z8474" s="25" t="s">
        <v>487</v>
      </c>
      <c r="AA8474" s="25">
        <v>31.0</v>
      </c>
      <c r="AB8474" s="25">
        <v>3.0</v>
      </c>
      <c r="AC8474" s="25">
        <v>0.0</v>
      </c>
      <c r="AD8474" s="25">
        <v>2.0</v>
      </c>
      <c r="AE8474" s="25">
        <v>0.0</v>
      </c>
      <c r="AF8474" s="25">
        <v>1.0</v>
      </c>
      <c r="AG8474" s="25">
        <v>27731.05</v>
      </c>
      <c r="AH8474" s="25">
        <v>0.0</v>
      </c>
    </row>
    <row r="8475" ht="15.75" customHeight="1">
      <c r="U8475" s="25">
        <v>8474.0</v>
      </c>
      <c r="V8475" s="25">
        <v>1.5802009E7</v>
      </c>
      <c r="W8475" s="25" t="s">
        <v>1198</v>
      </c>
      <c r="X8475" s="25">
        <v>770.0</v>
      </c>
      <c r="Y8475" s="25" t="s">
        <v>375</v>
      </c>
      <c r="Z8475" s="25" t="s">
        <v>462</v>
      </c>
      <c r="AA8475" s="25">
        <v>33.0</v>
      </c>
      <c r="AB8475" s="25">
        <v>6.0</v>
      </c>
      <c r="AC8475" s="25">
        <v>0.0</v>
      </c>
      <c r="AD8475" s="25">
        <v>2.0</v>
      </c>
      <c r="AE8475" s="25">
        <v>1.0</v>
      </c>
      <c r="AF8475" s="25">
        <v>1.0</v>
      </c>
      <c r="AG8475" s="25">
        <v>126131.9</v>
      </c>
      <c r="AH8475" s="25">
        <v>0.0</v>
      </c>
    </row>
    <row r="8476" ht="15.75" customHeight="1">
      <c r="U8476" s="25">
        <v>8475.0</v>
      </c>
      <c r="V8476" s="25">
        <v>1.5698816E7</v>
      </c>
      <c r="W8476" s="25" t="s">
        <v>1584</v>
      </c>
      <c r="X8476" s="25">
        <v>721.0</v>
      </c>
      <c r="Y8476" s="25" t="s">
        <v>377</v>
      </c>
      <c r="Z8476" s="25" t="s">
        <v>462</v>
      </c>
      <c r="AA8476" s="25">
        <v>33.0</v>
      </c>
      <c r="AB8476" s="25">
        <v>4.0</v>
      </c>
      <c r="AC8476" s="25">
        <v>72535.45</v>
      </c>
      <c r="AD8476" s="25">
        <v>1.0</v>
      </c>
      <c r="AE8476" s="25">
        <v>1.0</v>
      </c>
      <c r="AF8476" s="25">
        <v>1.0</v>
      </c>
      <c r="AG8476" s="25">
        <v>103931.49</v>
      </c>
      <c r="AH8476" s="25">
        <v>0.0</v>
      </c>
    </row>
    <row r="8477" ht="15.75" customHeight="1">
      <c r="U8477" s="25">
        <v>8476.0</v>
      </c>
      <c r="V8477" s="25">
        <v>1.557483E7</v>
      </c>
      <c r="W8477" s="25" t="s">
        <v>3370</v>
      </c>
      <c r="X8477" s="25">
        <v>633.0</v>
      </c>
      <c r="Y8477" s="25" t="s">
        <v>379</v>
      </c>
      <c r="Z8477" s="25" t="s">
        <v>487</v>
      </c>
      <c r="AA8477" s="25">
        <v>58.0</v>
      </c>
      <c r="AB8477" s="25">
        <v>2.0</v>
      </c>
      <c r="AC8477" s="25">
        <v>128137.42</v>
      </c>
      <c r="AD8477" s="25">
        <v>2.0</v>
      </c>
      <c r="AE8477" s="25">
        <v>1.0</v>
      </c>
      <c r="AF8477" s="25">
        <v>0.0</v>
      </c>
      <c r="AG8477" s="25">
        <v>147635.33</v>
      </c>
      <c r="AH8477" s="25">
        <v>1.0</v>
      </c>
    </row>
    <row r="8478" ht="15.75" customHeight="1">
      <c r="U8478" s="25">
        <v>8477.0</v>
      </c>
      <c r="V8478" s="25">
        <v>1.5603082E7</v>
      </c>
      <c r="W8478" s="25" t="s">
        <v>2512</v>
      </c>
      <c r="X8478" s="25">
        <v>701.0</v>
      </c>
      <c r="Y8478" s="25" t="s">
        <v>375</v>
      </c>
      <c r="Z8478" s="25" t="s">
        <v>487</v>
      </c>
      <c r="AA8478" s="25">
        <v>51.0</v>
      </c>
      <c r="AB8478" s="25">
        <v>9.0</v>
      </c>
      <c r="AC8478" s="25">
        <v>0.0</v>
      </c>
      <c r="AD8478" s="25">
        <v>2.0</v>
      </c>
      <c r="AE8478" s="25">
        <v>0.0</v>
      </c>
      <c r="AF8478" s="25">
        <v>0.0</v>
      </c>
      <c r="AG8478" s="25">
        <v>61961.57</v>
      </c>
      <c r="AH8478" s="25">
        <v>0.0</v>
      </c>
    </row>
    <row r="8479" ht="15.75" customHeight="1">
      <c r="U8479" s="25">
        <v>8478.0</v>
      </c>
      <c r="V8479" s="25">
        <v>1.5685947E7</v>
      </c>
      <c r="W8479" s="25" t="s">
        <v>518</v>
      </c>
      <c r="X8479" s="25">
        <v>556.0</v>
      </c>
      <c r="Y8479" s="25" t="s">
        <v>379</v>
      </c>
      <c r="Z8479" s="25" t="s">
        <v>487</v>
      </c>
      <c r="AA8479" s="25">
        <v>42.0</v>
      </c>
      <c r="AB8479" s="25">
        <v>0.0</v>
      </c>
      <c r="AC8479" s="25">
        <v>115915.53</v>
      </c>
      <c r="AD8479" s="25">
        <v>2.0</v>
      </c>
      <c r="AE8479" s="25">
        <v>0.0</v>
      </c>
      <c r="AF8479" s="25">
        <v>1.0</v>
      </c>
      <c r="AG8479" s="25">
        <v>125435.47</v>
      </c>
      <c r="AH8479" s="25">
        <v>1.0</v>
      </c>
    </row>
    <row r="8480" ht="15.75" customHeight="1">
      <c r="U8480" s="25">
        <v>8479.0</v>
      </c>
      <c r="V8480" s="25">
        <v>1.5643048E7</v>
      </c>
      <c r="W8480" s="25" t="s">
        <v>3371</v>
      </c>
      <c r="X8480" s="25">
        <v>639.0</v>
      </c>
      <c r="Y8480" s="25" t="s">
        <v>375</v>
      </c>
      <c r="Z8480" s="25" t="s">
        <v>487</v>
      </c>
      <c r="AA8480" s="25">
        <v>66.0</v>
      </c>
      <c r="AB8480" s="25">
        <v>0.0</v>
      </c>
      <c r="AC8480" s="25">
        <v>0.0</v>
      </c>
      <c r="AD8480" s="25">
        <v>2.0</v>
      </c>
      <c r="AE8480" s="25">
        <v>0.0</v>
      </c>
      <c r="AF8480" s="25">
        <v>1.0</v>
      </c>
      <c r="AG8480" s="25">
        <v>42240.54</v>
      </c>
      <c r="AH8480" s="25">
        <v>0.0</v>
      </c>
    </row>
    <row r="8481" ht="15.75" customHeight="1">
      <c r="U8481" s="25">
        <v>8480.0</v>
      </c>
      <c r="V8481" s="25">
        <v>1.5807568E7</v>
      </c>
      <c r="W8481" s="25" t="s">
        <v>1315</v>
      </c>
      <c r="X8481" s="25">
        <v>632.0</v>
      </c>
      <c r="Y8481" s="25" t="s">
        <v>375</v>
      </c>
      <c r="Z8481" s="25" t="s">
        <v>487</v>
      </c>
      <c r="AA8481" s="25">
        <v>50.0</v>
      </c>
      <c r="AB8481" s="25">
        <v>2.0</v>
      </c>
      <c r="AC8481" s="25">
        <v>0.0</v>
      </c>
      <c r="AD8481" s="25">
        <v>2.0</v>
      </c>
      <c r="AE8481" s="25">
        <v>0.0</v>
      </c>
      <c r="AF8481" s="25">
        <v>0.0</v>
      </c>
      <c r="AG8481" s="25">
        <v>57942.88</v>
      </c>
      <c r="AH8481" s="25">
        <v>0.0</v>
      </c>
    </row>
    <row r="8482" ht="15.75" customHeight="1">
      <c r="U8482" s="25">
        <v>8481.0</v>
      </c>
      <c r="V8482" s="25">
        <v>1.5597591E7</v>
      </c>
      <c r="W8482" s="25" t="s">
        <v>798</v>
      </c>
      <c r="X8482" s="25">
        <v>456.0</v>
      </c>
      <c r="Y8482" s="25" t="s">
        <v>375</v>
      </c>
      <c r="Z8482" s="25" t="s">
        <v>487</v>
      </c>
      <c r="AA8482" s="25">
        <v>29.0</v>
      </c>
      <c r="AB8482" s="25">
        <v>5.0</v>
      </c>
      <c r="AC8482" s="25">
        <v>107000.49</v>
      </c>
      <c r="AD8482" s="25">
        <v>1.0</v>
      </c>
      <c r="AE8482" s="25">
        <v>1.0</v>
      </c>
      <c r="AF8482" s="25">
        <v>1.0</v>
      </c>
      <c r="AG8482" s="25">
        <v>153419.62</v>
      </c>
      <c r="AH8482" s="25">
        <v>0.0</v>
      </c>
    </row>
    <row r="8483" ht="15.75" customHeight="1">
      <c r="U8483" s="25">
        <v>8482.0</v>
      </c>
      <c r="V8483" s="25">
        <v>1.5747558E7</v>
      </c>
      <c r="W8483" s="25" t="s">
        <v>1563</v>
      </c>
      <c r="X8483" s="25">
        <v>729.0</v>
      </c>
      <c r="Y8483" s="25" t="s">
        <v>377</v>
      </c>
      <c r="Z8483" s="25" t="s">
        <v>462</v>
      </c>
      <c r="AA8483" s="25">
        <v>38.0</v>
      </c>
      <c r="AB8483" s="25">
        <v>10.0</v>
      </c>
      <c r="AC8483" s="25">
        <v>0.0</v>
      </c>
      <c r="AD8483" s="25">
        <v>2.0</v>
      </c>
      <c r="AE8483" s="25">
        <v>1.0</v>
      </c>
      <c r="AF8483" s="25">
        <v>0.0</v>
      </c>
      <c r="AG8483" s="25">
        <v>189727.12</v>
      </c>
      <c r="AH8483" s="25">
        <v>0.0</v>
      </c>
    </row>
    <row r="8484" ht="15.75" customHeight="1">
      <c r="U8484" s="25">
        <v>8483.0</v>
      </c>
      <c r="V8484" s="25">
        <v>1.5756655E7</v>
      </c>
      <c r="W8484" s="25" t="s">
        <v>3372</v>
      </c>
      <c r="X8484" s="25">
        <v>632.0</v>
      </c>
      <c r="Y8484" s="25" t="s">
        <v>375</v>
      </c>
      <c r="Z8484" s="25" t="s">
        <v>462</v>
      </c>
      <c r="AA8484" s="25">
        <v>34.0</v>
      </c>
      <c r="AB8484" s="25">
        <v>2.0</v>
      </c>
      <c r="AC8484" s="25">
        <v>0.0</v>
      </c>
      <c r="AD8484" s="25">
        <v>2.0</v>
      </c>
      <c r="AE8484" s="25">
        <v>0.0</v>
      </c>
      <c r="AF8484" s="25">
        <v>0.0</v>
      </c>
      <c r="AG8484" s="25">
        <v>165385.55</v>
      </c>
      <c r="AH8484" s="25">
        <v>0.0</v>
      </c>
    </row>
    <row r="8485" ht="15.75" customHeight="1">
      <c r="U8485" s="25">
        <v>8484.0</v>
      </c>
      <c r="V8485" s="25">
        <v>1.5589949E7</v>
      </c>
      <c r="W8485" s="25" t="s">
        <v>527</v>
      </c>
      <c r="X8485" s="25">
        <v>433.0</v>
      </c>
      <c r="Y8485" s="25" t="s">
        <v>377</v>
      </c>
      <c r="Z8485" s="25" t="s">
        <v>487</v>
      </c>
      <c r="AA8485" s="25">
        <v>34.0</v>
      </c>
      <c r="AB8485" s="25">
        <v>9.0</v>
      </c>
      <c r="AC8485" s="25">
        <v>152806.74</v>
      </c>
      <c r="AD8485" s="25">
        <v>1.0</v>
      </c>
      <c r="AE8485" s="25">
        <v>1.0</v>
      </c>
      <c r="AF8485" s="25">
        <v>0.0</v>
      </c>
      <c r="AG8485" s="25">
        <v>19687.99</v>
      </c>
      <c r="AH8485" s="25">
        <v>0.0</v>
      </c>
    </row>
    <row r="8486" ht="15.75" customHeight="1">
      <c r="U8486" s="25">
        <v>8485.0</v>
      </c>
      <c r="V8486" s="25">
        <v>1.5601012E7</v>
      </c>
      <c r="W8486" s="25" t="s">
        <v>3373</v>
      </c>
      <c r="X8486" s="25">
        <v>802.0</v>
      </c>
      <c r="Y8486" s="25" t="s">
        <v>375</v>
      </c>
      <c r="Z8486" s="25" t="s">
        <v>462</v>
      </c>
      <c r="AA8486" s="25">
        <v>60.0</v>
      </c>
      <c r="AB8486" s="25">
        <v>3.0</v>
      </c>
      <c r="AC8486" s="25">
        <v>92887.06</v>
      </c>
      <c r="AD8486" s="25">
        <v>1.0</v>
      </c>
      <c r="AE8486" s="25">
        <v>1.0</v>
      </c>
      <c r="AF8486" s="25">
        <v>0.0</v>
      </c>
      <c r="AG8486" s="25">
        <v>39473.63</v>
      </c>
      <c r="AH8486" s="25">
        <v>1.0</v>
      </c>
    </row>
    <row r="8487" ht="15.75" customHeight="1">
      <c r="U8487" s="25">
        <v>8486.0</v>
      </c>
      <c r="V8487" s="25">
        <v>1.5724269E7</v>
      </c>
      <c r="W8487" s="25" t="s">
        <v>745</v>
      </c>
      <c r="X8487" s="25">
        <v>670.0</v>
      </c>
      <c r="Y8487" s="25" t="s">
        <v>375</v>
      </c>
      <c r="Z8487" s="25" t="s">
        <v>487</v>
      </c>
      <c r="AA8487" s="25">
        <v>25.0</v>
      </c>
      <c r="AB8487" s="25">
        <v>7.0</v>
      </c>
      <c r="AC8487" s="25">
        <v>0.0</v>
      </c>
      <c r="AD8487" s="25">
        <v>2.0</v>
      </c>
      <c r="AE8487" s="25">
        <v>1.0</v>
      </c>
      <c r="AF8487" s="25">
        <v>1.0</v>
      </c>
      <c r="AG8487" s="25">
        <v>144723.38</v>
      </c>
      <c r="AH8487" s="25">
        <v>0.0</v>
      </c>
    </row>
    <row r="8488" ht="15.75" customHeight="1">
      <c r="U8488" s="25">
        <v>8487.0</v>
      </c>
      <c r="V8488" s="25">
        <v>1.5567506E7</v>
      </c>
      <c r="W8488" s="25" t="s">
        <v>744</v>
      </c>
      <c r="X8488" s="25">
        <v>738.0</v>
      </c>
      <c r="Y8488" s="25" t="s">
        <v>379</v>
      </c>
      <c r="Z8488" s="25" t="s">
        <v>462</v>
      </c>
      <c r="AA8488" s="25">
        <v>40.0</v>
      </c>
      <c r="AB8488" s="25">
        <v>6.0</v>
      </c>
      <c r="AC8488" s="25">
        <v>114940.67</v>
      </c>
      <c r="AD8488" s="25">
        <v>2.0</v>
      </c>
      <c r="AE8488" s="25">
        <v>1.0</v>
      </c>
      <c r="AF8488" s="25">
        <v>1.0</v>
      </c>
      <c r="AG8488" s="25">
        <v>194895.57</v>
      </c>
      <c r="AH8488" s="25">
        <v>1.0</v>
      </c>
    </row>
    <row r="8489" ht="15.75" customHeight="1">
      <c r="U8489" s="25">
        <v>8488.0</v>
      </c>
      <c r="V8489" s="25">
        <v>1.5791877E7</v>
      </c>
      <c r="W8489" s="25" t="s">
        <v>1272</v>
      </c>
      <c r="X8489" s="25">
        <v>706.0</v>
      </c>
      <c r="Y8489" s="25" t="s">
        <v>379</v>
      </c>
      <c r="Z8489" s="25" t="s">
        <v>487</v>
      </c>
      <c r="AA8489" s="25">
        <v>34.0</v>
      </c>
      <c r="AB8489" s="25">
        <v>0.0</v>
      </c>
      <c r="AC8489" s="25">
        <v>140641.26</v>
      </c>
      <c r="AD8489" s="25">
        <v>2.0</v>
      </c>
      <c r="AE8489" s="25">
        <v>1.0</v>
      </c>
      <c r="AF8489" s="25">
        <v>1.0</v>
      </c>
      <c r="AG8489" s="25">
        <v>77271.91</v>
      </c>
      <c r="AH8489" s="25">
        <v>0.0</v>
      </c>
    </row>
    <row r="8490" ht="15.75" customHeight="1">
      <c r="U8490" s="25">
        <v>8489.0</v>
      </c>
      <c r="V8490" s="25">
        <v>1.579436E7</v>
      </c>
      <c r="W8490" s="25" t="s">
        <v>520</v>
      </c>
      <c r="X8490" s="25">
        <v>592.0</v>
      </c>
      <c r="Y8490" s="25" t="s">
        <v>379</v>
      </c>
      <c r="Z8490" s="25" t="s">
        <v>462</v>
      </c>
      <c r="AA8490" s="25">
        <v>70.0</v>
      </c>
      <c r="AB8490" s="25">
        <v>5.0</v>
      </c>
      <c r="AC8490" s="25">
        <v>71816.74</v>
      </c>
      <c r="AD8490" s="25">
        <v>2.0</v>
      </c>
      <c r="AE8490" s="25">
        <v>1.0</v>
      </c>
      <c r="AF8490" s="25">
        <v>0.0</v>
      </c>
      <c r="AG8490" s="25">
        <v>105096.82</v>
      </c>
      <c r="AH8490" s="25">
        <v>1.0</v>
      </c>
    </row>
    <row r="8491" ht="15.75" customHeight="1">
      <c r="U8491" s="25">
        <v>8490.0</v>
      </c>
      <c r="V8491" s="25">
        <v>1.5686538E7</v>
      </c>
      <c r="W8491" s="25" t="s">
        <v>2146</v>
      </c>
      <c r="X8491" s="25">
        <v>522.0</v>
      </c>
      <c r="Y8491" s="25" t="s">
        <v>375</v>
      </c>
      <c r="Z8491" s="25" t="s">
        <v>462</v>
      </c>
      <c r="AA8491" s="25">
        <v>41.0</v>
      </c>
      <c r="AB8491" s="25">
        <v>7.0</v>
      </c>
      <c r="AC8491" s="25">
        <v>0.0</v>
      </c>
      <c r="AD8491" s="25">
        <v>2.0</v>
      </c>
      <c r="AE8491" s="25">
        <v>0.0</v>
      </c>
      <c r="AF8491" s="25">
        <v>1.0</v>
      </c>
      <c r="AG8491" s="25">
        <v>176780.39</v>
      </c>
      <c r="AH8491" s="25">
        <v>0.0</v>
      </c>
    </row>
    <row r="8492" ht="15.75" customHeight="1">
      <c r="U8492" s="25">
        <v>8491.0</v>
      </c>
      <c r="V8492" s="25">
        <v>1.5585985E7</v>
      </c>
      <c r="W8492" s="25" t="s">
        <v>1750</v>
      </c>
      <c r="X8492" s="25">
        <v>746.0</v>
      </c>
      <c r="Y8492" s="25" t="s">
        <v>375</v>
      </c>
      <c r="Z8492" s="25" t="s">
        <v>487</v>
      </c>
      <c r="AA8492" s="25">
        <v>48.0</v>
      </c>
      <c r="AB8492" s="25">
        <v>5.0</v>
      </c>
      <c r="AC8492" s="25">
        <v>165282.42</v>
      </c>
      <c r="AD8492" s="25">
        <v>1.0</v>
      </c>
      <c r="AE8492" s="25">
        <v>1.0</v>
      </c>
      <c r="AF8492" s="25">
        <v>0.0</v>
      </c>
      <c r="AG8492" s="25">
        <v>153786.46</v>
      </c>
      <c r="AH8492" s="25">
        <v>1.0</v>
      </c>
    </row>
    <row r="8493" ht="15.75" customHeight="1">
      <c r="U8493" s="25">
        <v>8492.0</v>
      </c>
      <c r="V8493" s="25">
        <v>1.5699257E7</v>
      </c>
      <c r="W8493" s="25" t="s">
        <v>811</v>
      </c>
      <c r="X8493" s="25">
        <v>651.0</v>
      </c>
      <c r="Y8493" s="25" t="s">
        <v>377</v>
      </c>
      <c r="Z8493" s="25" t="s">
        <v>487</v>
      </c>
      <c r="AA8493" s="25">
        <v>42.0</v>
      </c>
      <c r="AB8493" s="25">
        <v>2.0</v>
      </c>
      <c r="AC8493" s="25">
        <v>143145.87</v>
      </c>
      <c r="AD8493" s="25">
        <v>2.0</v>
      </c>
      <c r="AE8493" s="25">
        <v>1.0</v>
      </c>
      <c r="AF8493" s="25">
        <v>0.0</v>
      </c>
      <c r="AG8493" s="25">
        <v>43612.06</v>
      </c>
      <c r="AH8493" s="25">
        <v>0.0</v>
      </c>
    </row>
    <row r="8494" ht="15.75" customHeight="1">
      <c r="U8494" s="25">
        <v>8493.0</v>
      </c>
      <c r="V8494" s="25">
        <v>1.5804104E7</v>
      </c>
      <c r="W8494" s="25" t="s">
        <v>1216</v>
      </c>
      <c r="X8494" s="25">
        <v>494.0</v>
      </c>
      <c r="Y8494" s="25" t="s">
        <v>375</v>
      </c>
      <c r="Z8494" s="25" t="s">
        <v>487</v>
      </c>
      <c r="AA8494" s="25">
        <v>28.0</v>
      </c>
      <c r="AB8494" s="25">
        <v>9.0</v>
      </c>
      <c r="AC8494" s="25">
        <v>114731.76</v>
      </c>
      <c r="AD8494" s="25">
        <v>2.0</v>
      </c>
      <c r="AE8494" s="25">
        <v>0.0</v>
      </c>
      <c r="AF8494" s="25">
        <v>1.0</v>
      </c>
      <c r="AG8494" s="25">
        <v>79479.74</v>
      </c>
      <c r="AH8494" s="25">
        <v>0.0</v>
      </c>
    </row>
    <row r="8495" ht="15.75" customHeight="1">
      <c r="U8495" s="25">
        <v>8494.0</v>
      </c>
      <c r="V8495" s="25">
        <v>1.5727619E7</v>
      </c>
      <c r="W8495" s="25" t="s">
        <v>3010</v>
      </c>
      <c r="X8495" s="25">
        <v>753.0</v>
      </c>
      <c r="Y8495" s="25" t="s">
        <v>379</v>
      </c>
      <c r="Z8495" s="25" t="s">
        <v>462</v>
      </c>
      <c r="AA8495" s="25">
        <v>46.0</v>
      </c>
      <c r="AB8495" s="25">
        <v>9.0</v>
      </c>
      <c r="AC8495" s="25">
        <v>113909.69</v>
      </c>
      <c r="AD8495" s="25">
        <v>3.0</v>
      </c>
      <c r="AE8495" s="25">
        <v>1.0</v>
      </c>
      <c r="AF8495" s="25">
        <v>0.0</v>
      </c>
      <c r="AG8495" s="25">
        <v>92320.37</v>
      </c>
      <c r="AH8495" s="25">
        <v>1.0</v>
      </c>
    </row>
    <row r="8496" ht="15.75" customHeight="1">
      <c r="U8496" s="25">
        <v>8495.0</v>
      </c>
      <c r="V8496" s="25">
        <v>1.5740237E7</v>
      </c>
      <c r="W8496" s="25" t="s">
        <v>710</v>
      </c>
      <c r="X8496" s="25">
        <v>671.0</v>
      </c>
      <c r="Y8496" s="25" t="s">
        <v>379</v>
      </c>
      <c r="Z8496" s="25" t="s">
        <v>487</v>
      </c>
      <c r="AA8496" s="25">
        <v>36.0</v>
      </c>
      <c r="AB8496" s="25">
        <v>2.0</v>
      </c>
      <c r="AC8496" s="25">
        <v>116695.27</v>
      </c>
      <c r="AD8496" s="25">
        <v>1.0</v>
      </c>
      <c r="AE8496" s="25">
        <v>0.0</v>
      </c>
      <c r="AF8496" s="25">
        <v>0.0</v>
      </c>
      <c r="AG8496" s="25">
        <v>193201.86</v>
      </c>
      <c r="AH8496" s="25">
        <v>0.0</v>
      </c>
    </row>
    <row r="8497" ht="15.75" customHeight="1">
      <c r="U8497" s="25">
        <v>8496.0</v>
      </c>
      <c r="V8497" s="25">
        <v>1.5801436E7</v>
      </c>
      <c r="W8497" s="25" t="s">
        <v>766</v>
      </c>
      <c r="X8497" s="25">
        <v>696.0</v>
      </c>
      <c r="Y8497" s="25" t="s">
        <v>375</v>
      </c>
      <c r="Z8497" s="25" t="s">
        <v>487</v>
      </c>
      <c r="AA8497" s="25">
        <v>42.0</v>
      </c>
      <c r="AB8497" s="25">
        <v>4.0</v>
      </c>
      <c r="AC8497" s="25">
        <v>0.0</v>
      </c>
      <c r="AD8497" s="25">
        <v>1.0</v>
      </c>
      <c r="AE8497" s="25">
        <v>0.0</v>
      </c>
      <c r="AF8497" s="25">
        <v>0.0</v>
      </c>
      <c r="AG8497" s="25">
        <v>126353.13</v>
      </c>
      <c r="AH8497" s="25">
        <v>1.0</v>
      </c>
    </row>
    <row r="8498" ht="15.75" customHeight="1">
      <c r="U8498" s="25">
        <v>8497.0</v>
      </c>
      <c r="V8498" s="25">
        <v>1.5705735E7</v>
      </c>
      <c r="W8498" s="25" t="s">
        <v>1934</v>
      </c>
      <c r="X8498" s="25">
        <v>577.0</v>
      </c>
      <c r="Y8498" s="25" t="s">
        <v>377</v>
      </c>
      <c r="Z8498" s="25" t="s">
        <v>487</v>
      </c>
      <c r="AA8498" s="25">
        <v>43.0</v>
      </c>
      <c r="AB8498" s="25">
        <v>3.0</v>
      </c>
      <c r="AC8498" s="25">
        <v>0.0</v>
      </c>
      <c r="AD8498" s="25">
        <v>2.0</v>
      </c>
      <c r="AE8498" s="25">
        <v>1.0</v>
      </c>
      <c r="AF8498" s="25">
        <v>1.0</v>
      </c>
      <c r="AG8498" s="25">
        <v>135008.92</v>
      </c>
      <c r="AH8498" s="25">
        <v>0.0</v>
      </c>
    </row>
    <row r="8499" ht="15.75" customHeight="1">
      <c r="U8499" s="25">
        <v>8498.0</v>
      </c>
      <c r="V8499" s="25">
        <v>1.5649359E7</v>
      </c>
      <c r="W8499" s="25" t="s">
        <v>3126</v>
      </c>
      <c r="X8499" s="25">
        <v>587.0</v>
      </c>
      <c r="Y8499" s="25" t="s">
        <v>375</v>
      </c>
      <c r="Z8499" s="25" t="s">
        <v>487</v>
      </c>
      <c r="AA8499" s="25">
        <v>36.0</v>
      </c>
      <c r="AB8499" s="25">
        <v>1.0</v>
      </c>
      <c r="AC8499" s="25">
        <v>0.0</v>
      </c>
      <c r="AD8499" s="25">
        <v>2.0</v>
      </c>
      <c r="AE8499" s="25">
        <v>0.0</v>
      </c>
      <c r="AF8499" s="25">
        <v>1.0</v>
      </c>
      <c r="AG8499" s="25">
        <v>17135.6</v>
      </c>
      <c r="AH8499" s="25">
        <v>0.0</v>
      </c>
    </row>
    <row r="8500" ht="15.75" customHeight="1">
      <c r="U8500" s="25">
        <v>8499.0</v>
      </c>
      <c r="V8500" s="25">
        <v>1.5624892E7</v>
      </c>
      <c r="W8500" s="25" t="s">
        <v>2145</v>
      </c>
      <c r="X8500" s="25">
        <v>712.0</v>
      </c>
      <c r="Y8500" s="25" t="s">
        <v>379</v>
      </c>
      <c r="Z8500" s="25" t="s">
        <v>487</v>
      </c>
      <c r="AA8500" s="25">
        <v>37.0</v>
      </c>
      <c r="AB8500" s="25">
        <v>7.0</v>
      </c>
      <c r="AC8500" s="25">
        <v>93978.96</v>
      </c>
      <c r="AD8500" s="25">
        <v>2.0</v>
      </c>
      <c r="AE8500" s="25">
        <v>1.0</v>
      </c>
      <c r="AF8500" s="25">
        <v>0.0</v>
      </c>
      <c r="AG8500" s="25">
        <v>60651.77</v>
      </c>
      <c r="AH8500" s="25">
        <v>0.0</v>
      </c>
    </row>
    <row r="8501" ht="15.75" customHeight="1">
      <c r="U8501" s="25">
        <v>8500.0</v>
      </c>
      <c r="V8501" s="25">
        <v>1.5784918E7</v>
      </c>
      <c r="W8501" s="25" t="s">
        <v>814</v>
      </c>
      <c r="X8501" s="25">
        <v>498.0</v>
      </c>
      <c r="Y8501" s="25" t="s">
        <v>379</v>
      </c>
      <c r="Z8501" s="25" t="s">
        <v>487</v>
      </c>
      <c r="AA8501" s="25">
        <v>35.0</v>
      </c>
      <c r="AB8501" s="25">
        <v>2.0</v>
      </c>
      <c r="AC8501" s="25">
        <v>121968.11</v>
      </c>
      <c r="AD8501" s="25">
        <v>2.0</v>
      </c>
      <c r="AE8501" s="25">
        <v>0.0</v>
      </c>
      <c r="AF8501" s="25">
        <v>1.0</v>
      </c>
      <c r="AG8501" s="25">
        <v>188343.05</v>
      </c>
      <c r="AH8501" s="25">
        <v>0.0</v>
      </c>
    </row>
    <row r="8502" ht="15.75" customHeight="1">
      <c r="U8502" s="25">
        <v>8501.0</v>
      </c>
      <c r="V8502" s="25">
        <v>1.5584785E7</v>
      </c>
      <c r="W8502" s="25" t="s">
        <v>1925</v>
      </c>
      <c r="X8502" s="25">
        <v>660.0</v>
      </c>
      <c r="Y8502" s="25" t="s">
        <v>375</v>
      </c>
      <c r="Z8502" s="25" t="s">
        <v>487</v>
      </c>
      <c r="AA8502" s="25">
        <v>37.0</v>
      </c>
      <c r="AB8502" s="25">
        <v>2.0</v>
      </c>
      <c r="AC8502" s="25">
        <v>97324.91</v>
      </c>
      <c r="AD8502" s="25">
        <v>1.0</v>
      </c>
      <c r="AE8502" s="25">
        <v>1.0</v>
      </c>
      <c r="AF8502" s="25">
        <v>0.0</v>
      </c>
      <c r="AG8502" s="25">
        <v>23291.83</v>
      </c>
      <c r="AH8502" s="25">
        <v>0.0</v>
      </c>
    </row>
    <row r="8503" ht="15.75" customHeight="1">
      <c r="U8503" s="25">
        <v>8502.0</v>
      </c>
      <c r="V8503" s="25">
        <v>1.5797197E7</v>
      </c>
      <c r="W8503" s="25" t="s">
        <v>998</v>
      </c>
      <c r="X8503" s="25">
        <v>678.0</v>
      </c>
      <c r="Y8503" s="25" t="s">
        <v>377</v>
      </c>
      <c r="Z8503" s="25" t="s">
        <v>487</v>
      </c>
      <c r="AA8503" s="25">
        <v>29.0</v>
      </c>
      <c r="AB8503" s="25">
        <v>6.0</v>
      </c>
      <c r="AC8503" s="25">
        <v>0.0</v>
      </c>
      <c r="AD8503" s="25">
        <v>2.0</v>
      </c>
      <c r="AE8503" s="25">
        <v>1.0</v>
      </c>
      <c r="AF8503" s="25">
        <v>0.0</v>
      </c>
      <c r="AG8503" s="25">
        <v>64443.75</v>
      </c>
      <c r="AH8503" s="25">
        <v>0.0</v>
      </c>
    </row>
    <row r="8504" ht="15.75" customHeight="1">
      <c r="U8504" s="25">
        <v>8503.0</v>
      </c>
      <c r="V8504" s="25">
        <v>1.5574858E7</v>
      </c>
      <c r="W8504" s="25" t="s">
        <v>1305</v>
      </c>
      <c r="X8504" s="25">
        <v>530.0</v>
      </c>
      <c r="Y8504" s="25" t="s">
        <v>375</v>
      </c>
      <c r="Z8504" s="25" t="s">
        <v>487</v>
      </c>
      <c r="AA8504" s="25">
        <v>37.0</v>
      </c>
      <c r="AB8504" s="25">
        <v>8.0</v>
      </c>
      <c r="AC8504" s="25">
        <v>0.0</v>
      </c>
      <c r="AD8504" s="25">
        <v>2.0</v>
      </c>
      <c r="AE8504" s="25">
        <v>1.0</v>
      </c>
      <c r="AF8504" s="25">
        <v>1.0</v>
      </c>
      <c r="AG8504" s="25">
        <v>287.99</v>
      </c>
      <c r="AH8504" s="25">
        <v>0.0</v>
      </c>
    </row>
    <row r="8505" ht="15.75" customHeight="1">
      <c r="U8505" s="25">
        <v>8504.0</v>
      </c>
      <c r="V8505" s="25">
        <v>1.5794101E7</v>
      </c>
      <c r="W8505" s="25" t="s">
        <v>2572</v>
      </c>
      <c r="X8505" s="25">
        <v>559.0</v>
      </c>
      <c r="Y8505" s="25" t="s">
        <v>375</v>
      </c>
      <c r="Z8505" s="25" t="s">
        <v>462</v>
      </c>
      <c r="AA8505" s="25">
        <v>48.0</v>
      </c>
      <c r="AB8505" s="25">
        <v>2.0</v>
      </c>
      <c r="AC8505" s="25">
        <v>0.0</v>
      </c>
      <c r="AD8505" s="25">
        <v>2.0</v>
      </c>
      <c r="AE8505" s="25">
        <v>0.0</v>
      </c>
      <c r="AF8505" s="25">
        <v>1.0</v>
      </c>
      <c r="AG8505" s="25">
        <v>137961.41</v>
      </c>
      <c r="AH8505" s="25">
        <v>0.0</v>
      </c>
    </row>
    <row r="8506" ht="15.75" customHeight="1">
      <c r="U8506" s="25">
        <v>8505.0</v>
      </c>
      <c r="V8506" s="25">
        <v>1.5743245E7</v>
      </c>
      <c r="W8506" s="25" t="s">
        <v>2659</v>
      </c>
      <c r="X8506" s="25">
        <v>624.0</v>
      </c>
      <c r="Y8506" s="25" t="s">
        <v>375</v>
      </c>
      <c r="Z8506" s="25" t="s">
        <v>487</v>
      </c>
      <c r="AA8506" s="25">
        <v>42.0</v>
      </c>
      <c r="AB8506" s="25">
        <v>3.0</v>
      </c>
      <c r="AC8506" s="25">
        <v>145155.37</v>
      </c>
      <c r="AD8506" s="25">
        <v>1.0</v>
      </c>
      <c r="AE8506" s="25">
        <v>1.0</v>
      </c>
      <c r="AF8506" s="25">
        <v>0.0</v>
      </c>
      <c r="AG8506" s="25">
        <v>72169.95</v>
      </c>
      <c r="AH8506" s="25">
        <v>1.0</v>
      </c>
    </row>
    <row r="8507" ht="15.75" customHeight="1">
      <c r="U8507" s="25">
        <v>8506.0</v>
      </c>
      <c r="V8507" s="25">
        <v>1.5791535E7</v>
      </c>
      <c r="W8507" s="25" t="s">
        <v>3374</v>
      </c>
      <c r="X8507" s="25">
        <v>592.0</v>
      </c>
      <c r="Y8507" s="25" t="s">
        <v>375</v>
      </c>
      <c r="Z8507" s="25" t="s">
        <v>487</v>
      </c>
      <c r="AA8507" s="25">
        <v>28.0</v>
      </c>
      <c r="AB8507" s="25">
        <v>5.0</v>
      </c>
      <c r="AC8507" s="25">
        <v>137222.77</v>
      </c>
      <c r="AD8507" s="25">
        <v>1.0</v>
      </c>
      <c r="AE8507" s="25">
        <v>0.0</v>
      </c>
      <c r="AF8507" s="25">
        <v>0.0</v>
      </c>
      <c r="AG8507" s="25">
        <v>39608.58</v>
      </c>
      <c r="AH8507" s="25">
        <v>0.0</v>
      </c>
    </row>
    <row r="8508" ht="15.75" customHeight="1">
      <c r="U8508" s="25">
        <v>8507.0</v>
      </c>
      <c r="V8508" s="25">
        <v>1.5605215E7</v>
      </c>
      <c r="W8508" s="25" t="s">
        <v>715</v>
      </c>
      <c r="X8508" s="25">
        <v>767.0</v>
      </c>
      <c r="Y8508" s="25" t="s">
        <v>375</v>
      </c>
      <c r="Z8508" s="25" t="s">
        <v>487</v>
      </c>
      <c r="AA8508" s="25">
        <v>48.0</v>
      </c>
      <c r="AB8508" s="25">
        <v>9.0</v>
      </c>
      <c r="AC8508" s="25">
        <v>0.0</v>
      </c>
      <c r="AD8508" s="25">
        <v>2.0</v>
      </c>
      <c r="AE8508" s="25">
        <v>0.0</v>
      </c>
      <c r="AF8508" s="25">
        <v>1.0</v>
      </c>
      <c r="AG8508" s="25">
        <v>175458.21</v>
      </c>
      <c r="AH8508" s="25">
        <v>0.0</v>
      </c>
    </row>
    <row r="8509" ht="15.75" customHeight="1">
      <c r="U8509" s="25">
        <v>8508.0</v>
      </c>
      <c r="V8509" s="25">
        <v>1.5771749E7</v>
      </c>
      <c r="W8509" s="25" t="s">
        <v>621</v>
      </c>
      <c r="X8509" s="25">
        <v>653.0</v>
      </c>
      <c r="Y8509" s="25" t="s">
        <v>379</v>
      </c>
      <c r="Z8509" s="25" t="s">
        <v>462</v>
      </c>
      <c r="AA8509" s="25">
        <v>38.0</v>
      </c>
      <c r="AB8509" s="25">
        <v>5.0</v>
      </c>
      <c r="AC8509" s="25">
        <v>114268.22</v>
      </c>
      <c r="AD8509" s="25">
        <v>2.0</v>
      </c>
      <c r="AE8509" s="25">
        <v>1.0</v>
      </c>
      <c r="AF8509" s="25">
        <v>1.0</v>
      </c>
      <c r="AG8509" s="25">
        <v>89524.83</v>
      </c>
      <c r="AH8509" s="25">
        <v>0.0</v>
      </c>
    </row>
    <row r="8510" ht="15.75" customHeight="1">
      <c r="U8510" s="25">
        <v>8509.0</v>
      </c>
      <c r="V8510" s="25">
        <v>1.5616833E7</v>
      </c>
      <c r="W8510" s="25" t="s">
        <v>1750</v>
      </c>
      <c r="X8510" s="25">
        <v>678.0</v>
      </c>
      <c r="Y8510" s="25" t="s">
        <v>377</v>
      </c>
      <c r="Z8510" s="25" t="s">
        <v>487</v>
      </c>
      <c r="AA8510" s="25">
        <v>27.0</v>
      </c>
      <c r="AB8510" s="25">
        <v>2.0</v>
      </c>
      <c r="AC8510" s="25">
        <v>0.0</v>
      </c>
      <c r="AD8510" s="25">
        <v>2.0</v>
      </c>
      <c r="AE8510" s="25">
        <v>1.0</v>
      </c>
      <c r="AF8510" s="25">
        <v>1.0</v>
      </c>
      <c r="AG8510" s="25">
        <v>13221.25</v>
      </c>
      <c r="AH8510" s="25">
        <v>0.0</v>
      </c>
    </row>
    <row r="8511" ht="15.75" customHeight="1">
      <c r="U8511" s="25">
        <v>8510.0</v>
      </c>
      <c r="V8511" s="25">
        <v>1.5750728E7</v>
      </c>
      <c r="W8511" s="25" t="s">
        <v>2950</v>
      </c>
      <c r="X8511" s="25">
        <v>586.0</v>
      </c>
      <c r="Y8511" s="25" t="s">
        <v>377</v>
      </c>
      <c r="Z8511" s="25" t="s">
        <v>462</v>
      </c>
      <c r="AA8511" s="25">
        <v>42.0</v>
      </c>
      <c r="AB8511" s="25">
        <v>2.0</v>
      </c>
      <c r="AC8511" s="25">
        <v>0.0</v>
      </c>
      <c r="AD8511" s="25">
        <v>1.0</v>
      </c>
      <c r="AE8511" s="25">
        <v>1.0</v>
      </c>
      <c r="AF8511" s="25">
        <v>0.0</v>
      </c>
      <c r="AG8511" s="25">
        <v>102889.34</v>
      </c>
      <c r="AH8511" s="25">
        <v>0.0</v>
      </c>
    </row>
    <row r="8512" ht="15.75" customHeight="1">
      <c r="U8512" s="25">
        <v>8511.0</v>
      </c>
      <c r="V8512" s="25">
        <v>1.5769353E7</v>
      </c>
      <c r="W8512" s="25" t="s">
        <v>692</v>
      </c>
      <c r="X8512" s="25">
        <v>550.0</v>
      </c>
      <c r="Y8512" s="25" t="s">
        <v>375</v>
      </c>
      <c r="Z8512" s="25" t="s">
        <v>462</v>
      </c>
      <c r="AA8512" s="25">
        <v>40.0</v>
      </c>
      <c r="AB8512" s="25">
        <v>8.0</v>
      </c>
      <c r="AC8512" s="25">
        <v>150490.32</v>
      </c>
      <c r="AD8512" s="25">
        <v>1.0</v>
      </c>
      <c r="AE8512" s="25">
        <v>0.0</v>
      </c>
      <c r="AF8512" s="25">
        <v>0.0</v>
      </c>
      <c r="AG8512" s="25">
        <v>166468.21</v>
      </c>
      <c r="AH8512" s="25">
        <v>1.0</v>
      </c>
    </row>
    <row r="8513" ht="15.75" customHeight="1">
      <c r="U8513" s="25">
        <v>8512.0</v>
      </c>
      <c r="V8513" s="25">
        <v>1.5770091E7</v>
      </c>
      <c r="W8513" s="25" t="s">
        <v>2898</v>
      </c>
      <c r="X8513" s="25">
        <v>643.0</v>
      </c>
      <c r="Y8513" s="25" t="s">
        <v>379</v>
      </c>
      <c r="Z8513" s="25" t="s">
        <v>487</v>
      </c>
      <c r="AA8513" s="25">
        <v>28.0</v>
      </c>
      <c r="AB8513" s="25">
        <v>9.0</v>
      </c>
      <c r="AC8513" s="25">
        <v>160858.13</v>
      </c>
      <c r="AD8513" s="25">
        <v>2.0</v>
      </c>
      <c r="AE8513" s="25">
        <v>1.0</v>
      </c>
      <c r="AF8513" s="25">
        <v>0.0</v>
      </c>
      <c r="AG8513" s="25">
        <v>27149.27</v>
      </c>
      <c r="AH8513" s="25">
        <v>0.0</v>
      </c>
    </row>
    <row r="8514" ht="15.75" customHeight="1">
      <c r="U8514" s="25">
        <v>8513.0</v>
      </c>
      <c r="V8514" s="25">
        <v>1.571642E7</v>
      </c>
      <c r="W8514" s="25" t="s">
        <v>1615</v>
      </c>
      <c r="X8514" s="25">
        <v>612.0</v>
      </c>
      <c r="Y8514" s="25" t="s">
        <v>377</v>
      </c>
      <c r="Z8514" s="25" t="s">
        <v>487</v>
      </c>
      <c r="AA8514" s="25">
        <v>39.0</v>
      </c>
      <c r="AB8514" s="25">
        <v>5.0</v>
      </c>
      <c r="AC8514" s="25">
        <v>170288.38</v>
      </c>
      <c r="AD8514" s="25">
        <v>1.0</v>
      </c>
      <c r="AE8514" s="25">
        <v>1.0</v>
      </c>
      <c r="AF8514" s="25">
        <v>1.0</v>
      </c>
      <c r="AG8514" s="25">
        <v>59601.15</v>
      </c>
      <c r="AH8514" s="25">
        <v>0.0</v>
      </c>
    </row>
    <row r="8515" ht="15.75" customHeight="1">
      <c r="U8515" s="25">
        <v>8514.0</v>
      </c>
      <c r="V8515" s="25">
        <v>1.5740602E7</v>
      </c>
      <c r="W8515" s="25" t="s">
        <v>759</v>
      </c>
      <c r="X8515" s="25">
        <v>674.0</v>
      </c>
      <c r="Y8515" s="25" t="s">
        <v>379</v>
      </c>
      <c r="Z8515" s="25" t="s">
        <v>462</v>
      </c>
      <c r="AA8515" s="25">
        <v>27.0</v>
      </c>
      <c r="AB8515" s="25">
        <v>4.0</v>
      </c>
      <c r="AC8515" s="25">
        <v>111568.01</v>
      </c>
      <c r="AD8515" s="25">
        <v>1.0</v>
      </c>
      <c r="AE8515" s="25">
        <v>0.0</v>
      </c>
      <c r="AF8515" s="25">
        <v>1.0</v>
      </c>
      <c r="AG8515" s="25">
        <v>22026.18</v>
      </c>
      <c r="AH8515" s="25">
        <v>0.0</v>
      </c>
    </row>
    <row r="8516" ht="15.75" customHeight="1">
      <c r="U8516" s="25">
        <v>8515.0</v>
      </c>
      <c r="V8516" s="25">
        <v>1.5796071E7</v>
      </c>
      <c r="W8516" s="25" t="s">
        <v>3375</v>
      </c>
      <c r="X8516" s="25">
        <v>657.0</v>
      </c>
      <c r="Y8516" s="25" t="s">
        <v>377</v>
      </c>
      <c r="Z8516" s="25" t="s">
        <v>487</v>
      </c>
      <c r="AA8516" s="25">
        <v>29.0</v>
      </c>
      <c r="AB8516" s="25">
        <v>7.0</v>
      </c>
      <c r="AC8516" s="25">
        <v>83889.03</v>
      </c>
      <c r="AD8516" s="25">
        <v>1.0</v>
      </c>
      <c r="AE8516" s="25">
        <v>1.0</v>
      </c>
      <c r="AF8516" s="25">
        <v>0.0</v>
      </c>
      <c r="AG8516" s="25">
        <v>153059.62</v>
      </c>
      <c r="AH8516" s="25">
        <v>0.0</v>
      </c>
    </row>
    <row r="8517" ht="15.75" customHeight="1">
      <c r="U8517" s="25">
        <v>8516.0</v>
      </c>
      <c r="V8517" s="25">
        <v>1.5811389E7</v>
      </c>
      <c r="W8517" s="25" t="s">
        <v>926</v>
      </c>
      <c r="X8517" s="25">
        <v>724.0</v>
      </c>
      <c r="Y8517" s="25" t="s">
        <v>379</v>
      </c>
      <c r="Z8517" s="25" t="s">
        <v>462</v>
      </c>
      <c r="AA8517" s="25">
        <v>35.0</v>
      </c>
      <c r="AB8517" s="25">
        <v>0.0</v>
      </c>
      <c r="AC8517" s="25">
        <v>171982.95</v>
      </c>
      <c r="AD8517" s="25">
        <v>2.0</v>
      </c>
      <c r="AE8517" s="25">
        <v>0.0</v>
      </c>
      <c r="AF8517" s="25">
        <v>1.0</v>
      </c>
      <c r="AG8517" s="25">
        <v>167313.07</v>
      </c>
      <c r="AH8517" s="25">
        <v>0.0</v>
      </c>
    </row>
    <row r="8518" ht="15.75" customHeight="1">
      <c r="U8518" s="25">
        <v>8517.0</v>
      </c>
      <c r="V8518" s="25">
        <v>1.5783875E7</v>
      </c>
      <c r="W8518" s="25" t="s">
        <v>1477</v>
      </c>
      <c r="X8518" s="25">
        <v>500.0</v>
      </c>
      <c r="Y8518" s="25" t="s">
        <v>375</v>
      </c>
      <c r="Z8518" s="25" t="s">
        <v>462</v>
      </c>
      <c r="AA8518" s="25">
        <v>34.0</v>
      </c>
      <c r="AB8518" s="25">
        <v>4.0</v>
      </c>
      <c r="AC8518" s="25">
        <v>0.0</v>
      </c>
      <c r="AD8518" s="25">
        <v>2.0</v>
      </c>
      <c r="AE8518" s="25">
        <v>1.0</v>
      </c>
      <c r="AF8518" s="25">
        <v>0.0</v>
      </c>
      <c r="AG8518" s="25">
        <v>12833.96</v>
      </c>
      <c r="AH8518" s="25">
        <v>0.0</v>
      </c>
    </row>
    <row r="8519" ht="15.75" customHeight="1">
      <c r="U8519" s="25">
        <v>8518.0</v>
      </c>
      <c r="V8519" s="25">
        <v>1.56718E7</v>
      </c>
      <c r="W8519" s="25" t="s">
        <v>665</v>
      </c>
      <c r="X8519" s="25">
        <v>688.0</v>
      </c>
      <c r="Y8519" s="25" t="s">
        <v>375</v>
      </c>
      <c r="Z8519" s="25" t="s">
        <v>487</v>
      </c>
      <c r="AA8519" s="25">
        <v>20.0</v>
      </c>
      <c r="AB8519" s="25">
        <v>8.0</v>
      </c>
      <c r="AC8519" s="25">
        <v>137624.4</v>
      </c>
      <c r="AD8519" s="25">
        <v>2.0</v>
      </c>
      <c r="AE8519" s="25">
        <v>1.0</v>
      </c>
      <c r="AF8519" s="25">
        <v>1.0</v>
      </c>
      <c r="AG8519" s="25">
        <v>197582.79</v>
      </c>
      <c r="AH8519" s="25">
        <v>0.0</v>
      </c>
    </row>
    <row r="8520" ht="15.75" customHeight="1">
      <c r="U8520" s="25">
        <v>8519.0</v>
      </c>
      <c r="V8520" s="25">
        <v>1.5677288E7</v>
      </c>
      <c r="W8520" s="25" t="s">
        <v>3376</v>
      </c>
      <c r="X8520" s="25">
        <v>599.0</v>
      </c>
      <c r="Y8520" s="25" t="s">
        <v>375</v>
      </c>
      <c r="Z8520" s="25" t="s">
        <v>487</v>
      </c>
      <c r="AA8520" s="25">
        <v>50.0</v>
      </c>
      <c r="AB8520" s="25">
        <v>3.0</v>
      </c>
      <c r="AC8520" s="25">
        <v>121159.65</v>
      </c>
      <c r="AD8520" s="25">
        <v>1.0</v>
      </c>
      <c r="AE8520" s="25">
        <v>0.0</v>
      </c>
      <c r="AF8520" s="25">
        <v>0.0</v>
      </c>
      <c r="AG8520" s="25">
        <v>4033.39</v>
      </c>
      <c r="AH8520" s="25">
        <v>1.0</v>
      </c>
    </row>
    <row r="8521" ht="15.75" customHeight="1">
      <c r="U8521" s="25">
        <v>8520.0</v>
      </c>
      <c r="V8521" s="25">
        <v>1.5633525E7</v>
      </c>
      <c r="W8521" s="25" t="s">
        <v>1645</v>
      </c>
      <c r="X8521" s="25">
        <v>631.0</v>
      </c>
      <c r="Y8521" s="25" t="s">
        <v>375</v>
      </c>
      <c r="Z8521" s="25" t="s">
        <v>487</v>
      </c>
      <c r="AA8521" s="25">
        <v>29.0</v>
      </c>
      <c r="AB8521" s="25">
        <v>7.0</v>
      </c>
      <c r="AC8521" s="25">
        <v>0.0</v>
      </c>
      <c r="AD8521" s="25">
        <v>2.0</v>
      </c>
      <c r="AE8521" s="25">
        <v>0.0</v>
      </c>
      <c r="AF8521" s="25">
        <v>1.0</v>
      </c>
      <c r="AG8521" s="25">
        <v>125877.22</v>
      </c>
      <c r="AH8521" s="25">
        <v>0.0</v>
      </c>
    </row>
    <row r="8522" ht="15.75" customHeight="1">
      <c r="U8522" s="25">
        <v>8521.0</v>
      </c>
      <c r="V8522" s="25">
        <v>1.5634606E7</v>
      </c>
      <c r="W8522" s="25" t="s">
        <v>2754</v>
      </c>
      <c r="X8522" s="25">
        <v>634.0</v>
      </c>
      <c r="Y8522" s="25" t="s">
        <v>377</v>
      </c>
      <c r="Z8522" s="25" t="s">
        <v>487</v>
      </c>
      <c r="AA8522" s="25">
        <v>52.0</v>
      </c>
      <c r="AB8522" s="25">
        <v>1.0</v>
      </c>
      <c r="AC8522" s="25">
        <v>0.0</v>
      </c>
      <c r="AD8522" s="25">
        <v>2.0</v>
      </c>
      <c r="AE8522" s="25">
        <v>1.0</v>
      </c>
      <c r="AF8522" s="25">
        <v>1.0</v>
      </c>
      <c r="AG8522" s="25">
        <v>176913.42</v>
      </c>
      <c r="AH8522" s="25">
        <v>0.0</v>
      </c>
    </row>
    <row r="8523" ht="15.75" customHeight="1">
      <c r="U8523" s="25">
        <v>8522.0</v>
      </c>
      <c r="V8523" s="25">
        <v>1.5579207E7</v>
      </c>
      <c r="W8523" s="25" t="s">
        <v>1180</v>
      </c>
      <c r="X8523" s="25">
        <v>545.0</v>
      </c>
      <c r="Y8523" s="25" t="s">
        <v>375</v>
      </c>
      <c r="Z8523" s="25" t="s">
        <v>487</v>
      </c>
      <c r="AA8523" s="25">
        <v>37.0</v>
      </c>
      <c r="AB8523" s="25">
        <v>3.0</v>
      </c>
      <c r="AC8523" s="25">
        <v>91184.01</v>
      </c>
      <c r="AD8523" s="25">
        <v>1.0</v>
      </c>
      <c r="AE8523" s="25">
        <v>1.0</v>
      </c>
      <c r="AF8523" s="25">
        <v>0.0</v>
      </c>
      <c r="AG8523" s="25">
        <v>105476.65</v>
      </c>
      <c r="AH8523" s="25">
        <v>0.0</v>
      </c>
    </row>
    <row r="8524" ht="15.75" customHeight="1">
      <c r="U8524" s="25">
        <v>8523.0</v>
      </c>
      <c r="V8524" s="25">
        <v>1.5619892E7</v>
      </c>
      <c r="W8524" s="25" t="s">
        <v>1305</v>
      </c>
      <c r="X8524" s="25">
        <v>644.0</v>
      </c>
      <c r="Y8524" s="25" t="s">
        <v>377</v>
      </c>
      <c r="Z8524" s="25" t="s">
        <v>487</v>
      </c>
      <c r="AA8524" s="25">
        <v>18.0</v>
      </c>
      <c r="AB8524" s="25">
        <v>8.0</v>
      </c>
      <c r="AC8524" s="25">
        <v>0.0</v>
      </c>
      <c r="AD8524" s="25">
        <v>2.0</v>
      </c>
      <c r="AE8524" s="25">
        <v>1.0</v>
      </c>
      <c r="AF8524" s="25">
        <v>0.0</v>
      </c>
      <c r="AG8524" s="25">
        <v>59172.42</v>
      </c>
      <c r="AH8524" s="25">
        <v>0.0</v>
      </c>
    </row>
    <row r="8525" ht="15.75" customHeight="1">
      <c r="U8525" s="25">
        <v>8524.0</v>
      </c>
      <c r="V8525" s="25">
        <v>1.5567778E7</v>
      </c>
      <c r="W8525" s="25" t="s">
        <v>886</v>
      </c>
      <c r="X8525" s="25">
        <v>690.0</v>
      </c>
      <c r="Y8525" s="25" t="s">
        <v>379</v>
      </c>
      <c r="Z8525" s="25" t="s">
        <v>462</v>
      </c>
      <c r="AA8525" s="25">
        <v>54.0</v>
      </c>
      <c r="AB8525" s="25">
        <v>1.0</v>
      </c>
      <c r="AC8525" s="25">
        <v>144027.8</v>
      </c>
      <c r="AD8525" s="25">
        <v>1.0</v>
      </c>
      <c r="AE8525" s="25">
        <v>1.0</v>
      </c>
      <c r="AF8525" s="25">
        <v>1.0</v>
      </c>
      <c r="AG8525" s="25">
        <v>108731.02</v>
      </c>
      <c r="AH8525" s="25">
        <v>1.0</v>
      </c>
    </row>
    <row r="8526" ht="15.75" customHeight="1">
      <c r="U8526" s="25">
        <v>8525.0</v>
      </c>
      <c r="V8526" s="25">
        <v>1.571175E7</v>
      </c>
      <c r="W8526" s="25" t="s">
        <v>540</v>
      </c>
      <c r="X8526" s="25">
        <v>711.0</v>
      </c>
      <c r="Y8526" s="25" t="s">
        <v>375</v>
      </c>
      <c r="Z8526" s="25" t="s">
        <v>462</v>
      </c>
      <c r="AA8526" s="25">
        <v>34.0</v>
      </c>
      <c r="AB8526" s="25">
        <v>6.0</v>
      </c>
      <c r="AC8526" s="25">
        <v>0.0</v>
      </c>
      <c r="AD8526" s="25">
        <v>2.0</v>
      </c>
      <c r="AE8526" s="25">
        <v>1.0</v>
      </c>
      <c r="AF8526" s="25">
        <v>1.0</v>
      </c>
      <c r="AG8526" s="25">
        <v>175310.38</v>
      </c>
      <c r="AH8526" s="25">
        <v>0.0</v>
      </c>
    </row>
    <row r="8527" ht="15.75" customHeight="1">
      <c r="U8527" s="25">
        <v>8526.0</v>
      </c>
      <c r="V8527" s="25">
        <v>1.5751084E7</v>
      </c>
      <c r="W8527" s="25" t="s">
        <v>1485</v>
      </c>
      <c r="X8527" s="25">
        <v>712.0</v>
      </c>
      <c r="Y8527" s="25" t="s">
        <v>375</v>
      </c>
      <c r="Z8527" s="25" t="s">
        <v>462</v>
      </c>
      <c r="AA8527" s="25">
        <v>29.0</v>
      </c>
      <c r="AB8527" s="25">
        <v>8.0</v>
      </c>
      <c r="AC8527" s="25">
        <v>140170.61</v>
      </c>
      <c r="AD8527" s="25">
        <v>1.0</v>
      </c>
      <c r="AE8527" s="25">
        <v>1.0</v>
      </c>
      <c r="AF8527" s="25">
        <v>1.0</v>
      </c>
      <c r="AG8527" s="25">
        <v>38170.04</v>
      </c>
      <c r="AH8527" s="25">
        <v>0.0</v>
      </c>
    </row>
    <row r="8528" ht="15.75" customHeight="1">
      <c r="U8528" s="25">
        <v>8527.0</v>
      </c>
      <c r="V8528" s="25">
        <v>1.5768945E7</v>
      </c>
      <c r="W8528" s="25" t="s">
        <v>2047</v>
      </c>
      <c r="X8528" s="25">
        <v>627.0</v>
      </c>
      <c r="Y8528" s="25" t="s">
        <v>375</v>
      </c>
      <c r="Z8528" s="25" t="s">
        <v>487</v>
      </c>
      <c r="AA8528" s="25">
        <v>27.0</v>
      </c>
      <c r="AB8528" s="25">
        <v>1.0</v>
      </c>
      <c r="AC8528" s="25">
        <v>62092.9</v>
      </c>
      <c r="AD8528" s="25">
        <v>1.0</v>
      </c>
      <c r="AE8528" s="25">
        <v>1.0</v>
      </c>
      <c r="AF8528" s="25">
        <v>1.0</v>
      </c>
      <c r="AG8528" s="25">
        <v>105887.04</v>
      </c>
      <c r="AH8528" s="25">
        <v>0.0</v>
      </c>
    </row>
    <row r="8529" ht="15.75" customHeight="1">
      <c r="U8529" s="25">
        <v>8528.0</v>
      </c>
      <c r="V8529" s="25">
        <v>1.5586931E7</v>
      </c>
      <c r="W8529" s="25" t="s">
        <v>566</v>
      </c>
      <c r="X8529" s="25">
        <v>694.0</v>
      </c>
      <c r="Y8529" s="25" t="s">
        <v>377</v>
      </c>
      <c r="Z8529" s="25" t="s">
        <v>487</v>
      </c>
      <c r="AA8529" s="25">
        <v>39.0</v>
      </c>
      <c r="AB8529" s="25">
        <v>3.0</v>
      </c>
      <c r="AC8529" s="25">
        <v>0.0</v>
      </c>
      <c r="AD8529" s="25">
        <v>1.0</v>
      </c>
      <c r="AE8529" s="25">
        <v>1.0</v>
      </c>
      <c r="AF8529" s="25">
        <v>1.0</v>
      </c>
      <c r="AG8529" s="25">
        <v>95625.03</v>
      </c>
      <c r="AH8529" s="25">
        <v>0.0</v>
      </c>
    </row>
    <row r="8530" ht="15.75" customHeight="1">
      <c r="U8530" s="25">
        <v>8529.0</v>
      </c>
      <c r="V8530" s="25">
        <v>1.5636353E7</v>
      </c>
      <c r="W8530" s="25" t="s">
        <v>1102</v>
      </c>
      <c r="X8530" s="25">
        <v>534.0</v>
      </c>
      <c r="Y8530" s="25" t="s">
        <v>377</v>
      </c>
      <c r="Z8530" s="25" t="s">
        <v>487</v>
      </c>
      <c r="AA8530" s="25">
        <v>35.0</v>
      </c>
      <c r="AB8530" s="25">
        <v>4.0</v>
      </c>
      <c r="AC8530" s="25">
        <v>0.0</v>
      </c>
      <c r="AD8530" s="25">
        <v>2.0</v>
      </c>
      <c r="AE8530" s="25">
        <v>0.0</v>
      </c>
      <c r="AF8530" s="25">
        <v>0.0</v>
      </c>
      <c r="AG8530" s="25">
        <v>9541.15</v>
      </c>
      <c r="AH8530" s="25">
        <v>0.0</v>
      </c>
    </row>
    <row r="8531" ht="15.75" customHeight="1">
      <c r="U8531" s="25">
        <v>8530.0</v>
      </c>
      <c r="V8531" s="25">
        <v>1.5623858E7</v>
      </c>
      <c r="W8531" s="25" t="s">
        <v>3377</v>
      </c>
      <c r="X8531" s="25">
        <v>603.0</v>
      </c>
      <c r="Y8531" s="25" t="s">
        <v>375</v>
      </c>
      <c r="Z8531" s="25" t="s">
        <v>487</v>
      </c>
      <c r="AA8531" s="25">
        <v>45.0</v>
      </c>
      <c r="AB8531" s="25">
        <v>9.0</v>
      </c>
      <c r="AC8531" s="25">
        <v>0.0</v>
      </c>
      <c r="AD8531" s="25">
        <v>1.0</v>
      </c>
      <c r="AE8531" s="25">
        <v>0.0</v>
      </c>
      <c r="AF8531" s="25">
        <v>0.0</v>
      </c>
      <c r="AG8531" s="25">
        <v>148516.79</v>
      </c>
      <c r="AH8531" s="25">
        <v>0.0</v>
      </c>
    </row>
    <row r="8532" ht="15.75" customHeight="1">
      <c r="U8532" s="25">
        <v>8531.0</v>
      </c>
      <c r="V8532" s="25">
        <v>1.5703354E7</v>
      </c>
      <c r="W8532" s="25" t="s">
        <v>2019</v>
      </c>
      <c r="X8532" s="25">
        <v>808.0</v>
      </c>
      <c r="Y8532" s="25" t="s">
        <v>375</v>
      </c>
      <c r="Z8532" s="25" t="s">
        <v>462</v>
      </c>
      <c r="AA8532" s="25">
        <v>33.0</v>
      </c>
      <c r="AB8532" s="25">
        <v>2.0</v>
      </c>
      <c r="AC8532" s="25">
        <v>103516.87</v>
      </c>
      <c r="AD8532" s="25">
        <v>1.0</v>
      </c>
      <c r="AE8532" s="25">
        <v>1.0</v>
      </c>
      <c r="AF8532" s="25">
        <v>0.0</v>
      </c>
      <c r="AG8532" s="25">
        <v>113907.8</v>
      </c>
      <c r="AH8532" s="25">
        <v>0.0</v>
      </c>
    </row>
    <row r="8533" ht="15.75" customHeight="1">
      <c r="U8533" s="25">
        <v>8532.0</v>
      </c>
      <c r="V8533" s="25">
        <v>1.5663987E7</v>
      </c>
      <c r="W8533" s="25" t="s">
        <v>1315</v>
      </c>
      <c r="X8533" s="25">
        <v>723.0</v>
      </c>
      <c r="Y8533" s="25" t="s">
        <v>377</v>
      </c>
      <c r="Z8533" s="25" t="s">
        <v>487</v>
      </c>
      <c r="AA8533" s="25">
        <v>30.0</v>
      </c>
      <c r="AB8533" s="25">
        <v>1.0</v>
      </c>
      <c r="AC8533" s="25">
        <v>0.0</v>
      </c>
      <c r="AD8533" s="25">
        <v>3.0</v>
      </c>
      <c r="AE8533" s="25">
        <v>1.0</v>
      </c>
      <c r="AF8533" s="25">
        <v>0.0</v>
      </c>
      <c r="AG8533" s="25">
        <v>164647.72</v>
      </c>
      <c r="AH8533" s="25">
        <v>1.0</v>
      </c>
    </row>
    <row r="8534" ht="15.75" customHeight="1">
      <c r="U8534" s="25">
        <v>8533.0</v>
      </c>
      <c r="V8534" s="25">
        <v>1.5780805E7</v>
      </c>
      <c r="W8534" s="25" t="s">
        <v>1027</v>
      </c>
      <c r="X8534" s="25">
        <v>585.0</v>
      </c>
      <c r="Y8534" s="25" t="s">
        <v>375</v>
      </c>
      <c r="Z8534" s="25" t="s">
        <v>462</v>
      </c>
      <c r="AA8534" s="25">
        <v>35.0</v>
      </c>
      <c r="AB8534" s="25">
        <v>2.0</v>
      </c>
      <c r="AC8534" s="25">
        <v>0.0</v>
      </c>
      <c r="AD8534" s="25">
        <v>2.0</v>
      </c>
      <c r="AE8534" s="25">
        <v>1.0</v>
      </c>
      <c r="AF8534" s="25">
        <v>0.0</v>
      </c>
      <c r="AG8534" s="25">
        <v>98621.04</v>
      </c>
      <c r="AH8534" s="25">
        <v>1.0</v>
      </c>
    </row>
    <row r="8535" ht="15.75" customHeight="1">
      <c r="U8535" s="25">
        <v>8534.0</v>
      </c>
      <c r="V8535" s="25">
        <v>1.5768566E7</v>
      </c>
      <c r="W8535" s="25" t="s">
        <v>1605</v>
      </c>
      <c r="X8535" s="25">
        <v>706.0</v>
      </c>
      <c r="Y8535" s="25" t="s">
        <v>375</v>
      </c>
      <c r="Z8535" s="25" t="s">
        <v>487</v>
      </c>
      <c r="AA8535" s="25">
        <v>34.0</v>
      </c>
      <c r="AB8535" s="25">
        <v>8.0</v>
      </c>
      <c r="AC8535" s="25">
        <v>0.0</v>
      </c>
      <c r="AD8535" s="25">
        <v>2.0</v>
      </c>
      <c r="AE8535" s="25">
        <v>1.0</v>
      </c>
      <c r="AF8535" s="25">
        <v>1.0</v>
      </c>
      <c r="AG8535" s="25">
        <v>37479.97</v>
      </c>
      <c r="AH8535" s="25">
        <v>0.0</v>
      </c>
    </row>
    <row r="8536" ht="15.75" customHeight="1">
      <c r="U8536" s="25">
        <v>8535.0</v>
      </c>
      <c r="V8536" s="25">
        <v>1.5643229E7</v>
      </c>
      <c r="W8536" s="25" t="s">
        <v>1252</v>
      </c>
      <c r="X8536" s="25">
        <v>671.0</v>
      </c>
      <c r="Y8536" s="25" t="s">
        <v>375</v>
      </c>
      <c r="Z8536" s="25" t="s">
        <v>462</v>
      </c>
      <c r="AA8536" s="25">
        <v>31.0</v>
      </c>
      <c r="AB8536" s="25">
        <v>6.0</v>
      </c>
      <c r="AC8536" s="25">
        <v>0.0</v>
      </c>
      <c r="AD8536" s="25">
        <v>2.0</v>
      </c>
      <c r="AE8536" s="25">
        <v>1.0</v>
      </c>
      <c r="AF8536" s="25">
        <v>1.0</v>
      </c>
      <c r="AG8536" s="25">
        <v>15846.42</v>
      </c>
      <c r="AH8536" s="25">
        <v>0.0</v>
      </c>
    </row>
    <row r="8537" ht="15.75" customHeight="1">
      <c r="U8537" s="25">
        <v>8536.0</v>
      </c>
      <c r="V8537" s="25">
        <v>1.575494E7</v>
      </c>
      <c r="W8537" s="25" t="s">
        <v>3378</v>
      </c>
      <c r="X8537" s="25">
        <v>597.0</v>
      </c>
      <c r="Y8537" s="25" t="s">
        <v>377</v>
      </c>
      <c r="Z8537" s="25" t="s">
        <v>487</v>
      </c>
      <c r="AA8537" s="25">
        <v>43.0</v>
      </c>
      <c r="AB8537" s="25">
        <v>2.0</v>
      </c>
      <c r="AC8537" s="25">
        <v>85162.26</v>
      </c>
      <c r="AD8537" s="25">
        <v>1.0</v>
      </c>
      <c r="AE8537" s="25">
        <v>0.0</v>
      </c>
      <c r="AF8537" s="25">
        <v>1.0</v>
      </c>
      <c r="AG8537" s="25">
        <v>5104.08</v>
      </c>
      <c r="AH8537" s="25">
        <v>1.0</v>
      </c>
    </row>
    <row r="8538" ht="15.75" customHeight="1">
      <c r="U8538" s="25">
        <v>8537.0</v>
      </c>
      <c r="V8538" s="25">
        <v>1.5676576E7</v>
      </c>
      <c r="W8538" s="25" t="s">
        <v>1432</v>
      </c>
      <c r="X8538" s="25">
        <v>646.0</v>
      </c>
      <c r="Y8538" s="25" t="s">
        <v>375</v>
      </c>
      <c r="Z8538" s="25" t="s">
        <v>462</v>
      </c>
      <c r="AA8538" s="25">
        <v>43.0</v>
      </c>
      <c r="AB8538" s="25">
        <v>8.0</v>
      </c>
      <c r="AC8538" s="25">
        <v>143061.88</v>
      </c>
      <c r="AD8538" s="25">
        <v>1.0</v>
      </c>
      <c r="AE8538" s="25">
        <v>1.0</v>
      </c>
      <c r="AF8538" s="25">
        <v>0.0</v>
      </c>
      <c r="AG8538" s="25">
        <v>61937.6</v>
      </c>
      <c r="AH8538" s="25">
        <v>0.0</v>
      </c>
    </row>
    <row r="8539" ht="15.75" customHeight="1">
      <c r="U8539" s="25">
        <v>8538.0</v>
      </c>
      <c r="V8539" s="25">
        <v>1.5800068E7</v>
      </c>
      <c r="W8539" s="25" t="s">
        <v>1197</v>
      </c>
      <c r="X8539" s="25">
        <v>801.0</v>
      </c>
      <c r="Y8539" s="25" t="s">
        <v>377</v>
      </c>
      <c r="Z8539" s="25" t="s">
        <v>462</v>
      </c>
      <c r="AA8539" s="25">
        <v>46.0</v>
      </c>
      <c r="AB8539" s="25">
        <v>6.0</v>
      </c>
      <c r="AC8539" s="25">
        <v>0.0</v>
      </c>
      <c r="AD8539" s="25">
        <v>2.0</v>
      </c>
      <c r="AE8539" s="25">
        <v>1.0</v>
      </c>
      <c r="AF8539" s="25">
        <v>1.0</v>
      </c>
      <c r="AG8539" s="25">
        <v>170008.74</v>
      </c>
      <c r="AH8539" s="25">
        <v>0.0</v>
      </c>
    </row>
    <row r="8540" ht="15.75" customHeight="1">
      <c r="U8540" s="25">
        <v>8539.0</v>
      </c>
      <c r="V8540" s="25">
        <v>1.564803E7</v>
      </c>
      <c r="W8540" s="25" t="s">
        <v>3379</v>
      </c>
      <c r="X8540" s="25">
        <v>731.0</v>
      </c>
      <c r="Y8540" s="25" t="s">
        <v>377</v>
      </c>
      <c r="Z8540" s="25" t="s">
        <v>462</v>
      </c>
      <c r="AA8540" s="25">
        <v>33.0</v>
      </c>
      <c r="AB8540" s="25">
        <v>5.0</v>
      </c>
      <c r="AC8540" s="25">
        <v>137388.01</v>
      </c>
      <c r="AD8540" s="25">
        <v>2.0</v>
      </c>
      <c r="AE8540" s="25">
        <v>1.0</v>
      </c>
      <c r="AF8540" s="25">
        <v>0.0</v>
      </c>
      <c r="AG8540" s="25">
        <v>165000.68</v>
      </c>
      <c r="AH8540" s="25">
        <v>0.0</v>
      </c>
    </row>
    <row r="8541" ht="15.75" customHeight="1">
      <c r="U8541" s="25">
        <v>8540.0</v>
      </c>
      <c r="V8541" s="25">
        <v>1.5668594E7</v>
      </c>
      <c r="W8541" s="25" t="s">
        <v>3380</v>
      </c>
      <c r="X8541" s="25">
        <v>620.0</v>
      </c>
      <c r="Y8541" s="25" t="s">
        <v>379</v>
      </c>
      <c r="Z8541" s="25" t="s">
        <v>462</v>
      </c>
      <c r="AA8541" s="25">
        <v>25.0</v>
      </c>
      <c r="AB8541" s="25">
        <v>1.0</v>
      </c>
      <c r="AC8541" s="25">
        <v>137712.01</v>
      </c>
      <c r="AD8541" s="25">
        <v>1.0</v>
      </c>
      <c r="AE8541" s="25">
        <v>1.0</v>
      </c>
      <c r="AF8541" s="25">
        <v>1.0</v>
      </c>
      <c r="AG8541" s="25">
        <v>76197.05</v>
      </c>
      <c r="AH8541" s="25">
        <v>0.0</v>
      </c>
    </row>
    <row r="8542" ht="15.75" customHeight="1">
      <c r="U8542" s="25">
        <v>8541.0</v>
      </c>
      <c r="V8542" s="25">
        <v>1.5728709E7</v>
      </c>
      <c r="W8542" s="25" t="s">
        <v>711</v>
      </c>
      <c r="X8542" s="25">
        <v>484.0</v>
      </c>
      <c r="Y8542" s="25" t="s">
        <v>379</v>
      </c>
      <c r="Z8542" s="25" t="s">
        <v>487</v>
      </c>
      <c r="AA8542" s="25">
        <v>40.0</v>
      </c>
      <c r="AB8542" s="25">
        <v>7.0</v>
      </c>
      <c r="AC8542" s="25">
        <v>106901.42</v>
      </c>
      <c r="AD8542" s="25">
        <v>2.0</v>
      </c>
      <c r="AE8542" s="25">
        <v>0.0</v>
      </c>
      <c r="AF8542" s="25">
        <v>0.0</v>
      </c>
      <c r="AG8542" s="25">
        <v>118045.98</v>
      </c>
      <c r="AH8542" s="25">
        <v>0.0</v>
      </c>
    </row>
    <row r="8543" ht="15.75" customHeight="1">
      <c r="U8543" s="25">
        <v>8542.0</v>
      </c>
      <c r="V8543" s="25">
        <v>1.5724181E7</v>
      </c>
      <c r="W8543" s="25" t="s">
        <v>1108</v>
      </c>
      <c r="X8543" s="25">
        <v>647.0</v>
      </c>
      <c r="Y8543" s="25" t="s">
        <v>377</v>
      </c>
      <c r="Z8543" s="25" t="s">
        <v>487</v>
      </c>
      <c r="AA8543" s="25">
        <v>47.0</v>
      </c>
      <c r="AB8543" s="25">
        <v>5.0</v>
      </c>
      <c r="AC8543" s="25">
        <v>105603.21</v>
      </c>
      <c r="AD8543" s="25">
        <v>2.0</v>
      </c>
      <c r="AE8543" s="25">
        <v>1.0</v>
      </c>
      <c r="AF8543" s="25">
        <v>1.0</v>
      </c>
      <c r="AG8543" s="25">
        <v>157360.9</v>
      </c>
      <c r="AH8543" s="25">
        <v>0.0</v>
      </c>
    </row>
    <row r="8544" ht="15.75" customHeight="1">
      <c r="U8544" s="25">
        <v>8543.0</v>
      </c>
      <c r="V8544" s="25">
        <v>1.5647546E7</v>
      </c>
      <c r="W8544" s="25" t="s">
        <v>3381</v>
      </c>
      <c r="X8544" s="25">
        <v>688.0</v>
      </c>
      <c r="Y8544" s="25" t="s">
        <v>379</v>
      </c>
      <c r="Z8544" s="25" t="s">
        <v>462</v>
      </c>
      <c r="AA8544" s="25">
        <v>40.0</v>
      </c>
      <c r="AB8544" s="25">
        <v>8.0</v>
      </c>
      <c r="AC8544" s="25">
        <v>150679.71</v>
      </c>
      <c r="AD8544" s="25">
        <v>2.0</v>
      </c>
      <c r="AE8544" s="25">
        <v>0.0</v>
      </c>
      <c r="AF8544" s="25">
        <v>1.0</v>
      </c>
      <c r="AG8544" s="25">
        <v>196226.38</v>
      </c>
      <c r="AH8544" s="25">
        <v>0.0</v>
      </c>
    </row>
    <row r="8545" ht="15.75" customHeight="1">
      <c r="U8545" s="25">
        <v>8544.0</v>
      </c>
      <c r="V8545" s="25">
        <v>1.5702601E7</v>
      </c>
      <c r="W8545" s="25" t="s">
        <v>2346</v>
      </c>
      <c r="X8545" s="25">
        <v>680.0</v>
      </c>
      <c r="Y8545" s="25" t="s">
        <v>379</v>
      </c>
      <c r="Z8545" s="25" t="s">
        <v>487</v>
      </c>
      <c r="AA8545" s="25">
        <v>30.0</v>
      </c>
      <c r="AB8545" s="25">
        <v>4.0</v>
      </c>
      <c r="AC8545" s="25">
        <v>108300.27</v>
      </c>
      <c r="AD8545" s="25">
        <v>2.0</v>
      </c>
      <c r="AE8545" s="25">
        <v>0.0</v>
      </c>
      <c r="AF8545" s="25">
        <v>1.0</v>
      </c>
      <c r="AG8545" s="25">
        <v>44384.57</v>
      </c>
      <c r="AH8545" s="25">
        <v>1.0</v>
      </c>
    </row>
    <row r="8546" ht="15.75" customHeight="1">
      <c r="U8546" s="25">
        <v>8545.0</v>
      </c>
      <c r="V8546" s="25">
        <v>1.5567725E7</v>
      </c>
      <c r="W8546" s="25" t="s">
        <v>1051</v>
      </c>
      <c r="X8546" s="25">
        <v>689.0</v>
      </c>
      <c r="Y8546" s="25" t="s">
        <v>375</v>
      </c>
      <c r="Z8546" s="25" t="s">
        <v>462</v>
      </c>
      <c r="AA8546" s="25">
        <v>46.0</v>
      </c>
      <c r="AB8546" s="25">
        <v>7.0</v>
      </c>
      <c r="AC8546" s="25">
        <v>52016.08</v>
      </c>
      <c r="AD8546" s="25">
        <v>2.0</v>
      </c>
      <c r="AE8546" s="25">
        <v>1.0</v>
      </c>
      <c r="AF8546" s="25">
        <v>1.0</v>
      </c>
      <c r="AG8546" s="25">
        <v>72993.65</v>
      </c>
      <c r="AH8546" s="25">
        <v>0.0</v>
      </c>
    </row>
    <row r="8547" ht="15.75" customHeight="1">
      <c r="U8547" s="25">
        <v>8546.0</v>
      </c>
      <c r="V8547" s="25">
        <v>1.5674179E7</v>
      </c>
      <c r="W8547" s="25" t="s">
        <v>1594</v>
      </c>
      <c r="X8547" s="25">
        <v>513.0</v>
      </c>
      <c r="Y8547" s="25" t="s">
        <v>379</v>
      </c>
      <c r="Z8547" s="25" t="s">
        <v>487</v>
      </c>
      <c r="AA8547" s="25">
        <v>34.0</v>
      </c>
      <c r="AB8547" s="25">
        <v>7.0</v>
      </c>
      <c r="AC8547" s="25">
        <v>60515.13</v>
      </c>
      <c r="AD8547" s="25">
        <v>1.0</v>
      </c>
      <c r="AE8547" s="25">
        <v>0.0</v>
      </c>
      <c r="AF8547" s="25">
        <v>0.0</v>
      </c>
      <c r="AG8547" s="25">
        <v>124571.09</v>
      </c>
      <c r="AH8547" s="25">
        <v>0.0</v>
      </c>
    </row>
    <row r="8548" ht="15.75" customHeight="1">
      <c r="U8548" s="25">
        <v>8547.0</v>
      </c>
      <c r="V8548" s="25">
        <v>1.5686957E7</v>
      </c>
      <c r="W8548" s="25" t="s">
        <v>630</v>
      </c>
      <c r="X8548" s="25">
        <v>553.0</v>
      </c>
      <c r="Y8548" s="25" t="s">
        <v>379</v>
      </c>
      <c r="Z8548" s="25" t="s">
        <v>487</v>
      </c>
      <c r="AA8548" s="25">
        <v>35.0</v>
      </c>
      <c r="AB8548" s="25">
        <v>2.0</v>
      </c>
      <c r="AC8548" s="25">
        <v>158584.28</v>
      </c>
      <c r="AD8548" s="25">
        <v>2.0</v>
      </c>
      <c r="AE8548" s="25">
        <v>1.0</v>
      </c>
      <c r="AF8548" s="25">
        <v>0.0</v>
      </c>
      <c r="AG8548" s="25">
        <v>43640.16</v>
      </c>
      <c r="AH8548" s="25">
        <v>0.0</v>
      </c>
    </row>
    <row r="8549" ht="15.75" customHeight="1">
      <c r="U8549" s="25">
        <v>8548.0</v>
      </c>
      <c r="V8549" s="25">
        <v>1.560769E7</v>
      </c>
      <c r="W8549" s="25" t="s">
        <v>1370</v>
      </c>
      <c r="X8549" s="25">
        <v>689.0</v>
      </c>
      <c r="Y8549" s="25" t="s">
        <v>379</v>
      </c>
      <c r="Z8549" s="25" t="s">
        <v>487</v>
      </c>
      <c r="AA8549" s="25">
        <v>47.0</v>
      </c>
      <c r="AB8549" s="25">
        <v>2.0</v>
      </c>
      <c r="AC8549" s="25">
        <v>118812.5</v>
      </c>
      <c r="AD8549" s="25">
        <v>2.0</v>
      </c>
      <c r="AE8549" s="25">
        <v>0.0</v>
      </c>
      <c r="AF8549" s="25">
        <v>0.0</v>
      </c>
      <c r="AG8549" s="25">
        <v>31121.42</v>
      </c>
      <c r="AH8549" s="25">
        <v>0.0</v>
      </c>
    </row>
    <row r="8550" ht="15.75" customHeight="1">
      <c r="U8550" s="25">
        <v>8549.0</v>
      </c>
      <c r="V8550" s="25">
        <v>1.5806546E7</v>
      </c>
      <c r="W8550" s="25" t="s">
        <v>722</v>
      </c>
      <c r="X8550" s="25">
        <v>517.0</v>
      </c>
      <c r="Y8550" s="25" t="s">
        <v>377</v>
      </c>
      <c r="Z8550" s="25" t="s">
        <v>487</v>
      </c>
      <c r="AA8550" s="25">
        <v>46.0</v>
      </c>
      <c r="AB8550" s="25">
        <v>4.0</v>
      </c>
      <c r="AC8550" s="25">
        <v>0.0</v>
      </c>
      <c r="AD8550" s="25">
        <v>1.0</v>
      </c>
      <c r="AE8550" s="25">
        <v>1.0</v>
      </c>
      <c r="AF8550" s="25">
        <v>0.0</v>
      </c>
      <c r="AG8550" s="25">
        <v>22372.78</v>
      </c>
      <c r="AH8550" s="25">
        <v>0.0</v>
      </c>
    </row>
    <row r="8551" ht="15.75" customHeight="1">
      <c r="U8551" s="25">
        <v>8550.0</v>
      </c>
      <c r="V8551" s="25">
        <v>1.563285E7</v>
      </c>
      <c r="W8551" s="25" t="s">
        <v>614</v>
      </c>
      <c r="X8551" s="25">
        <v>731.0</v>
      </c>
      <c r="Y8551" s="25" t="s">
        <v>375</v>
      </c>
      <c r="Z8551" s="25" t="s">
        <v>487</v>
      </c>
      <c r="AA8551" s="25">
        <v>37.0</v>
      </c>
      <c r="AB8551" s="25">
        <v>8.0</v>
      </c>
      <c r="AC8551" s="25">
        <v>0.0</v>
      </c>
      <c r="AD8551" s="25">
        <v>2.0</v>
      </c>
      <c r="AE8551" s="25">
        <v>1.0</v>
      </c>
      <c r="AF8551" s="25">
        <v>1.0</v>
      </c>
      <c r="AG8551" s="25">
        <v>170338.35</v>
      </c>
      <c r="AH8551" s="25">
        <v>0.0</v>
      </c>
    </row>
    <row r="8552" ht="15.75" customHeight="1">
      <c r="U8552" s="25">
        <v>8551.0</v>
      </c>
      <c r="V8552" s="25">
        <v>1.5709016E7</v>
      </c>
      <c r="W8552" s="25" t="s">
        <v>126</v>
      </c>
      <c r="X8552" s="25">
        <v>687.0</v>
      </c>
      <c r="Y8552" s="25" t="s">
        <v>379</v>
      </c>
      <c r="Z8552" s="25" t="s">
        <v>462</v>
      </c>
      <c r="AA8552" s="25">
        <v>47.0</v>
      </c>
      <c r="AB8552" s="25">
        <v>1.0</v>
      </c>
      <c r="AC8552" s="25">
        <v>91219.29</v>
      </c>
      <c r="AD8552" s="25">
        <v>1.0</v>
      </c>
      <c r="AE8552" s="25">
        <v>0.0</v>
      </c>
      <c r="AF8552" s="25">
        <v>0.0</v>
      </c>
      <c r="AG8552" s="25">
        <v>158845.49</v>
      </c>
      <c r="AH8552" s="25">
        <v>1.0</v>
      </c>
    </row>
    <row r="8553" ht="15.75" customHeight="1">
      <c r="U8553" s="25">
        <v>8552.0</v>
      </c>
      <c r="V8553" s="25">
        <v>1.5638068E7</v>
      </c>
      <c r="W8553" s="25" t="s">
        <v>1427</v>
      </c>
      <c r="X8553" s="25">
        <v>507.0</v>
      </c>
      <c r="Y8553" s="25" t="s">
        <v>377</v>
      </c>
      <c r="Z8553" s="25" t="s">
        <v>487</v>
      </c>
      <c r="AA8553" s="25">
        <v>32.0</v>
      </c>
      <c r="AB8553" s="25">
        <v>7.0</v>
      </c>
      <c r="AC8553" s="25">
        <v>0.0</v>
      </c>
      <c r="AD8553" s="25">
        <v>2.0</v>
      </c>
      <c r="AE8553" s="25">
        <v>1.0</v>
      </c>
      <c r="AF8553" s="25">
        <v>0.0</v>
      </c>
      <c r="AG8553" s="25">
        <v>67926.18</v>
      </c>
      <c r="AH8553" s="25">
        <v>0.0</v>
      </c>
    </row>
    <row r="8554" ht="15.75" customHeight="1">
      <c r="U8554" s="25">
        <v>8553.0</v>
      </c>
      <c r="V8554" s="25">
        <v>1.5749345E7</v>
      </c>
      <c r="W8554" s="25" t="s">
        <v>1590</v>
      </c>
      <c r="X8554" s="25">
        <v>468.0</v>
      </c>
      <c r="Y8554" s="25" t="s">
        <v>375</v>
      </c>
      <c r="Z8554" s="25" t="s">
        <v>462</v>
      </c>
      <c r="AA8554" s="25">
        <v>22.0</v>
      </c>
      <c r="AB8554" s="25">
        <v>1.0</v>
      </c>
      <c r="AC8554" s="25">
        <v>76318.64</v>
      </c>
      <c r="AD8554" s="25">
        <v>1.0</v>
      </c>
      <c r="AE8554" s="25">
        <v>1.0</v>
      </c>
      <c r="AF8554" s="25">
        <v>1.0</v>
      </c>
      <c r="AG8554" s="25">
        <v>194783.12</v>
      </c>
      <c r="AH8554" s="25">
        <v>0.0</v>
      </c>
    </row>
    <row r="8555" ht="15.75" customHeight="1">
      <c r="U8555" s="25">
        <v>8554.0</v>
      </c>
      <c r="V8555" s="25">
        <v>1.5791321E7</v>
      </c>
      <c r="W8555" s="25" t="s">
        <v>2500</v>
      </c>
      <c r="X8555" s="25">
        <v>682.0</v>
      </c>
      <c r="Y8555" s="25" t="s">
        <v>377</v>
      </c>
      <c r="Z8555" s="25" t="s">
        <v>462</v>
      </c>
      <c r="AA8555" s="25">
        <v>58.0</v>
      </c>
      <c r="AB8555" s="25">
        <v>4.0</v>
      </c>
      <c r="AC8555" s="25">
        <v>0.0</v>
      </c>
      <c r="AD8555" s="25">
        <v>1.0</v>
      </c>
      <c r="AE8555" s="25">
        <v>1.0</v>
      </c>
      <c r="AF8555" s="25">
        <v>0.0</v>
      </c>
      <c r="AG8555" s="25">
        <v>176036.01</v>
      </c>
      <c r="AH8555" s="25">
        <v>0.0</v>
      </c>
    </row>
    <row r="8556" ht="15.75" customHeight="1">
      <c r="U8556" s="25">
        <v>8555.0</v>
      </c>
      <c r="V8556" s="25">
        <v>1.5699095E7</v>
      </c>
      <c r="W8556" s="25" t="s">
        <v>1158</v>
      </c>
      <c r="X8556" s="25">
        <v>603.0</v>
      </c>
      <c r="Y8556" s="25" t="s">
        <v>375</v>
      </c>
      <c r="Z8556" s="25" t="s">
        <v>462</v>
      </c>
      <c r="AA8556" s="25">
        <v>24.0</v>
      </c>
      <c r="AB8556" s="25">
        <v>3.0</v>
      </c>
      <c r="AC8556" s="25">
        <v>0.0</v>
      </c>
      <c r="AD8556" s="25">
        <v>1.0</v>
      </c>
      <c r="AE8556" s="25">
        <v>1.0</v>
      </c>
      <c r="AF8556" s="25">
        <v>1.0</v>
      </c>
      <c r="AG8556" s="25">
        <v>198826.03</v>
      </c>
      <c r="AH8556" s="25">
        <v>1.0</v>
      </c>
    </row>
    <row r="8557" ht="15.75" customHeight="1">
      <c r="U8557" s="25">
        <v>8556.0</v>
      </c>
      <c r="V8557" s="25">
        <v>1.5638329E7</v>
      </c>
      <c r="W8557" s="25" t="s">
        <v>893</v>
      </c>
      <c r="X8557" s="25">
        <v>522.0</v>
      </c>
      <c r="Y8557" s="25" t="s">
        <v>379</v>
      </c>
      <c r="Z8557" s="25" t="s">
        <v>487</v>
      </c>
      <c r="AA8557" s="25">
        <v>25.0</v>
      </c>
      <c r="AB8557" s="25">
        <v>1.0</v>
      </c>
      <c r="AC8557" s="25">
        <v>111432.13</v>
      </c>
      <c r="AD8557" s="25">
        <v>1.0</v>
      </c>
      <c r="AE8557" s="25">
        <v>1.0</v>
      </c>
      <c r="AF8557" s="25">
        <v>1.0</v>
      </c>
      <c r="AG8557" s="25">
        <v>168683.57</v>
      </c>
      <c r="AH8557" s="25">
        <v>0.0</v>
      </c>
    </row>
    <row r="8558" ht="15.75" customHeight="1">
      <c r="U8558" s="25">
        <v>8557.0</v>
      </c>
      <c r="V8558" s="25">
        <v>1.5575445E7</v>
      </c>
      <c r="W8558" s="25" t="s">
        <v>1726</v>
      </c>
      <c r="X8558" s="25">
        <v>629.0</v>
      </c>
      <c r="Y8558" s="25" t="s">
        <v>377</v>
      </c>
      <c r="Z8558" s="25" t="s">
        <v>487</v>
      </c>
      <c r="AA8558" s="25">
        <v>41.0</v>
      </c>
      <c r="AB8558" s="25">
        <v>10.0</v>
      </c>
      <c r="AC8558" s="25">
        <v>150148.51</v>
      </c>
      <c r="AD8558" s="25">
        <v>1.0</v>
      </c>
      <c r="AE8558" s="25">
        <v>0.0</v>
      </c>
      <c r="AF8558" s="25">
        <v>0.0</v>
      </c>
      <c r="AG8558" s="25">
        <v>6936.27</v>
      </c>
      <c r="AH8558" s="25">
        <v>0.0</v>
      </c>
    </row>
    <row r="8559" ht="15.75" customHeight="1">
      <c r="U8559" s="25">
        <v>8558.0</v>
      </c>
      <c r="V8559" s="25">
        <v>1.5752622E7</v>
      </c>
      <c r="W8559" s="25" t="s">
        <v>811</v>
      </c>
      <c r="X8559" s="25">
        <v>729.0</v>
      </c>
      <c r="Y8559" s="25" t="s">
        <v>375</v>
      </c>
      <c r="Z8559" s="25" t="s">
        <v>462</v>
      </c>
      <c r="AA8559" s="25">
        <v>32.0</v>
      </c>
      <c r="AB8559" s="25">
        <v>7.0</v>
      </c>
      <c r="AC8559" s="25">
        <v>38550.06</v>
      </c>
      <c r="AD8559" s="25">
        <v>1.0</v>
      </c>
      <c r="AE8559" s="25">
        <v>0.0</v>
      </c>
      <c r="AF8559" s="25">
        <v>1.0</v>
      </c>
      <c r="AG8559" s="25">
        <v>179230.23</v>
      </c>
      <c r="AH8559" s="25">
        <v>0.0</v>
      </c>
    </row>
    <row r="8560" ht="15.75" customHeight="1">
      <c r="U8560" s="25">
        <v>8559.0</v>
      </c>
      <c r="V8560" s="25">
        <v>1.5774507E7</v>
      </c>
      <c r="W8560" s="25" t="s">
        <v>3382</v>
      </c>
      <c r="X8560" s="25">
        <v>574.0</v>
      </c>
      <c r="Y8560" s="25" t="s">
        <v>375</v>
      </c>
      <c r="Z8560" s="25" t="s">
        <v>462</v>
      </c>
      <c r="AA8560" s="25">
        <v>39.0</v>
      </c>
      <c r="AB8560" s="25">
        <v>5.0</v>
      </c>
      <c r="AC8560" s="25">
        <v>119013.86</v>
      </c>
      <c r="AD8560" s="25">
        <v>1.0</v>
      </c>
      <c r="AE8560" s="25">
        <v>1.0</v>
      </c>
      <c r="AF8560" s="25">
        <v>0.0</v>
      </c>
      <c r="AG8560" s="25">
        <v>103421.91</v>
      </c>
      <c r="AH8560" s="25">
        <v>0.0</v>
      </c>
    </row>
    <row r="8561" ht="15.75" customHeight="1">
      <c r="U8561" s="25">
        <v>8560.0</v>
      </c>
      <c r="V8561" s="25">
        <v>1.5570857E7</v>
      </c>
      <c r="W8561" s="25" t="s">
        <v>1206</v>
      </c>
      <c r="X8561" s="25">
        <v>677.0</v>
      </c>
      <c r="Y8561" s="25" t="s">
        <v>379</v>
      </c>
      <c r="Z8561" s="25" t="s">
        <v>462</v>
      </c>
      <c r="AA8561" s="25">
        <v>39.0</v>
      </c>
      <c r="AB8561" s="25">
        <v>0.0</v>
      </c>
      <c r="AC8561" s="25">
        <v>111213.64</v>
      </c>
      <c r="AD8561" s="25">
        <v>2.0</v>
      </c>
      <c r="AE8561" s="25">
        <v>1.0</v>
      </c>
      <c r="AF8561" s="25">
        <v>1.0</v>
      </c>
      <c r="AG8561" s="25">
        <v>147578.26</v>
      </c>
      <c r="AH8561" s="25">
        <v>0.0</v>
      </c>
    </row>
    <row r="8562" ht="15.75" customHeight="1">
      <c r="U8562" s="25">
        <v>8561.0</v>
      </c>
      <c r="V8562" s="25">
        <v>1.5599386E7</v>
      </c>
      <c r="W8562" s="25" t="s">
        <v>842</v>
      </c>
      <c r="X8562" s="25">
        <v>627.0</v>
      </c>
      <c r="Y8562" s="25" t="s">
        <v>379</v>
      </c>
      <c r="Z8562" s="25" t="s">
        <v>487</v>
      </c>
      <c r="AA8562" s="25">
        <v>28.0</v>
      </c>
      <c r="AB8562" s="25">
        <v>5.0</v>
      </c>
      <c r="AC8562" s="25">
        <v>71097.23</v>
      </c>
      <c r="AD8562" s="25">
        <v>1.0</v>
      </c>
      <c r="AE8562" s="25">
        <v>1.0</v>
      </c>
      <c r="AF8562" s="25">
        <v>1.0</v>
      </c>
      <c r="AG8562" s="25">
        <v>130504.49</v>
      </c>
      <c r="AH8562" s="25">
        <v>0.0</v>
      </c>
    </row>
    <row r="8563" ht="15.75" customHeight="1">
      <c r="U8563" s="25">
        <v>8562.0</v>
      </c>
      <c r="V8563" s="25">
        <v>1.5744913E7</v>
      </c>
      <c r="W8563" s="25" t="s">
        <v>2415</v>
      </c>
      <c r="X8563" s="25">
        <v>788.0</v>
      </c>
      <c r="Y8563" s="25" t="s">
        <v>377</v>
      </c>
      <c r="Z8563" s="25" t="s">
        <v>487</v>
      </c>
      <c r="AA8563" s="25">
        <v>36.0</v>
      </c>
      <c r="AB8563" s="25">
        <v>10.0</v>
      </c>
      <c r="AC8563" s="25">
        <v>109632.85</v>
      </c>
      <c r="AD8563" s="25">
        <v>1.0</v>
      </c>
      <c r="AE8563" s="25">
        <v>1.0</v>
      </c>
      <c r="AF8563" s="25">
        <v>1.0</v>
      </c>
      <c r="AG8563" s="25">
        <v>16149.13</v>
      </c>
      <c r="AH8563" s="25">
        <v>0.0</v>
      </c>
    </row>
    <row r="8564" ht="15.75" customHeight="1">
      <c r="U8564" s="25">
        <v>8563.0</v>
      </c>
      <c r="V8564" s="25">
        <v>1.5647292E7</v>
      </c>
      <c r="W8564" s="25" t="s">
        <v>1532</v>
      </c>
      <c r="X8564" s="25">
        <v>697.0</v>
      </c>
      <c r="Y8564" s="25" t="s">
        <v>375</v>
      </c>
      <c r="Z8564" s="25" t="s">
        <v>487</v>
      </c>
      <c r="AA8564" s="25">
        <v>63.0</v>
      </c>
      <c r="AB8564" s="25">
        <v>7.0</v>
      </c>
      <c r="AC8564" s="25">
        <v>148368.02</v>
      </c>
      <c r="AD8564" s="25">
        <v>1.0</v>
      </c>
      <c r="AE8564" s="25">
        <v>0.0</v>
      </c>
      <c r="AF8564" s="25">
        <v>0.0</v>
      </c>
      <c r="AG8564" s="25">
        <v>118862.08</v>
      </c>
      <c r="AH8564" s="25">
        <v>1.0</v>
      </c>
    </row>
    <row r="8565" ht="15.75" customHeight="1">
      <c r="U8565" s="25">
        <v>8564.0</v>
      </c>
      <c r="V8565" s="25">
        <v>1.5728838E7</v>
      </c>
      <c r="W8565" s="25" t="s">
        <v>2043</v>
      </c>
      <c r="X8565" s="25">
        <v>578.0</v>
      </c>
      <c r="Y8565" s="25" t="s">
        <v>375</v>
      </c>
      <c r="Z8565" s="25" t="s">
        <v>487</v>
      </c>
      <c r="AA8565" s="25">
        <v>45.0</v>
      </c>
      <c r="AB8565" s="25">
        <v>1.0</v>
      </c>
      <c r="AC8565" s="25">
        <v>148600.91</v>
      </c>
      <c r="AD8565" s="25">
        <v>1.0</v>
      </c>
      <c r="AE8565" s="25">
        <v>1.0</v>
      </c>
      <c r="AF8565" s="25">
        <v>0.0</v>
      </c>
      <c r="AG8565" s="25">
        <v>143397.14</v>
      </c>
      <c r="AH8565" s="25">
        <v>1.0</v>
      </c>
    </row>
    <row r="8566" ht="15.75" customHeight="1">
      <c r="U8566" s="25">
        <v>8565.0</v>
      </c>
      <c r="V8566" s="25">
        <v>1.5584704E7</v>
      </c>
      <c r="W8566" s="25" t="s">
        <v>1743</v>
      </c>
      <c r="X8566" s="25">
        <v>519.0</v>
      </c>
      <c r="Y8566" s="25" t="s">
        <v>375</v>
      </c>
      <c r="Z8566" s="25" t="s">
        <v>487</v>
      </c>
      <c r="AA8566" s="25">
        <v>48.0</v>
      </c>
      <c r="AB8566" s="25">
        <v>10.0</v>
      </c>
      <c r="AC8566" s="25">
        <v>71083.98</v>
      </c>
      <c r="AD8566" s="25">
        <v>1.0</v>
      </c>
      <c r="AE8566" s="25">
        <v>1.0</v>
      </c>
      <c r="AF8566" s="25">
        <v>0.0</v>
      </c>
      <c r="AG8566" s="25">
        <v>137959.0</v>
      </c>
      <c r="AH8566" s="25">
        <v>0.0</v>
      </c>
    </row>
    <row r="8567" ht="15.75" customHeight="1">
      <c r="U8567" s="25">
        <v>8566.0</v>
      </c>
      <c r="V8567" s="25">
        <v>1.5749068E7</v>
      </c>
      <c r="W8567" s="25" t="s">
        <v>3383</v>
      </c>
      <c r="X8567" s="25">
        <v>632.0</v>
      </c>
      <c r="Y8567" s="25" t="s">
        <v>375</v>
      </c>
      <c r="Z8567" s="25" t="s">
        <v>462</v>
      </c>
      <c r="AA8567" s="25">
        <v>40.0</v>
      </c>
      <c r="AB8567" s="25">
        <v>9.0</v>
      </c>
      <c r="AC8567" s="25">
        <v>139625.34</v>
      </c>
      <c r="AD8567" s="25">
        <v>1.0</v>
      </c>
      <c r="AE8567" s="25">
        <v>1.0</v>
      </c>
      <c r="AF8567" s="25">
        <v>0.0</v>
      </c>
      <c r="AG8567" s="25">
        <v>93702.96</v>
      </c>
      <c r="AH8567" s="25">
        <v>1.0</v>
      </c>
    </row>
    <row r="8568" ht="15.75" customHeight="1">
      <c r="U8568" s="25">
        <v>8567.0</v>
      </c>
      <c r="V8568" s="25">
        <v>1.5622985E7</v>
      </c>
      <c r="W8568" s="25" t="s">
        <v>1091</v>
      </c>
      <c r="X8568" s="25">
        <v>679.0</v>
      </c>
      <c r="Y8568" s="25" t="s">
        <v>375</v>
      </c>
      <c r="Z8568" s="25" t="s">
        <v>462</v>
      </c>
      <c r="AA8568" s="25">
        <v>39.0</v>
      </c>
      <c r="AB8568" s="25">
        <v>4.0</v>
      </c>
      <c r="AC8568" s="25">
        <v>0.0</v>
      </c>
      <c r="AD8568" s="25">
        <v>1.0</v>
      </c>
      <c r="AE8568" s="25">
        <v>0.0</v>
      </c>
      <c r="AF8568" s="25">
        <v>0.0</v>
      </c>
      <c r="AG8568" s="25">
        <v>172939.3</v>
      </c>
      <c r="AH8568" s="25">
        <v>1.0</v>
      </c>
    </row>
    <row r="8569" ht="15.75" customHeight="1">
      <c r="U8569" s="25">
        <v>8568.0</v>
      </c>
      <c r="V8569" s="25">
        <v>1.5587676E7</v>
      </c>
      <c r="W8569" s="25" t="s">
        <v>1751</v>
      </c>
      <c r="X8569" s="25">
        <v>699.0</v>
      </c>
      <c r="Y8569" s="25" t="s">
        <v>375</v>
      </c>
      <c r="Z8569" s="25" t="s">
        <v>487</v>
      </c>
      <c r="AA8569" s="25">
        <v>30.0</v>
      </c>
      <c r="AB8569" s="25">
        <v>9.0</v>
      </c>
      <c r="AC8569" s="25">
        <v>0.0</v>
      </c>
      <c r="AD8569" s="25">
        <v>1.0</v>
      </c>
      <c r="AE8569" s="25">
        <v>1.0</v>
      </c>
      <c r="AF8569" s="25">
        <v>1.0</v>
      </c>
      <c r="AG8569" s="25">
        <v>108162.13</v>
      </c>
      <c r="AH8569" s="25">
        <v>0.0</v>
      </c>
    </row>
    <row r="8570" ht="15.75" customHeight="1">
      <c r="U8570" s="25">
        <v>8569.0</v>
      </c>
      <c r="V8570" s="25">
        <v>1.5779496E7</v>
      </c>
      <c r="W8570" s="25" t="s">
        <v>2586</v>
      </c>
      <c r="X8570" s="25">
        <v>615.0</v>
      </c>
      <c r="Y8570" s="25" t="s">
        <v>375</v>
      </c>
      <c r="Z8570" s="25" t="s">
        <v>487</v>
      </c>
      <c r="AA8570" s="25">
        <v>64.0</v>
      </c>
      <c r="AB8570" s="25">
        <v>0.0</v>
      </c>
      <c r="AC8570" s="25">
        <v>81564.1</v>
      </c>
      <c r="AD8570" s="25">
        <v>2.0</v>
      </c>
      <c r="AE8570" s="25">
        <v>0.0</v>
      </c>
      <c r="AF8570" s="25">
        <v>1.0</v>
      </c>
      <c r="AG8570" s="25">
        <v>35896.09</v>
      </c>
      <c r="AH8570" s="25">
        <v>0.0</v>
      </c>
    </row>
    <row r="8571" ht="15.75" customHeight="1">
      <c r="U8571" s="25">
        <v>8570.0</v>
      </c>
      <c r="V8571" s="25">
        <v>1.573346E7</v>
      </c>
      <c r="W8571" s="25" t="s">
        <v>552</v>
      </c>
      <c r="X8571" s="25">
        <v>622.0</v>
      </c>
      <c r="Y8571" s="25" t="s">
        <v>377</v>
      </c>
      <c r="Z8571" s="25" t="s">
        <v>487</v>
      </c>
      <c r="AA8571" s="25">
        <v>36.0</v>
      </c>
      <c r="AB8571" s="25">
        <v>9.0</v>
      </c>
      <c r="AC8571" s="25">
        <v>0.0</v>
      </c>
      <c r="AD8571" s="25">
        <v>2.0</v>
      </c>
      <c r="AE8571" s="25">
        <v>1.0</v>
      </c>
      <c r="AF8571" s="25">
        <v>1.0</v>
      </c>
      <c r="AG8571" s="25">
        <v>104852.6</v>
      </c>
      <c r="AH8571" s="25">
        <v>0.0</v>
      </c>
    </row>
    <row r="8572" ht="15.75" customHeight="1">
      <c r="U8572" s="25">
        <v>8571.0</v>
      </c>
      <c r="V8572" s="25">
        <v>1.5711457E7</v>
      </c>
      <c r="W8572" s="25" t="s">
        <v>2975</v>
      </c>
      <c r="X8572" s="25">
        <v>755.0</v>
      </c>
      <c r="Y8572" s="25" t="s">
        <v>375</v>
      </c>
      <c r="Z8572" s="25" t="s">
        <v>462</v>
      </c>
      <c r="AA8572" s="25">
        <v>28.0</v>
      </c>
      <c r="AB8572" s="25">
        <v>7.0</v>
      </c>
      <c r="AC8572" s="25">
        <v>124540.28</v>
      </c>
      <c r="AD8572" s="25">
        <v>1.0</v>
      </c>
      <c r="AE8572" s="25">
        <v>0.0</v>
      </c>
      <c r="AF8572" s="25">
        <v>1.0</v>
      </c>
      <c r="AG8572" s="25">
        <v>188850.89</v>
      </c>
      <c r="AH8572" s="25">
        <v>0.0</v>
      </c>
    </row>
    <row r="8573" ht="15.75" customHeight="1">
      <c r="U8573" s="25">
        <v>8572.0</v>
      </c>
      <c r="V8573" s="25">
        <v>1.579529E7</v>
      </c>
      <c r="W8573" s="25" t="s">
        <v>1240</v>
      </c>
      <c r="X8573" s="25">
        <v>767.0</v>
      </c>
      <c r="Y8573" s="25" t="s">
        <v>375</v>
      </c>
      <c r="Z8573" s="25" t="s">
        <v>462</v>
      </c>
      <c r="AA8573" s="25">
        <v>42.0</v>
      </c>
      <c r="AB8573" s="25">
        <v>2.0</v>
      </c>
      <c r="AC8573" s="25">
        <v>133616.39</v>
      </c>
      <c r="AD8573" s="25">
        <v>1.0</v>
      </c>
      <c r="AE8573" s="25">
        <v>1.0</v>
      </c>
      <c r="AF8573" s="25">
        <v>0.0</v>
      </c>
      <c r="AG8573" s="25">
        <v>28615.8</v>
      </c>
      <c r="AH8573" s="25">
        <v>0.0</v>
      </c>
    </row>
    <row r="8574" ht="15.75" customHeight="1">
      <c r="U8574" s="25">
        <v>8573.0</v>
      </c>
      <c r="V8574" s="25">
        <v>1.5611223E7</v>
      </c>
      <c r="W8574" s="25" t="s">
        <v>619</v>
      </c>
      <c r="X8574" s="25">
        <v>752.0</v>
      </c>
      <c r="Y8574" s="25" t="s">
        <v>379</v>
      </c>
      <c r="Z8574" s="25" t="s">
        <v>462</v>
      </c>
      <c r="AA8574" s="25">
        <v>38.0</v>
      </c>
      <c r="AB8574" s="25">
        <v>10.0</v>
      </c>
      <c r="AC8574" s="25">
        <v>101648.5</v>
      </c>
      <c r="AD8574" s="25">
        <v>2.0</v>
      </c>
      <c r="AE8574" s="25">
        <v>1.0</v>
      </c>
      <c r="AF8574" s="25">
        <v>0.0</v>
      </c>
      <c r="AG8574" s="25">
        <v>172001.44</v>
      </c>
      <c r="AH8574" s="25">
        <v>0.0</v>
      </c>
    </row>
    <row r="8575" ht="15.75" customHeight="1">
      <c r="U8575" s="25">
        <v>8574.0</v>
      </c>
      <c r="V8575" s="25">
        <v>1.5794159E7</v>
      </c>
      <c r="W8575" s="25" t="s">
        <v>3384</v>
      </c>
      <c r="X8575" s="25">
        <v>633.0</v>
      </c>
      <c r="Y8575" s="25" t="s">
        <v>375</v>
      </c>
      <c r="Z8575" s="25" t="s">
        <v>462</v>
      </c>
      <c r="AA8575" s="25">
        <v>26.0</v>
      </c>
      <c r="AB8575" s="25">
        <v>8.0</v>
      </c>
      <c r="AC8575" s="25">
        <v>124281.84</v>
      </c>
      <c r="AD8575" s="25">
        <v>1.0</v>
      </c>
      <c r="AE8575" s="25">
        <v>1.0</v>
      </c>
      <c r="AF8575" s="25">
        <v>1.0</v>
      </c>
      <c r="AG8575" s="25">
        <v>60116.57</v>
      </c>
      <c r="AH8575" s="25">
        <v>0.0</v>
      </c>
    </row>
    <row r="8576" ht="15.75" customHeight="1">
      <c r="U8576" s="25">
        <v>8575.0</v>
      </c>
      <c r="V8576" s="25">
        <v>1.5780677E7</v>
      </c>
      <c r="W8576" s="25" t="s">
        <v>570</v>
      </c>
      <c r="X8576" s="25">
        <v>717.0</v>
      </c>
      <c r="Y8576" s="25" t="s">
        <v>375</v>
      </c>
      <c r="Z8576" s="25" t="s">
        <v>462</v>
      </c>
      <c r="AA8576" s="25">
        <v>59.0</v>
      </c>
      <c r="AB8576" s="25">
        <v>4.0</v>
      </c>
      <c r="AC8576" s="25">
        <v>0.0</v>
      </c>
      <c r="AD8576" s="25">
        <v>2.0</v>
      </c>
      <c r="AE8576" s="25">
        <v>1.0</v>
      </c>
      <c r="AF8576" s="25">
        <v>1.0</v>
      </c>
      <c r="AG8576" s="25">
        <v>170528.63</v>
      </c>
      <c r="AH8576" s="25">
        <v>0.0</v>
      </c>
    </row>
    <row r="8577" ht="15.75" customHeight="1">
      <c r="U8577" s="25">
        <v>8576.0</v>
      </c>
      <c r="V8577" s="25">
        <v>1.5690175E7</v>
      </c>
      <c r="W8577" s="25" t="s">
        <v>1256</v>
      </c>
      <c r="X8577" s="25">
        <v>585.0</v>
      </c>
      <c r="Y8577" s="25" t="s">
        <v>377</v>
      </c>
      <c r="Z8577" s="25" t="s">
        <v>487</v>
      </c>
      <c r="AA8577" s="25">
        <v>45.0</v>
      </c>
      <c r="AB8577" s="25">
        <v>0.0</v>
      </c>
      <c r="AC8577" s="25">
        <v>0.0</v>
      </c>
      <c r="AD8577" s="25">
        <v>2.0</v>
      </c>
      <c r="AE8577" s="25">
        <v>0.0</v>
      </c>
      <c r="AF8577" s="25">
        <v>0.0</v>
      </c>
      <c r="AG8577" s="25">
        <v>189683.7</v>
      </c>
      <c r="AH8577" s="25">
        <v>0.0</v>
      </c>
    </row>
    <row r="8578" ht="15.75" customHeight="1">
      <c r="U8578" s="25">
        <v>8577.0</v>
      </c>
      <c r="V8578" s="25">
        <v>1.5722599E7</v>
      </c>
      <c r="W8578" s="25" t="s">
        <v>2029</v>
      </c>
      <c r="X8578" s="25">
        <v>751.0</v>
      </c>
      <c r="Y8578" s="25" t="s">
        <v>375</v>
      </c>
      <c r="Z8578" s="25" t="s">
        <v>462</v>
      </c>
      <c r="AA8578" s="25">
        <v>37.0</v>
      </c>
      <c r="AB8578" s="25">
        <v>9.0</v>
      </c>
      <c r="AC8578" s="25">
        <v>183613.66</v>
      </c>
      <c r="AD8578" s="25">
        <v>2.0</v>
      </c>
      <c r="AE8578" s="25">
        <v>0.0</v>
      </c>
      <c r="AF8578" s="25">
        <v>0.0</v>
      </c>
      <c r="AG8578" s="25">
        <v>49734.94</v>
      </c>
      <c r="AH8578" s="25">
        <v>0.0</v>
      </c>
    </row>
    <row r="8579" ht="15.75" customHeight="1">
      <c r="U8579" s="25">
        <v>8578.0</v>
      </c>
      <c r="V8579" s="25">
        <v>1.5569976E7</v>
      </c>
      <c r="W8579" s="25" t="s">
        <v>2071</v>
      </c>
      <c r="X8579" s="25">
        <v>754.0</v>
      </c>
      <c r="Y8579" s="25" t="s">
        <v>379</v>
      </c>
      <c r="Z8579" s="25" t="s">
        <v>487</v>
      </c>
      <c r="AA8579" s="25">
        <v>65.0</v>
      </c>
      <c r="AB8579" s="25">
        <v>1.0</v>
      </c>
      <c r="AC8579" s="25">
        <v>136186.44</v>
      </c>
      <c r="AD8579" s="25">
        <v>1.0</v>
      </c>
      <c r="AE8579" s="25">
        <v>1.0</v>
      </c>
      <c r="AF8579" s="25">
        <v>1.0</v>
      </c>
      <c r="AG8579" s="25">
        <v>121529.59</v>
      </c>
      <c r="AH8579" s="25">
        <v>1.0</v>
      </c>
    </row>
    <row r="8580" ht="15.75" customHeight="1">
      <c r="U8580" s="25">
        <v>8579.0</v>
      </c>
      <c r="V8580" s="25">
        <v>1.5707011E7</v>
      </c>
      <c r="W8580" s="25" t="s">
        <v>742</v>
      </c>
      <c r="X8580" s="25">
        <v>495.0</v>
      </c>
      <c r="Y8580" s="25" t="s">
        <v>375</v>
      </c>
      <c r="Z8580" s="25" t="s">
        <v>487</v>
      </c>
      <c r="AA8580" s="25">
        <v>47.0</v>
      </c>
      <c r="AB8580" s="25">
        <v>10.0</v>
      </c>
      <c r="AC8580" s="25">
        <v>137682.68</v>
      </c>
      <c r="AD8580" s="25">
        <v>1.0</v>
      </c>
      <c r="AE8580" s="25">
        <v>1.0</v>
      </c>
      <c r="AF8580" s="25">
        <v>0.0</v>
      </c>
      <c r="AG8580" s="25">
        <v>71071.47</v>
      </c>
      <c r="AH8580" s="25">
        <v>0.0</v>
      </c>
    </row>
    <row r="8581" ht="15.75" customHeight="1">
      <c r="U8581" s="25">
        <v>8580.0</v>
      </c>
      <c r="V8581" s="25">
        <v>1.5702277E7</v>
      </c>
      <c r="W8581" s="25" t="s">
        <v>122</v>
      </c>
      <c r="X8581" s="25">
        <v>650.0</v>
      </c>
      <c r="Y8581" s="25" t="s">
        <v>375</v>
      </c>
      <c r="Z8581" s="25" t="s">
        <v>487</v>
      </c>
      <c r="AA8581" s="25">
        <v>34.0</v>
      </c>
      <c r="AB8581" s="25">
        <v>4.0</v>
      </c>
      <c r="AC8581" s="25">
        <v>106005.54</v>
      </c>
      <c r="AD8581" s="25">
        <v>1.0</v>
      </c>
      <c r="AE8581" s="25">
        <v>0.0</v>
      </c>
      <c r="AF8581" s="25">
        <v>1.0</v>
      </c>
      <c r="AG8581" s="25">
        <v>142995.32</v>
      </c>
      <c r="AH8581" s="25">
        <v>0.0</v>
      </c>
    </row>
    <row r="8582" ht="15.75" customHeight="1">
      <c r="U8582" s="25">
        <v>8581.0</v>
      </c>
      <c r="V8582" s="25">
        <v>1.5801915E7</v>
      </c>
      <c r="W8582" s="25" t="s">
        <v>3385</v>
      </c>
      <c r="X8582" s="25">
        <v>529.0</v>
      </c>
      <c r="Y8582" s="25" t="s">
        <v>375</v>
      </c>
      <c r="Z8582" s="25" t="s">
        <v>462</v>
      </c>
      <c r="AA8582" s="25">
        <v>31.0</v>
      </c>
      <c r="AB8582" s="25">
        <v>6.0</v>
      </c>
      <c r="AC8582" s="25">
        <v>152310.55</v>
      </c>
      <c r="AD8582" s="25">
        <v>1.0</v>
      </c>
      <c r="AE8582" s="25">
        <v>1.0</v>
      </c>
      <c r="AF8582" s="25">
        <v>0.0</v>
      </c>
      <c r="AG8582" s="25">
        <v>13054.25</v>
      </c>
      <c r="AH8582" s="25">
        <v>0.0</v>
      </c>
    </row>
    <row r="8583" ht="15.75" customHeight="1">
      <c r="U8583" s="25">
        <v>8582.0</v>
      </c>
      <c r="V8583" s="25">
        <v>1.5580213E7</v>
      </c>
      <c r="W8583" s="25" t="s">
        <v>714</v>
      </c>
      <c r="X8583" s="25">
        <v>585.0</v>
      </c>
      <c r="Y8583" s="25" t="s">
        <v>375</v>
      </c>
      <c r="Z8583" s="25" t="s">
        <v>462</v>
      </c>
      <c r="AA8583" s="25">
        <v>43.0</v>
      </c>
      <c r="AB8583" s="25">
        <v>2.0</v>
      </c>
      <c r="AC8583" s="25">
        <v>0.0</v>
      </c>
      <c r="AD8583" s="25">
        <v>2.0</v>
      </c>
      <c r="AE8583" s="25">
        <v>1.0</v>
      </c>
      <c r="AF8583" s="25">
        <v>0.0</v>
      </c>
      <c r="AG8583" s="25">
        <v>89402.54</v>
      </c>
      <c r="AH8583" s="25">
        <v>0.0</v>
      </c>
    </row>
    <row r="8584" ht="15.75" customHeight="1">
      <c r="U8584" s="25">
        <v>8583.0</v>
      </c>
      <c r="V8584" s="25">
        <v>1.5637947E7</v>
      </c>
      <c r="W8584" s="25" t="s">
        <v>660</v>
      </c>
      <c r="X8584" s="25">
        <v>668.0</v>
      </c>
      <c r="Y8584" s="25" t="s">
        <v>377</v>
      </c>
      <c r="Z8584" s="25" t="s">
        <v>487</v>
      </c>
      <c r="AA8584" s="25">
        <v>32.0</v>
      </c>
      <c r="AB8584" s="25">
        <v>1.0</v>
      </c>
      <c r="AC8584" s="25">
        <v>134446.04</v>
      </c>
      <c r="AD8584" s="25">
        <v>1.0</v>
      </c>
      <c r="AE8584" s="25">
        <v>0.0</v>
      </c>
      <c r="AF8584" s="25">
        <v>1.0</v>
      </c>
      <c r="AG8584" s="25">
        <v>111241.37</v>
      </c>
      <c r="AH8584" s="25">
        <v>0.0</v>
      </c>
    </row>
    <row r="8585" ht="15.75" customHeight="1">
      <c r="U8585" s="25">
        <v>8584.0</v>
      </c>
      <c r="V8585" s="25">
        <v>1.5715888E7</v>
      </c>
      <c r="W8585" s="25" t="s">
        <v>3386</v>
      </c>
      <c r="X8585" s="25">
        <v>591.0</v>
      </c>
      <c r="Y8585" s="25" t="s">
        <v>375</v>
      </c>
      <c r="Z8585" s="25" t="s">
        <v>462</v>
      </c>
      <c r="AA8585" s="25">
        <v>38.0</v>
      </c>
      <c r="AB8585" s="25">
        <v>2.0</v>
      </c>
      <c r="AC8585" s="25">
        <v>142289.28</v>
      </c>
      <c r="AD8585" s="25">
        <v>1.0</v>
      </c>
      <c r="AE8585" s="25">
        <v>0.0</v>
      </c>
      <c r="AF8585" s="25">
        <v>1.0</v>
      </c>
      <c r="AG8585" s="25">
        <v>119638.85</v>
      </c>
      <c r="AH8585" s="25">
        <v>0.0</v>
      </c>
    </row>
    <row r="8586" ht="15.75" customHeight="1">
      <c r="U8586" s="25">
        <v>8585.0</v>
      </c>
      <c r="V8586" s="25">
        <v>1.5732967E7</v>
      </c>
      <c r="W8586" s="25" t="s">
        <v>1507</v>
      </c>
      <c r="X8586" s="25">
        <v>731.0</v>
      </c>
      <c r="Y8586" s="25" t="s">
        <v>375</v>
      </c>
      <c r="Z8586" s="25" t="s">
        <v>487</v>
      </c>
      <c r="AA8586" s="25">
        <v>19.0</v>
      </c>
      <c r="AB8586" s="25">
        <v>6.0</v>
      </c>
      <c r="AC8586" s="25">
        <v>0.0</v>
      </c>
      <c r="AD8586" s="25">
        <v>2.0</v>
      </c>
      <c r="AE8586" s="25">
        <v>1.0</v>
      </c>
      <c r="AF8586" s="25">
        <v>1.0</v>
      </c>
      <c r="AG8586" s="25">
        <v>151581.79</v>
      </c>
      <c r="AH8586" s="25">
        <v>0.0</v>
      </c>
    </row>
    <row r="8587" ht="15.75" customHeight="1">
      <c r="U8587" s="25">
        <v>8586.0</v>
      </c>
      <c r="V8587" s="25">
        <v>1.5737047E7</v>
      </c>
      <c r="W8587" s="25" t="s">
        <v>3387</v>
      </c>
      <c r="X8587" s="25">
        <v>754.0</v>
      </c>
      <c r="Y8587" s="25" t="s">
        <v>375</v>
      </c>
      <c r="Z8587" s="25" t="s">
        <v>462</v>
      </c>
      <c r="AA8587" s="25">
        <v>45.0</v>
      </c>
      <c r="AB8587" s="25">
        <v>6.0</v>
      </c>
      <c r="AC8587" s="25">
        <v>0.0</v>
      </c>
      <c r="AD8587" s="25">
        <v>1.0</v>
      </c>
      <c r="AE8587" s="25">
        <v>1.0</v>
      </c>
      <c r="AF8587" s="25">
        <v>0.0</v>
      </c>
      <c r="AG8587" s="25">
        <v>73881.68</v>
      </c>
      <c r="AH8587" s="25">
        <v>1.0</v>
      </c>
    </row>
    <row r="8588" ht="15.75" customHeight="1">
      <c r="U8588" s="25">
        <v>8587.0</v>
      </c>
      <c r="V8588" s="25">
        <v>1.5694039E7</v>
      </c>
      <c r="W8588" s="25" t="s">
        <v>1209</v>
      </c>
      <c r="X8588" s="25">
        <v>650.0</v>
      </c>
      <c r="Y8588" s="25" t="s">
        <v>379</v>
      </c>
      <c r="Z8588" s="25" t="s">
        <v>462</v>
      </c>
      <c r="AA8588" s="25">
        <v>46.0</v>
      </c>
      <c r="AB8588" s="25">
        <v>9.0</v>
      </c>
      <c r="AC8588" s="25">
        <v>149003.76</v>
      </c>
      <c r="AD8588" s="25">
        <v>2.0</v>
      </c>
      <c r="AE8588" s="25">
        <v>1.0</v>
      </c>
      <c r="AF8588" s="25">
        <v>0.0</v>
      </c>
      <c r="AG8588" s="25">
        <v>176902.83</v>
      </c>
      <c r="AH8588" s="25">
        <v>0.0</v>
      </c>
    </row>
    <row r="8589" ht="15.75" customHeight="1">
      <c r="U8589" s="25">
        <v>8588.0</v>
      </c>
      <c r="V8589" s="25">
        <v>1.5649457E7</v>
      </c>
      <c r="W8589" s="25" t="s">
        <v>998</v>
      </c>
      <c r="X8589" s="25">
        <v>588.0</v>
      </c>
      <c r="Y8589" s="25" t="s">
        <v>379</v>
      </c>
      <c r="Z8589" s="25" t="s">
        <v>487</v>
      </c>
      <c r="AA8589" s="25">
        <v>41.0</v>
      </c>
      <c r="AB8589" s="25">
        <v>2.0</v>
      </c>
      <c r="AC8589" s="25">
        <v>131341.46</v>
      </c>
      <c r="AD8589" s="25">
        <v>2.0</v>
      </c>
      <c r="AE8589" s="25">
        <v>0.0</v>
      </c>
      <c r="AF8589" s="25">
        <v>1.0</v>
      </c>
      <c r="AG8589" s="25">
        <v>7034.94</v>
      </c>
      <c r="AH8589" s="25">
        <v>0.0</v>
      </c>
    </row>
    <row r="8590" ht="15.75" customHeight="1">
      <c r="U8590" s="25">
        <v>8589.0</v>
      </c>
      <c r="V8590" s="25">
        <v>1.5742809E7</v>
      </c>
      <c r="W8590" s="25" t="s">
        <v>1430</v>
      </c>
      <c r="X8590" s="25">
        <v>712.0</v>
      </c>
      <c r="Y8590" s="25" t="s">
        <v>377</v>
      </c>
      <c r="Z8590" s="25" t="s">
        <v>462</v>
      </c>
      <c r="AA8590" s="25">
        <v>29.0</v>
      </c>
      <c r="AB8590" s="25">
        <v>7.0</v>
      </c>
      <c r="AC8590" s="25">
        <v>77919.78</v>
      </c>
      <c r="AD8590" s="25">
        <v>1.0</v>
      </c>
      <c r="AE8590" s="25">
        <v>1.0</v>
      </c>
      <c r="AF8590" s="25">
        <v>0.0</v>
      </c>
      <c r="AG8590" s="25">
        <v>122547.58</v>
      </c>
      <c r="AH8590" s="25">
        <v>0.0</v>
      </c>
    </row>
    <row r="8591" ht="15.75" customHeight="1">
      <c r="U8591" s="25">
        <v>8590.0</v>
      </c>
      <c r="V8591" s="25">
        <v>1.5637829E7</v>
      </c>
      <c r="W8591" s="25" t="s">
        <v>595</v>
      </c>
      <c r="X8591" s="25">
        <v>691.0</v>
      </c>
      <c r="Y8591" s="25" t="s">
        <v>375</v>
      </c>
      <c r="Z8591" s="25" t="s">
        <v>462</v>
      </c>
      <c r="AA8591" s="25">
        <v>34.0</v>
      </c>
      <c r="AB8591" s="25">
        <v>7.0</v>
      </c>
      <c r="AC8591" s="25">
        <v>0.0</v>
      </c>
      <c r="AD8591" s="25">
        <v>2.0</v>
      </c>
      <c r="AE8591" s="25">
        <v>0.0</v>
      </c>
      <c r="AF8591" s="25">
        <v>1.0</v>
      </c>
      <c r="AG8591" s="25">
        <v>161559.12</v>
      </c>
      <c r="AH8591" s="25">
        <v>0.0</v>
      </c>
    </row>
    <row r="8592" ht="15.75" customHeight="1">
      <c r="U8592" s="25">
        <v>8591.0</v>
      </c>
      <c r="V8592" s="25">
        <v>1.5633194E7</v>
      </c>
      <c r="W8592" s="25" t="s">
        <v>547</v>
      </c>
      <c r="X8592" s="25">
        <v>771.0</v>
      </c>
      <c r="Y8592" s="25" t="s">
        <v>375</v>
      </c>
      <c r="Z8592" s="25" t="s">
        <v>462</v>
      </c>
      <c r="AA8592" s="25">
        <v>41.0</v>
      </c>
      <c r="AB8592" s="25">
        <v>10.0</v>
      </c>
      <c r="AC8592" s="25">
        <v>108309.0</v>
      </c>
      <c r="AD8592" s="25">
        <v>4.0</v>
      </c>
      <c r="AE8592" s="25">
        <v>1.0</v>
      </c>
      <c r="AF8592" s="25">
        <v>1.0</v>
      </c>
      <c r="AG8592" s="25">
        <v>137510.41</v>
      </c>
      <c r="AH8592" s="25">
        <v>1.0</v>
      </c>
    </row>
    <row r="8593" ht="15.75" customHeight="1">
      <c r="U8593" s="25">
        <v>8592.0</v>
      </c>
      <c r="V8593" s="25">
        <v>1.5611635E7</v>
      </c>
      <c r="W8593" s="25" t="s">
        <v>486</v>
      </c>
      <c r="X8593" s="25">
        <v>678.0</v>
      </c>
      <c r="Y8593" s="25" t="s">
        <v>377</v>
      </c>
      <c r="Z8593" s="25" t="s">
        <v>462</v>
      </c>
      <c r="AA8593" s="25">
        <v>39.0</v>
      </c>
      <c r="AB8593" s="25">
        <v>6.0</v>
      </c>
      <c r="AC8593" s="25">
        <v>0.0</v>
      </c>
      <c r="AD8593" s="25">
        <v>1.0</v>
      </c>
      <c r="AE8593" s="25">
        <v>0.0</v>
      </c>
      <c r="AF8593" s="25">
        <v>1.0</v>
      </c>
      <c r="AG8593" s="25">
        <v>185366.56</v>
      </c>
      <c r="AH8593" s="25">
        <v>0.0</v>
      </c>
    </row>
    <row r="8594" ht="15.75" customHeight="1">
      <c r="U8594" s="25">
        <v>8593.0</v>
      </c>
      <c r="V8594" s="25">
        <v>1.5638774E7</v>
      </c>
      <c r="W8594" s="25" t="s">
        <v>3388</v>
      </c>
      <c r="X8594" s="25">
        <v>719.0</v>
      </c>
      <c r="Y8594" s="25" t="s">
        <v>377</v>
      </c>
      <c r="Z8594" s="25" t="s">
        <v>462</v>
      </c>
      <c r="AA8594" s="25">
        <v>40.0</v>
      </c>
      <c r="AB8594" s="25">
        <v>9.0</v>
      </c>
      <c r="AC8594" s="25">
        <v>0.0</v>
      </c>
      <c r="AD8594" s="25">
        <v>2.0</v>
      </c>
      <c r="AE8594" s="25">
        <v>1.0</v>
      </c>
      <c r="AF8594" s="25">
        <v>0.0</v>
      </c>
      <c r="AG8594" s="25">
        <v>182224.14</v>
      </c>
      <c r="AH8594" s="25">
        <v>0.0</v>
      </c>
    </row>
    <row r="8595" ht="15.75" customHeight="1">
      <c r="U8595" s="25">
        <v>8594.0</v>
      </c>
      <c r="V8595" s="25">
        <v>1.5722037E7</v>
      </c>
      <c r="W8595" s="25" t="s">
        <v>3389</v>
      </c>
      <c r="X8595" s="25">
        <v>610.0</v>
      </c>
      <c r="Y8595" s="25" t="s">
        <v>379</v>
      </c>
      <c r="Z8595" s="25" t="s">
        <v>487</v>
      </c>
      <c r="AA8595" s="25">
        <v>36.0</v>
      </c>
      <c r="AB8595" s="25">
        <v>7.0</v>
      </c>
      <c r="AC8595" s="25">
        <v>115462.02</v>
      </c>
      <c r="AD8595" s="25">
        <v>1.0</v>
      </c>
      <c r="AE8595" s="25">
        <v>0.0</v>
      </c>
      <c r="AF8595" s="25">
        <v>1.0</v>
      </c>
      <c r="AG8595" s="25">
        <v>42581.04</v>
      </c>
      <c r="AH8595" s="25">
        <v>0.0</v>
      </c>
    </row>
    <row r="8596" ht="15.75" customHeight="1">
      <c r="U8596" s="25">
        <v>8595.0</v>
      </c>
      <c r="V8596" s="25">
        <v>1.567293E7</v>
      </c>
      <c r="W8596" s="25" t="s">
        <v>1363</v>
      </c>
      <c r="X8596" s="25">
        <v>722.0</v>
      </c>
      <c r="Y8596" s="25" t="s">
        <v>377</v>
      </c>
      <c r="Z8596" s="25" t="s">
        <v>487</v>
      </c>
      <c r="AA8596" s="25">
        <v>37.0</v>
      </c>
      <c r="AB8596" s="25">
        <v>9.0</v>
      </c>
      <c r="AC8596" s="25">
        <v>0.0</v>
      </c>
      <c r="AD8596" s="25">
        <v>2.0</v>
      </c>
      <c r="AE8596" s="25">
        <v>1.0</v>
      </c>
      <c r="AF8596" s="25">
        <v>0.0</v>
      </c>
      <c r="AG8596" s="25">
        <v>31921.95</v>
      </c>
      <c r="AH8596" s="25">
        <v>0.0</v>
      </c>
    </row>
    <row r="8597" ht="15.75" customHeight="1">
      <c r="U8597" s="25">
        <v>8596.0</v>
      </c>
      <c r="V8597" s="25">
        <v>1.5668774E7</v>
      </c>
      <c r="W8597" s="25" t="s">
        <v>2174</v>
      </c>
      <c r="X8597" s="25">
        <v>758.0</v>
      </c>
      <c r="Y8597" s="25" t="s">
        <v>379</v>
      </c>
      <c r="Z8597" s="25" t="s">
        <v>462</v>
      </c>
      <c r="AA8597" s="25">
        <v>23.0</v>
      </c>
      <c r="AB8597" s="25">
        <v>5.0</v>
      </c>
      <c r="AC8597" s="25">
        <v>122739.1</v>
      </c>
      <c r="AD8597" s="25">
        <v>1.0</v>
      </c>
      <c r="AE8597" s="25">
        <v>1.0</v>
      </c>
      <c r="AF8597" s="25">
        <v>0.0</v>
      </c>
      <c r="AG8597" s="25">
        <v>102460.84</v>
      </c>
      <c r="AH8597" s="25">
        <v>1.0</v>
      </c>
    </row>
    <row r="8598" ht="15.75" customHeight="1">
      <c r="U8598" s="25">
        <v>8597.0</v>
      </c>
      <c r="V8598" s="25">
        <v>1.5780966E7</v>
      </c>
      <c r="W8598" s="25" t="s">
        <v>3390</v>
      </c>
      <c r="X8598" s="25">
        <v>709.0</v>
      </c>
      <c r="Y8598" s="25" t="s">
        <v>375</v>
      </c>
      <c r="Z8598" s="25" t="s">
        <v>462</v>
      </c>
      <c r="AA8598" s="25">
        <v>32.0</v>
      </c>
      <c r="AB8598" s="25">
        <v>2.0</v>
      </c>
      <c r="AC8598" s="25">
        <v>0.0</v>
      </c>
      <c r="AD8598" s="25">
        <v>2.0</v>
      </c>
      <c r="AE8598" s="25">
        <v>0.0</v>
      </c>
      <c r="AF8598" s="25">
        <v>0.0</v>
      </c>
      <c r="AG8598" s="25">
        <v>109681.29</v>
      </c>
      <c r="AH8598" s="25">
        <v>0.0</v>
      </c>
    </row>
    <row r="8599" ht="15.75" customHeight="1">
      <c r="U8599" s="25">
        <v>8598.0</v>
      </c>
      <c r="V8599" s="25">
        <v>1.5659694E7</v>
      </c>
      <c r="W8599" s="25" t="s">
        <v>755</v>
      </c>
      <c r="X8599" s="25">
        <v>634.0</v>
      </c>
      <c r="Y8599" s="25" t="s">
        <v>379</v>
      </c>
      <c r="Z8599" s="25" t="s">
        <v>462</v>
      </c>
      <c r="AA8599" s="25">
        <v>53.0</v>
      </c>
      <c r="AB8599" s="25">
        <v>3.0</v>
      </c>
      <c r="AC8599" s="25">
        <v>113781.5</v>
      </c>
      <c r="AD8599" s="25">
        <v>2.0</v>
      </c>
      <c r="AE8599" s="25">
        <v>1.0</v>
      </c>
      <c r="AF8599" s="25">
        <v>1.0</v>
      </c>
      <c r="AG8599" s="25">
        <v>106345.05</v>
      </c>
      <c r="AH8599" s="25">
        <v>1.0</v>
      </c>
    </row>
    <row r="8600" ht="15.75" customHeight="1">
      <c r="U8600" s="25">
        <v>8599.0</v>
      </c>
      <c r="V8600" s="25">
        <v>1.5624424E7</v>
      </c>
      <c r="W8600" s="25" t="s">
        <v>1363</v>
      </c>
      <c r="X8600" s="25">
        <v>678.0</v>
      </c>
      <c r="Y8600" s="25" t="s">
        <v>377</v>
      </c>
      <c r="Z8600" s="25" t="s">
        <v>462</v>
      </c>
      <c r="AA8600" s="25">
        <v>49.0</v>
      </c>
      <c r="AB8600" s="25">
        <v>1.0</v>
      </c>
      <c r="AC8600" s="25">
        <v>0.0</v>
      </c>
      <c r="AD8600" s="25">
        <v>2.0</v>
      </c>
      <c r="AE8600" s="25">
        <v>1.0</v>
      </c>
      <c r="AF8600" s="25">
        <v>1.0</v>
      </c>
      <c r="AG8600" s="25">
        <v>102472.9</v>
      </c>
      <c r="AH8600" s="25">
        <v>0.0</v>
      </c>
    </row>
    <row r="8601" ht="15.75" customHeight="1">
      <c r="U8601" s="25">
        <v>8600.0</v>
      </c>
      <c r="V8601" s="25">
        <v>1.5708713E7</v>
      </c>
      <c r="W8601" s="25" t="s">
        <v>465</v>
      </c>
      <c r="X8601" s="25">
        <v>633.0</v>
      </c>
      <c r="Y8601" s="25" t="s">
        <v>375</v>
      </c>
      <c r="Z8601" s="25" t="s">
        <v>487</v>
      </c>
      <c r="AA8601" s="25">
        <v>35.0</v>
      </c>
      <c r="AB8601" s="25">
        <v>3.0</v>
      </c>
      <c r="AC8601" s="25">
        <v>0.0</v>
      </c>
      <c r="AD8601" s="25">
        <v>2.0</v>
      </c>
      <c r="AE8601" s="25">
        <v>1.0</v>
      </c>
      <c r="AF8601" s="25">
        <v>1.0</v>
      </c>
      <c r="AG8601" s="25">
        <v>36249.76</v>
      </c>
      <c r="AH8601" s="25">
        <v>0.0</v>
      </c>
    </row>
    <row r="8602" ht="15.75" customHeight="1">
      <c r="U8602" s="25">
        <v>8601.0</v>
      </c>
      <c r="V8602" s="25">
        <v>1.5755405E7</v>
      </c>
      <c r="W8602" s="25" t="s">
        <v>1108</v>
      </c>
      <c r="X8602" s="25">
        <v>710.0</v>
      </c>
      <c r="Y8602" s="25" t="s">
        <v>375</v>
      </c>
      <c r="Z8602" s="25" t="s">
        <v>487</v>
      </c>
      <c r="AA8602" s="25">
        <v>43.0</v>
      </c>
      <c r="AB8602" s="25">
        <v>9.0</v>
      </c>
      <c r="AC8602" s="25">
        <v>128284.45</v>
      </c>
      <c r="AD8602" s="25">
        <v>1.0</v>
      </c>
      <c r="AE8602" s="25">
        <v>1.0</v>
      </c>
      <c r="AF8602" s="25">
        <v>0.0</v>
      </c>
      <c r="AG8602" s="25">
        <v>32996.89</v>
      </c>
      <c r="AH8602" s="25">
        <v>1.0</v>
      </c>
    </row>
    <row r="8603" ht="15.75" customHeight="1">
      <c r="U8603" s="25">
        <v>8602.0</v>
      </c>
      <c r="V8603" s="25">
        <v>1.564757E7</v>
      </c>
      <c r="W8603" s="25" t="s">
        <v>875</v>
      </c>
      <c r="X8603" s="25">
        <v>640.0</v>
      </c>
      <c r="Y8603" s="25" t="s">
        <v>379</v>
      </c>
      <c r="Z8603" s="25" t="s">
        <v>487</v>
      </c>
      <c r="AA8603" s="25">
        <v>45.0</v>
      </c>
      <c r="AB8603" s="25">
        <v>8.0</v>
      </c>
      <c r="AC8603" s="25">
        <v>120591.19</v>
      </c>
      <c r="AD8603" s="25">
        <v>1.0</v>
      </c>
      <c r="AE8603" s="25">
        <v>0.0</v>
      </c>
      <c r="AF8603" s="25">
        <v>0.0</v>
      </c>
      <c r="AG8603" s="25">
        <v>195123.94</v>
      </c>
      <c r="AH8603" s="25">
        <v>0.0</v>
      </c>
    </row>
    <row r="8604" ht="15.75" customHeight="1">
      <c r="U8604" s="25">
        <v>8603.0</v>
      </c>
      <c r="V8604" s="25">
        <v>1.5684348E7</v>
      </c>
      <c r="W8604" s="25" t="s">
        <v>2137</v>
      </c>
      <c r="X8604" s="25">
        <v>656.0</v>
      </c>
      <c r="Y8604" s="25" t="s">
        <v>375</v>
      </c>
      <c r="Z8604" s="25" t="s">
        <v>487</v>
      </c>
      <c r="AA8604" s="25">
        <v>63.0</v>
      </c>
      <c r="AB8604" s="25">
        <v>8.0</v>
      </c>
      <c r="AC8604" s="25">
        <v>0.0</v>
      </c>
      <c r="AD8604" s="25">
        <v>2.0</v>
      </c>
      <c r="AE8604" s="25">
        <v>0.0</v>
      </c>
      <c r="AF8604" s="25">
        <v>1.0</v>
      </c>
      <c r="AG8604" s="25">
        <v>57014.43</v>
      </c>
      <c r="AH8604" s="25">
        <v>0.0</v>
      </c>
    </row>
    <row r="8605" ht="15.75" customHeight="1">
      <c r="U8605" s="25">
        <v>8604.0</v>
      </c>
      <c r="V8605" s="25">
        <v>1.5702541E7</v>
      </c>
      <c r="W8605" s="25" t="s">
        <v>1260</v>
      </c>
      <c r="X8605" s="25">
        <v>551.0</v>
      </c>
      <c r="Y8605" s="25" t="s">
        <v>375</v>
      </c>
      <c r="Z8605" s="25" t="s">
        <v>462</v>
      </c>
      <c r="AA8605" s="25">
        <v>59.0</v>
      </c>
      <c r="AB8605" s="25">
        <v>2.0</v>
      </c>
      <c r="AC8605" s="25">
        <v>166968.28</v>
      </c>
      <c r="AD8605" s="25">
        <v>1.0</v>
      </c>
      <c r="AE8605" s="25">
        <v>1.0</v>
      </c>
      <c r="AF8605" s="25">
        <v>0.0</v>
      </c>
      <c r="AG8605" s="25">
        <v>159483.76</v>
      </c>
      <c r="AH8605" s="25">
        <v>1.0</v>
      </c>
    </row>
    <row r="8606" ht="15.75" customHeight="1">
      <c r="U8606" s="25">
        <v>8605.0</v>
      </c>
      <c r="V8606" s="25">
        <v>1.5646942E7</v>
      </c>
      <c r="W8606" s="25" t="s">
        <v>2020</v>
      </c>
      <c r="X8606" s="25">
        <v>786.0</v>
      </c>
      <c r="Y8606" s="25" t="s">
        <v>377</v>
      </c>
      <c r="Z8606" s="25" t="s">
        <v>462</v>
      </c>
      <c r="AA8606" s="25">
        <v>39.0</v>
      </c>
      <c r="AB8606" s="25">
        <v>7.0</v>
      </c>
      <c r="AC8606" s="25">
        <v>0.0</v>
      </c>
      <c r="AD8606" s="25">
        <v>2.0</v>
      </c>
      <c r="AE8606" s="25">
        <v>0.0</v>
      </c>
      <c r="AF8606" s="25">
        <v>0.0</v>
      </c>
      <c r="AG8606" s="25">
        <v>100929.59</v>
      </c>
      <c r="AH8606" s="25">
        <v>0.0</v>
      </c>
    </row>
    <row r="8607" ht="15.75" customHeight="1">
      <c r="U8607" s="25">
        <v>8606.0</v>
      </c>
      <c r="V8607" s="25">
        <v>1.574892E7</v>
      </c>
      <c r="W8607" s="25" t="s">
        <v>3075</v>
      </c>
      <c r="X8607" s="25">
        <v>561.0</v>
      </c>
      <c r="Y8607" s="25" t="s">
        <v>375</v>
      </c>
      <c r="Z8607" s="25" t="s">
        <v>462</v>
      </c>
      <c r="AA8607" s="25">
        <v>49.0</v>
      </c>
      <c r="AB8607" s="25">
        <v>8.0</v>
      </c>
      <c r="AC8607" s="25">
        <v>0.0</v>
      </c>
      <c r="AD8607" s="25">
        <v>2.0</v>
      </c>
      <c r="AE8607" s="25">
        <v>1.0</v>
      </c>
      <c r="AF8607" s="25">
        <v>1.0</v>
      </c>
      <c r="AG8607" s="25">
        <v>12513.07</v>
      </c>
      <c r="AH8607" s="25">
        <v>0.0</v>
      </c>
    </row>
    <row r="8608" ht="15.75" customHeight="1">
      <c r="U8608" s="25">
        <v>8607.0</v>
      </c>
      <c r="V8608" s="25">
        <v>1.5694581E7</v>
      </c>
      <c r="W8608" s="25" t="s">
        <v>3391</v>
      </c>
      <c r="X8608" s="25">
        <v>807.0</v>
      </c>
      <c r="Y8608" s="25" t="s">
        <v>377</v>
      </c>
      <c r="Z8608" s="25" t="s">
        <v>487</v>
      </c>
      <c r="AA8608" s="25">
        <v>42.0</v>
      </c>
      <c r="AB8608" s="25">
        <v>5.0</v>
      </c>
      <c r="AC8608" s="25">
        <v>0.0</v>
      </c>
      <c r="AD8608" s="25">
        <v>2.0</v>
      </c>
      <c r="AE8608" s="25">
        <v>1.0</v>
      </c>
      <c r="AF8608" s="25">
        <v>1.0</v>
      </c>
      <c r="AG8608" s="25">
        <v>74900.9</v>
      </c>
      <c r="AH8608" s="25">
        <v>0.0</v>
      </c>
    </row>
    <row r="8609" ht="15.75" customHeight="1">
      <c r="U8609" s="25">
        <v>8608.0</v>
      </c>
      <c r="V8609" s="25">
        <v>1.5643215E7</v>
      </c>
      <c r="W8609" s="25" t="s">
        <v>1209</v>
      </c>
      <c r="X8609" s="25">
        <v>602.0</v>
      </c>
      <c r="Y8609" s="25" t="s">
        <v>379</v>
      </c>
      <c r="Z8609" s="25" t="s">
        <v>487</v>
      </c>
      <c r="AA8609" s="25">
        <v>38.0</v>
      </c>
      <c r="AB8609" s="25">
        <v>2.0</v>
      </c>
      <c r="AC8609" s="25">
        <v>71667.97</v>
      </c>
      <c r="AD8609" s="25">
        <v>2.0</v>
      </c>
      <c r="AE8609" s="25">
        <v>0.0</v>
      </c>
      <c r="AF8609" s="25">
        <v>0.0</v>
      </c>
      <c r="AG8609" s="25">
        <v>137111.89</v>
      </c>
      <c r="AH8609" s="25">
        <v>0.0</v>
      </c>
    </row>
    <row r="8610" ht="15.75" customHeight="1">
      <c r="U8610" s="25">
        <v>8609.0</v>
      </c>
      <c r="V8610" s="25">
        <v>1.564906E7</v>
      </c>
      <c r="W8610" s="25" t="s">
        <v>1397</v>
      </c>
      <c r="X8610" s="25">
        <v>727.0</v>
      </c>
      <c r="Y8610" s="25" t="s">
        <v>379</v>
      </c>
      <c r="Z8610" s="25" t="s">
        <v>462</v>
      </c>
      <c r="AA8610" s="25">
        <v>31.0</v>
      </c>
      <c r="AB8610" s="25">
        <v>3.0</v>
      </c>
      <c r="AC8610" s="25">
        <v>82729.47</v>
      </c>
      <c r="AD8610" s="25">
        <v>2.0</v>
      </c>
      <c r="AE8610" s="25">
        <v>1.0</v>
      </c>
      <c r="AF8610" s="25">
        <v>0.0</v>
      </c>
      <c r="AG8610" s="25">
        <v>60212.51</v>
      </c>
      <c r="AH8610" s="25">
        <v>0.0</v>
      </c>
    </row>
    <row r="8611" ht="15.75" customHeight="1">
      <c r="U8611" s="25">
        <v>8610.0</v>
      </c>
      <c r="V8611" s="25">
        <v>1.5774258E7</v>
      </c>
      <c r="W8611" s="25" t="s">
        <v>1848</v>
      </c>
      <c r="X8611" s="25">
        <v>678.0</v>
      </c>
      <c r="Y8611" s="25" t="s">
        <v>375</v>
      </c>
      <c r="Z8611" s="25" t="s">
        <v>487</v>
      </c>
      <c r="AA8611" s="25">
        <v>40.0</v>
      </c>
      <c r="AB8611" s="25">
        <v>1.0</v>
      </c>
      <c r="AC8611" s="25">
        <v>0.0</v>
      </c>
      <c r="AD8611" s="25">
        <v>2.0</v>
      </c>
      <c r="AE8611" s="25">
        <v>1.0</v>
      </c>
      <c r="AF8611" s="25">
        <v>1.0</v>
      </c>
      <c r="AG8611" s="25">
        <v>187343.4</v>
      </c>
      <c r="AH8611" s="25">
        <v>0.0</v>
      </c>
    </row>
    <row r="8612" ht="15.75" customHeight="1">
      <c r="U8612" s="25">
        <v>8611.0</v>
      </c>
      <c r="V8612" s="25">
        <v>1.5731553E7</v>
      </c>
      <c r="W8612" s="25" t="s">
        <v>722</v>
      </c>
      <c r="X8612" s="25">
        <v>730.0</v>
      </c>
      <c r="Y8612" s="25" t="s">
        <v>375</v>
      </c>
      <c r="Z8612" s="25" t="s">
        <v>487</v>
      </c>
      <c r="AA8612" s="25">
        <v>23.0</v>
      </c>
      <c r="AB8612" s="25">
        <v>8.0</v>
      </c>
      <c r="AC8612" s="25">
        <v>0.0</v>
      </c>
      <c r="AD8612" s="25">
        <v>2.0</v>
      </c>
      <c r="AE8612" s="25">
        <v>1.0</v>
      </c>
      <c r="AF8612" s="25">
        <v>0.0</v>
      </c>
      <c r="AG8612" s="25">
        <v>183284.53</v>
      </c>
      <c r="AH8612" s="25">
        <v>0.0</v>
      </c>
    </row>
    <row r="8613" ht="15.75" customHeight="1">
      <c r="U8613" s="25">
        <v>8612.0</v>
      </c>
      <c r="V8613" s="25">
        <v>1.5617029E7</v>
      </c>
      <c r="W8613" s="25" t="s">
        <v>528</v>
      </c>
      <c r="X8613" s="25">
        <v>596.0</v>
      </c>
      <c r="Y8613" s="25" t="s">
        <v>377</v>
      </c>
      <c r="Z8613" s="25" t="s">
        <v>462</v>
      </c>
      <c r="AA8613" s="25">
        <v>30.0</v>
      </c>
      <c r="AB8613" s="25">
        <v>1.0</v>
      </c>
      <c r="AC8613" s="25">
        <v>0.0</v>
      </c>
      <c r="AD8613" s="25">
        <v>2.0</v>
      </c>
      <c r="AE8613" s="25">
        <v>1.0</v>
      </c>
      <c r="AF8613" s="25">
        <v>0.0</v>
      </c>
      <c r="AG8613" s="25">
        <v>8125.39</v>
      </c>
      <c r="AH8613" s="25">
        <v>0.0</v>
      </c>
    </row>
    <row r="8614" ht="15.75" customHeight="1">
      <c r="U8614" s="25">
        <v>8613.0</v>
      </c>
      <c r="V8614" s="25">
        <v>1.5780716E7</v>
      </c>
      <c r="W8614" s="25" t="s">
        <v>1732</v>
      </c>
      <c r="X8614" s="25">
        <v>686.0</v>
      </c>
      <c r="Y8614" s="25" t="s">
        <v>379</v>
      </c>
      <c r="Z8614" s="25" t="s">
        <v>487</v>
      </c>
      <c r="AA8614" s="25">
        <v>39.0</v>
      </c>
      <c r="AB8614" s="25">
        <v>3.0</v>
      </c>
      <c r="AC8614" s="25">
        <v>129626.19</v>
      </c>
      <c r="AD8614" s="25">
        <v>2.0</v>
      </c>
      <c r="AE8614" s="25">
        <v>1.0</v>
      </c>
      <c r="AF8614" s="25">
        <v>1.0</v>
      </c>
      <c r="AG8614" s="25">
        <v>103220.56</v>
      </c>
      <c r="AH8614" s="25">
        <v>0.0</v>
      </c>
    </row>
    <row r="8615" ht="15.75" customHeight="1">
      <c r="U8615" s="25">
        <v>8614.0</v>
      </c>
      <c r="V8615" s="25">
        <v>1.5577018E7</v>
      </c>
      <c r="W8615" s="25" t="s">
        <v>562</v>
      </c>
      <c r="X8615" s="25">
        <v>684.0</v>
      </c>
      <c r="Y8615" s="25" t="s">
        <v>379</v>
      </c>
      <c r="Z8615" s="25" t="s">
        <v>462</v>
      </c>
      <c r="AA8615" s="25">
        <v>26.0</v>
      </c>
      <c r="AB8615" s="25">
        <v>2.0</v>
      </c>
      <c r="AC8615" s="25">
        <v>114035.39</v>
      </c>
      <c r="AD8615" s="25">
        <v>1.0</v>
      </c>
      <c r="AE8615" s="25">
        <v>0.0</v>
      </c>
      <c r="AF8615" s="25">
        <v>0.0</v>
      </c>
      <c r="AG8615" s="25">
        <v>96885.19</v>
      </c>
      <c r="AH8615" s="25">
        <v>0.0</v>
      </c>
    </row>
    <row r="8616" ht="15.75" customHeight="1">
      <c r="U8616" s="25">
        <v>8615.0</v>
      </c>
      <c r="V8616" s="25">
        <v>1.5809515E7</v>
      </c>
      <c r="W8616" s="25" t="s">
        <v>953</v>
      </c>
      <c r="X8616" s="25">
        <v>797.0</v>
      </c>
      <c r="Y8616" s="25" t="s">
        <v>379</v>
      </c>
      <c r="Z8616" s="25" t="s">
        <v>487</v>
      </c>
      <c r="AA8616" s="25">
        <v>32.0</v>
      </c>
      <c r="AB8616" s="25">
        <v>1.0</v>
      </c>
      <c r="AC8616" s="25">
        <v>151922.94</v>
      </c>
      <c r="AD8616" s="25">
        <v>1.0</v>
      </c>
      <c r="AE8616" s="25">
        <v>1.0</v>
      </c>
      <c r="AF8616" s="25">
        <v>0.0</v>
      </c>
      <c r="AG8616" s="25">
        <v>8877.06</v>
      </c>
      <c r="AH8616" s="25">
        <v>0.0</v>
      </c>
    </row>
    <row r="8617" ht="15.75" customHeight="1">
      <c r="U8617" s="25">
        <v>8616.0</v>
      </c>
      <c r="V8617" s="25">
        <v>1.5789924E7</v>
      </c>
      <c r="W8617" s="25" t="s">
        <v>2923</v>
      </c>
      <c r="X8617" s="25">
        <v>658.0</v>
      </c>
      <c r="Y8617" s="25" t="s">
        <v>375</v>
      </c>
      <c r="Z8617" s="25" t="s">
        <v>462</v>
      </c>
      <c r="AA8617" s="25">
        <v>39.0</v>
      </c>
      <c r="AB8617" s="25">
        <v>4.0</v>
      </c>
      <c r="AC8617" s="25">
        <v>0.0</v>
      </c>
      <c r="AD8617" s="25">
        <v>1.0</v>
      </c>
      <c r="AE8617" s="25">
        <v>1.0</v>
      </c>
      <c r="AF8617" s="25">
        <v>1.0</v>
      </c>
      <c r="AG8617" s="25">
        <v>147530.06</v>
      </c>
      <c r="AH8617" s="25">
        <v>0.0</v>
      </c>
    </row>
    <row r="8618" ht="15.75" customHeight="1">
      <c r="U8618" s="25">
        <v>8617.0</v>
      </c>
      <c r="V8618" s="25">
        <v>1.5725076E7</v>
      </c>
      <c r="W8618" s="25" t="s">
        <v>1147</v>
      </c>
      <c r="X8618" s="25">
        <v>653.0</v>
      </c>
      <c r="Y8618" s="25" t="s">
        <v>377</v>
      </c>
      <c r="Z8618" s="25" t="s">
        <v>462</v>
      </c>
      <c r="AA8618" s="25">
        <v>27.0</v>
      </c>
      <c r="AB8618" s="25">
        <v>6.0</v>
      </c>
      <c r="AC8618" s="25">
        <v>107751.68</v>
      </c>
      <c r="AD8618" s="25">
        <v>2.0</v>
      </c>
      <c r="AE8618" s="25">
        <v>1.0</v>
      </c>
      <c r="AF8618" s="25">
        <v>1.0</v>
      </c>
      <c r="AG8618" s="25">
        <v>33389.42</v>
      </c>
      <c r="AH8618" s="25">
        <v>0.0</v>
      </c>
    </row>
    <row r="8619" ht="15.75" customHeight="1">
      <c r="U8619" s="25">
        <v>8618.0</v>
      </c>
      <c r="V8619" s="25">
        <v>1.5672481E7</v>
      </c>
      <c r="W8619" s="25" t="s">
        <v>2183</v>
      </c>
      <c r="X8619" s="25">
        <v>641.0</v>
      </c>
      <c r="Y8619" s="25" t="s">
        <v>375</v>
      </c>
      <c r="Z8619" s="25" t="s">
        <v>487</v>
      </c>
      <c r="AA8619" s="25">
        <v>37.0</v>
      </c>
      <c r="AB8619" s="25">
        <v>6.0</v>
      </c>
      <c r="AC8619" s="25">
        <v>0.0</v>
      </c>
      <c r="AD8619" s="25">
        <v>2.0</v>
      </c>
      <c r="AE8619" s="25">
        <v>1.0</v>
      </c>
      <c r="AF8619" s="25">
        <v>0.0</v>
      </c>
      <c r="AG8619" s="25">
        <v>45309.24</v>
      </c>
      <c r="AH8619" s="25">
        <v>0.0</v>
      </c>
    </row>
    <row r="8620" ht="15.75" customHeight="1">
      <c r="U8620" s="25">
        <v>8619.0</v>
      </c>
      <c r="V8620" s="25">
        <v>1.5574115E7</v>
      </c>
      <c r="W8620" s="25" t="s">
        <v>1222</v>
      </c>
      <c r="X8620" s="25">
        <v>656.0</v>
      </c>
      <c r="Y8620" s="25" t="s">
        <v>377</v>
      </c>
      <c r="Z8620" s="25" t="s">
        <v>462</v>
      </c>
      <c r="AA8620" s="25">
        <v>41.0</v>
      </c>
      <c r="AB8620" s="25">
        <v>6.0</v>
      </c>
      <c r="AC8620" s="25">
        <v>101179.23</v>
      </c>
      <c r="AD8620" s="25">
        <v>2.0</v>
      </c>
      <c r="AE8620" s="25">
        <v>1.0</v>
      </c>
      <c r="AF8620" s="25">
        <v>1.0</v>
      </c>
      <c r="AG8620" s="25">
        <v>35230.61</v>
      </c>
      <c r="AH8620" s="25">
        <v>0.0</v>
      </c>
    </row>
    <row r="8621" ht="15.75" customHeight="1">
      <c r="U8621" s="25">
        <v>8620.0</v>
      </c>
      <c r="V8621" s="25">
        <v>1.566183E7</v>
      </c>
      <c r="W8621" s="25" t="s">
        <v>532</v>
      </c>
      <c r="X8621" s="25">
        <v>750.0</v>
      </c>
      <c r="Y8621" s="25" t="s">
        <v>377</v>
      </c>
      <c r="Z8621" s="25" t="s">
        <v>462</v>
      </c>
      <c r="AA8621" s="25">
        <v>36.0</v>
      </c>
      <c r="AB8621" s="25">
        <v>6.0</v>
      </c>
      <c r="AC8621" s="25">
        <v>0.0</v>
      </c>
      <c r="AD8621" s="25">
        <v>2.0</v>
      </c>
      <c r="AE8621" s="25">
        <v>1.0</v>
      </c>
      <c r="AF8621" s="25">
        <v>1.0</v>
      </c>
      <c r="AG8621" s="25">
        <v>59816.41</v>
      </c>
      <c r="AH8621" s="25">
        <v>0.0</v>
      </c>
    </row>
    <row r="8622" ht="15.75" customHeight="1">
      <c r="U8622" s="25">
        <v>8621.0</v>
      </c>
      <c r="V8622" s="25">
        <v>1.5665879E7</v>
      </c>
      <c r="W8622" s="25" t="s">
        <v>796</v>
      </c>
      <c r="X8622" s="25">
        <v>768.0</v>
      </c>
      <c r="Y8622" s="25" t="s">
        <v>375</v>
      </c>
      <c r="Z8622" s="25" t="s">
        <v>462</v>
      </c>
      <c r="AA8622" s="25">
        <v>40.0</v>
      </c>
      <c r="AB8622" s="25">
        <v>8.0</v>
      </c>
      <c r="AC8622" s="25">
        <v>0.0</v>
      </c>
      <c r="AD8622" s="25">
        <v>2.0</v>
      </c>
      <c r="AE8622" s="25">
        <v>0.0</v>
      </c>
      <c r="AF8622" s="25">
        <v>1.0</v>
      </c>
      <c r="AG8622" s="25">
        <v>69080.46</v>
      </c>
      <c r="AH8622" s="25">
        <v>0.0</v>
      </c>
    </row>
    <row r="8623" ht="15.75" customHeight="1">
      <c r="U8623" s="25">
        <v>8622.0</v>
      </c>
      <c r="V8623" s="25">
        <v>1.567382E7</v>
      </c>
      <c r="W8623" s="25" t="s">
        <v>2758</v>
      </c>
      <c r="X8623" s="25">
        <v>568.0</v>
      </c>
      <c r="Y8623" s="25" t="s">
        <v>375</v>
      </c>
      <c r="Z8623" s="25" t="s">
        <v>487</v>
      </c>
      <c r="AA8623" s="25">
        <v>33.0</v>
      </c>
      <c r="AB8623" s="25">
        <v>7.0</v>
      </c>
      <c r="AC8623" s="25">
        <v>0.0</v>
      </c>
      <c r="AD8623" s="25">
        <v>2.0</v>
      </c>
      <c r="AE8623" s="25">
        <v>1.0</v>
      </c>
      <c r="AF8623" s="25">
        <v>0.0</v>
      </c>
      <c r="AG8623" s="25">
        <v>143450.61</v>
      </c>
      <c r="AH8623" s="25">
        <v>0.0</v>
      </c>
    </row>
    <row r="8624" ht="15.75" customHeight="1">
      <c r="U8624" s="25">
        <v>8623.0</v>
      </c>
      <c r="V8624" s="25">
        <v>1.5747772E7</v>
      </c>
      <c r="W8624" s="25" t="s">
        <v>849</v>
      </c>
      <c r="X8624" s="25">
        <v>706.0</v>
      </c>
      <c r="Y8624" s="25" t="s">
        <v>379</v>
      </c>
      <c r="Z8624" s="25" t="s">
        <v>487</v>
      </c>
      <c r="AA8624" s="25">
        <v>36.0</v>
      </c>
      <c r="AB8624" s="25">
        <v>9.0</v>
      </c>
      <c r="AC8624" s="25">
        <v>58571.18</v>
      </c>
      <c r="AD8624" s="25">
        <v>2.0</v>
      </c>
      <c r="AE8624" s="25">
        <v>1.0</v>
      </c>
      <c r="AF8624" s="25">
        <v>0.0</v>
      </c>
      <c r="AG8624" s="25">
        <v>40774.01</v>
      </c>
      <c r="AH8624" s="25">
        <v>0.0</v>
      </c>
    </row>
    <row r="8625" ht="15.75" customHeight="1">
      <c r="U8625" s="25">
        <v>8624.0</v>
      </c>
      <c r="V8625" s="25">
        <v>1.5666197E7</v>
      </c>
      <c r="W8625" s="25" t="s">
        <v>472</v>
      </c>
      <c r="X8625" s="25">
        <v>430.0</v>
      </c>
      <c r="Y8625" s="25" t="s">
        <v>379</v>
      </c>
      <c r="Z8625" s="25" t="s">
        <v>462</v>
      </c>
      <c r="AA8625" s="25">
        <v>38.0</v>
      </c>
      <c r="AB8625" s="25">
        <v>8.0</v>
      </c>
      <c r="AC8625" s="25">
        <v>153058.64</v>
      </c>
      <c r="AD8625" s="25">
        <v>1.0</v>
      </c>
      <c r="AE8625" s="25">
        <v>1.0</v>
      </c>
      <c r="AF8625" s="25">
        <v>0.0</v>
      </c>
      <c r="AG8625" s="25">
        <v>99377.27</v>
      </c>
      <c r="AH8625" s="25">
        <v>0.0</v>
      </c>
    </row>
    <row r="8626" ht="15.75" customHeight="1">
      <c r="U8626" s="25">
        <v>8625.0</v>
      </c>
      <c r="V8626" s="25">
        <v>1.5773639E7</v>
      </c>
      <c r="W8626" s="25" t="s">
        <v>3392</v>
      </c>
      <c r="X8626" s="25">
        <v>745.0</v>
      </c>
      <c r="Y8626" s="25" t="s">
        <v>379</v>
      </c>
      <c r="Z8626" s="25" t="s">
        <v>487</v>
      </c>
      <c r="AA8626" s="25">
        <v>35.0</v>
      </c>
      <c r="AB8626" s="25">
        <v>4.0</v>
      </c>
      <c r="AC8626" s="25">
        <v>98270.34</v>
      </c>
      <c r="AD8626" s="25">
        <v>1.0</v>
      </c>
      <c r="AE8626" s="25">
        <v>1.0</v>
      </c>
      <c r="AF8626" s="25">
        <v>0.0</v>
      </c>
      <c r="AG8626" s="25">
        <v>133617.43</v>
      </c>
      <c r="AH8626" s="25">
        <v>0.0</v>
      </c>
    </row>
    <row r="8627" ht="15.75" customHeight="1">
      <c r="U8627" s="25">
        <v>8626.0</v>
      </c>
      <c r="V8627" s="25">
        <v>1.5581893E7</v>
      </c>
      <c r="W8627" s="25" t="s">
        <v>699</v>
      </c>
      <c r="X8627" s="25">
        <v>747.0</v>
      </c>
      <c r="Y8627" s="25" t="s">
        <v>375</v>
      </c>
      <c r="Z8627" s="25" t="s">
        <v>487</v>
      </c>
      <c r="AA8627" s="25">
        <v>43.0</v>
      </c>
      <c r="AB8627" s="25">
        <v>1.0</v>
      </c>
      <c r="AC8627" s="25">
        <v>130788.71</v>
      </c>
      <c r="AD8627" s="25">
        <v>1.0</v>
      </c>
      <c r="AE8627" s="25">
        <v>0.0</v>
      </c>
      <c r="AF8627" s="25">
        <v>1.0</v>
      </c>
      <c r="AG8627" s="25">
        <v>101495.0</v>
      </c>
      <c r="AH8627" s="25">
        <v>1.0</v>
      </c>
    </row>
    <row r="8628" ht="15.75" customHeight="1">
      <c r="U8628" s="25">
        <v>8627.0</v>
      </c>
      <c r="V8628" s="25">
        <v>1.5672447E7</v>
      </c>
      <c r="W8628" s="25" t="s">
        <v>1799</v>
      </c>
      <c r="X8628" s="25">
        <v>657.0</v>
      </c>
      <c r="Y8628" s="25" t="s">
        <v>379</v>
      </c>
      <c r="Z8628" s="25" t="s">
        <v>487</v>
      </c>
      <c r="AA8628" s="25">
        <v>40.0</v>
      </c>
      <c r="AB8628" s="25">
        <v>7.0</v>
      </c>
      <c r="AC8628" s="25">
        <v>99165.84</v>
      </c>
      <c r="AD8628" s="25">
        <v>1.0</v>
      </c>
      <c r="AE8628" s="25">
        <v>0.0</v>
      </c>
      <c r="AF8628" s="25">
        <v>1.0</v>
      </c>
      <c r="AG8628" s="25">
        <v>119333.95</v>
      </c>
      <c r="AH8628" s="25">
        <v>1.0</v>
      </c>
    </row>
    <row r="8629" ht="15.75" customHeight="1">
      <c r="U8629" s="25">
        <v>8628.0</v>
      </c>
      <c r="V8629" s="25">
        <v>1.577783E7</v>
      </c>
      <c r="W8629" s="25" t="s">
        <v>2622</v>
      </c>
      <c r="X8629" s="25">
        <v>639.0</v>
      </c>
      <c r="Y8629" s="25" t="s">
        <v>375</v>
      </c>
      <c r="Z8629" s="25" t="s">
        <v>462</v>
      </c>
      <c r="AA8629" s="25">
        <v>42.0</v>
      </c>
      <c r="AB8629" s="25">
        <v>4.0</v>
      </c>
      <c r="AC8629" s="25">
        <v>0.0</v>
      </c>
      <c r="AD8629" s="25">
        <v>2.0</v>
      </c>
      <c r="AE8629" s="25">
        <v>0.0</v>
      </c>
      <c r="AF8629" s="25">
        <v>0.0</v>
      </c>
      <c r="AG8629" s="25">
        <v>167682.37</v>
      </c>
      <c r="AH8629" s="25">
        <v>0.0</v>
      </c>
    </row>
    <row r="8630" ht="15.75" customHeight="1">
      <c r="U8630" s="25">
        <v>8629.0</v>
      </c>
      <c r="V8630" s="25">
        <v>1.571389E7</v>
      </c>
      <c r="W8630" s="25" t="s">
        <v>527</v>
      </c>
      <c r="X8630" s="25">
        <v>704.0</v>
      </c>
      <c r="Y8630" s="25" t="s">
        <v>375</v>
      </c>
      <c r="Z8630" s="25" t="s">
        <v>487</v>
      </c>
      <c r="AA8630" s="25">
        <v>44.0</v>
      </c>
      <c r="AB8630" s="25">
        <v>3.0</v>
      </c>
      <c r="AC8630" s="25">
        <v>0.0</v>
      </c>
      <c r="AD8630" s="25">
        <v>2.0</v>
      </c>
      <c r="AE8630" s="25">
        <v>0.0</v>
      </c>
      <c r="AF8630" s="25">
        <v>1.0</v>
      </c>
      <c r="AG8630" s="25">
        <v>152884.85</v>
      </c>
      <c r="AH8630" s="25">
        <v>0.0</v>
      </c>
    </row>
    <row r="8631" ht="15.75" customHeight="1">
      <c r="U8631" s="25">
        <v>8630.0</v>
      </c>
      <c r="V8631" s="25">
        <v>1.5577598E7</v>
      </c>
      <c r="W8631" s="25" t="s">
        <v>866</v>
      </c>
      <c r="X8631" s="25">
        <v>651.0</v>
      </c>
      <c r="Y8631" s="25" t="s">
        <v>377</v>
      </c>
      <c r="Z8631" s="25" t="s">
        <v>487</v>
      </c>
      <c r="AA8631" s="25">
        <v>23.0</v>
      </c>
      <c r="AB8631" s="25">
        <v>4.0</v>
      </c>
      <c r="AC8631" s="25">
        <v>115636.05</v>
      </c>
      <c r="AD8631" s="25">
        <v>2.0</v>
      </c>
      <c r="AE8631" s="25">
        <v>1.0</v>
      </c>
      <c r="AF8631" s="25">
        <v>0.0</v>
      </c>
      <c r="AG8631" s="25">
        <v>70400.86</v>
      </c>
      <c r="AH8631" s="25">
        <v>0.0</v>
      </c>
    </row>
    <row r="8632" ht="15.75" customHeight="1">
      <c r="U8632" s="25">
        <v>8631.0</v>
      </c>
      <c r="V8632" s="25">
        <v>1.5786042E7</v>
      </c>
      <c r="W8632" s="25" t="s">
        <v>3393</v>
      </c>
      <c r="X8632" s="25">
        <v>706.0</v>
      </c>
      <c r="Y8632" s="25" t="s">
        <v>379</v>
      </c>
      <c r="Z8632" s="25" t="s">
        <v>462</v>
      </c>
      <c r="AA8632" s="25">
        <v>44.0</v>
      </c>
      <c r="AB8632" s="25">
        <v>2.0</v>
      </c>
      <c r="AC8632" s="25">
        <v>185932.18</v>
      </c>
      <c r="AD8632" s="25">
        <v>2.0</v>
      </c>
      <c r="AE8632" s="25">
        <v>1.0</v>
      </c>
      <c r="AF8632" s="25">
        <v>0.0</v>
      </c>
      <c r="AG8632" s="25">
        <v>65413.41</v>
      </c>
      <c r="AH8632" s="25">
        <v>0.0</v>
      </c>
    </row>
    <row r="8633" ht="15.75" customHeight="1">
      <c r="U8633" s="25">
        <v>8632.0</v>
      </c>
      <c r="V8633" s="25">
        <v>1.5753462E7</v>
      </c>
      <c r="W8633" s="25" t="s">
        <v>3394</v>
      </c>
      <c r="X8633" s="25">
        <v>632.0</v>
      </c>
      <c r="Y8633" s="25" t="s">
        <v>379</v>
      </c>
      <c r="Z8633" s="25" t="s">
        <v>487</v>
      </c>
      <c r="AA8633" s="25">
        <v>30.0</v>
      </c>
      <c r="AB8633" s="25">
        <v>2.0</v>
      </c>
      <c r="AC8633" s="25">
        <v>72549.0</v>
      </c>
      <c r="AD8633" s="25">
        <v>2.0</v>
      </c>
      <c r="AE8633" s="25">
        <v>0.0</v>
      </c>
      <c r="AF8633" s="25">
        <v>1.0</v>
      </c>
      <c r="AG8633" s="25">
        <v>182728.8</v>
      </c>
      <c r="AH8633" s="25">
        <v>0.0</v>
      </c>
    </row>
    <row r="8634" ht="15.75" customHeight="1">
      <c r="U8634" s="25">
        <v>8633.0</v>
      </c>
      <c r="V8634" s="25">
        <v>1.575969E7</v>
      </c>
      <c r="W8634" s="25" t="s">
        <v>122</v>
      </c>
      <c r="X8634" s="25">
        <v>751.0</v>
      </c>
      <c r="Y8634" s="25" t="s">
        <v>375</v>
      </c>
      <c r="Z8634" s="25" t="s">
        <v>487</v>
      </c>
      <c r="AA8634" s="25">
        <v>42.0</v>
      </c>
      <c r="AB8634" s="25">
        <v>4.0</v>
      </c>
      <c r="AC8634" s="25">
        <v>0.0</v>
      </c>
      <c r="AD8634" s="25">
        <v>2.0</v>
      </c>
      <c r="AE8634" s="25">
        <v>1.0</v>
      </c>
      <c r="AF8634" s="25">
        <v>1.0</v>
      </c>
      <c r="AG8634" s="25">
        <v>81442.6</v>
      </c>
      <c r="AH8634" s="25">
        <v>0.0</v>
      </c>
    </row>
    <row r="8635" ht="15.75" customHeight="1">
      <c r="U8635" s="25">
        <v>8634.0</v>
      </c>
      <c r="V8635" s="25">
        <v>1.5801414E7</v>
      </c>
      <c r="W8635" s="25" t="s">
        <v>3395</v>
      </c>
      <c r="X8635" s="25">
        <v>767.0</v>
      </c>
      <c r="Y8635" s="25" t="s">
        <v>375</v>
      </c>
      <c r="Z8635" s="25" t="s">
        <v>462</v>
      </c>
      <c r="AA8635" s="25">
        <v>35.0</v>
      </c>
      <c r="AB8635" s="25">
        <v>2.0</v>
      </c>
      <c r="AC8635" s="25">
        <v>0.0</v>
      </c>
      <c r="AD8635" s="25">
        <v>2.0</v>
      </c>
      <c r="AE8635" s="25">
        <v>0.0</v>
      </c>
      <c r="AF8635" s="25">
        <v>0.0</v>
      </c>
      <c r="AG8635" s="25">
        <v>144251.38</v>
      </c>
      <c r="AH8635" s="25">
        <v>0.0</v>
      </c>
    </row>
    <row r="8636" ht="15.75" customHeight="1">
      <c r="U8636" s="25">
        <v>8635.0</v>
      </c>
      <c r="V8636" s="25">
        <v>1.5656141E7</v>
      </c>
      <c r="W8636" s="25" t="s">
        <v>1087</v>
      </c>
      <c r="X8636" s="25">
        <v>741.0</v>
      </c>
      <c r="Y8636" s="25" t="s">
        <v>375</v>
      </c>
      <c r="Z8636" s="25" t="s">
        <v>487</v>
      </c>
      <c r="AA8636" s="25">
        <v>39.0</v>
      </c>
      <c r="AB8636" s="25">
        <v>5.0</v>
      </c>
      <c r="AC8636" s="25">
        <v>0.0</v>
      </c>
      <c r="AD8636" s="25">
        <v>1.0</v>
      </c>
      <c r="AE8636" s="25">
        <v>0.0</v>
      </c>
      <c r="AF8636" s="25">
        <v>1.0</v>
      </c>
      <c r="AG8636" s="25">
        <v>40207.06</v>
      </c>
      <c r="AH8636" s="25">
        <v>0.0</v>
      </c>
    </row>
    <row r="8637" ht="15.75" customHeight="1">
      <c r="U8637" s="25">
        <v>8636.0</v>
      </c>
      <c r="V8637" s="25">
        <v>1.5608701E7</v>
      </c>
      <c r="W8637" s="25" t="s">
        <v>2785</v>
      </c>
      <c r="X8637" s="25">
        <v>651.0</v>
      </c>
      <c r="Y8637" s="25" t="s">
        <v>379</v>
      </c>
      <c r="Z8637" s="25" t="s">
        <v>487</v>
      </c>
      <c r="AA8637" s="25">
        <v>29.0</v>
      </c>
      <c r="AB8637" s="25">
        <v>3.0</v>
      </c>
      <c r="AC8637" s="25">
        <v>121890.06</v>
      </c>
      <c r="AD8637" s="25">
        <v>1.0</v>
      </c>
      <c r="AE8637" s="25">
        <v>1.0</v>
      </c>
      <c r="AF8637" s="25">
        <v>0.0</v>
      </c>
      <c r="AG8637" s="25">
        <v>54530.51</v>
      </c>
      <c r="AH8637" s="25">
        <v>1.0</v>
      </c>
    </row>
    <row r="8638" ht="15.75" customHeight="1">
      <c r="U8638" s="25">
        <v>8637.0</v>
      </c>
      <c r="V8638" s="25">
        <v>1.5582892E7</v>
      </c>
      <c r="W8638" s="25" t="s">
        <v>510</v>
      </c>
      <c r="X8638" s="25">
        <v>601.0</v>
      </c>
      <c r="Y8638" s="25" t="s">
        <v>375</v>
      </c>
      <c r="Z8638" s="25" t="s">
        <v>487</v>
      </c>
      <c r="AA8638" s="25">
        <v>46.0</v>
      </c>
      <c r="AB8638" s="25">
        <v>2.0</v>
      </c>
      <c r="AC8638" s="25">
        <v>99786.07</v>
      </c>
      <c r="AD8638" s="25">
        <v>1.0</v>
      </c>
      <c r="AE8638" s="25">
        <v>1.0</v>
      </c>
      <c r="AF8638" s="25">
        <v>1.0</v>
      </c>
      <c r="AG8638" s="25">
        <v>32683.88</v>
      </c>
      <c r="AH8638" s="25">
        <v>1.0</v>
      </c>
    </row>
    <row r="8639" ht="15.75" customHeight="1">
      <c r="U8639" s="25">
        <v>8638.0</v>
      </c>
      <c r="V8639" s="25">
        <v>1.5632967E7</v>
      </c>
      <c r="W8639" s="25" t="s">
        <v>1136</v>
      </c>
      <c r="X8639" s="25">
        <v>520.0</v>
      </c>
      <c r="Y8639" s="25" t="s">
        <v>375</v>
      </c>
      <c r="Z8639" s="25" t="s">
        <v>487</v>
      </c>
      <c r="AA8639" s="25">
        <v>34.0</v>
      </c>
      <c r="AB8639" s="25">
        <v>3.0</v>
      </c>
      <c r="AC8639" s="25">
        <v>0.0</v>
      </c>
      <c r="AD8639" s="25">
        <v>2.0</v>
      </c>
      <c r="AE8639" s="25">
        <v>1.0</v>
      </c>
      <c r="AF8639" s="25">
        <v>1.0</v>
      </c>
      <c r="AG8639" s="25">
        <v>104703.96</v>
      </c>
      <c r="AH8639" s="25">
        <v>0.0</v>
      </c>
    </row>
    <row r="8640" ht="15.75" customHeight="1">
      <c r="U8640" s="25">
        <v>8639.0</v>
      </c>
      <c r="V8640" s="25">
        <v>1.5587573E7</v>
      </c>
      <c r="W8640" s="25" t="s">
        <v>1854</v>
      </c>
      <c r="X8640" s="25">
        <v>626.0</v>
      </c>
      <c r="Y8640" s="25" t="s">
        <v>379</v>
      </c>
      <c r="Z8640" s="25" t="s">
        <v>487</v>
      </c>
      <c r="AA8640" s="25">
        <v>27.0</v>
      </c>
      <c r="AB8640" s="25">
        <v>4.0</v>
      </c>
      <c r="AC8640" s="25">
        <v>115084.53</v>
      </c>
      <c r="AD8640" s="25">
        <v>2.0</v>
      </c>
      <c r="AE8640" s="25">
        <v>0.0</v>
      </c>
      <c r="AF8640" s="25">
        <v>1.0</v>
      </c>
      <c r="AG8640" s="25">
        <v>26907.43</v>
      </c>
      <c r="AH8640" s="25">
        <v>0.0</v>
      </c>
    </row>
    <row r="8641" ht="15.75" customHeight="1">
      <c r="U8641" s="25">
        <v>8640.0</v>
      </c>
      <c r="V8641" s="25">
        <v>1.5654891E7</v>
      </c>
      <c r="W8641" s="25" t="s">
        <v>494</v>
      </c>
      <c r="X8641" s="25">
        <v>811.0</v>
      </c>
      <c r="Y8641" s="25" t="s">
        <v>375</v>
      </c>
      <c r="Z8641" s="25" t="s">
        <v>487</v>
      </c>
      <c r="AA8641" s="25">
        <v>30.0</v>
      </c>
      <c r="AB8641" s="25">
        <v>6.0</v>
      </c>
      <c r="AC8641" s="25">
        <v>0.0</v>
      </c>
      <c r="AD8641" s="25">
        <v>2.0</v>
      </c>
      <c r="AE8641" s="25">
        <v>1.0</v>
      </c>
      <c r="AF8641" s="25">
        <v>1.0</v>
      </c>
      <c r="AG8641" s="25">
        <v>180591.32</v>
      </c>
      <c r="AH8641" s="25">
        <v>0.0</v>
      </c>
    </row>
    <row r="8642" ht="15.75" customHeight="1">
      <c r="U8642" s="25">
        <v>8641.0</v>
      </c>
      <c r="V8642" s="25">
        <v>1.5611365E7</v>
      </c>
      <c r="W8642" s="25" t="s">
        <v>605</v>
      </c>
      <c r="X8642" s="25">
        <v>730.0</v>
      </c>
      <c r="Y8642" s="25" t="s">
        <v>375</v>
      </c>
      <c r="Z8642" s="25" t="s">
        <v>462</v>
      </c>
      <c r="AA8642" s="25">
        <v>32.0</v>
      </c>
      <c r="AB8642" s="25">
        <v>9.0</v>
      </c>
      <c r="AC8642" s="25">
        <v>127661.69</v>
      </c>
      <c r="AD8642" s="25">
        <v>1.0</v>
      </c>
      <c r="AE8642" s="25">
        <v>0.0</v>
      </c>
      <c r="AF8642" s="25">
        <v>0.0</v>
      </c>
      <c r="AG8642" s="25">
        <v>60905.51</v>
      </c>
      <c r="AH8642" s="25">
        <v>0.0</v>
      </c>
    </row>
    <row r="8643" ht="15.75" customHeight="1">
      <c r="U8643" s="25">
        <v>8642.0</v>
      </c>
      <c r="V8643" s="25">
        <v>1.5749103E7</v>
      </c>
      <c r="W8643" s="25" t="s">
        <v>699</v>
      </c>
      <c r="X8643" s="25">
        <v>604.0</v>
      </c>
      <c r="Y8643" s="25" t="s">
        <v>379</v>
      </c>
      <c r="Z8643" s="25" t="s">
        <v>462</v>
      </c>
      <c r="AA8643" s="25">
        <v>47.0</v>
      </c>
      <c r="AB8643" s="25">
        <v>4.0</v>
      </c>
      <c r="AC8643" s="25">
        <v>118907.6</v>
      </c>
      <c r="AD8643" s="25">
        <v>1.0</v>
      </c>
      <c r="AE8643" s="25">
        <v>0.0</v>
      </c>
      <c r="AF8643" s="25">
        <v>1.0</v>
      </c>
      <c r="AG8643" s="25">
        <v>47777.15</v>
      </c>
      <c r="AH8643" s="25">
        <v>1.0</v>
      </c>
    </row>
    <row r="8644" ht="15.75" customHeight="1">
      <c r="U8644" s="25">
        <v>8643.0</v>
      </c>
      <c r="V8644" s="25">
        <v>1.5810203E7</v>
      </c>
      <c r="W8644" s="25" t="s">
        <v>2161</v>
      </c>
      <c r="X8644" s="25">
        <v>499.0</v>
      </c>
      <c r="Y8644" s="25" t="s">
        <v>379</v>
      </c>
      <c r="Z8644" s="25" t="s">
        <v>462</v>
      </c>
      <c r="AA8644" s="25">
        <v>44.0</v>
      </c>
      <c r="AB8644" s="25">
        <v>6.0</v>
      </c>
      <c r="AC8644" s="25">
        <v>77627.33</v>
      </c>
      <c r="AD8644" s="25">
        <v>2.0</v>
      </c>
      <c r="AE8644" s="25">
        <v>1.0</v>
      </c>
      <c r="AF8644" s="25">
        <v>0.0</v>
      </c>
      <c r="AG8644" s="25">
        <v>108222.68</v>
      </c>
      <c r="AH8644" s="25">
        <v>0.0</v>
      </c>
    </row>
    <row r="8645" ht="15.75" customHeight="1">
      <c r="U8645" s="25">
        <v>8644.0</v>
      </c>
      <c r="V8645" s="25">
        <v>1.581366E7</v>
      </c>
      <c r="W8645" s="25" t="s">
        <v>3396</v>
      </c>
      <c r="X8645" s="25">
        <v>754.0</v>
      </c>
      <c r="Y8645" s="25" t="s">
        <v>377</v>
      </c>
      <c r="Z8645" s="25" t="s">
        <v>487</v>
      </c>
      <c r="AA8645" s="25">
        <v>40.0</v>
      </c>
      <c r="AB8645" s="25">
        <v>2.0</v>
      </c>
      <c r="AC8645" s="25">
        <v>160625.17</v>
      </c>
      <c r="AD8645" s="25">
        <v>1.0</v>
      </c>
      <c r="AE8645" s="25">
        <v>0.0</v>
      </c>
      <c r="AF8645" s="25">
        <v>1.0</v>
      </c>
      <c r="AG8645" s="25">
        <v>3554.63</v>
      </c>
      <c r="AH8645" s="25">
        <v>0.0</v>
      </c>
    </row>
    <row r="8646" ht="15.75" customHeight="1">
      <c r="U8646" s="25">
        <v>8645.0</v>
      </c>
      <c r="V8646" s="25">
        <v>1.5605673E7</v>
      </c>
      <c r="W8646" s="25" t="s">
        <v>1146</v>
      </c>
      <c r="X8646" s="25">
        <v>716.0</v>
      </c>
      <c r="Y8646" s="25" t="s">
        <v>377</v>
      </c>
      <c r="Z8646" s="25" t="s">
        <v>462</v>
      </c>
      <c r="AA8646" s="25">
        <v>29.0</v>
      </c>
      <c r="AB8646" s="25">
        <v>8.0</v>
      </c>
      <c r="AC8646" s="25">
        <v>0.0</v>
      </c>
      <c r="AD8646" s="25">
        <v>2.0</v>
      </c>
      <c r="AE8646" s="25">
        <v>0.0</v>
      </c>
      <c r="AF8646" s="25">
        <v>0.0</v>
      </c>
      <c r="AG8646" s="25">
        <v>78616.92</v>
      </c>
      <c r="AH8646" s="25">
        <v>0.0</v>
      </c>
    </row>
    <row r="8647" ht="15.75" customHeight="1">
      <c r="U8647" s="25">
        <v>8646.0</v>
      </c>
      <c r="V8647" s="25">
        <v>1.5669282E7</v>
      </c>
      <c r="W8647" s="25" t="s">
        <v>897</v>
      </c>
      <c r="X8647" s="25">
        <v>636.0</v>
      </c>
      <c r="Y8647" s="25" t="s">
        <v>375</v>
      </c>
      <c r="Z8647" s="25" t="s">
        <v>462</v>
      </c>
      <c r="AA8647" s="25">
        <v>20.0</v>
      </c>
      <c r="AB8647" s="25">
        <v>10.0</v>
      </c>
      <c r="AC8647" s="25">
        <v>124266.86</v>
      </c>
      <c r="AD8647" s="25">
        <v>1.0</v>
      </c>
      <c r="AE8647" s="25">
        <v>0.0</v>
      </c>
      <c r="AF8647" s="25">
        <v>0.0</v>
      </c>
      <c r="AG8647" s="25">
        <v>100566.81</v>
      </c>
      <c r="AH8647" s="25">
        <v>0.0</v>
      </c>
    </row>
    <row r="8648" ht="15.75" customHeight="1">
      <c r="U8648" s="25">
        <v>8647.0</v>
      </c>
      <c r="V8648" s="25">
        <v>1.5792726E7</v>
      </c>
      <c r="W8648" s="25" t="s">
        <v>1317</v>
      </c>
      <c r="X8648" s="25">
        <v>470.0</v>
      </c>
      <c r="Y8648" s="25" t="s">
        <v>375</v>
      </c>
      <c r="Z8648" s="25" t="s">
        <v>462</v>
      </c>
      <c r="AA8648" s="25">
        <v>25.0</v>
      </c>
      <c r="AB8648" s="25">
        <v>8.0</v>
      </c>
      <c r="AC8648" s="25">
        <v>127974.06</v>
      </c>
      <c r="AD8648" s="25">
        <v>2.0</v>
      </c>
      <c r="AE8648" s="25">
        <v>1.0</v>
      </c>
      <c r="AF8648" s="25">
        <v>1.0</v>
      </c>
      <c r="AG8648" s="25">
        <v>183259.35</v>
      </c>
      <c r="AH8648" s="25">
        <v>0.0</v>
      </c>
    </row>
    <row r="8649" ht="15.75" customHeight="1">
      <c r="U8649" s="25">
        <v>8648.0</v>
      </c>
      <c r="V8649" s="25">
        <v>1.5593241E7</v>
      </c>
      <c r="W8649" s="25" t="s">
        <v>2330</v>
      </c>
      <c r="X8649" s="25">
        <v>444.0</v>
      </c>
      <c r="Y8649" s="25" t="s">
        <v>375</v>
      </c>
      <c r="Z8649" s="25" t="s">
        <v>487</v>
      </c>
      <c r="AA8649" s="25">
        <v>43.0</v>
      </c>
      <c r="AB8649" s="25">
        <v>3.0</v>
      </c>
      <c r="AC8649" s="25">
        <v>0.0</v>
      </c>
      <c r="AD8649" s="25">
        <v>2.0</v>
      </c>
      <c r="AE8649" s="25">
        <v>1.0</v>
      </c>
      <c r="AF8649" s="25">
        <v>1.0</v>
      </c>
      <c r="AG8649" s="25">
        <v>159131.21</v>
      </c>
      <c r="AH8649" s="25">
        <v>0.0</v>
      </c>
    </row>
    <row r="8650" ht="15.75" customHeight="1">
      <c r="U8650" s="25">
        <v>8649.0</v>
      </c>
      <c r="V8650" s="25">
        <v>1.5683053E7</v>
      </c>
      <c r="W8650" s="25" t="s">
        <v>3397</v>
      </c>
      <c r="X8650" s="25">
        <v>809.0</v>
      </c>
      <c r="Y8650" s="25" t="s">
        <v>377</v>
      </c>
      <c r="Z8650" s="25" t="s">
        <v>462</v>
      </c>
      <c r="AA8650" s="25">
        <v>48.0</v>
      </c>
      <c r="AB8650" s="25">
        <v>2.0</v>
      </c>
      <c r="AC8650" s="25">
        <v>0.0</v>
      </c>
      <c r="AD8650" s="25">
        <v>1.0</v>
      </c>
      <c r="AE8650" s="25">
        <v>1.0</v>
      </c>
      <c r="AF8650" s="25">
        <v>0.0</v>
      </c>
      <c r="AG8650" s="25">
        <v>160976.85</v>
      </c>
      <c r="AH8650" s="25">
        <v>1.0</v>
      </c>
    </row>
    <row r="8651" ht="15.75" customHeight="1">
      <c r="U8651" s="25">
        <v>8650.0</v>
      </c>
      <c r="V8651" s="25">
        <v>1.5632736E7</v>
      </c>
      <c r="W8651" s="25" t="s">
        <v>1146</v>
      </c>
      <c r="X8651" s="25">
        <v>850.0</v>
      </c>
      <c r="Y8651" s="25" t="s">
        <v>379</v>
      </c>
      <c r="Z8651" s="25" t="s">
        <v>462</v>
      </c>
      <c r="AA8651" s="25">
        <v>30.0</v>
      </c>
      <c r="AB8651" s="25">
        <v>3.0</v>
      </c>
      <c r="AC8651" s="25">
        <v>104911.35</v>
      </c>
      <c r="AD8651" s="25">
        <v>2.0</v>
      </c>
      <c r="AE8651" s="25">
        <v>1.0</v>
      </c>
      <c r="AF8651" s="25">
        <v>1.0</v>
      </c>
      <c r="AG8651" s="25">
        <v>42933.26</v>
      </c>
      <c r="AH8651" s="25">
        <v>0.0</v>
      </c>
    </row>
    <row r="8652" ht="15.75" customHeight="1">
      <c r="U8652" s="25">
        <v>8651.0</v>
      </c>
      <c r="V8652" s="25">
        <v>1.5731865E7</v>
      </c>
      <c r="W8652" s="25" t="s">
        <v>1999</v>
      </c>
      <c r="X8652" s="25">
        <v>637.0</v>
      </c>
      <c r="Y8652" s="25" t="s">
        <v>375</v>
      </c>
      <c r="Z8652" s="25" t="s">
        <v>487</v>
      </c>
      <c r="AA8652" s="25">
        <v>27.0</v>
      </c>
      <c r="AB8652" s="25">
        <v>1.0</v>
      </c>
      <c r="AC8652" s="25">
        <v>0.0</v>
      </c>
      <c r="AD8652" s="25">
        <v>2.0</v>
      </c>
      <c r="AE8652" s="25">
        <v>1.0</v>
      </c>
      <c r="AF8652" s="25">
        <v>0.0</v>
      </c>
      <c r="AG8652" s="25">
        <v>91291.2</v>
      </c>
      <c r="AH8652" s="25">
        <v>0.0</v>
      </c>
    </row>
    <row r="8653" ht="15.75" customHeight="1">
      <c r="U8653" s="25">
        <v>8652.0</v>
      </c>
      <c r="V8653" s="25">
        <v>1.576045E7</v>
      </c>
      <c r="W8653" s="25" t="s">
        <v>1965</v>
      </c>
      <c r="X8653" s="25">
        <v>512.0</v>
      </c>
      <c r="Y8653" s="25" t="s">
        <v>375</v>
      </c>
      <c r="Z8653" s="25" t="s">
        <v>487</v>
      </c>
      <c r="AA8653" s="25">
        <v>43.0</v>
      </c>
      <c r="AB8653" s="25">
        <v>1.0</v>
      </c>
      <c r="AC8653" s="25">
        <v>0.0</v>
      </c>
      <c r="AD8653" s="25">
        <v>2.0</v>
      </c>
      <c r="AE8653" s="25">
        <v>1.0</v>
      </c>
      <c r="AF8653" s="25">
        <v>1.0</v>
      </c>
      <c r="AG8653" s="25">
        <v>52471.36</v>
      </c>
      <c r="AH8653" s="25">
        <v>0.0</v>
      </c>
    </row>
    <row r="8654" ht="15.75" customHeight="1">
      <c r="U8654" s="25">
        <v>8653.0</v>
      </c>
      <c r="V8654" s="25">
        <v>1.5787204E7</v>
      </c>
      <c r="W8654" s="25" t="s">
        <v>2801</v>
      </c>
      <c r="X8654" s="25">
        <v>774.0</v>
      </c>
      <c r="Y8654" s="25" t="s">
        <v>377</v>
      </c>
      <c r="Z8654" s="25" t="s">
        <v>462</v>
      </c>
      <c r="AA8654" s="25">
        <v>43.0</v>
      </c>
      <c r="AB8654" s="25">
        <v>1.0</v>
      </c>
      <c r="AC8654" s="25">
        <v>110646.54</v>
      </c>
      <c r="AD8654" s="25">
        <v>1.0</v>
      </c>
      <c r="AE8654" s="25">
        <v>0.0</v>
      </c>
      <c r="AF8654" s="25">
        <v>0.0</v>
      </c>
      <c r="AG8654" s="25">
        <v>108804.28</v>
      </c>
      <c r="AH8654" s="25">
        <v>0.0</v>
      </c>
    </row>
    <row r="8655" ht="15.75" customHeight="1">
      <c r="U8655" s="25">
        <v>8654.0</v>
      </c>
      <c r="V8655" s="25">
        <v>1.5650454E7</v>
      </c>
      <c r="W8655" s="25" t="s">
        <v>3398</v>
      </c>
      <c r="X8655" s="25">
        <v>641.0</v>
      </c>
      <c r="Y8655" s="25" t="s">
        <v>375</v>
      </c>
      <c r="Z8655" s="25" t="s">
        <v>487</v>
      </c>
      <c r="AA8655" s="25">
        <v>57.0</v>
      </c>
      <c r="AB8655" s="25">
        <v>5.0</v>
      </c>
      <c r="AC8655" s="25">
        <v>0.0</v>
      </c>
      <c r="AD8655" s="25">
        <v>2.0</v>
      </c>
      <c r="AE8655" s="25">
        <v>1.0</v>
      </c>
      <c r="AF8655" s="25">
        <v>1.0</v>
      </c>
      <c r="AG8655" s="25">
        <v>122449.18</v>
      </c>
      <c r="AH8655" s="25">
        <v>0.0</v>
      </c>
    </row>
    <row r="8656" ht="15.75" customHeight="1">
      <c r="U8656" s="25">
        <v>8655.0</v>
      </c>
      <c r="V8656" s="25">
        <v>1.557373E7</v>
      </c>
      <c r="W8656" s="25" t="s">
        <v>1427</v>
      </c>
      <c r="X8656" s="25">
        <v>586.0</v>
      </c>
      <c r="Y8656" s="25" t="s">
        <v>379</v>
      </c>
      <c r="Z8656" s="25" t="s">
        <v>487</v>
      </c>
      <c r="AA8656" s="25">
        <v>42.0</v>
      </c>
      <c r="AB8656" s="25">
        <v>6.0</v>
      </c>
      <c r="AC8656" s="25">
        <v>126704.49</v>
      </c>
      <c r="AD8656" s="25">
        <v>2.0</v>
      </c>
      <c r="AE8656" s="25">
        <v>1.0</v>
      </c>
      <c r="AF8656" s="25">
        <v>0.0</v>
      </c>
      <c r="AG8656" s="25">
        <v>41682.3</v>
      </c>
      <c r="AH8656" s="25">
        <v>0.0</v>
      </c>
    </row>
    <row r="8657" ht="15.75" customHeight="1">
      <c r="U8657" s="25">
        <v>8656.0</v>
      </c>
      <c r="V8657" s="25">
        <v>1.570505E7</v>
      </c>
      <c r="W8657" s="25" t="s">
        <v>2844</v>
      </c>
      <c r="X8657" s="25">
        <v>611.0</v>
      </c>
      <c r="Y8657" s="25" t="s">
        <v>375</v>
      </c>
      <c r="Z8657" s="25" t="s">
        <v>487</v>
      </c>
      <c r="AA8657" s="25">
        <v>30.0</v>
      </c>
      <c r="AB8657" s="25">
        <v>9.0</v>
      </c>
      <c r="AC8657" s="25">
        <v>0.0</v>
      </c>
      <c r="AD8657" s="25">
        <v>2.0</v>
      </c>
      <c r="AE8657" s="25">
        <v>1.0</v>
      </c>
      <c r="AF8657" s="25">
        <v>1.0</v>
      </c>
      <c r="AG8657" s="25">
        <v>148887.69</v>
      </c>
      <c r="AH8657" s="25">
        <v>0.0</v>
      </c>
    </row>
    <row r="8658" ht="15.75" customHeight="1">
      <c r="U8658" s="25">
        <v>8657.0</v>
      </c>
      <c r="V8658" s="25">
        <v>1.5791342E7</v>
      </c>
      <c r="W8658" s="25" t="s">
        <v>730</v>
      </c>
      <c r="X8658" s="25">
        <v>660.0</v>
      </c>
      <c r="Y8658" s="25" t="s">
        <v>377</v>
      </c>
      <c r="Z8658" s="25" t="s">
        <v>487</v>
      </c>
      <c r="AA8658" s="25">
        <v>31.0</v>
      </c>
      <c r="AB8658" s="25">
        <v>1.0</v>
      </c>
      <c r="AC8658" s="25">
        <v>84560.04</v>
      </c>
      <c r="AD8658" s="25">
        <v>1.0</v>
      </c>
      <c r="AE8658" s="25">
        <v>1.0</v>
      </c>
      <c r="AF8658" s="25">
        <v>1.0</v>
      </c>
      <c r="AG8658" s="25">
        <v>137784.25</v>
      </c>
      <c r="AH8658" s="25">
        <v>0.0</v>
      </c>
    </row>
    <row r="8659" ht="15.75" customHeight="1">
      <c r="U8659" s="25">
        <v>8658.0</v>
      </c>
      <c r="V8659" s="25">
        <v>1.5684316E7</v>
      </c>
      <c r="W8659" s="25" t="s">
        <v>2091</v>
      </c>
      <c r="X8659" s="25">
        <v>532.0</v>
      </c>
      <c r="Y8659" s="25" t="s">
        <v>375</v>
      </c>
      <c r="Z8659" s="25" t="s">
        <v>487</v>
      </c>
      <c r="AA8659" s="25">
        <v>43.0</v>
      </c>
      <c r="AB8659" s="25">
        <v>9.0</v>
      </c>
      <c r="AC8659" s="25">
        <v>0.0</v>
      </c>
      <c r="AD8659" s="25">
        <v>2.0</v>
      </c>
      <c r="AE8659" s="25">
        <v>0.0</v>
      </c>
      <c r="AF8659" s="25">
        <v>0.0</v>
      </c>
      <c r="AG8659" s="25">
        <v>190573.91</v>
      </c>
      <c r="AH8659" s="25">
        <v>1.0</v>
      </c>
    </row>
    <row r="8660" ht="15.75" customHeight="1">
      <c r="U8660" s="25">
        <v>8659.0</v>
      </c>
      <c r="V8660" s="25">
        <v>1.570054E7</v>
      </c>
      <c r="W8660" s="25" t="s">
        <v>1950</v>
      </c>
      <c r="X8660" s="25">
        <v>557.0</v>
      </c>
      <c r="Y8660" s="25" t="s">
        <v>379</v>
      </c>
      <c r="Z8660" s="25" t="s">
        <v>462</v>
      </c>
      <c r="AA8660" s="25">
        <v>38.0</v>
      </c>
      <c r="AB8660" s="25">
        <v>2.0</v>
      </c>
      <c r="AC8660" s="25">
        <v>129893.56</v>
      </c>
      <c r="AD8660" s="25">
        <v>1.0</v>
      </c>
      <c r="AE8660" s="25">
        <v>0.0</v>
      </c>
      <c r="AF8660" s="25">
        <v>0.0</v>
      </c>
      <c r="AG8660" s="25">
        <v>102076.03</v>
      </c>
      <c r="AH8660" s="25">
        <v>0.0</v>
      </c>
    </row>
    <row r="8661" ht="15.75" customHeight="1">
      <c r="U8661" s="25">
        <v>8660.0</v>
      </c>
      <c r="V8661" s="25">
        <v>1.5770631E7</v>
      </c>
      <c r="W8661" s="25" t="s">
        <v>832</v>
      </c>
      <c r="X8661" s="25">
        <v>730.0</v>
      </c>
      <c r="Y8661" s="25" t="s">
        <v>377</v>
      </c>
      <c r="Z8661" s="25" t="s">
        <v>487</v>
      </c>
      <c r="AA8661" s="25">
        <v>25.0</v>
      </c>
      <c r="AB8661" s="25">
        <v>5.0</v>
      </c>
      <c r="AC8661" s="25">
        <v>167385.81</v>
      </c>
      <c r="AD8661" s="25">
        <v>1.0</v>
      </c>
      <c r="AE8661" s="25">
        <v>1.0</v>
      </c>
      <c r="AF8661" s="25">
        <v>1.0</v>
      </c>
      <c r="AG8661" s="25">
        <v>56307.51</v>
      </c>
      <c r="AH8661" s="25">
        <v>0.0</v>
      </c>
    </row>
    <row r="8662" ht="15.75" customHeight="1">
      <c r="U8662" s="25">
        <v>8661.0</v>
      </c>
      <c r="V8662" s="25">
        <v>1.5790594E7</v>
      </c>
      <c r="W8662" s="25" t="s">
        <v>1307</v>
      </c>
      <c r="X8662" s="25">
        <v>535.0</v>
      </c>
      <c r="Y8662" s="25" t="s">
        <v>375</v>
      </c>
      <c r="Z8662" s="25" t="s">
        <v>462</v>
      </c>
      <c r="AA8662" s="25">
        <v>27.0</v>
      </c>
      <c r="AB8662" s="25">
        <v>6.0</v>
      </c>
      <c r="AC8662" s="25">
        <v>0.0</v>
      </c>
      <c r="AD8662" s="25">
        <v>2.0</v>
      </c>
      <c r="AE8662" s="25">
        <v>0.0</v>
      </c>
      <c r="AF8662" s="25">
        <v>1.0</v>
      </c>
      <c r="AG8662" s="25">
        <v>49775.58</v>
      </c>
      <c r="AH8662" s="25">
        <v>0.0</v>
      </c>
    </row>
    <row r="8663" ht="15.75" customHeight="1">
      <c r="U8663" s="25">
        <v>8662.0</v>
      </c>
      <c r="V8663" s="25">
        <v>1.560402E7</v>
      </c>
      <c r="W8663" s="25" t="s">
        <v>3399</v>
      </c>
      <c r="X8663" s="25">
        <v>773.0</v>
      </c>
      <c r="Y8663" s="25" t="s">
        <v>379</v>
      </c>
      <c r="Z8663" s="25" t="s">
        <v>462</v>
      </c>
      <c r="AA8663" s="25">
        <v>36.0</v>
      </c>
      <c r="AB8663" s="25">
        <v>4.0</v>
      </c>
      <c r="AC8663" s="25">
        <v>105858.71</v>
      </c>
      <c r="AD8663" s="25">
        <v>1.0</v>
      </c>
      <c r="AE8663" s="25">
        <v>0.0</v>
      </c>
      <c r="AF8663" s="25">
        <v>1.0</v>
      </c>
      <c r="AG8663" s="25">
        <v>4395.45</v>
      </c>
      <c r="AH8663" s="25">
        <v>0.0</v>
      </c>
    </row>
    <row r="8664" ht="15.75" customHeight="1">
      <c r="U8664" s="25">
        <v>8663.0</v>
      </c>
      <c r="V8664" s="25">
        <v>1.5637599E7</v>
      </c>
      <c r="W8664" s="25" t="s">
        <v>1507</v>
      </c>
      <c r="X8664" s="25">
        <v>510.0</v>
      </c>
      <c r="Y8664" s="25" t="s">
        <v>379</v>
      </c>
      <c r="Z8664" s="25" t="s">
        <v>462</v>
      </c>
      <c r="AA8664" s="25">
        <v>44.0</v>
      </c>
      <c r="AB8664" s="25">
        <v>4.0</v>
      </c>
      <c r="AC8664" s="25">
        <v>123070.89</v>
      </c>
      <c r="AD8664" s="25">
        <v>1.0</v>
      </c>
      <c r="AE8664" s="25">
        <v>1.0</v>
      </c>
      <c r="AF8664" s="25">
        <v>0.0</v>
      </c>
      <c r="AG8664" s="25">
        <v>28461.29</v>
      </c>
      <c r="AH8664" s="25">
        <v>1.0</v>
      </c>
    </row>
    <row r="8665" ht="15.75" customHeight="1">
      <c r="U8665" s="25">
        <v>8664.0</v>
      </c>
      <c r="V8665" s="25">
        <v>1.5736578E7</v>
      </c>
      <c r="W8665" s="25" t="s">
        <v>1400</v>
      </c>
      <c r="X8665" s="25">
        <v>539.0</v>
      </c>
      <c r="Y8665" s="25" t="s">
        <v>375</v>
      </c>
      <c r="Z8665" s="25" t="s">
        <v>487</v>
      </c>
      <c r="AA8665" s="25">
        <v>39.0</v>
      </c>
      <c r="AB8665" s="25">
        <v>1.0</v>
      </c>
      <c r="AC8665" s="25">
        <v>0.0</v>
      </c>
      <c r="AD8665" s="25">
        <v>1.0</v>
      </c>
      <c r="AE8665" s="25">
        <v>1.0</v>
      </c>
      <c r="AF8665" s="25">
        <v>1.0</v>
      </c>
      <c r="AG8665" s="25">
        <v>28184.7</v>
      </c>
      <c r="AH8665" s="25">
        <v>0.0</v>
      </c>
    </row>
    <row r="8666" ht="15.75" customHeight="1">
      <c r="U8666" s="25">
        <v>8665.0</v>
      </c>
      <c r="V8666" s="25">
        <v>1.5666332E7</v>
      </c>
      <c r="W8666" s="25" t="s">
        <v>1137</v>
      </c>
      <c r="X8666" s="25">
        <v>690.0</v>
      </c>
      <c r="Y8666" s="25" t="s">
        <v>377</v>
      </c>
      <c r="Z8666" s="25" t="s">
        <v>462</v>
      </c>
      <c r="AA8666" s="25">
        <v>48.0</v>
      </c>
      <c r="AB8666" s="25">
        <v>2.0</v>
      </c>
      <c r="AC8666" s="25">
        <v>0.0</v>
      </c>
      <c r="AD8666" s="25">
        <v>2.0</v>
      </c>
      <c r="AE8666" s="25">
        <v>1.0</v>
      </c>
      <c r="AF8666" s="25">
        <v>1.0</v>
      </c>
      <c r="AG8666" s="25">
        <v>3149.1</v>
      </c>
      <c r="AH8666" s="25">
        <v>0.0</v>
      </c>
    </row>
    <row r="8667" ht="15.75" customHeight="1">
      <c r="U8667" s="25">
        <v>8666.0</v>
      </c>
      <c r="V8667" s="25">
        <v>1.5727291E7</v>
      </c>
      <c r="W8667" s="25" t="s">
        <v>134</v>
      </c>
      <c r="X8667" s="25">
        <v>821.0</v>
      </c>
      <c r="Y8667" s="25" t="s">
        <v>375</v>
      </c>
      <c r="Z8667" s="25" t="s">
        <v>462</v>
      </c>
      <c r="AA8667" s="25">
        <v>40.0</v>
      </c>
      <c r="AB8667" s="25">
        <v>1.0</v>
      </c>
      <c r="AC8667" s="25">
        <v>0.0</v>
      </c>
      <c r="AD8667" s="25">
        <v>2.0</v>
      </c>
      <c r="AE8667" s="25">
        <v>1.0</v>
      </c>
      <c r="AF8667" s="25">
        <v>0.0</v>
      </c>
      <c r="AG8667" s="25">
        <v>194273.12</v>
      </c>
      <c r="AH8667" s="25">
        <v>0.0</v>
      </c>
    </row>
    <row r="8668" ht="15.75" customHeight="1">
      <c r="U8668" s="25">
        <v>8667.0</v>
      </c>
      <c r="V8668" s="25">
        <v>1.578592E7</v>
      </c>
      <c r="W8668" s="25" t="s">
        <v>842</v>
      </c>
      <c r="X8668" s="25">
        <v>687.0</v>
      </c>
      <c r="Y8668" s="25" t="s">
        <v>379</v>
      </c>
      <c r="Z8668" s="25" t="s">
        <v>487</v>
      </c>
      <c r="AA8668" s="25">
        <v>35.0</v>
      </c>
      <c r="AB8668" s="25">
        <v>1.0</v>
      </c>
      <c r="AC8668" s="25">
        <v>125141.24</v>
      </c>
      <c r="AD8668" s="25">
        <v>2.0</v>
      </c>
      <c r="AE8668" s="25">
        <v>1.0</v>
      </c>
      <c r="AF8668" s="25">
        <v>1.0</v>
      </c>
      <c r="AG8668" s="25">
        <v>148537.07</v>
      </c>
      <c r="AH8668" s="25">
        <v>0.0</v>
      </c>
    </row>
    <row r="8669" ht="15.75" customHeight="1">
      <c r="U8669" s="25">
        <v>8668.0</v>
      </c>
      <c r="V8669" s="25">
        <v>1.5658987E7</v>
      </c>
      <c r="W8669" s="25" t="s">
        <v>3400</v>
      </c>
      <c r="X8669" s="25">
        <v>557.0</v>
      </c>
      <c r="Y8669" s="25" t="s">
        <v>375</v>
      </c>
      <c r="Z8669" s="25" t="s">
        <v>462</v>
      </c>
      <c r="AA8669" s="25">
        <v>46.0</v>
      </c>
      <c r="AB8669" s="25">
        <v>4.0</v>
      </c>
      <c r="AC8669" s="25">
        <v>96173.17</v>
      </c>
      <c r="AD8669" s="25">
        <v>2.0</v>
      </c>
      <c r="AE8669" s="25">
        <v>1.0</v>
      </c>
      <c r="AF8669" s="25">
        <v>1.0</v>
      </c>
      <c r="AG8669" s="25">
        <v>116378.31</v>
      </c>
      <c r="AH8669" s="25">
        <v>0.0</v>
      </c>
    </row>
    <row r="8670" ht="15.75" customHeight="1">
      <c r="U8670" s="25">
        <v>8669.0</v>
      </c>
      <c r="V8670" s="25">
        <v>1.5687719E7</v>
      </c>
      <c r="W8670" s="25" t="s">
        <v>1308</v>
      </c>
      <c r="X8670" s="25">
        <v>532.0</v>
      </c>
      <c r="Y8670" s="25" t="s">
        <v>377</v>
      </c>
      <c r="Z8670" s="25" t="s">
        <v>462</v>
      </c>
      <c r="AA8670" s="25">
        <v>37.0</v>
      </c>
      <c r="AB8670" s="25">
        <v>5.0</v>
      </c>
      <c r="AC8670" s="25">
        <v>0.0</v>
      </c>
      <c r="AD8670" s="25">
        <v>2.0</v>
      </c>
      <c r="AE8670" s="25">
        <v>0.0</v>
      </c>
      <c r="AF8670" s="25">
        <v>1.0</v>
      </c>
      <c r="AG8670" s="25">
        <v>6761.84</v>
      </c>
      <c r="AH8670" s="25">
        <v>0.0</v>
      </c>
    </row>
    <row r="8671" ht="15.75" customHeight="1">
      <c r="U8671" s="25">
        <v>8670.0</v>
      </c>
      <c r="V8671" s="25">
        <v>1.5799641E7</v>
      </c>
      <c r="W8671" s="25" t="s">
        <v>1630</v>
      </c>
      <c r="X8671" s="25">
        <v>540.0</v>
      </c>
      <c r="Y8671" s="25" t="s">
        <v>377</v>
      </c>
      <c r="Z8671" s="25" t="s">
        <v>487</v>
      </c>
      <c r="AA8671" s="25">
        <v>39.0</v>
      </c>
      <c r="AB8671" s="25">
        <v>2.0</v>
      </c>
      <c r="AC8671" s="25">
        <v>0.0</v>
      </c>
      <c r="AD8671" s="25">
        <v>2.0</v>
      </c>
      <c r="AE8671" s="25">
        <v>1.0</v>
      </c>
      <c r="AF8671" s="25">
        <v>0.0</v>
      </c>
      <c r="AG8671" s="25">
        <v>81995.92</v>
      </c>
      <c r="AH8671" s="25">
        <v>0.0</v>
      </c>
    </row>
    <row r="8672" ht="15.75" customHeight="1">
      <c r="U8672" s="25">
        <v>8671.0</v>
      </c>
      <c r="V8672" s="25">
        <v>1.5758702E7</v>
      </c>
      <c r="W8672" s="25" t="s">
        <v>540</v>
      </c>
      <c r="X8672" s="25">
        <v>705.0</v>
      </c>
      <c r="Y8672" s="25" t="s">
        <v>375</v>
      </c>
      <c r="Z8672" s="25" t="s">
        <v>462</v>
      </c>
      <c r="AA8672" s="25">
        <v>55.0</v>
      </c>
      <c r="AB8672" s="25">
        <v>8.0</v>
      </c>
      <c r="AC8672" s="25">
        <v>0.0</v>
      </c>
      <c r="AD8672" s="25">
        <v>2.0</v>
      </c>
      <c r="AE8672" s="25">
        <v>1.0</v>
      </c>
      <c r="AF8672" s="25">
        <v>1.0</v>
      </c>
      <c r="AG8672" s="25">
        <v>14392.68</v>
      </c>
      <c r="AH8672" s="25">
        <v>0.0</v>
      </c>
    </row>
    <row r="8673" ht="15.75" customHeight="1">
      <c r="U8673" s="25">
        <v>8672.0</v>
      </c>
      <c r="V8673" s="25">
        <v>1.5689526E7</v>
      </c>
      <c r="W8673" s="25" t="s">
        <v>711</v>
      </c>
      <c r="X8673" s="25">
        <v>542.0</v>
      </c>
      <c r="Y8673" s="25" t="s">
        <v>379</v>
      </c>
      <c r="Z8673" s="25" t="s">
        <v>462</v>
      </c>
      <c r="AA8673" s="25">
        <v>35.0</v>
      </c>
      <c r="AB8673" s="25">
        <v>9.0</v>
      </c>
      <c r="AC8673" s="25">
        <v>127543.11</v>
      </c>
      <c r="AD8673" s="25">
        <v>2.0</v>
      </c>
      <c r="AE8673" s="25">
        <v>1.0</v>
      </c>
      <c r="AF8673" s="25">
        <v>0.0</v>
      </c>
      <c r="AG8673" s="25">
        <v>468.94</v>
      </c>
      <c r="AH8673" s="25">
        <v>1.0</v>
      </c>
    </row>
    <row r="8674" ht="15.75" customHeight="1">
      <c r="U8674" s="25">
        <v>8673.0</v>
      </c>
      <c r="V8674" s="25">
        <v>1.5586848E7</v>
      </c>
      <c r="W8674" s="25" t="s">
        <v>747</v>
      </c>
      <c r="X8674" s="25">
        <v>706.0</v>
      </c>
      <c r="Y8674" s="25" t="s">
        <v>375</v>
      </c>
      <c r="Z8674" s="25" t="s">
        <v>487</v>
      </c>
      <c r="AA8674" s="25">
        <v>38.0</v>
      </c>
      <c r="AB8674" s="25">
        <v>1.0</v>
      </c>
      <c r="AC8674" s="25">
        <v>0.0</v>
      </c>
      <c r="AD8674" s="25">
        <v>2.0</v>
      </c>
      <c r="AE8674" s="25">
        <v>1.0</v>
      </c>
      <c r="AF8674" s="25">
        <v>0.0</v>
      </c>
      <c r="AG8674" s="25">
        <v>122379.54</v>
      </c>
      <c r="AH8674" s="25">
        <v>0.0</v>
      </c>
    </row>
    <row r="8675" ht="15.75" customHeight="1">
      <c r="U8675" s="25">
        <v>8674.0</v>
      </c>
      <c r="V8675" s="25">
        <v>1.5707637E7</v>
      </c>
      <c r="W8675" s="25" t="s">
        <v>2419</v>
      </c>
      <c r="X8675" s="25">
        <v>765.0</v>
      </c>
      <c r="Y8675" s="25" t="s">
        <v>375</v>
      </c>
      <c r="Z8675" s="25" t="s">
        <v>462</v>
      </c>
      <c r="AA8675" s="25">
        <v>56.0</v>
      </c>
      <c r="AB8675" s="25">
        <v>1.0</v>
      </c>
      <c r="AC8675" s="25">
        <v>0.0</v>
      </c>
      <c r="AD8675" s="25">
        <v>1.0</v>
      </c>
      <c r="AE8675" s="25">
        <v>1.0</v>
      </c>
      <c r="AF8675" s="25">
        <v>0.0</v>
      </c>
      <c r="AG8675" s="25">
        <v>13228.93</v>
      </c>
      <c r="AH8675" s="25">
        <v>1.0</v>
      </c>
    </row>
    <row r="8676" ht="15.75" customHeight="1">
      <c r="U8676" s="25">
        <v>8675.0</v>
      </c>
      <c r="V8676" s="25">
        <v>1.5719426E7</v>
      </c>
      <c r="W8676" s="25" t="s">
        <v>598</v>
      </c>
      <c r="X8676" s="25">
        <v>529.0</v>
      </c>
      <c r="Y8676" s="25" t="s">
        <v>375</v>
      </c>
      <c r="Z8676" s="25" t="s">
        <v>487</v>
      </c>
      <c r="AA8676" s="25">
        <v>67.0</v>
      </c>
      <c r="AB8676" s="25">
        <v>8.0</v>
      </c>
      <c r="AC8676" s="25">
        <v>103101.56</v>
      </c>
      <c r="AD8676" s="25">
        <v>2.0</v>
      </c>
      <c r="AE8676" s="25">
        <v>1.0</v>
      </c>
      <c r="AF8676" s="25">
        <v>1.0</v>
      </c>
      <c r="AG8676" s="25">
        <v>154002.02</v>
      </c>
      <c r="AH8676" s="25">
        <v>1.0</v>
      </c>
    </row>
    <row r="8677" ht="15.75" customHeight="1">
      <c r="U8677" s="25">
        <v>8676.0</v>
      </c>
      <c r="V8677" s="25">
        <v>1.5639265E7</v>
      </c>
      <c r="W8677" s="25" t="s">
        <v>3401</v>
      </c>
      <c r="X8677" s="25">
        <v>714.0</v>
      </c>
      <c r="Y8677" s="25" t="s">
        <v>375</v>
      </c>
      <c r="Z8677" s="25" t="s">
        <v>487</v>
      </c>
      <c r="AA8677" s="25">
        <v>54.0</v>
      </c>
      <c r="AB8677" s="25">
        <v>7.0</v>
      </c>
      <c r="AC8677" s="25">
        <v>126113.28</v>
      </c>
      <c r="AD8677" s="25">
        <v>1.0</v>
      </c>
      <c r="AE8677" s="25">
        <v>1.0</v>
      </c>
      <c r="AF8677" s="25">
        <v>0.0</v>
      </c>
      <c r="AG8677" s="25">
        <v>112777.38</v>
      </c>
      <c r="AH8677" s="25">
        <v>0.0</v>
      </c>
    </row>
    <row r="8678" ht="15.75" customHeight="1">
      <c r="U8678" s="25">
        <v>8677.0</v>
      </c>
      <c r="V8678" s="25">
        <v>1.5576124E7</v>
      </c>
      <c r="W8678" s="25" t="s">
        <v>2672</v>
      </c>
      <c r="X8678" s="25">
        <v>582.0</v>
      </c>
      <c r="Y8678" s="25" t="s">
        <v>375</v>
      </c>
      <c r="Z8678" s="25" t="s">
        <v>487</v>
      </c>
      <c r="AA8678" s="25">
        <v>41.0</v>
      </c>
      <c r="AB8678" s="25">
        <v>1.0</v>
      </c>
      <c r="AC8678" s="25">
        <v>40488.76</v>
      </c>
      <c r="AD8678" s="25">
        <v>1.0</v>
      </c>
      <c r="AE8678" s="25">
        <v>1.0</v>
      </c>
      <c r="AF8678" s="25">
        <v>0.0</v>
      </c>
      <c r="AG8678" s="25">
        <v>128528.83</v>
      </c>
      <c r="AH8678" s="25">
        <v>0.0</v>
      </c>
    </row>
    <row r="8679" ht="15.75" customHeight="1">
      <c r="U8679" s="25">
        <v>8678.0</v>
      </c>
      <c r="V8679" s="25">
        <v>1.5757829E7</v>
      </c>
      <c r="W8679" s="25" t="s">
        <v>3402</v>
      </c>
      <c r="X8679" s="25">
        <v>609.0</v>
      </c>
      <c r="Y8679" s="25" t="s">
        <v>379</v>
      </c>
      <c r="Z8679" s="25" t="s">
        <v>462</v>
      </c>
      <c r="AA8679" s="25">
        <v>40.0</v>
      </c>
      <c r="AB8679" s="25">
        <v>10.0</v>
      </c>
      <c r="AC8679" s="25">
        <v>137389.77</v>
      </c>
      <c r="AD8679" s="25">
        <v>2.0</v>
      </c>
      <c r="AE8679" s="25">
        <v>1.0</v>
      </c>
      <c r="AF8679" s="25">
        <v>0.0</v>
      </c>
      <c r="AG8679" s="25">
        <v>170122.22</v>
      </c>
      <c r="AH8679" s="25">
        <v>0.0</v>
      </c>
    </row>
    <row r="8680" ht="15.75" customHeight="1">
      <c r="U8680" s="25">
        <v>8679.0</v>
      </c>
      <c r="V8680" s="25">
        <v>1.5633227E7</v>
      </c>
      <c r="W8680" s="25" t="s">
        <v>2845</v>
      </c>
      <c r="X8680" s="25">
        <v>518.0</v>
      </c>
      <c r="Y8680" s="25" t="s">
        <v>375</v>
      </c>
      <c r="Z8680" s="25" t="s">
        <v>462</v>
      </c>
      <c r="AA8680" s="25">
        <v>28.0</v>
      </c>
      <c r="AB8680" s="25">
        <v>9.0</v>
      </c>
      <c r="AC8680" s="25">
        <v>85146.36</v>
      </c>
      <c r="AD8680" s="25">
        <v>1.0</v>
      </c>
      <c r="AE8680" s="25">
        <v>0.0</v>
      </c>
      <c r="AF8680" s="25">
        <v>0.0</v>
      </c>
      <c r="AG8680" s="25">
        <v>2803.89</v>
      </c>
      <c r="AH8680" s="25">
        <v>0.0</v>
      </c>
    </row>
    <row r="8681" ht="15.75" customHeight="1">
      <c r="U8681" s="25">
        <v>8680.0</v>
      </c>
      <c r="V8681" s="25">
        <v>1.5753092E7</v>
      </c>
      <c r="W8681" s="25" t="s">
        <v>494</v>
      </c>
      <c r="X8681" s="25">
        <v>791.0</v>
      </c>
      <c r="Y8681" s="25" t="s">
        <v>379</v>
      </c>
      <c r="Z8681" s="25" t="s">
        <v>487</v>
      </c>
      <c r="AA8681" s="25">
        <v>35.0</v>
      </c>
      <c r="AB8681" s="25">
        <v>5.0</v>
      </c>
      <c r="AC8681" s="25">
        <v>129828.58</v>
      </c>
      <c r="AD8681" s="25">
        <v>1.0</v>
      </c>
      <c r="AE8681" s="25">
        <v>1.0</v>
      </c>
      <c r="AF8681" s="25">
        <v>1.0</v>
      </c>
      <c r="AG8681" s="25">
        <v>181918.26</v>
      </c>
      <c r="AH8681" s="25">
        <v>1.0</v>
      </c>
    </row>
    <row r="8682" ht="15.75" customHeight="1">
      <c r="U8682" s="25">
        <v>8681.0</v>
      </c>
      <c r="V8682" s="25">
        <v>1.5782939E7</v>
      </c>
      <c r="W8682" s="25" t="s">
        <v>2348</v>
      </c>
      <c r="X8682" s="25">
        <v>747.0</v>
      </c>
      <c r="Y8682" s="25" t="s">
        <v>375</v>
      </c>
      <c r="Z8682" s="25" t="s">
        <v>487</v>
      </c>
      <c r="AA8682" s="25">
        <v>42.0</v>
      </c>
      <c r="AB8682" s="25">
        <v>4.0</v>
      </c>
      <c r="AC8682" s="25">
        <v>80214.36</v>
      </c>
      <c r="AD8682" s="25">
        <v>1.0</v>
      </c>
      <c r="AE8682" s="25">
        <v>1.0</v>
      </c>
      <c r="AF8682" s="25">
        <v>0.0</v>
      </c>
      <c r="AG8682" s="25">
        <v>115241.96</v>
      </c>
      <c r="AH8682" s="25">
        <v>1.0</v>
      </c>
    </row>
    <row r="8683" ht="15.75" customHeight="1">
      <c r="U8683" s="25">
        <v>8682.0</v>
      </c>
      <c r="V8683" s="25">
        <v>1.5746338E7</v>
      </c>
      <c r="W8683" s="25" t="s">
        <v>1675</v>
      </c>
      <c r="X8683" s="25">
        <v>565.0</v>
      </c>
      <c r="Y8683" s="25" t="s">
        <v>375</v>
      </c>
      <c r="Z8683" s="25" t="s">
        <v>462</v>
      </c>
      <c r="AA8683" s="25">
        <v>40.0</v>
      </c>
      <c r="AB8683" s="25">
        <v>2.0</v>
      </c>
      <c r="AC8683" s="25">
        <v>0.0</v>
      </c>
      <c r="AD8683" s="25">
        <v>2.0</v>
      </c>
      <c r="AE8683" s="25">
        <v>1.0</v>
      </c>
      <c r="AF8683" s="25">
        <v>1.0</v>
      </c>
      <c r="AG8683" s="25">
        <v>129956.13</v>
      </c>
      <c r="AH8683" s="25">
        <v>0.0</v>
      </c>
    </row>
    <row r="8684" ht="15.75" customHeight="1">
      <c r="U8684" s="25">
        <v>8683.0</v>
      </c>
      <c r="V8684" s="25">
        <v>1.5590676E7</v>
      </c>
      <c r="W8684" s="25" t="s">
        <v>2719</v>
      </c>
      <c r="X8684" s="25">
        <v>735.0</v>
      </c>
      <c r="Y8684" s="25" t="s">
        <v>375</v>
      </c>
      <c r="Z8684" s="25" t="s">
        <v>487</v>
      </c>
      <c r="AA8684" s="25">
        <v>34.0</v>
      </c>
      <c r="AB8684" s="25">
        <v>1.0</v>
      </c>
      <c r="AC8684" s="25">
        <v>141796.43</v>
      </c>
      <c r="AD8684" s="25">
        <v>1.0</v>
      </c>
      <c r="AE8684" s="25">
        <v>1.0</v>
      </c>
      <c r="AF8684" s="25">
        <v>0.0</v>
      </c>
      <c r="AG8684" s="25">
        <v>45858.49</v>
      </c>
      <c r="AH8684" s="25">
        <v>0.0</v>
      </c>
    </row>
    <row r="8685" ht="15.75" customHeight="1">
      <c r="U8685" s="25">
        <v>8684.0</v>
      </c>
      <c r="V8685" s="25">
        <v>1.5599329E7</v>
      </c>
      <c r="W8685" s="25" t="s">
        <v>3403</v>
      </c>
      <c r="X8685" s="25">
        <v>697.0</v>
      </c>
      <c r="Y8685" s="25" t="s">
        <v>375</v>
      </c>
      <c r="Z8685" s="25" t="s">
        <v>462</v>
      </c>
      <c r="AA8685" s="25">
        <v>49.0</v>
      </c>
      <c r="AB8685" s="25">
        <v>7.0</v>
      </c>
      <c r="AC8685" s="25">
        <v>195238.29</v>
      </c>
      <c r="AD8685" s="25">
        <v>4.0</v>
      </c>
      <c r="AE8685" s="25">
        <v>0.0</v>
      </c>
      <c r="AF8685" s="25">
        <v>1.0</v>
      </c>
      <c r="AG8685" s="25">
        <v>131083.56</v>
      </c>
      <c r="AH8685" s="25">
        <v>1.0</v>
      </c>
    </row>
    <row r="8686" ht="15.75" customHeight="1">
      <c r="U8686" s="25">
        <v>8685.0</v>
      </c>
      <c r="V8686" s="25">
        <v>1.5783097E7</v>
      </c>
      <c r="W8686" s="25" t="s">
        <v>538</v>
      </c>
      <c r="X8686" s="25">
        <v>813.0</v>
      </c>
      <c r="Y8686" s="25" t="s">
        <v>379</v>
      </c>
      <c r="Z8686" s="25" t="s">
        <v>487</v>
      </c>
      <c r="AA8686" s="25">
        <v>27.0</v>
      </c>
      <c r="AB8686" s="25">
        <v>6.0</v>
      </c>
      <c r="AC8686" s="25">
        <v>111348.15</v>
      </c>
      <c r="AD8686" s="25">
        <v>1.0</v>
      </c>
      <c r="AE8686" s="25">
        <v>1.0</v>
      </c>
      <c r="AF8686" s="25">
        <v>0.0</v>
      </c>
      <c r="AG8686" s="25">
        <v>46422.46</v>
      </c>
      <c r="AH8686" s="25">
        <v>0.0</v>
      </c>
    </row>
    <row r="8687" ht="15.75" customHeight="1">
      <c r="U8687" s="25">
        <v>8686.0</v>
      </c>
      <c r="V8687" s="25">
        <v>1.5597885E7</v>
      </c>
      <c r="W8687" s="25" t="s">
        <v>811</v>
      </c>
      <c r="X8687" s="25">
        <v>772.0</v>
      </c>
      <c r="Y8687" s="25" t="s">
        <v>375</v>
      </c>
      <c r="Z8687" s="25" t="s">
        <v>487</v>
      </c>
      <c r="AA8687" s="25">
        <v>43.0</v>
      </c>
      <c r="AB8687" s="25">
        <v>6.0</v>
      </c>
      <c r="AC8687" s="25">
        <v>0.0</v>
      </c>
      <c r="AD8687" s="25">
        <v>2.0</v>
      </c>
      <c r="AE8687" s="25">
        <v>1.0</v>
      </c>
      <c r="AF8687" s="25">
        <v>1.0</v>
      </c>
      <c r="AG8687" s="25">
        <v>57675.88</v>
      </c>
      <c r="AH8687" s="25">
        <v>0.0</v>
      </c>
    </row>
    <row r="8688" ht="15.75" customHeight="1">
      <c r="U8688" s="25">
        <v>8687.0</v>
      </c>
      <c r="V8688" s="25">
        <v>1.5597467E7</v>
      </c>
      <c r="W8688" s="25" t="s">
        <v>621</v>
      </c>
      <c r="X8688" s="25">
        <v>606.0</v>
      </c>
      <c r="Y8688" s="25" t="s">
        <v>375</v>
      </c>
      <c r="Z8688" s="25" t="s">
        <v>462</v>
      </c>
      <c r="AA8688" s="25">
        <v>71.0</v>
      </c>
      <c r="AB8688" s="25">
        <v>8.0</v>
      </c>
      <c r="AC8688" s="25">
        <v>0.0</v>
      </c>
      <c r="AD8688" s="25">
        <v>2.0</v>
      </c>
      <c r="AE8688" s="25">
        <v>1.0</v>
      </c>
      <c r="AF8688" s="25">
        <v>1.0</v>
      </c>
      <c r="AG8688" s="25">
        <v>169741.96</v>
      </c>
      <c r="AH8688" s="25">
        <v>0.0</v>
      </c>
    </row>
    <row r="8689" ht="15.75" customHeight="1">
      <c r="U8689" s="25">
        <v>8688.0</v>
      </c>
      <c r="V8689" s="25">
        <v>1.5724764E7</v>
      </c>
      <c r="W8689" s="25" t="s">
        <v>3404</v>
      </c>
      <c r="X8689" s="25">
        <v>667.0</v>
      </c>
      <c r="Y8689" s="25" t="s">
        <v>379</v>
      </c>
      <c r="Z8689" s="25" t="s">
        <v>462</v>
      </c>
      <c r="AA8689" s="25">
        <v>42.0</v>
      </c>
      <c r="AB8689" s="25">
        <v>10.0</v>
      </c>
      <c r="AC8689" s="25">
        <v>64404.26</v>
      </c>
      <c r="AD8689" s="25">
        <v>2.0</v>
      </c>
      <c r="AE8689" s="25">
        <v>0.0</v>
      </c>
      <c r="AF8689" s="25">
        <v>0.0</v>
      </c>
      <c r="AG8689" s="25">
        <v>26022.37</v>
      </c>
      <c r="AH8689" s="25">
        <v>0.0</v>
      </c>
    </row>
    <row r="8690" ht="15.75" customHeight="1">
      <c r="U8690" s="25">
        <v>8689.0</v>
      </c>
      <c r="V8690" s="25">
        <v>1.5778418E7</v>
      </c>
      <c r="W8690" s="25" t="s">
        <v>946</v>
      </c>
      <c r="X8690" s="25">
        <v>637.0</v>
      </c>
      <c r="Y8690" s="25" t="s">
        <v>379</v>
      </c>
      <c r="Z8690" s="25" t="s">
        <v>487</v>
      </c>
      <c r="AA8690" s="25">
        <v>40.0</v>
      </c>
      <c r="AB8690" s="25">
        <v>9.0</v>
      </c>
      <c r="AC8690" s="25">
        <v>154309.67</v>
      </c>
      <c r="AD8690" s="25">
        <v>1.0</v>
      </c>
      <c r="AE8690" s="25">
        <v>1.0</v>
      </c>
      <c r="AF8690" s="25">
        <v>1.0</v>
      </c>
      <c r="AG8690" s="25">
        <v>125334.16</v>
      </c>
      <c r="AH8690" s="25">
        <v>1.0</v>
      </c>
    </row>
    <row r="8691" ht="15.75" customHeight="1">
      <c r="U8691" s="25">
        <v>8690.0</v>
      </c>
      <c r="V8691" s="25">
        <v>1.5684769E7</v>
      </c>
      <c r="W8691" s="25" t="s">
        <v>3405</v>
      </c>
      <c r="X8691" s="25">
        <v>542.0</v>
      </c>
      <c r="Y8691" s="25" t="s">
        <v>375</v>
      </c>
      <c r="Z8691" s="25" t="s">
        <v>487</v>
      </c>
      <c r="AA8691" s="25">
        <v>67.0</v>
      </c>
      <c r="AB8691" s="25">
        <v>10.0</v>
      </c>
      <c r="AC8691" s="25">
        <v>129431.36</v>
      </c>
      <c r="AD8691" s="25">
        <v>1.0</v>
      </c>
      <c r="AE8691" s="25">
        <v>0.0</v>
      </c>
      <c r="AF8691" s="25">
        <v>1.0</v>
      </c>
      <c r="AG8691" s="25">
        <v>21343.74</v>
      </c>
      <c r="AH8691" s="25">
        <v>0.0</v>
      </c>
    </row>
    <row r="8692" ht="15.75" customHeight="1">
      <c r="U8692" s="25">
        <v>8691.0</v>
      </c>
      <c r="V8692" s="25">
        <v>1.5756167E7</v>
      </c>
      <c r="W8692" s="25" t="s">
        <v>2890</v>
      </c>
      <c r="X8692" s="25">
        <v>762.0</v>
      </c>
      <c r="Y8692" s="25" t="s">
        <v>377</v>
      </c>
      <c r="Z8692" s="25" t="s">
        <v>462</v>
      </c>
      <c r="AA8692" s="25">
        <v>43.0</v>
      </c>
      <c r="AB8692" s="25">
        <v>5.0</v>
      </c>
      <c r="AC8692" s="25">
        <v>134204.67</v>
      </c>
      <c r="AD8692" s="25">
        <v>1.0</v>
      </c>
      <c r="AE8692" s="25">
        <v>1.0</v>
      </c>
      <c r="AF8692" s="25">
        <v>1.0</v>
      </c>
      <c r="AG8692" s="25">
        <v>139971.01</v>
      </c>
      <c r="AH8692" s="25">
        <v>0.0</v>
      </c>
    </row>
    <row r="8693" ht="15.75" customHeight="1">
      <c r="U8693" s="25">
        <v>8692.0</v>
      </c>
      <c r="V8693" s="25">
        <v>1.5632439E7</v>
      </c>
      <c r="W8693" s="25" t="s">
        <v>666</v>
      </c>
      <c r="X8693" s="25">
        <v>698.0</v>
      </c>
      <c r="Y8693" s="25" t="s">
        <v>375</v>
      </c>
      <c r="Z8693" s="25" t="s">
        <v>462</v>
      </c>
      <c r="AA8693" s="25">
        <v>39.0</v>
      </c>
      <c r="AB8693" s="25">
        <v>4.0</v>
      </c>
      <c r="AC8693" s="25">
        <v>0.0</v>
      </c>
      <c r="AD8693" s="25">
        <v>2.0</v>
      </c>
      <c r="AE8693" s="25">
        <v>0.0</v>
      </c>
      <c r="AF8693" s="25">
        <v>1.0</v>
      </c>
      <c r="AG8693" s="25">
        <v>47455.82</v>
      </c>
      <c r="AH8693" s="25">
        <v>0.0</v>
      </c>
    </row>
    <row r="8694" ht="15.75" customHeight="1">
      <c r="U8694" s="25">
        <v>8693.0</v>
      </c>
      <c r="V8694" s="25">
        <v>1.5755138E7</v>
      </c>
      <c r="W8694" s="25" t="s">
        <v>508</v>
      </c>
      <c r="X8694" s="25">
        <v>850.0</v>
      </c>
      <c r="Y8694" s="25" t="s">
        <v>375</v>
      </c>
      <c r="Z8694" s="25" t="s">
        <v>462</v>
      </c>
      <c r="AA8694" s="25">
        <v>32.0</v>
      </c>
      <c r="AB8694" s="25">
        <v>8.0</v>
      </c>
      <c r="AC8694" s="25">
        <v>0.0</v>
      </c>
      <c r="AD8694" s="25">
        <v>2.0</v>
      </c>
      <c r="AE8694" s="25">
        <v>1.0</v>
      </c>
      <c r="AF8694" s="25">
        <v>1.0</v>
      </c>
      <c r="AG8694" s="25">
        <v>55593.8</v>
      </c>
      <c r="AH8694" s="25">
        <v>0.0</v>
      </c>
    </row>
    <row r="8695" ht="15.75" customHeight="1">
      <c r="U8695" s="25">
        <v>8694.0</v>
      </c>
      <c r="V8695" s="25">
        <v>1.5659092E7</v>
      </c>
      <c r="W8695" s="25" t="s">
        <v>1049</v>
      </c>
      <c r="X8695" s="25">
        <v>621.0</v>
      </c>
      <c r="Y8695" s="25" t="s">
        <v>375</v>
      </c>
      <c r="Z8695" s="25" t="s">
        <v>462</v>
      </c>
      <c r="AA8695" s="25">
        <v>50.0</v>
      </c>
      <c r="AB8695" s="25">
        <v>5.0</v>
      </c>
      <c r="AC8695" s="25">
        <v>0.0</v>
      </c>
      <c r="AD8695" s="25">
        <v>2.0</v>
      </c>
      <c r="AE8695" s="25">
        <v>1.0</v>
      </c>
      <c r="AF8695" s="25">
        <v>0.0</v>
      </c>
      <c r="AG8695" s="25">
        <v>191756.54</v>
      </c>
      <c r="AH8695" s="25">
        <v>1.0</v>
      </c>
    </row>
    <row r="8696" ht="15.75" customHeight="1">
      <c r="U8696" s="25">
        <v>8695.0</v>
      </c>
      <c r="V8696" s="25">
        <v>1.5742116E7</v>
      </c>
      <c r="W8696" s="25" t="s">
        <v>2543</v>
      </c>
      <c r="X8696" s="25">
        <v>671.0</v>
      </c>
      <c r="Y8696" s="25" t="s">
        <v>379</v>
      </c>
      <c r="Z8696" s="25" t="s">
        <v>462</v>
      </c>
      <c r="AA8696" s="25">
        <v>48.0</v>
      </c>
      <c r="AB8696" s="25">
        <v>9.0</v>
      </c>
      <c r="AC8696" s="25">
        <v>116711.06</v>
      </c>
      <c r="AD8696" s="25">
        <v>2.0</v>
      </c>
      <c r="AE8696" s="25">
        <v>0.0</v>
      </c>
      <c r="AF8696" s="25">
        <v>0.0</v>
      </c>
      <c r="AG8696" s="25">
        <v>76373.38</v>
      </c>
      <c r="AH8696" s="25">
        <v>0.0</v>
      </c>
    </row>
    <row r="8697" ht="15.75" customHeight="1">
      <c r="U8697" s="25">
        <v>8696.0</v>
      </c>
      <c r="V8697" s="25">
        <v>1.5801994E7</v>
      </c>
      <c r="W8697" s="25" t="s">
        <v>555</v>
      </c>
      <c r="X8697" s="25">
        <v>775.0</v>
      </c>
      <c r="Y8697" s="25" t="s">
        <v>375</v>
      </c>
      <c r="Z8697" s="25" t="s">
        <v>487</v>
      </c>
      <c r="AA8697" s="25">
        <v>31.0</v>
      </c>
      <c r="AB8697" s="25">
        <v>9.0</v>
      </c>
      <c r="AC8697" s="25">
        <v>0.0</v>
      </c>
      <c r="AD8697" s="25">
        <v>2.0</v>
      </c>
      <c r="AE8697" s="25">
        <v>1.0</v>
      </c>
      <c r="AF8697" s="25">
        <v>0.0</v>
      </c>
      <c r="AG8697" s="25">
        <v>169278.51</v>
      </c>
      <c r="AH8697" s="25">
        <v>0.0</v>
      </c>
    </row>
    <row r="8698" ht="15.75" customHeight="1">
      <c r="U8698" s="25">
        <v>8697.0</v>
      </c>
      <c r="V8698" s="25">
        <v>1.5647572E7</v>
      </c>
      <c r="W8698" s="25" t="s">
        <v>1566</v>
      </c>
      <c r="X8698" s="25">
        <v>504.0</v>
      </c>
      <c r="Y8698" s="25" t="s">
        <v>377</v>
      </c>
      <c r="Z8698" s="25" t="s">
        <v>487</v>
      </c>
      <c r="AA8698" s="25">
        <v>34.0</v>
      </c>
      <c r="AB8698" s="25">
        <v>0.0</v>
      </c>
      <c r="AC8698" s="25">
        <v>54980.81</v>
      </c>
      <c r="AD8698" s="25">
        <v>1.0</v>
      </c>
      <c r="AE8698" s="25">
        <v>1.0</v>
      </c>
      <c r="AF8698" s="25">
        <v>1.0</v>
      </c>
      <c r="AG8698" s="25">
        <v>136909.88</v>
      </c>
      <c r="AH8698" s="25">
        <v>0.0</v>
      </c>
    </row>
    <row r="8699" ht="15.75" customHeight="1">
      <c r="U8699" s="25">
        <v>8698.0</v>
      </c>
      <c r="V8699" s="25">
        <v>1.5644551E7</v>
      </c>
      <c r="W8699" s="25" t="s">
        <v>3406</v>
      </c>
      <c r="X8699" s="25">
        <v>751.0</v>
      </c>
      <c r="Y8699" s="25" t="s">
        <v>377</v>
      </c>
      <c r="Z8699" s="25" t="s">
        <v>462</v>
      </c>
      <c r="AA8699" s="25">
        <v>37.0</v>
      </c>
      <c r="AB8699" s="25">
        <v>3.0</v>
      </c>
      <c r="AC8699" s="25">
        <v>99773.85</v>
      </c>
      <c r="AD8699" s="25">
        <v>2.0</v>
      </c>
      <c r="AE8699" s="25">
        <v>1.0</v>
      </c>
      <c r="AF8699" s="25">
        <v>0.0</v>
      </c>
      <c r="AG8699" s="25">
        <v>54865.92</v>
      </c>
      <c r="AH8699" s="25">
        <v>0.0</v>
      </c>
    </row>
    <row r="8700" ht="15.75" customHeight="1">
      <c r="U8700" s="25">
        <v>8699.0</v>
      </c>
      <c r="V8700" s="25">
        <v>1.5709135E7</v>
      </c>
      <c r="W8700" s="25" t="s">
        <v>569</v>
      </c>
      <c r="X8700" s="25">
        <v>691.0</v>
      </c>
      <c r="Y8700" s="25" t="s">
        <v>379</v>
      </c>
      <c r="Z8700" s="25" t="s">
        <v>487</v>
      </c>
      <c r="AA8700" s="25">
        <v>30.0</v>
      </c>
      <c r="AB8700" s="25">
        <v>7.0</v>
      </c>
      <c r="AC8700" s="25">
        <v>101231.77</v>
      </c>
      <c r="AD8700" s="25">
        <v>2.0</v>
      </c>
      <c r="AE8700" s="25">
        <v>0.0</v>
      </c>
      <c r="AF8700" s="25">
        <v>0.0</v>
      </c>
      <c r="AG8700" s="25">
        <v>156529.44</v>
      </c>
      <c r="AH8700" s="25">
        <v>0.0</v>
      </c>
    </row>
    <row r="8701" ht="15.75" customHeight="1">
      <c r="U8701" s="25">
        <v>8700.0</v>
      </c>
      <c r="V8701" s="25">
        <v>1.5684469E7</v>
      </c>
      <c r="W8701" s="25" t="s">
        <v>868</v>
      </c>
      <c r="X8701" s="25">
        <v>841.0</v>
      </c>
      <c r="Y8701" s="25" t="s">
        <v>379</v>
      </c>
      <c r="Z8701" s="25" t="s">
        <v>487</v>
      </c>
      <c r="AA8701" s="25">
        <v>32.0</v>
      </c>
      <c r="AB8701" s="25">
        <v>2.0</v>
      </c>
      <c r="AC8701" s="25">
        <v>117070.21</v>
      </c>
      <c r="AD8701" s="25">
        <v>1.0</v>
      </c>
      <c r="AE8701" s="25">
        <v>1.0</v>
      </c>
      <c r="AF8701" s="25">
        <v>0.0</v>
      </c>
      <c r="AG8701" s="25">
        <v>113482.2</v>
      </c>
      <c r="AH8701" s="25">
        <v>0.0</v>
      </c>
    </row>
    <row r="8702" ht="15.75" customHeight="1">
      <c r="U8702" s="25">
        <v>8701.0</v>
      </c>
      <c r="V8702" s="25">
        <v>1.5627637E7</v>
      </c>
      <c r="W8702" s="25" t="s">
        <v>2663</v>
      </c>
      <c r="X8702" s="25">
        <v>709.0</v>
      </c>
      <c r="Y8702" s="25" t="s">
        <v>379</v>
      </c>
      <c r="Z8702" s="25" t="s">
        <v>487</v>
      </c>
      <c r="AA8702" s="25">
        <v>23.0</v>
      </c>
      <c r="AB8702" s="25">
        <v>8.0</v>
      </c>
      <c r="AC8702" s="25">
        <v>73314.04</v>
      </c>
      <c r="AD8702" s="25">
        <v>2.0</v>
      </c>
      <c r="AE8702" s="25">
        <v>1.0</v>
      </c>
      <c r="AF8702" s="25">
        <v>0.0</v>
      </c>
      <c r="AG8702" s="25">
        <v>63446.47</v>
      </c>
      <c r="AH8702" s="25">
        <v>0.0</v>
      </c>
    </row>
    <row r="8703" ht="15.75" customHeight="1">
      <c r="U8703" s="25">
        <v>8702.0</v>
      </c>
      <c r="V8703" s="25">
        <v>1.5667093E7</v>
      </c>
      <c r="W8703" s="25" t="s">
        <v>468</v>
      </c>
      <c r="X8703" s="25">
        <v>673.0</v>
      </c>
      <c r="Y8703" s="25" t="s">
        <v>375</v>
      </c>
      <c r="Z8703" s="25" t="s">
        <v>487</v>
      </c>
      <c r="AA8703" s="25">
        <v>37.0</v>
      </c>
      <c r="AB8703" s="25">
        <v>2.0</v>
      </c>
      <c r="AC8703" s="25">
        <v>0.0</v>
      </c>
      <c r="AD8703" s="25">
        <v>1.0</v>
      </c>
      <c r="AE8703" s="25">
        <v>1.0</v>
      </c>
      <c r="AF8703" s="25">
        <v>1.0</v>
      </c>
      <c r="AG8703" s="25">
        <v>13624.02</v>
      </c>
      <c r="AH8703" s="25">
        <v>0.0</v>
      </c>
    </row>
    <row r="8704" ht="15.75" customHeight="1">
      <c r="U8704" s="25">
        <v>8703.0</v>
      </c>
      <c r="V8704" s="25">
        <v>1.5690589E7</v>
      </c>
      <c r="W8704" s="25" t="s">
        <v>1719</v>
      </c>
      <c r="X8704" s="25">
        <v>541.0</v>
      </c>
      <c r="Y8704" s="25" t="s">
        <v>375</v>
      </c>
      <c r="Z8704" s="25" t="s">
        <v>487</v>
      </c>
      <c r="AA8704" s="25">
        <v>37.0</v>
      </c>
      <c r="AB8704" s="25">
        <v>9.0</v>
      </c>
      <c r="AC8704" s="25">
        <v>212314.03</v>
      </c>
      <c r="AD8704" s="25">
        <v>1.0</v>
      </c>
      <c r="AE8704" s="25">
        <v>0.0</v>
      </c>
      <c r="AF8704" s="25">
        <v>1.0</v>
      </c>
      <c r="AG8704" s="25">
        <v>148814.54</v>
      </c>
      <c r="AH8704" s="25">
        <v>0.0</v>
      </c>
    </row>
    <row r="8705" ht="15.75" customHeight="1">
      <c r="U8705" s="25">
        <v>8704.0</v>
      </c>
      <c r="V8705" s="25">
        <v>1.559535E7</v>
      </c>
      <c r="W8705" s="25" t="s">
        <v>3407</v>
      </c>
      <c r="X8705" s="25">
        <v>661.0</v>
      </c>
      <c r="Y8705" s="25" t="s">
        <v>375</v>
      </c>
      <c r="Z8705" s="25" t="s">
        <v>462</v>
      </c>
      <c r="AA8705" s="25">
        <v>31.0</v>
      </c>
      <c r="AB8705" s="25">
        <v>3.0</v>
      </c>
      <c r="AC8705" s="25">
        <v>136067.82</v>
      </c>
      <c r="AD8705" s="25">
        <v>2.0</v>
      </c>
      <c r="AE8705" s="25">
        <v>1.0</v>
      </c>
      <c r="AF8705" s="25">
        <v>0.0</v>
      </c>
      <c r="AG8705" s="25">
        <v>65567.91</v>
      </c>
      <c r="AH8705" s="25">
        <v>0.0</v>
      </c>
    </row>
    <row r="8706" ht="15.75" customHeight="1">
      <c r="U8706" s="25">
        <v>8705.0</v>
      </c>
      <c r="V8706" s="25">
        <v>1.5777586E7</v>
      </c>
      <c r="W8706" s="25" t="s">
        <v>1115</v>
      </c>
      <c r="X8706" s="25">
        <v>784.0</v>
      </c>
      <c r="Y8706" s="25" t="s">
        <v>377</v>
      </c>
      <c r="Z8706" s="25" t="s">
        <v>462</v>
      </c>
      <c r="AA8706" s="25">
        <v>42.0</v>
      </c>
      <c r="AB8706" s="25">
        <v>2.0</v>
      </c>
      <c r="AC8706" s="25">
        <v>109052.04</v>
      </c>
      <c r="AD8706" s="25">
        <v>2.0</v>
      </c>
      <c r="AE8706" s="25">
        <v>1.0</v>
      </c>
      <c r="AF8706" s="25">
        <v>0.0</v>
      </c>
      <c r="AG8706" s="25">
        <v>6409.55</v>
      </c>
      <c r="AH8706" s="25">
        <v>0.0</v>
      </c>
    </row>
    <row r="8707" ht="15.75" customHeight="1">
      <c r="U8707" s="25">
        <v>8706.0</v>
      </c>
      <c r="V8707" s="25">
        <v>1.5804064E7</v>
      </c>
      <c r="W8707" s="25" t="s">
        <v>1508</v>
      </c>
      <c r="X8707" s="25">
        <v>742.0</v>
      </c>
      <c r="Y8707" s="25" t="s">
        <v>375</v>
      </c>
      <c r="Z8707" s="25" t="s">
        <v>462</v>
      </c>
      <c r="AA8707" s="25">
        <v>35.0</v>
      </c>
      <c r="AB8707" s="25">
        <v>2.0</v>
      </c>
      <c r="AC8707" s="25">
        <v>79126.17</v>
      </c>
      <c r="AD8707" s="25">
        <v>1.0</v>
      </c>
      <c r="AE8707" s="25">
        <v>1.0</v>
      </c>
      <c r="AF8707" s="25">
        <v>1.0</v>
      </c>
      <c r="AG8707" s="25">
        <v>126997.53</v>
      </c>
      <c r="AH8707" s="25">
        <v>0.0</v>
      </c>
    </row>
    <row r="8708" ht="15.75" customHeight="1">
      <c r="U8708" s="25">
        <v>8707.0</v>
      </c>
      <c r="V8708" s="25">
        <v>1.571777E7</v>
      </c>
      <c r="W8708" s="25" t="s">
        <v>1141</v>
      </c>
      <c r="X8708" s="25">
        <v>850.0</v>
      </c>
      <c r="Y8708" s="25" t="s">
        <v>377</v>
      </c>
      <c r="Z8708" s="25" t="s">
        <v>462</v>
      </c>
      <c r="AA8708" s="25">
        <v>55.0</v>
      </c>
      <c r="AB8708" s="25">
        <v>7.0</v>
      </c>
      <c r="AC8708" s="25">
        <v>0.0</v>
      </c>
      <c r="AD8708" s="25">
        <v>1.0</v>
      </c>
      <c r="AE8708" s="25">
        <v>0.0</v>
      </c>
      <c r="AF8708" s="25">
        <v>0.0</v>
      </c>
      <c r="AG8708" s="25">
        <v>171762.87</v>
      </c>
      <c r="AH8708" s="25">
        <v>1.0</v>
      </c>
    </row>
    <row r="8709" ht="15.75" customHeight="1">
      <c r="U8709" s="25">
        <v>8708.0</v>
      </c>
      <c r="V8709" s="25">
        <v>1.5754443E7</v>
      </c>
      <c r="W8709" s="25" t="s">
        <v>3408</v>
      </c>
      <c r="X8709" s="25">
        <v>443.0</v>
      </c>
      <c r="Y8709" s="25" t="s">
        <v>375</v>
      </c>
      <c r="Z8709" s="25" t="s">
        <v>462</v>
      </c>
      <c r="AA8709" s="25">
        <v>35.0</v>
      </c>
      <c r="AB8709" s="25">
        <v>9.0</v>
      </c>
      <c r="AC8709" s="25">
        <v>108308.0</v>
      </c>
      <c r="AD8709" s="25">
        <v>1.0</v>
      </c>
      <c r="AE8709" s="25">
        <v>1.0</v>
      </c>
      <c r="AF8709" s="25">
        <v>0.0</v>
      </c>
      <c r="AG8709" s="25">
        <v>129031.19</v>
      </c>
      <c r="AH8709" s="25">
        <v>1.0</v>
      </c>
    </row>
    <row r="8710" ht="15.75" customHeight="1">
      <c r="U8710" s="25">
        <v>8709.0</v>
      </c>
      <c r="V8710" s="25">
        <v>1.5776939E7</v>
      </c>
      <c r="W8710" s="25" t="s">
        <v>3409</v>
      </c>
      <c r="X8710" s="25">
        <v>778.0</v>
      </c>
      <c r="Y8710" s="25" t="s">
        <v>379</v>
      </c>
      <c r="Z8710" s="25" t="s">
        <v>462</v>
      </c>
      <c r="AA8710" s="25">
        <v>48.0</v>
      </c>
      <c r="AB8710" s="25">
        <v>3.0</v>
      </c>
      <c r="AC8710" s="25">
        <v>102290.56</v>
      </c>
      <c r="AD8710" s="25">
        <v>2.0</v>
      </c>
      <c r="AE8710" s="25">
        <v>1.0</v>
      </c>
      <c r="AF8710" s="25">
        <v>0.0</v>
      </c>
      <c r="AG8710" s="25">
        <v>182691.31</v>
      </c>
      <c r="AH8710" s="25">
        <v>0.0</v>
      </c>
    </row>
    <row r="8711" ht="15.75" customHeight="1">
      <c r="U8711" s="25">
        <v>8710.0</v>
      </c>
      <c r="V8711" s="25">
        <v>1.5713517E7</v>
      </c>
      <c r="W8711" s="25" t="s">
        <v>1183</v>
      </c>
      <c r="X8711" s="25">
        <v>529.0</v>
      </c>
      <c r="Y8711" s="25" t="s">
        <v>375</v>
      </c>
      <c r="Z8711" s="25" t="s">
        <v>487</v>
      </c>
      <c r="AA8711" s="25">
        <v>39.0</v>
      </c>
      <c r="AB8711" s="25">
        <v>6.0</v>
      </c>
      <c r="AC8711" s="25">
        <v>102025.08</v>
      </c>
      <c r="AD8711" s="25">
        <v>2.0</v>
      </c>
      <c r="AE8711" s="25">
        <v>1.0</v>
      </c>
      <c r="AF8711" s="25">
        <v>0.0</v>
      </c>
      <c r="AG8711" s="25">
        <v>12351.01</v>
      </c>
      <c r="AH8711" s="25">
        <v>0.0</v>
      </c>
    </row>
    <row r="8712" ht="15.75" customHeight="1">
      <c r="U8712" s="25">
        <v>8711.0</v>
      </c>
      <c r="V8712" s="25">
        <v>1.5683522E7</v>
      </c>
      <c r="W8712" s="25" t="s">
        <v>625</v>
      </c>
      <c r="X8712" s="25">
        <v>678.0</v>
      </c>
      <c r="Y8712" s="25" t="s">
        <v>379</v>
      </c>
      <c r="Z8712" s="25" t="s">
        <v>462</v>
      </c>
      <c r="AA8712" s="25">
        <v>37.0</v>
      </c>
      <c r="AB8712" s="25">
        <v>2.0</v>
      </c>
      <c r="AC8712" s="25">
        <v>113383.07</v>
      </c>
      <c r="AD8712" s="25">
        <v>1.0</v>
      </c>
      <c r="AE8712" s="25">
        <v>1.0</v>
      </c>
      <c r="AF8712" s="25">
        <v>1.0</v>
      </c>
      <c r="AG8712" s="25">
        <v>135123.96</v>
      </c>
      <c r="AH8712" s="25">
        <v>0.0</v>
      </c>
    </row>
    <row r="8713" ht="15.75" customHeight="1">
      <c r="U8713" s="25">
        <v>8712.0</v>
      </c>
      <c r="V8713" s="25">
        <v>1.5673995E7</v>
      </c>
      <c r="W8713" s="25" t="s">
        <v>1689</v>
      </c>
      <c r="X8713" s="25">
        <v>516.0</v>
      </c>
      <c r="Y8713" s="25" t="s">
        <v>377</v>
      </c>
      <c r="Z8713" s="25" t="s">
        <v>462</v>
      </c>
      <c r="AA8713" s="25">
        <v>65.0</v>
      </c>
      <c r="AB8713" s="25">
        <v>9.0</v>
      </c>
      <c r="AC8713" s="25">
        <v>102541.1</v>
      </c>
      <c r="AD8713" s="25">
        <v>1.0</v>
      </c>
      <c r="AE8713" s="25">
        <v>1.0</v>
      </c>
      <c r="AF8713" s="25">
        <v>0.0</v>
      </c>
      <c r="AG8713" s="25">
        <v>181490.42</v>
      </c>
      <c r="AH8713" s="25">
        <v>0.0</v>
      </c>
    </row>
    <row r="8714" ht="15.75" customHeight="1">
      <c r="U8714" s="25">
        <v>8713.0</v>
      </c>
      <c r="V8714" s="25">
        <v>1.5771054E7</v>
      </c>
      <c r="W8714" s="25" t="s">
        <v>733</v>
      </c>
      <c r="X8714" s="25">
        <v>469.0</v>
      </c>
      <c r="Y8714" s="25" t="s">
        <v>377</v>
      </c>
      <c r="Z8714" s="25" t="s">
        <v>487</v>
      </c>
      <c r="AA8714" s="25">
        <v>35.0</v>
      </c>
      <c r="AB8714" s="25">
        <v>5.0</v>
      </c>
      <c r="AC8714" s="25">
        <v>0.0</v>
      </c>
      <c r="AD8714" s="25">
        <v>2.0</v>
      </c>
      <c r="AE8714" s="25">
        <v>1.0</v>
      </c>
      <c r="AF8714" s="25">
        <v>0.0</v>
      </c>
      <c r="AG8714" s="25">
        <v>186490.37</v>
      </c>
      <c r="AH8714" s="25">
        <v>0.0</v>
      </c>
    </row>
    <row r="8715" ht="15.75" customHeight="1">
      <c r="U8715" s="25">
        <v>8714.0</v>
      </c>
      <c r="V8715" s="25">
        <v>1.5578788E7</v>
      </c>
      <c r="W8715" s="25" t="s">
        <v>1990</v>
      </c>
      <c r="X8715" s="25">
        <v>786.0</v>
      </c>
      <c r="Y8715" s="25" t="s">
        <v>377</v>
      </c>
      <c r="Z8715" s="25" t="s">
        <v>487</v>
      </c>
      <c r="AA8715" s="25">
        <v>40.0</v>
      </c>
      <c r="AB8715" s="25">
        <v>6.0</v>
      </c>
      <c r="AC8715" s="25">
        <v>0.0</v>
      </c>
      <c r="AD8715" s="25">
        <v>2.0</v>
      </c>
      <c r="AE8715" s="25">
        <v>0.0</v>
      </c>
      <c r="AF8715" s="25">
        <v>0.0</v>
      </c>
      <c r="AG8715" s="25">
        <v>41248.8</v>
      </c>
      <c r="AH8715" s="25">
        <v>0.0</v>
      </c>
    </row>
    <row r="8716" ht="15.75" customHeight="1">
      <c r="U8716" s="25">
        <v>8715.0</v>
      </c>
      <c r="V8716" s="25">
        <v>1.5737408E7</v>
      </c>
      <c r="W8716" s="25" t="s">
        <v>803</v>
      </c>
      <c r="X8716" s="25">
        <v>703.0</v>
      </c>
      <c r="Y8716" s="25" t="s">
        <v>375</v>
      </c>
      <c r="Z8716" s="25" t="s">
        <v>462</v>
      </c>
      <c r="AA8716" s="25">
        <v>41.0</v>
      </c>
      <c r="AB8716" s="25">
        <v>6.0</v>
      </c>
      <c r="AC8716" s="25">
        <v>109941.51</v>
      </c>
      <c r="AD8716" s="25">
        <v>1.0</v>
      </c>
      <c r="AE8716" s="25">
        <v>1.0</v>
      </c>
      <c r="AF8716" s="25">
        <v>0.0</v>
      </c>
      <c r="AG8716" s="25">
        <v>116267.28</v>
      </c>
      <c r="AH8716" s="25">
        <v>0.0</v>
      </c>
    </row>
    <row r="8717" ht="15.75" customHeight="1">
      <c r="U8717" s="25">
        <v>8716.0</v>
      </c>
      <c r="V8717" s="25">
        <v>1.5750837E7</v>
      </c>
      <c r="W8717" s="25" t="s">
        <v>3410</v>
      </c>
      <c r="X8717" s="25">
        <v>579.0</v>
      </c>
      <c r="Y8717" s="25" t="s">
        <v>379</v>
      </c>
      <c r="Z8717" s="25" t="s">
        <v>487</v>
      </c>
      <c r="AA8717" s="25">
        <v>41.0</v>
      </c>
      <c r="AB8717" s="25">
        <v>0.0</v>
      </c>
      <c r="AC8717" s="25">
        <v>141749.68</v>
      </c>
      <c r="AD8717" s="25">
        <v>1.0</v>
      </c>
      <c r="AE8717" s="25">
        <v>0.0</v>
      </c>
      <c r="AF8717" s="25">
        <v>1.0</v>
      </c>
      <c r="AG8717" s="25">
        <v>9201.53</v>
      </c>
      <c r="AH8717" s="25">
        <v>0.0</v>
      </c>
    </row>
    <row r="8718" ht="15.75" customHeight="1">
      <c r="U8718" s="25">
        <v>8717.0</v>
      </c>
      <c r="V8718" s="25">
        <v>1.5576022E7</v>
      </c>
      <c r="W8718" s="25" t="s">
        <v>877</v>
      </c>
      <c r="X8718" s="25">
        <v>565.0</v>
      </c>
      <c r="Y8718" s="25" t="s">
        <v>375</v>
      </c>
      <c r="Z8718" s="25" t="s">
        <v>487</v>
      </c>
      <c r="AA8718" s="25">
        <v>38.0</v>
      </c>
      <c r="AB8718" s="25">
        <v>5.0</v>
      </c>
      <c r="AC8718" s="25">
        <v>0.0</v>
      </c>
      <c r="AD8718" s="25">
        <v>2.0</v>
      </c>
      <c r="AE8718" s="25">
        <v>0.0</v>
      </c>
      <c r="AF8718" s="25">
        <v>1.0</v>
      </c>
      <c r="AG8718" s="25">
        <v>80630.32</v>
      </c>
      <c r="AH8718" s="25">
        <v>0.0</v>
      </c>
    </row>
    <row r="8719" ht="15.75" customHeight="1">
      <c r="U8719" s="25">
        <v>8718.0</v>
      </c>
      <c r="V8719" s="25">
        <v>1.5635502E7</v>
      </c>
      <c r="W8719" s="25" t="s">
        <v>754</v>
      </c>
      <c r="X8719" s="25">
        <v>443.0</v>
      </c>
      <c r="Y8719" s="25" t="s">
        <v>375</v>
      </c>
      <c r="Z8719" s="25" t="s">
        <v>487</v>
      </c>
      <c r="AA8719" s="25">
        <v>44.0</v>
      </c>
      <c r="AB8719" s="25">
        <v>2.0</v>
      </c>
      <c r="AC8719" s="25">
        <v>0.0</v>
      </c>
      <c r="AD8719" s="25">
        <v>1.0</v>
      </c>
      <c r="AE8719" s="25">
        <v>1.0</v>
      </c>
      <c r="AF8719" s="25">
        <v>0.0</v>
      </c>
      <c r="AG8719" s="25">
        <v>159165.7</v>
      </c>
      <c r="AH8719" s="25">
        <v>0.0</v>
      </c>
    </row>
    <row r="8720" ht="15.75" customHeight="1">
      <c r="U8720" s="25">
        <v>8719.0</v>
      </c>
      <c r="V8720" s="25">
        <v>1.5627298E7</v>
      </c>
      <c r="W8720" s="25" t="s">
        <v>1752</v>
      </c>
      <c r="X8720" s="25">
        <v>589.0</v>
      </c>
      <c r="Y8720" s="25" t="s">
        <v>375</v>
      </c>
      <c r="Z8720" s="25" t="s">
        <v>487</v>
      </c>
      <c r="AA8720" s="25">
        <v>37.0</v>
      </c>
      <c r="AB8720" s="25">
        <v>7.0</v>
      </c>
      <c r="AC8720" s="25">
        <v>85146.48</v>
      </c>
      <c r="AD8720" s="25">
        <v>2.0</v>
      </c>
      <c r="AE8720" s="25">
        <v>1.0</v>
      </c>
      <c r="AF8720" s="25">
        <v>0.0</v>
      </c>
      <c r="AG8720" s="25">
        <v>86490.09</v>
      </c>
      <c r="AH8720" s="25">
        <v>1.0</v>
      </c>
    </row>
    <row r="8721" ht="15.75" customHeight="1">
      <c r="U8721" s="25">
        <v>8720.0</v>
      </c>
      <c r="V8721" s="25">
        <v>1.5811415E7</v>
      </c>
      <c r="W8721" s="25" t="s">
        <v>3411</v>
      </c>
      <c r="X8721" s="25">
        <v>691.0</v>
      </c>
      <c r="Y8721" s="25" t="s">
        <v>375</v>
      </c>
      <c r="Z8721" s="25" t="s">
        <v>462</v>
      </c>
      <c r="AA8721" s="25">
        <v>44.0</v>
      </c>
      <c r="AB8721" s="25">
        <v>6.0</v>
      </c>
      <c r="AC8721" s="25">
        <v>134066.1</v>
      </c>
      <c r="AD8721" s="25">
        <v>2.0</v>
      </c>
      <c r="AE8721" s="25">
        <v>1.0</v>
      </c>
      <c r="AF8721" s="25">
        <v>1.0</v>
      </c>
      <c r="AG8721" s="25">
        <v>197572.41</v>
      </c>
      <c r="AH8721" s="25">
        <v>0.0</v>
      </c>
    </row>
    <row r="8722" ht="15.75" customHeight="1">
      <c r="U8722" s="25">
        <v>8721.0</v>
      </c>
      <c r="V8722" s="25">
        <v>1.5645059E7</v>
      </c>
      <c r="W8722" s="25" t="s">
        <v>3412</v>
      </c>
      <c r="X8722" s="25">
        <v>711.0</v>
      </c>
      <c r="Y8722" s="25" t="s">
        <v>375</v>
      </c>
      <c r="Z8722" s="25" t="s">
        <v>462</v>
      </c>
      <c r="AA8722" s="25">
        <v>28.0</v>
      </c>
      <c r="AB8722" s="25">
        <v>8.0</v>
      </c>
      <c r="AC8722" s="25">
        <v>0.0</v>
      </c>
      <c r="AD8722" s="25">
        <v>2.0</v>
      </c>
      <c r="AE8722" s="25">
        <v>0.0</v>
      </c>
      <c r="AF8722" s="25">
        <v>0.0</v>
      </c>
      <c r="AG8722" s="25">
        <v>105159.89</v>
      </c>
      <c r="AH8722" s="25">
        <v>0.0</v>
      </c>
    </row>
    <row r="8723" ht="15.75" customHeight="1">
      <c r="U8723" s="25">
        <v>8722.0</v>
      </c>
      <c r="V8723" s="25">
        <v>1.5689671E7</v>
      </c>
      <c r="W8723" s="25" t="s">
        <v>3413</v>
      </c>
      <c r="X8723" s="25">
        <v>775.0</v>
      </c>
      <c r="Y8723" s="25" t="s">
        <v>377</v>
      </c>
      <c r="Z8723" s="25" t="s">
        <v>487</v>
      </c>
      <c r="AA8723" s="25">
        <v>27.0</v>
      </c>
      <c r="AB8723" s="25">
        <v>4.0</v>
      </c>
      <c r="AC8723" s="25">
        <v>0.0</v>
      </c>
      <c r="AD8723" s="25">
        <v>1.0</v>
      </c>
      <c r="AE8723" s="25">
        <v>1.0</v>
      </c>
      <c r="AF8723" s="25">
        <v>1.0</v>
      </c>
      <c r="AG8723" s="25">
        <v>40807.26</v>
      </c>
      <c r="AH8723" s="25">
        <v>0.0</v>
      </c>
    </row>
    <row r="8724" ht="15.75" customHeight="1">
      <c r="U8724" s="25">
        <v>8723.0</v>
      </c>
      <c r="V8724" s="25">
        <v>1.5718667E7</v>
      </c>
      <c r="W8724" s="25" t="s">
        <v>564</v>
      </c>
      <c r="X8724" s="25">
        <v>621.0</v>
      </c>
      <c r="Y8724" s="25" t="s">
        <v>375</v>
      </c>
      <c r="Z8724" s="25" t="s">
        <v>487</v>
      </c>
      <c r="AA8724" s="25">
        <v>35.0</v>
      </c>
      <c r="AB8724" s="25">
        <v>7.0</v>
      </c>
      <c r="AC8724" s="25">
        <v>87619.29</v>
      </c>
      <c r="AD8724" s="25">
        <v>1.0</v>
      </c>
      <c r="AE8724" s="25">
        <v>1.0</v>
      </c>
      <c r="AF8724" s="25">
        <v>0.0</v>
      </c>
      <c r="AG8724" s="25">
        <v>143.34</v>
      </c>
      <c r="AH8724" s="25">
        <v>0.0</v>
      </c>
    </row>
    <row r="8725" ht="15.75" customHeight="1">
      <c r="U8725" s="25">
        <v>8724.0</v>
      </c>
      <c r="V8725" s="25">
        <v>1.5803202E7</v>
      </c>
      <c r="W8725" s="25" t="s">
        <v>1934</v>
      </c>
      <c r="X8725" s="25">
        <v>350.0</v>
      </c>
      <c r="Y8725" s="25" t="s">
        <v>375</v>
      </c>
      <c r="Z8725" s="25" t="s">
        <v>487</v>
      </c>
      <c r="AA8725" s="25">
        <v>51.0</v>
      </c>
      <c r="AB8725" s="25">
        <v>10.0</v>
      </c>
      <c r="AC8725" s="25">
        <v>0.0</v>
      </c>
      <c r="AD8725" s="25">
        <v>1.0</v>
      </c>
      <c r="AE8725" s="25">
        <v>1.0</v>
      </c>
      <c r="AF8725" s="25">
        <v>1.0</v>
      </c>
      <c r="AG8725" s="25">
        <v>125823.79</v>
      </c>
      <c r="AH8725" s="25">
        <v>1.0</v>
      </c>
    </row>
    <row r="8726" ht="15.75" customHeight="1">
      <c r="U8726" s="25">
        <v>8725.0</v>
      </c>
      <c r="V8726" s="25">
        <v>1.5593683E7</v>
      </c>
      <c r="W8726" s="25" t="s">
        <v>2823</v>
      </c>
      <c r="X8726" s="25">
        <v>668.0</v>
      </c>
      <c r="Y8726" s="25" t="s">
        <v>377</v>
      </c>
      <c r="Z8726" s="25" t="s">
        <v>462</v>
      </c>
      <c r="AA8726" s="25">
        <v>30.0</v>
      </c>
      <c r="AB8726" s="25">
        <v>8.0</v>
      </c>
      <c r="AC8726" s="25">
        <v>0.0</v>
      </c>
      <c r="AD8726" s="25">
        <v>2.0</v>
      </c>
      <c r="AE8726" s="25">
        <v>1.0</v>
      </c>
      <c r="AF8726" s="25">
        <v>0.0</v>
      </c>
      <c r="AG8726" s="25">
        <v>138465.7</v>
      </c>
      <c r="AH8726" s="25">
        <v>0.0</v>
      </c>
    </row>
    <row r="8727" ht="15.75" customHeight="1">
      <c r="U8727" s="25">
        <v>8726.0</v>
      </c>
      <c r="V8727" s="25">
        <v>1.5703394E7</v>
      </c>
      <c r="W8727" s="25" t="s">
        <v>2968</v>
      </c>
      <c r="X8727" s="25">
        <v>633.0</v>
      </c>
      <c r="Y8727" s="25" t="s">
        <v>377</v>
      </c>
      <c r="Z8727" s="25" t="s">
        <v>487</v>
      </c>
      <c r="AA8727" s="25">
        <v>27.0</v>
      </c>
      <c r="AB8727" s="25">
        <v>3.0</v>
      </c>
      <c r="AC8727" s="25">
        <v>0.0</v>
      </c>
      <c r="AD8727" s="25">
        <v>2.0</v>
      </c>
      <c r="AE8727" s="25">
        <v>1.0</v>
      </c>
      <c r="AF8727" s="25">
        <v>0.0</v>
      </c>
      <c r="AG8727" s="25">
        <v>44008.91</v>
      </c>
      <c r="AH8727" s="25">
        <v>0.0</v>
      </c>
    </row>
    <row r="8728" ht="15.75" customHeight="1">
      <c r="U8728" s="25">
        <v>8727.0</v>
      </c>
      <c r="V8728" s="25">
        <v>1.5570289E7</v>
      </c>
      <c r="W8728" s="25" t="s">
        <v>1357</v>
      </c>
      <c r="X8728" s="25">
        <v>697.0</v>
      </c>
      <c r="Y8728" s="25" t="s">
        <v>379</v>
      </c>
      <c r="Z8728" s="25" t="s">
        <v>487</v>
      </c>
      <c r="AA8728" s="25">
        <v>43.0</v>
      </c>
      <c r="AB8728" s="25">
        <v>8.0</v>
      </c>
      <c r="AC8728" s="25">
        <v>103409.16</v>
      </c>
      <c r="AD8728" s="25">
        <v>1.0</v>
      </c>
      <c r="AE8728" s="25">
        <v>1.0</v>
      </c>
      <c r="AF8728" s="25">
        <v>0.0</v>
      </c>
      <c r="AG8728" s="25">
        <v>66893.28</v>
      </c>
      <c r="AH8728" s="25">
        <v>1.0</v>
      </c>
    </row>
    <row r="8729" ht="15.75" customHeight="1">
      <c r="U8729" s="25">
        <v>8728.0</v>
      </c>
      <c r="V8729" s="25">
        <v>1.5567437E7</v>
      </c>
      <c r="W8729" s="25" t="s">
        <v>3414</v>
      </c>
      <c r="X8729" s="25">
        <v>734.0</v>
      </c>
      <c r="Y8729" s="25" t="s">
        <v>379</v>
      </c>
      <c r="Z8729" s="25" t="s">
        <v>462</v>
      </c>
      <c r="AA8729" s="25">
        <v>30.0</v>
      </c>
      <c r="AB8729" s="25">
        <v>7.0</v>
      </c>
      <c r="AC8729" s="25">
        <v>123040.38</v>
      </c>
      <c r="AD8729" s="25">
        <v>1.0</v>
      </c>
      <c r="AE8729" s="25">
        <v>1.0</v>
      </c>
      <c r="AF8729" s="25">
        <v>1.0</v>
      </c>
      <c r="AG8729" s="25">
        <v>76503.06</v>
      </c>
      <c r="AH8729" s="25">
        <v>0.0</v>
      </c>
    </row>
    <row r="8730" ht="15.75" customHeight="1">
      <c r="U8730" s="25">
        <v>8729.0</v>
      </c>
      <c r="V8730" s="25">
        <v>1.5711687E7</v>
      </c>
      <c r="W8730" s="25" t="s">
        <v>3415</v>
      </c>
      <c r="X8730" s="25">
        <v>434.0</v>
      </c>
      <c r="Y8730" s="25" t="s">
        <v>375</v>
      </c>
      <c r="Z8730" s="25" t="s">
        <v>487</v>
      </c>
      <c r="AA8730" s="25">
        <v>41.0</v>
      </c>
      <c r="AB8730" s="25">
        <v>4.0</v>
      </c>
      <c r="AC8730" s="25">
        <v>108128.52</v>
      </c>
      <c r="AD8730" s="25">
        <v>1.0</v>
      </c>
      <c r="AE8730" s="25">
        <v>0.0</v>
      </c>
      <c r="AF8730" s="25">
        <v>1.0</v>
      </c>
      <c r="AG8730" s="25">
        <v>56784.11</v>
      </c>
      <c r="AH8730" s="25">
        <v>0.0</v>
      </c>
    </row>
    <row r="8731" ht="15.75" customHeight="1">
      <c r="U8731" s="25">
        <v>8730.0</v>
      </c>
      <c r="V8731" s="25">
        <v>1.5656592E7</v>
      </c>
      <c r="W8731" s="25" t="s">
        <v>1193</v>
      </c>
      <c r="X8731" s="25">
        <v>646.0</v>
      </c>
      <c r="Y8731" s="25" t="s">
        <v>379</v>
      </c>
      <c r="Z8731" s="25" t="s">
        <v>487</v>
      </c>
      <c r="AA8731" s="25">
        <v>48.0</v>
      </c>
      <c r="AB8731" s="25">
        <v>8.0</v>
      </c>
      <c r="AC8731" s="25">
        <v>169023.33</v>
      </c>
      <c r="AD8731" s="25">
        <v>2.0</v>
      </c>
      <c r="AE8731" s="25">
        <v>1.0</v>
      </c>
      <c r="AF8731" s="25">
        <v>1.0</v>
      </c>
      <c r="AG8731" s="25">
        <v>175657.55</v>
      </c>
      <c r="AH8731" s="25">
        <v>0.0</v>
      </c>
    </row>
    <row r="8732" ht="15.75" customHeight="1">
      <c r="U8732" s="25">
        <v>8731.0</v>
      </c>
      <c r="V8732" s="25">
        <v>1.5634373E7</v>
      </c>
      <c r="W8732" s="25" t="s">
        <v>713</v>
      </c>
      <c r="X8732" s="25">
        <v>764.0</v>
      </c>
      <c r="Y8732" s="25" t="s">
        <v>375</v>
      </c>
      <c r="Z8732" s="25" t="s">
        <v>487</v>
      </c>
      <c r="AA8732" s="25">
        <v>30.0</v>
      </c>
      <c r="AB8732" s="25">
        <v>5.0</v>
      </c>
      <c r="AC8732" s="25">
        <v>0.0</v>
      </c>
      <c r="AD8732" s="25">
        <v>2.0</v>
      </c>
      <c r="AE8732" s="25">
        <v>0.0</v>
      </c>
      <c r="AF8732" s="25">
        <v>1.0</v>
      </c>
      <c r="AG8732" s="25">
        <v>105155.66</v>
      </c>
      <c r="AH8732" s="25">
        <v>0.0</v>
      </c>
    </row>
    <row r="8733" ht="15.75" customHeight="1">
      <c r="U8733" s="25">
        <v>8732.0</v>
      </c>
      <c r="V8733" s="25">
        <v>1.5769125E7</v>
      </c>
      <c r="W8733" s="25" t="s">
        <v>1363</v>
      </c>
      <c r="X8733" s="25">
        <v>727.0</v>
      </c>
      <c r="Y8733" s="25" t="s">
        <v>377</v>
      </c>
      <c r="Z8733" s="25" t="s">
        <v>462</v>
      </c>
      <c r="AA8733" s="25">
        <v>41.0</v>
      </c>
      <c r="AB8733" s="25">
        <v>10.0</v>
      </c>
      <c r="AC8733" s="25">
        <v>0.0</v>
      </c>
      <c r="AD8733" s="25">
        <v>2.0</v>
      </c>
      <c r="AE8733" s="25">
        <v>0.0</v>
      </c>
      <c r="AF8733" s="25">
        <v>1.0</v>
      </c>
      <c r="AG8733" s="25">
        <v>47468.56</v>
      </c>
      <c r="AH8733" s="25">
        <v>0.0</v>
      </c>
    </row>
    <row r="8734" ht="15.75" customHeight="1">
      <c r="U8734" s="25">
        <v>8733.0</v>
      </c>
      <c r="V8734" s="25">
        <v>1.5711386E7</v>
      </c>
      <c r="W8734" s="25" t="s">
        <v>1278</v>
      </c>
      <c r="X8734" s="25">
        <v>724.0</v>
      </c>
      <c r="Y8734" s="25" t="s">
        <v>375</v>
      </c>
      <c r="Z8734" s="25" t="s">
        <v>462</v>
      </c>
      <c r="AA8734" s="25">
        <v>29.0</v>
      </c>
      <c r="AB8734" s="25">
        <v>6.0</v>
      </c>
      <c r="AC8734" s="25">
        <v>0.0</v>
      </c>
      <c r="AD8734" s="25">
        <v>2.0</v>
      </c>
      <c r="AE8734" s="25">
        <v>0.0</v>
      </c>
      <c r="AF8734" s="25">
        <v>1.0</v>
      </c>
      <c r="AG8734" s="25">
        <v>64729.51</v>
      </c>
      <c r="AH8734" s="25">
        <v>0.0</v>
      </c>
    </row>
    <row r="8735" ht="15.75" customHeight="1">
      <c r="U8735" s="25">
        <v>8734.0</v>
      </c>
      <c r="V8735" s="25">
        <v>1.5714241E7</v>
      </c>
      <c r="W8735" s="25" t="s">
        <v>3416</v>
      </c>
      <c r="X8735" s="25">
        <v>749.0</v>
      </c>
      <c r="Y8735" s="25" t="s">
        <v>377</v>
      </c>
      <c r="Z8735" s="25" t="s">
        <v>487</v>
      </c>
      <c r="AA8735" s="25">
        <v>42.0</v>
      </c>
      <c r="AB8735" s="25">
        <v>9.0</v>
      </c>
      <c r="AC8735" s="25">
        <v>222267.63</v>
      </c>
      <c r="AD8735" s="25">
        <v>1.0</v>
      </c>
      <c r="AE8735" s="25">
        <v>0.0</v>
      </c>
      <c r="AF8735" s="25">
        <v>0.0</v>
      </c>
      <c r="AG8735" s="25">
        <v>101108.85</v>
      </c>
      <c r="AH8735" s="25">
        <v>1.0</v>
      </c>
    </row>
    <row r="8736" ht="15.75" customHeight="1">
      <c r="U8736" s="25">
        <v>8735.0</v>
      </c>
      <c r="V8736" s="25">
        <v>1.564253E7</v>
      </c>
      <c r="W8736" s="25" t="s">
        <v>2341</v>
      </c>
      <c r="X8736" s="25">
        <v>706.0</v>
      </c>
      <c r="Y8736" s="25" t="s">
        <v>379</v>
      </c>
      <c r="Z8736" s="25" t="s">
        <v>462</v>
      </c>
      <c r="AA8736" s="25">
        <v>47.0</v>
      </c>
      <c r="AB8736" s="25">
        <v>10.0</v>
      </c>
      <c r="AC8736" s="25">
        <v>144090.42</v>
      </c>
      <c r="AD8736" s="25">
        <v>1.0</v>
      </c>
      <c r="AE8736" s="25">
        <v>1.0</v>
      </c>
      <c r="AF8736" s="25">
        <v>0.0</v>
      </c>
      <c r="AG8736" s="25">
        <v>140938.95</v>
      </c>
      <c r="AH8736" s="25">
        <v>1.0</v>
      </c>
    </row>
    <row r="8737" ht="15.75" customHeight="1">
      <c r="U8737" s="25">
        <v>8736.0</v>
      </c>
      <c r="V8737" s="25">
        <v>1.5713599E7</v>
      </c>
      <c r="W8737" s="25" t="s">
        <v>1854</v>
      </c>
      <c r="X8737" s="25">
        <v>728.0</v>
      </c>
      <c r="Y8737" s="25" t="s">
        <v>375</v>
      </c>
      <c r="Z8737" s="25" t="s">
        <v>487</v>
      </c>
      <c r="AA8737" s="25">
        <v>30.0</v>
      </c>
      <c r="AB8737" s="25">
        <v>10.0</v>
      </c>
      <c r="AC8737" s="25">
        <v>114835.43</v>
      </c>
      <c r="AD8737" s="25">
        <v>1.0</v>
      </c>
      <c r="AE8737" s="25">
        <v>0.0</v>
      </c>
      <c r="AF8737" s="25">
        <v>1.0</v>
      </c>
      <c r="AG8737" s="25">
        <v>37662.49</v>
      </c>
      <c r="AH8737" s="25">
        <v>0.0</v>
      </c>
    </row>
    <row r="8738" ht="15.75" customHeight="1">
      <c r="U8738" s="25">
        <v>8737.0</v>
      </c>
      <c r="V8738" s="25">
        <v>1.574477E7</v>
      </c>
      <c r="W8738" s="25" t="s">
        <v>1772</v>
      </c>
      <c r="X8738" s="25">
        <v>636.0</v>
      </c>
      <c r="Y8738" s="25" t="s">
        <v>375</v>
      </c>
      <c r="Z8738" s="25" t="s">
        <v>487</v>
      </c>
      <c r="AA8738" s="25">
        <v>44.0</v>
      </c>
      <c r="AB8738" s="25">
        <v>2.0</v>
      </c>
      <c r="AC8738" s="25">
        <v>0.0</v>
      </c>
      <c r="AD8738" s="25">
        <v>2.0</v>
      </c>
      <c r="AE8738" s="25">
        <v>0.0</v>
      </c>
      <c r="AF8738" s="25">
        <v>0.0</v>
      </c>
      <c r="AG8738" s="25">
        <v>86414.41</v>
      </c>
      <c r="AH8738" s="25">
        <v>0.0</v>
      </c>
    </row>
    <row r="8739" ht="15.75" customHeight="1">
      <c r="U8739" s="25">
        <v>8738.0</v>
      </c>
      <c r="V8739" s="25">
        <v>1.5780498E7</v>
      </c>
      <c r="W8739" s="25" t="s">
        <v>2575</v>
      </c>
      <c r="X8739" s="25">
        <v>634.0</v>
      </c>
      <c r="Y8739" s="25" t="s">
        <v>375</v>
      </c>
      <c r="Z8739" s="25" t="s">
        <v>487</v>
      </c>
      <c r="AA8739" s="25">
        <v>34.0</v>
      </c>
      <c r="AB8739" s="25">
        <v>3.0</v>
      </c>
      <c r="AC8739" s="25">
        <v>145030.92</v>
      </c>
      <c r="AD8739" s="25">
        <v>1.0</v>
      </c>
      <c r="AE8739" s="25">
        <v>1.0</v>
      </c>
      <c r="AF8739" s="25">
        <v>1.0</v>
      </c>
      <c r="AG8739" s="25">
        <v>41820.65</v>
      </c>
      <c r="AH8739" s="25">
        <v>0.0</v>
      </c>
    </row>
    <row r="8740" ht="15.75" customHeight="1">
      <c r="U8740" s="25">
        <v>8739.0</v>
      </c>
      <c r="V8740" s="25">
        <v>1.5624397E7</v>
      </c>
      <c r="W8740" s="25" t="s">
        <v>1316</v>
      </c>
      <c r="X8740" s="25">
        <v>627.0</v>
      </c>
      <c r="Y8740" s="25" t="s">
        <v>375</v>
      </c>
      <c r="Z8740" s="25" t="s">
        <v>487</v>
      </c>
      <c r="AA8740" s="25">
        <v>43.0</v>
      </c>
      <c r="AB8740" s="25">
        <v>8.0</v>
      </c>
      <c r="AC8740" s="25">
        <v>71240.3</v>
      </c>
      <c r="AD8740" s="25">
        <v>1.0</v>
      </c>
      <c r="AE8740" s="25">
        <v>0.0</v>
      </c>
      <c r="AF8740" s="25">
        <v>1.0</v>
      </c>
      <c r="AG8740" s="25">
        <v>127734.16</v>
      </c>
      <c r="AH8740" s="25">
        <v>0.0</v>
      </c>
    </row>
    <row r="8741" ht="15.75" customHeight="1">
      <c r="U8741" s="25">
        <v>8740.0</v>
      </c>
      <c r="V8741" s="25">
        <v>1.5615219E7</v>
      </c>
      <c r="W8741" s="25" t="s">
        <v>1936</v>
      </c>
      <c r="X8741" s="25">
        <v>518.0</v>
      </c>
      <c r="Y8741" s="25" t="s">
        <v>375</v>
      </c>
      <c r="Z8741" s="25" t="s">
        <v>487</v>
      </c>
      <c r="AA8741" s="25">
        <v>59.0</v>
      </c>
      <c r="AB8741" s="25">
        <v>5.0</v>
      </c>
      <c r="AC8741" s="25">
        <v>138772.15</v>
      </c>
      <c r="AD8741" s="25">
        <v>1.0</v>
      </c>
      <c r="AE8741" s="25">
        <v>0.0</v>
      </c>
      <c r="AF8741" s="25">
        <v>1.0</v>
      </c>
      <c r="AG8741" s="25">
        <v>123872.0</v>
      </c>
      <c r="AH8741" s="25">
        <v>0.0</v>
      </c>
    </row>
    <row r="8742" ht="15.75" customHeight="1">
      <c r="U8742" s="25">
        <v>8741.0</v>
      </c>
      <c r="V8742" s="25">
        <v>1.5570908E7</v>
      </c>
      <c r="W8742" s="25" t="s">
        <v>3163</v>
      </c>
      <c r="X8742" s="25">
        <v>687.0</v>
      </c>
      <c r="Y8742" s="25" t="s">
        <v>377</v>
      </c>
      <c r="Z8742" s="25" t="s">
        <v>462</v>
      </c>
      <c r="AA8742" s="25">
        <v>29.0</v>
      </c>
      <c r="AB8742" s="25">
        <v>7.0</v>
      </c>
      <c r="AC8742" s="25">
        <v>93617.07</v>
      </c>
      <c r="AD8742" s="25">
        <v>1.0</v>
      </c>
      <c r="AE8742" s="25">
        <v>0.0</v>
      </c>
      <c r="AF8742" s="25">
        <v>1.0</v>
      </c>
      <c r="AG8742" s="25">
        <v>113050.92</v>
      </c>
      <c r="AH8742" s="25">
        <v>0.0</v>
      </c>
    </row>
    <row r="8743" ht="15.75" customHeight="1">
      <c r="U8743" s="25">
        <v>8742.0</v>
      </c>
      <c r="V8743" s="25">
        <v>1.5762855E7</v>
      </c>
      <c r="W8743" s="25" t="s">
        <v>465</v>
      </c>
      <c r="X8743" s="25">
        <v>622.0</v>
      </c>
      <c r="Y8743" s="25" t="s">
        <v>377</v>
      </c>
      <c r="Z8743" s="25" t="s">
        <v>462</v>
      </c>
      <c r="AA8743" s="25">
        <v>23.0</v>
      </c>
      <c r="AB8743" s="25">
        <v>8.0</v>
      </c>
      <c r="AC8743" s="25">
        <v>0.0</v>
      </c>
      <c r="AD8743" s="25">
        <v>2.0</v>
      </c>
      <c r="AE8743" s="25">
        <v>1.0</v>
      </c>
      <c r="AF8743" s="25">
        <v>1.0</v>
      </c>
      <c r="AG8743" s="25">
        <v>131389.39</v>
      </c>
      <c r="AH8743" s="25">
        <v>0.0</v>
      </c>
    </row>
    <row r="8744" ht="15.75" customHeight="1">
      <c r="U8744" s="25">
        <v>8743.0</v>
      </c>
      <c r="V8744" s="25">
        <v>1.5661827E7</v>
      </c>
      <c r="W8744" s="25" t="s">
        <v>814</v>
      </c>
      <c r="X8744" s="25">
        <v>693.0</v>
      </c>
      <c r="Y8744" s="25" t="s">
        <v>377</v>
      </c>
      <c r="Z8744" s="25" t="s">
        <v>462</v>
      </c>
      <c r="AA8744" s="25">
        <v>45.0</v>
      </c>
      <c r="AB8744" s="25">
        <v>4.0</v>
      </c>
      <c r="AC8744" s="25">
        <v>0.0</v>
      </c>
      <c r="AD8744" s="25">
        <v>2.0</v>
      </c>
      <c r="AE8744" s="25">
        <v>1.0</v>
      </c>
      <c r="AF8744" s="25">
        <v>1.0</v>
      </c>
      <c r="AG8744" s="25">
        <v>26589.56</v>
      </c>
      <c r="AH8744" s="25">
        <v>0.0</v>
      </c>
    </row>
    <row r="8745" ht="15.75" customHeight="1">
      <c r="U8745" s="25">
        <v>8744.0</v>
      </c>
      <c r="V8745" s="25">
        <v>1.5746035E7</v>
      </c>
      <c r="W8745" s="25" t="s">
        <v>1135</v>
      </c>
      <c r="X8745" s="25">
        <v>450.0</v>
      </c>
      <c r="Y8745" s="25" t="s">
        <v>377</v>
      </c>
      <c r="Z8745" s="25" t="s">
        <v>487</v>
      </c>
      <c r="AA8745" s="25">
        <v>25.0</v>
      </c>
      <c r="AB8745" s="25">
        <v>9.0</v>
      </c>
      <c r="AC8745" s="25">
        <v>74237.2</v>
      </c>
      <c r="AD8745" s="25">
        <v>2.0</v>
      </c>
      <c r="AE8745" s="25">
        <v>0.0</v>
      </c>
      <c r="AF8745" s="25">
        <v>1.0</v>
      </c>
      <c r="AG8745" s="25">
        <v>195463.35</v>
      </c>
      <c r="AH8745" s="25">
        <v>0.0</v>
      </c>
    </row>
    <row r="8746" ht="15.75" customHeight="1">
      <c r="U8746" s="25">
        <v>8745.0</v>
      </c>
      <c r="V8746" s="25">
        <v>1.5691906E7</v>
      </c>
      <c r="W8746" s="25" t="s">
        <v>1283</v>
      </c>
      <c r="X8746" s="25">
        <v>664.0</v>
      </c>
      <c r="Y8746" s="25" t="s">
        <v>379</v>
      </c>
      <c r="Z8746" s="25" t="s">
        <v>462</v>
      </c>
      <c r="AA8746" s="25">
        <v>49.0</v>
      </c>
      <c r="AB8746" s="25">
        <v>5.0</v>
      </c>
      <c r="AC8746" s="25">
        <v>127421.78</v>
      </c>
      <c r="AD8746" s="25">
        <v>2.0</v>
      </c>
      <c r="AE8746" s="25">
        <v>1.0</v>
      </c>
      <c r="AF8746" s="25">
        <v>0.0</v>
      </c>
      <c r="AG8746" s="25">
        <v>108876.75</v>
      </c>
      <c r="AH8746" s="25">
        <v>1.0</v>
      </c>
    </row>
    <row r="8747" ht="15.75" customHeight="1">
      <c r="U8747" s="25">
        <v>8746.0</v>
      </c>
      <c r="V8747" s="25">
        <v>1.5793424E7</v>
      </c>
      <c r="W8747" s="25" t="s">
        <v>705</v>
      </c>
      <c r="X8747" s="25">
        <v>663.0</v>
      </c>
      <c r="Y8747" s="25" t="s">
        <v>377</v>
      </c>
      <c r="Z8747" s="25" t="s">
        <v>462</v>
      </c>
      <c r="AA8747" s="25">
        <v>28.0</v>
      </c>
      <c r="AB8747" s="25">
        <v>8.0</v>
      </c>
      <c r="AC8747" s="25">
        <v>61274.7</v>
      </c>
      <c r="AD8747" s="25">
        <v>2.0</v>
      </c>
      <c r="AE8747" s="25">
        <v>1.0</v>
      </c>
      <c r="AF8747" s="25">
        <v>0.0</v>
      </c>
      <c r="AG8747" s="25">
        <v>136054.45</v>
      </c>
      <c r="AH8747" s="25">
        <v>0.0</v>
      </c>
    </row>
    <row r="8748" ht="15.75" customHeight="1">
      <c r="U8748" s="25">
        <v>8747.0</v>
      </c>
      <c r="V8748" s="25">
        <v>1.5577905E7</v>
      </c>
      <c r="W8748" s="25" t="s">
        <v>571</v>
      </c>
      <c r="X8748" s="25">
        <v>660.0</v>
      </c>
      <c r="Y8748" s="25" t="s">
        <v>375</v>
      </c>
      <c r="Z8748" s="25" t="s">
        <v>487</v>
      </c>
      <c r="AA8748" s="25">
        <v>34.0</v>
      </c>
      <c r="AB8748" s="25">
        <v>8.0</v>
      </c>
      <c r="AC8748" s="25">
        <v>106486.66</v>
      </c>
      <c r="AD8748" s="25">
        <v>2.0</v>
      </c>
      <c r="AE8748" s="25">
        <v>0.0</v>
      </c>
      <c r="AF8748" s="25">
        <v>1.0</v>
      </c>
      <c r="AG8748" s="25">
        <v>182262.66</v>
      </c>
      <c r="AH8748" s="25">
        <v>0.0</v>
      </c>
    </row>
    <row r="8749" ht="15.75" customHeight="1">
      <c r="U8749" s="25">
        <v>8748.0</v>
      </c>
      <c r="V8749" s="25">
        <v>1.5667216E7</v>
      </c>
      <c r="W8749" s="25" t="s">
        <v>875</v>
      </c>
      <c r="X8749" s="25">
        <v>579.0</v>
      </c>
      <c r="Y8749" s="25" t="s">
        <v>375</v>
      </c>
      <c r="Z8749" s="25" t="s">
        <v>462</v>
      </c>
      <c r="AA8749" s="25">
        <v>29.0</v>
      </c>
      <c r="AB8749" s="25">
        <v>10.0</v>
      </c>
      <c r="AC8749" s="25">
        <v>73194.52</v>
      </c>
      <c r="AD8749" s="25">
        <v>2.0</v>
      </c>
      <c r="AE8749" s="25">
        <v>1.0</v>
      </c>
      <c r="AF8749" s="25">
        <v>1.0</v>
      </c>
      <c r="AG8749" s="25">
        <v>129209.09</v>
      </c>
      <c r="AH8749" s="25">
        <v>0.0</v>
      </c>
    </row>
    <row r="8750" ht="15.75" customHeight="1">
      <c r="U8750" s="25">
        <v>8749.0</v>
      </c>
      <c r="V8750" s="25">
        <v>1.5673971E7</v>
      </c>
      <c r="W8750" s="25" t="s">
        <v>962</v>
      </c>
      <c r="X8750" s="25">
        <v>655.0</v>
      </c>
      <c r="Y8750" s="25" t="s">
        <v>379</v>
      </c>
      <c r="Z8750" s="25" t="s">
        <v>462</v>
      </c>
      <c r="AA8750" s="25">
        <v>44.0</v>
      </c>
      <c r="AB8750" s="25">
        <v>6.0</v>
      </c>
      <c r="AC8750" s="25">
        <v>146498.76</v>
      </c>
      <c r="AD8750" s="25">
        <v>1.0</v>
      </c>
      <c r="AE8750" s="25">
        <v>1.0</v>
      </c>
      <c r="AF8750" s="25">
        <v>0.0</v>
      </c>
      <c r="AG8750" s="25">
        <v>64853.51</v>
      </c>
      <c r="AH8750" s="25">
        <v>1.0</v>
      </c>
    </row>
    <row r="8751" ht="15.75" customHeight="1">
      <c r="U8751" s="25">
        <v>8750.0</v>
      </c>
      <c r="V8751" s="25">
        <v>1.5701238E7</v>
      </c>
      <c r="W8751" s="25" t="s">
        <v>639</v>
      </c>
      <c r="X8751" s="25">
        <v>683.0</v>
      </c>
      <c r="Y8751" s="25" t="s">
        <v>375</v>
      </c>
      <c r="Z8751" s="25" t="s">
        <v>487</v>
      </c>
      <c r="AA8751" s="25">
        <v>47.0</v>
      </c>
      <c r="AB8751" s="25">
        <v>1.0</v>
      </c>
      <c r="AC8751" s="25">
        <v>0.0</v>
      </c>
      <c r="AD8751" s="25">
        <v>2.0</v>
      </c>
      <c r="AE8751" s="25">
        <v>1.0</v>
      </c>
      <c r="AF8751" s="25">
        <v>0.0</v>
      </c>
      <c r="AG8751" s="25">
        <v>148989.15</v>
      </c>
      <c r="AH8751" s="25">
        <v>0.0</v>
      </c>
    </row>
    <row r="8752" ht="15.75" customHeight="1">
      <c r="U8752" s="25">
        <v>8751.0</v>
      </c>
      <c r="V8752" s="25">
        <v>1.5644849E7</v>
      </c>
      <c r="W8752" s="25" t="s">
        <v>1321</v>
      </c>
      <c r="X8752" s="25">
        <v>655.0</v>
      </c>
      <c r="Y8752" s="25" t="s">
        <v>375</v>
      </c>
      <c r="Z8752" s="25" t="s">
        <v>462</v>
      </c>
      <c r="AA8752" s="25">
        <v>32.0</v>
      </c>
      <c r="AB8752" s="25">
        <v>2.0</v>
      </c>
      <c r="AC8752" s="25">
        <v>0.0</v>
      </c>
      <c r="AD8752" s="25">
        <v>1.0</v>
      </c>
      <c r="AE8752" s="25">
        <v>1.0</v>
      </c>
      <c r="AF8752" s="25">
        <v>1.0</v>
      </c>
      <c r="AG8752" s="25">
        <v>71047.51</v>
      </c>
      <c r="AH8752" s="25">
        <v>0.0</v>
      </c>
    </row>
    <row r="8753" ht="15.75" customHeight="1">
      <c r="U8753" s="25">
        <v>8752.0</v>
      </c>
      <c r="V8753" s="25">
        <v>1.5635531E7</v>
      </c>
      <c r="W8753" s="25" t="s">
        <v>1907</v>
      </c>
      <c r="X8753" s="25">
        <v>575.0</v>
      </c>
      <c r="Y8753" s="25" t="s">
        <v>377</v>
      </c>
      <c r="Z8753" s="25" t="s">
        <v>462</v>
      </c>
      <c r="AA8753" s="25">
        <v>30.0</v>
      </c>
      <c r="AB8753" s="25">
        <v>8.0</v>
      </c>
      <c r="AC8753" s="25">
        <v>0.0</v>
      </c>
      <c r="AD8753" s="25">
        <v>2.0</v>
      </c>
      <c r="AE8753" s="25">
        <v>1.0</v>
      </c>
      <c r="AF8753" s="25">
        <v>0.0</v>
      </c>
      <c r="AG8753" s="25">
        <v>185341.63</v>
      </c>
      <c r="AH8753" s="25">
        <v>0.0</v>
      </c>
    </row>
    <row r="8754" ht="15.75" customHeight="1">
      <c r="U8754" s="25">
        <v>8753.0</v>
      </c>
      <c r="V8754" s="25">
        <v>1.5632263E7</v>
      </c>
      <c r="W8754" s="25" t="s">
        <v>1135</v>
      </c>
      <c r="X8754" s="25">
        <v>574.0</v>
      </c>
      <c r="Y8754" s="25" t="s">
        <v>377</v>
      </c>
      <c r="Z8754" s="25" t="s">
        <v>487</v>
      </c>
      <c r="AA8754" s="25">
        <v>30.0</v>
      </c>
      <c r="AB8754" s="25">
        <v>5.0</v>
      </c>
      <c r="AC8754" s="25">
        <v>120355.0</v>
      </c>
      <c r="AD8754" s="25">
        <v>1.0</v>
      </c>
      <c r="AE8754" s="25">
        <v>1.0</v>
      </c>
      <c r="AF8754" s="25">
        <v>0.0</v>
      </c>
      <c r="AG8754" s="25">
        <v>137793.35</v>
      </c>
      <c r="AH8754" s="25">
        <v>0.0</v>
      </c>
    </row>
    <row r="8755" ht="15.75" customHeight="1">
      <c r="U8755" s="25">
        <v>8754.0</v>
      </c>
      <c r="V8755" s="25">
        <v>1.572011E7</v>
      </c>
      <c r="W8755" s="25" t="s">
        <v>1322</v>
      </c>
      <c r="X8755" s="25">
        <v>795.0</v>
      </c>
      <c r="Y8755" s="25" t="s">
        <v>375</v>
      </c>
      <c r="Z8755" s="25" t="s">
        <v>487</v>
      </c>
      <c r="AA8755" s="25">
        <v>32.0</v>
      </c>
      <c r="AB8755" s="25">
        <v>2.0</v>
      </c>
      <c r="AC8755" s="25">
        <v>117265.21</v>
      </c>
      <c r="AD8755" s="25">
        <v>1.0</v>
      </c>
      <c r="AE8755" s="25">
        <v>1.0</v>
      </c>
      <c r="AF8755" s="25">
        <v>1.0</v>
      </c>
      <c r="AG8755" s="25">
        <v>198317.23</v>
      </c>
      <c r="AH8755" s="25">
        <v>0.0</v>
      </c>
    </row>
    <row r="8756" ht="15.75" customHeight="1">
      <c r="U8756" s="25">
        <v>8755.0</v>
      </c>
      <c r="V8756" s="25">
        <v>1.5619045E7</v>
      </c>
      <c r="W8756" s="25" t="s">
        <v>1585</v>
      </c>
      <c r="X8756" s="25">
        <v>776.0</v>
      </c>
      <c r="Y8756" s="25" t="s">
        <v>375</v>
      </c>
      <c r="Z8756" s="25" t="s">
        <v>462</v>
      </c>
      <c r="AA8756" s="25">
        <v>43.0</v>
      </c>
      <c r="AB8756" s="25">
        <v>4.0</v>
      </c>
      <c r="AC8756" s="25">
        <v>0.0</v>
      </c>
      <c r="AD8756" s="25">
        <v>2.0</v>
      </c>
      <c r="AE8756" s="25">
        <v>0.0</v>
      </c>
      <c r="AF8756" s="25">
        <v>1.0</v>
      </c>
      <c r="AG8756" s="25">
        <v>162137.5</v>
      </c>
      <c r="AH8756" s="25">
        <v>0.0</v>
      </c>
    </row>
    <row r="8757" ht="15.75" customHeight="1">
      <c r="U8757" s="25">
        <v>8756.0</v>
      </c>
      <c r="V8757" s="25">
        <v>1.569751E7</v>
      </c>
      <c r="W8757" s="25" t="s">
        <v>642</v>
      </c>
      <c r="X8757" s="25">
        <v>707.0</v>
      </c>
      <c r="Y8757" s="25" t="s">
        <v>377</v>
      </c>
      <c r="Z8757" s="25" t="s">
        <v>462</v>
      </c>
      <c r="AA8757" s="25">
        <v>52.0</v>
      </c>
      <c r="AB8757" s="25">
        <v>7.0</v>
      </c>
      <c r="AC8757" s="25">
        <v>0.0</v>
      </c>
      <c r="AD8757" s="25">
        <v>1.0</v>
      </c>
      <c r="AE8757" s="25">
        <v>1.0</v>
      </c>
      <c r="AF8757" s="25">
        <v>0.0</v>
      </c>
      <c r="AG8757" s="25">
        <v>109688.82</v>
      </c>
      <c r="AH8757" s="25">
        <v>1.0</v>
      </c>
    </row>
    <row r="8758" ht="15.75" customHeight="1">
      <c r="U8758" s="25">
        <v>8757.0</v>
      </c>
      <c r="V8758" s="25">
        <v>1.5784923E7</v>
      </c>
      <c r="W8758" s="25" t="s">
        <v>2519</v>
      </c>
      <c r="X8758" s="25">
        <v>705.0</v>
      </c>
      <c r="Y8758" s="25" t="s">
        <v>379</v>
      </c>
      <c r="Z8758" s="25" t="s">
        <v>462</v>
      </c>
      <c r="AA8758" s="25">
        <v>37.0</v>
      </c>
      <c r="AB8758" s="25">
        <v>3.0</v>
      </c>
      <c r="AC8758" s="25">
        <v>109974.22</v>
      </c>
      <c r="AD8758" s="25">
        <v>1.0</v>
      </c>
      <c r="AE8758" s="25">
        <v>1.0</v>
      </c>
      <c r="AF8758" s="25">
        <v>1.0</v>
      </c>
      <c r="AG8758" s="25">
        <v>36320.87</v>
      </c>
      <c r="AH8758" s="25">
        <v>1.0</v>
      </c>
    </row>
    <row r="8759" ht="15.75" customHeight="1">
      <c r="U8759" s="25">
        <v>8758.0</v>
      </c>
      <c r="V8759" s="25">
        <v>1.5567383E7</v>
      </c>
      <c r="W8759" s="25" t="s">
        <v>3417</v>
      </c>
      <c r="X8759" s="25">
        <v>678.0</v>
      </c>
      <c r="Y8759" s="25" t="s">
        <v>379</v>
      </c>
      <c r="Z8759" s="25" t="s">
        <v>462</v>
      </c>
      <c r="AA8759" s="25">
        <v>44.0</v>
      </c>
      <c r="AB8759" s="25">
        <v>2.0</v>
      </c>
      <c r="AC8759" s="25">
        <v>98009.13</v>
      </c>
      <c r="AD8759" s="25">
        <v>2.0</v>
      </c>
      <c r="AE8759" s="25">
        <v>0.0</v>
      </c>
      <c r="AF8759" s="25">
        <v>1.0</v>
      </c>
      <c r="AG8759" s="25">
        <v>31384.86</v>
      </c>
      <c r="AH8759" s="25">
        <v>0.0</v>
      </c>
    </row>
    <row r="8760" ht="15.75" customHeight="1">
      <c r="U8760" s="25">
        <v>8759.0</v>
      </c>
      <c r="V8760" s="25">
        <v>1.5732621E7</v>
      </c>
      <c r="W8760" s="25" t="s">
        <v>552</v>
      </c>
      <c r="X8760" s="25">
        <v>663.0</v>
      </c>
      <c r="Y8760" s="25" t="s">
        <v>375</v>
      </c>
      <c r="Z8760" s="25" t="s">
        <v>487</v>
      </c>
      <c r="AA8760" s="25">
        <v>34.0</v>
      </c>
      <c r="AB8760" s="25">
        <v>10.0</v>
      </c>
      <c r="AC8760" s="25">
        <v>0.0</v>
      </c>
      <c r="AD8760" s="25">
        <v>1.0</v>
      </c>
      <c r="AE8760" s="25">
        <v>1.0</v>
      </c>
      <c r="AF8760" s="25">
        <v>1.0</v>
      </c>
      <c r="AG8760" s="25">
        <v>114083.73</v>
      </c>
      <c r="AH8760" s="25">
        <v>0.0</v>
      </c>
    </row>
    <row r="8761" ht="15.75" customHeight="1">
      <c r="U8761" s="25">
        <v>8760.0</v>
      </c>
      <c r="V8761" s="25">
        <v>1.5757981E7</v>
      </c>
      <c r="W8761" s="25" t="s">
        <v>1120</v>
      </c>
      <c r="X8761" s="25">
        <v>748.0</v>
      </c>
      <c r="Y8761" s="25" t="s">
        <v>375</v>
      </c>
      <c r="Z8761" s="25" t="s">
        <v>487</v>
      </c>
      <c r="AA8761" s="25">
        <v>66.0</v>
      </c>
      <c r="AB8761" s="25">
        <v>8.0</v>
      </c>
      <c r="AC8761" s="25">
        <v>0.0</v>
      </c>
      <c r="AD8761" s="25">
        <v>1.0</v>
      </c>
      <c r="AE8761" s="25">
        <v>1.0</v>
      </c>
      <c r="AF8761" s="25">
        <v>1.0</v>
      </c>
      <c r="AG8761" s="25">
        <v>163331.65</v>
      </c>
      <c r="AH8761" s="25">
        <v>0.0</v>
      </c>
    </row>
    <row r="8762" ht="15.75" customHeight="1">
      <c r="U8762" s="25">
        <v>8761.0</v>
      </c>
      <c r="V8762" s="25">
        <v>1.5727819E7</v>
      </c>
      <c r="W8762" s="25" t="s">
        <v>781</v>
      </c>
      <c r="X8762" s="25">
        <v>677.0</v>
      </c>
      <c r="Y8762" s="25" t="s">
        <v>377</v>
      </c>
      <c r="Z8762" s="25" t="s">
        <v>462</v>
      </c>
      <c r="AA8762" s="25">
        <v>34.0</v>
      </c>
      <c r="AB8762" s="25">
        <v>10.0</v>
      </c>
      <c r="AC8762" s="25">
        <v>171671.9</v>
      </c>
      <c r="AD8762" s="25">
        <v>1.0</v>
      </c>
      <c r="AE8762" s="25">
        <v>1.0</v>
      </c>
      <c r="AF8762" s="25">
        <v>1.0</v>
      </c>
      <c r="AG8762" s="25">
        <v>50777.77</v>
      </c>
      <c r="AH8762" s="25">
        <v>0.0</v>
      </c>
    </row>
    <row r="8763" ht="15.75" customHeight="1">
      <c r="U8763" s="25">
        <v>8762.0</v>
      </c>
      <c r="V8763" s="25">
        <v>1.5738088E7</v>
      </c>
      <c r="W8763" s="25" t="s">
        <v>1506</v>
      </c>
      <c r="X8763" s="25">
        <v>634.0</v>
      </c>
      <c r="Y8763" s="25" t="s">
        <v>377</v>
      </c>
      <c r="Z8763" s="25" t="s">
        <v>487</v>
      </c>
      <c r="AA8763" s="25">
        <v>63.0</v>
      </c>
      <c r="AB8763" s="25">
        <v>10.0</v>
      </c>
      <c r="AC8763" s="25">
        <v>0.0</v>
      </c>
      <c r="AD8763" s="25">
        <v>2.0</v>
      </c>
      <c r="AE8763" s="25">
        <v>1.0</v>
      </c>
      <c r="AF8763" s="25">
        <v>0.0</v>
      </c>
      <c r="AG8763" s="25">
        <v>30772.86</v>
      </c>
      <c r="AH8763" s="25">
        <v>1.0</v>
      </c>
    </row>
    <row r="8764" ht="15.75" customHeight="1">
      <c r="U8764" s="25">
        <v>8763.0</v>
      </c>
      <c r="V8764" s="25">
        <v>1.5765173E7</v>
      </c>
      <c r="W8764" s="25" t="s">
        <v>1091</v>
      </c>
      <c r="X8764" s="25">
        <v>350.0</v>
      </c>
      <c r="Y8764" s="25" t="s">
        <v>375</v>
      </c>
      <c r="Z8764" s="25" t="s">
        <v>462</v>
      </c>
      <c r="AA8764" s="25">
        <v>60.0</v>
      </c>
      <c r="AB8764" s="25">
        <v>3.0</v>
      </c>
      <c r="AC8764" s="25">
        <v>0.0</v>
      </c>
      <c r="AD8764" s="25">
        <v>1.0</v>
      </c>
      <c r="AE8764" s="25">
        <v>0.0</v>
      </c>
      <c r="AF8764" s="25">
        <v>0.0</v>
      </c>
      <c r="AG8764" s="25">
        <v>113796.15</v>
      </c>
      <c r="AH8764" s="25">
        <v>1.0</v>
      </c>
    </row>
    <row r="8765" ht="15.75" customHeight="1">
      <c r="U8765" s="25">
        <v>8764.0</v>
      </c>
      <c r="V8765" s="25">
        <v>1.5665159E7</v>
      </c>
      <c r="W8765" s="25" t="s">
        <v>1470</v>
      </c>
      <c r="X8765" s="25">
        <v>727.0</v>
      </c>
      <c r="Y8765" s="25" t="s">
        <v>375</v>
      </c>
      <c r="Z8765" s="25" t="s">
        <v>487</v>
      </c>
      <c r="AA8765" s="25">
        <v>61.0</v>
      </c>
      <c r="AB8765" s="25">
        <v>0.0</v>
      </c>
      <c r="AC8765" s="25">
        <v>128213.96</v>
      </c>
      <c r="AD8765" s="25">
        <v>2.0</v>
      </c>
      <c r="AE8765" s="25">
        <v>1.0</v>
      </c>
      <c r="AF8765" s="25">
        <v>1.0</v>
      </c>
      <c r="AG8765" s="25">
        <v>188729.08</v>
      </c>
      <c r="AH8765" s="25">
        <v>1.0</v>
      </c>
    </row>
    <row r="8766" ht="15.75" customHeight="1">
      <c r="U8766" s="25">
        <v>8765.0</v>
      </c>
      <c r="V8766" s="25">
        <v>1.5618203E7</v>
      </c>
      <c r="W8766" s="25" t="s">
        <v>642</v>
      </c>
      <c r="X8766" s="25">
        <v>773.0</v>
      </c>
      <c r="Y8766" s="25" t="s">
        <v>379</v>
      </c>
      <c r="Z8766" s="25" t="s">
        <v>487</v>
      </c>
      <c r="AA8766" s="25">
        <v>51.0</v>
      </c>
      <c r="AB8766" s="25">
        <v>8.0</v>
      </c>
      <c r="AC8766" s="25">
        <v>116197.65</v>
      </c>
      <c r="AD8766" s="25">
        <v>2.0</v>
      </c>
      <c r="AE8766" s="25">
        <v>1.0</v>
      </c>
      <c r="AF8766" s="25">
        <v>1.0</v>
      </c>
      <c r="AG8766" s="25">
        <v>86701.4</v>
      </c>
      <c r="AH8766" s="25">
        <v>0.0</v>
      </c>
    </row>
    <row r="8767" ht="15.75" customHeight="1">
      <c r="U8767" s="25">
        <v>8766.0</v>
      </c>
      <c r="V8767" s="25">
        <v>1.5791452E7</v>
      </c>
      <c r="W8767" s="25" t="s">
        <v>3418</v>
      </c>
      <c r="X8767" s="25">
        <v>675.0</v>
      </c>
      <c r="Y8767" s="25" t="s">
        <v>375</v>
      </c>
      <c r="Z8767" s="25" t="s">
        <v>487</v>
      </c>
      <c r="AA8767" s="25">
        <v>39.0</v>
      </c>
      <c r="AB8767" s="25">
        <v>1.0</v>
      </c>
      <c r="AC8767" s="25">
        <v>0.0</v>
      </c>
      <c r="AD8767" s="25">
        <v>2.0</v>
      </c>
      <c r="AE8767" s="25">
        <v>1.0</v>
      </c>
      <c r="AF8767" s="25">
        <v>0.0</v>
      </c>
      <c r="AG8767" s="25">
        <v>153129.22</v>
      </c>
      <c r="AH8767" s="25">
        <v>0.0</v>
      </c>
    </row>
    <row r="8768" ht="15.75" customHeight="1">
      <c r="U8768" s="25">
        <v>8767.0</v>
      </c>
      <c r="V8768" s="25">
        <v>1.5638159E7</v>
      </c>
      <c r="W8768" s="25" t="s">
        <v>1494</v>
      </c>
      <c r="X8768" s="25">
        <v>649.0</v>
      </c>
      <c r="Y8768" s="25" t="s">
        <v>377</v>
      </c>
      <c r="Z8768" s="25" t="s">
        <v>462</v>
      </c>
      <c r="AA8768" s="25">
        <v>36.0</v>
      </c>
      <c r="AB8768" s="25">
        <v>6.0</v>
      </c>
      <c r="AC8768" s="25">
        <v>86607.39</v>
      </c>
      <c r="AD8768" s="25">
        <v>1.0</v>
      </c>
      <c r="AE8768" s="25">
        <v>0.0</v>
      </c>
      <c r="AF8768" s="25">
        <v>0.0</v>
      </c>
      <c r="AG8768" s="25">
        <v>19825.09</v>
      </c>
      <c r="AH8768" s="25">
        <v>0.0</v>
      </c>
    </row>
    <row r="8769" ht="15.75" customHeight="1">
      <c r="U8769" s="25">
        <v>8768.0</v>
      </c>
      <c r="V8769" s="25">
        <v>1.5585466E7</v>
      </c>
      <c r="W8769" s="25" t="s">
        <v>790</v>
      </c>
      <c r="X8769" s="25">
        <v>552.0</v>
      </c>
      <c r="Y8769" s="25" t="s">
        <v>375</v>
      </c>
      <c r="Z8769" s="25" t="s">
        <v>487</v>
      </c>
      <c r="AA8769" s="25">
        <v>29.0</v>
      </c>
      <c r="AB8769" s="25">
        <v>10.0</v>
      </c>
      <c r="AC8769" s="25">
        <v>0.0</v>
      </c>
      <c r="AD8769" s="25">
        <v>2.0</v>
      </c>
      <c r="AE8769" s="25">
        <v>1.0</v>
      </c>
      <c r="AF8769" s="25">
        <v>0.0</v>
      </c>
      <c r="AG8769" s="25">
        <v>12186.83</v>
      </c>
      <c r="AH8769" s="25">
        <v>0.0</v>
      </c>
    </row>
    <row r="8770" ht="15.75" customHeight="1">
      <c r="U8770" s="25">
        <v>8769.0</v>
      </c>
      <c r="V8770" s="25">
        <v>1.567731E7</v>
      </c>
      <c r="W8770" s="25" t="s">
        <v>1971</v>
      </c>
      <c r="X8770" s="25">
        <v>761.0</v>
      </c>
      <c r="Y8770" s="25" t="s">
        <v>379</v>
      </c>
      <c r="Z8770" s="25" t="s">
        <v>487</v>
      </c>
      <c r="AA8770" s="25">
        <v>62.0</v>
      </c>
      <c r="AB8770" s="25">
        <v>5.0</v>
      </c>
      <c r="AC8770" s="25">
        <v>98854.34</v>
      </c>
      <c r="AD8770" s="25">
        <v>1.0</v>
      </c>
      <c r="AE8770" s="25">
        <v>0.0</v>
      </c>
      <c r="AF8770" s="25">
        <v>0.0</v>
      </c>
      <c r="AG8770" s="25">
        <v>86920.97</v>
      </c>
      <c r="AH8770" s="25">
        <v>1.0</v>
      </c>
    </row>
    <row r="8771" ht="15.75" customHeight="1">
      <c r="U8771" s="25">
        <v>8770.0</v>
      </c>
      <c r="V8771" s="25">
        <v>1.5646262E7</v>
      </c>
      <c r="W8771" s="25" t="s">
        <v>890</v>
      </c>
      <c r="X8771" s="25">
        <v>622.0</v>
      </c>
      <c r="Y8771" s="25" t="s">
        <v>375</v>
      </c>
      <c r="Z8771" s="25" t="s">
        <v>487</v>
      </c>
      <c r="AA8771" s="25">
        <v>31.0</v>
      </c>
      <c r="AB8771" s="25">
        <v>7.0</v>
      </c>
      <c r="AC8771" s="25">
        <v>0.0</v>
      </c>
      <c r="AD8771" s="25">
        <v>1.0</v>
      </c>
      <c r="AE8771" s="25">
        <v>1.0</v>
      </c>
      <c r="AF8771" s="25">
        <v>0.0</v>
      </c>
      <c r="AG8771" s="25">
        <v>35408.77</v>
      </c>
      <c r="AH8771" s="25">
        <v>0.0</v>
      </c>
    </row>
    <row r="8772" ht="15.75" customHeight="1">
      <c r="U8772" s="25">
        <v>8771.0</v>
      </c>
      <c r="V8772" s="25">
        <v>1.5656901E7</v>
      </c>
      <c r="W8772" s="25" t="s">
        <v>1229</v>
      </c>
      <c r="X8772" s="25">
        <v>615.0</v>
      </c>
      <c r="Y8772" s="25" t="s">
        <v>375</v>
      </c>
      <c r="Z8772" s="25" t="s">
        <v>487</v>
      </c>
      <c r="AA8772" s="25">
        <v>59.0</v>
      </c>
      <c r="AB8772" s="25">
        <v>8.0</v>
      </c>
      <c r="AC8772" s="25">
        <v>0.0</v>
      </c>
      <c r="AD8772" s="25">
        <v>2.0</v>
      </c>
      <c r="AE8772" s="25">
        <v>1.0</v>
      </c>
      <c r="AF8772" s="25">
        <v>1.0</v>
      </c>
      <c r="AG8772" s="25">
        <v>165576.55</v>
      </c>
      <c r="AH8772" s="25">
        <v>0.0</v>
      </c>
    </row>
    <row r="8773" ht="15.75" customHeight="1">
      <c r="U8773" s="25">
        <v>8772.0</v>
      </c>
      <c r="V8773" s="25">
        <v>1.5621093E7</v>
      </c>
      <c r="W8773" s="25" t="s">
        <v>1084</v>
      </c>
      <c r="X8773" s="25">
        <v>681.0</v>
      </c>
      <c r="Y8773" s="25" t="s">
        <v>379</v>
      </c>
      <c r="Z8773" s="25" t="s">
        <v>487</v>
      </c>
      <c r="AA8773" s="25">
        <v>31.0</v>
      </c>
      <c r="AB8773" s="25">
        <v>4.0</v>
      </c>
      <c r="AC8773" s="25">
        <v>97338.19</v>
      </c>
      <c r="AD8773" s="25">
        <v>2.0</v>
      </c>
      <c r="AE8773" s="25">
        <v>0.0</v>
      </c>
      <c r="AF8773" s="25">
        <v>0.0</v>
      </c>
      <c r="AG8773" s="25">
        <v>48226.76</v>
      </c>
      <c r="AH8773" s="25">
        <v>0.0</v>
      </c>
    </row>
    <row r="8774" ht="15.75" customHeight="1">
      <c r="U8774" s="25">
        <v>8773.0</v>
      </c>
      <c r="V8774" s="25">
        <v>1.5592123E7</v>
      </c>
      <c r="W8774" s="25" t="s">
        <v>555</v>
      </c>
      <c r="X8774" s="25">
        <v>768.0</v>
      </c>
      <c r="Y8774" s="25" t="s">
        <v>375</v>
      </c>
      <c r="Z8774" s="25" t="s">
        <v>487</v>
      </c>
      <c r="AA8774" s="25">
        <v>30.0</v>
      </c>
      <c r="AB8774" s="25">
        <v>6.0</v>
      </c>
      <c r="AC8774" s="25">
        <v>0.0</v>
      </c>
      <c r="AD8774" s="25">
        <v>2.0</v>
      </c>
      <c r="AE8774" s="25">
        <v>1.0</v>
      </c>
      <c r="AF8774" s="25">
        <v>1.0</v>
      </c>
      <c r="AG8774" s="25">
        <v>199454.37</v>
      </c>
      <c r="AH8774" s="25">
        <v>0.0</v>
      </c>
    </row>
    <row r="8775" ht="15.75" customHeight="1">
      <c r="U8775" s="25">
        <v>8774.0</v>
      </c>
      <c r="V8775" s="25">
        <v>1.55892E7</v>
      </c>
      <c r="W8775" s="25" t="s">
        <v>3372</v>
      </c>
      <c r="X8775" s="25">
        <v>617.0</v>
      </c>
      <c r="Y8775" s="25" t="s">
        <v>377</v>
      </c>
      <c r="Z8775" s="25" t="s">
        <v>487</v>
      </c>
      <c r="AA8775" s="25">
        <v>34.0</v>
      </c>
      <c r="AB8775" s="25">
        <v>9.0</v>
      </c>
      <c r="AC8775" s="25">
        <v>0.0</v>
      </c>
      <c r="AD8775" s="25">
        <v>2.0</v>
      </c>
      <c r="AE8775" s="25">
        <v>1.0</v>
      </c>
      <c r="AF8775" s="25">
        <v>0.0</v>
      </c>
      <c r="AG8775" s="25">
        <v>118749.58</v>
      </c>
      <c r="AH8775" s="25">
        <v>0.0</v>
      </c>
    </row>
    <row r="8776" ht="15.75" customHeight="1">
      <c r="U8776" s="25">
        <v>8775.0</v>
      </c>
      <c r="V8776" s="25">
        <v>1.5602934E7</v>
      </c>
      <c r="W8776" s="25" t="s">
        <v>2282</v>
      </c>
      <c r="X8776" s="25">
        <v>452.0</v>
      </c>
      <c r="Y8776" s="25" t="s">
        <v>375</v>
      </c>
      <c r="Z8776" s="25" t="s">
        <v>462</v>
      </c>
      <c r="AA8776" s="25">
        <v>33.0</v>
      </c>
      <c r="AB8776" s="25">
        <v>6.0</v>
      </c>
      <c r="AC8776" s="25">
        <v>131698.57</v>
      </c>
      <c r="AD8776" s="25">
        <v>2.0</v>
      </c>
      <c r="AE8776" s="25">
        <v>1.0</v>
      </c>
      <c r="AF8776" s="25">
        <v>0.0</v>
      </c>
      <c r="AG8776" s="25">
        <v>151623.91</v>
      </c>
      <c r="AH8776" s="25">
        <v>0.0</v>
      </c>
    </row>
    <row r="8777" ht="15.75" customHeight="1">
      <c r="U8777" s="25">
        <v>8776.0</v>
      </c>
      <c r="V8777" s="25">
        <v>1.581272E7</v>
      </c>
      <c r="W8777" s="25" t="s">
        <v>3419</v>
      </c>
      <c r="X8777" s="25">
        <v>807.0</v>
      </c>
      <c r="Y8777" s="25" t="s">
        <v>379</v>
      </c>
      <c r="Z8777" s="25" t="s">
        <v>487</v>
      </c>
      <c r="AA8777" s="25">
        <v>37.0</v>
      </c>
      <c r="AB8777" s="25">
        <v>10.0</v>
      </c>
      <c r="AC8777" s="25">
        <v>130110.45</v>
      </c>
      <c r="AD8777" s="25">
        <v>2.0</v>
      </c>
      <c r="AE8777" s="25">
        <v>0.0</v>
      </c>
      <c r="AF8777" s="25">
        <v>1.0</v>
      </c>
      <c r="AG8777" s="25">
        <v>172097.95</v>
      </c>
      <c r="AH8777" s="25">
        <v>0.0</v>
      </c>
    </row>
    <row r="8778" ht="15.75" customHeight="1">
      <c r="U8778" s="25">
        <v>8777.0</v>
      </c>
      <c r="V8778" s="25">
        <v>1.5695383E7</v>
      </c>
      <c r="W8778" s="25" t="s">
        <v>1547</v>
      </c>
      <c r="X8778" s="25">
        <v>567.0</v>
      </c>
      <c r="Y8778" s="25" t="s">
        <v>377</v>
      </c>
      <c r="Z8778" s="25" t="s">
        <v>487</v>
      </c>
      <c r="AA8778" s="25">
        <v>44.0</v>
      </c>
      <c r="AB8778" s="25">
        <v>9.0</v>
      </c>
      <c r="AC8778" s="25">
        <v>0.0</v>
      </c>
      <c r="AD8778" s="25">
        <v>2.0</v>
      </c>
      <c r="AE8778" s="25">
        <v>1.0</v>
      </c>
      <c r="AF8778" s="25">
        <v>0.0</v>
      </c>
      <c r="AG8778" s="25">
        <v>87677.15</v>
      </c>
      <c r="AH8778" s="25">
        <v>0.0</v>
      </c>
    </row>
    <row r="8779" ht="15.75" customHeight="1">
      <c r="U8779" s="25">
        <v>8778.0</v>
      </c>
      <c r="V8779" s="25">
        <v>1.5723064E7</v>
      </c>
      <c r="W8779" s="25" t="s">
        <v>3420</v>
      </c>
      <c r="X8779" s="25">
        <v>603.0</v>
      </c>
      <c r="Y8779" s="25" t="s">
        <v>377</v>
      </c>
      <c r="Z8779" s="25" t="s">
        <v>487</v>
      </c>
      <c r="AA8779" s="25">
        <v>24.0</v>
      </c>
      <c r="AB8779" s="25">
        <v>1.0</v>
      </c>
      <c r="AC8779" s="25">
        <v>165149.13</v>
      </c>
      <c r="AD8779" s="25">
        <v>2.0</v>
      </c>
      <c r="AE8779" s="25">
        <v>1.0</v>
      </c>
      <c r="AF8779" s="25">
        <v>0.0</v>
      </c>
      <c r="AG8779" s="25">
        <v>21858.28</v>
      </c>
      <c r="AH8779" s="25">
        <v>0.0</v>
      </c>
    </row>
    <row r="8780" ht="15.75" customHeight="1">
      <c r="U8780" s="25">
        <v>8779.0</v>
      </c>
      <c r="V8780" s="25">
        <v>1.5761606E7</v>
      </c>
      <c r="W8780" s="25" t="s">
        <v>1769</v>
      </c>
      <c r="X8780" s="25">
        <v>617.0</v>
      </c>
      <c r="Y8780" s="25" t="s">
        <v>377</v>
      </c>
      <c r="Z8780" s="25" t="s">
        <v>462</v>
      </c>
      <c r="AA8780" s="25">
        <v>37.0</v>
      </c>
      <c r="AB8780" s="25">
        <v>9.0</v>
      </c>
      <c r="AC8780" s="25">
        <v>101707.8</v>
      </c>
      <c r="AD8780" s="25">
        <v>1.0</v>
      </c>
      <c r="AE8780" s="25">
        <v>1.0</v>
      </c>
      <c r="AF8780" s="25">
        <v>0.0</v>
      </c>
      <c r="AG8780" s="25">
        <v>123866.28</v>
      </c>
      <c r="AH8780" s="25">
        <v>0.0</v>
      </c>
    </row>
    <row r="8781" ht="15.75" customHeight="1">
      <c r="U8781" s="25">
        <v>8780.0</v>
      </c>
      <c r="V8781" s="25">
        <v>1.5650322E7</v>
      </c>
      <c r="W8781" s="25" t="s">
        <v>2924</v>
      </c>
      <c r="X8781" s="25">
        <v>701.0</v>
      </c>
      <c r="Y8781" s="25" t="s">
        <v>375</v>
      </c>
      <c r="Z8781" s="25" t="s">
        <v>462</v>
      </c>
      <c r="AA8781" s="25">
        <v>34.0</v>
      </c>
      <c r="AB8781" s="25">
        <v>3.0</v>
      </c>
      <c r="AC8781" s="25">
        <v>105588.66</v>
      </c>
      <c r="AD8781" s="25">
        <v>1.0</v>
      </c>
      <c r="AE8781" s="25">
        <v>0.0</v>
      </c>
      <c r="AF8781" s="25">
        <v>1.0</v>
      </c>
      <c r="AG8781" s="25">
        <v>74694.41</v>
      </c>
      <c r="AH8781" s="25">
        <v>0.0</v>
      </c>
    </row>
    <row r="8782" ht="15.75" customHeight="1">
      <c r="U8782" s="25">
        <v>8781.0</v>
      </c>
      <c r="V8782" s="25">
        <v>1.5669782E7</v>
      </c>
      <c r="W8782" s="25" t="s">
        <v>486</v>
      </c>
      <c r="X8782" s="25">
        <v>820.0</v>
      </c>
      <c r="Y8782" s="25" t="s">
        <v>379</v>
      </c>
      <c r="Z8782" s="25" t="s">
        <v>487</v>
      </c>
      <c r="AA8782" s="25">
        <v>39.0</v>
      </c>
      <c r="AB8782" s="25">
        <v>9.0</v>
      </c>
      <c r="AC8782" s="25">
        <v>111336.89</v>
      </c>
      <c r="AD8782" s="25">
        <v>1.0</v>
      </c>
      <c r="AE8782" s="25">
        <v>1.0</v>
      </c>
      <c r="AF8782" s="25">
        <v>0.0</v>
      </c>
      <c r="AG8782" s="25">
        <v>16770.31</v>
      </c>
      <c r="AH8782" s="25">
        <v>1.0</v>
      </c>
    </row>
    <row r="8783" ht="15.75" customHeight="1">
      <c r="U8783" s="25">
        <v>8782.0</v>
      </c>
      <c r="V8783" s="25">
        <v>1.5751628E7</v>
      </c>
      <c r="W8783" s="25" t="s">
        <v>1667</v>
      </c>
      <c r="X8783" s="25">
        <v>438.0</v>
      </c>
      <c r="Y8783" s="25" t="s">
        <v>375</v>
      </c>
      <c r="Z8783" s="25" t="s">
        <v>487</v>
      </c>
      <c r="AA8783" s="25">
        <v>60.0</v>
      </c>
      <c r="AB8783" s="25">
        <v>7.0</v>
      </c>
      <c r="AC8783" s="25">
        <v>78391.17</v>
      </c>
      <c r="AD8783" s="25">
        <v>1.0</v>
      </c>
      <c r="AE8783" s="25">
        <v>0.0</v>
      </c>
      <c r="AF8783" s="25">
        <v>1.0</v>
      </c>
      <c r="AG8783" s="25">
        <v>49424.6</v>
      </c>
      <c r="AH8783" s="25">
        <v>0.0</v>
      </c>
    </row>
    <row r="8784" ht="15.75" customHeight="1">
      <c r="U8784" s="25">
        <v>8783.0</v>
      </c>
      <c r="V8784" s="25">
        <v>1.5809057E7</v>
      </c>
      <c r="W8784" s="25" t="s">
        <v>1027</v>
      </c>
      <c r="X8784" s="25">
        <v>600.0</v>
      </c>
      <c r="Y8784" s="25" t="s">
        <v>377</v>
      </c>
      <c r="Z8784" s="25" t="s">
        <v>462</v>
      </c>
      <c r="AA8784" s="25">
        <v>27.0</v>
      </c>
      <c r="AB8784" s="25">
        <v>6.0</v>
      </c>
      <c r="AC8784" s="25">
        <v>0.0</v>
      </c>
      <c r="AD8784" s="25">
        <v>2.0</v>
      </c>
      <c r="AE8784" s="25">
        <v>1.0</v>
      </c>
      <c r="AF8784" s="25">
        <v>1.0</v>
      </c>
      <c r="AG8784" s="25">
        <v>172031.22</v>
      </c>
      <c r="AH8784" s="25">
        <v>0.0</v>
      </c>
    </row>
    <row r="8785" ht="15.75" customHeight="1">
      <c r="U8785" s="25">
        <v>8784.0</v>
      </c>
      <c r="V8785" s="25">
        <v>1.5617052E7</v>
      </c>
      <c r="W8785" s="25" t="s">
        <v>540</v>
      </c>
      <c r="X8785" s="25">
        <v>782.0</v>
      </c>
      <c r="Y8785" s="25" t="s">
        <v>375</v>
      </c>
      <c r="Z8785" s="25" t="s">
        <v>487</v>
      </c>
      <c r="AA8785" s="25">
        <v>34.0</v>
      </c>
      <c r="AB8785" s="25">
        <v>9.0</v>
      </c>
      <c r="AC8785" s="25">
        <v>0.0</v>
      </c>
      <c r="AD8785" s="25">
        <v>1.0</v>
      </c>
      <c r="AE8785" s="25">
        <v>1.0</v>
      </c>
      <c r="AF8785" s="25">
        <v>0.0</v>
      </c>
      <c r="AG8785" s="25">
        <v>183021.06</v>
      </c>
      <c r="AH8785" s="25">
        <v>1.0</v>
      </c>
    </row>
    <row r="8786" ht="15.75" customHeight="1">
      <c r="U8786" s="25">
        <v>8785.0</v>
      </c>
      <c r="V8786" s="25">
        <v>1.559081E7</v>
      </c>
      <c r="W8786" s="25" t="s">
        <v>1107</v>
      </c>
      <c r="X8786" s="25">
        <v>638.0</v>
      </c>
      <c r="Y8786" s="25" t="s">
        <v>379</v>
      </c>
      <c r="Z8786" s="25" t="s">
        <v>462</v>
      </c>
      <c r="AA8786" s="25">
        <v>41.0</v>
      </c>
      <c r="AB8786" s="25">
        <v>9.0</v>
      </c>
      <c r="AC8786" s="25">
        <v>144326.09</v>
      </c>
      <c r="AD8786" s="25">
        <v>1.0</v>
      </c>
      <c r="AE8786" s="25">
        <v>1.0</v>
      </c>
      <c r="AF8786" s="25">
        <v>0.0</v>
      </c>
      <c r="AG8786" s="25">
        <v>73979.85</v>
      </c>
      <c r="AH8786" s="25">
        <v>1.0</v>
      </c>
    </row>
    <row r="8787" ht="15.75" customHeight="1">
      <c r="U8787" s="25">
        <v>8786.0</v>
      </c>
      <c r="V8787" s="25">
        <v>1.5801293E7</v>
      </c>
      <c r="W8787" s="25" t="s">
        <v>1268</v>
      </c>
      <c r="X8787" s="25">
        <v>850.0</v>
      </c>
      <c r="Y8787" s="25" t="s">
        <v>379</v>
      </c>
      <c r="Z8787" s="25" t="s">
        <v>487</v>
      </c>
      <c r="AA8787" s="25">
        <v>27.0</v>
      </c>
      <c r="AB8787" s="25">
        <v>1.0</v>
      </c>
      <c r="AC8787" s="25">
        <v>101278.25</v>
      </c>
      <c r="AD8787" s="25">
        <v>2.0</v>
      </c>
      <c r="AE8787" s="25">
        <v>1.0</v>
      </c>
      <c r="AF8787" s="25">
        <v>1.0</v>
      </c>
      <c r="AG8787" s="25">
        <v>26265.18</v>
      </c>
      <c r="AH8787" s="25">
        <v>0.0</v>
      </c>
    </row>
    <row r="8788" ht="15.75" customHeight="1">
      <c r="U8788" s="25">
        <v>8787.0</v>
      </c>
      <c r="V8788" s="25">
        <v>1.5770968E7</v>
      </c>
      <c r="W8788" s="25" t="s">
        <v>3421</v>
      </c>
      <c r="X8788" s="25">
        <v>741.0</v>
      </c>
      <c r="Y8788" s="25" t="s">
        <v>379</v>
      </c>
      <c r="Z8788" s="25" t="s">
        <v>462</v>
      </c>
      <c r="AA8788" s="25">
        <v>19.0</v>
      </c>
      <c r="AB8788" s="25">
        <v>8.0</v>
      </c>
      <c r="AC8788" s="25">
        <v>108711.57</v>
      </c>
      <c r="AD8788" s="25">
        <v>2.0</v>
      </c>
      <c r="AE8788" s="25">
        <v>1.0</v>
      </c>
      <c r="AF8788" s="25">
        <v>0.0</v>
      </c>
      <c r="AG8788" s="25">
        <v>24857.25</v>
      </c>
      <c r="AH8788" s="25">
        <v>0.0</v>
      </c>
    </row>
    <row r="8789" ht="15.75" customHeight="1">
      <c r="U8789" s="25">
        <v>8788.0</v>
      </c>
      <c r="V8789" s="25">
        <v>1.5572356E7</v>
      </c>
      <c r="W8789" s="25" t="s">
        <v>684</v>
      </c>
      <c r="X8789" s="25">
        <v>689.0</v>
      </c>
      <c r="Y8789" s="25" t="s">
        <v>377</v>
      </c>
      <c r="Z8789" s="25" t="s">
        <v>487</v>
      </c>
      <c r="AA8789" s="25">
        <v>73.0</v>
      </c>
      <c r="AB8789" s="25">
        <v>1.0</v>
      </c>
      <c r="AC8789" s="25">
        <v>108555.07</v>
      </c>
      <c r="AD8789" s="25">
        <v>1.0</v>
      </c>
      <c r="AE8789" s="25">
        <v>0.0</v>
      </c>
      <c r="AF8789" s="25">
        <v>1.0</v>
      </c>
      <c r="AG8789" s="25">
        <v>167969.15</v>
      </c>
      <c r="AH8789" s="25">
        <v>0.0</v>
      </c>
    </row>
    <row r="8790" ht="15.75" customHeight="1">
      <c r="U8790" s="25">
        <v>8789.0</v>
      </c>
      <c r="V8790" s="25">
        <v>1.5603247E7</v>
      </c>
      <c r="W8790" s="25" t="s">
        <v>3422</v>
      </c>
      <c r="X8790" s="25">
        <v>743.0</v>
      </c>
      <c r="Y8790" s="25" t="s">
        <v>379</v>
      </c>
      <c r="Z8790" s="25" t="s">
        <v>462</v>
      </c>
      <c r="AA8790" s="25">
        <v>35.0</v>
      </c>
      <c r="AB8790" s="25">
        <v>1.0</v>
      </c>
      <c r="AC8790" s="25">
        <v>146781.24</v>
      </c>
      <c r="AD8790" s="25">
        <v>1.0</v>
      </c>
      <c r="AE8790" s="25">
        <v>1.0</v>
      </c>
      <c r="AF8790" s="25">
        <v>0.0</v>
      </c>
      <c r="AG8790" s="25">
        <v>189307.7</v>
      </c>
      <c r="AH8790" s="25">
        <v>0.0</v>
      </c>
    </row>
    <row r="8791" ht="15.75" customHeight="1">
      <c r="U8791" s="25">
        <v>8790.0</v>
      </c>
      <c r="V8791" s="25">
        <v>1.5619116E7</v>
      </c>
      <c r="W8791" s="25" t="s">
        <v>581</v>
      </c>
      <c r="X8791" s="25">
        <v>493.0</v>
      </c>
      <c r="Y8791" s="25" t="s">
        <v>375</v>
      </c>
      <c r="Z8791" s="25" t="s">
        <v>462</v>
      </c>
      <c r="AA8791" s="25">
        <v>36.0</v>
      </c>
      <c r="AB8791" s="25">
        <v>2.0</v>
      </c>
      <c r="AC8791" s="25">
        <v>0.0</v>
      </c>
      <c r="AD8791" s="25">
        <v>2.0</v>
      </c>
      <c r="AE8791" s="25">
        <v>0.0</v>
      </c>
      <c r="AF8791" s="25">
        <v>1.0</v>
      </c>
      <c r="AG8791" s="25">
        <v>99770.3</v>
      </c>
      <c r="AH8791" s="25">
        <v>0.0</v>
      </c>
    </row>
    <row r="8792" ht="15.75" customHeight="1">
      <c r="U8792" s="25">
        <v>8791.0</v>
      </c>
      <c r="V8792" s="25">
        <v>1.5691792E7</v>
      </c>
      <c r="W8792" s="25" t="s">
        <v>528</v>
      </c>
      <c r="X8792" s="25">
        <v>416.0</v>
      </c>
      <c r="Y8792" s="25" t="s">
        <v>377</v>
      </c>
      <c r="Z8792" s="25" t="s">
        <v>487</v>
      </c>
      <c r="AA8792" s="25">
        <v>35.0</v>
      </c>
      <c r="AB8792" s="25">
        <v>8.0</v>
      </c>
      <c r="AC8792" s="25">
        <v>0.0</v>
      </c>
      <c r="AD8792" s="25">
        <v>1.0</v>
      </c>
      <c r="AE8792" s="25">
        <v>0.0</v>
      </c>
      <c r="AF8792" s="25">
        <v>0.0</v>
      </c>
      <c r="AG8792" s="25">
        <v>119712.78</v>
      </c>
      <c r="AH8792" s="25">
        <v>0.0</v>
      </c>
    </row>
    <row r="8793" ht="15.75" customHeight="1">
      <c r="U8793" s="25">
        <v>8792.0</v>
      </c>
      <c r="V8793" s="25">
        <v>1.5783276E7</v>
      </c>
      <c r="W8793" s="25" t="s">
        <v>996</v>
      </c>
      <c r="X8793" s="25">
        <v>725.0</v>
      </c>
      <c r="Y8793" s="25" t="s">
        <v>375</v>
      </c>
      <c r="Z8793" s="25" t="s">
        <v>462</v>
      </c>
      <c r="AA8793" s="25">
        <v>25.0</v>
      </c>
      <c r="AB8793" s="25">
        <v>9.0</v>
      </c>
      <c r="AC8793" s="25">
        <v>0.0</v>
      </c>
      <c r="AD8793" s="25">
        <v>2.0</v>
      </c>
      <c r="AE8793" s="25">
        <v>1.0</v>
      </c>
      <c r="AF8793" s="25">
        <v>1.0</v>
      </c>
      <c r="AG8793" s="25">
        <v>168607.74</v>
      </c>
      <c r="AH8793" s="25">
        <v>0.0</v>
      </c>
    </row>
    <row r="8794" ht="15.75" customHeight="1">
      <c r="U8794" s="25">
        <v>8793.0</v>
      </c>
      <c r="V8794" s="25">
        <v>1.5766137E7</v>
      </c>
      <c r="W8794" s="25" t="s">
        <v>932</v>
      </c>
      <c r="X8794" s="25">
        <v>497.0</v>
      </c>
      <c r="Y8794" s="25" t="s">
        <v>375</v>
      </c>
      <c r="Z8794" s="25" t="s">
        <v>487</v>
      </c>
      <c r="AA8794" s="25">
        <v>34.0</v>
      </c>
      <c r="AB8794" s="25">
        <v>2.0</v>
      </c>
      <c r="AC8794" s="25">
        <v>0.0</v>
      </c>
      <c r="AD8794" s="25">
        <v>2.0</v>
      </c>
      <c r="AE8794" s="25">
        <v>1.0</v>
      </c>
      <c r="AF8794" s="25">
        <v>1.0</v>
      </c>
      <c r="AG8794" s="25">
        <v>83087.13</v>
      </c>
      <c r="AH8794" s="25">
        <v>0.0</v>
      </c>
    </row>
    <row r="8795" ht="15.75" customHeight="1">
      <c r="U8795" s="25">
        <v>8794.0</v>
      </c>
      <c r="V8795" s="25">
        <v>1.5574554E7</v>
      </c>
      <c r="W8795" s="25" t="s">
        <v>2680</v>
      </c>
      <c r="X8795" s="25">
        <v>537.0</v>
      </c>
      <c r="Y8795" s="25" t="s">
        <v>379</v>
      </c>
      <c r="Z8795" s="25" t="s">
        <v>487</v>
      </c>
      <c r="AA8795" s="25">
        <v>66.0</v>
      </c>
      <c r="AB8795" s="25">
        <v>8.0</v>
      </c>
      <c r="AC8795" s="25">
        <v>103291.25</v>
      </c>
      <c r="AD8795" s="25">
        <v>2.0</v>
      </c>
      <c r="AE8795" s="25">
        <v>1.0</v>
      </c>
      <c r="AF8795" s="25">
        <v>1.0</v>
      </c>
      <c r="AG8795" s="25">
        <v>130664.79</v>
      </c>
      <c r="AH8795" s="25">
        <v>0.0</v>
      </c>
    </row>
    <row r="8796" ht="15.75" customHeight="1">
      <c r="U8796" s="25">
        <v>8795.0</v>
      </c>
      <c r="V8796" s="25">
        <v>1.5578671E7</v>
      </c>
      <c r="W8796" s="25" t="s">
        <v>1827</v>
      </c>
      <c r="X8796" s="25">
        <v>706.0</v>
      </c>
      <c r="Y8796" s="25" t="s">
        <v>377</v>
      </c>
      <c r="Z8796" s="25" t="s">
        <v>462</v>
      </c>
      <c r="AA8796" s="25">
        <v>29.0</v>
      </c>
      <c r="AB8796" s="25">
        <v>1.0</v>
      </c>
      <c r="AC8796" s="25">
        <v>209490.21</v>
      </c>
      <c r="AD8796" s="25">
        <v>1.0</v>
      </c>
      <c r="AE8796" s="25">
        <v>1.0</v>
      </c>
      <c r="AF8796" s="25">
        <v>1.0</v>
      </c>
      <c r="AG8796" s="25">
        <v>133267.69</v>
      </c>
      <c r="AH8796" s="25">
        <v>1.0</v>
      </c>
    </row>
    <row r="8797" ht="15.75" customHeight="1">
      <c r="U8797" s="25">
        <v>8796.0</v>
      </c>
      <c r="V8797" s="25">
        <v>1.5716608E7</v>
      </c>
      <c r="W8797" s="25" t="s">
        <v>1190</v>
      </c>
      <c r="X8797" s="25">
        <v>651.0</v>
      </c>
      <c r="Y8797" s="25" t="s">
        <v>377</v>
      </c>
      <c r="Z8797" s="25" t="s">
        <v>487</v>
      </c>
      <c r="AA8797" s="25">
        <v>38.0</v>
      </c>
      <c r="AB8797" s="25">
        <v>2.0</v>
      </c>
      <c r="AC8797" s="25">
        <v>0.0</v>
      </c>
      <c r="AD8797" s="25">
        <v>3.0</v>
      </c>
      <c r="AE8797" s="25">
        <v>1.0</v>
      </c>
      <c r="AF8797" s="25">
        <v>0.0</v>
      </c>
      <c r="AG8797" s="25">
        <v>67029.82</v>
      </c>
      <c r="AH8797" s="25">
        <v>1.0</v>
      </c>
    </row>
    <row r="8798" ht="15.75" customHeight="1">
      <c r="U8798" s="25">
        <v>8797.0</v>
      </c>
      <c r="V8798" s="25">
        <v>1.569067E7</v>
      </c>
      <c r="W8798" s="25" t="s">
        <v>1264</v>
      </c>
      <c r="X8798" s="25">
        <v>720.0</v>
      </c>
      <c r="Y8798" s="25" t="s">
        <v>375</v>
      </c>
      <c r="Z8798" s="25" t="s">
        <v>487</v>
      </c>
      <c r="AA8798" s="25">
        <v>33.0</v>
      </c>
      <c r="AB8798" s="25">
        <v>2.0</v>
      </c>
      <c r="AC8798" s="25">
        <v>0.0</v>
      </c>
      <c r="AD8798" s="25">
        <v>2.0</v>
      </c>
      <c r="AE8798" s="25">
        <v>0.0</v>
      </c>
      <c r="AF8798" s="25">
        <v>1.0</v>
      </c>
      <c r="AG8798" s="25">
        <v>141031.08</v>
      </c>
      <c r="AH8798" s="25">
        <v>0.0</v>
      </c>
    </row>
    <row r="8799" ht="15.75" customHeight="1">
      <c r="U8799" s="25">
        <v>8798.0</v>
      </c>
      <c r="V8799" s="25">
        <v>1.5630466E7</v>
      </c>
      <c r="W8799" s="25" t="s">
        <v>527</v>
      </c>
      <c r="X8799" s="25">
        <v>797.0</v>
      </c>
      <c r="Y8799" s="25" t="s">
        <v>375</v>
      </c>
      <c r="Z8799" s="25" t="s">
        <v>487</v>
      </c>
      <c r="AA8799" s="25">
        <v>45.0</v>
      </c>
      <c r="AB8799" s="25">
        <v>8.0</v>
      </c>
      <c r="AC8799" s="25">
        <v>0.0</v>
      </c>
      <c r="AD8799" s="25">
        <v>1.0</v>
      </c>
      <c r="AE8799" s="25">
        <v>0.0</v>
      </c>
      <c r="AF8799" s="25">
        <v>0.0</v>
      </c>
      <c r="AG8799" s="25">
        <v>125110.02</v>
      </c>
      <c r="AH8799" s="25">
        <v>0.0</v>
      </c>
    </row>
    <row r="8800" ht="15.75" customHeight="1">
      <c r="U8800" s="25">
        <v>8799.0</v>
      </c>
      <c r="V8800" s="25">
        <v>1.5630349E7</v>
      </c>
      <c r="W8800" s="25" t="s">
        <v>2936</v>
      </c>
      <c r="X8800" s="25">
        <v>543.0</v>
      </c>
      <c r="Y8800" s="25" t="s">
        <v>377</v>
      </c>
      <c r="Z8800" s="25" t="s">
        <v>487</v>
      </c>
      <c r="AA8800" s="25">
        <v>23.0</v>
      </c>
      <c r="AB8800" s="25">
        <v>5.0</v>
      </c>
      <c r="AC8800" s="25">
        <v>0.0</v>
      </c>
      <c r="AD8800" s="25">
        <v>2.0</v>
      </c>
      <c r="AE8800" s="25">
        <v>1.0</v>
      </c>
      <c r="AF8800" s="25">
        <v>0.0</v>
      </c>
      <c r="AG8800" s="25">
        <v>117832.39</v>
      </c>
      <c r="AH8800" s="25">
        <v>0.0</v>
      </c>
    </row>
    <row r="8801" ht="15.75" customHeight="1">
      <c r="U8801" s="25">
        <v>8800.0</v>
      </c>
      <c r="V8801" s="25">
        <v>1.5803801E7</v>
      </c>
      <c r="W8801" s="25" t="s">
        <v>1413</v>
      </c>
      <c r="X8801" s="25">
        <v>454.0</v>
      </c>
      <c r="Y8801" s="25" t="s">
        <v>375</v>
      </c>
      <c r="Z8801" s="25" t="s">
        <v>487</v>
      </c>
      <c r="AA8801" s="25">
        <v>34.0</v>
      </c>
      <c r="AB8801" s="25">
        <v>4.0</v>
      </c>
      <c r="AC8801" s="25">
        <v>0.0</v>
      </c>
      <c r="AD8801" s="25">
        <v>2.0</v>
      </c>
      <c r="AE8801" s="25">
        <v>1.0</v>
      </c>
      <c r="AF8801" s="25">
        <v>0.0</v>
      </c>
      <c r="AG8801" s="25">
        <v>198817.72</v>
      </c>
      <c r="AH8801" s="25">
        <v>0.0</v>
      </c>
    </row>
    <row r="8802" ht="15.75" customHeight="1">
      <c r="U8802" s="25">
        <v>8801.0</v>
      </c>
      <c r="V8802" s="25">
        <v>1.564789E7</v>
      </c>
      <c r="W8802" s="25" t="s">
        <v>1401</v>
      </c>
      <c r="X8802" s="25">
        <v>691.0</v>
      </c>
      <c r="Y8802" s="25" t="s">
        <v>375</v>
      </c>
      <c r="Z8802" s="25" t="s">
        <v>487</v>
      </c>
      <c r="AA8802" s="25">
        <v>37.0</v>
      </c>
      <c r="AB8802" s="25">
        <v>9.0</v>
      </c>
      <c r="AC8802" s="25">
        <v>149405.18</v>
      </c>
      <c r="AD8802" s="25">
        <v>1.0</v>
      </c>
      <c r="AE8802" s="25">
        <v>1.0</v>
      </c>
      <c r="AF8802" s="25">
        <v>1.0</v>
      </c>
      <c r="AG8802" s="25">
        <v>146411.6</v>
      </c>
      <c r="AH8802" s="25">
        <v>0.0</v>
      </c>
    </row>
    <row r="8803" ht="15.75" customHeight="1">
      <c r="U8803" s="25">
        <v>8802.0</v>
      </c>
      <c r="V8803" s="25">
        <v>1.5606115E7</v>
      </c>
      <c r="W8803" s="25" t="s">
        <v>1247</v>
      </c>
      <c r="X8803" s="25">
        <v>510.0</v>
      </c>
      <c r="Y8803" s="25" t="s">
        <v>375</v>
      </c>
      <c r="Z8803" s="25" t="s">
        <v>462</v>
      </c>
      <c r="AA8803" s="25">
        <v>52.0</v>
      </c>
      <c r="AB8803" s="25">
        <v>6.0</v>
      </c>
      <c r="AC8803" s="25">
        <v>191665.21</v>
      </c>
      <c r="AD8803" s="25">
        <v>1.0</v>
      </c>
      <c r="AE8803" s="25">
        <v>1.0</v>
      </c>
      <c r="AF8803" s="25">
        <v>1.0</v>
      </c>
      <c r="AG8803" s="25">
        <v>131312.56</v>
      </c>
      <c r="AH8803" s="25">
        <v>1.0</v>
      </c>
    </row>
    <row r="8804" ht="15.75" customHeight="1">
      <c r="U8804" s="25">
        <v>8803.0</v>
      </c>
      <c r="V8804" s="25">
        <v>1.5714642E7</v>
      </c>
      <c r="W8804" s="25" t="s">
        <v>668</v>
      </c>
      <c r="X8804" s="25">
        <v>792.0</v>
      </c>
      <c r="Y8804" s="25" t="s">
        <v>377</v>
      </c>
      <c r="Z8804" s="25" t="s">
        <v>462</v>
      </c>
      <c r="AA8804" s="25">
        <v>40.0</v>
      </c>
      <c r="AB8804" s="25">
        <v>7.0</v>
      </c>
      <c r="AC8804" s="25">
        <v>0.0</v>
      </c>
      <c r="AD8804" s="25">
        <v>1.0</v>
      </c>
      <c r="AE8804" s="25">
        <v>1.0</v>
      </c>
      <c r="AF8804" s="25">
        <v>0.0</v>
      </c>
      <c r="AG8804" s="25">
        <v>141652.2</v>
      </c>
      <c r="AH8804" s="25">
        <v>0.0</v>
      </c>
    </row>
    <row r="8805" ht="15.75" customHeight="1">
      <c r="U8805" s="25">
        <v>8804.0</v>
      </c>
      <c r="V8805" s="25">
        <v>1.5741181E7</v>
      </c>
      <c r="W8805" s="25" t="s">
        <v>3154</v>
      </c>
      <c r="X8805" s="25">
        <v>721.0</v>
      </c>
      <c r="Y8805" s="25" t="s">
        <v>375</v>
      </c>
      <c r="Z8805" s="25" t="s">
        <v>487</v>
      </c>
      <c r="AA8805" s="25">
        <v>41.0</v>
      </c>
      <c r="AB8805" s="25">
        <v>6.0</v>
      </c>
      <c r="AC8805" s="25">
        <v>135071.12</v>
      </c>
      <c r="AD8805" s="25">
        <v>1.0</v>
      </c>
      <c r="AE8805" s="25">
        <v>1.0</v>
      </c>
      <c r="AF8805" s="25">
        <v>1.0</v>
      </c>
      <c r="AG8805" s="25">
        <v>64477.25</v>
      </c>
      <c r="AH8805" s="25">
        <v>0.0</v>
      </c>
    </row>
    <row r="8806" ht="15.75" customHeight="1">
      <c r="U8806" s="25">
        <v>8805.0</v>
      </c>
      <c r="V8806" s="25">
        <v>1.5773973E7</v>
      </c>
      <c r="W8806" s="25" t="s">
        <v>465</v>
      </c>
      <c r="X8806" s="25">
        <v>765.0</v>
      </c>
      <c r="Y8806" s="25" t="s">
        <v>375</v>
      </c>
      <c r="Z8806" s="25" t="s">
        <v>487</v>
      </c>
      <c r="AA8806" s="25">
        <v>41.0</v>
      </c>
      <c r="AB8806" s="25">
        <v>2.0</v>
      </c>
      <c r="AC8806" s="25">
        <v>0.0</v>
      </c>
      <c r="AD8806" s="25">
        <v>2.0</v>
      </c>
      <c r="AE8806" s="25">
        <v>0.0</v>
      </c>
      <c r="AF8806" s="25">
        <v>1.0</v>
      </c>
      <c r="AG8806" s="25">
        <v>191215.61</v>
      </c>
      <c r="AH8806" s="25">
        <v>0.0</v>
      </c>
    </row>
    <row r="8807" ht="15.75" customHeight="1">
      <c r="U8807" s="25">
        <v>8806.0</v>
      </c>
      <c r="V8807" s="25">
        <v>1.5758546E7</v>
      </c>
      <c r="W8807" s="25" t="s">
        <v>1902</v>
      </c>
      <c r="X8807" s="25">
        <v>850.0</v>
      </c>
      <c r="Y8807" s="25" t="s">
        <v>377</v>
      </c>
      <c r="Z8807" s="25" t="s">
        <v>487</v>
      </c>
      <c r="AA8807" s="25">
        <v>39.0</v>
      </c>
      <c r="AB8807" s="25">
        <v>8.0</v>
      </c>
      <c r="AC8807" s="25">
        <v>0.0</v>
      </c>
      <c r="AD8807" s="25">
        <v>2.0</v>
      </c>
      <c r="AE8807" s="25">
        <v>1.0</v>
      </c>
      <c r="AF8807" s="25">
        <v>1.0</v>
      </c>
      <c r="AG8807" s="25">
        <v>37090.44</v>
      </c>
      <c r="AH8807" s="25">
        <v>0.0</v>
      </c>
    </row>
    <row r="8808" ht="15.75" customHeight="1">
      <c r="U8808" s="25">
        <v>8807.0</v>
      </c>
      <c r="V8808" s="25">
        <v>1.559894E7</v>
      </c>
      <c r="W8808" s="25" t="s">
        <v>1177</v>
      </c>
      <c r="X8808" s="25">
        <v>681.0</v>
      </c>
      <c r="Y8808" s="25" t="s">
        <v>379</v>
      </c>
      <c r="Z8808" s="25" t="s">
        <v>487</v>
      </c>
      <c r="AA8808" s="25">
        <v>38.0</v>
      </c>
      <c r="AB8808" s="25">
        <v>6.0</v>
      </c>
      <c r="AC8808" s="25">
        <v>181804.34</v>
      </c>
      <c r="AD8808" s="25">
        <v>2.0</v>
      </c>
      <c r="AE8808" s="25">
        <v>1.0</v>
      </c>
      <c r="AF8808" s="25">
        <v>1.0</v>
      </c>
      <c r="AG8808" s="25">
        <v>57517.71</v>
      </c>
      <c r="AH8808" s="25">
        <v>0.0</v>
      </c>
    </row>
    <row r="8809" ht="15.75" customHeight="1">
      <c r="U8809" s="25">
        <v>8808.0</v>
      </c>
      <c r="V8809" s="25">
        <v>1.5669783E7</v>
      </c>
      <c r="W8809" s="25" t="s">
        <v>1590</v>
      </c>
      <c r="X8809" s="25">
        <v>586.0</v>
      </c>
      <c r="Y8809" s="25" t="s">
        <v>375</v>
      </c>
      <c r="Z8809" s="25" t="s">
        <v>462</v>
      </c>
      <c r="AA8809" s="25">
        <v>60.0</v>
      </c>
      <c r="AB8809" s="25">
        <v>3.0</v>
      </c>
      <c r="AC8809" s="25">
        <v>47020.65</v>
      </c>
      <c r="AD8809" s="25">
        <v>2.0</v>
      </c>
      <c r="AE8809" s="25">
        <v>0.0</v>
      </c>
      <c r="AF8809" s="25">
        <v>1.0</v>
      </c>
      <c r="AG8809" s="25">
        <v>63241.21</v>
      </c>
      <c r="AH8809" s="25">
        <v>1.0</v>
      </c>
    </row>
    <row r="8810" ht="15.75" customHeight="1">
      <c r="U8810" s="25">
        <v>8809.0</v>
      </c>
      <c r="V8810" s="25">
        <v>1.5624993E7</v>
      </c>
      <c r="W8810" s="25" t="s">
        <v>866</v>
      </c>
      <c r="X8810" s="25">
        <v>753.0</v>
      </c>
      <c r="Y8810" s="25" t="s">
        <v>375</v>
      </c>
      <c r="Z8810" s="25" t="s">
        <v>462</v>
      </c>
      <c r="AA8810" s="25">
        <v>36.0</v>
      </c>
      <c r="AB8810" s="25">
        <v>7.0</v>
      </c>
      <c r="AC8810" s="25">
        <v>128518.98</v>
      </c>
      <c r="AD8810" s="25">
        <v>1.0</v>
      </c>
      <c r="AE8810" s="25">
        <v>1.0</v>
      </c>
      <c r="AF8810" s="25">
        <v>1.0</v>
      </c>
      <c r="AG8810" s="25">
        <v>44567.83</v>
      </c>
      <c r="AH8810" s="25">
        <v>1.0</v>
      </c>
    </row>
    <row r="8811" ht="15.75" customHeight="1">
      <c r="U8811" s="25">
        <v>8810.0</v>
      </c>
      <c r="V8811" s="25">
        <v>1.5760568E7</v>
      </c>
      <c r="W8811" s="25" t="s">
        <v>956</v>
      </c>
      <c r="X8811" s="25">
        <v>593.0</v>
      </c>
      <c r="Y8811" s="25" t="s">
        <v>379</v>
      </c>
      <c r="Z8811" s="25" t="s">
        <v>462</v>
      </c>
      <c r="AA8811" s="25">
        <v>38.0</v>
      </c>
      <c r="AB8811" s="25">
        <v>5.0</v>
      </c>
      <c r="AC8811" s="25">
        <v>142658.04</v>
      </c>
      <c r="AD8811" s="25">
        <v>2.0</v>
      </c>
      <c r="AE8811" s="25">
        <v>0.0</v>
      </c>
      <c r="AF8811" s="25">
        <v>1.0</v>
      </c>
      <c r="AG8811" s="25">
        <v>135337.11</v>
      </c>
      <c r="AH8811" s="25">
        <v>0.0</v>
      </c>
    </row>
    <row r="8812" ht="15.75" customHeight="1">
      <c r="U8812" s="25">
        <v>8811.0</v>
      </c>
      <c r="V8812" s="25">
        <v>1.5699047E7</v>
      </c>
      <c r="W8812" s="25" t="s">
        <v>885</v>
      </c>
      <c r="X8812" s="25">
        <v>674.0</v>
      </c>
      <c r="Y8812" s="25" t="s">
        <v>375</v>
      </c>
      <c r="Z8812" s="25" t="s">
        <v>462</v>
      </c>
      <c r="AA8812" s="25">
        <v>21.0</v>
      </c>
      <c r="AB8812" s="25">
        <v>9.0</v>
      </c>
      <c r="AC8812" s="25">
        <v>120150.39</v>
      </c>
      <c r="AD8812" s="25">
        <v>2.0</v>
      </c>
      <c r="AE8812" s="25">
        <v>1.0</v>
      </c>
      <c r="AF8812" s="25">
        <v>1.0</v>
      </c>
      <c r="AG8812" s="25">
        <v>33964.03</v>
      </c>
      <c r="AH8812" s="25">
        <v>0.0</v>
      </c>
    </row>
    <row r="8813" ht="15.75" customHeight="1">
      <c r="U8813" s="25">
        <v>8812.0</v>
      </c>
      <c r="V8813" s="25">
        <v>1.5616168E7</v>
      </c>
      <c r="W8813" s="25" t="s">
        <v>1617</v>
      </c>
      <c r="X8813" s="25">
        <v>610.0</v>
      </c>
      <c r="Y8813" s="25" t="s">
        <v>375</v>
      </c>
      <c r="Z8813" s="25" t="s">
        <v>462</v>
      </c>
      <c r="AA8813" s="25">
        <v>35.0</v>
      </c>
      <c r="AB8813" s="25">
        <v>7.0</v>
      </c>
      <c r="AC8813" s="25">
        <v>81905.95</v>
      </c>
      <c r="AD8813" s="25">
        <v>1.0</v>
      </c>
      <c r="AE8813" s="25">
        <v>1.0</v>
      </c>
      <c r="AF8813" s="25">
        <v>1.0</v>
      </c>
      <c r="AG8813" s="25">
        <v>61623.19</v>
      </c>
      <c r="AH8813" s="25">
        <v>0.0</v>
      </c>
    </row>
    <row r="8814" ht="15.75" customHeight="1">
      <c r="U8814" s="25">
        <v>8813.0</v>
      </c>
      <c r="V8814" s="25">
        <v>1.5773146E7</v>
      </c>
      <c r="W8814" s="25" t="s">
        <v>3423</v>
      </c>
      <c r="X8814" s="25">
        <v>652.0</v>
      </c>
      <c r="Y8814" s="25" t="s">
        <v>375</v>
      </c>
      <c r="Z8814" s="25" t="s">
        <v>487</v>
      </c>
      <c r="AA8814" s="25">
        <v>26.0</v>
      </c>
      <c r="AB8814" s="25">
        <v>3.0</v>
      </c>
      <c r="AC8814" s="25">
        <v>137998.2</v>
      </c>
      <c r="AD8814" s="25">
        <v>2.0</v>
      </c>
      <c r="AE8814" s="25">
        <v>0.0</v>
      </c>
      <c r="AF8814" s="25">
        <v>1.0</v>
      </c>
      <c r="AG8814" s="25">
        <v>168989.77</v>
      </c>
      <c r="AH8814" s="25">
        <v>0.0</v>
      </c>
    </row>
    <row r="8815" ht="15.75" customHeight="1">
      <c r="U8815" s="25">
        <v>8814.0</v>
      </c>
      <c r="V8815" s="25">
        <v>1.5770375E7</v>
      </c>
      <c r="W8815" s="25" t="s">
        <v>605</v>
      </c>
      <c r="X8815" s="25">
        <v>850.0</v>
      </c>
      <c r="Y8815" s="25" t="s">
        <v>379</v>
      </c>
      <c r="Z8815" s="25" t="s">
        <v>462</v>
      </c>
      <c r="AA8815" s="25">
        <v>26.0</v>
      </c>
      <c r="AB8815" s="25">
        <v>8.0</v>
      </c>
      <c r="AC8815" s="25">
        <v>123126.29</v>
      </c>
      <c r="AD8815" s="25">
        <v>1.0</v>
      </c>
      <c r="AE8815" s="25">
        <v>1.0</v>
      </c>
      <c r="AF8815" s="25">
        <v>0.0</v>
      </c>
      <c r="AG8815" s="25">
        <v>74425.41</v>
      </c>
      <c r="AH8815" s="25">
        <v>0.0</v>
      </c>
    </row>
    <row r="8816" ht="15.75" customHeight="1">
      <c r="U8816" s="25">
        <v>8815.0</v>
      </c>
      <c r="V8816" s="25">
        <v>1.5589725E7</v>
      </c>
      <c r="W8816" s="25" t="s">
        <v>2851</v>
      </c>
      <c r="X8816" s="25">
        <v>740.0</v>
      </c>
      <c r="Y8816" s="25" t="s">
        <v>375</v>
      </c>
      <c r="Z8816" s="25" t="s">
        <v>462</v>
      </c>
      <c r="AA8816" s="25">
        <v>51.0</v>
      </c>
      <c r="AB8816" s="25">
        <v>4.0</v>
      </c>
      <c r="AC8816" s="25">
        <v>0.0</v>
      </c>
      <c r="AD8816" s="25">
        <v>2.0</v>
      </c>
      <c r="AE8816" s="25">
        <v>1.0</v>
      </c>
      <c r="AF8816" s="25">
        <v>1.0</v>
      </c>
      <c r="AG8816" s="25">
        <v>178929.84</v>
      </c>
      <c r="AH8816" s="25">
        <v>0.0</v>
      </c>
    </row>
    <row r="8817" ht="15.75" customHeight="1">
      <c r="U8817" s="25">
        <v>8816.0</v>
      </c>
      <c r="V8817" s="25">
        <v>1.5710034E7</v>
      </c>
      <c r="W8817" s="25" t="s">
        <v>681</v>
      </c>
      <c r="X8817" s="25">
        <v>637.0</v>
      </c>
      <c r="Y8817" s="25" t="s">
        <v>379</v>
      </c>
      <c r="Z8817" s="25" t="s">
        <v>487</v>
      </c>
      <c r="AA8817" s="25">
        <v>43.0</v>
      </c>
      <c r="AB8817" s="25">
        <v>1.0</v>
      </c>
      <c r="AC8817" s="25">
        <v>135645.29</v>
      </c>
      <c r="AD8817" s="25">
        <v>2.0</v>
      </c>
      <c r="AE8817" s="25">
        <v>0.0</v>
      </c>
      <c r="AF8817" s="25">
        <v>1.0</v>
      </c>
      <c r="AG8817" s="25">
        <v>101382.86</v>
      </c>
      <c r="AH8817" s="25">
        <v>1.0</v>
      </c>
    </row>
    <row r="8818" ht="15.75" customHeight="1">
      <c r="U8818" s="25">
        <v>8817.0</v>
      </c>
      <c r="V8818" s="25">
        <v>1.5800806E7</v>
      </c>
      <c r="W8818" s="25" t="s">
        <v>857</v>
      </c>
      <c r="X8818" s="25">
        <v>685.0</v>
      </c>
      <c r="Y8818" s="25" t="s">
        <v>377</v>
      </c>
      <c r="Z8818" s="25" t="s">
        <v>487</v>
      </c>
      <c r="AA8818" s="25">
        <v>31.0</v>
      </c>
      <c r="AB8818" s="25">
        <v>7.0</v>
      </c>
      <c r="AC8818" s="25">
        <v>122449.31</v>
      </c>
      <c r="AD8818" s="25">
        <v>2.0</v>
      </c>
      <c r="AE8818" s="25">
        <v>1.0</v>
      </c>
      <c r="AF8818" s="25">
        <v>1.0</v>
      </c>
      <c r="AG8818" s="25">
        <v>180769.55</v>
      </c>
      <c r="AH8818" s="25">
        <v>0.0</v>
      </c>
    </row>
    <row r="8819" ht="15.75" customHeight="1">
      <c r="U8819" s="25">
        <v>8818.0</v>
      </c>
      <c r="V8819" s="25">
        <v>1.5570485E7</v>
      </c>
      <c r="W8819" s="25" t="s">
        <v>2735</v>
      </c>
      <c r="X8819" s="25">
        <v>558.0</v>
      </c>
      <c r="Y8819" s="25" t="s">
        <v>377</v>
      </c>
      <c r="Z8819" s="25" t="s">
        <v>487</v>
      </c>
      <c r="AA8819" s="25">
        <v>40.0</v>
      </c>
      <c r="AB8819" s="25">
        <v>4.0</v>
      </c>
      <c r="AC8819" s="25">
        <v>161766.87</v>
      </c>
      <c r="AD8819" s="25">
        <v>1.0</v>
      </c>
      <c r="AE8819" s="25">
        <v>0.0</v>
      </c>
      <c r="AF8819" s="25">
        <v>0.0</v>
      </c>
      <c r="AG8819" s="25">
        <v>92378.54</v>
      </c>
      <c r="AH8819" s="25">
        <v>0.0</v>
      </c>
    </row>
    <row r="8820" ht="15.75" customHeight="1">
      <c r="U8820" s="25">
        <v>8819.0</v>
      </c>
      <c r="V8820" s="25">
        <v>1.5575391E7</v>
      </c>
      <c r="W8820" s="25" t="s">
        <v>3424</v>
      </c>
      <c r="X8820" s="25">
        <v>677.0</v>
      </c>
      <c r="Y8820" s="25" t="s">
        <v>375</v>
      </c>
      <c r="Z8820" s="25" t="s">
        <v>462</v>
      </c>
      <c r="AA8820" s="25">
        <v>37.0</v>
      </c>
      <c r="AB8820" s="25">
        <v>3.0</v>
      </c>
      <c r="AC8820" s="25">
        <v>0.0</v>
      </c>
      <c r="AD8820" s="25">
        <v>2.0</v>
      </c>
      <c r="AE8820" s="25">
        <v>1.0</v>
      </c>
      <c r="AF8820" s="25">
        <v>1.0</v>
      </c>
      <c r="AG8820" s="25">
        <v>38252.25</v>
      </c>
      <c r="AH8820" s="25">
        <v>0.0</v>
      </c>
    </row>
    <row r="8821" ht="15.75" customHeight="1">
      <c r="U8821" s="25">
        <v>8820.0</v>
      </c>
      <c r="V8821" s="25">
        <v>1.579075E7</v>
      </c>
      <c r="W8821" s="25" t="s">
        <v>1373</v>
      </c>
      <c r="X8821" s="25">
        <v>592.0</v>
      </c>
      <c r="Y8821" s="25" t="s">
        <v>379</v>
      </c>
      <c r="Z8821" s="25" t="s">
        <v>487</v>
      </c>
      <c r="AA8821" s="25">
        <v>36.0</v>
      </c>
      <c r="AB8821" s="25">
        <v>10.0</v>
      </c>
      <c r="AC8821" s="25">
        <v>123187.51</v>
      </c>
      <c r="AD8821" s="25">
        <v>1.0</v>
      </c>
      <c r="AE8821" s="25">
        <v>0.0</v>
      </c>
      <c r="AF8821" s="25">
        <v>1.0</v>
      </c>
      <c r="AG8821" s="25">
        <v>146111.35</v>
      </c>
      <c r="AH8821" s="25">
        <v>0.0</v>
      </c>
    </row>
    <row r="8822" ht="15.75" customHeight="1">
      <c r="U8822" s="25">
        <v>8821.0</v>
      </c>
      <c r="V8822" s="25">
        <v>1.5714832E7</v>
      </c>
      <c r="W8822" s="25" t="s">
        <v>2426</v>
      </c>
      <c r="X8822" s="25">
        <v>652.0</v>
      </c>
      <c r="Y8822" s="25" t="s">
        <v>379</v>
      </c>
      <c r="Z8822" s="25" t="s">
        <v>487</v>
      </c>
      <c r="AA8822" s="25">
        <v>36.0</v>
      </c>
      <c r="AB8822" s="25">
        <v>9.0</v>
      </c>
      <c r="AC8822" s="25">
        <v>150956.71</v>
      </c>
      <c r="AD8822" s="25">
        <v>1.0</v>
      </c>
      <c r="AE8822" s="25">
        <v>0.0</v>
      </c>
      <c r="AF8822" s="25">
        <v>0.0</v>
      </c>
      <c r="AG8822" s="25">
        <v>72350.17</v>
      </c>
      <c r="AH8822" s="25">
        <v>0.0</v>
      </c>
    </row>
    <row r="8823" ht="15.75" customHeight="1">
      <c r="U8823" s="25">
        <v>8822.0</v>
      </c>
      <c r="V8823" s="25">
        <v>1.5619953E7</v>
      </c>
      <c r="W8823" s="25" t="s">
        <v>780</v>
      </c>
      <c r="X8823" s="25">
        <v>662.0</v>
      </c>
      <c r="Y8823" s="25" t="s">
        <v>377</v>
      </c>
      <c r="Z8823" s="25" t="s">
        <v>462</v>
      </c>
      <c r="AA8823" s="25">
        <v>42.0</v>
      </c>
      <c r="AB8823" s="25">
        <v>6.0</v>
      </c>
      <c r="AC8823" s="25">
        <v>105021.28</v>
      </c>
      <c r="AD8823" s="25">
        <v>1.0</v>
      </c>
      <c r="AE8823" s="25">
        <v>1.0</v>
      </c>
      <c r="AF8823" s="25">
        <v>0.0</v>
      </c>
      <c r="AG8823" s="25">
        <v>48242.38</v>
      </c>
      <c r="AH8823" s="25">
        <v>0.0</v>
      </c>
    </row>
    <row r="8824" ht="15.75" customHeight="1">
      <c r="U8824" s="25">
        <v>8823.0</v>
      </c>
      <c r="V8824" s="25">
        <v>1.5673929E7</v>
      </c>
      <c r="W8824" s="25" t="s">
        <v>508</v>
      </c>
      <c r="X8824" s="25">
        <v>543.0</v>
      </c>
      <c r="Y8824" s="25" t="s">
        <v>375</v>
      </c>
      <c r="Z8824" s="25" t="s">
        <v>487</v>
      </c>
      <c r="AA8824" s="25">
        <v>64.0</v>
      </c>
      <c r="AB8824" s="25">
        <v>4.0</v>
      </c>
      <c r="AC8824" s="25">
        <v>0.0</v>
      </c>
      <c r="AD8824" s="25">
        <v>2.0</v>
      </c>
      <c r="AE8824" s="25">
        <v>1.0</v>
      </c>
      <c r="AF8824" s="25">
        <v>1.0</v>
      </c>
      <c r="AG8824" s="25">
        <v>148305.82</v>
      </c>
      <c r="AH8824" s="25">
        <v>0.0</v>
      </c>
    </row>
    <row r="8825" ht="15.75" customHeight="1">
      <c r="U8825" s="25">
        <v>8824.0</v>
      </c>
      <c r="V8825" s="25">
        <v>1.5578835E7</v>
      </c>
      <c r="W8825" s="25" t="s">
        <v>924</v>
      </c>
      <c r="X8825" s="25">
        <v>675.0</v>
      </c>
      <c r="Y8825" s="25" t="s">
        <v>377</v>
      </c>
      <c r="Z8825" s="25" t="s">
        <v>462</v>
      </c>
      <c r="AA8825" s="25">
        <v>50.0</v>
      </c>
      <c r="AB8825" s="25">
        <v>1.0</v>
      </c>
      <c r="AC8825" s="25">
        <v>133204.91</v>
      </c>
      <c r="AD8825" s="25">
        <v>1.0</v>
      </c>
      <c r="AE8825" s="25">
        <v>0.0</v>
      </c>
      <c r="AF8825" s="25">
        <v>1.0</v>
      </c>
      <c r="AG8825" s="25">
        <v>8270.06</v>
      </c>
      <c r="AH8825" s="25">
        <v>0.0</v>
      </c>
    </row>
    <row r="8826" ht="15.75" customHeight="1">
      <c r="U8826" s="25">
        <v>8825.0</v>
      </c>
      <c r="V8826" s="25">
        <v>1.5752388E7</v>
      </c>
      <c r="W8826" s="25" t="s">
        <v>788</v>
      </c>
      <c r="X8826" s="25">
        <v>643.0</v>
      </c>
      <c r="Y8826" s="25" t="s">
        <v>377</v>
      </c>
      <c r="Z8826" s="25" t="s">
        <v>462</v>
      </c>
      <c r="AA8826" s="25">
        <v>35.0</v>
      </c>
      <c r="AB8826" s="25">
        <v>6.0</v>
      </c>
      <c r="AC8826" s="25">
        <v>0.0</v>
      </c>
      <c r="AD8826" s="25">
        <v>2.0</v>
      </c>
      <c r="AE8826" s="25">
        <v>1.0</v>
      </c>
      <c r="AF8826" s="25">
        <v>1.0</v>
      </c>
      <c r="AG8826" s="25">
        <v>41549.64</v>
      </c>
      <c r="AH8826" s="25">
        <v>0.0</v>
      </c>
    </row>
    <row r="8827" ht="15.75" customHeight="1">
      <c r="U8827" s="25">
        <v>8826.0</v>
      </c>
      <c r="V8827" s="25">
        <v>1.5797081E7</v>
      </c>
      <c r="W8827" s="25" t="s">
        <v>3050</v>
      </c>
      <c r="X8827" s="25">
        <v>611.0</v>
      </c>
      <c r="Y8827" s="25" t="s">
        <v>379</v>
      </c>
      <c r="Z8827" s="25" t="s">
        <v>462</v>
      </c>
      <c r="AA8827" s="25">
        <v>49.0</v>
      </c>
      <c r="AB8827" s="25">
        <v>9.0</v>
      </c>
      <c r="AC8827" s="25">
        <v>115488.52</v>
      </c>
      <c r="AD8827" s="25">
        <v>2.0</v>
      </c>
      <c r="AE8827" s="25">
        <v>1.0</v>
      </c>
      <c r="AF8827" s="25">
        <v>1.0</v>
      </c>
      <c r="AG8827" s="25">
        <v>138656.81</v>
      </c>
      <c r="AH8827" s="25">
        <v>1.0</v>
      </c>
    </row>
    <row r="8828" ht="15.75" customHeight="1">
      <c r="U8828" s="25">
        <v>8827.0</v>
      </c>
      <c r="V8828" s="25">
        <v>1.5570194E7</v>
      </c>
      <c r="W8828" s="25" t="s">
        <v>847</v>
      </c>
      <c r="X8828" s="25">
        <v>412.0</v>
      </c>
      <c r="Y8828" s="25" t="s">
        <v>375</v>
      </c>
      <c r="Z8828" s="25" t="s">
        <v>487</v>
      </c>
      <c r="AA8828" s="25">
        <v>29.0</v>
      </c>
      <c r="AB8828" s="25">
        <v>5.0</v>
      </c>
      <c r="AC8828" s="25">
        <v>0.0</v>
      </c>
      <c r="AD8828" s="25">
        <v>2.0</v>
      </c>
      <c r="AE8828" s="25">
        <v>0.0</v>
      </c>
      <c r="AF8828" s="25">
        <v>0.0</v>
      </c>
      <c r="AG8828" s="25">
        <v>12510.53</v>
      </c>
      <c r="AH8828" s="25">
        <v>0.0</v>
      </c>
    </row>
    <row r="8829" ht="15.75" customHeight="1">
      <c r="U8829" s="25">
        <v>8828.0</v>
      </c>
      <c r="V8829" s="25">
        <v>1.5580149E7</v>
      </c>
      <c r="W8829" s="25" t="s">
        <v>2436</v>
      </c>
      <c r="X8829" s="25">
        <v>638.0</v>
      </c>
      <c r="Y8829" s="25" t="s">
        <v>377</v>
      </c>
      <c r="Z8829" s="25" t="s">
        <v>487</v>
      </c>
      <c r="AA8829" s="25">
        <v>41.0</v>
      </c>
      <c r="AB8829" s="25">
        <v>7.0</v>
      </c>
      <c r="AC8829" s="25">
        <v>0.0</v>
      </c>
      <c r="AD8829" s="25">
        <v>2.0</v>
      </c>
      <c r="AE8829" s="25">
        <v>1.0</v>
      </c>
      <c r="AF8829" s="25">
        <v>0.0</v>
      </c>
      <c r="AG8829" s="25">
        <v>43889.41</v>
      </c>
      <c r="AH8829" s="25">
        <v>0.0</v>
      </c>
    </row>
    <row r="8830" ht="15.75" customHeight="1">
      <c r="U8830" s="25">
        <v>8829.0</v>
      </c>
      <c r="V8830" s="25">
        <v>1.5777708E7</v>
      </c>
      <c r="W8830" s="25" t="s">
        <v>740</v>
      </c>
      <c r="X8830" s="25">
        <v>824.0</v>
      </c>
      <c r="Y8830" s="25" t="s">
        <v>377</v>
      </c>
      <c r="Z8830" s="25" t="s">
        <v>462</v>
      </c>
      <c r="AA8830" s="25">
        <v>38.0</v>
      </c>
      <c r="AB8830" s="25">
        <v>3.0</v>
      </c>
      <c r="AC8830" s="25">
        <v>0.0</v>
      </c>
      <c r="AD8830" s="25">
        <v>2.0</v>
      </c>
      <c r="AE8830" s="25">
        <v>1.0</v>
      </c>
      <c r="AF8830" s="25">
        <v>0.0</v>
      </c>
      <c r="AG8830" s="25">
        <v>192800.25</v>
      </c>
      <c r="AH8830" s="25">
        <v>0.0</v>
      </c>
    </row>
    <row r="8831" ht="15.75" customHeight="1">
      <c r="U8831" s="25">
        <v>8830.0</v>
      </c>
      <c r="V8831" s="25">
        <v>1.5769955E7</v>
      </c>
      <c r="W8831" s="25" t="s">
        <v>698</v>
      </c>
      <c r="X8831" s="25">
        <v>683.0</v>
      </c>
      <c r="Y8831" s="25" t="s">
        <v>375</v>
      </c>
      <c r="Z8831" s="25" t="s">
        <v>462</v>
      </c>
      <c r="AA8831" s="25">
        <v>40.0</v>
      </c>
      <c r="AB8831" s="25">
        <v>1.0</v>
      </c>
      <c r="AC8831" s="25">
        <v>0.0</v>
      </c>
      <c r="AD8831" s="25">
        <v>2.0</v>
      </c>
      <c r="AE8831" s="25">
        <v>0.0</v>
      </c>
      <c r="AF8831" s="25">
        <v>0.0</v>
      </c>
      <c r="AG8831" s="25">
        <v>75762.0</v>
      </c>
      <c r="AH8831" s="25">
        <v>0.0</v>
      </c>
    </row>
    <row r="8832" ht="15.75" customHeight="1">
      <c r="U8832" s="25">
        <v>8831.0</v>
      </c>
      <c r="V8832" s="25">
        <v>1.5810444E7</v>
      </c>
      <c r="W8832" s="25" t="s">
        <v>2019</v>
      </c>
      <c r="X8832" s="25">
        <v>562.0</v>
      </c>
      <c r="Y8832" s="25" t="s">
        <v>379</v>
      </c>
      <c r="Z8832" s="25" t="s">
        <v>462</v>
      </c>
      <c r="AA8832" s="25">
        <v>39.0</v>
      </c>
      <c r="AB8832" s="25">
        <v>6.0</v>
      </c>
      <c r="AC8832" s="25">
        <v>130565.02</v>
      </c>
      <c r="AD8832" s="25">
        <v>1.0</v>
      </c>
      <c r="AE8832" s="25">
        <v>1.0</v>
      </c>
      <c r="AF8832" s="25">
        <v>0.0</v>
      </c>
      <c r="AG8832" s="25">
        <v>9854.72</v>
      </c>
      <c r="AH8832" s="25">
        <v>1.0</v>
      </c>
    </row>
    <row r="8833" ht="15.75" customHeight="1">
      <c r="U8833" s="25">
        <v>8832.0</v>
      </c>
      <c r="V8833" s="25">
        <v>1.5645593E7</v>
      </c>
      <c r="W8833" s="25" t="s">
        <v>557</v>
      </c>
      <c r="X8833" s="25">
        <v>599.0</v>
      </c>
      <c r="Y8833" s="25" t="s">
        <v>375</v>
      </c>
      <c r="Z8833" s="25" t="s">
        <v>462</v>
      </c>
      <c r="AA8833" s="25">
        <v>41.0</v>
      </c>
      <c r="AB8833" s="25">
        <v>2.0</v>
      </c>
      <c r="AC8833" s="25">
        <v>91328.71</v>
      </c>
      <c r="AD8833" s="25">
        <v>1.0</v>
      </c>
      <c r="AE8833" s="25">
        <v>1.0</v>
      </c>
      <c r="AF8833" s="25">
        <v>0.0</v>
      </c>
      <c r="AG8833" s="25">
        <v>115724.78</v>
      </c>
      <c r="AH8833" s="25">
        <v>0.0</v>
      </c>
    </row>
    <row r="8834" ht="15.75" customHeight="1">
      <c r="U8834" s="25">
        <v>8833.0</v>
      </c>
      <c r="V8834" s="25">
        <v>1.5765345E7</v>
      </c>
      <c r="W8834" s="25" t="s">
        <v>667</v>
      </c>
      <c r="X8834" s="25">
        <v>753.0</v>
      </c>
      <c r="Y8834" s="25" t="s">
        <v>375</v>
      </c>
      <c r="Z8834" s="25" t="s">
        <v>487</v>
      </c>
      <c r="AA8834" s="25">
        <v>35.0</v>
      </c>
      <c r="AB8834" s="25">
        <v>4.0</v>
      </c>
      <c r="AC8834" s="25">
        <v>0.0</v>
      </c>
      <c r="AD8834" s="25">
        <v>2.0</v>
      </c>
      <c r="AE8834" s="25">
        <v>1.0</v>
      </c>
      <c r="AF8834" s="25">
        <v>1.0</v>
      </c>
      <c r="AG8834" s="25">
        <v>106303.4</v>
      </c>
      <c r="AH8834" s="25">
        <v>0.0</v>
      </c>
    </row>
    <row r="8835" ht="15.75" customHeight="1">
      <c r="U8835" s="25">
        <v>8834.0</v>
      </c>
      <c r="V8835" s="25">
        <v>1.5760873E7</v>
      </c>
      <c r="W8835" s="25" t="s">
        <v>538</v>
      </c>
      <c r="X8835" s="25">
        <v>594.0</v>
      </c>
      <c r="Y8835" s="25" t="s">
        <v>375</v>
      </c>
      <c r="Z8835" s="25" t="s">
        <v>487</v>
      </c>
      <c r="AA8835" s="25">
        <v>50.0</v>
      </c>
      <c r="AB8835" s="25">
        <v>7.0</v>
      </c>
      <c r="AC8835" s="25">
        <v>81310.34</v>
      </c>
      <c r="AD8835" s="25">
        <v>1.0</v>
      </c>
      <c r="AE8835" s="25">
        <v>1.0</v>
      </c>
      <c r="AF8835" s="25">
        <v>1.0</v>
      </c>
      <c r="AG8835" s="25">
        <v>183868.01</v>
      </c>
      <c r="AH8835" s="25">
        <v>0.0</v>
      </c>
    </row>
    <row r="8836" ht="15.75" customHeight="1">
      <c r="U8836" s="25">
        <v>8835.0</v>
      </c>
      <c r="V8836" s="25">
        <v>1.5794178E7</v>
      </c>
      <c r="W8836" s="25" t="s">
        <v>3425</v>
      </c>
      <c r="X8836" s="25">
        <v>657.0</v>
      </c>
      <c r="Y8836" s="25" t="s">
        <v>375</v>
      </c>
      <c r="Z8836" s="25" t="s">
        <v>487</v>
      </c>
      <c r="AA8836" s="25">
        <v>34.0</v>
      </c>
      <c r="AB8836" s="25">
        <v>3.0</v>
      </c>
      <c r="AC8836" s="25">
        <v>107136.6</v>
      </c>
      <c r="AD8836" s="25">
        <v>1.0</v>
      </c>
      <c r="AE8836" s="25">
        <v>1.0</v>
      </c>
      <c r="AF8836" s="25">
        <v>0.0</v>
      </c>
      <c r="AG8836" s="25">
        <v>153895.46</v>
      </c>
      <c r="AH8836" s="25">
        <v>0.0</v>
      </c>
    </row>
    <row r="8837" ht="15.75" customHeight="1">
      <c r="U8837" s="25">
        <v>8836.0</v>
      </c>
      <c r="V8837" s="25">
        <v>1.5589361E7</v>
      </c>
      <c r="W8837" s="25" t="s">
        <v>2718</v>
      </c>
      <c r="X8837" s="25">
        <v>716.0</v>
      </c>
      <c r="Y8837" s="25" t="s">
        <v>377</v>
      </c>
      <c r="Z8837" s="25" t="s">
        <v>487</v>
      </c>
      <c r="AA8837" s="25">
        <v>34.0</v>
      </c>
      <c r="AB8837" s="25">
        <v>9.0</v>
      </c>
      <c r="AC8837" s="25">
        <v>0.0</v>
      </c>
      <c r="AD8837" s="25">
        <v>1.0</v>
      </c>
      <c r="AE8837" s="25">
        <v>1.0</v>
      </c>
      <c r="AF8837" s="25">
        <v>1.0</v>
      </c>
      <c r="AG8837" s="25">
        <v>66695.71</v>
      </c>
      <c r="AH8837" s="25">
        <v>0.0</v>
      </c>
    </row>
    <row r="8838" ht="15.75" customHeight="1">
      <c r="U8838" s="25">
        <v>8837.0</v>
      </c>
      <c r="V8838" s="25">
        <v>1.5662483E7</v>
      </c>
      <c r="W8838" s="25" t="s">
        <v>619</v>
      </c>
      <c r="X8838" s="25">
        <v>850.0</v>
      </c>
      <c r="Y8838" s="25" t="s">
        <v>375</v>
      </c>
      <c r="Z8838" s="25" t="s">
        <v>487</v>
      </c>
      <c r="AA8838" s="25">
        <v>43.0</v>
      </c>
      <c r="AB8838" s="25">
        <v>7.0</v>
      </c>
      <c r="AC8838" s="25">
        <v>0.0</v>
      </c>
      <c r="AD8838" s="25">
        <v>2.0</v>
      </c>
      <c r="AE8838" s="25">
        <v>1.0</v>
      </c>
      <c r="AF8838" s="25">
        <v>1.0</v>
      </c>
      <c r="AG8838" s="25">
        <v>173851.11</v>
      </c>
      <c r="AH8838" s="25">
        <v>0.0</v>
      </c>
    </row>
    <row r="8839" ht="15.75" customHeight="1">
      <c r="U8839" s="25">
        <v>8838.0</v>
      </c>
      <c r="V8839" s="25">
        <v>1.5809736E7</v>
      </c>
      <c r="W8839" s="25" t="s">
        <v>3426</v>
      </c>
      <c r="X8839" s="25">
        <v>664.0</v>
      </c>
      <c r="Y8839" s="25" t="s">
        <v>375</v>
      </c>
      <c r="Z8839" s="25" t="s">
        <v>487</v>
      </c>
      <c r="AA8839" s="25">
        <v>46.0</v>
      </c>
      <c r="AB8839" s="25">
        <v>2.0</v>
      </c>
      <c r="AC8839" s="25">
        <v>0.0</v>
      </c>
      <c r="AD8839" s="25">
        <v>1.0</v>
      </c>
      <c r="AE8839" s="25">
        <v>1.0</v>
      </c>
      <c r="AF8839" s="25">
        <v>1.0</v>
      </c>
      <c r="AG8839" s="25">
        <v>177423.02</v>
      </c>
      <c r="AH8839" s="25">
        <v>1.0</v>
      </c>
    </row>
    <row r="8840" ht="15.75" customHeight="1">
      <c r="U8840" s="25">
        <v>8839.0</v>
      </c>
      <c r="V8840" s="25">
        <v>1.5731148E7</v>
      </c>
      <c r="W8840" s="25" t="s">
        <v>2558</v>
      </c>
      <c r="X8840" s="25">
        <v>558.0</v>
      </c>
      <c r="Y8840" s="25" t="s">
        <v>375</v>
      </c>
      <c r="Z8840" s="25" t="s">
        <v>487</v>
      </c>
      <c r="AA8840" s="25">
        <v>33.0</v>
      </c>
      <c r="AB8840" s="25">
        <v>0.0</v>
      </c>
      <c r="AC8840" s="25">
        <v>108477.49</v>
      </c>
      <c r="AD8840" s="25">
        <v>1.0</v>
      </c>
      <c r="AE8840" s="25">
        <v>1.0</v>
      </c>
      <c r="AF8840" s="25">
        <v>1.0</v>
      </c>
      <c r="AG8840" s="25">
        <v>109096.71</v>
      </c>
      <c r="AH8840" s="25">
        <v>1.0</v>
      </c>
    </row>
    <row r="8841" ht="15.75" customHeight="1">
      <c r="U8841" s="25">
        <v>8840.0</v>
      </c>
      <c r="V8841" s="25">
        <v>1.5774328E7</v>
      </c>
      <c r="W8841" s="25" t="s">
        <v>472</v>
      </c>
      <c r="X8841" s="25">
        <v>606.0</v>
      </c>
      <c r="Y8841" s="25" t="s">
        <v>379</v>
      </c>
      <c r="Z8841" s="25" t="s">
        <v>487</v>
      </c>
      <c r="AA8841" s="25">
        <v>40.0</v>
      </c>
      <c r="AB8841" s="25">
        <v>1.0</v>
      </c>
      <c r="AC8841" s="25">
        <v>144757.97</v>
      </c>
      <c r="AD8841" s="25">
        <v>2.0</v>
      </c>
      <c r="AE8841" s="25">
        <v>1.0</v>
      </c>
      <c r="AF8841" s="25">
        <v>1.0</v>
      </c>
      <c r="AG8841" s="25">
        <v>166656.18</v>
      </c>
      <c r="AH8841" s="25">
        <v>0.0</v>
      </c>
    </row>
    <row r="8842" ht="15.75" customHeight="1">
      <c r="U8842" s="25">
        <v>8841.0</v>
      </c>
      <c r="V8842" s="25">
        <v>1.5646969E7</v>
      </c>
      <c r="W8842" s="25" t="s">
        <v>1944</v>
      </c>
      <c r="X8842" s="25">
        <v>776.0</v>
      </c>
      <c r="Y8842" s="25" t="s">
        <v>377</v>
      </c>
      <c r="Z8842" s="25" t="s">
        <v>487</v>
      </c>
      <c r="AA8842" s="25">
        <v>33.0</v>
      </c>
      <c r="AB8842" s="25">
        <v>2.0</v>
      </c>
      <c r="AC8842" s="25">
        <v>0.0</v>
      </c>
      <c r="AD8842" s="25">
        <v>2.0</v>
      </c>
      <c r="AE8842" s="25">
        <v>1.0</v>
      </c>
      <c r="AF8842" s="25">
        <v>1.0</v>
      </c>
      <c r="AG8842" s="25">
        <v>176921.0</v>
      </c>
      <c r="AH8842" s="25">
        <v>0.0</v>
      </c>
    </row>
    <row r="8843" ht="15.75" customHeight="1">
      <c r="U8843" s="25">
        <v>8842.0</v>
      </c>
      <c r="V8843" s="25">
        <v>1.5718769E7</v>
      </c>
      <c r="W8843" s="25" t="s">
        <v>1107</v>
      </c>
      <c r="X8843" s="25">
        <v>557.0</v>
      </c>
      <c r="Y8843" s="25" t="s">
        <v>377</v>
      </c>
      <c r="Z8843" s="25" t="s">
        <v>487</v>
      </c>
      <c r="AA8843" s="25">
        <v>36.0</v>
      </c>
      <c r="AB8843" s="25">
        <v>1.0</v>
      </c>
      <c r="AC8843" s="25">
        <v>113110.26</v>
      </c>
      <c r="AD8843" s="25">
        <v>1.0</v>
      </c>
      <c r="AE8843" s="25">
        <v>1.0</v>
      </c>
      <c r="AF8843" s="25">
        <v>0.0</v>
      </c>
      <c r="AG8843" s="25">
        <v>98413.1</v>
      </c>
      <c r="AH8843" s="25">
        <v>0.0</v>
      </c>
    </row>
    <row r="8844" ht="15.75" customHeight="1">
      <c r="U8844" s="25">
        <v>8843.0</v>
      </c>
      <c r="V8844" s="25">
        <v>1.5610226E7</v>
      </c>
      <c r="W8844" s="25" t="s">
        <v>1860</v>
      </c>
      <c r="X8844" s="25">
        <v>614.0</v>
      </c>
      <c r="Y8844" s="25" t="s">
        <v>375</v>
      </c>
      <c r="Z8844" s="25" t="s">
        <v>462</v>
      </c>
      <c r="AA8844" s="25">
        <v>27.0</v>
      </c>
      <c r="AB8844" s="25">
        <v>9.0</v>
      </c>
      <c r="AC8844" s="25">
        <v>106414.57</v>
      </c>
      <c r="AD8844" s="25">
        <v>2.0</v>
      </c>
      <c r="AE8844" s="25">
        <v>0.0</v>
      </c>
      <c r="AF8844" s="25">
        <v>0.0</v>
      </c>
      <c r="AG8844" s="25">
        <v>77500.81</v>
      </c>
      <c r="AH8844" s="25">
        <v>0.0</v>
      </c>
    </row>
    <row r="8845" ht="15.75" customHeight="1">
      <c r="U8845" s="25">
        <v>8844.0</v>
      </c>
      <c r="V8845" s="25">
        <v>1.561627E7</v>
      </c>
      <c r="W8845" s="25" t="s">
        <v>2136</v>
      </c>
      <c r="X8845" s="25">
        <v>620.0</v>
      </c>
      <c r="Y8845" s="25" t="s">
        <v>377</v>
      </c>
      <c r="Z8845" s="25" t="s">
        <v>487</v>
      </c>
      <c r="AA8845" s="25">
        <v>42.0</v>
      </c>
      <c r="AB8845" s="25">
        <v>4.0</v>
      </c>
      <c r="AC8845" s="25">
        <v>106920.91</v>
      </c>
      <c r="AD8845" s="25">
        <v>1.0</v>
      </c>
      <c r="AE8845" s="25">
        <v>0.0</v>
      </c>
      <c r="AF8845" s="25">
        <v>1.0</v>
      </c>
      <c r="AG8845" s="25">
        <v>119747.08</v>
      </c>
      <c r="AH8845" s="25">
        <v>0.0</v>
      </c>
    </row>
    <row r="8846" ht="15.75" customHeight="1">
      <c r="U8846" s="25">
        <v>8845.0</v>
      </c>
      <c r="V8846" s="25">
        <v>1.5790717E7</v>
      </c>
      <c r="W8846" s="25" t="s">
        <v>1513</v>
      </c>
      <c r="X8846" s="25">
        <v>695.0</v>
      </c>
      <c r="Y8846" s="25" t="s">
        <v>377</v>
      </c>
      <c r="Z8846" s="25" t="s">
        <v>487</v>
      </c>
      <c r="AA8846" s="25">
        <v>35.0</v>
      </c>
      <c r="AB8846" s="25">
        <v>7.0</v>
      </c>
      <c r="AC8846" s="25">
        <v>0.0</v>
      </c>
      <c r="AD8846" s="25">
        <v>2.0</v>
      </c>
      <c r="AE8846" s="25">
        <v>1.0</v>
      </c>
      <c r="AF8846" s="25">
        <v>0.0</v>
      </c>
      <c r="AG8846" s="25">
        <v>160387.98</v>
      </c>
      <c r="AH8846" s="25">
        <v>0.0</v>
      </c>
    </row>
    <row r="8847" ht="15.75" customHeight="1">
      <c r="U8847" s="25">
        <v>8846.0</v>
      </c>
      <c r="V8847" s="25">
        <v>1.5635703E7</v>
      </c>
      <c r="W8847" s="25" t="s">
        <v>486</v>
      </c>
      <c r="X8847" s="25">
        <v>729.0</v>
      </c>
      <c r="Y8847" s="25" t="s">
        <v>379</v>
      </c>
      <c r="Z8847" s="25" t="s">
        <v>462</v>
      </c>
      <c r="AA8847" s="25">
        <v>39.0</v>
      </c>
      <c r="AB8847" s="25">
        <v>1.0</v>
      </c>
      <c r="AC8847" s="25">
        <v>131513.26</v>
      </c>
      <c r="AD8847" s="25">
        <v>1.0</v>
      </c>
      <c r="AE8847" s="25">
        <v>1.0</v>
      </c>
      <c r="AF8847" s="25">
        <v>1.0</v>
      </c>
      <c r="AG8847" s="25">
        <v>193715.0</v>
      </c>
      <c r="AH8847" s="25">
        <v>0.0</v>
      </c>
    </row>
    <row r="8848" ht="15.75" customHeight="1">
      <c r="U8848" s="25">
        <v>8847.0</v>
      </c>
      <c r="V8848" s="25">
        <v>1.5616365E7</v>
      </c>
      <c r="W8848" s="25" t="s">
        <v>948</v>
      </c>
      <c r="X8848" s="25">
        <v>571.0</v>
      </c>
      <c r="Y8848" s="25" t="s">
        <v>375</v>
      </c>
      <c r="Z8848" s="25" t="s">
        <v>462</v>
      </c>
      <c r="AA8848" s="25">
        <v>53.0</v>
      </c>
      <c r="AB8848" s="25">
        <v>2.0</v>
      </c>
      <c r="AC8848" s="25">
        <v>0.0</v>
      </c>
      <c r="AD8848" s="25">
        <v>2.0</v>
      </c>
      <c r="AE8848" s="25">
        <v>1.0</v>
      </c>
      <c r="AF8848" s="25">
        <v>0.0</v>
      </c>
      <c r="AG8848" s="25">
        <v>28045.77</v>
      </c>
      <c r="AH8848" s="25">
        <v>0.0</v>
      </c>
    </row>
    <row r="8849" ht="15.75" customHeight="1">
      <c r="U8849" s="25">
        <v>8848.0</v>
      </c>
      <c r="V8849" s="25">
        <v>1.5630244E7</v>
      </c>
      <c r="W8849" s="25" t="s">
        <v>486</v>
      </c>
      <c r="X8849" s="25">
        <v>457.0</v>
      </c>
      <c r="Y8849" s="25" t="s">
        <v>375</v>
      </c>
      <c r="Z8849" s="25" t="s">
        <v>487</v>
      </c>
      <c r="AA8849" s="25">
        <v>40.0</v>
      </c>
      <c r="AB8849" s="25">
        <v>10.0</v>
      </c>
      <c r="AC8849" s="25">
        <v>134320.23</v>
      </c>
      <c r="AD8849" s="25">
        <v>2.0</v>
      </c>
      <c r="AE8849" s="25">
        <v>1.0</v>
      </c>
      <c r="AF8849" s="25">
        <v>0.0</v>
      </c>
      <c r="AG8849" s="25">
        <v>150757.35</v>
      </c>
      <c r="AH8849" s="25">
        <v>0.0</v>
      </c>
    </row>
    <row r="8850" ht="15.75" customHeight="1">
      <c r="U8850" s="25">
        <v>8849.0</v>
      </c>
      <c r="V8850" s="25">
        <v>1.5734714E7</v>
      </c>
      <c r="W8850" s="25" t="s">
        <v>1782</v>
      </c>
      <c r="X8850" s="25">
        <v>559.0</v>
      </c>
      <c r="Y8850" s="25" t="s">
        <v>375</v>
      </c>
      <c r="Z8850" s="25" t="s">
        <v>462</v>
      </c>
      <c r="AA8850" s="25">
        <v>29.0</v>
      </c>
      <c r="AB8850" s="25">
        <v>3.0</v>
      </c>
      <c r="AC8850" s="25">
        <v>79715.36</v>
      </c>
      <c r="AD8850" s="25">
        <v>1.0</v>
      </c>
      <c r="AE8850" s="25">
        <v>1.0</v>
      </c>
      <c r="AF8850" s="25">
        <v>0.0</v>
      </c>
      <c r="AG8850" s="25">
        <v>82252.28</v>
      </c>
      <c r="AH8850" s="25">
        <v>0.0</v>
      </c>
    </row>
    <row r="8851" ht="15.75" customHeight="1">
      <c r="U8851" s="25">
        <v>8850.0</v>
      </c>
      <c r="V8851" s="25">
        <v>1.5721433E7</v>
      </c>
      <c r="W8851" s="25" t="s">
        <v>3427</v>
      </c>
      <c r="X8851" s="25">
        <v>664.0</v>
      </c>
      <c r="Y8851" s="25" t="s">
        <v>375</v>
      </c>
      <c r="Z8851" s="25" t="s">
        <v>462</v>
      </c>
      <c r="AA8851" s="25">
        <v>38.0</v>
      </c>
      <c r="AB8851" s="25">
        <v>4.0</v>
      </c>
      <c r="AC8851" s="25">
        <v>74306.19</v>
      </c>
      <c r="AD8851" s="25">
        <v>2.0</v>
      </c>
      <c r="AE8851" s="25">
        <v>1.0</v>
      </c>
      <c r="AF8851" s="25">
        <v>0.0</v>
      </c>
      <c r="AG8851" s="25">
        <v>154395.56</v>
      </c>
      <c r="AH8851" s="25">
        <v>0.0</v>
      </c>
    </row>
    <row r="8852" ht="15.75" customHeight="1">
      <c r="U8852" s="25">
        <v>8851.0</v>
      </c>
      <c r="V8852" s="25">
        <v>1.5590201E7</v>
      </c>
      <c r="W8852" s="25" t="s">
        <v>601</v>
      </c>
      <c r="X8852" s="25">
        <v>500.0</v>
      </c>
      <c r="Y8852" s="25" t="s">
        <v>377</v>
      </c>
      <c r="Z8852" s="25" t="s">
        <v>462</v>
      </c>
      <c r="AA8852" s="25">
        <v>50.0</v>
      </c>
      <c r="AB8852" s="25">
        <v>5.0</v>
      </c>
      <c r="AC8852" s="25">
        <v>0.0</v>
      </c>
      <c r="AD8852" s="25">
        <v>4.0</v>
      </c>
      <c r="AE8852" s="25">
        <v>1.0</v>
      </c>
      <c r="AF8852" s="25">
        <v>1.0</v>
      </c>
      <c r="AG8852" s="25">
        <v>83866.35</v>
      </c>
      <c r="AH8852" s="25">
        <v>1.0</v>
      </c>
    </row>
    <row r="8853" ht="15.75" customHeight="1">
      <c r="U8853" s="25">
        <v>8852.0</v>
      </c>
      <c r="V8853" s="25">
        <v>1.5590828E7</v>
      </c>
      <c r="W8853" s="25" t="s">
        <v>2596</v>
      </c>
      <c r="X8853" s="25">
        <v>782.0</v>
      </c>
      <c r="Y8853" s="25" t="s">
        <v>379</v>
      </c>
      <c r="Z8853" s="25" t="s">
        <v>487</v>
      </c>
      <c r="AA8853" s="25">
        <v>42.0</v>
      </c>
      <c r="AB8853" s="25">
        <v>7.0</v>
      </c>
      <c r="AC8853" s="25">
        <v>126428.38</v>
      </c>
      <c r="AD8853" s="25">
        <v>1.0</v>
      </c>
      <c r="AE8853" s="25">
        <v>1.0</v>
      </c>
      <c r="AF8853" s="25">
        <v>0.0</v>
      </c>
      <c r="AG8853" s="25">
        <v>39830.1</v>
      </c>
      <c r="AH8853" s="25">
        <v>0.0</v>
      </c>
    </row>
    <row r="8854" ht="15.75" customHeight="1">
      <c r="U8854" s="25">
        <v>8853.0</v>
      </c>
      <c r="V8854" s="25">
        <v>1.5752097E7</v>
      </c>
      <c r="W8854" s="25" t="s">
        <v>764</v>
      </c>
      <c r="X8854" s="25">
        <v>708.0</v>
      </c>
      <c r="Y8854" s="25" t="s">
        <v>377</v>
      </c>
      <c r="Z8854" s="25" t="s">
        <v>487</v>
      </c>
      <c r="AA8854" s="25">
        <v>38.0</v>
      </c>
      <c r="AB8854" s="25">
        <v>8.0</v>
      </c>
      <c r="AC8854" s="25">
        <v>99640.89</v>
      </c>
      <c r="AD8854" s="25">
        <v>1.0</v>
      </c>
      <c r="AE8854" s="25">
        <v>1.0</v>
      </c>
      <c r="AF8854" s="25">
        <v>0.0</v>
      </c>
      <c r="AG8854" s="25">
        <v>12429.22</v>
      </c>
      <c r="AH8854" s="25">
        <v>0.0</v>
      </c>
    </row>
    <row r="8855" ht="15.75" customHeight="1">
      <c r="U8855" s="25">
        <v>8854.0</v>
      </c>
      <c r="V8855" s="25">
        <v>1.5800031E7</v>
      </c>
      <c r="W8855" s="25" t="s">
        <v>239</v>
      </c>
      <c r="X8855" s="25">
        <v>681.0</v>
      </c>
      <c r="Y8855" s="25" t="s">
        <v>375</v>
      </c>
      <c r="Z8855" s="25" t="s">
        <v>487</v>
      </c>
      <c r="AA8855" s="25">
        <v>43.0</v>
      </c>
      <c r="AB8855" s="25">
        <v>3.0</v>
      </c>
      <c r="AC8855" s="25">
        <v>66338.68</v>
      </c>
      <c r="AD8855" s="25">
        <v>1.0</v>
      </c>
      <c r="AE8855" s="25">
        <v>1.0</v>
      </c>
      <c r="AF8855" s="25">
        <v>1.0</v>
      </c>
      <c r="AG8855" s="25">
        <v>18772.5</v>
      </c>
      <c r="AH8855" s="25">
        <v>1.0</v>
      </c>
    </row>
    <row r="8856" ht="15.75" customHeight="1">
      <c r="U8856" s="25">
        <v>8855.0</v>
      </c>
      <c r="V8856" s="25">
        <v>1.5630857E7</v>
      </c>
      <c r="W8856" s="25" t="s">
        <v>623</v>
      </c>
      <c r="X8856" s="25">
        <v>674.0</v>
      </c>
      <c r="Y8856" s="25" t="s">
        <v>377</v>
      </c>
      <c r="Z8856" s="25" t="s">
        <v>462</v>
      </c>
      <c r="AA8856" s="25">
        <v>39.0</v>
      </c>
      <c r="AB8856" s="25">
        <v>6.0</v>
      </c>
      <c r="AC8856" s="25">
        <v>0.0</v>
      </c>
      <c r="AD8856" s="25">
        <v>2.0</v>
      </c>
      <c r="AE8856" s="25">
        <v>1.0</v>
      </c>
      <c r="AF8856" s="25">
        <v>1.0</v>
      </c>
      <c r="AG8856" s="25">
        <v>9574.83</v>
      </c>
      <c r="AH8856" s="25">
        <v>0.0</v>
      </c>
    </row>
    <row r="8857" ht="15.75" customHeight="1">
      <c r="U8857" s="25">
        <v>8856.0</v>
      </c>
      <c r="V8857" s="25">
        <v>1.5689953E7</v>
      </c>
      <c r="W8857" s="25" t="s">
        <v>763</v>
      </c>
      <c r="X8857" s="25">
        <v>697.0</v>
      </c>
      <c r="Y8857" s="25" t="s">
        <v>377</v>
      </c>
      <c r="Z8857" s="25" t="s">
        <v>487</v>
      </c>
      <c r="AA8857" s="25">
        <v>43.0</v>
      </c>
      <c r="AB8857" s="25">
        <v>10.0</v>
      </c>
      <c r="AC8857" s="25">
        <v>128226.37</v>
      </c>
      <c r="AD8857" s="25">
        <v>1.0</v>
      </c>
      <c r="AE8857" s="25">
        <v>0.0</v>
      </c>
      <c r="AF8857" s="25">
        <v>0.0</v>
      </c>
      <c r="AG8857" s="25">
        <v>188486.94</v>
      </c>
      <c r="AH8857" s="25">
        <v>0.0</v>
      </c>
    </row>
    <row r="8858" ht="15.75" customHeight="1">
      <c r="U8858" s="25">
        <v>8857.0</v>
      </c>
      <c r="V8858" s="25">
        <v>1.5759733E7</v>
      </c>
      <c r="W8858" s="25" t="s">
        <v>1128</v>
      </c>
      <c r="X8858" s="25">
        <v>774.0</v>
      </c>
      <c r="Y8858" s="25" t="s">
        <v>375</v>
      </c>
      <c r="Z8858" s="25" t="s">
        <v>462</v>
      </c>
      <c r="AA8858" s="25">
        <v>26.0</v>
      </c>
      <c r="AB8858" s="25">
        <v>5.0</v>
      </c>
      <c r="AC8858" s="25">
        <v>0.0</v>
      </c>
      <c r="AD8858" s="25">
        <v>2.0</v>
      </c>
      <c r="AE8858" s="25">
        <v>1.0</v>
      </c>
      <c r="AF8858" s="25">
        <v>1.0</v>
      </c>
      <c r="AG8858" s="25">
        <v>64716.08</v>
      </c>
      <c r="AH8858" s="25">
        <v>0.0</v>
      </c>
    </row>
    <row r="8859" ht="15.75" customHeight="1">
      <c r="U8859" s="25">
        <v>8858.0</v>
      </c>
      <c r="V8859" s="25">
        <v>1.5810826E7</v>
      </c>
      <c r="W8859" s="25" t="s">
        <v>2120</v>
      </c>
      <c r="X8859" s="25">
        <v>624.0</v>
      </c>
      <c r="Y8859" s="25" t="s">
        <v>375</v>
      </c>
      <c r="Z8859" s="25" t="s">
        <v>487</v>
      </c>
      <c r="AA8859" s="25">
        <v>36.0</v>
      </c>
      <c r="AB8859" s="25">
        <v>6.0</v>
      </c>
      <c r="AC8859" s="25">
        <v>0.0</v>
      </c>
      <c r="AD8859" s="25">
        <v>2.0</v>
      </c>
      <c r="AE8859" s="25">
        <v>0.0</v>
      </c>
      <c r="AF8859" s="25">
        <v>0.0</v>
      </c>
      <c r="AG8859" s="25">
        <v>84749.96</v>
      </c>
      <c r="AH8859" s="25">
        <v>0.0</v>
      </c>
    </row>
    <row r="8860" ht="15.75" customHeight="1">
      <c r="U8860" s="25">
        <v>8859.0</v>
      </c>
      <c r="V8860" s="25">
        <v>1.5668009E7</v>
      </c>
      <c r="W8860" s="25" t="s">
        <v>3428</v>
      </c>
      <c r="X8860" s="25">
        <v>747.0</v>
      </c>
      <c r="Y8860" s="25" t="s">
        <v>377</v>
      </c>
      <c r="Z8860" s="25" t="s">
        <v>487</v>
      </c>
      <c r="AA8860" s="25">
        <v>37.0</v>
      </c>
      <c r="AB8860" s="25">
        <v>1.0</v>
      </c>
      <c r="AC8860" s="25">
        <v>0.0</v>
      </c>
      <c r="AD8860" s="25">
        <v>2.0</v>
      </c>
      <c r="AE8860" s="25">
        <v>0.0</v>
      </c>
      <c r="AF8860" s="25">
        <v>1.0</v>
      </c>
      <c r="AG8860" s="25">
        <v>180551.76</v>
      </c>
      <c r="AH8860" s="25">
        <v>0.0</v>
      </c>
    </row>
    <row r="8861" ht="15.75" customHeight="1">
      <c r="U8861" s="25">
        <v>8860.0</v>
      </c>
      <c r="V8861" s="25">
        <v>1.5743456E7</v>
      </c>
      <c r="W8861" s="25" t="s">
        <v>3429</v>
      </c>
      <c r="X8861" s="25">
        <v>715.0</v>
      </c>
      <c r="Y8861" s="25" t="s">
        <v>375</v>
      </c>
      <c r="Z8861" s="25" t="s">
        <v>462</v>
      </c>
      <c r="AA8861" s="25">
        <v>32.0</v>
      </c>
      <c r="AB8861" s="25">
        <v>10.0</v>
      </c>
      <c r="AC8861" s="25">
        <v>0.0</v>
      </c>
      <c r="AD8861" s="25">
        <v>2.0</v>
      </c>
      <c r="AE8861" s="25">
        <v>1.0</v>
      </c>
      <c r="AF8861" s="25">
        <v>0.0</v>
      </c>
      <c r="AG8861" s="25">
        <v>60907.49</v>
      </c>
      <c r="AH8861" s="25">
        <v>0.0</v>
      </c>
    </row>
    <row r="8862" ht="15.75" customHeight="1">
      <c r="U8862" s="25">
        <v>8861.0</v>
      </c>
      <c r="V8862" s="25">
        <v>1.5725762E7</v>
      </c>
      <c r="W8862" s="25" t="s">
        <v>1979</v>
      </c>
      <c r="X8862" s="25">
        <v>808.0</v>
      </c>
      <c r="Y8862" s="25" t="s">
        <v>375</v>
      </c>
      <c r="Z8862" s="25" t="s">
        <v>487</v>
      </c>
      <c r="AA8862" s="25">
        <v>24.0</v>
      </c>
      <c r="AB8862" s="25">
        <v>4.0</v>
      </c>
      <c r="AC8862" s="25">
        <v>122168.65</v>
      </c>
      <c r="AD8862" s="25">
        <v>1.0</v>
      </c>
      <c r="AE8862" s="25">
        <v>1.0</v>
      </c>
      <c r="AF8862" s="25">
        <v>0.0</v>
      </c>
      <c r="AG8862" s="25">
        <v>174107.04</v>
      </c>
      <c r="AH8862" s="25">
        <v>0.0</v>
      </c>
    </row>
    <row r="8863" ht="15.75" customHeight="1">
      <c r="U8863" s="25">
        <v>8862.0</v>
      </c>
      <c r="V8863" s="25">
        <v>1.5761713E7</v>
      </c>
      <c r="W8863" s="25" t="s">
        <v>1239</v>
      </c>
      <c r="X8863" s="25">
        <v>678.0</v>
      </c>
      <c r="Y8863" s="25" t="s">
        <v>375</v>
      </c>
      <c r="Z8863" s="25" t="s">
        <v>462</v>
      </c>
      <c r="AA8863" s="25">
        <v>43.0</v>
      </c>
      <c r="AB8863" s="25">
        <v>7.0</v>
      </c>
      <c r="AC8863" s="25">
        <v>178074.33</v>
      </c>
      <c r="AD8863" s="25">
        <v>1.0</v>
      </c>
      <c r="AE8863" s="25">
        <v>0.0</v>
      </c>
      <c r="AF8863" s="25">
        <v>0.0</v>
      </c>
      <c r="AG8863" s="25">
        <v>110405.9</v>
      </c>
      <c r="AH8863" s="25">
        <v>0.0</v>
      </c>
    </row>
    <row r="8864" ht="15.75" customHeight="1">
      <c r="U8864" s="25">
        <v>8863.0</v>
      </c>
      <c r="V8864" s="25">
        <v>1.5769246E7</v>
      </c>
      <c r="W8864" s="25" t="s">
        <v>1868</v>
      </c>
      <c r="X8864" s="25">
        <v>813.0</v>
      </c>
      <c r="Y8864" s="25" t="s">
        <v>379</v>
      </c>
      <c r="Z8864" s="25" t="s">
        <v>487</v>
      </c>
      <c r="AA8864" s="25">
        <v>59.0</v>
      </c>
      <c r="AB8864" s="25">
        <v>2.0</v>
      </c>
      <c r="AC8864" s="25">
        <v>135078.41</v>
      </c>
      <c r="AD8864" s="25">
        <v>1.0</v>
      </c>
      <c r="AE8864" s="25">
        <v>1.0</v>
      </c>
      <c r="AF8864" s="25">
        <v>0.0</v>
      </c>
      <c r="AG8864" s="25">
        <v>187636.06</v>
      </c>
      <c r="AH8864" s="25">
        <v>1.0</v>
      </c>
    </row>
    <row r="8865" ht="15.75" customHeight="1">
      <c r="U8865" s="25">
        <v>8864.0</v>
      </c>
      <c r="V8865" s="25">
        <v>1.5781129E7</v>
      </c>
      <c r="W8865" s="25" t="s">
        <v>3430</v>
      </c>
      <c r="X8865" s="25">
        <v>687.0</v>
      </c>
      <c r="Y8865" s="25" t="s">
        <v>377</v>
      </c>
      <c r="Z8865" s="25" t="s">
        <v>487</v>
      </c>
      <c r="AA8865" s="25">
        <v>38.0</v>
      </c>
      <c r="AB8865" s="25">
        <v>8.0</v>
      </c>
      <c r="AC8865" s="25">
        <v>69434.4</v>
      </c>
      <c r="AD8865" s="25">
        <v>2.0</v>
      </c>
      <c r="AE8865" s="25">
        <v>1.0</v>
      </c>
      <c r="AF8865" s="25">
        <v>1.0</v>
      </c>
      <c r="AG8865" s="25">
        <v>66580.13</v>
      </c>
      <c r="AH8865" s="25">
        <v>1.0</v>
      </c>
    </row>
    <row r="8866" ht="15.75" customHeight="1">
      <c r="U8866" s="25">
        <v>8865.0</v>
      </c>
      <c r="V8866" s="25">
        <v>1.5599124E7</v>
      </c>
      <c r="W8866" s="25" t="s">
        <v>707</v>
      </c>
      <c r="X8866" s="25">
        <v>832.0</v>
      </c>
      <c r="Y8866" s="25" t="s">
        <v>375</v>
      </c>
      <c r="Z8866" s="25" t="s">
        <v>462</v>
      </c>
      <c r="AA8866" s="25">
        <v>29.0</v>
      </c>
      <c r="AB8866" s="25">
        <v>5.0</v>
      </c>
      <c r="AC8866" s="25">
        <v>0.0</v>
      </c>
      <c r="AD8866" s="25">
        <v>2.0</v>
      </c>
      <c r="AE8866" s="25">
        <v>1.0</v>
      </c>
      <c r="AF8866" s="25">
        <v>0.0</v>
      </c>
      <c r="AG8866" s="25">
        <v>178779.52</v>
      </c>
      <c r="AH8866" s="25">
        <v>0.0</v>
      </c>
    </row>
    <row r="8867" ht="15.75" customHeight="1">
      <c r="U8867" s="25">
        <v>8866.0</v>
      </c>
      <c r="V8867" s="25">
        <v>1.5639004E7</v>
      </c>
      <c r="W8867" s="25" t="s">
        <v>694</v>
      </c>
      <c r="X8867" s="25">
        <v>668.0</v>
      </c>
      <c r="Y8867" s="25" t="s">
        <v>375</v>
      </c>
      <c r="Z8867" s="25" t="s">
        <v>487</v>
      </c>
      <c r="AA8867" s="25">
        <v>72.0</v>
      </c>
      <c r="AB8867" s="25">
        <v>2.0</v>
      </c>
      <c r="AC8867" s="25">
        <v>0.0</v>
      </c>
      <c r="AD8867" s="25">
        <v>2.0</v>
      </c>
      <c r="AE8867" s="25">
        <v>1.0</v>
      </c>
      <c r="AF8867" s="25">
        <v>1.0</v>
      </c>
      <c r="AG8867" s="25">
        <v>70783.61</v>
      </c>
      <c r="AH8867" s="25">
        <v>0.0</v>
      </c>
    </row>
    <row r="8868" ht="15.75" customHeight="1">
      <c r="U8868" s="25">
        <v>8867.0</v>
      </c>
      <c r="V8868" s="25">
        <v>1.5810995E7</v>
      </c>
      <c r="W8868" s="25" t="s">
        <v>1315</v>
      </c>
      <c r="X8868" s="25">
        <v>526.0</v>
      </c>
      <c r="Y8868" s="25" t="s">
        <v>379</v>
      </c>
      <c r="Z8868" s="25" t="s">
        <v>487</v>
      </c>
      <c r="AA8868" s="25">
        <v>34.0</v>
      </c>
      <c r="AB8868" s="25">
        <v>3.0</v>
      </c>
      <c r="AC8868" s="25">
        <v>122726.56</v>
      </c>
      <c r="AD8868" s="25">
        <v>1.0</v>
      </c>
      <c r="AE8868" s="25">
        <v>1.0</v>
      </c>
      <c r="AF8868" s="25">
        <v>1.0</v>
      </c>
      <c r="AG8868" s="25">
        <v>46772.36</v>
      </c>
      <c r="AH8868" s="25">
        <v>0.0</v>
      </c>
    </row>
    <row r="8869" ht="15.75" customHeight="1">
      <c r="U8869" s="25">
        <v>8868.0</v>
      </c>
      <c r="V8869" s="25">
        <v>1.5653773E7</v>
      </c>
      <c r="W8869" s="25" t="s">
        <v>1222</v>
      </c>
      <c r="X8869" s="25">
        <v>457.0</v>
      </c>
      <c r="Y8869" s="25" t="s">
        <v>375</v>
      </c>
      <c r="Z8869" s="25" t="s">
        <v>462</v>
      </c>
      <c r="AA8869" s="25">
        <v>38.0</v>
      </c>
      <c r="AB8869" s="25">
        <v>7.0</v>
      </c>
      <c r="AC8869" s="25">
        <v>164496.99</v>
      </c>
      <c r="AD8869" s="25">
        <v>1.0</v>
      </c>
      <c r="AE8869" s="25">
        <v>1.0</v>
      </c>
      <c r="AF8869" s="25">
        <v>1.0</v>
      </c>
      <c r="AG8869" s="25">
        <v>163327.27</v>
      </c>
      <c r="AH8869" s="25">
        <v>0.0</v>
      </c>
    </row>
    <row r="8870" ht="15.75" customHeight="1">
      <c r="U8870" s="25">
        <v>8869.0</v>
      </c>
      <c r="V8870" s="25">
        <v>1.5708357E7</v>
      </c>
      <c r="W8870" s="25" t="s">
        <v>1418</v>
      </c>
      <c r="X8870" s="25">
        <v>649.0</v>
      </c>
      <c r="Y8870" s="25" t="s">
        <v>377</v>
      </c>
      <c r="Z8870" s="25" t="s">
        <v>462</v>
      </c>
      <c r="AA8870" s="25">
        <v>38.0</v>
      </c>
      <c r="AB8870" s="25">
        <v>8.0</v>
      </c>
      <c r="AC8870" s="25">
        <v>0.0</v>
      </c>
      <c r="AD8870" s="25">
        <v>1.0</v>
      </c>
      <c r="AE8870" s="25">
        <v>1.0</v>
      </c>
      <c r="AF8870" s="25">
        <v>0.0</v>
      </c>
      <c r="AG8870" s="25">
        <v>103760.53</v>
      </c>
      <c r="AH8870" s="25">
        <v>0.0</v>
      </c>
    </row>
    <row r="8871" ht="15.75" customHeight="1">
      <c r="U8871" s="25">
        <v>8870.0</v>
      </c>
      <c r="V8871" s="25">
        <v>1.5733597E7</v>
      </c>
      <c r="W8871" s="25" t="s">
        <v>1343</v>
      </c>
      <c r="X8871" s="25">
        <v>669.0</v>
      </c>
      <c r="Y8871" s="25" t="s">
        <v>375</v>
      </c>
      <c r="Z8871" s="25" t="s">
        <v>462</v>
      </c>
      <c r="AA8871" s="25">
        <v>41.0</v>
      </c>
      <c r="AB8871" s="25">
        <v>0.0</v>
      </c>
      <c r="AC8871" s="25">
        <v>150219.41</v>
      </c>
      <c r="AD8871" s="25">
        <v>2.0</v>
      </c>
      <c r="AE8871" s="25">
        <v>0.0</v>
      </c>
      <c r="AF8871" s="25">
        <v>0.0</v>
      </c>
      <c r="AG8871" s="25">
        <v>107839.03</v>
      </c>
      <c r="AH8871" s="25">
        <v>0.0</v>
      </c>
    </row>
    <row r="8872" ht="15.75" customHeight="1">
      <c r="U8872" s="25">
        <v>8871.0</v>
      </c>
      <c r="V8872" s="25">
        <v>1.578956E7</v>
      </c>
      <c r="W8872" s="25" t="s">
        <v>567</v>
      </c>
      <c r="X8872" s="25">
        <v>668.0</v>
      </c>
      <c r="Y8872" s="25" t="s">
        <v>375</v>
      </c>
      <c r="Z8872" s="25" t="s">
        <v>487</v>
      </c>
      <c r="AA8872" s="25">
        <v>42.0</v>
      </c>
      <c r="AB8872" s="25">
        <v>8.0</v>
      </c>
      <c r="AC8872" s="25">
        <v>187534.79</v>
      </c>
      <c r="AD8872" s="25">
        <v>1.0</v>
      </c>
      <c r="AE8872" s="25">
        <v>1.0</v>
      </c>
      <c r="AF8872" s="25">
        <v>1.0</v>
      </c>
      <c r="AG8872" s="25">
        <v>32900.41</v>
      </c>
      <c r="AH8872" s="25">
        <v>1.0</v>
      </c>
    </row>
    <row r="8873" ht="15.75" customHeight="1">
      <c r="U8873" s="25">
        <v>8872.0</v>
      </c>
      <c r="V8873" s="25">
        <v>1.5699524E7</v>
      </c>
      <c r="W8873" s="25" t="s">
        <v>1160</v>
      </c>
      <c r="X8873" s="25">
        <v>466.0</v>
      </c>
      <c r="Y8873" s="25" t="s">
        <v>375</v>
      </c>
      <c r="Z8873" s="25" t="s">
        <v>462</v>
      </c>
      <c r="AA8873" s="25">
        <v>30.0</v>
      </c>
      <c r="AB8873" s="25">
        <v>3.0</v>
      </c>
      <c r="AC8873" s="25">
        <v>0.0</v>
      </c>
      <c r="AD8873" s="25">
        <v>1.0</v>
      </c>
      <c r="AE8873" s="25">
        <v>1.0</v>
      </c>
      <c r="AF8873" s="25">
        <v>0.0</v>
      </c>
      <c r="AG8873" s="25">
        <v>193984.6</v>
      </c>
      <c r="AH8873" s="25">
        <v>0.0</v>
      </c>
    </row>
    <row r="8874" ht="15.75" customHeight="1">
      <c r="U8874" s="25">
        <v>8873.0</v>
      </c>
      <c r="V8874" s="25">
        <v>1.5626475E7</v>
      </c>
      <c r="W8874" s="25" t="s">
        <v>3431</v>
      </c>
      <c r="X8874" s="25">
        <v>685.0</v>
      </c>
      <c r="Y8874" s="25" t="s">
        <v>375</v>
      </c>
      <c r="Z8874" s="25" t="s">
        <v>487</v>
      </c>
      <c r="AA8874" s="25">
        <v>30.0</v>
      </c>
      <c r="AB8874" s="25">
        <v>2.0</v>
      </c>
      <c r="AC8874" s="25">
        <v>0.0</v>
      </c>
      <c r="AD8874" s="25">
        <v>2.0</v>
      </c>
      <c r="AE8874" s="25">
        <v>1.0</v>
      </c>
      <c r="AF8874" s="25">
        <v>1.0</v>
      </c>
      <c r="AG8874" s="25">
        <v>140889.32</v>
      </c>
      <c r="AH8874" s="25">
        <v>0.0</v>
      </c>
    </row>
    <row r="8875" ht="15.75" customHeight="1">
      <c r="U8875" s="25">
        <v>8874.0</v>
      </c>
      <c r="V8875" s="25">
        <v>1.5810839E7</v>
      </c>
      <c r="W8875" s="25" t="s">
        <v>1586</v>
      </c>
      <c r="X8875" s="25">
        <v>610.0</v>
      </c>
      <c r="Y8875" s="25" t="s">
        <v>375</v>
      </c>
      <c r="Z8875" s="25" t="s">
        <v>487</v>
      </c>
      <c r="AA8875" s="25">
        <v>34.0</v>
      </c>
      <c r="AB8875" s="25">
        <v>0.0</v>
      </c>
      <c r="AC8875" s="25">
        <v>103108.17</v>
      </c>
      <c r="AD8875" s="25">
        <v>1.0</v>
      </c>
      <c r="AE8875" s="25">
        <v>0.0</v>
      </c>
      <c r="AF8875" s="25">
        <v>0.0</v>
      </c>
      <c r="AG8875" s="25">
        <v>125646.82</v>
      </c>
      <c r="AH8875" s="25">
        <v>0.0</v>
      </c>
    </row>
    <row r="8876" ht="15.75" customHeight="1">
      <c r="U8876" s="25">
        <v>8875.0</v>
      </c>
      <c r="V8876" s="25">
        <v>1.5684318E7</v>
      </c>
      <c r="W8876" s="25" t="s">
        <v>1128</v>
      </c>
      <c r="X8876" s="25">
        <v>582.0</v>
      </c>
      <c r="Y8876" s="25" t="s">
        <v>379</v>
      </c>
      <c r="Z8876" s="25" t="s">
        <v>462</v>
      </c>
      <c r="AA8876" s="25">
        <v>50.0</v>
      </c>
      <c r="AB8876" s="25">
        <v>6.0</v>
      </c>
      <c r="AC8876" s="25">
        <v>96486.57</v>
      </c>
      <c r="AD8876" s="25">
        <v>2.0</v>
      </c>
      <c r="AE8876" s="25">
        <v>1.0</v>
      </c>
      <c r="AF8876" s="25">
        <v>1.0</v>
      </c>
      <c r="AG8876" s="25">
        <v>20344.02</v>
      </c>
      <c r="AH8876" s="25">
        <v>0.0</v>
      </c>
    </row>
    <row r="8877" ht="15.75" customHeight="1">
      <c r="U8877" s="25">
        <v>8876.0</v>
      </c>
      <c r="V8877" s="25">
        <v>1.576812E7</v>
      </c>
      <c r="W8877" s="25" t="s">
        <v>814</v>
      </c>
      <c r="X8877" s="25">
        <v>702.0</v>
      </c>
      <c r="Y8877" s="25" t="s">
        <v>379</v>
      </c>
      <c r="Z8877" s="25" t="s">
        <v>487</v>
      </c>
      <c r="AA8877" s="25">
        <v>36.0</v>
      </c>
      <c r="AB8877" s="25">
        <v>9.0</v>
      </c>
      <c r="AC8877" s="25">
        <v>90560.48</v>
      </c>
      <c r="AD8877" s="25">
        <v>2.0</v>
      </c>
      <c r="AE8877" s="25">
        <v>1.0</v>
      </c>
      <c r="AF8877" s="25">
        <v>0.0</v>
      </c>
      <c r="AG8877" s="25">
        <v>174268.87</v>
      </c>
      <c r="AH8877" s="25">
        <v>0.0</v>
      </c>
    </row>
    <row r="8878" ht="15.75" customHeight="1">
      <c r="U8878" s="25">
        <v>8877.0</v>
      </c>
      <c r="V8878" s="25">
        <v>1.5712807E7</v>
      </c>
      <c r="W8878" s="25" t="s">
        <v>792</v>
      </c>
      <c r="X8878" s="25">
        <v>556.0</v>
      </c>
      <c r="Y8878" s="25" t="s">
        <v>377</v>
      </c>
      <c r="Z8878" s="25" t="s">
        <v>487</v>
      </c>
      <c r="AA8878" s="25">
        <v>46.0</v>
      </c>
      <c r="AB8878" s="25">
        <v>3.0</v>
      </c>
      <c r="AC8878" s="25">
        <v>131764.96</v>
      </c>
      <c r="AD8878" s="25">
        <v>1.0</v>
      </c>
      <c r="AE8878" s="25">
        <v>1.0</v>
      </c>
      <c r="AF8878" s="25">
        <v>1.0</v>
      </c>
      <c r="AG8878" s="25">
        <v>108500.66</v>
      </c>
      <c r="AH8878" s="25">
        <v>1.0</v>
      </c>
    </row>
    <row r="8879" ht="15.75" customHeight="1">
      <c r="U8879" s="25">
        <v>8878.0</v>
      </c>
      <c r="V8879" s="25">
        <v>1.5696371E7</v>
      </c>
      <c r="W8879" s="25" t="s">
        <v>1491</v>
      </c>
      <c r="X8879" s="25">
        <v>812.0</v>
      </c>
      <c r="Y8879" s="25" t="s">
        <v>377</v>
      </c>
      <c r="Z8879" s="25" t="s">
        <v>462</v>
      </c>
      <c r="AA8879" s="25">
        <v>24.0</v>
      </c>
      <c r="AB8879" s="25">
        <v>1.0</v>
      </c>
      <c r="AC8879" s="25">
        <v>92476.88</v>
      </c>
      <c r="AD8879" s="25">
        <v>1.0</v>
      </c>
      <c r="AE8879" s="25">
        <v>0.0</v>
      </c>
      <c r="AF8879" s="25">
        <v>0.0</v>
      </c>
      <c r="AG8879" s="25">
        <v>83247.14</v>
      </c>
      <c r="AH8879" s="25">
        <v>0.0</v>
      </c>
    </row>
    <row r="8880" ht="15.75" customHeight="1">
      <c r="U8880" s="25">
        <v>8879.0</v>
      </c>
      <c r="V8880" s="25">
        <v>1.5675794E7</v>
      </c>
      <c r="W8880" s="25" t="s">
        <v>1370</v>
      </c>
      <c r="X8880" s="25">
        <v>645.0</v>
      </c>
      <c r="Y8880" s="25" t="s">
        <v>379</v>
      </c>
      <c r="Z8880" s="25" t="s">
        <v>487</v>
      </c>
      <c r="AA8880" s="25">
        <v>47.0</v>
      </c>
      <c r="AB8880" s="25">
        <v>9.0</v>
      </c>
      <c r="AC8880" s="25">
        <v>152076.93</v>
      </c>
      <c r="AD8880" s="25">
        <v>1.0</v>
      </c>
      <c r="AE8880" s="25">
        <v>1.0</v>
      </c>
      <c r="AF8880" s="25">
        <v>0.0</v>
      </c>
      <c r="AG8880" s="25">
        <v>121840.2</v>
      </c>
      <c r="AH8880" s="25">
        <v>1.0</v>
      </c>
    </row>
    <row r="8881" ht="15.75" customHeight="1">
      <c r="U8881" s="25">
        <v>8880.0</v>
      </c>
      <c r="V8881" s="25">
        <v>1.5774277E7</v>
      </c>
      <c r="W8881" s="25" t="s">
        <v>783</v>
      </c>
      <c r="X8881" s="25">
        <v>809.0</v>
      </c>
      <c r="Y8881" s="25" t="s">
        <v>375</v>
      </c>
      <c r="Z8881" s="25" t="s">
        <v>487</v>
      </c>
      <c r="AA8881" s="25">
        <v>43.0</v>
      </c>
      <c r="AB8881" s="25">
        <v>2.0</v>
      </c>
      <c r="AC8881" s="25">
        <v>0.0</v>
      </c>
      <c r="AD8881" s="25">
        <v>2.0</v>
      </c>
      <c r="AE8881" s="25">
        <v>1.0</v>
      </c>
      <c r="AF8881" s="25">
        <v>1.0</v>
      </c>
      <c r="AG8881" s="25">
        <v>132908.07</v>
      </c>
      <c r="AH8881" s="25">
        <v>0.0</v>
      </c>
    </row>
    <row r="8882" ht="15.75" customHeight="1">
      <c r="U8882" s="25">
        <v>8881.0</v>
      </c>
      <c r="V8882" s="25">
        <v>1.5603764E7</v>
      </c>
      <c r="W8882" s="25" t="s">
        <v>680</v>
      </c>
      <c r="X8882" s="25">
        <v>560.0</v>
      </c>
      <c r="Y8882" s="25" t="s">
        <v>375</v>
      </c>
      <c r="Z8882" s="25" t="s">
        <v>487</v>
      </c>
      <c r="AA8882" s="25">
        <v>49.0</v>
      </c>
      <c r="AB8882" s="25">
        <v>4.0</v>
      </c>
      <c r="AC8882" s="25">
        <v>0.0</v>
      </c>
      <c r="AD8882" s="25">
        <v>1.0</v>
      </c>
      <c r="AE8882" s="25">
        <v>1.0</v>
      </c>
      <c r="AF8882" s="25">
        <v>1.0</v>
      </c>
      <c r="AG8882" s="25">
        <v>100075.1</v>
      </c>
      <c r="AH8882" s="25">
        <v>1.0</v>
      </c>
    </row>
    <row r="8883" ht="15.75" customHeight="1">
      <c r="U8883" s="25">
        <v>8882.0</v>
      </c>
      <c r="V8883" s="25">
        <v>1.5618647E7</v>
      </c>
      <c r="W8883" s="25" t="s">
        <v>708</v>
      </c>
      <c r="X8883" s="25">
        <v>744.0</v>
      </c>
      <c r="Y8883" s="25" t="s">
        <v>375</v>
      </c>
      <c r="Z8883" s="25" t="s">
        <v>487</v>
      </c>
      <c r="AA8883" s="25">
        <v>29.0</v>
      </c>
      <c r="AB8883" s="25">
        <v>1.0</v>
      </c>
      <c r="AC8883" s="25">
        <v>43504.42</v>
      </c>
      <c r="AD8883" s="25">
        <v>1.0</v>
      </c>
      <c r="AE8883" s="25">
        <v>1.0</v>
      </c>
      <c r="AF8883" s="25">
        <v>1.0</v>
      </c>
      <c r="AG8883" s="25">
        <v>119327.75</v>
      </c>
      <c r="AH8883" s="25">
        <v>0.0</v>
      </c>
    </row>
    <row r="8884" ht="15.75" customHeight="1">
      <c r="U8884" s="25">
        <v>8883.0</v>
      </c>
      <c r="V8884" s="25">
        <v>1.5614643E7</v>
      </c>
      <c r="W8884" s="25" t="s">
        <v>3432</v>
      </c>
      <c r="X8884" s="25">
        <v>731.0</v>
      </c>
      <c r="Y8884" s="25" t="s">
        <v>377</v>
      </c>
      <c r="Z8884" s="25" t="s">
        <v>462</v>
      </c>
      <c r="AA8884" s="25">
        <v>39.0</v>
      </c>
      <c r="AB8884" s="25">
        <v>2.0</v>
      </c>
      <c r="AC8884" s="25">
        <v>0.0</v>
      </c>
      <c r="AD8884" s="25">
        <v>2.0</v>
      </c>
      <c r="AE8884" s="25">
        <v>1.0</v>
      </c>
      <c r="AF8884" s="25">
        <v>0.0</v>
      </c>
      <c r="AG8884" s="25">
        <v>136737.13</v>
      </c>
      <c r="AH8884" s="25">
        <v>0.0</v>
      </c>
    </row>
    <row r="8885" ht="15.75" customHeight="1">
      <c r="U8885" s="25">
        <v>8884.0</v>
      </c>
      <c r="V8885" s="25">
        <v>1.5707696E7</v>
      </c>
      <c r="W8885" s="25" t="s">
        <v>1027</v>
      </c>
      <c r="X8885" s="25">
        <v>471.0</v>
      </c>
      <c r="Y8885" s="25" t="s">
        <v>377</v>
      </c>
      <c r="Z8885" s="25" t="s">
        <v>462</v>
      </c>
      <c r="AA8885" s="25">
        <v>28.0</v>
      </c>
      <c r="AB8885" s="25">
        <v>5.0</v>
      </c>
      <c r="AC8885" s="25">
        <v>0.0</v>
      </c>
      <c r="AD8885" s="25">
        <v>2.0</v>
      </c>
      <c r="AE8885" s="25">
        <v>1.0</v>
      </c>
      <c r="AF8885" s="25">
        <v>1.0</v>
      </c>
      <c r="AG8885" s="25">
        <v>22356.97</v>
      </c>
      <c r="AH8885" s="25">
        <v>0.0</v>
      </c>
    </row>
    <row r="8886" ht="15.75" customHeight="1">
      <c r="U8886" s="25">
        <v>8885.0</v>
      </c>
      <c r="V8886" s="25">
        <v>1.5749583E7</v>
      </c>
      <c r="W8886" s="25" t="s">
        <v>1113</v>
      </c>
      <c r="X8886" s="25">
        <v>686.0</v>
      </c>
      <c r="Y8886" s="25" t="s">
        <v>379</v>
      </c>
      <c r="Z8886" s="25" t="s">
        <v>462</v>
      </c>
      <c r="AA8886" s="25">
        <v>38.0</v>
      </c>
      <c r="AB8886" s="25">
        <v>2.0</v>
      </c>
      <c r="AC8886" s="25">
        <v>93569.86</v>
      </c>
      <c r="AD8886" s="25">
        <v>3.0</v>
      </c>
      <c r="AE8886" s="25">
        <v>0.0</v>
      </c>
      <c r="AF8886" s="25">
        <v>0.0</v>
      </c>
      <c r="AG8886" s="25">
        <v>10137.34</v>
      </c>
      <c r="AH8886" s="25">
        <v>1.0</v>
      </c>
    </row>
    <row r="8887" ht="15.75" customHeight="1">
      <c r="U8887" s="25">
        <v>8886.0</v>
      </c>
      <c r="V8887" s="25">
        <v>1.5815125E7</v>
      </c>
      <c r="W8887" s="25" t="s">
        <v>153</v>
      </c>
      <c r="X8887" s="25">
        <v>668.0</v>
      </c>
      <c r="Y8887" s="25" t="s">
        <v>377</v>
      </c>
      <c r="Z8887" s="25" t="s">
        <v>487</v>
      </c>
      <c r="AA8887" s="25">
        <v>45.0</v>
      </c>
      <c r="AB8887" s="25">
        <v>4.0</v>
      </c>
      <c r="AC8887" s="25">
        <v>102486.21</v>
      </c>
      <c r="AD8887" s="25">
        <v>2.0</v>
      </c>
      <c r="AE8887" s="25">
        <v>1.0</v>
      </c>
      <c r="AF8887" s="25">
        <v>1.0</v>
      </c>
      <c r="AG8887" s="25">
        <v>158379.25</v>
      </c>
      <c r="AH8887" s="25">
        <v>0.0</v>
      </c>
    </row>
    <row r="8888" ht="15.75" customHeight="1">
      <c r="U8888" s="25">
        <v>8887.0</v>
      </c>
      <c r="V8888" s="25">
        <v>1.577962E7</v>
      </c>
      <c r="W8888" s="25" t="s">
        <v>1360</v>
      </c>
      <c r="X8888" s="25">
        <v>575.0</v>
      </c>
      <c r="Y8888" s="25" t="s">
        <v>375</v>
      </c>
      <c r="Z8888" s="25" t="s">
        <v>487</v>
      </c>
      <c r="AA8888" s="25">
        <v>36.0</v>
      </c>
      <c r="AB8888" s="25">
        <v>1.0</v>
      </c>
      <c r="AC8888" s="25">
        <v>0.0</v>
      </c>
      <c r="AD8888" s="25">
        <v>1.0</v>
      </c>
      <c r="AE8888" s="25">
        <v>0.0</v>
      </c>
      <c r="AF8888" s="25">
        <v>1.0</v>
      </c>
      <c r="AG8888" s="25">
        <v>94570.56</v>
      </c>
      <c r="AH8888" s="25">
        <v>0.0</v>
      </c>
    </row>
    <row r="8889" ht="15.75" customHeight="1">
      <c r="U8889" s="25">
        <v>8888.0</v>
      </c>
      <c r="V8889" s="25">
        <v>1.5768233E7</v>
      </c>
      <c r="W8889" s="25" t="s">
        <v>1403</v>
      </c>
      <c r="X8889" s="25">
        <v>435.0</v>
      </c>
      <c r="Y8889" s="25" t="s">
        <v>379</v>
      </c>
      <c r="Z8889" s="25" t="s">
        <v>487</v>
      </c>
      <c r="AA8889" s="25">
        <v>37.0</v>
      </c>
      <c r="AB8889" s="25">
        <v>8.0</v>
      </c>
      <c r="AC8889" s="25">
        <v>114346.3</v>
      </c>
      <c r="AD8889" s="25">
        <v>1.0</v>
      </c>
      <c r="AE8889" s="25">
        <v>0.0</v>
      </c>
      <c r="AF8889" s="25">
        <v>1.0</v>
      </c>
      <c r="AG8889" s="25">
        <v>980.93</v>
      </c>
      <c r="AH8889" s="25">
        <v>1.0</v>
      </c>
    </row>
    <row r="8890" ht="15.75" customHeight="1">
      <c r="U8890" s="25">
        <v>8889.0</v>
      </c>
      <c r="V8890" s="25">
        <v>1.5637788E7</v>
      </c>
      <c r="W8890" s="25" t="s">
        <v>2488</v>
      </c>
      <c r="X8890" s="25">
        <v>743.0</v>
      </c>
      <c r="Y8890" s="25" t="s">
        <v>375</v>
      </c>
      <c r="Z8890" s="25" t="s">
        <v>487</v>
      </c>
      <c r="AA8890" s="25">
        <v>23.0</v>
      </c>
      <c r="AB8890" s="25">
        <v>3.0</v>
      </c>
      <c r="AC8890" s="25">
        <v>110203.77</v>
      </c>
      <c r="AD8890" s="25">
        <v>1.0</v>
      </c>
      <c r="AE8890" s="25">
        <v>1.0</v>
      </c>
      <c r="AF8890" s="25">
        <v>0.0</v>
      </c>
      <c r="AG8890" s="25">
        <v>95583.45</v>
      </c>
      <c r="AH8890" s="25">
        <v>0.0</v>
      </c>
    </row>
    <row r="8891" ht="15.75" customHeight="1">
      <c r="U8891" s="25">
        <v>8890.0</v>
      </c>
      <c r="V8891" s="25">
        <v>1.5777046E7</v>
      </c>
      <c r="W8891" s="25" t="s">
        <v>2178</v>
      </c>
      <c r="X8891" s="25">
        <v>580.0</v>
      </c>
      <c r="Y8891" s="25" t="s">
        <v>375</v>
      </c>
      <c r="Z8891" s="25" t="s">
        <v>462</v>
      </c>
      <c r="AA8891" s="25">
        <v>39.0</v>
      </c>
      <c r="AB8891" s="25">
        <v>9.0</v>
      </c>
      <c r="AC8891" s="25">
        <v>128362.59</v>
      </c>
      <c r="AD8891" s="25">
        <v>1.0</v>
      </c>
      <c r="AE8891" s="25">
        <v>1.0</v>
      </c>
      <c r="AF8891" s="25">
        <v>0.0</v>
      </c>
      <c r="AG8891" s="25">
        <v>86044.98</v>
      </c>
      <c r="AH8891" s="25">
        <v>0.0</v>
      </c>
    </row>
    <row r="8892" ht="15.75" customHeight="1">
      <c r="U8892" s="25">
        <v>8891.0</v>
      </c>
      <c r="V8892" s="25">
        <v>1.5788723E7</v>
      </c>
      <c r="W8892" s="25" t="s">
        <v>714</v>
      </c>
      <c r="X8892" s="25">
        <v>599.0</v>
      </c>
      <c r="Y8892" s="25" t="s">
        <v>379</v>
      </c>
      <c r="Z8892" s="25" t="s">
        <v>462</v>
      </c>
      <c r="AA8892" s="25">
        <v>49.0</v>
      </c>
      <c r="AB8892" s="25">
        <v>10.0</v>
      </c>
      <c r="AC8892" s="25">
        <v>143888.22</v>
      </c>
      <c r="AD8892" s="25">
        <v>2.0</v>
      </c>
      <c r="AE8892" s="25">
        <v>1.0</v>
      </c>
      <c r="AF8892" s="25">
        <v>1.0</v>
      </c>
      <c r="AG8892" s="25">
        <v>166236.38</v>
      </c>
      <c r="AH8892" s="25">
        <v>1.0</v>
      </c>
    </row>
    <row r="8893" ht="15.75" customHeight="1">
      <c r="U8893" s="25">
        <v>8892.0</v>
      </c>
      <c r="V8893" s="25">
        <v>1.5790489E7</v>
      </c>
      <c r="W8893" s="25" t="s">
        <v>1868</v>
      </c>
      <c r="X8893" s="25">
        <v>534.0</v>
      </c>
      <c r="Y8893" s="25" t="s">
        <v>377</v>
      </c>
      <c r="Z8893" s="25" t="s">
        <v>487</v>
      </c>
      <c r="AA8893" s="25">
        <v>34.0</v>
      </c>
      <c r="AB8893" s="25">
        <v>5.0</v>
      </c>
      <c r="AC8893" s="25">
        <v>170600.78</v>
      </c>
      <c r="AD8893" s="25">
        <v>1.0</v>
      </c>
      <c r="AE8893" s="25">
        <v>0.0</v>
      </c>
      <c r="AF8893" s="25">
        <v>1.0</v>
      </c>
      <c r="AG8893" s="25">
        <v>5240.53</v>
      </c>
      <c r="AH8893" s="25">
        <v>0.0</v>
      </c>
    </row>
    <row r="8894" ht="15.75" customHeight="1">
      <c r="U8894" s="25">
        <v>8893.0</v>
      </c>
      <c r="V8894" s="25">
        <v>1.5739476E7</v>
      </c>
      <c r="W8894" s="25" t="s">
        <v>1449</v>
      </c>
      <c r="X8894" s="25">
        <v>680.0</v>
      </c>
      <c r="Y8894" s="25" t="s">
        <v>375</v>
      </c>
      <c r="Z8894" s="25" t="s">
        <v>462</v>
      </c>
      <c r="AA8894" s="25">
        <v>32.0</v>
      </c>
      <c r="AB8894" s="25">
        <v>5.0</v>
      </c>
      <c r="AC8894" s="25">
        <v>0.0</v>
      </c>
      <c r="AD8894" s="25">
        <v>1.0</v>
      </c>
      <c r="AE8894" s="25">
        <v>1.0</v>
      </c>
      <c r="AF8894" s="25">
        <v>1.0</v>
      </c>
      <c r="AG8894" s="25">
        <v>150684.23</v>
      </c>
      <c r="AH8894" s="25">
        <v>0.0</v>
      </c>
    </row>
    <row r="8895" ht="15.75" customHeight="1">
      <c r="U8895" s="25">
        <v>8894.0</v>
      </c>
      <c r="V8895" s="25">
        <v>1.561267E7</v>
      </c>
      <c r="W8895" s="25" t="s">
        <v>2333</v>
      </c>
      <c r="X8895" s="25">
        <v>631.0</v>
      </c>
      <c r="Y8895" s="25" t="s">
        <v>377</v>
      </c>
      <c r="Z8895" s="25" t="s">
        <v>462</v>
      </c>
      <c r="AA8895" s="25">
        <v>46.0</v>
      </c>
      <c r="AB8895" s="25">
        <v>10.0</v>
      </c>
      <c r="AC8895" s="25">
        <v>0.0</v>
      </c>
      <c r="AD8895" s="25">
        <v>2.0</v>
      </c>
      <c r="AE8895" s="25">
        <v>1.0</v>
      </c>
      <c r="AF8895" s="25">
        <v>1.0</v>
      </c>
      <c r="AG8895" s="25">
        <v>129508.96</v>
      </c>
      <c r="AH8895" s="25">
        <v>0.0</v>
      </c>
    </row>
    <row r="8896" ht="15.75" customHeight="1">
      <c r="U8896" s="25">
        <v>8895.0</v>
      </c>
      <c r="V8896" s="25">
        <v>1.5631222E7</v>
      </c>
      <c r="W8896" s="25" t="s">
        <v>720</v>
      </c>
      <c r="X8896" s="25">
        <v>485.0</v>
      </c>
      <c r="Y8896" s="25" t="s">
        <v>375</v>
      </c>
      <c r="Z8896" s="25" t="s">
        <v>462</v>
      </c>
      <c r="AA8896" s="25">
        <v>39.0</v>
      </c>
      <c r="AB8896" s="25">
        <v>2.0</v>
      </c>
      <c r="AC8896" s="25">
        <v>75339.64</v>
      </c>
      <c r="AD8896" s="25">
        <v>1.0</v>
      </c>
      <c r="AE8896" s="25">
        <v>1.0</v>
      </c>
      <c r="AF8896" s="25">
        <v>1.0</v>
      </c>
      <c r="AG8896" s="25">
        <v>70665.16</v>
      </c>
      <c r="AH8896" s="25">
        <v>0.0</v>
      </c>
    </row>
    <row r="8897" ht="15.75" customHeight="1">
      <c r="U8897" s="25">
        <v>8896.0</v>
      </c>
      <c r="V8897" s="25">
        <v>1.5658972E7</v>
      </c>
      <c r="W8897" s="25" t="s">
        <v>3260</v>
      </c>
      <c r="X8897" s="25">
        <v>699.0</v>
      </c>
      <c r="Y8897" s="25" t="s">
        <v>375</v>
      </c>
      <c r="Z8897" s="25" t="s">
        <v>462</v>
      </c>
      <c r="AA8897" s="25">
        <v>40.0</v>
      </c>
      <c r="AB8897" s="25">
        <v>8.0</v>
      </c>
      <c r="AC8897" s="25">
        <v>122038.34</v>
      </c>
      <c r="AD8897" s="25">
        <v>1.0</v>
      </c>
      <c r="AE8897" s="25">
        <v>1.0</v>
      </c>
      <c r="AF8897" s="25">
        <v>0.0</v>
      </c>
      <c r="AG8897" s="25">
        <v>102085.35</v>
      </c>
      <c r="AH8897" s="25">
        <v>0.0</v>
      </c>
    </row>
    <row r="8898" ht="15.75" customHeight="1">
      <c r="U8898" s="25">
        <v>8897.0</v>
      </c>
      <c r="V8898" s="25">
        <v>1.5724691E7</v>
      </c>
      <c r="W8898" s="25" t="s">
        <v>796</v>
      </c>
      <c r="X8898" s="25">
        <v>712.0</v>
      </c>
      <c r="Y8898" s="25" t="s">
        <v>375</v>
      </c>
      <c r="Z8898" s="25" t="s">
        <v>487</v>
      </c>
      <c r="AA8898" s="25">
        <v>34.0</v>
      </c>
      <c r="AB8898" s="25">
        <v>1.0</v>
      </c>
      <c r="AC8898" s="25">
        <v>0.0</v>
      </c>
      <c r="AD8898" s="25">
        <v>2.0</v>
      </c>
      <c r="AE8898" s="25">
        <v>1.0</v>
      </c>
      <c r="AF8898" s="25">
        <v>1.0</v>
      </c>
      <c r="AG8898" s="25">
        <v>195052.12</v>
      </c>
      <c r="AH8898" s="25">
        <v>0.0</v>
      </c>
    </row>
    <row r="8899" ht="15.75" customHeight="1">
      <c r="U8899" s="25">
        <v>8898.0</v>
      </c>
      <c r="V8899" s="25">
        <v>1.5740442E7</v>
      </c>
      <c r="W8899" s="25" t="s">
        <v>498</v>
      </c>
      <c r="X8899" s="25">
        <v>603.0</v>
      </c>
      <c r="Y8899" s="25" t="s">
        <v>375</v>
      </c>
      <c r="Z8899" s="25" t="s">
        <v>487</v>
      </c>
      <c r="AA8899" s="25">
        <v>51.0</v>
      </c>
      <c r="AB8899" s="25">
        <v>8.0</v>
      </c>
      <c r="AC8899" s="25">
        <v>186825.57</v>
      </c>
      <c r="AD8899" s="25">
        <v>1.0</v>
      </c>
      <c r="AE8899" s="25">
        <v>1.0</v>
      </c>
      <c r="AF8899" s="25">
        <v>0.0</v>
      </c>
      <c r="AG8899" s="25">
        <v>93739.71</v>
      </c>
      <c r="AH8899" s="25">
        <v>1.0</v>
      </c>
    </row>
    <row r="8900" ht="15.75" customHeight="1">
      <c r="U8900" s="25">
        <v>8899.0</v>
      </c>
      <c r="V8900" s="25">
        <v>1.5760427E7</v>
      </c>
      <c r="W8900" s="25" t="s">
        <v>544</v>
      </c>
      <c r="X8900" s="25">
        <v>850.0</v>
      </c>
      <c r="Y8900" s="25" t="s">
        <v>375</v>
      </c>
      <c r="Z8900" s="25" t="s">
        <v>487</v>
      </c>
      <c r="AA8900" s="25">
        <v>40.0</v>
      </c>
      <c r="AB8900" s="25">
        <v>6.0</v>
      </c>
      <c r="AC8900" s="25">
        <v>124788.18</v>
      </c>
      <c r="AD8900" s="25">
        <v>1.0</v>
      </c>
      <c r="AE8900" s="25">
        <v>1.0</v>
      </c>
      <c r="AF8900" s="25">
        <v>0.0</v>
      </c>
      <c r="AG8900" s="25">
        <v>65612.12</v>
      </c>
      <c r="AH8900" s="25">
        <v>0.0</v>
      </c>
    </row>
    <row r="8901" ht="15.75" customHeight="1">
      <c r="U8901" s="25">
        <v>8900.0</v>
      </c>
      <c r="V8901" s="25">
        <v>1.5677939E7</v>
      </c>
      <c r="W8901" s="25" t="s">
        <v>1276</v>
      </c>
      <c r="X8901" s="25">
        <v>584.0</v>
      </c>
      <c r="Y8901" s="25" t="s">
        <v>375</v>
      </c>
      <c r="Z8901" s="25" t="s">
        <v>462</v>
      </c>
      <c r="AA8901" s="25">
        <v>41.0</v>
      </c>
      <c r="AB8901" s="25">
        <v>3.0</v>
      </c>
      <c r="AC8901" s="25">
        <v>0.0</v>
      </c>
      <c r="AD8901" s="25">
        <v>2.0</v>
      </c>
      <c r="AE8901" s="25">
        <v>1.0</v>
      </c>
      <c r="AF8901" s="25">
        <v>1.0</v>
      </c>
      <c r="AG8901" s="25">
        <v>160095.48</v>
      </c>
      <c r="AH8901" s="25">
        <v>0.0</v>
      </c>
    </row>
    <row r="8902" ht="15.75" customHeight="1">
      <c r="U8902" s="25">
        <v>8901.0</v>
      </c>
      <c r="V8902" s="25">
        <v>1.5611599E7</v>
      </c>
      <c r="W8902" s="25" t="s">
        <v>1720</v>
      </c>
      <c r="X8902" s="25">
        <v>604.0</v>
      </c>
      <c r="Y8902" s="25" t="s">
        <v>375</v>
      </c>
      <c r="Z8902" s="25" t="s">
        <v>462</v>
      </c>
      <c r="AA8902" s="25">
        <v>71.0</v>
      </c>
      <c r="AB8902" s="25">
        <v>2.0</v>
      </c>
      <c r="AC8902" s="25">
        <v>0.0</v>
      </c>
      <c r="AD8902" s="25">
        <v>2.0</v>
      </c>
      <c r="AE8902" s="25">
        <v>1.0</v>
      </c>
      <c r="AF8902" s="25">
        <v>1.0</v>
      </c>
      <c r="AG8902" s="25">
        <v>49506.82</v>
      </c>
      <c r="AH8902" s="25">
        <v>0.0</v>
      </c>
    </row>
    <row r="8903" ht="15.75" customHeight="1">
      <c r="U8903" s="25">
        <v>8902.0</v>
      </c>
      <c r="V8903" s="25">
        <v>1.5633474E7</v>
      </c>
      <c r="W8903" s="25" t="s">
        <v>846</v>
      </c>
      <c r="X8903" s="25">
        <v>586.0</v>
      </c>
      <c r="Y8903" s="25" t="s">
        <v>375</v>
      </c>
      <c r="Z8903" s="25" t="s">
        <v>487</v>
      </c>
      <c r="AA8903" s="25">
        <v>51.0</v>
      </c>
      <c r="AB8903" s="25">
        <v>2.0</v>
      </c>
      <c r="AC8903" s="25">
        <v>138553.57</v>
      </c>
      <c r="AD8903" s="25">
        <v>1.0</v>
      </c>
      <c r="AE8903" s="25">
        <v>1.0</v>
      </c>
      <c r="AF8903" s="25">
        <v>1.0</v>
      </c>
      <c r="AG8903" s="25">
        <v>92406.22</v>
      </c>
      <c r="AH8903" s="25">
        <v>0.0</v>
      </c>
    </row>
    <row r="8904" ht="15.75" customHeight="1">
      <c r="U8904" s="25">
        <v>8903.0</v>
      </c>
      <c r="V8904" s="25">
        <v>1.5671973E7</v>
      </c>
      <c r="W8904" s="25" t="s">
        <v>885</v>
      </c>
      <c r="X8904" s="25">
        <v>467.0</v>
      </c>
      <c r="Y8904" s="25" t="s">
        <v>377</v>
      </c>
      <c r="Z8904" s="25" t="s">
        <v>487</v>
      </c>
      <c r="AA8904" s="25">
        <v>39.0</v>
      </c>
      <c r="AB8904" s="25">
        <v>5.0</v>
      </c>
      <c r="AC8904" s="25">
        <v>0.0</v>
      </c>
      <c r="AD8904" s="25">
        <v>2.0</v>
      </c>
      <c r="AE8904" s="25">
        <v>1.0</v>
      </c>
      <c r="AF8904" s="25">
        <v>1.0</v>
      </c>
      <c r="AG8904" s="25">
        <v>7415.96</v>
      </c>
      <c r="AH8904" s="25">
        <v>0.0</v>
      </c>
    </row>
    <row r="8905" ht="15.75" customHeight="1">
      <c r="U8905" s="25">
        <v>8904.0</v>
      </c>
      <c r="V8905" s="25">
        <v>1.5790019E7</v>
      </c>
      <c r="W8905" s="25" t="s">
        <v>3202</v>
      </c>
      <c r="X8905" s="25">
        <v>520.0</v>
      </c>
      <c r="Y8905" s="25" t="s">
        <v>375</v>
      </c>
      <c r="Z8905" s="25" t="s">
        <v>487</v>
      </c>
      <c r="AA8905" s="25">
        <v>35.0</v>
      </c>
      <c r="AB8905" s="25">
        <v>9.0</v>
      </c>
      <c r="AC8905" s="25">
        <v>105387.89</v>
      </c>
      <c r="AD8905" s="25">
        <v>1.0</v>
      </c>
      <c r="AE8905" s="25">
        <v>1.0</v>
      </c>
      <c r="AF8905" s="25">
        <v>1.0</v>
      </c>
      <c r="AG8905" s="25">
        <v>25059.06</v>
      </c>
      <c r="AH8905" s="25">
        <v>0.0</v>
      </c>
    </row>
    <row r="8906" ht="15.75" customHeight="1">
      <c r="U8906" s="25">
        <v>8905.0</v>
      </c>
      <c r="V8906" s="25">
        <v>1.5737735E7</v>
      </c>
      <c r="W8906" s="25" t="s">
        <v>732</v>
      </c>
      <c r="X8906" s="25">
        <v>683.0</v>
      </c>
      <c r="Y8906" s="25" t="s">
        <v>377</v>
      </c>
      <c r="Z8906" s="25" t="s">
        <v>487</v>
      </c>
      <c r="AA8906" s="25">
        <v>40.0</v>
      </c>
      <c r="AB8906" s="25">
        <v>4.0</v>
      </c>
      <c r="AC8906" s="25">
        <v>95053.1</v>
      </c>
      <c r="AD8906" s="25">
        <v>1.0</v>
      </c>
      <c r="AE8906" s="25">
        <v>1.0</v>
      </c>
      <c r="AF8906" s="25">
        <v>1.0</v>
      </c>
      <c r="AG8906" s="25">
        <v>116816.54</v>
      </c>
      <c r="AH8906" s="25">
        <v>1.0</v>
      </c>
    </row>
    <row r="8907" ht="15.75" customHeight="1">
      <c r="U8907" s="25">
        <v>8906.0</v>
      </c>
      <c r="V8907" s="25">
        <v>1.5661745E7</v>
      </c>
      <c r="W8907" s="25" t="s">
        <v>1875</v>
      </c>
      <c r="X8907" s="25">
        <v>557.0</v>
      </c>
      <c r="Y8907" s="25" t="s">
        <v>375</v>
      </c>
      <c r="Z8907" s="25" t="s">
        <v>487</v>
      </c>
      <c r="AA8907" s="25">
        <v>36.0</v>
      </c>
      <c r="AB8907" s="25">
        <v>3.0</v>
      </c>
      <c r="AC8907" s="25">
        <v>0.0</v>
      </c>
      <c r="AD8907" s="25">
        <v>1.0</v>
      </c>
      <c r="AE8907" s="25">
        <v>0.0</v>
      </c>
      <c r="AF8907" s="25">
        <v>1.0</v>
      </c>
      <c r="AG8907" s="25">
        <v>144078.02</v>
      </c>
      <c r="AH8907" s="25">
        <v>0.0</v>
      </c>
    </row>
    <row r="8908" ht="15.75" customHeight="1">
      <c r="U8908" s="25">
        <v>8907.0</v>
      </c>
      <c r="V8908" s="25">
        <v>1.5797065E7</v>
      </c>
      <c r="W8908" s="25" t="s">
        <v>2873</v>
      </c>
      <c r="X8908" s="25">
        <v>613.0</v>
      </c>
      <c r="Y8908" s="25" t="s">
        <v>377</v>
      </c>
      <c r="Z8908" s="25" t="s">
        <v>462</v>
      </c>
      <c r="AA8908" s="25">
        <v>32.0</v>
      </c>
      <c r="AB8908" s="25">
        <v>0.0</v>
      </c>
      <c r="AC8908" s="25">
        <v>0.0</v>
      </c>
      <c r="AD8908" s="25">
        <v>2.0</v>
      </c>
      <c r="AE8908" s="25">
        <v>0.0</v>
      </c>
      <c r="AF8908" s="25">
        <v>1.0</v>
      </c>
      <c r="AG8908" s="25">
        <v>126675.62</v>
      </c>
      <c r="AH8908" s="25">
        <v>0.0</v>
      </c>
    </row>
    <row r="8909" ht="15.75" customHeight="1">
      <c r="U8909" s="25">
        <v>8908.0</v>
      </c>
      <c r="V8909" s="25">
        <v>1.5710671E7</v>
      </c>
      <c r="W8909" s="25" t="s">
        <v>796</v>
      </c>
      <c r="X8909" s="25">
        <v>786.0</v>
      </c>
      <c r="Y8909" s="25" t="s">
        <v>375</v>
      </c>
      <c r="Z8909" s="25" t="s">
        <v>487</v>
      </c>
      <c r="AA8909" s="25">
        <v>34.0</v>
      </c>
      <c r="AB8909" s="25">
        <v>3.0</v>
      </c>
      <c r="AC8909" s="25">
        <v>137361.96</v>
      </c>
      <c r="AD8909" s="25">
        <v>1.0</v>
      </c>
      <c r="AE8909" s="25">
        <v>0.0</v>
      </c>
      <c r="AF8909" s="25">
        <v>0.0</v>
      </c>
      <c r="AG8909" s="25">
        <v>183682.09</v>
      </c>
      <c r="AH8909" s="25">
        <v>0.0</v>
      </c>
    </row>
    <row r="8910" ht="15.75" customHeight="1">
      <c r="U8910" s="25">
        <v>8909.0</v>
      </c>
      <c r="V8910" s="25">
        <v>1.5656522E7</v>
      </c>
      <c r="W8910" s="25" t="s">
        <v>832</v>
      </c>
      <c r="X8910" s="25">
        <v>593.0</v>
      </c>
      <c r="Y8910" s="25" t="s">
        <v>377</v>
      </c>
      <c r="Z8910" s="25" t="s">
        <v>487</v>
      </c>
      <c r="AA8910" s="25">
        <v>32.0</v>
      </c>
      <c r="AB8910" s="25">
        <v>10.0</v>
      </c>
      <c r="AC8910" s="25">
        <v>158537.42</v>
      </c>
      <c r="AD8910" s="25">
        <v>1.0</v>
      </c>
      <c r="AE8910" s="25">
        <v>1.0</v>
      </c>
      <c r="AF8910" s="25">
        <v>0.0</v>
      </c>
      <c r="AG8910" s="25">
        <v>166850.57</v>
      </c>
      <c r="AH8910" s="25">
        <v>0.0</v>
      </c>
    </row>
    <row r="8911" ht="15.75" customHeight="1">
      <c r="U8911" s="25">
        <v>8910.0</v>
      </c>
      <c r="V8911" s="25">
        <v>1.5705085E7</v>
      </c>
      <c r="W8911" s="25" t="s">
        <v>3433</v>
      </c>
      <c r="X8911" s="25">
        <v>670.0</v>
      </c>
      <c r="Y8911" s="25" t="s">
        <v>377</v>
      </c>
      <c r="Z8911" s="25" t="s">
        <v>462</v>
      </c>
      <c r="AA8911" s="25">
        <v>29.0</v>
      </c>
      <c r="AB8911" s="25">
        <v>9.0</v>
      </c>
      <c r="AC8911" s="25">
        <v>0.0</v>
      </c>
      <c r="AD8911" s="25">
        <v>2.0</v>
      </c>
      <c r="AE8911" s="25">
        <v>1.0</v>
      </c>
      <c r="AF8911" s="25">
        <v>0.0</v>
      </c>
      <c r="AG8911" s="25">
        <v>27359.19</v>
      </c>
      <c r="AH8911" s="25">
        <v>0.0</v>
      </c>
    </row>
    <row r="8912" ht="15.75" customHeight="1">
      <c r="U8912" s="25">
        <v>8911.0</v>
      </c>
      <c r="V8912" s="25">
        <v>1.5744873E7</v>
      </c>
      <c r="W8912" s="25" t="s">
        <v>1315</v>
      </c>
      <c r="X8912" s="25">
        <v>657.0</v>
      </c>
      <c r="Y8912" s="25" t="s">
        <v>379</v>
      </c>
      <c r="Z8912" s="25" t="s">
        <v>462</v>
      </c>
      <c r="AA8912" s="25">
        <v>48.0</v>
      </c>
      <c r="AB8912" s="25">
        <v>5.0</v>
      </c>
      <c r="AC8912" s="25">
        <v>143595.87</v>
      </c>
      <c r="AD8912" s="25">
        <v>1.0</v>
      </c>
      <c r="AE8912" s="25">
        <v>0.0</v>
      </c>
      <c r="AF8912" s="25">
        <v>0.0</v>
      </c>
      <c r="AG8912" s="25">
        <v>101314.65</v>
      </c>
      <c r="AH8912" s="25">
        <v>1.0</v>
      </c>
    </row>
    <row r="8913" ht="15.75" customHeight="1">
      <c r="U8913" s="25">
        <v>8912.0</v>
      </c>
      <c r="V8913" s="25">
        <v>1.5781914E7</v>
      </c>
      <c r="W8913" s="25" t="s">
        <v>823</v>
      </c>
      <c r="X8913" s="25">
        <v>718.0</v>
      </c>
      <c r="Y8913" s="25" t="s">
        <v>379</v>
      </c>
      <c r="Z8913" s="25" t="s">
        <v>487</v>
      </c>
      <c r="AA8913" s="25">
        <v>32.0</v>
      </c>
      <c r="AB8913" s="25">
        <v>9.0</v>
      </c>
      <c r="AC8913" s="25">
        <v>169947.41</v>
      </c>
      <c r="AD8913" s="25">
        <v>2.0</v>
      </c>
      <c r="AE8913" s="25">
        <v>1.0</v>
      </c>
      <c r="AF8913" s="25">
        <v>1.0</v>
      </c>
      <c r="AG8913" s="25">
        <v>27979.16</v>
      </c>
      <c r="AH8913" s="25">
        <v>0.0</v>
      </c>
    </row>
    <row r="8914" ht="15.75" customHeight="1">
      <c r="U8914" s="25">
        <v>8913.0</v>
      </c>
      <c r="V8914" s="25">
        <v>1.5637354E7</v>
      </c>
      <c r="W8914" s="25" t="s">
        <v>1942</v>
      </c>
      <c r="X8914" s="25">
        <v>623.0</v>
      </c>
      <c r="Y8914" s="25" t="s">
        <v>375</v>
      </c>
      <c r="Z8914" s="25" t="s">
        <v>462</v>
      </c>
      <c r="AA8914" s="25">
        <v>24.0</v>
      </c>
      <c r="AB8914" s="25">
        <v>7.0</v>
      </c>
      <c r="AC8914" s="25">
        <v>148167.83</v>
      </c>
      <c r="AD8914" s="25">
        <v>2.0</v>
      </c>
      <c r="AE8914" s="25">
        <v>1.0</v>
      </c>
      <c r="AF8914" s="25">
        <v>1.0</v>
      </c>
      <c r="AG8914" s="25">
        <v>109470.34</v>
      </c>
      <c r="AH8914" s="25">
        <v>0.0</v>
      </c>
    </row>
    <row r="8915" ht="15.75" customHeight="1">
      <c r="U8915" s="25">
        <v>8914.0</v>
      </c>
      <c r="V8915" s="25">
        <v>1.5717307E7</v>
      </c>
      <c r="W8915" s="25" t="s">
        <v>584</v>
      </c>
      <c r="X8915" s="25">
        <v>496.0</v>
      </c>
      <c r="Y8915" s="25" t="s">
        <v>375</v>
      </c>
      <c r="Z8915" s="25" t="s">
        <v>487</v>
      </c>
      <c r="AA8915" s="25">
        <v>31.0</v>
      </c>
      <c r="AB8915" s="25">
        <v>5.0</v>
      </c>
      <c r="AC8915" s="25">
        <v>0.0</v>
      </c>
      <c r="AD8915" s="25">
        <v>2.0</v>
      </c>
      <c r="AE8915" s="25">
        <v>1.0</v>
      </c>
      <c r="AF8915" s="25">
        <v>0.0</v>
      </c>
      <c r="AG8915" s="25">
        <v>93713.13</v>
      </c>
      <c r="AH8915" s="25">
        <v>0.0</v>
      </c>
    </row>
    <row r="8916" ht="15.75" customHeight="1">
      <c r="U8916" s="25">
        <v>8915.0</v>
      </c>
      <c r="V8916" s="25">
        <v>1.5746695E7</v>
      </c>
      <c r="W8916" s="25" t="s">
        <v>3434</v>
      </c>
      <c r="X8916" s="25">
        <v>429.0</v>
      </c>
      <c r="Y8916" s="25" t="s">
        <v>375</v>
      </c>
      <c r="Z8916" s="25" t="s">
        <v>462</v>
      </c>
      <c r="AA8916" s="25">
        <v>39.0</v>
      </c>
      <c r="AB8916" s="25">
        <v>6.0</v>
      </c>
      <c r="AC8916" s="25">
        <v>48023.83</v>
      </c>
      <c r="AD8916" s="25">
        <v>1.0</v>
      </c>
      <c r="AE8916" s="25">
        <v>1.0</v>
      </c>
      <c r="AF8916" s="25">
        <v>0.0</v>
      </c>
      <c r="AG8916" s="25">
        <v>74870.99</v>
      </c>
      <c r="AH8916" s="25">
        <v>0.0</v>
      </c>
    </row>
    <row r="8917" ht="15.75" customHeight="1">
      <c r="U8917" s="25">
        <v>8916.0</v>
      </c>
      <c r="V8917" s="25">
        <v>1.5804962E7</v>
      </c>
      <c r="W8917" s="25" t="s">
        <v>1885</v>
      </c>
      <c r="X8917" s="25">
        <v>606.0</v>
      </c>
      <c r="Y8917" s="25" t="s">
        <v>375</v>
      </c>
      <c r="Z8917" s="25" t="s">
        <v>487</v>
      </c>
      <c r="AA8917" s="25">
        <v>36.0</v>
      </c>
      <c r="AB8917" s="25">
        <v>1.0</v>
      </c>
      <c r="AC8917" s="25">
        <v>155655.46</v>
      </c>
      <c r="AD8917" s="25">
        <v>1.0</v>
      </c>
      <c r="AE8917" s="25">
        <v>1.0</v>
      </c>
      <c r="AF8917" s="25">
        <v>1.0</v>
      </c>
      <c r="AG8917" s="25">
        <v>192387.51</v>
      </c>
      <c r="AH8917" s="25">
        <v>1.0</v>
      </c>
    </row>
    <row r="8918" ht="15.75" customHeight="1">
      <c r="U8918" s="25">
        <v>8917.0</v>
      </c>
      <c r="V8918" s="25">
        <v>1.5665378E7</v>
      </c>
      <c r="W8918" s="25" t="s">
        <v>1242</v>
      </c>
      <c r="X8918" s="25">
        <v>499.0</v>
      </c>
      <c r="Y8918" s="25" t="s">
        <v>375</v>
      </c>
      <c r="Z8918" s="25" t="s">
        <v>462</v>
      </c>
      <c r="AA8918" s="25">
        <v>46.0</v>
      </c>
      <c r="AB8918" s="25">
        <v>6.0</v>
      </c>
      <c r="AC8918" s="25">
        <v>0.0</v>
      </c>
      <c r="AD8918" s="25">
        <v>2.0</v>
      </c>
      <c r="AE8918" s="25">
        <v>1.0</v>
      </c>
      <c r="AF8918" s="25">
        <v>0.0</v>
      </c>
      <c r="AG8918" s="25">
        <v>73457.55</v>
      </c>
      <c r="AH8918" s="25">
        <v>0.0</v>
      </c>
    </row>
    <row r="8919" ht="15.75" customHeight="1">
      <c r="U8919" s="25">
        <v>8918.0</v>
      </c>
      <c r="V8919" s="25">
        <v>1.5757865E7</v>
      </c>
      <c r="W8919" s="25" t="s">
        <v>2084</v>
      </c>
      <c r="X8919" s="25">
        <v>642.0</v>
      </c>
      <c r="Y8919" s="25" t="s">
        <v>375</v>
      </c>
      <c r="Z8919" s="25" t="s">
        <v>487</v>
      </c>
      <c r="AA8919" s="25">
        <v>62.0</v>
      </c>
      <c r="AB8919" s="25">
        <v>7.0</v>
      </c>
      <c r="AC8919" s="25">
        <v>0.0</v>
      </c>
      <c r="AD8919" s="25">
        <v>2.0</v>
      </c>
      <c r="AE8919" s="25">
        <v>1.0</v>
      </c>
      <c r="AF8919" s="25">
        <v>1.0</v>
      </c>
      <c r="AG8919" s="25">
        <v>61120.75</v>
      </c>
      <c r="AH8919" s="25">
        <v>0.0</v>
      </c>
    </row>
    <row r="8920" ht="15.75" customHeight="1">
      <c r="U8920" s="25">
        <v>8919.0</v>
      </c>
      <c r="V8920" s="25">
        <v>1.5578787E7</v>
      </c>
      <c r="W8920" s="25" t="s">
        <v>2164</v>
      </c>
      <c r="X8920" s="25">
        <v>641.0</v>
      </c>
      <c r="Y8920" s="25" t="s">
        <v>375</v>
      </c>
      <c r="Z8920" s="25" t="s">
        <v>462</v>
      </c>
      <c r="AA8920" s="25">
        <v>52.0</v>
      </c>
      <c r="AB8920" s="25">
        <v>4.0</v>
      </c>
      <c r="AC8920" s="25">
        <v>0.0</v>
      </c>
      <c r="AD8920" s="25">
        <v>1.0</v>
      </c>
      <c r="AE8920" s="25">
        <v>1.0</v>
      </c>
      <c r="AF8920" s="25">
        <v>0.0</v>
      </c>
      <c r="AG8920" s="25">
        <v>90964.54</v>
      </c>
      <c r="AH8920" s="25">
        <v>1.0</v>
      </c>
    </row>
    <row r="8921" ht="15.75" customHeight="1">
      <c r="U8921" s="25">
        <v>8920.0</v>
      </c>
      <c r="V8921" s="25">
        <v>1.5794323E7</v>
      </c>
      <c r="W8921" s="25" t="s">
        <v>2220</v>
      </c>
      <c r="X8921" s="25">
        <v>673.0</v>
      </c>
      <c r="Y8921" s="25" t="s">
        <v>375</v>
      </c>
      <c r="Z8921" s="25" t="s">
        <v>487</v>
      </c>
      <c r="AA8921" s="25">
        <v>32.0</v>
      </c>
      <c r="AB8921" s="25">
        <v>8.0</v>
      </c>
      <c r="AC8921" s="25">
        <v>121240.76</v>
      </c>
      <c r="AD8921" s="25">
        <v>1.0</v>
      </c>
      <c r="AE8921" s="25">
        <v>1.0</v>
      </c>
      <c r="AF8921" s="25">
        <v>0.0</v>
      </c>
      <c r="AG8921" s="25">
        <v>116969.73</v>
      </c>
      <c r="AH8921" s="25">
        <v>0.0</v>
      </c>
    </row>
    <row r="8922" ht="15.75" customHeight="1">
      <c r="U8922" s="25">
        <v>8921.0</v>
      </c>
      <c r="V8922" s="25">
        <v>1.5697546E7</v>
      </c>
      <c r="W8922" s="25" t="s">
        <v>714</v>
      </c>
      <c r="X8922" s="25">
        <v>570.0</v>
      </c>
      <c r="Y8922" s="25" t="s">
        <v>375</v>
      </c>
      <c r="Z8922" s="25" t="s">
        <v>462</v>
      </c>
      <c r="AA8922" s="25">
        <v>36.0</v>
      </c>
      <c r="AB8922" s="25">
        <v>3.0</v>
      </c>
      <c r="AC8922" s="25">
        <v>0.0</v>
      </c>
      <c r="AD8922" s="25">
        <v>2.0</v>
      </c>
      <c r="AE8922" s="25">
        <v>1.0</v>
      </c>
      <c r="AF8922" s="25">
        <v>0.0</v>
      </c>
      <c r="AG8922" s="25">
        <v>92118.75</v>
      </c>
      <c r="AH8922" s="25">
        <v>0.0</v>
      </c>
    </row>
    <row r="8923" ht="15.75" customHeight="1">
      <c r="U8923" s="25">
        <v>8922.0</v>
      </c>
      <c r="V8923" s="25">
        <v>1.5629519E7</v>
      </c>
      <c r="W8923" s="25" t="s">
        <v>526</v>
      </c>
      <c r="X8923" s="25">
        <v>472.0</v>
      </c>
      <c r="Y8923" s="25" t="s">
        <v>375</v>
      </c>
      <c r="Z8923" s="25" t="s">
        <v>462</v>
      </c>
      <c r="AA8923" s="25">
        <v>37.0</v>
      </c>
      <c r="AB8923" s="25">
        <v>1.0</v>
      </c>
      <c r="AC8923" s="25">
        <v>0.0</v>
      </c>
      <c r="AD8923" s="25">
        <v>2.0</v>
      </c>
      <c r="AE8923" s="25">
        <v>1.0</v>
      </c>
      <c r="AF8923" s="25">
        <v>1.0</v>
      </c>
      <c r="AG8923" s="25">
        <v>48357.9</v>
      </c>
      <c r="AH8923" s="25">
        <v>0.0</v>
      </c>
    </row>
    <row r="8924" ht="15.75" customHeight="1">
      <c r="U8924" s="25">
        <v>8923.0</v>
      </c>
      <c r="V8924" s="25">
        <v>1.5624703E7</v>
      </c>
      <c r="W8924" s="25" t="s">
        <v>1705</v>
      </c>
      <c r="X8924" s="25">
        <v>550.0</v>
      </c>
      <c r="Y8924" s="25" t="s">
        <v>379</v>
      </c>
      <c r="Z8924" s="25" t="s">
        <v>487</v>
      </c>
      <c r="AA8924" s="25">
        <v>35.0</v>
      </c>
      <c r="AB8924" s="25">
        <v>9.0</v>
      </c>
      <c r="AC8924" s="25">
        <v>129847.75</v>
      </c>
      <c r="AD8924" s="25">
        <v>2.0</v>
      </c>
      <c r="AE8924" s="25">
        <v>1.0</v>
      </c>
      <c r="AF8924" s="25">
        <v>0.0</v>
      </c>
      <c r="AG8924" s="25">
        <v>197325.4</v>
      </c>
      <c r="AH8924" s="25">
        <v>0.0</v>
      </c>
    </row>
    <row r="8925" ht="15.75" customHeight="1">
      <c r="U8925" s="25">
        <v>8924.0</v>
      </c>
      <c r="V8925" s="25">
        <v>1.5570002E7</v>
      </c>
      <c r="W8925" s="25" t="s">
        <v>3435</v>
      </c>
      <c r="X8925" s="25">
        <v>625.0</v>
      </c>
      <c r="Y8925" s="25" t="s">
        <v>379</v>
      </c>
      <c r="Z8925" s="25" t="s">
        <v>462</v>
      </c>
      <c r="AA8925" s="25">
        <v>55.0</v>
      </c>
      <c r="AB8925" s="25">
        <v>8.0</v>
      </c>
      <c r="AC8925" s="25">
        <v>118772.71</v>
      </c>
      <c r="AD8925" s="25">
        <v>4.0</v>
      </c>
      <c r="AE8925" s="25">
        <v>0.0</v>
      </c>
      <c r="AF8925" s="25">
        <v>0.0</v>
      </c>
      <c r="AG8925" s="25">
        <v>135853.62</v>
      </c>
      <c r="AH8925" s="25">
        <v>1.0</v>
      </c>
    </row>
    <row r="8926" ht="15.75" customHeight="1">
      <c r="U8926" s="25">
        <v>8925.0</v>
      </c>
      <c r="V8926" s="25">
        <v>1.5808566E7</v>
      </c>
      <c r="W8926" s="25" t="s">
        <v>883</v>
      </c>
      <c r="X8926" s="25">
        <v>516.0</v>
      </c>
      <c r="Y8926" s="25" t="s">
        <v>375</v>
      </c>
      <c r="Z8926" s="25" t="s">
        <v>487</v>
      </c>
      <c r="AA8926" s="25">
        <v>46.0</v>
      </c>
      <c r="AB8926" s="25">
        <v>2.0</v>
      </c>
      <c r="AC8926" s="25">
        <v>0.0</v>
      </c>
      <c r="AD8926" s="25">
        <v>2.0</v>
      </c>
      <c r="AE8926" s="25">
        <v>1.0</v>
      </c>
      <c r="AF8926" s="25">
        <v>1.0</v>
      </c>
      <c r="AG8926" s="25">
        <v>169122.54</v>
      </c>
      <c r="AH8926" s="25">
        <v>0.0</v>
      </c>
    </row>
    <row r="8927" ht="15.75" customHeight="1">
      <c r="U8927" s="25">
        <v>8926.0</v>
      </c>
      <c r="V8927" s="25">
        <v>1.5805463E7</v>
      </c>
      <c r="W8927" s="25" t="s">
        <v>3051</v>
      </c>
      <c r="X8927" s="25">
        <v>682.0</v>
      </c>
      <c r="Y8927" s="25" t="s">
        <v>379</v>
      </c>
      <c r="Z8927" s="25" t="s">
        <v>487</v>
      </c>
      <c r="AA8927" s="25">
        <v>32.0</v>
      </c>
      <c r="AB8927" s="25">
        <v>2.0</v>
      </c>
      <c r="AC8927" s="25">
        <v>105163.88</v>
      </c>
      <c r="AD8927" s="25">
        <v>2.0</v>
      </c>
      <c r="AE8927" s="25">
        <v>1.0</v>
      </c>
      <c r="AF8927" s="25">
        <v>1.0</v>
      </c>
      <c r="AG8927" s="25">
        <v>164170.46</v>
      </c>
      <c r="AH8927" s="25">
        <v>0.0</v>
      </c>
    </row>
    <row r="8928" ht="15.75" customHeight="1">
      <c r="U8928" s="25">
        <v>8927.0</v>
      </c>
      <c r="V8928" s="25">
        <v>1.5709136E7</v>
      </c>
      <c r="W8928" s="25" t="s">
        <v>2319</v>
      </c>
      <c r="X8928" s="25">
        <v>620.0</v>
      </c>
      <c r="Y8928" s="25" t="s">
        <v>375</v>
      </c>
      <c r="Z8928" s="25" t="s">
        <v>487</v>
      </c>
      <c r="AA8928" s="25">
        <v>28.0</v>
      </c>
      <c r="AB8928" s="25">
        <v>8.0</v>
      </c>
      <c r="AC8928" s="25">
        <v>0.0</v>
      </c>
      <c r="AD8928" s="25">
        <v>2.0</v>
      </c>
      <c r="AE8928" s="25">
        <v>1.0</v>
      </c>
      <c r="AF8928" s="25">
        <v>1.0</v>
      </c>
      <c r="AG8928" s="25">
        <v>199909.32</v>
      </c>
      <c r="AH8928" s="25">
        <v>0.0</v>
      </c>
    </row>
    <row r="8929" ht="15.75" customHeight="1">
      <c r="U8929" s="25">
        <v>8928.0</v>
      </c>
      <c r="V8929" s="25">
        <v>1.5801605E7</v>
      </c>
      <c r="W8929" s="25" t="s">
        <v>1810</v>
      </c>
      <c r="X8929" s="25">
        <v>626.0</v>
      </c>
      <c r="Y8929" s="25" t="s">
        <v>375</v>
      </c>
      <c r="Z8929" s="25" t="s">
        <v>462</v>
      </c>
      <c r="AA8929" s="25">
        <v>39.0</v>
      </c>
      <c r="AB8929" s="25">
        <v>0.0</v>
      </c>
      <c r="AC8929" s="25">
        <v>0.0</v>
      </c>
      <c r="AD8929" s="25">
        <v>2.0</v>
      </c>
      <c r="AE8929" s="25">
        <v>1.0</v>
      </c>
      <c r="AF8929" s="25">
        <v>1.0</v>
      </c>
      <c r="AG8929" s="25">
        <v>83295.09</v>
      </c>
      <c r="AH8929" s="25">
        <v>0.0</v>
      </c>
    </row>
    <row r="8930" ht="15.75" customHeight="1">
      <c r="U8930" s="25">
        <v>8929.0</v>
      </c>
      <c r="V8930" s="25">
        <v>1.5567855E7</v>
      </c>
      <c r="W8930" s="25" t="s">
        <v>649</v>
      </c>
      <c r="X8930" s="25">
        <v>623.0</v>
      </c>
      <c r="Y8930" s="25" t="s">
        <v>375</v>
      </c>
      <c r="Z8930" s="25" t="s">
        <v>462</v>
      </c>
      <c r="AA8930" s="25">
        <v>29.0</v>
      </c>
      <c r="AB8930" s="25">
        <v>1.0</v>
      </c>
      <c r="AC8930" s="25">
        <v>0.0</v>
      </c>
      <c r="AD8930" s="25">
        <v>2.0</v>
      </c>
      <c r="AE8930" s="25">
        <v>0.0</v>
      </c>
      <c r="AF8930" s="25">
        <v>0.0</v>
      </c>
      <c r="AG8930" s="25">
        <v>39382.06</v>
      </c>
      <c r="AH8930" s="25">
        <v>0.0</v>
      </c>
    </row>
    <row r="8931" ht="15.75" customHeight="1">
      <c r="U8931" s="25">
        <v>8930.0</v>
      </c>
      <c r="V8931" s="25">
        <v>1.5675141E7</v>
      </c>
      <c r="W8931" s="25" t="s">
        <v>1260</v>
      </c>
      <c r="X8931" s="25">
        <v>569.0</v>
      </c>
      <c r="Y8931" s="25" t="s">
        <v>375</v>
      </c>
      <c r="Z8931" s="25" t="s">
        <v>462</v>
      </c>
      <c r="AA8931" s="25">
        <v>35.0</v>
      </c>
      <c r="AB8931" s="25">
        <v>4.0</v>
      </c>
      <c r="AC8931" s="25">
        <v>93934.63</v>
      </c>
      <c r="AD8931" s="25">
        <v>1.0</v>
      </c>
      <c r="AE8931" s="25">
        <v>1.0</v>
      </c>
      <c r="AF8931" s="25">
        <v>0.0</v>
      </c>
      <c r="AG8931" s="25">
        <v>184748.23</v>
      </c>
      <c r="AH8931" s="25">
        <v>0.0</v>
      </c>
    </row>
    <row r="8932" ht="15.75" customHeight="1">
      <c r="U8932" s="25">
        <v>8931.0</v>
      </c>
      <c r="V8932" s="25">
        <v>1.5665759E7</v>
      </c>
      <c r="W8932" s="25" t="s">
        <v>815</v>
      </c>
      <c r="X8932" s="25">
        <v>724.0</v>
      </c>
      <c r="Y8932" s="25" t="s">
        <v>375</v>
      </c>
      <c r="Z8932" s="25" t="s">
        <v>462</v>
      </c>
      <c r="AA8932" s="25">
        <v>69.0</v>
      </c>
      <c r="AB8932" s="25">
        <v>5.0</v>
      </c>
      <c r="AC8932" s="25">
        <v>117866.92</v>
      </c>
      <c r="AD8932" s="25">
        <v>1.0</v>
      </c>
      <c r="AE8932" s="25">
        <v>1.0</v>
      </c>
      <c r="AF8932" s="25">
        <v>1.0</v>
      </c>
      <c r="AG8932" s="25">
        <v>62280.91</v>
      </c>
      <c r="AH8932" s="25">
        <v>0.0</v>
      </c>
    </row>
    <row r="8933" ht="15.75" customHeight="1">
      <c r="U8933" s="25">
        <v>8932.0</v>
      </c>
      <c r="V8933" s="25">
        <v>1.5761487E7</v>
      </c>
      <c r="W8933" s="25" t="s">
        <v>1458</v>
      </c>
      <c r="X8933" s="25">
        <v>678.0</v>
      </c>
      <c r="Y8933" s="25" t="s">
        <v>375</v>
      </c>
      <c r="Z8933" s="25" t="s">
        <v>462</v>
      </c>
      <c r="AA8933" s="25">
        <v>55.0</v>
      </c>
      <c r="AB8933" s="25">
        <v>5.0</v>
      </c>
      <c r="AC8933" s="25">
        <v>0.0</v>
      </c>
      <c r="AD8933" s="25">
        <v>1.0</v>
      </c>
      <c r="AE8933" s="25">
        <v>0.0</v>
      </c>
      <c r="AF8933" s="25">
        <v>1.0</v>
      </c>
      <c r="AG8933" s="25">
        <v>196794.11</v>
      </c>
      <c r="AH8933" s="25">
        <v>1.0</v>
      </c>
    </row>
    <row r="8934" ht="15.75" customHeight="1">
      <c r="U8934" s="25">
        <v>8933.0</v>
      </c>
      <c r="V8934" s="25">
        <v>1.5700394E7</v>
      </c>
      <c r="W8934" s="25" t="s">
        <v>579</v>
      </c>
      <c r="X8934" s="25">
        <v>713.0</v>
      </c>
      <c r="Y8934" s="25" t="s">
        <v>377</v>
      </c>
      <c r="Z8934" s="25" t="s">
        <v>462</v>
      </c>
      <c r="AA8934" s="25">
        <v>26.0</v>
      </c>
      <c r="AB8934" s="25">
        <v>4.0</v>
      </c>
      <c r="AC8934" s="25">
        <v>122857.46</v>
      </c>
      <c r="AD8934" s="25">
        <v>2.0</v>
      </c>
      <c r="AE8934" s="25">
        <v>1.0</v>
      </c>
      <c r="AF8934" s="25">
        <v>0.0</v>
      </c>
      <c r="AG8934" s="25">
        <v>144682.17</v>
      </c>
      <c r="AH8934" s="25">
        <v>1.0</v>
      </c>
    </row>
    <row r="8935" ht="15.75" customHeight="1">
      <c r="U8935" s="25">
        <v>8934.0</v>
      </c>
      <c r="V8935" s="25">
        <v>1.5631162E7</v>
      </c>
      <c r="W8935" s="25" t="s">
        <v>1249</v>
      </c>
      <c r="X8935" s="25">
        <v>631.0</v>
      </c>
      <c r="Y8935" s="25" t="s">
        <v>375</v>
      </c>
      <c r="Z8935" s="25" t="s">
        <v>487</v>
      </c>
      <c r="AA8935" s="25">
        <v>32.0</v>
      </c>
      <c r="AB8935" s="25">
        <v>10.0</v>
      </c>
      <c r="AC8935" s="25">
        <v>0.0</v>
      </c>
      <c r="AD8935" s="25">
        <v>2.0</v>
      </c>
      <c r="AE8935" s="25">
        <v>0.0</v>
      </c>
      <c r="AF8935" s="25">
        <v>1.0</v>
      </c>
      <c r="AG8935" s="25">
        <v>196342.66</v>
      </c>
      <c r="AH8935" s="25">
        <v>0.0</v>
      </c>
    </row>
    <row r="8936" ht="15.75" customHeight="1">
      <c r="U8936" s="25">
        <v>8935.0</v>
      </c>
      <c r="V8936" s="25">
        <v>1.5630641E7</v>
      </c>
      <c r="W8936" s="25" t="s">
        <v>777</v>
      </c>
      <c r="X8936" s="25">
        <v>846.0</v>
      </c>
      <c r="Y8936" s="25" t="s">
        <v>375</v>
      </c>
      <c r="Z8936" s="25" t="s">
        <v>462</v>
      </c>
      <c r="AA8936" s="25">
        <v>37.0</v>
      </c>
      <c r="AB8936" s="25">
        <v>6.0</v>
      </c>
      <c r="AC8936" s="25">
        <v>127103.97</v>
      </c>
      <c r="AD8936" s="25">
        <v>1.0</v>
      </c>
      <c r="AE8936" s="25">
        <v>1.0</v>
      </c>
      <c r="AF8936" s="25">
        <v>1.0</v>
      </c>
      <c r="AG8936" s="25">
        <v>41516.44</v>
      </c>
      <c r="AH8936" s="25">
        <v>0.0</v>
      </c>
    </row>
    <row r="8937" ht="15.75" customHeight="1">
      <c r="U8937" s="25">
        <v>8936.0</v>
      </c>
      <c r="V8937" s="25">
        <v>1.5585066E7</v>
      </c>
      <c r="W8937" s="25" t="s">
        <v>3106</v>
      </c>
      <c r="X8937" s="25">
        <v>660.0</v>
      </c>
      <c r="Y8937" s="25" t="s">
        <v>375</v>
      </c>
      <c r="Z8937" s="25" t="s">
        <v>462</v>
      </c>
      <c r="AA8937" s="25">
        <v>43.0</v>
      </c>
      <c r="AB8937" s="25">
        <v>1.0</v>
      </c>
      <c r="AC8937" s="25">
        <v>0.0</v>
      </c>
      <c r="AD8937" s="25">
        <v>1.0</v>
      </c>
      <c r="AE8937" s="25">
        <v>0.0</v>
      </c>
      <c r="AF8937" s="25">
        <v>1.0</v>
      </c>
      <c r="AG8937" s="25">
        <v>112026.1</v>
      </c>
      <c r="AH8937" s="25">
        <v>1.0</v>
      </c>
    </row>
    <row r="8938" ht="15.75" customHeight="1">
      <c r="U8938" s="25">
        <v>8937.0</v>
      </c>
      <c r="V8938" s="25">
        <v>1.5722991E7</v>
      </c>
      <c r="W8938" s="25" t="s">
        <v>1296</v>
      </c>
      <c r="X8938" s="25">
        <v>567.0</v>
      </c>
      <c r="Y8938" s="25" t="s">
        <v>375</v>
      </c>
      <c r="Z8938" s="25" t="s">
        <v>487</v>
      </c>
      <c r="AA8938" s="25">
        <v>54.0</v>
      </c>
      <c r="AB8938" s="25">
        <v>9.0</v>
      </c>
      <c r="AC8938" s="25">
        <v>96402.96</v>
      </c>
      <c r="AD8938" s="25">
        <v>1.0</v>
      </c>
      <c r="AE8938" s="25">
        <v>0.0</v>
      </c>
      <c r="AF8938" s="25">
        <v>0.0</v>
      </c>
      <c r="AG8938" s="25">
        <v>52035.29</v>
      </c>
      <c r="AH8938" s="25">
        <v>1.0</v>
      </c>
    </row>
    <row r="8939" ht="15.75" customHeight="1">
      <c r="U8939" s="25">
        <v>8938.0</v>
      </c>
      <c r="V8939" s="25">
        <v>1.5737404E7</v>
      </c>
      <c r="W8939" s="25" t="s">
        <v>3436</v>
      </c>
      <c r="X8939" s="25">
        <v>731.0</v>
      </c>
      <c r="Y8939" s="25" t="s">
        <v>375</v>
      </c>
      <c r="Z8939" s="25" t="s">
        <v>487</v>
      </c>
      <c r="AA8939" s="25">
        <v>31.0</v>
      </c>
      <c r="AB8939" s="25">
        <v>1.0</v>
      </c>
      <c r="AC8939" s="25">
        <v>132512.26</v>
      </c>
      <c r="AD8939" s="25">
        <v>1.0</v>
      </c>
      <c r="AE8939" s="25">
        <v>1.0</v>
      </c>
      <c r="AF8939" s="25">
        <v>1.0</v>
      </c>
      <c r="AG8939" s="25">
        <v>185466.85</v>
      </c>
      <c r="AH8939" s="25">
        <v>0.0</v>
      </c>
    </row>
    <row r="8940" ht="15.75" customHeight="1">
      <c r="U8940" s="25">
        <v>8939.0</v>
      </c>
      <c r="V8940" s="25">
        <v>1.5722409E7</v>
      </c>
      <c r="W8940" s="25" t="s">
        <v>597</v>
      </c>
      <c r="X8940" s="25">
        <v>693.0</v>
      </c>
      <c r="Y8940" s="25" t="s">
        <v>377</v>
      </c>
      <c r="Z8940" s="25" t="s">
        <v>487</v>
      </c>
      <c r="AA8940" s="25">
        <v>47.0</v>
      </c>
      <c r="AB8940" s="25">
        <v>8.0</v>
      </c>
      <c r="AC8940" s="25">
        <v>107604.66</v>
      </c>
      <c r="AD8940" s="25">
        <v>1.0</v>
      </c>
      <c r="AE8940" s="25">
        <v>1.0</v>
      </c>
      <c r="AF8940" s="25">
        <v>1.0</v>
      </c>
      <c r="AG8940" s="25">
        <v>80149.27</v>
      </c>
      <c r="AH8940" s="25">
        <v>0.0</v>
      </c>
    </row>
    <row r="8941" ht="15.75" customHeight="1">
      <c r="U8941" s="25">
        <v>8940.0</v>
      </c>
      <c r="V8941" s="25">
        <v>1.580642E7</v>
      </c>
      <c r="W8941" s="25" t="s">
        <v>3411</v>
      </c>
      <c r="X8941" s="25">
        <v>772.0</v>
      </c>
      <c r="Y8941" s="25" t="s">
        <v>375</v>
      </c>
      <c r="Z8941" s="25" t="s">
        <v>487</v>
      </c>
      <c r="AA8941" s="25">
        <v>34.0</v>
      </c>
      <c r="AB8941" s="25">
        <v>9.0</v>
      </c>
      <c r="AC8941" s="25">
        <v>0.0</v>
      </c>
      <c r="AD8941" s="25">
        <v>2.0</v>
      </c>
      <c r="AE8941" s="25">
        <v>1.0</v>
      </c>
      <c r="AF8941" s="25">
        <v>0.0</v>
      </c>
      <c r="AG8941" s="25">
        <v>170980.86</v>
      </c>
      <c r="AH8941" s="25">
        <v>0.0</v>
      </c>
    </row>
    <row r="8942" ht="15.75" customHeight="1">
      <c r="U8942" s="25">
        <v>8941.0</v>
      </c>
      <c r="V8942" s="25">
        <v>1.5658148E7</v>
      </c>
      <c r="W8942" s="25" t="s">
        <v>2091</v>
      </c>
      <c r="X8942" s="25">
        <v>657.0</v>
      </c>
      <c r="Y8942" s="25" t="s">
        <v>375</v>
      </c>
      <c r="Z8942" s="25" t="s">
        <v>487</v>
      </c>
      <c r="AA8942" s="25">
        <v>38.0</v>
      </c>
      <c r="AB8942" s="25">
        <v>7.0</v>
      </c>
      <c r="AC8942" s="25">
        <v>0.0</v>
      </c>
      <c r="AD8942" s="25">
        <v>2.0</v>
      </c>
      <c r="AE8942" s="25">
        <v>1.0</v>
      </c>
      <c r="AF8942" s="25">
        <v>0.0</v>
      </c>
      <c r="AG8942" s="25">
        <v>185827.74</v>
      </c>
      <c r="AH8942" s="25">
        <v>0.0</v>
      </c>
    </row>
    <row r="8943" ht="15.75" customHeight="1">
      <c r="U8943" s="25">
        <v>8942.0</v>
      </c>
      <c r="V8943" s="25">
        <v>1.581066E7</v>
      </c>
      <c r="W8943" s="25" t="s">
        <v>759</v>
      </c>
      <c r="X8943" s="25">
        <v>774.0</v>
      </c>
      <c r="Y8943" s="25" t="s">
        <v>379</v>
      </c>
      <c r="Z8943" s="25" t="s">
        <v>487</v>
      </c>
      <c r="AA8943" s="25">
        <v>34.0</v>
      </c>
      <c r="AB8943" s="25">
        <v>4.0</v>
      </c>
      <c r="AC8943" s="25">
        <v>120875.23</v>
      </c>
      <c r="AD8943" s="25">
        <v>2.0</v>
      </c>
      <c r="AE8943" s="25">
        <v>0.0</v>
      </c>
      <c r="AF8943" s="25">
        <v>1.0</v>
      </c>
      <c r="AG8943" s="25">
        <v>113407.26</v>
      </c>
      <c r="AH8943" s="25">
        <v>0.0</v>
      </c>
    </row>
    <row r="8944" ht="15.75" customHeight="1">
      <c r="U8944" s="25">
        <v>8943.0</v>
      </c>
      <c r="V8944" s="25">
        <v>1.570978E7</v>
      </c>
      <c r="W8944" s="25" t="s">
        <v>2079</v>
      </c>
      <c r="X8944" s="25">
        <v>667.0</v>
      </c>
      <c r="Y8944" s="25" t="s">
        <v>375</v>
      </c>
      <c r="Z8944" s="25" t="s">
        <v>462</v>
      </c>
      <c r="AA8944" s="25">
        <v>37.0</v>
      </c>
      <c r="AB8944" s="25">
        <v>9.0</v>
      </c>
      <c r="AC8944" s="25">
        <v>71786.9</v>
      </c>
      <c r="AD8944" s="25">
        <v>2.0</v>
      </c>
      <c r="AE8944" s="25">
        <v>1.0</v>
      </c>
      <c r="AF8944" s="25">
        <v>1.0</v>
      </c>
      <c r="AG8944" s="25">
        <v>67734.79</v>
      </c>
      <c r="AH8944" s="25">
        <v>0.0</v>
      </c>
    </row>
    <row r="8945" ht="15.75" customHeight="1">
      <c r="U8945" s="25">
        <v>8944.0</v>
      </c>
      <c r="V8945" s="25">
        <v>1.572735E7</v>
      </c>
      <c r="W8945" s="25" t="s">
        <v>857</v>
      </c>
      <c r="X8945" s="25">
        <v>516.0</v>
      </c>
      <c r="Y8945" s="25" t="s">
        <v>375</v>
      </c>
      <c r="Z8945" s="25" t="s">
        <v>462</v>
      </c>
      <c r="AA8945" s="25">
        <v>37.0</v>
      </c>
      <c r="AB8945" s="25">
        <v>8.0</v>
      </c>
      <c r="AC8945" s="25">
        <v>113143.12</v>
      </c>
      <c r="AD8945" s="25">
        <v>1.0</v>
      </c>
      <c r="AE8945" s="25">
        <v>0.0</v>
      </c>
      <c r="AF8945" s="25">
        <v>0.0</v>
      </c>
      <c r="AG8945" s="25">
        <v>3363.36</v>
      </c>
      <c r="AH8945" s="25">
        <v>0.0</v>
      </c>
    </row>
    <row r="8946" ht="15.75" customHeight="1">
      <c r="U8946" s="25">
        <v>8945.0</v>
      </c>
      <c r="V8946" s="25">
        <v>1.5752312E7</v>
      </c>
      <c r="W8946" s="25" t="s">
        <v>1160</v>
      </c>
      <c r="X8946" s="25">
        <v>551.0</v>
      </c>
      <c r="Y8946" s="25" t="s">
        <v>377</v>
      </c>
      <c r="Z8946" s="25" t="s">
        <v>487</v>
      </c>
      <c r="AA8946" s="25">
        <v>49.0</v>
      </c>
      <c r="AB8946" s="25">
        <v>1.0</v>
      </c>
      <c r="AC8946" s="25">
        <v>150777.72</v>
      </c>
      <c r="AD8946" s="25">
        <v>2.0</v>
      </c>
      <c r="AE8946" s="25">
        <v>1.0</v>
      </c>
      <c r="AF8946" s="25">
        <v>1.0</v>
      </c>
      <c r="AG8946" s="25">
        <v>135757.27</v>
      </c>
      <c r="AH8946" s="25">
        <v>0.0</v>
      </c>
    </row>
    <row r="8947" ht="15.75" customHeight="1">
      <c r="U8947" s="25">
        <v>8946.0</v>
      </c>
      <c r="V8947" s="25">
        <v>1.5616745E7</v>
      </c>
      <c r="W8947" s="25" t="s">
        <v>883</v>
      </c>
      <c r="X8947" s="25">
        <v>542.0</v>
      </c>
      <c r="Y8947" s="25" t="s">
        <v>377</v>
      </c>
      <c r="Z8947" s="25" t="s">
        <v>487</v>
      </c>
      <c r="AA8947" s="25">
        <v>35.0</v>
      </c>
      <c r="AB8947" s="25">
        <v>2.0</v>
      </c>
      <c r="AC8947" s="25">
        <v>174894.53</v>
      </c>
      <c r="AD8947" s="25">
        <v>1.0</v>
      </c>
      <c r="AE8947" s="25">
        <v>1.0</v>
      </c>
      <c r="AF8947" s="25">
        <v>1.0</v>
      </c>
      <c r="AG8947" s="25">
        <v>22314.55</v>
      </c>
      <c r="AH8947" s="25">
        <v>0.0</v>
      </c>
    </row>
    <row r="8948" ht="15.75" customHeight="1">
      <c r="U8948" s="25">
        <v>8947.0</v>
      </c>
      <c r="V8948" s="25">
        <v>1.5572294E7</v>
      </c>
      <c r="W8948" s="25" t="s">
        <v>1615</v>
      </c>
      <c r="X8948" s="25">
        <v>623.0</v>
      </c>
      <c r="Y8948" s="25" t="s">
        <v>375</v>
      </c>
      <c r="Z8948" s="25" t="s">
        <v>487</v>
      </c>
      <c r="AA8948" s="25">
        <v>28.0</v>
      </c>
      <c r="AB8948" s="25">
        <v>7.0</v>
      </c>
      <c r="AC8948" s="25">
        <v>0.0</v>
      </c>
      <c r="AD8948" s="25">
        <v>1.0</v>
      </c>
      <c r="AE8948" s="25">
        <v>0.0</v>
      </c>
      <c r="AF8948" s="25">
        <v>0.0</v>
      </c>
      <c r="AG8948" s="25">
        <v>129526.57</v>
      </c>
      <c r="AH8948" s="25">
        <v>0.0</v>
      </c>
    </row>
    <row r="8949" ht="15.75" customHeight="1">
      <c r="U8949" s="25">
        <v>8948.0</v>
      </c>
      <c r="V8949" s="25">
        <v>1.567411E7</v>
      </c>
      <c r="W8949" s="25" t="s">
        <v>1031</v>
      </c>
      <c r="X8949" s="25">
        <v>701.0</v>
      </c>
      <c r="Y8949" s="25" t="s">
        <v>375</v>
      </c>
      <c r="Z8949" s="25" t="s">
        <v>462</v>
      </c>
      <c r="AA8949" s="25">
        <v>43.0</v>
      </c>
      <c r="AB8949" s="25">
        <v>2.0</v>
      </c>
      <c r="AC8949" s="25">
        <v>160416.56</v>
      </c>
      <c r="AD8949" s="25">
        <v>1.0</v>
      </c>
      <c r="AE8949" s="25">
        <v>0.0</v>
      </c>
      <c r="AF8949" s="25">
        <v>1.0</v>
      </c>
      <c r="AG8949" s="25">
        <v>37266.43</v>
      </c>
      <c r="AH8949" s="25">
        <v>0.0</v>
      </c>
    </row>
    <row r="8950" ht="15.75" customHeight="1">
      <c r="U8950" s="25">
        <v>8949.0</v>
      </c>
      <c r="V8950" s="25">
        <v>1.5662501E7</v>
      </c>
      <c r="W8950" s="25" t="s">
        <v>2132</v>
      </c>
      <c r="X8950" s="25">
        <v>583.0</v>
      </c>
      <c r="Y8950" s="25" t="s">
        <v>375</v>
      </c>
      <c r="Z8950" s="25" t="s">
        <v>487</v>
      </c>
      <c r="AA8950" s="25">
        <v>48.0</v>
      </c>
      <c r="AB8950" s="25">
        <v>3.0</v>
      </c>
      <c r="AC8950" s="25">
        <v>91246.53</v>
      </c>
      <c r="AD8950" s="25">
        <v>1.0</v>
      </c>
      <c r="AE8950" s="25">
        <v>1.0</v>
      </c>
      <c r="AF8950" s="25">
        <v>0.0</v>
      </c>
      <c r="AG8950" s="25">
        <v>60017.46</v>
      </c>
      <c r="AH8950" s="25">
        <v>1.0</v>
      </c>
    </row>
    <row r="8951" ht="15.75" customHeight="1">
      <c r="U8951" s="25">
        <v>8950.0</v>
      </c>
      <c r="V8951" s="25">
        <v>1.5649239E7</v>
      </c>
      <c r="W8951" s="25" t="s">
        <v>1555</v>
      </c>
      <c r="X8951" s="25">
        <v>731.0</v>
      </c>
      <c r="Y8951" s="25" t="s">
        <v>377</v>
      </c>
      <c r="Z8951" s="25" t="s">
        <v>487</v>
      </c>
      <c r="AA8951" s="25">
        <v>46.0</v>
      </c>
      <c r="AB8951" s="25">
        <v>10.0</v>
      </c>
      <c r="AC8951" s="25">
        <v>0.0</v>
      </c>
      <c r="AD8951" s="25">
        <v>2.0</v>
      </c>
      <c r="AE8951" s="25">
        <v>1.0</v>
      </c>
      <c r="AF8951" s="25">
        <v>0.0</v>
      </c>
      <c r="AG8951" s="25">
        <v>153015.42</v>
      </c>
      <c r="AH8951" s="25">
        <v>0.0</v>
      </c>
    </row>
    <row r="8952" ht="15.75" customHeight="1">
      <c r="U8952" s="25">
        <v>8951.0</v>
      </c>
      <c r="V8952" s="25">
        <v>1.5700424E7</v>
      </c>
      <c r="W8952" s="25" t="s">
        <v>545</v>
      </c>
      <c r="X8952" s="25">
        <v>461.0</v>
      </c>
      <c r="Y8952" s="25" t="s">
        <v>375</v>
      </c>
      <c r="Z8952" s="25" t="s">
        <v>462</v>
      </c>
      <c r="AA8952" s="25">
        <v>35.0</v>
      </c>
      <c r="AB8952" s="25">
        <v>5.0</v>
      </c>
      <c r="AC8952" s="25">
        <v>0.0</v>
      </c>
      <c r="AD8952" s="25">
        <v>1.0</v>
      </c>
      <c r="AE8952" s="25">
        <v>1.0</v>
      </c>
      <c r="AF8952" s="25">
        <v>1.0</v>
      </c>
      <c r="AG8952" s="25">
        <v>54209.02</v>
      </c>
      <c r="AH8952" s="25">
        <v>0.0</v>
      </c>
    </row>
    <row r="8953" ht="15.75" customHeight="1">
      <c r="U8953" s="25">
        <v>8952.0</v>
      </c>
      <c r="V8953" s="25">
        <v>1.5636388E7</v>
      </c>
      <c r="W8953" s="25" t="s">
        <v>3437</v>
      </c>
      <c r="X8953" s="25">
        <v>702.0</v>
      </c>
      <c r="Y8953" s="25" t="s">
        <v>379</v>
      </c>
      <c r="Z8953" s="25" t="s">
        <v>462</v>
      </c>
      <c r="AA8953" s="25">
        <v>23.0</v>
      </c>
      <c r="AB8953" s="25">
        <v>7.0</v>
      </c>
      <c r="AC8953" s="25">
        <v>98775.23</v>
      </c>
      <c r="AD8953" s="25">
        <v>1.0</v>
      </c>
      <c r="AE8953" s="25">
        <v>1.0</v>
      </c>
      <c r="AF8953" s="25">
        <v>0.0</v>
      </c>
      <c r="AG8953" s="25">
        <v>114603.96</v>
      </c>
      <c r="AH8953" s="25">
        <v>0.0</v>
      </c>
    </row>
    <row r="8954" ht="15.75" customHeight="1">
      <c r="U8954" s="25">
        <v>8953.0</v>
      </c>
      <c r="V8954" s="25">
        <v>1.5713975E7</v>
      </c>
      <c r="W8954" s="25" t="s">
        <v>1410</v>
      </c>
      <c r="X8954" s="25">
        <v>565.0</v>
      </c>
      <c r="Y8954" s="25" t="s">
        <v>379</v>
      </c>
      <c r="Z8954" s="25" t="s">
        <v>462</v>
      </c>
      <c r="AA8954" s="25">
        <v>47.0</v>
      </c>
      <c r="AB8954" s="25">
        <v>10.0</v>
      </c>
      <c r="AC8954" s="25">
        <v>139756.12</v>
      </c>
      <c r="AD8954" s="25">
        <v>1.0</v>
      </c>
      <c r="AE8954" s="25">
        <v>1.0</v>
      </c>
      <c r="AF8954" s="25">
        <v>0.0</v>
      </c>
      <c r="AG8954" s="25">
        <v>165849.49</v>
      </c>
      <c r="AH8954" s="25">
        <v>1.0</v>
      </c>
    </row>
    <row r="8955" ht="15.75" customHeight="1">
      <c r="U8955" s="25">
        <v>8954.0</v>
      </c>
      <c r="V8955" s="25">
        <v>1.5592925E7</v>
      </c>
      <c r="W8955" s="25" t="s">
        <v>1683</v>
      </c>
      <c r="X8955" s="25">
        <v>711.0</v>
      </c>
      <c r="Y8955" s="25" t="s">
        <v>377</v>
      </c>
      <c r="Z8955" s="25" t="s">
        <v>487</v>
      </c>
      <c r="AA8955" s="25">
        <v>42.0</v>
      </c>
      <c r="AB8955" s="25">
        <v>3.0</v>
      </c>
      <c r="AC8955" s="25">
        <v>177626.77</v>
      </c>
      <c r="AD8955" s="25">
        <v>3.0</v>
      </c>
      <c r="AE8955" s="25">
        <v>0.0</v>
      </c>
      <c r="AF8955" s="25">
        <v>1.0</v>
      </c>
      <c r="AG8955" s="25">
        <v>16392.72</v>
      </c>
      <c r="AH8955" s="25">
        <v>1.0</v>
      </c>
    </row>
    <row r="8956" ht="15.75" customHeight="1">
      <c r="U8956" s="25">
        <v>8955.0</v>
      </c>
      <c r="V8956" s="25">
        <v>1.5581626E7</v>
      </c>
      <c r="W8956" s="25" t="s">
        <v>1485</v>
      </c>
      <c r="X8956" s="25">
        <v>664.0</v>
      </c>
      <c r="Y8956" s="25" t="s">
        <v>375</v>
      </c>
      <c r="Z8956" s="25" t="s">
        <v>487</v>
      </c>
      <c r="AA8956" s="25">
        <v>54.0</v>
      </c>
      <c r="AB8956" s="25">
        <v>8.0</v>
      </c>
      <c r="AC8956" s="25">
        <v>0.0</v>
      </c>
      <c r="AD8956" s="25">
        <v>1.0</v>
      </c>
      <c r="AE8956" s="25">
        <v>1.0</v>
      </c>
      <c r="AF8956" s="25">
        <v>1.0</v>
      </c>
      <c r="AG8956" s="25">
        <v>162719.69</v>
      </c>
      <c r="AH8956" s="25">
        <v>1.0</v>
      </c>
    </row>
    <row r="8957" ht="15.75" customHeight="1">
      <c r="U8957" s="25">
        <v>8956.0</v>
      </c>
      <c r="V8957" s="25">
        <v>1.5641319E7</v>
      </c>
      <c r="W8957" s="25" t="s">
        <v>2870</v>
      </c>
      <c r="X8957" s="25">
        <v>518.0</v>
      </c>
      <c r="Y8957" s="25" t="s">
        <v>377</v>
      </c>
      <c r="Z8957" s="25" t="s">
        <v>487</v>
      </c>
      <c r="AA8957" s="25">
        <v>50.0</v>
      </c>
      <c r="AB8957" s="25">
        <v>4.0</v>
      </c>
      <c r="AC8957" s="25">
        <v>0.0</v>
      </c>
      <c r="AD8957" s="25">
        <v>1.0</v>
      </c>
      <c r="AE8957" s="25">
        <v>0.0</v>
      </c>
      <c r="AF8957" s="25">
        <v>0.0</v>
      </c>
      <c r="AG8957" s="25">
        <v>107112.25</v>
      </c>
      <c r="AH8957" s="25">
        <v>1.0</v>
      </c>
    </row>
    <row r="8958" ht="15.75" customHeight="1">
      <c r="U8958" s="25">
        <v>8957.0</v>
      </c>
      <c r="V8958" s="25">
        <v>1.5723481E7</v>
      </c>
      <c r="W8958" s="25" t="s">
        <v>1315</v>
      </c>
      <c r="X8958" s="25">
        <v>728.0</v>
      </c>
      <c r="Y8958" s="25" t="s">
        <v>377</v>
      </c>
      <c r="Z8958" s="25" t="s">
        <v>487</v>
      </c>
      <c r="AA8958" s="25">
        <v>42.0</v>
      </c>
      <c r="AB8958" s="25">
        <v>8.0</v>
      </c>
      <c r="AC8958" s="25">
        <v>0.0</v>
      </c>
      <c r="AD8958" s="25">
        <v>2.0</v>
      </c>
      <c r="AE8958" s="25">
        <v>0.0</v>
      </c>
      <c r="AF8958" s="25">
        <v>1.0</v>
      </c>
      <c r="AG8958" s="25">
        <v>41823.22</v>
      </c>
      <c r="AH8958" s="25">
        <v>0.0</v>
      </c>
    </row>
    <row r="8959" ht="15.75" customHeight="1">
      <c r="U8959" s="25">
        <v>8958.0</v>
      </c>
      <c r="V8959" s="25">
        <v>1.5787825E7</v>
      </c>
      <c r="W8959" s="25" t="s">
        <v>1886</v>
      </c>
      <c r="X8959" s="25">
        <v>585.0</v>
      </c>
      <c r="Y8959" s="25" t="s">
        <v>379</v>
      </c>
      <c r="Z8959" s="25" t="s">
        <v>487</v>
      </c>
      <c r="AA8959" s="25">
        <v>37.0</v>
      </c>
      <c r="AB8959" s="25">
        <v>6.0</v>
      </c>
      <c r="AC8959" s="25">
        <v>152496.82</v>
      </c>
      <c r="AD8959" s="25">
        <v>1.0</v>
      </c>
      <c r="AE8959" s="25">
        <v>1.0</v>
      </c>
      <c r="AF8959" s="25">
        <v>1.0</v>
      </c>
      <c r="AG8959" s="25">
        <v>99907.29</v>
      </c>
      <c r="AH8959" s="25">
        <v>0.0</v>
      </c>
    </row>
    <row r="8960" ht="15.75" customHeight="1">
      <c r="U8960" s="25">
        <v>8959.0</v>
      </c>
      <c r="V8960" s="25">
        <v>1.5710726E7</v>
      </c>
      <c r="W8960" s="25" t="s">
        <v>741</v>
      </c>
      <c r="X8960" s="25">
        <v>573.0</v>
      </c>
      <c r="Y8960" s="25" t="s">
        <v>375</v>
      </c>
      <c r="Z8960" s="25" t="s">
        <v>487</v>
      </c>
      <c r="AA8960" s="25">
        <v>52.0</v>
      </c>
      <c r="AB8960" s="25">
        <v>8.0</v>
      </c>
      <c r="AC8960" s="25">
        <v>0.0</v>
      </c>
      <c r="AD8960" s="25">
        <v>2.0</v>
      </c>
      <c r="AE8960" s="25">
        <v>0.0</v>
      </c>
      <c r="AF8960" s="25">
        <v>1.0</v>
      </c>
      <c r="AG8960" s="25">
        <v>178229.04</v>
      </c>
      <c r="AH8960" s="25">
        <v>0.0</v>
      </c>
    </row>
    <row r="8961" ht="15.75" customHeight="1">
      <c r="U8961" s="25">
        <v>8960.0</v>
      </c>
      <c r="V8961" s="25">
        <v>1.5627195E7</v>
      </c>
      <c r="W8961" s="25" t="s">
        <v>3438</v>
      </c>
      <c r="X8961" s="25">
        <v>568.0</v>
      </c>
      <c r="Y8961" s="25" t="s">
        <v>379</v>
      </c>
      <c r="Z8961" s="25" t="s">
        <v>487</v>
      </c>
      <c r="AA8961" s="25">
        <v>26.0</v>
      </c>
      <c r="AB8961" s="25">
        <v>1.0</v>
      </c>
      <c r="AC8961" s="25">
        <v>112930.28</v>
      </c>
      <c r="AD8961" s="25">
        <v>2.0</v>
      </c>
      <c r="AE8961" s="25">
        <v>1.0</v>
      </c>
      <c r="AF8961" s="25">
        <v>0.0</v>
      </c>
      <c r="AG8961" s="25">
        <v>22095.73</v>
      </c>
      <c r="AH8961" s="25">
        <v>0.0</v>
      </c>
    </row>
    <row r="8962" ht="15.75" customHeight="1">
      <c r="U8962" s="25">
        <v>8961.0</v>
      </c>
      <c r="V8962" s="25">
        <v>1.5657957E7</v>
      </c>
      <c r="W8962" s="25" t="s">
        <v>741</v>
      </c>
      <c r="X8962" s="25">
        <v>602.0</v>
      </c>
      <c r="Y8962" s="25" t="s">
        <v>379</v>
      </c>
      <c r="Z8962" s="25" t="s">
        <v>462</v>
      </c>
      <c r="AA8962" s="25">
        <v>26.0</v>
      </c>
      <c r="AB8962" s="25">
        <v>8.0</v>
      </c>
      <c r="AC8962" s="25">
        <v>113674.2</v>
      </c>
      <c r="AD8962" s="25">
        <v>1.0</v>
      </c>
      <c r="AE8962" s="25">
        <v>1.0</v>
      </c>
      <c r="AF8962" s="25">
        <v>0.0</v>
      </c>
      <c r="AG8962" s="25">
        <v>197861.16</v>
      </c>
      <c r="AH8962" s="25">
        <v>1.0</v>
      </c>
    </row>
    <row r="8963" ht="15.75" customHeight="1">
      <c r="U8963" s="25">
        <v>8962.0</v>
      </c>
      <c r="V8963" s="25">
        <v>1.5676117E7</v>
      </c>
      <c r="W8963" s="25" t="s">
        <v>3439</v>
      </c>
      <c r="X8963" s="25">
        <v>603.0</v>
      </c>
      <c r="Y8963" s="25" t="s">
        <v>375</v>
      </c>
      <c r="Z8963" s="25" t="s">
        <v>487</v>
      </c>
      <c r="AA8963" s="25">
        <v>44.0</v>
      </c>
      <c r="AB8963" s="25">
        <v>9.0</v>
      </c>
      <c r="AC8963" s="25">
        <v>0.0</v>
      </c>
      <c r="AD8963" s="25">
        <v>1.0</v>
      </c>
      <c r="AE8963" s="25">
        <v>1.0</v>
      </c>
      <c r="AF8963" s="25">
        <v>0.0</v>
      </c>
      <c r="AG8963" s="25">
        <v>138328.24</v>
      </c>
      <c r="AH8963" s="25">
        <v>0.0</v>
      </c>
    </row>
    <row r="8964" ht="15.75" customHeight="1">
      <c r="U8964" s="25">
        <v>8963.0</v>
      </c>
      <c r="V8964" s="25">
        <v>1.5607874E7</v>
      </c>
      <c r="W8964" s="25" t="s">
        <v>3440</v>
      </c>
      <c r="X8964" s="25">
        <v>687.0</v>
      </c>
      <c r="Y8964" s="25" t="s">
        <v>375</v>
      </c>
      <c r="Z8964" s="25" t="s">
        <v>487</v>
      </c>
      <c r="AA8964" s="25">
        <v>38.0</v>
      </c>
      <c r="AB8964" s="25">
        <v>0.0</v>
      </c>
      <c r="AC8964" s="25">
        <v>144450.58</v>
      </c>
      <c r="AD8964" s="25">
        <v>1.0</v>
      </c>
      <c r="AE8964" s="25">
        <v>0.0</v>
      </c>
      <c r="AF8964" s="25">
        <v>1.0</v>
      </c>
      <c r="AG8964" s="25">
        <v>137276.83</v>
      </c>
      <c r="AH8964" s="25">
        <v>0.0</v>
      </c>
    </row>
    <row r="8965" ht="15.75" customHeight="1">
      <c r="U8965" s="25">
        <v>8964.0</v>
      </c>
      <c r="V8965" s="25">
        <v>1.5796993E7</v>
      </c>
      <c r="W8965" s="25" t="s">
        <v>3441</v>
      </c>
      <c r="X8965" s="25">
        <v>741.0</v>
      </c>
      <c r="Y8965" s="25" t="s">
        <v>375</v>
      </c>
      <c r="Z8965" s="25" t="s">
        <v>487</v>
      </c>
      <c r="AA8965" s="25">
        <v>52.0</v>
      </c>
      <c r="AB8965" s="25">
        <v>1.0</v>
      </c>
      <c r="AC8965" s="25">
        <v>171236.3</v>
      </c>
      <c r="AD8965" s="25">
        <v>2.0</v>
      </c>
      <c r="AE8965" s="25">
        <v>0.0</v>
      </c>
      <c r="AF8965" s="25">
        <v>0.0</v>
      </c>
      <c r="AG8965" s="25">
        <v>21834.4</v>
      </c>
      <c r="AH8965" s="25">
        <v>1.0</v>
      </c>
    </row>
    <row r="8966" ht="15.75" customHeight="1">
      <c r="U8966" s="25">
        <v>8965.0</v>
      </c>
      <c r="V8966" s="25">
        <v>1.5649858E7</v>
      </c>
      <c r="W8966" s="25" t="s">
        <v>1590</v>
      </c>
      <c r="X8966" s="25">
        <v>469.0</v>
      </c>
      <c r="Y8966" s="25" t="s">
        <v>377</v>
      </c>
      <c r="Z8966" s="25" t="s">
        <v>487</v>
      </c>
      <c r="AA8966" s="25">
        <v>37.0</v>
      </c>
      <c r="AB8966" s="25">
        <v>9.0</v>
      </c>
      <c r="AC8966" s="25">
        <v>96776.49</v>
      </c>
      <c r="AD8966" s="25">
        <v>1.0</v>
      </c>
      <c r="AE8966" s="25">
        <v>1.0</v>
      </c>
      <c r="AF8966" s="25">
        <v>1.0</v>
      </c>
      <c r="AG8966" s="25">
        <v>119890.86</v>
      </c>
      <c r="AH8966" s="25">
        <v>0.0</v>
      </c>
    </row>
    <row r="8967" ht="15.75" customHeight="1">
      <c r="U8967" s="25">
        <v>8966.0</v>
      </c>
      <c r="V8967" s="25">
        <v>1.5811032E7</v>
      </c>
      <c r="W8967" s="25" t="s">
        <v>3442</v>
      </c>
      <c r="X8967" s="25">
        <v>477.0</v>
      </c>
      <c r="Y8967" s="25" t="s">
        <v>379</v>
      </c>
      <c r="Z8967" s="25" t="s">
        <v>462</v>
      </c>
      <c r="AA8967" s="25">
        <v>58.0</v>
      </c>
      <c r="AB8967" s="25">
        <v>8.0</v>
      </c>
      <c r="AC8967" s="25">
        <v>145984.92</v>
      </c>
      <c r="AD8967" s="25">
        <v>1.0</v>
      </c>
      <c r="AE8967" s="25">
        <v>1.0</v>
      </c>
      <c r="AF8967" s="25">
        <v>1.0</v>
      </c>
      <c r="AG8967" s="25">
        <v>24564.7</v>
      </c>
      <c r="AH8967" s="25">
        <v>0.0</v>
      </c>
    </row>
    <row r="8968" ht="15.75" customHeight="1">
      <c r="U8968" s="25">
        <v>8967.0</v>
      </c>
      <c r="V8968" s="25">
        <v>1.5679963E7</v>
      </c>
      <c r="W8968" s="25" t="s">
        <v>1085</v>
      </c>
      <c r="X8968" s="25">
        <v>737.0</v>
      </c>
      <c r="Y8968" s="25" t="s">
        <v>379</v>
      </c>
      <c r="Z8968" s="25" t="s">
        <v>487</v>
      </c>
      <c r="AA8968" s="25">
        <v>43.0</v>
      </c>
      <c r="AB8968" s="25">
        <v>8.0</v>
      </c>
      <c r="AC8968" s="25">
        <v>96353.8</v>
      </c>
      <c r="AD8968" s="25">
        <v>1.0</v>
      </c>
      <c r="AE8968" s="25">
        <v>0.0</v>
      </c>
      <c r="AF8968" s="25">
        <v>0.0</v>
      </c>
      <c r="AG8968" s="25">
        <v>10209.8</v>
      </c>
      <c r="AH8968" s="25">
        <v>0.0</v>
      </c>
    </row>
    <row r="8969" ht="15.75" customHeight="1">
      <c r="U8969" s="25">
        <v>8968.0</v>
      </c>
      <c r="V8969" s="25">
        <v>1.5579131E7</v>
      </c>
      <c r="W8969" s="25" t="s">
        <v>824</v>
      </c>
      <c r="X8969" s="25">
        <v>835.0</v>
      </c>
      <c r="Y8969" s="25" t="s">
        <v>375</v>
      </c>
      <c r="Z8969" s="25" t="s">
        <v>487</v>
      </c>
      <c r="AA8969" s="25">
        <v>25.0</v>
      </c>
      <c r="AB8969" s="25">
        <v>7.0</v>
      </c>
      <c r="AC8969" s="25">
        <v>0.0</v>
      </c>
      <c r="AD8969" s="25">
        <v>2.0</v>
      </c>
      <c r="AE8969" s="25">
        <v>1.0</v>
      </c>
      <c r="AF8969" s="25">
        <v>1.0</v>
      </c>
      <c r="AG8969" s="25">
        <v>83449.65</v>
      </c>
      <c r="AH8969" s="25">
        <v>0.0</v>
      </c>
    </row>
    <row r="8970" ht="15.75" customHeight="1">
      <c r="U8970" s="25">
        <v>8969.0</v>
      </c>
      <c r="V8970" s="25">
        <v>1.5572428E7</v>
      </c>
      <c r="W8970" s="25" t="s">
        <v>3443</v>
      </c>
      <c r="X8970" s="25">
        <v>717.0</v>
      </c>
      <c r="Y8970" s="25" t="s">
        <v>379</v>
      </c>
      <c r="Z8970" s="25" t="s">
        <v>462</v>
      </c>
      <c r="AA8970" s="25">
        <v>33.0</v>
      </c>
      <c r="AB8970" s="25">
        <v>0.0</v>
      </c>
      <c r="AC8970" s="25">
        <v>115777.23</v>
      </c>
      <c r="AD8970" s="25">
        <v>1.0</v>
      </c>
      <c r="AE8970" s="25">
        <v>1.0</v>
      </c>
      <c r="AF8970" s="25">
        <v>1.0</v>
      </c>
      <c r="AG8970" s="25">
        <v>81508.1</v>
      </c>
      <c r="AH8970" s="25">
        <v>0.0</v>
      </c>
    </row>
    <row r="8971" ht="15.75" customHeight="1">
      <c r="U8971" s="25">
        <v>8970.0</v>
      </c>
      <c r="V8971" s="25">
        <v>1.5622461E7</v>
      </c>
      <c r="W8971" s="25" t="s">
        <v>3154</v>
      </c>
      <c r="X8971" s="25">
        <v>562.0</v>
      </c>
      <c r="Y8971" s="25" t="s">
        <v>375</v>
      </c>
      <c r="Z8971" s="25" t="s">
        <v>462</v>
      </c>
      <c r="AA8971" s="25">
        <v>51.0</v>
      </c>
      <c r="AB8971" s="25">
        <v>7.0</v>
      </c>
      <c r="AC8971" s="25">
        <v>122822.0</v>
      </c>
      <c r="AD8971" s="25">
        <v>2.0</v>
      </c>
      <c r="AE8971" s="25">
        <v>0.0</v>
      </c>
      <c r="AF8971" s="25">
        <v>0.0</v>
      </c>
      <c r="AG8971" s="25">
        <v>32626.21</v>
      </c>
      <c r="AH8971" s="25">
        <v>0.0</v>
      </c>
    </row>
    <row r="8972" ht="15.75" customHeight="1">
      <c r="U8972" s="25">
        <v>8971.0</v>
      </c>
      <c r="V8972" s="25">
        <v>1.5636105E7</v>
      </c>
      <c r="W8972" s="25" t="s">
        <v>875</v>
      </c>
      <c r="X8972" s="25">
        <v>758.0</v>
      </c>
      <c r="Y8972" s="25" t="s">
        <v>377</v>
      </c>
      <c r="Z8972" s="25" t="s">
        <v>487</v>
      </c>
      <c r="AA8972" s="25">
        <v>61.0</v>
      </c>
      <c r="AB8972" s="25">
        <v>2.0</v>
      </c>
      <c r="AC8972" s="25">
        <v>0.0</v>
      </c>
      <c r="AD8972" s="25">
        <v>2.0</v>
      </c>
      <c r="AE8972" s="25">
        <v>1.0</v>
      </c>
      <c r="AF8972" s="25">
        <v>1.0</v>
      </c>
      <c r="AG8972" s="25">
        <v>43982.41</v>
      </c>
      <c r="AH8972" s="25">
        <v>0.0</v>
      </c>
    </row>
    <row r="8973" ht="15.75" customHeight="1">
      <c r="U8973" s="25">
        <v>8972.0</v>
      </c>
      <c r="V8973" s="25">
        <v>1.5583849E7</v>
      </c>
      <c r="W8973" s="25" t="s">
        <v>797</v>
      </c>
      <c r="X8973" s="25">
        <v>408.0</v>
      </c>
      <c r="Y8973" s="25" t="s">
        <v>375</v>
      </c>
      <c r="Z8973" s="25" t="s">
        <v>487</v>
      </c>
      <c r="AA8973" s="25">
        <v>40.0</v>
      </c>
      <c r="AB8973" s="25">
        <v>3.0</v>
      </c>
      <c r="AC8973" s="25">
        <v>0.0</v>
      </c>
      <c r="AD8973" s="25">
        <v>2.0</v>
      </c>
      <c r="AE8973" s="25">
        <v>0.0</v>
      </c>
      <c r="AF8973" s="25">
        <v>0.0</v>
      </c>
      <c r="AG8973" s="25">
        <v>124874.23</v>
      </c>
      <c r="AH8973" s="25">
        <v>0.0</v>
      </c>
    </row>
    <row r="8974" ht="15.75" customHeight="1">
      <c r="U8974" s="25">
        <v>8973.0</v>
      </c>
      <c r="V8974" s="25">
        <v>1.571878E7</v>
      </c>
      <c r="W8974" s="25" t="s">
        <v>1264</v>
      </c>
      <c r="X8974" s="25">
        <v>650.0</v>
      </c>
      <c r="Y8974" s="25" t="s">
        <v>377</v>
      </c>
      <c r="Z8974" s="25" t="s">
        <v>462</v>
      </c>
      <c r="AA8974" s="25">
        <v>32.0</v>
      </c>
      <c r="AB8974" s="25">
        <v>4.0</v>
      </c>
      <c r="AC8974" s="25">
        <v>79450.09</v>
      </c>
      <c r="AD8974" s="25">
        <v>1.0</v>
      </c>
      <c r="AE8974" s="25">
        <v>1.0</v>
      </c>
      <c r="AF8974" s="25">
        <v>1.0</v>
      </c>
      <c r="AG8974" s="25">
        <v>118324.75</v>
      </c>
      <c r="AH8974" s="25">
        <v>0.0</v>
      </c>
    </row>
    <row r="8975" ht="15.75" customHeight="1">
      <c r="U8975" s="25">
        <v>8974.0</v>
      </c>
      <c r="V8975" s="25">
        <v>1.5739271E7</v>
      </c>
      <c r="W8975" s="25" t="s">
        <v>1996</v>
      </c>
      <c r="X8975" s="25">
        <v>582.0</v>
      </c>
      <c r="Y8975" s="25" t="s">
        <v>379</v>
      </c>
      <c r="Z8975" s="25" t="s">
        <v>487</v>
      </c>
      <c r="AA8975" s="25">
        <v>33.0</v>
      </c>
      <c r="AB8975" s="25">
        <v>2.0</v>
      </c>
      <c r="AC8975" s="25">
        <v>122394.0</v>
      </c>
      <c r="AD8975" s="25">
        <v>1.0</v>
      </c>
      <c r="AE8975" s="25">
        <v>1.0</v>
      </c>
      <c r="AF8975" s="25">
        <v>1.0</v>
      </c>
      <c r="AG8975" s="25">
        <v>22113.93</v>
      </c>
      <c r="AH8975" s="25">
        <v>0.0</v>
      </c>
    </row>
    <row r="8976" ht="15.75" customHeight="1">
      <c r="U8976" s="25">
        <v>8975.0</v>
      </c>
      <c r="V8976" s="25">
        <v>1.5697129E7</v>
      </c>
      <c r="W8976" s="25" t="s">
        <v>1624</v>
      </c>
      <c r="X8976" s="25">
        <v>706.0</v>
      </c>
      <c r="Y8976" s="25" t="s">
        <v>377</v>
      </c>
      <c r="Z8976" s="25" t="s">
        <v>462</v>
      </c>
      <c r="AA8976" s="25">
        <v>43.0</v>
      </c>
      <c r="AB8976" s="25">
        <v>1.0</v>
      </c>
      <c r="AC8976" s="25">
        <v>0.0</v>
      </c>
      <c r="AD8976" s="25">
        <v>2.0</v>
      </c>
      <c r="AE8976" s="25">
        <v>1.0</v>
      </c>
      <c r="AF8976" s="25">
        <v>0.0</v>
      </c>
      <c r="AG8976" s="25">
        <v>31962.77</v>
      </c>
      <c r="AH8976" s="25">
        <v>0.0</v>
      </c>
    </row>
    <row r="8977" ht="15.75" customHeight="1">
      <c r="U8977" s="25">
        <v>8976.0</v>
      </c>
      <c r="V8977" s="25">
        <v>1.5763415E7</v>
      </c>
      <c r="W8977" s="25" t="s">
        <v>1090</v>
      </c>
      <c r="X8977" s="25">
        <v>567.0</v>
      </c>
      <c r="Y8977" s="25" t="s">
        <v>379</v>
      </c>
      <c r="Z8977" s="25" t="s">
        <v>487</v>
      </c>
      <c r="AA8977" s="25">
        <v>41.0</v>
      </c>
      <c r="AB8977" s="25">
        <v>0.0</v>
      </c>
      <c r="AC8977" s="25">
        <v>134378.89</v>
      </c>
      <c r="AD8977" s="25">
        <v>1.0</v>
      </c>
      <c r="AE8977" s="25">
        <v>1.0</v>
      </c>
      <c r="AF8977" s="25">
        <v>1.0</v>
      </c>
      <c r="AG8977" s="25">
        <v>105746.94</v>
      </c>
      <c r="AH8977" s="25">
        <v>0.0</v>
      </c>
    </row>
    <row r="8978" ht="15.75" customHeight="1">
      <c r="U8978" s="25">
        <v>8977.0</v>
      </c>
      <c r="V8978" s="25">
        <v>1.5796617E7</v>
      </c>
      <c r="W8978" s="25" t="s">
        <v>1296</v>
      </c>
      <c r="X8978" s="25">
        <v>720.0</v>
      </c>
      <c r="Y8978" s="25" t="s">
        <v>375</v>
      </c>
      <c r="Z8978" s="25" t="s">
        <v>487</v>
      </c>
      <c r="AA8978" s="25">
        <v>29.0</v>
      </c>
      <c r="AB8978" s="25">
        <v>2.0</v>
      </c>
      <c r="AC8978" s="25">
        <v>0.0</v>
      </c>
      <c r="AD8978" s="25">
        <v>2.0</v>
      </c>
      <c r="AE8978" s="25">
        <v>1.0</v>
      </c>
      <c r="AF8978" s="25">
        <v>0.0</v>
      </c>
      <c r="AG8978" s="25">
        <v>39925.52</v>
      </c>
      <c r="AH8978" s="25">
        <v>0.0</v>
      </c>
    </row>
    <row r="8979" ht="15.75" customHeight="1">
      <c r="U8979" s="25">
        <v>8978.0</v>
      </c>
      <c r="V8979" s="25">
        <v>1.5626628E7</v>
      </c>
      <c r="W8979" s="25" t="s">
        <v>1835</v>
      </c>
      <c r="X8979" s="25">
        <v>631.0</v>
      </c>
      <c r="Y8979" s="25" t="s">
        <v>377</v>
      </c>
      <c r="Z8979" s="25" t="s">
        <v>462</v>
      </c>
      <c r="AA8979" s="25">
        <v>31.0</v>
      </c>
      <c r="AB8979" s="25">
        <v>2.0</v>
      </c>
      <c r="AC8979" s="25">
        <v>88161.85</v>
      </c>
      <c r="AD8979" s="25">
        <v>2.0</v>
      </c>
      <c r="AE8979" s="25">
        <v>1.0</v>
      </c>
      <c r="AF8979" s="25">
        <v>0.0</v>
      </c>
      <c r="AG8979" s="25">
        <v>127630.88</v>
      </c>
      <c r="AH8979" s="25">
        <v>0.0</v>
      </c>
    </row>
    <row r="8980" ht="15.75" customHeight="1">
      <c r="U8980" s="25">
        <v>8979.0</v>
      </c>
      <c r="V8980" s="25">
        <v>1.5765857E7</v>
      </c>
      <c r="W8980" s="25" t="s">
        <v>1802</v>
      </c>
      <c r="X8980" s="25">
        <v>623.0</v>
      </c>
      <c r="Y8980" s="25" t="s">
        <v>377</v>
      </c>
      <c r="Z8980" s="25" t="s">
        <v>487</v>
      </c>
      <c r="AA8980" s="25">
        <v>41.0</v>
      </c>
      <c r="AB8980" s="25">
        <v>2.0</v>
      </c>
      <c r="AC8980" s="25">
        <v>142412.13</v>
      </c>
      <c r="AD8980" s="25">
        <v>1.0</v>
      </c>
      <c r="AE8980" s="25">
        <v>1.0</v>
      </c>
      <c r="AF8980" s="25">
        <v>0.0</v>
      </c>
      <c r="AG8980" s="25">
        <v>28778.98</v>
      </c>
      <c r="AH8980" s="25">
        <v>0.0</v>
      </c>
    </row>
    <row r="8981" ht="15.75" customHeight="1">
      <c r="U8981" s="25">
        <v>8980.0</v>
      </c>
      <c r="V8981" s="25">
        <v>1.5742511E7</v>
      </c>
      <c r="W8981" s="25" t="s">
        <v>796</v>
      </c>
      <c r="X8981" s="25">
        <v>514.0</v>
      </c>
      <c r="Y8981" s="25" t="s">
        <v>375</v>
      </c>
      <c r="Z8981" s="25" t="s">
        <v>487</v>
      </c>
      <c r="AA8981" s="25">
        <v>35.0</v>
      </c>
      <c r="AB8981" s="25">
        <v>3.0</v>
      </c>
      <c r="AC8981" s="25">
        <v>121030.9</v>
      </c>
      <c r="AD8981" s="25">
        <v>1.0</v>
      </c>
      <c r="AE8981" s="25">
        <v>1.0</v>
      </c>
      <c r="AF8981" s="25">
        <v>0.0</v>
      </c>
      <c r="AG8981" s="25">
        <v>10008.68</v>
      </c>
      <c r="AH8981" s="25">
        <v>0.0</v>
      </c>
    </row>
    <row r="8982" ht="15.75" customHeight="1">
      <c r="U8982" s="25">
        <v>8981.0</v>
      </c>
      <c r="V8982" s="25">
        <v>1.5786433E7</v>
      </c>
      <c r="W8982" s="25" t="s">
        <v>1588</v>
      </c>
      <c r="X8982" s="25">
        <v>650.0</v>
      </c>
      <c r="Y8982" s="25" t="s">
        <v>379</v>
      </c>
      <c r="Z8982" s="25" t="s">
        <v>462</v>
      </c>
      <c r="AA8982" s="25">
        <v>35.0</v>
      </c>
      <c r="AB8982" s="25">
        <v>3.0</v>
      </c>
      <c r="AC8982" s="25">
        <v>165982.43</v>
      </c>
      <c r="AD8982" s="25">
        <v>2.0</v>
      </c>
      <c r="AE8982" s="25">
        <v>1.0</v>
      </c>
      <c r="AF8982" s="25">
        <v>1.0</v>
      </c>
      <c r="AG8982" s="25">
        <v>24482.16</v>
      </c>
      <c r="AH8982" s="25">
        <v>0.0</v>
      </c>
    </row>
    <row r="8983" ht="15.75" customHeight="1">
      <c r="U8983" s="25">
        <v>8982.0</v>
      </c>
      <c r="V8983" s="25">
        <v>1.5685805E7</v>
      </c>
      <c r="W8983" s="25" t="s">
        <v>699</v>
      </c>
      <c r="X8983" s="25">
        <v>673.0</v>
      </c>
      <c r="Y8983" s="25" t="s">
        <v>377</v>
      </c>
      <c r="Z8983" s="25" t="s">
        <v>462</v>
      </c>
      <c r="AA8983" s="25">
        <v>35.0</v>
      </c>
      <c r="AB8983" s="25">
        <v>6.0</v>
      </c>
      <c r="AC8983" s="25">
        <v>0.0</v>
      </c>
      <c r="AD8983" s="25">
        <v>2.0</v>
      </c>
      <c r="AE8983" s="25">
        <v>1.0</v>
      </c>
      <c r="AF8983" s="25">
        <v>0.0</v>
      </c>
      <c r="AG8983" s="25">
        <v>98618.79</v>
      </c>
      <c r="AH8983" s="25">
        <v>0.0</v>
      </c>
    </row>
    <row r="8984" ht="15.75" customHeight="1">
      <c r="U8984" s="25">
        <v>8983.0</v>
      </c>
      <c r="V8984" s="25">
        <v>1.5627971E7</v>
      </c>
      <c r="W8984" s="25" t="s">
        <v>2341</v>
      </c>
      <c r="X8984" s="25">
        <v>504.0</v>
      </c>
      <c r="Y8984" s="25" t="s">
        <v>375</v>
      </c>
      <c r="Z8984" s="25" t="s">
        <v>462</v>
      </c>
      <c r="AA8984" s="25">
        <v>32.0</v>
      </c>
      <c r="AB8984" s="25">
        <v>8.0</v>
      </c>
      <c r="AC8984" s="25">
        <v>206663.75</v>
      </c>
      <c r="AD8984" s="25">
        <v>1.0</v>
      </c>
      <c r="AE8984" s="25">
        <v>0.0</v>
      </c>
      <c r="AF8984" s="25">
        <v>0.0</v>
      </c>
      <c r="AG8984" s="25">
        <v>16281.94</v>
      </c>
      <c r="AH8984" s="25">
        <v>0.0</v>
      </c>
    </row>
    <row r="8985" ht="15.75" customHeight="1">
      <c r="U8985" s="25">
        <v>8984.0</v>
      </c>
      <c r="V8985" s="25">
        <v>1.5783025E7</v>
      </c>
      <c r="W8985" s="25" t="s">
        <v>1267</v>
      </c>
      <c r="X8985" s="25">
        <v>723.0</v>
      </c>
      <c r="Y8985" s="25" t="s">
        <v>379</v>
      </c>
      <c r="Z8985" s="25" t="s">
        <v>487</v>
      </c>
      <c r="AA8985" s="25">
        <v>37.0</v>
      </c>
      <c r="AB8985" s="25">
        <v>3.0</v>
      </c>
      <c r="AC8985" s="25">
        <v>94661.53</v>
      </c>
      <c r="AD8985" s="25">
        <v>2.0</v>
      </c>
      <c r="AE8985" s="25">
        <v>1.0</v>
      </c>
      <c r="AF8985" s="25">
        <v>0.0</v>
      </c>
      <c r="AG8985" s="25">
        <v>121239.65</v>
      </c>
      <c r="AH8985" s="25">
        <v>0.0</v>
      </c>
    </row>
    <row r="8986" ht="15.75" customHeight="1">
      <c r="U8986" s="25">
        <v>8985.0</v>
      </c>
      <c r="V8986" s="25">
        <v>1.5726289E7</v>
      </c>
      <c r="W8986" s="25" t="s">
        <v>3444</v>
      </c>
      <c r="X8986" s="25">
        <v>645.0</v>
      </c>
      <c r="Y8986" s="25" t="s">
        <v>375</v>
      </c>
      <c r="Z8986" s="25" t="s">
        <v>487</v>
      </c>
      <c r="AA8986" s="25">
        <v>25.0</v>
      </c>
      <c r="AB8986" s="25">
        <v>0.0</v>
      </c>
      <c r="AC8986" s="25">
        <v>174400.36</v>
      </c>
      <c r="AD8986" s="25">
        <v>1.0</v>
      </c>
      <c r="AE8986" s="25">
        <v>1.0</v>
      </c>
      <c r="AF8986" s="25">
        <v>0.0</v>
      </c>
      <c r="AG8986" s="25">
        <v>42669.37</v>
      </c>
      <c r="AH8986" s="25">
        <v>0.0</v>
      </c>
    </row>
    <row r="8987" ht="15.75" customHeight="1">
      <c r="U8987" s="25">
        <v>8986.0</v>
      </c>
      <c r="V8987" s="25">
        <v>1.5802118E7</v>
      </c>
      <c r="W8987" s="25" t="s">
        <v>1704</v>
      </c>
      <c r="X8987" s="25">
        <v>664.0</v>
      </c>
      <c r="Y8987" s="25" t="s">
        <v>377</v>
      </c>
      <c r="Z8987" s="25" t="s">
        <v>487</v>
      </c>
      <c r="AA8987" s="25">
        <v>41.0</v>
      </c>
      <c r="AB8987" s="25">
        <v>7.0</v>
      </c>
      <c r="AC8987" s="25">
        <v>123428.69</v>
      </c>
      <c r="AD8987" s="25">
        <v>1.0</v>
      </c>
      <c r="AE8987" s="25">
        <v>1.0</v>
      </c>
      <c r="AF8987" s="25">
        <v>1.0</v>
      </c>
      <c r="AG8987" s="25">
        <v>164924.11</v>
      </c>
      <c r="AH8987" s="25">
        <v>0.0</v>
      </c>
    </row>
    <row r="8988" ht="15.75" customHeight="1">
      <c r="U8988" s="25">
        <v>8987.0</v>
      </c>
      <c r="V8988" s="25">
        <v>1.560799E7</v>
      </c>
      <c r="W8988" s="25" t="s">
        <v>1666</v>
      </c>
      <c r="X8988" s="25">
        <v>760.0</v>
      </c>
      <c r="Y8988" s="25" t="s">
        <v>377</v>
      </c>
      <c r="Z8988" s="25" t="s">
        <v>487</v>
      </c>
      <c r="AA8988" s="25">
        <v>43.0</v>
      </c>
      <c r="AB8988" s="25">
        <v>6.0</v>
      </c>
      <c r="AC8988" s="25">
        <v>175735.5</v>
      </c>
      <c r="AD8988" s="25">
        <v>1.0</v>
      </c>
      <c r="AE8988" s="25">
        <v>1.0</v>
      </c>
      <c r="AF8988" s="25">
        <v>1.0</v>
      </c>
      <c r="AG8988" s="25">
        <v>157337.29</v>
      </c>
      <c r="AH8988" s="25">
        <v>0.0</v>
      </c>
    </row>
    <row r="8989" ht="15.75" customHeight="1">
      <c r="U8989" s="25">
        <v>8988.0</v>
      </c>
      <c r="V8989" s="25">
        <v>1.5695932E7</v>
      </c>
      <c r="W8989" s="25" t="s">
        <v>3445</v>
      </c>
      <c r="X8989" s="25">
        <v>766.0</v>
      </c>
      <c r="Y8989" s="25" t="s">
        <v>377</v>
      </c>
      <c r="Z8989" s="25" t="s">
        <v>487</v>
      </c>
      <c r="AA8989" s="25">
        <v>36.0</v>
      </c>
      <c r="AB8989" s="25">
        <v>5.0</v>
      </c>
      <c r="AC8989" s="25">
        <v>78381.13</v>
      </c>
      <c r="AD8989" s="25">
        <v>1.0</v>
      </c>
      <c r="AE8989" s="25">
        <v>0.0</v>
      </c>
      <c r="AF8989" s="25">
        <v>1.0</v>
      </c>
      <c r="AG8989" s="25">
        <v>153831.6</v>
      </c>
      <c r="AH8989" s="25">
        <v>0.0</v>
      </c>
    </row>
    <row r="8990" ht="15.75" customHeight="1">
      <c r="U8990" s="25">
        <v>8989.0</v>
      </c>
      <c r="V8990" s="25">
        <v>1.5812279E7</v>
      </c>
      <c r="W8990" s="25" t="s">
        <v>2033</v>
      </c>
      <c r="X8990" s="25">
        <v>634.0</v>
      </c>
      <c r="Y8990" s="25" t="s">
        <v>375</v>
      </c>
      <c r="Z8990" s="25" t="s">
        <v>487</v>
      </c>
      <c r="AA8990" s="25">
        <v>37.0</v>
      </c>
      <c r="AB8990" s="25">
        <v>5.0</v>
      </c>
      <c r="AC8990" s="25">
        <v>115345.86</v>
      </c>
      <c r="AD8990" s="25">
        <v>2.0</v>
      </c>
      <c r="AE8990" s="25">
        <v>0.0</v>
      </c>
      <c r="AF8990" s="25">
        <v>0.0</v>
      </c>
      <c r="AG8990" s="25">
        <v>168781.8</v>
      </c>
      <c r="AH8990" s="25">
        <v>0.0</v>
      </c>
    </row>
    <row r="8991" ht="15.75" customHeight="1">
      <c r="U8991" s="25">
        <v>8990.0</v>
      </c>
      <c r="V8991" s="25">
        <v>1.5687558E7</v>
      </c>
      <c r="W8991" s="25" t="s">
        <v>3446</v>
      </c>
      <c r="X8991" s="25">
        <v>640.0</v>
      </c>
      <c r="Y8991" s="25" t="s">
        <v>379</v>
      </c>
      <c r="Z8991" s="25" t="s">
        <v>462</v>
      </c>
      <c r="AA8991" s="25">
        <v>31.0</v>
      </c>
      <c r="AB8991" s="25">
        <v>10.0</v>
      </c>
      <c r="AC8991" s="25">
        <v>118613.34</v>
      </c>
      <c r="AD8991" s="25">
        <v>1.0</v>
      </c>
      <c r="AE8991" s="25">
        <v>1.0</v>
      </c>
      <c r="AF8991" s="25">
        <v>0.0</v>
      </c>
      <c r="AG8991" s="25">
        <v>168469.65</v>
      </c>
      <c r="AH8991" s="25">
        <v>0.0</v>
      </c>
    </row>
    <row r="8992" ht="15.75" customHeight="1">
      <c r="U8992" s="25">
        <v>8991.0</v>
      </c>
      <c r="V8992" s="25">
        <v>1.5729065E7</v>
      </c>
      <c r="W8992" s="25" t="s">
        <v>1424</v>
      </c>
      <c r="X8992" s="25">
        <v>784.0</v>
      </c>
      <c r="Y8992" s="25" t="s">
        <v>379</v>
      </c>
      <c r="Z8992" s="25" t="s">
        <v>487</v>
      </c>
      <c r="AA8992" s="25">
        <v>28.0</v>
      </c>
      <c r="AB8992" s="25">
        <v>2.0</v>
      </c>
      <c r="AC8992" s="25">
        <v>109960.06</v>
      </c>
      <c r="AD8992" s="25">
        <v>2.0</v>
      </c>
      <c r="AE8992" s="25">
        <v>1.0</v>
      </c>
      <c r="AF8992" s="25">
        <v>1.0</v>
      </c>
      <c r="AG8992" s="25">
        <v>170829.87</v>
      </c>
      <c r="AH8992" s="25">
        <v>0.0</v>
      </c>
    </row>
    <row r="8993" ht="15.75" customHeight="1">
      <c r="U8993" s="25">
        <v>8992.0</v>
      </c>
      <c r="V8993" s="25">
        <v>1.5698902E7</v>
      </c>
      <c r="W8993" s="25" t="s">
        <v>714</v>
      </c>
      <c r="X8993" s="25">
        <v>547.0</v>
      </c>
      <c r="Y8993" s="25" t="s">
        <v>379</v>
      </c>
      <c r="Z8993" s="25" t="s">
        <v>462</v>
      </c>
      <c r="AA8993" s="25">
        <v>42.0</v>
      </c>
      <c r="AB8993" s="25">
        <v>1.0</v>
      </c>
      <c r="AC8993" s="25">
        <v>142703.4</v>
      </c>
      <c r="AD8993" s="25">
        <v>1.0</v>
      </c>
      <c r="AE8993" s="25">
        <v>1.0</v>
      </c>
      <c r="AF8993" s="25">
        <v>0.0</v>
      </c>
      <c r="AG8993" s="25">
        <v>86207.49</v>
      </c>
      <c r="AH8993" s="25">
        <v>1.0</v>
      </c>
    </row>
    <row r="8994" ht="15.75" customHeight="1">
      <c r="U8994" s="25">
        <v>8993.0</v>
      </c>
      <c r="V8994" s="25">
        <v>1.5570192E7</v>
      </c>
      <c r="W8994" s="25" t="s">
        <v>1792</v>
      </c>
      <c r="X8994" s="25">
        <v>608.0</v>
      </c>
      <c r="Y8994" s="25" t="s">
        <v>379</v>
      </c>
      <c r="Z8994" s="25" t="s">
        <v>462</v>
      </c>
      <c r="AA8994" s="25">
        <v>40.0</v>
      </c>
      <c r="AB8994" s="25">
        <v>8.0</v>
      </c>
      <c r="AC8994" s="25">
        <v>121729.42</v>
      </c>
      <c r="AD8994" s="25">
        <v>1.0</v>
      </c>
      <c r="AE8994" s="25">
        <v>0.0</v>
      </c>
      <c r="AF8994" s="25">
        <v>0.0</v>
      </c>
      <c r="AG8994" s="25">
        <v>61164.45</v>
      </c>
      <c r="AH8994" s="25">
        <v>0.0</v>
      </c>
    </row>
    <row r="8995" ht="15.75" customHeight="1">
      <c r="U8995" s="25">
        <v>8994.0</v>
      </c>
      <c r="V8995" s="25">
        <v>1.5809265E7</v>
      </c>
      <c r="W8995" s="25" t="s">
        <v>1166</v>
      </c>
      <c r="X8995" s="25">
        <v>547.0</v>
      </c>
      <c r="Y8995" s="25" t="s">
        <v>375</v>
      </c>
      <c r="Z8995" s="25" t="s">
        <v>462</v>
      </c>
      <c r="AA8995" s="25">
        <v>35.0</v>
      </c>
      <c r="AB8995" s="25">
        <v>4.0</v>
      </c>
      <c r="AC8995" s="25">
        <v>0.0</v>
      </c>
      <c r="AD8995" s="25">
        <v>1.0</v>
      </c>
      <c r="AE8995" s="25">
        <v>1.0</v>
      </c>
      <c r="AF8995" s="25">
        <v>1.0</v>
      </c>
      <c r="AG8995" s="25">
        <v>133287.73</v>
      </c>
      <c r="AH8995" s="25">
        <v>0.0</v>
      </c>
    </row>
    <row r="8996" ht="15.75" customHeight="1">
      <c r="U8996" s="25">
        <v>8995.0</v>
      </c>
      <c r="V8996" s="25">
        <v>1.5745201E7</v>
      </c>
      <c r="W8996" s="25" t="s">
        <v>3447</v>
      </c>
      <c r="X8996" s="25">
        <v>612.0</v>
      </c>
      <c r="Y8996" s="25" t="s">
        <v>375</v>
      </c>
      <c r="Z8996" s="25" t="s">
        <v>462</v>
      </c>
      <c r="AA8996" s="25">
        <v>43.0</v>
      </c>
      <c r="AB8996" s="25">
        <v>4.0</v>
      </c>
      <c r="AC8996" s="25">
        <v>139496.35</v>
      </c>
      <c r="AD8996" s="25">
        <v>2.0</v>
      </c>
      <c r="AE8996" s="25">
        <v>1.0</v>
      </c>
      <c r="AF8996" s="25">
        <v>1.0</v>
      </c>
      <c r="AG8996" s="25">
        <v>77128.23</v>
      </c>
      <c r="AH8996" s="25">
        <v>0.0</v>
      </c>
    </row>
    <row r="8997" ht="15.75" customHeight="1">
      <c r="U8997" s="25">
        <v>8996.0</v>
      </c>
      <c r="V8997" s="25">
        <v>1.5580623E7</v>
      </c>
      <c r="W8997" s="25" t="s">
        <v>2192</v>
      </c>
      <c r="X8997" s="25">
        <v>573.0</v>
      </c>
      <c r="Y8997" s="25" t="s">
        <v>377</v>
      </c>
      <c r="Z8997" s="25" t="s">
        <v>487</v>
      </c>
      <c r="AA8997" s="25">
        <v>28.0</v>
      </c>
      <c r="AB8997" s="25">
        <v>8.0</v>
      </c>
      <c r="AC8997" s="25">
        <v>0.0</v>
      </c>
      <c r="AD8997" s="25">
        <v>2.0</v>
      </c>
      <c r="AE8997" s="25">
        <v>0.0</v>
      </c>
      <c r="AF8997" s="25">
        <v>0.0</v>
      </c>
      <c r="AG8997" s="25">
        <v>77660.03</v>
      </c>
      <c r="AH8997" s="25">
        <v>0.0</v>
      </c>
    </row>
    <row r="8998" ht="15.75" customHeight="1">
      <c r="U8998" s="25">
        <v>8997.0</v>
      </c>
      <c r="V8998" s="25">
        <v>1.5578156E7</v>
      </c>
      <c r="W8998" s="25" t="s">
        <v>1899</v>
      </c>
      <c r="X8998" s="25">
        <v>615.0</v>
      </c>
      <c r="Y8998" s="25" t="s">
        <v>377</v>
      </c>
      <c r="Z8998" s="25" t="s">
        <v>487</v>
      </c>
      <c r="AA8998" s="25">
        <v>32.0</v>
      </c>
      <c r="AB8998" s="25">
        <v>5.0</v>
      </c>
      <c r="AC8998" s="25">
        <v>138521.83</v>
      </c>
      <c r="AD8998" s="25">
        <v>1.0</v>
      </c>
      <c r="AE8998" s="25">
        <v>1.0</v>
      </c>
      <c r="AF8998" s="25">
        <v>1.0</v>
      </c>
      <c r="AG8998" s="25">
        <v>56897.1</v>
      </c>
      <c r="AH8998" s="25">
        <v>0.0</v>
      </c>
    </row>
    <row r="8999" ht="15.75" customHeight="1">
      <c r="U8999" s="25">
        <v>8998.0</v>
      </c>
      <c r="V8999" s="25">
        <v>1.5631063E7</v>
      </c>
      <c r="W8999" s="25" t="s">
        <v>1494</v>
      </c>
      <c r="X8999" s="25">
        <v>710.0</v>
      </c>
      <c r="Y8999" s="25" t="s">
        <v>375</v>
      </c>
      <c r="Z8999" s="25" t="s">
        <v>462</v>
      </c>
      <c r="AA8999" s="25">
        <v>33.0</v>
      </c>
      <c r="AB8999" s="25">
        <v>2.0</v>
      </c>
      <c r="AC8999" s="25">
        <v>0.0</v>
      </c>
      <c r="AD8999" s="25">
        <v>2.0</v>
      </c>
      <c r="AE8999" s="25">
        <v>1.0</v>
      </c>
      <c r="AF8999" s="25">
        <v>0.0</v>
      </c>
      <c r="AG8999" s="25">
        <v>72945.32</v>
      </c>
      <c r="AH8999" s="25">
        <v>0.0</v>
      </c>
    </row>
    <row r="9000" ht="15.75" customHeight="1">
      <c r="U9000" s="25">
        <v>8999.0</v>
      </c>
      <c r="V9000" s="25">
        <v>1.5692577E7</v>
      </c>
      <c r="W9000" s="25" t="s">
        <v>2340</v>
      </c>
      <c r="X9000" s="25">
        <v>674.0</v>
      </c>
      <c r="Y9000" s="25" t="s">
        <v>379</v>
      </c>
      <c r="Z9000" s="25" t="s">
        <v>462</v>
      </c>
      <c r="AA9000" s="25">
        <v>38.0</v>
      </c>
      <c r="AB9000" s="25">
        <v>10.0</v>
      </c>
      <c r="AC9000" s="25">
        <v>83727.68</v>
      </c>
      <c r="AD9000" s="25">
        <v>1.0</v>
      </c>
      <c r="AE9000" s="25">
        <v>1.0</v>
      </c>
      <c r="AF9000" s="25">
        <v>0.0</v>
      </c>
      <c r="AG9000" s="25">
        <v>45418.12</v>
      </c>
      <c r="AH9000" s="25">
        <v>0.0</v>
      </c>
    </row>
    <row r="9001" ht="15.75" customHeight="1">
      <c r="U9001" s="25">
        <v>9000.0</v>
      </c>
      <c r="V9001" s="25">
        <v>1.581091E7</v>
      </c>
      <c r="W9001" s="25" t="s">
        <v>3448</v>
      </c>
      <c r="X9001" s="25">
        <v>702.0</v>
      </c>
      <c r="Y9001" s="25" t="s">
        <v>377</v>
      </c>
      <c r="Z9001" s="25" t="s">
        <v>462</v>
      </c>
      <c r="AA9001" s="25">
        <v>38.0</v>
      </c>
      <c r="AB9001" s="25">
        <v>9.0</v>
      </c>
      <c r="AC9001" s="25">
        <v>0.0</v>
      </c>
      <c r="AD9001" s="25">
        <v>2.0</v>
      </c>
      <c r="AE9001" s="25">
        <v>1.0</v>
      </c>
      <c r="AF9001" s="25">
        <v>1.0</v>
      </c>
      <c r="AG9001" s="25">
        <v>158527.45</v>
      </c>
      <c r="AH9001" s="25">
        <v>0.0</v>
      </c>
    </row>
    <row r="9002" ht="15.75" customHeight="1">
      <c r="U9002" s="25">
        <v>9001.0</v>
      </c>
      <c r="V9002" s="25">
        <v>1.5723217E7</v>
      </c>
      <c r="W9002" s="25" t="s">
        <v>1507</v>
      </c>
      <c r="X9002" s="25">
        <v>616.0</v>
      </c>
      <c r="Y9002" s="25" t="s">
        <v>375</v>
      </c>
      <c r="Z9002" s="25" t="s">
        <v>487</v>
      </c>
      <c r="AA9002" s="25">
        <v>37.0</v>
      </c>
      <c r="AB9002" s="25">
        <v>9.0</v>
      </c>
      <c r="AC9002" s="25">
        <v>0.0</v>
      </c>
      <c r="AD9002" s="25">
        <v>1.0</v>
      </c>
      <c r="AE9002" s="25">
        <v>1.0</v>
      </c>
      <c r="AF9002" s="25">
        <v>0.0</v>
      </c>
      <c r="AG9002" s="25">
        <v>111312.96</v>
      </c>
      <c r="AH9002" s="25">
        <v>0.0</v>
      </c>
    </row>
    <row r="9003" ht="15.75" customHeight="1">
      <c r="U9003" s="25">
        <v>9002.0</v>
      </c>
      <c r="V9003" s="25">
        <v>1.5733111E7</v>
      </c>
      <c r="W9003" s="25" t="s">
        <v>1341</v>
      </c>
      <c r="X9003" s="25">
        <v>688.0</v>
      </c>
      <c r="Y9003" s="25" t="s">
        <v>377</v>
      </c>
      <c r="Z9003" s="25" t="s">
        <v>487</v>
      </c>
      <c r="AA9003" s="25">
        <v>32.0</v>
      </c>
      <c r="AB9003" s="25">
        <v>6.0</v>
      </c>
      <c r="AC9003" s="25">
        <v>124179.3</v>
      </c>
      <c r="AD9003" s="25">
        <v>1.0</v>
      </c>
      <c r="AE9003" s="25">
        <v>1.0</v>
      </c>
      <c r="AF9003" s="25">
        <v>1.0</v>
      </c>
      <c r="AG9003" s="25">
        <v>138759.15</v>
      </c>
      <c r="AH9003" s="25">
        <v>0.0</v>
      </c>
    </row>
    <row r="9004" ht="15.75" customHeight="1">
      <c r="U9004" s="25">
        <v>9003.0</v>
      </c>
      <c r="V9004" s="25">
        <v>1.5610727E7</v>
      </c>
      <c r="W9004" s="25" t="s">
        <v>1350</v>
      </c>
      <c r="X9004" s="25">
        <v>605.0</v>
      </c>
      <c r="Y9004" s="25" t="s">
        <v>375</v>
      </c>
      <c r="Z9004" s="25" t="s">
        <v>487</v>
      </c>
      <c r="AA9004" s="25">
        <v>36.0</v>
      </c>
      <c r="AB9004" s="25">
        <v>7.0</v>
      </c>
      <c r="AC9004" s="25">
        <v>128829.25</v>
      </c>
      <c r="AD9004" s="25">
        <v>1.0</v>
      </c>
      <c r="AE9004" s="25">
        <v>1.0</v>
      </c>
      <c r="AF9004" s="25">
        <v>0.0</v>
      </c>
      <c r="AG9004" s="25">
        <v>190588.59</v>
      </c>
      <c r="AH9004" s="25">
        <v>0.0</v>
      </c>
    </row>
    <row r="9005" ht="15.75" customHeight="1">
      <c r="U9005" s="25">
        <v>9004.0</v>
      </c>
      <c r="V9005" s="25">
        <v>1.579272E7</v>
      </c>
      <c r="W9005" s="25" t="s">
        <v>2326</v>
      </c>
      <c r="X9005" s="25">
        <v>676.0</v>
      </c>
      <c r="Y9005" s="25" t="s">
        <v>375</v>
      </c>
      <c r="Z9005" s="25" t="s">
        <v>487</v>
      </c>
      <c r="AA9005" s="25">
        <v>33.0</v>
      </c>
      <c r="AB9005" s="25">
        <v>6.0</v>
      </c>
      <c r="AC9005" s="25">
        <v>171490.78</v>
      </c>
      <c r="AD9005" s="25">
        <v>1.0</v>
      </c>
      <c r="AE9005" s="25">
        <v>0.0</v>
      </c>
      <c r="AF9005" s="25">
        <v>0.0</v>
      </c>
      <c r="AG9005" s="25">
        <v>79099.64</v>
      </c>
      <c r="AH9005" s="25">
        <v>0.0</v>
      </c>
    </row>
    <row r="9006" ht="15.75" customHeight="1">
      <c r="U9006" s="25">
        <v>9005.0</v>
      </c>
      <c r="V9006" s="25">
        <v>1.5723153E7</v>
      </c>
      <c r="W9006" s="25" t="s">
        <v>3449</v>
      </c>
      <c r="X9006" s="25">
        <v>708.0</v>
      </c>
      <c r="Y9006" s="25" t="s">
        <v>377</v>
      </c>
      <c r="Z9006" s="25" t="s">
        <v>487</v>
      </c>
      <c r="AA9006" s="25">
        <v>33.0</v>
      </c>
      <c r="AB9006" s="25">
        <v>3.0</v>
      </c>
      <c r="AC9006" s="25">
        <v>0.0</v>
      </c>
      <c r="AD9006" s="25">
        <v>2.0</v>
      </c>
      <c r="AE9006" s="25">
        <v>1.0</v>
      </c>
      <c r="AF9006" s="25">
        <v>0.0</v>
      </c>
      <c r="AG9006" s="25">
        <v>138613.21</v>
      </c>
      <c r="AH9006" s="25">
        <v>0.0</v>
      </c>
    </row>
    <row r="9007" ht="15.75" customHeight="1">
      <c r="U9007" s="25">
        <v>9006.0</v>
      </c>
      <c r="V9007" s="25">
        <v>1.5802823E7</v>
      </c>
      <c r="W9007" s="25" t="s">
        <v>527</v>
      </c>
      <c r="X9007" s="25">
        <v>745.0</v>
      </c>
      <c r="Y9007" s="25" t="s">
        <v>377</v>
      </c>
      <c r="Z9007" s="25" t="s">
        <v>462</v>
      </c>
      <c r="AA9007" s="25">
        <v>38.0</v>
      </c>
      <c r="AB9007" s="25">
        <v>7.0</v>
      </c>
      <c r="AC9007" s="25">
        <v>0.0</v>
      </c>
      <c r="AD9007" s="25">
        <v>2.0</v>
      </c>
      <c r="AE9007" s="25">
        <v>1.0</v>
      </c>
      <c r="AF9007" s="25">
        <v>1.0</v>
      </c>
      <c r="AG9007" s="25">
        <v>194230.82</v>
      </c>
      <c r="AH9007" s="25">
        <v>0.0</v>
      </c>
    </row>
    <row r="9008" ht="15.75" customHeight="1">
      <c r="U9008" s="25">
        <v>9007.0</v>
      </c>
      <c r="V9008" s="25">
        <v>1.5756118E7</v>
      </c>
      <c r="W9008" s="25" t="s">
        <v>681</v>
      </c>
      <c r="X9008" s="25">
        <v>661.0</v>
      </c>
      <c r="Y9008" s="25" t="s">
        <v>377</v>
      </c>
      <c r="Z9008" s="25" t="s">
        <v>487</v>
      </c>
      <c r="AA9008" s="25">
        <v>20.0</v>
      </c>
      <c r="AB9008" s="25">
        <v>8.0</v>
      </c>
      <c r="AC9008" s="25">
        <v>0.0</v>
      </c>
      <c r="AD9008" s="25">
        <v>1.0</v>
      </c>
      <c r="AE9008" s="25">
        <v>1.0</v>
      </c>
      <c r="AF9008" s="25">
        <v>0.0</v>
      </c>
      <c r="AG9008" s="25">
        <v>110252.53</v>
      </c>
      <c r="AH9008" s="25">
        <v>0.0</v>
      </c>
    </row>
    <row r="9009" ht="15.75" customHeight="1">
      <c r="U9009" s="25">
        <v>9008.0</v>
      </c>
      <c r="V9009" s="25">
        <v>1.5684934E7</v>
      </c>
      <c r="W9009" s="25" t="s">
        <v>747</v>
      </c>
      <c r="X9009" s="25">
        <v>726.0</v>
      </c>
      <c r="Y9009" s="25" t="s">
        <v>375</v>
      </c>
      <c r="Z9009" s="25" t="s">
        <v>487</v>
      </c>
      <c r="AA9009" s="25">
        <v>31.0</v>
      </c>
      <c r="AB9009" s="25">
        <v>9.0</v>
      </c>
      <c r="AC9009" s="25">
        <v>0.0</v>
      </c>
      <c r="AD9009" s="25">
        <v>2.0</v>
      </c>
      <c r="AE9009" s="25">
        <v>1.0</v>
      </c>
      <c r="AF9009" s="25">
        <v>1.0</v>
      </c>
      <c r="AG9009" s="25">
        <v>106117.3</v>
      </c>
      <c r="AH9009" s="25">
        <v>0.0</v>
      </c>
    </row>
    <row r="9010" ht="15.75" customHeight="1">
      <c r="U9010" s="25">
        <v>9009.0</v>
      </c>
      <c r="V9010" s="25">
        <v>1.5776936E7</v>
      </c>
      <c r="W9010" s="25" t="s">
        <v>1492</v>
      </c>
      <c r="X9010" s="25">
        <v>475.0</v>
      </c>
      <c r="Y9010" s="25" t="s">
        <v>375</v>
      </c>
      <c r="Z9010" s="25" t="s">
        <v>487</v>
      </c>
      <c r="AA9010" s="25">
        <v>40.0</v>
      </c>
      <c r="AB9010" s="25">
        <v>7.0</v>
      </c>
      <c r="AC9010" s="25">
        <v>160818.08</v>
      </c>
      <c r="AD9010" s="25">
        <v>1.0</v>
      </c>
      <c r="AE9010" s="25">
        <v>0.0</v>
      </c>
      <c r="AF9010" s="25">
        <v>1.0</v>
      </c>
      <c r="AG9010" s="25">
        <v>169642.13</v>
      </c>
      <c r="AH9010" s="25">
        <v>1.0</v>
      </c>
    </row>
    <row r="9011" ht="15.75" customHeight="1">
      <c r="U9011" s="25">
        <v>9010.0</v>
      </c>
      <c r="V9011" s="25">
        <v>1.5729087E7</v>
      </c>
      <c r="W9011" s="25" t="s">
        <v>3450</v>
      </c>
      <c r="X9011" s="25">
        <v>751.0</v>
      </c>
      <c r="Y9011" s="25" t="s">
        <v>379</v>
      </c>
      <c r="Z9011" s="25" t="s">
        <v>487</v>
      </c>
      <c r="AA9011" s="25">
        <v>54.0</v>
      </c>
      <c r="AB9011" s="25">
        <v>9.0</v>
      </c>
      <c r="AC9011" s="25">
        <v>156367.6</v>
      </c>
      <c r="AD9011" s="25">
        <v>2.0</v>
      </c>
      <c r="AE9011" s="25">
        <v>0.0</v>
      </c>
      <c r="AF9011" s="25">
        <v>1.0</v>
      </c>
      <c r="AG9011" s="25">
        <v>116179.92</v>
      </c>
      <c r="AH9011" s="25">
        <v>0.0</v>
      </c>
    </row>
    <row r="9012" ht="15.75" customHeight="1">
      <c r="U9012" s="25">
        <v>9011.0</v>
      </c>
      <c r="V9012" s="25">
        <v>1.5786463E7</v>
      </c>
      <c r="W9012" s="25" t="s">
        <v>1370</v>
      </c>
      <c r="X9012" s="25">
        <v>645.0</v>
      </c>
      <c r="Y9012" s="25" t="s">
        <v>379</v>
      </c>
      <c r="Z9012" s="25" t="s">
        <v>462</v>
      </c>
      <c r="AA9012" s="25">
        <v>59.0</v>
      </c>
      <c r="AB9012" s="25">
        <v>8.0</v>
      </c>
      <c r="AC9012" s="25">
        <v>121669.93</v>
      </c>
      <c r="AD9012" s="25">
        <v>2.0</v>
      </c>
      <c r="AE9012" s="25">
        <v>0.0</v>
      </c>
      <c r="AF9012" s="25">
        <v>0.0</v>
      </c>
      <c r="AG9012" s="25">
        <v>91.75</v>
      </c>
      <c r="AH9012" s="25">
        <v>1.0</v>
      </c>
    </row>
    <row r="9013" ht="15.75" customHeight="1">
      <c r="U9013" s="25">
        <v>9012.0</v>
      </c>
      <c r="V9013" s="25">
        <v>1.5717498E7</v>
      </c>
      <c r="W9013" s="25" t="s">
        <v>472</v>
      </c>
      <c r="X9013" s="25">
        <v>775.0</v>
      </c>
      <c r="Y9013" s="25" t="s">
        <v>375</v>
      </c>
      <c r="Z9013" s="25" t="s">
        <v>487</v>
      </c>
      <c r="AA9013" s="25">
        <v>42.0</v>
      </c>
      <c r="AB9013" s="25">
        <v>6.0</v>
      </c>
      <c r="AC9013" s="25">
        <v>133970.22</v>
      </c>
      <c r="AD9013" s="25">
        <v>2.0</v>
      </c>
      <c r="AE9013" s="25">
        <v>0.0</v>
      </c>
      <c r="AF9013" s="25">
        <v>1.0</v>
      </c>
      <c r="AG9013" s="25">
        <v>187839.9</v>
      </c>
      <c r="AH9013" s="25">
        <v>0.0</v>
      </c>
    </row>
    <row r="9014" ht="15.75" customHeight="1">
      <c r="U9014" s="25">
        <v>9013.0</v>
      </c>
      <c r="V9014" s="25">
        <v>1.5718406E7</v>
      </c>
      <c r="W9014" s="25" t="s">
        <v>683</v>
      </c>
      <c r="X9014" s="25">
        <v>540.0</v>
      </c>
      <c r="Y9014" s="25" t="s">
        <v>375</v>
      </c>
      <c r="Z9014" s="25" t="s">
        <v>487</v>
      </c>
      <c r="AA9014" s="25">
        <v>41.0</v>
      </c>
      <c r="AB9014" s="25">
        <v>3.0</v>
      </c>
      <c r="AC9014" s="25">
        <v>0.0</v>
      </c>
      <c r="AD9014" s="25">
        <v>2.0</v>
      </c>
      <c r="AE9014" s="25">
        <v>1.0</v>
      </c>
      <c r="AF9014" s="25">
        <v>0.0</v>
      </c>
      <c r="AG9014" s="25">
        <v>121098.65</v>
      </c>
      <c r="AH9014" s="25">
        <v>0.0</v>
      </c>
    </row>
    <row r="9015" ht="15.75" customHeight="1">
      <c r="U9015" s="25">
        <v>9014.0</v>
      </c>
      <c r="V9015" s="25">
        <v>1.5799468E7</v>
      </c>
      <c r="W9015" s="25" t="s">
        <v>3451</v>
      </c>
      <c r="X9015" s="25">
        <v>591.0</v>
      </c>
      <c r="Y9015" s="25" t="s">
        <v>375</v>
      </c>
      <c r="Z9015" s="25" t="s">
        <v>462</v>
      </c>
      <c r="AA9015" s="25">
        <v>34.0</v>
      </c>
      <c r="AB9015" s="25">
        <v>3.0</v>
      </c>
      <c r="AC9015" s="25">
        <v>96127.27</v>
      </c>
      <c r="AD9015" s="25">
        <v>1.0</v>
      </c>
      <c r="AE9015" s="25">
        <v>0.0</v>
      </c>
      <c r="AF9015" s="25">
        <v>0.0</v>
      </c>
      <c r="AG9015" s="25">
        <v>30972.06</v>
      </c>
      <c r="AH9015" s="25">
        <v>0.0</v>
      </c>
    </row>
    <row r="9016" ht="15.75" customHeight="1">
      <c r="U9016" s="25">
        <v>9015.0</v>
      </c>
      <c r="V9016" s="25">
        <v>1.5626383E7</v>
      </c>
      <c r="W9016" s="25" t="s">
        <v>1215</v>
      </c>
      <c r="X9016" s="25">
        <v>596.0</v>
      </c>
      <c r="Y9016" s="25" t="s">
        <v>377</v>
      </c>
      <c r="Z9016" s="25" t="s">
        <v>487</v>
      </c>
      <c r="AA9016" s="25">
        <v>60.0</v>
      </c>
      <c r="AB9016" s="25">
        <v>7.0</v>
      </c>
      <c r="AC9016" s="25">
        <v>121907.97</v>
      </c>
      <c r="AD9016" s="25">
        <v>1.0</v>
      </c>
      <c r="AE9016" s="25">
        <v>0.0</v>
      </c>
      <c r="AF9016" s="25">
        <v>1.0</v>
      </c>
      <c r="AG9016" s="25">
        <v>30314.04</v>
      </c>
      <c r="AH9016" s="25">
        <v>0.0</v>
      </c>
    </row>
    <row r="9017" ht="15.75" customHeight="1">
      <c r="U9017" s="25">
        <v>9016.0</v>
      </c>
      <c r="V9017" s="25">
        <v>1.5597385E7</v>
      </c>
      <c r="W9017" s="25" t="s">
        <v>3452</v>
      </c>
      <c r="X9017" s="25">
        <v>573.0</v>
      </c>
      <c r="Y9017" s="25" t="s">
        <v>377</v>
      </c>
      <c r="Z9017" s="25" t="s">
        <v>487</v>
      </c>
      <c r="AA9017" s="25">
        <v>41.0</v>
      </c>
      <c r="AB9017" s="25">
        <v>5.0</v>
      </c>
      <c r="AC9017" s="25">
        <v>0.0</v>
      </c>
      <c r="AD9017" s="25">
        <v>2.0</v>
      </c>
      <c r="AE9017" s="25">
        <v>0.0</v>
      </c>
      <c r="AF9017" s="25">
        <v>1.0</v>
      </c>
      <c r="AG9017" s="25">
        <v>14479.29</v>
      </c>
      <c r="AH9017" s="25">
        <v>0.0</v>
      </c>
    </row>
    <row r="9018" ht="15.75" customHeight="1">
      <c r="U9018" s="25">
        <v>9017.0</v>
      </c>
      <c r="V9018" s="25">
        <v>1.5570271E7</v>
      </c>
      <c r="W9018" s="25" t="s">
        <v>1290</v>
      </c>
      <c r="X9018" s="25">
        <v>577.0</v>
      </c>
      <c r="Y9018" s="25" t="s">
        <v>377</v>
      </c>
      <c r="Z9018" s="25" t="s">
        <v>487</v>
      </c>
      <c r="AA9018" s="25">
        <v>31.0</v>
      </c>
      <c r="AB9018" s="25">
        <v>6.0</v>
      </c>
      <c r="AC9018" s="25">
        <v>0.0</v>
      </c>
      <c r="AD9018" s="25">
        <v>1.0</v>
      </c>
      <c r="AE9018" s="25">
        <v>1.0</v>
      </c>
      <c r="AF9018" s="25">
        <v>1.0</v>
      </c>
      <c r="AG9018" s="25">
        <v>196395.25</v>
      </c>
      <c r="AH9018" s="25">
        <v>0.0</v>
      </c>
    </row>
    <row r="9019" ht="15.75" customHeight="1">
      <c r="U9019" s="25">
        <v>9018.0</v>
      </c>
      <c r="V9019" s="25">
        <v>1.569033E7</v>
      </c>
      <c r="W9019" s="25" t="s">
        <v>2574</v>
      </c>
      <c r="X9019" s="25">
        <v>830.0</v>
      </c>
      <c r="Y9019" s="25" t="s">
        <v>379</v>
      </c>
      <c r="Z9019" s="25" t="s">
        <v>462</v>
      </c>
      <c r="AA9019" s="25">
        <v>40.0</v>
      </c>
      <c r="AB9019" s="25">
        <v>8.0</v>
      </c>
      <c r="AC9019" s="25">
        <v>77701.64</v>
      </c>
      <c r="AD9019" s="25">
        <v>1.0</v>
      </c>
      <c r="AE9019" s="25">
        <v>0.0</v>
      </c>
      <c r="AF9019" s="25">
        <v>1.0</v>
      </c>
      <c r="AG9019" s="25">
        <v>19512.38</v>
      </c>
      <c r="AH9019" s="25">
        <v>0.0</v>
      </c>
    </row>
    <row r="9020" ht="15.75" customHeight="1">
      <c r="U9020" s="25">
        <v>9019.0</v>
      </c>
      <c r="V9020" s="25">
        <v>1.5680611E7</v>
      </c>
      <c r="W9020" s="25" t="s">
        <v>747</v>
      </c>
      <c r="X9020" s="25">
        <v>663.0</v>
      </c>
      <c r="Y9020" s="25" t="s">
        <v>375</v>
      </c>
      <c r="Z9020" s="25" t="s">
        <v>487</v>
      </c>
      <c r="AA9020" s="25">
        <v>67.0</v>
      </c>
      <c r="AB9020" s="25">
        <v>9.0</v>
      </c>
      <c r="AC9020" s="25">
        <v>0.0</v>
      </c>
      <c r="AD9020" s="25">
        <v>3.0</v>
      </c>
      <c r="AE9020" s="25">
        <v>1.0</v>
      </c>
      <c r="AF9020" s="25">
        <v>1.0</v>
      </c>
      <c r="AG9020" s="25">
        <v>72318.77</v>
      </c>
      <c r="AH9020" s="25">
        <v>0.0</v>
      </c>
    </row>
    <row r="9021" ht="15.75" customHeight="1">
      <c r="U9021" s="25">
        <v>9020.0</v>
      </c>
      <c r="V9021" s="25">
        <v>1.5810227E7</v>
      </c>
      <c r="W9021" s="25" t="s">
        <v>605</v>
      </c>
      <c r="X9021" s="25">
        <v>421.0</v>
      </c>
      <c r="Y9021" s="25" t="s">
        <v>375</v>
      </c>
      <c r="Z9021" s="25" t="s">
        <v>487</v>
      </c>
      <c r="AA9021" s="25">
        <v>34.0</v>
      </c>
      <c r="AB9021" s="25">
        <v>2.0</v>
      </c>
      <c r="AC9021" s="25">
        <v>0.0</v>
      </c>
      <c r="AD9021" s="25">
        <v>2.0</v>
      </c>
      <c r="AE9021" s="25">
        <v>1.0</v>
      </c>
      <c r="AF9021" s="25">
        <v>1.0</v>
      </c>
      <c r="AG9021" s="25">
        <v>96615.23</v>
      </c>
      <c r="AH9021" s="25">
        <v>0.0</v>
      </c>
    </row>
    <row r="9022" ht="15.75" customHeight="1">
      <c r="U9022" s="25">
        <v>9021.0</v>
      </c>
      <c r="V9022" s="25">
        <v>1.5807194E7</v>
      </c>
      <c r="W9022" s="25" t="s">
        <v>2759</v>
      </c>
      <c r="X9022" s="25">
        <v>718.0</v>
      </c>
      <c r="Y9022" s="25" t="s">
        <v>377</v>
      </c>
      <c r="Z9022" s="25" t="s">
        <v>487</v>
      </c>
      <c r="AA9022" s="25">
        <v>34.0</v>
      </c>
      <c r="AB9022" s="25">
        <v>5.0</v>
      </c>
      <c r="AC9022" s="25">
        <v>113922.44</v>
      </c>
      <c r="AD9022" s="25">
        <v>2.0</v>
      </c>
      <c r="AE9022" s="25">
        <v>1.0</v>
      </c>
      <c r="AF9022" s="25">
        <v>0.0</v>
      </c>
      <c r="AG9022" s="25">
        <v>30772.22</v>
      </c>
      <c r="AH9022" s="25">
        <v>0.0</v>
      </c>
    </row>
    <row r="9023" ht="15.75" customHeight="1">
      <c r="U9023" s="25">
        <v>9022.0</v>
      </c>
      <c r="V9023" s="25">
        <v>1.5712199E7</v>
      </c>
      <c r="W9023" s="25" t="s">
        <v>1061</v>
      </c>
      <c r="X9023" s="25">
        <v>655.0</v>
      </c>
      <c r="Y9023" s="25" t="s">
        <v>379</v>
      </c>
      <c r="Z9023" s="25" t="s">
        <v>462</v>
      </c>
      <c r="AA9023" s="25">
        <v>61.0</v>
      </c>
      <c r="AB9023" s="25">
        <v>2.0</v>
      </c>
      <c r="AC9023" s="25">
        <v>183997.7</v>
      </c>
      <c r="AD9023" s="25">
        <v>2.0</v>
      </c>
      <c r="AE9023" s="25">
        <v>1.0</v>
      </c>
      <c r="AF9023" s="25">
        <v>1.0</v>
      </c>
      <c r="AG9023" s="25">
        <v>161217.18</v>
      </c>
      <c r="AH9023" s="25">
        <v>0.0</v>
      </c>
    </row>
    <row r="9024" ht="15.75" customHeight="1">
      <c r="U9024" s="25">
        <v>9023.0</v>
      </c>
      <c r="V9024" s="25">
        <v>1.5694995E7</v>
      </c>
      <c r="W9024" s="25" t="s">
        <v>721</v>
      </c>
      <c r="X9024" s="25">
        <v>712.0</v>
      </c>
      <c r="Y9024" s="25" t="s">
        <v>375</v>
      </c>
      <c r="Z9024" s="25" t="s">
        <v>487</v>
      </c>
      <c r="AA9024" s="25">
        <v>23.0</v>
      </c>
      <c r="AB9024" s="25">
        <v>2.0</v>
      </c>
      <c r="AC9024" s="25">
        <v>0.0</v>
      </c>
      <c r="AD9024" s="25">
        <v>2.0</v>
      </c>
      <c r="AE9024" s="25">
        <v>0.0</v>
      </c>
      <c r="AF9024" s="25">
        <v>1.0</v>
      </c>
      <c r="AG9024" s="25">
        <v>66795.78</v>
      </c>
      <c r="AH9024" s="25">
        <v>0.0</v>
      </c>
    </row>
    <row r="9025" ht="15.75" customHeight="1">
      <c r="U9025" s="25">
        <v>9024.0</v>
      </c>
      <c r="V9025" s="25">
        <v>1.57234E7</v>
      </c>
      <c r="W9025" s="25" t="s">
        <v>2622</v>
      </c>
      <c r="X9025" s="25">
        <v>663.0</v>
      </c>
      <c r="Y9025" s="25" t="s">
        <v>375</v>
      </c>
      <c r="Z9025" s="25" t="s">
        <v>487</v>
      </c>
      <c r="AA9025" s="25">
        <v>28.0</v>
      </c>
      <c r="AB9025" s="25">
        <v>4.0</v>
      </c>
      <c r="AC9025" s="25">
        <v>0.0</v>
      </c>
      <c r="AD9025" s="25">
        <v>2.0</v>
      </c>
      <c r="AE9025" s="25">
        <v>1.0</v>
      </c>
      <c r="AF9025" s="25">
        <v>1.0</v>
      </c>
      <c r="AG9025" s="25">
        <v>123969.64</v>
      </c>
      <c r="AH9025" s="25">
        <v>0.0</v>
      </c>
    </row>
    <row r="9026" ht="15.75" customHeight="1">
      <c r="U9026" s="25">
        <v>9025.0</v>
      </c>
      <c r="V9026" s="25">
        <v>1.5654772E7</v>
      </c>
      <c r="W9026" s="25" t="s">
        <v>1556</v>
      </c>
      <c r="X9026" s="25">
        <v>640.0</v>
      </c>
      <c r="Y9026" s="25" t="s">
        <v>375</v>
      </c>
      <c r="Z9026" s="25" t="s">
        <v>462</v>
      </c>
      <c r="AA9026" s="25">
        <v>47.0</v>
      </c>
      <c r="AB9026" s="25">
        <v>6.0</v>
      </c>
      <c r="AC9026" s="25">
        <v>89799.46</v>
      </c>
      <c r="AD9026" s="25">
        <v>2.0</v>
      </c>
      <c r="AE9026" s="25">
        <v>0.0</v>
      </c>
      <c r="AF9026" s="25">
        <v>1.0</v>
      </c>
      <c r="AG9026" s="25">
        <v>13783.77</v>
      </c>
      <c r="AH9026" s="25">
        <v>1.0</v>
      </c>
    </row>
    <row r="9027" ht="15.75" customHeight="1">
      <c r="U9027" s="25">
        <v>9026.0</v>
      </c>
      <c r="V9027" s="25">
        <v>1.5574743E7</v>
      </c>
      <c r="W9027" s="25" t="s">
        <v>783</v>
      </c>
      <c r="X9027" s="25">
        <v>577.0</v>
      </c>
      <c r="Y9027" s="25" t="s">
        <v>377</v>
      </c>
      <c r="Z9027" s="25" t="s">
        <v>487</v>
      </c>
      <c r="AA9027" s="25">
        <v>29.0</v>
      </c>
      <c r="AB9027" s="25">
        <v>2.0</v>
      </c>
      <c r="AC9027" s="25">
        <v>0.0</v>
      </c>
      <c r="AD9027" s="25">
        <v>1.0</v>
      </c>
      <c r="AE9027" s="25">
        <v>1.0</v>
      </c>
      <c r="AF9027" s="25">
        <v>1.0</v>
      </c>
      <c r="AG9027" s="25">
        <v>168924.41</v>
      </c>
      <c r="AH9027" s="25">
        <v>0.0</v>
      </c>
    </row>
    <row r="9028" ht="15.75" customHeight="1">
      <c r="U9028" s="25">
        <v>9027.0</v>
      </c>
      <c r="V9028" s="25">
        <v>1.5807593E7</v>
      </c>
      <c r="W9028" s="25" t="s">
        <v>2333</v>
      </c>
      <c r="X9028" s="25">
        <v>546.0</v>
      </c>
      <c r="Y9028" s="25" t="s">
        <v>377</v>
      </c>
      <c r="Z9028" s="25" t="s">
        <v>462</v>
      </c>
      <c r="AA9028" s="25">
        <v>36.0</v>
      </c>
      <c r="AB9028" s="25">
        <v>7.0</v>
      </c>
      <c r="AC9028" s="25">
        <v>85660.96</v>
      </c>
      <c r="AD9028" s="25">
        <v>1.0</v>
      </c>
      <c r="AE9028" s="25">
        <v>0.0</v>
      </c>
      <c r="AF9028" s="25">
        <v>0.0</v>
      </c>
      <c r="AG9028" s="25">
        <v>134778.01</v>
      </c>
      <c r="AH9028" s="25">
        <v>0.0</v>
      </c>
    </row>
    <row r="9029" ht="15.75" customHeight="1">
      <c r="U9029" s="25">
        <v>9028.0</v>
      </c>
      <c r="V9029" s="25">
        <v>1.5686718E7</v>
      </c>
      <c r="W9029" s="25" t="s">
        <v>607</v>
      </c>
      <c r="X9029" s="25">
        <v>802.0</v>
      </c>
      <c r="Y9029" s="25" t="s">
        <v>379</v>
      </c>
      <c r="Z9029" s="25" t="s">
        <v>487</v>
      </c>
      <c r="AA9029" s="25">
        <v>37.0</v>
      </c>
      <c r="AB9029" s="25">
        <v>9.0</v>
      </c>
      <c r="AC9029" s="25">
        <v>115569.21</v>
      </c>
      <c r="AD9029" s="25">
        <v>1.0</v>
      </c>
      <c r="AE9029" s="25">
        <v>0.0</v>
      </c>
      <c r="AF9029" s="25">
        <v>1.0</v>
      </c>
      <c r="AG9029" s="25">
        <v>119782.89</v>
      </c>
      <c r="AH9029" s="25">
        <v>0.0</v>
      </c>
    </row>
    <row r="9030" ht="15.75" customHeight="1">
      <c r="U9030" s="25">
        <v>9029.0</v>
      </c>
      <c r="V9030" s="25">
        <v>1.5695299E7</v>
      </c>
      <c r="W9030" s="25" t="s">
        <v>1195</v>
      </c>
      <c r="X9030" s="25">
        <v>590.0</v>
      </c>
      <c r="Y9030" s="25" t="s">
        <v>375</v>
      </c>
      <c r="Z9030" s="25" t="s">
        <v>462</v>
      </c>
      <c r="AA9030" s="25">
        <v>45.0</v>
      </c>
      <c r="AB9030" s="25">
        <v>2.0</v>
      </c>
      <c r="AC9030" s="25">
        <v>81828.22</v>
      </c>
      <c r="AD9030" s="25">
        <v>1.0</v>
      </c>
      <c r="AE9030" s="25">
        <v>1.0</v>
      </c>
      <c r="AF9030" s="25">
        <v>0.0</v>
      </c>
      <c r="AG9030" s="25">
        <v>52167.97</v>
      </c>
      <c r="AH9030" s="25">
        <v>0.0</v>
      </c>
    </row>
    <row r="9031" ht="15.75" customHeight="1">
      <c r="U9031" s="25">
        <v>9030.0</v>
      </c>
      <c r="V9031" s="25">
        <v>1.5722701E7</v>
      </c>
      <c r="W9031" s="25" t="s">
        <v>1630</v>
      </c>
      <c r="X9031" s="25">
        <v>594.0</v>
      </c>
      <c r="Y9031" s="25" t="s">
        <v>379</v>
      </c>
      <c r="Z9031" s="25" t="s">
        <v>487</v>
      </c>
      <c r="AA9031" s="25">
        <v>18.0</v>
      </c>
      <c r="AB9031" s="25">
        <v>1.0</v>
      </c>
      <c r="AC9031" s="25">
        <v>132694.73</v>
      </c>
      <c r="AD9031" s="25">
        <v>1.0</v>
      </c>
      <c r="AE9031" s="25">
        <v>1.0</v>
      </c>
      <c r="AF9031" s="25">
        <v>0.0</v>
      </c>
      <c r="AG9031" s="25">
        <v>167689.56</v>
      </c>
      <c r="AH9031" s="25">
        <v>0.0</v>
      </c>
    </row>
    <row r="9032" ht="15.75" customHeight="1">
      <c r="U9032" s="25">
        <v>9031.0</v>
      </c>
      <c r="V9032" s="25">
        <v>1.5799635E7</v>
      </c>
      <c r="W9032" s="25" t="s">
        <v>3453</v>
      </c>
      <c r="X9032" s="25">
        <v>577.0</v>
      </c>
      <c r="Y9032" s="25" t="s">
        <v>377</v>
      </c>
      <c r="Z9032" s="25" t="s">
        <v>487</v>
      </c>
      <c r="AA9032" s="25">
        <v>51.0</v>
      </c>
      <c r="AB9032" s="25">
        <v>2.0</v>
      </c>
      <c r="AC9032" s="25">
        <v>108867.0</v>
      </c>
      <c r="AD9032" s="25">
        <v>1.0</v>
      </c>
      <c r="AE9032" s="25">
        <v>0.0</v>
      </c>
      <c r="AF9032" s="25">
        <v>0.0</v>
      </c>
      <c r="AG9032" s="25">
        <v>140800.66</v>
      </c>
      <c r="AH9032" s="25">
        <v>1.0</v>
      </c>
    </row>
    <row r="9033" ht="15.75" customHeight="1">
      <c r="U9033" s="25">
        <v>9032.0</v>
      </c>
      <c r="V9033" s="25">
        <v>1.5742323E7</v>
      </c>
      <c r="W9033" s="25" t="s">
        <v>2572</v>
      </c>
      <c r="X9033" s="25">
        <v>541.0</v>
      </c>
      <c r="Y9033" s="25" t="s">
        <v>375</v>
      </c>
      <c r="Z9033" s="25" t="s">
        <v>487</v>
      </c>
      <c r="AA9033" s="25">
        <v>39.0</v>
      </c>
      <c r="AB9033" s="25">
        <v>7.0</v>
      </c>
      <c r="AC9033" s="25">
        <v>0.0</v>
      </c>
      <c r="AD9033" s="25">
        <v>2.0</v>
      </c>
      <c r="AE9033" s="25">
        <v>1.0</v>
      </c>
      <c r="AF9033" s="25">
        <v>0.0</v>
      </c>
      <c r="AG9033" s="25">
        <v>19823.02</v>
      </c>
      <c r="AH9033" s="25">
        <v>0.0</v>
      </c>
    </row>
    <row r="9034" ht="15.75" customHeight="1">
      <c r="U9034" s="25">
        <v>9033.0</v>
      </c>
      <c r="V9034" s="25">
        <v>1.5658435E7</v>
      </c>
      <c r="W9034" s="25" t="s">
        <v>3454</v>
      </c>
      <c r="X9034" s="25">
        <v>781.0</v>
      </c>
      <c r="Y9034" s="25" t="s">
        <v>375</v>
      </c>
      <c r="Z9034" s="25" t="s">
        <v>462</v>
      </c>
      <c r="AA9034" s="25">
        <v>27.0</v>
      </c>
      <c r="AB9034" s="25">
        <v>5.0</v>
      </c>
      <c r="AC9034" s="25">
        <v>0.0</v>
      </c>
      <c r="AD9034" s="25">
        <v>2.0</v>
      </c>
      <c r="AE9034" s="25">
        <v>0.0</v>
      </c>
      <c r="AF9034" s="25">
        <v>0.0</v>
      </c>
      <c r="AG9034" s="25">
        <v>72969.9</v>
      </c>
      <c r="AH9034" s="25">
        <v>0.0</v>
      </c>
    </row>
    <row r="9035" ht="15.75" customHeight="1">
      <c r="U9035" s="25">
        <v>9034.0</v>
      </c>
      <c r="V9035" s="25">
        <v>1.5586029E7</v>
      </c>
      <c r="W9035" s="25" t="s">
        <v>1217</v>
      </c>
      <c r="X9035" s="25">
        <v>806.0</v>
      </c>
      <c r="Y9035" s="25" t="s">
        <v>379</v>
      </c>
      <c r="Z9035" s="25" t="s">
        <v>487</v>
      </c>
      <c r="AA9035" s="25">
        <v>34.0</v>
      </c>
      <c r="AB9035" s="25">
        <v>2.0</v>
      </c>
      <c r="AC9035" s="25">
        <v>96152.68</v>
      </c>
      <c r="AD9035" s="25">
        <v>2.0</v>
      </c>
      <c r="AE9035" s="25">
        <v>1.0</v>
      </c>
      <c r="AF9035" s="25">
        <v>0.0</v>
      </c>
      <c r="AG9035" s="25">
        <v>143711.02</v>
      </c>
      <c r="AH9035" s="25">
        <v>0.0</v>
      </c>
    </row>
    <row r="9036" ht="15.75" customHeight="1">
      <c r="U9036" s="25">
        <v>9035.0</v>
      </c>
      <c r="V9036" s="25">
        <v>1.5772337E7</v>
      </c>
      <c r="W9036" s="25" t="s">
        <v>1112</v>
      </c>
      <c r="X9036" s="25">
        <v>723.0</v>
      </c>
      <c r="Y9036" s="25" t="s">
        <v>379</v>
      </c>
      <c r="Z9036" s="25" t="s">
        <v>462</v>
      </c>
      <c r="AA9036" s="25">
        <v>49.0</v>
      </c>
      <c r="AB9036" s="25">
        <v>0.0</v>
      </c>
      <c r="AC9036" s="25">
        <v>153855.52</v>
      </c>
      <c r="AD9036" s="25">
        <v>1.0</v>
      </c>
      <c r="AE9036" s="25">
        <v>1.0</v>
      </c>
      <c r="AF9036" s="25">
        <v>1.0</v>
      </c>
      <c r="AG9036" s="25">
        <v>180862.26</v>
      </c>
      <c r="AH9036" s="25">
        <v>1.0</v>
      </c>
    </row>
    <row r="9037" ht="15.75" customHeight="1">
      <c r="U9037" s="25">
        <v>9036.0</v>
      </c>
      <c r="V9037" s="25">
        <v>1.5807555E7</v>
      </c>
      <c r="W9037" s="25" t="s">
        <v>875</v>
      </c>
      <c r="X9037" s="25">
        <v>535.0</v>
      </c>
      <c r="Y9037" s="25" t="s">
        <v>375</v>
      </c>
      <c r="Z9037" s="25" t="s">
        <v>487</v>
      </c>
      <c r="AA9037" s="25">
        <v>45.0</v>
      </c>
      <c r="AB9037" s="25">
        <v>2.0</v>
      </c>
      <c r="AC9037" s="25">
        <v>0.0</v>
      </c>
      <c r="AD9037" s="25">
        <v>2.0</v>
      </c>
      <c r="AE9037" s="25">
        <v>1.0</v>
      </c>
      <c r="AF9037" s="25">
        <v>0.0</v>
      </c>
      <c r="AG9037" s="25">
        <v>125658.28</v>
      </c>
      <c r="AH9037" s="25">
        <v>0.0</v>
      </c>
    </row>
    <row r="9038" ht="15.75" customHeight="1">
      <c r="U9038" s="25">
        <v>9037.0</v>
      </c>
      <c r="V9038" s="25">
        <v>1.5603378E7</v>
      </c>
      <c r="W9038" s="25" t="s">
        <v>926</v>
      </c>
      <c r="X9038" s="25">
        <v>768.0</v>
      </c>
      <c r="Y9038" s="25" t="s">
        <v>375</v>
      </c>
      <c r="Z9038" s="25" t="s">
        <v>462</v>
      </c>
      <c r="AA9038" s="25">
        <v>36.0</v>
      </c>
      <c r="AB9038" s="25">
        <v>3.0</v>
      </c>
      <c r="AC9038" s="25">
        <v>141334.95</v>
      </c>
      <c r="AD9038" s="25">
        <v>1.0</v>
      </c>
      <c r="AE9038" s="25">
        <v>0.0</v>
      </c>
      <c r="AF9038" s="25">
        <v>1.0</v>
      </c>
      <c r="AG9038" s="25">
        <v>125870.5</v>
      </c>
      <c r="AH9038" s="25">
        <v>0.0</v>
      </c>
    </row>
    <row r="9039" ht="15.75" customHeight="1">
      <c r="U9039" s="25">
        <v>9038.0</v>
      </c>
      <c r="V9039" s="25">
        <v>1.5792862E7</v>
      </c>
      <c r="W9039" s="25" t="s">
        <v>2038</v>
      </c>
      <c r="X9039" s="25">
        <v>653.0</v>
      </c>
      <c r="Y9039" s="25" t="s">
        <v>379</v>
      </c>
      <c r="Z9039" s="25" t="s">
        <v>487</v>
      </c>
      <c r="AA9039" s="25">
        <v>41.0</v>
      </c>
      <c r="AB9039" s="25">
        <v>1.0</v>
      </c>
      <c r="AC9039" s="25">
        <v>104584.11</v>
      </c>
      <c r="AD9039" s="25">
        <v>1.0</v>
      </c>
      <c r="AE9039" s="25">
        <v>1.0</v>
      </c>
      <c r="AF9039" s="25">
        <v>0.0</v>
      </c>
      <c r="AG9039" s="25">
        <v>15126.32</v>
      </c>
      <c r="AH9039" s="25">
        <v>1.0</v>
      </c>
    </row>
    <row r="9040" ht="15.75" customHeight="1">
      <c r="U9040" s="25">
        <v>9039.0</v>
      </c>
      <c r="V9040" s="25">
        <v>1.5657349E7</v>
      </c>
      <c r="W9040" s="25" t="s">
        <v>1528</v>
      </c>
      <c r="X9040" s="25">
        <v>803.0</v>
      </c>
      <c r="Y9040" s="25" t="s">
        <v>379</v>
      </c>
      <c r="Z9040" s="25" t="s">
        <v>462</v>
      </c>
      <c r="AA9040" s="25">
        <v>50.0</v>
      </c>
      <c r="AB9040" s="25">
        <v>8.0</v>
      </c>
      <c r="AC9040" s="25">
        <v>98173.02</v>
      </c>
      <c r="AD9040" s="25">
        <v>1.0</v>
      </c>
      <c r="AE9040" s="25">
        <v>0.0</v>
      </c>
      <c r="AF9040" s="25">
        <v>0.0</v>
      </c>
      <c r="AG9040" s="25">
        <v>22457.25</v>
      </c>
      <c r="AH9040" s="25">
        <v>1.0</v>
      </c>
    </row>
    <row r="9041" ht="15.75" customHeight="1">
      <c r="U9041" s="25">
        <v>9040.0</v>
      </c>
      <c r="V9041" s="25">
        <v>1.5777614E7</v>
      </c>
      <c r="W9041" s="25" t="s">
        <v>1827</v>
      </c>
      <c r="X9041" s="25">
        <v>545.0</v>
      </c>
      <c r="Y9041" s="25" t="s">
        <v>377</v>
      </c>
      <c r="Z9041" s="25" t="s">
        <v>462</v>
      </c>
      <c r="AA9041" s="25">
        <v>44.0</v>
      </c>
      <c r="AB9041" s="25">
        <v>1.0</v>
      </c>
      <c r="AC9041" s="25">
        <v>0.0</v>
      </c>
      <c r="AD9041" s="25">
        <v>2.0</v>
      </c>
      <c r="AE9041" s="25">
        <v>1.0</v>
      </c>
      <c r="AF9041" s="25">
        <v>1.0</v>
      </c>
      <c r="AG9041" s="25">
        <v>82614.89</v>
      </c>
      <c r="AH9041" s="25">
        <v>0.0</v>
      </c>
    </row>
    <row r="9042" ht="15.75" customHeight="1">
      <c r="U9042" s="25">
        <v>9041.0</v>
      </c>
      <c r="V9042" s="25">
        <v>1.5653952E7</v>
      </c>
      <c r="W9042" s="25" t="s">
        <v>1560</v>
      </c>
      <c r="X9042" s="25">
        <v>581.0</v>
      </c>
      <c r="Y9042" s="25" t="s">
        <v>379</v>
      </c>
      <c r="Z9042" s="25" t="s">
        <v>462</v>
      </c>
      <c r="AA9042" s="25">
        <v>38.0</v>
      </c>
      <c r="AB9042" s="25">
        <v>3.0</v>
      </c>
      <c r="AC9042" s="25">
        <v>135157.05</v>
      </c>
      <c r="AD9042" s="25">
        <v>1.0</v>
      </c>
      <c r="AE9042" s="25">
        <v>1.0</v>
      </c>
      <c r="AF9042" s="25">
        <v>1.0</v>
      </c>
      <c r="AG9042" s="25">
        <v>32919.42</v>
      </c>
      <c r="AH9042" s="25">
        <v>0.0</v>
      </c>
    </row>
    <row r="9043" ht="15.75" customHeight="1">
      <c r="U9043" s="25">
        <v>9042.0</v>
      </c>
      <c r="V9043" s="25">
        <v>1.5724336E7</v>
      </c>
      <c r="W9043" s="25" t="s">
        <v>2157</v>
      </c>
      <c r="X9043" s="25">
        <v>513.0</v>
      </c>
      <c r="Y9043" s="25" t="s">
        <v>379</v>
      </c>
      <c r="Z9043" s="25" t="s">
        <v>462</v>
      </c>
      <c r="AA9043" s="25">
        <v>49.0</v>
      </c>
      <c r="AB9043" s="25">
        <v>5.0</v>
      </c>
      <c r="AC9043" s="25">
        <v>171601.27</v>
      </c>
      <c r="AD9043" s="25">
        <v>1.0</v>
      </c>
      <c r="AE9043" s="25">
        <v>1.0</v>
      </c>
      <c r="AF9043" s="25">
        <v>0.0</v>
      </c>
      <c r="AG9043" s="25">
        <v>126223.84</v>
      </c>
      <c r="AH9043" s="25">
        <v>0.0</v>
      </c>
    </row>
    <row r="9044" ht="15.75" customHeight="1">
      <c r="U9044" s="25">
        <v>9043.0</v>
      </c>
      <c r="V9044" s="25">
        <v>1.5689594E7</v>
      </c>
      <c r="W9044" s="25" t="s">
        <v>1401</v>
      </c>
      <c r="X9044" s="25">
        <v>731.0</v>
      </c>
      <c r="Y9044" s="25" t="s">
        <v>375</v>
      </c>
      <c r="Z9044" s="25" t="s">
        <v>487</v>
      </c>
      <c r="AA9044" s="25">
        <v>29.0</v>
      </c>
      <c r="AB9044" s="25">
        <v>5.0</v>
      </c>
      <c r="AC9044" s="25">
        <v>179539.2</v>
      </c>
      <c r="AD9044" s="25">
        <v>1.0</v>
      </c>
      <c r="AE9044" s="25">
        <v>0.0</v>
      </c>
      <c r="AF9044" s="25">
        <v>0.0</v>
      </c>
      <c r="AG9044" s="25">
        <v>112010.02</v>
      </c>
      <c r="AH9044" s="25">
        <v>0.0</v>
      </c>
    </row>
    <row r="9045" ht="15.75" customHeight="1">
      <c r="U9045" s="25">
        <v>9044.0</v>
      </c>
      <c r="V9045" s="25">
        <v>1.580192E7</v>
      </c>
      <c r="W9045" s="25" t="s">
        <v>1148</v>
      </c>
      <c r="X9045" s="25">
        <v>727.0</v>
      </c>
      <c r="Y9045" s="25" t="s">
        <v>379</v>
      </c>
      <c r="Z9045" s="25" t="s">
        <v>487</v>
      </c>
      <c r="AA9045" s="25">
        <v>39.0</v>
      </c>
      <c r="AB9045" s="25">
        <v>5.0</v>
      </c>
      <c r="AC9045" s="25">
        <v>80615.46</v>
      </c>
      <c r="AD9045" s="25">
        <v>2.0</v>
      </c>
      <c r="AE9045" s="25">
        <v>0.0</v>
      </c>
      <c r="AF9045" s="25">
        <v>0.0</v>
      </c>
      <c r="AG9045" s="25">
        <v>180962.32</v>
      </c>
      <c r="AH9045" s="25">
        <v>0.0</v>
      </c>
    </row>
    <row r="9046" ht="15.75" customHeight="1">
      <c r="U9046" s="25">
        <v>9045.0</v>
      </c>
      <c r="V9046" s="25">
        <v>1.5653347E7</v>
      </c>
      <c r="W9046" s="25" t="s">
        <v>783</v>
      </c>
      <c r="X9046" s="25">
        <v>560.0</v>
      </c>
      <c r="Y9046" s="25" t="s">
        <v>377</v>
      </c>
      <c r="Z9046" s="25" t="s">
        <v>487</v>
      </c>
      <c r="AA9046" s="25">
        <v>47.0</v>
      </c>
      <c r="AB9046" s="25">
        <v>1.0</v>
      </c>
      <c r="AC9046" s="25">
        <v>0.0</v>
      </c>
      <c r="AD9046" s="25">
        <v>1.0</v>
      </c>
      <c r="AE9046" s="25">
        <v>0.0</v>
      </c>
      <c r="AF9046" s="25">
        <v>0.0</v>
      </c>
      <c r="AG9046" s="25">
        <v>128882.66</v>
      </c>
      <c r="AH9046" s="25">
        <v>1.0</v>
      </c>
    </row>
    <row r="9047" ht="15.75" customHeight="1">
      <c r="U9047" s="25">
        <v>9046.0</v>
      </c>
      <c r="V9047" s="25">
        <v>1.5749951E7</v>
      </c>
      <c r="W9047" s="25" t="s">
        <v>3455</v>
      </c>
      <c r="X9047" s="25">
        <v>766.0</v>
      </c>
      <c r="Y9047" s="25" t="s">
        <v>379</v>
      </c>
      <c r="Z9047" s="25" t="s">
        <v>487</v>
      </c>
      <c r="AA9047" s="25">
        <v>27.0</v>
      </c>
      <c r="AB9047" s="25">
        <v>5.0</v>
      </c>
      <c r="AC9047" s="25">
        <v>126285.73</v>
      </c>
      <c r="AD9047" s="25">
        <v>1.0</v>
      </c>
      <c r="AE9047" s="25">
        <v>1.0</v>
      </c>
      <c r="AF9047" s="25">
        <v>0.0</v>
      </c>
      <c r="AG9047" s="25">
        <v>177614.17</v>
      </c>
      <c r="AH9047" s="25">
        <v>1.0</v>
      </c>
    </row>
    <row r="9048" ht="15.75" customHeight="1">
      <c r="U9048" s="25">
        <v>9047.0</v>
      </c>
      <c r="V9048" s="25">
        <v>1.5648178E7</v>
      </c>
      <c r="W9048" s="25" t="s">
        <v>911</v>
      </c>
      <c r="X9048" s="25">
        <v>630.0</v>
      </c>
      <c r="Y9048" s="25" t="s">
        <v>379</v>
      </c>
      <c r="Z9048" s="25" t="s">
        <v>462</v>
      </c>
      <c r="AA9048" s="25">
        <v>23.0</v>
      </c>
      <c r="AB9048" s="25">
        <v>4.0</v>
      </c>
      <c r="AC9048" s="25">
        <v>137964.51</v>
      </c>
      <c r="AD9048" s="25">
        <v>1.0</v>
      </c>
      <c r="AE9048" s="25">
        <v>0.0</v>
      </c>
      <c r="AF9048" s="25">
        <v>1.0</v>
      </c>
      <c r="AG9048" s="25">
        <v>174570.55</v>
      </c>
      <c r="AH9048" s="25">
        <v>0.0</v>
      </c>
    </row>
    <row r="9049" ht="15.75" customHeight="1">
      <c r="U9049" s="25">
        <v>9048.0</v>
      </c>
      <c r="V9049" s="25">
        <v>1.5738662E7</v>
      </c>
      <c r="W9049" s="25" t="s">
        <v>2520</v>
      </c>
      <c r="X9049" s="25">
        <v>652.0</v>
      </c>
      <c r="Y9049" s="25" t="s">
        <v>379</v>
      </c>
      <c r="Z9049" s="25" t="s">
        <v>487</v>
      </c>
      <c r="AA9049" s="25">
        <v>41.0</v>
      </c>
      <c r="AB9049" s="25">
        <v>9.0</v>
      </c>
      <c r="AC9049" s="25">
        <v>159434.03</v>
      </c>
      <c r="AD9049" s="25">
        <v>1.0</v>
      </c>
      <c r="AE9049" s="25">
        <v>1.0</v>
      </c>
      <c r="AF9049" s="25">
        <v>0.0</v>
      </c>
      <c r="AG9049" s="25">
        <v>178373.93</v>
      </c>
      <c r="AH9049" s="25">
        <v>0.0</v>
      </c>
    </row>
    <row r="9050" ht="15.75" customHeight="1">
      <c r="U9050" s="25">
        <v>9049.0</v>
      </c>
      <c r="V9050" s="25">
        <v>1.5640855E7</v>
      </c>
      <c r="W9050" s="25" t="s">
        <v>564</v>
      </c>
      <c r="X9050" s="25">
        <v>729.0</v>
      </c>
      <c r="Y9050" s="25" t="s">
        <v>379</v>
      </c>
      <c r="Z9050" s="25" t="s">
        <v>487</v>
      </c>
      <c r="AA9050" s="25">
        <v>40.0</v>
      </c>
      <c r="AB9050" s="25">
        <v>5.0</v>
      </c>
      <c r="AC9050" s="25">
        <v>113574.61</v>
      </c>
      <c r="AD9050" s="25">
        <v>2.0</v>
      </c>
      <c r="AE9050" s="25">
        <v>1.0</v>
      </c>
      <c r="AF9050" s="25">
        <v>0.0</v>
      </c>
      <c r="AG9050" s="25">
        <v>103396.08</v>
      </c>
      <c r="AH9050" s="25">
        <v>0.0</v>
      </c>
    </row>
    <row r="9051" ht="15.75" customHeight="1">
      <c r="U9051" s="25">
        <v>9050.0</v>
      </c>
      <c r="V9051" s="25">
        <v>1.5584288E7</v>
      </c>
      <c r="W9051" s="25" t="s">
        <v>607</v>
      </c>
      <c r="X9051" s="25">
        <v>629.0</v>
      </c>
      <c r="Y9051" s="25" t="s">
        <v>375</v>
      </c>
      <c r="Z9051" s="25" t="s">
        <v>462</v>
      </c>
      <c r="AA9051" s="25">
        <v>33.0</v>
      </c>
      <c r="AB9051" s="25">
        <v>6.0</v>
      </c>
      <c r="AC9051" s="25">
        <v>0.0</v>
      </c>
      <c r="AD9051" s="25">
        <v>2.0</v>
      </c>
      <c r="AE9051" s="25">
        <v>1.0</v>
      </c>
      <c r="AF9051" s="25">
        <v>1.0</v>
      </c>
      <c r="AG9051" s="25">
        <v>59129.72</v>
      </c>
      <c r="AH9051" s="25">
        <v>0.0</v>
      </c>
    </row>
    <row r="9052" ht="15.75" customHeight="1">
      <c r="U9052" s="25">
        <v>9051.0</v>
      </c>
      <c r="V9052" s="25">
        <v>1.5760988E7</v>
      </c>
      <c r="W9052" s="25" t="s">
        <v>1565</v>
      </c>
      <c r="X9052" s="25">
        <v>667.0</v>
      </c>
      <c r="Y9052" s="25" t="s">
        <v>379</v>
      </c>
      <c r="Z9052" s="25" t="s">
        <v>487</v>
      </c>
      <c r="AA9052" s="25">
        <v>33.0</v>
      </c>
      <c r="AB9052" s="25">
        <v>9.0</v>
      </c>
      <c r="AC9052" s="25">
        <v>124573.33</v>
      </c>
      <c r="AD9052" s="25">
        <v>2.0</v>
      </c>
      <c r="AE9052" s="25">
        <v>0.0</v>
      </c>
      <c r="AF9052" s="25">
        <v>0.0</v>
      </c>
      <c r="AG9052" s="25">
        <v>683.37</v>
      </c>
      <c r="AH9052" s="25">
        <v>0.0</v>
      </c>
    </row>
    <row r="9053" ht="15.75" customHeight="1">
      <c r="U9053" s="25">
        <v>9052.0</v>
      </c>
      <c r="V9053" s="25">
        <v>1.5569624E7</v>
      </c>
      <c r="W9053" s="25" t="s">
        <v>1136</v>
      </c>
      <c r="X9053" s="25">
        <v>671.0</v>
      </c>
      <c r="Y9053" s="25" t="s">
        <v>379</v>
      </c>
      <c r="Z9053" s="25" t="s">
        <v>462</v>
      </c>
      <c r="AA9053" s="25">
        <v>31.0</v>
      </c>
      <c r="AB9053" s="25">
        <v>6.0</v>
      </c>
      <c r="AC9053" s="25">
        <v>105864.6</v>
      </c>
      <c r="AD9053" s="25">
        <v>2.0</v>
      </c>
      <c r="AE9053" s="25">
        <v>1.0</v>
      </c>
      <c r="AF9053" s="25">
        <v>0.0</v>
      </c>
      <c r="AG9053" s="25">
        <v>145567.34</v>
      </c>
      <c r="AH9053" s="25">
        <v>0.0</v>
      </c>
    </row>
    <row r="9054" ht="15.75" customHeight="1">
      <c r="U9054" s="25">
        <v>9053.0</v>
      </c>
      <c r="V9054" s="25">
        <v>1.5597949E7</v>
      </c>
      <c r="W9054" s="25" t="s">
        <v>1358</v>
      </c>
      <c r="X9054" s="25">
        <v>768.0</v>
      </c>
      <c r="Y9054" s="25" t="s">
        <v>379</v>
      </c>
      <c r="Z9054" s="25" t="s">
        <v>462</v>
      </c>
      <c r="AA9054" s="25">
        <v>47.0</v>
      </c>
      <c r="AB9054" s="25">
        <v>5.0</v>
      </c>
      <c r="AC9054" s="25">
        <v>104552.61</v>
      </c>
      <c r="AD9054" s="25">
        <v>1.0</v>
      </c>
      <c r="AE9054" s="25">
        <v>1.0</v>
      </c>
      <c r="AF9054" s="25">
        <v>0.0</v>
      </c>
      <c r="AG9054" s="25">
        <v>48137.08</v>
      </c>
      <c r="AH9054" s="25">
        <v>1.0</v>
      </c>
    </row>
    <row r="9055" ht="15.75" customHeight="1">
      <c r="U9055" s="25">
        <v>9054.0</v>
      </c>
      <c r="V9055" s="25">
        <v>1.5604551E7</v>
      </c>
      <c r="W9055" s="25" t="s">
        <v>3456</v>
      </c>
      <c r="X9055" s="25">
        <v>732.0</v>
      </c>
      <c r="Y9055" s="25" t="s">
        <v>375</v>
      </c>
      <c r="Z9055" s="25" t="s">
        <v>462</v>
      </c>
      <c r="AA9055" s="25">
        <v>35.0</v>
      </c>
      <c r="AB9055" s="25">
        <v>3.0</v>
      </c>
      <c r="AC9055" s="25">
        <v>0.0</v>
      </c>
      <c r="AD9055" s="25">
        <v>2.0</v>
      </c>
      <c r="AE9055" s="25">
        <v>1.0</v>
      </c>
      <c r="AF9055" s="25">
        <v>0.0</v>
      </c>
      <c r="AG9055" s="25">
        <v>90876.95</v>
      </c>
      <c r="AH9055" s="25">
        <v>0.0</v>
      </c>
    </row>
    <row r="9056" ht="15.75" customHeight="1">
      <c r="U9056" s="25">
        <v>9055.0</v>
      </c>
      <c r="V9056" s="25">
        <v>1.5617476E7</v>
      </c>
      <c r="W9056" s="25" t="s">
        <v>1373</v>
      </c>
      <c r="X9056" s="25">
        <v>546.0</v>
      </c>
      <c r="Y9056" s="25" t="s">
        <v>375</v>
      </c>
      <c r="Z9056" s="25" t="s">
        <v>462</v>
      </c>
      <c r="AA9056" s="25">
        <v>30.0</v>
      </c>
      <c r="AB9056" s="25">
        <v>5.0</v>
      </c>
      <c r="AC9056" s="25">
        <v>0.0</v>
      </c>
      <c r="AD9056" s="25">
        <v>2.0</v>
      </c>
      <c r="AE9056" s="25">
        <v>0.0</v>
      </c>
      <c r="AF9056" s="25">
        <v>1.0</v>
      </c>
      <c r="AG9056" s="25">
        <v>198543.09</v>
      </c>
      <c r="AH9056" s="25">
        <v>0.0</v>
      </c>
    </row>
    <row r="9057" ht="15.75" customHeight="1">
      <c r="U9057" s="25">
        <v>9056.0</v>
      </c>
      <c r="V9057" s="25">
        <v>1.5645323E7</v>
      </c>
      <c r="W9057" s="25" t="s">
        <v>2289</v>
      </c>
      <c r="X9057" s="25">
        <v>630.0</v>
      </c>
      <c r="Y9057" s="25" t="s">
        <v>375</v>
      </c>
      <c r="Z9057" s="25" t="s">
        <v>487</v>
      </c>
      <c r="AA9057" s="25">
        <v>55.0</v>
      </c>
      <c r="AB9057" s="25">
        <v>2.0</v>
      </c>
      <c r="AC9057" s="25">
        <v>0.0</v>
      </c>
      <c r="AD9057" s="25">
        <v>1.0</v>
      </c>
      <c r="AE9057" s="25">
        <v>1.0</v>
      </c>
      <c r="AF9057" s="25">
        <v>1.0</v>
      </c>
      <c r="AG9057" s="25">
        <v>106202.07</v>
      </c>
      <c r="AH9057" s="25">
        <v>1.0</v>
      </c>
    </row>
    <row r="9058" ht="15.75" customHeight="1">
      <c r="U9058" s="25">
        <v>9057.0</v>
      </c>
      <c r="V9058" s="25">
        <v>1.5793311E7</v>
      </c>
      <c r="W9058" s="25" t="s">
        <v>122</v>
      </c>
      <c r="X9058" s="25">
        <v>765.0</v>
      </c>
      <c r="Y9058" s="25" t="s">
        <v>379</v>
      </c>
      <c r="Z9058" s="25" t="s">
        <v>462</v>
      </c>
      <c r="AA9058" s="25">
        <v>46.0</v>
      </c>
      <c r="AB9058" s="25">
        <v>8.0</v>
      </c>
      <c r="AC9058" s="25">
        <v>119492.88</v>
      </c>
      <c r="AD9058" s="25">
        <v>2.0</v>
      </c>
      <c r="AE9058" s="25">
        <v>0.0</v>
      </c>
      <c r="AF9058" s="25">
        <v>1.0</v>
      </c>
      <c r="AG9058" s="25">
        <v>166896.01</v>
      </c>
      <c r="AH9058" s="25">
        <v>1.0</v>
      </c>
    </row>
    <row r="9059" ht="15.75" customHeight="1">
      <c r="U9059" s="25">
        <v>9058.0</v>
      </c>
      <c r="V9059" s="25">
        <v>1.5764153E7</v>
      </c>
      <c r="W9059" s="25" t="s">
        <v>672</v>
      </c>
      <c r="X9059" s="25">
        <v>704.0</v>
      </c>
      <c r="Y9059" s="25" t="s">
        <v>375</v>
      </c>
      <c r="Z9059" s="25" t="s">
        <v>462</v>
      </c>
      <c r="AA9059" s="25">
        <v>33.0</v>
      </c>
      <c r="AB9059" s="25">
        <v>0.0</v>
      </c>
      <c r="AC9059" s="25">
        <v>130499.09</v>
      </c>
      <c r="AD9059" s="25">
        <v>2.0</v>
      </c>
      <c r="AE9059" s="25">
        <v>1.0</v>
      </c>
      <c r="AF9059" s="25">
        <v>1.0</v>
      </c>
      <c r="AG9059" s="25">
        <v>74804.36</v>
      </c>
      <c r="AH9059" s="25">
        <v>0.0</v>
      </c>
    </row>
    <row r="9060" ht="15.75" customHeight="1">
      <c r="U9060" s="25">
        <v>9059.0</v>
      </c>
      <c r="V9060" s="25">
        <v>1.580256E7</v>
      </c>
      <c r="W9060" s="25" t="s">
        <v>690</v>
      </c>
      <c r="X9060" s="25">
        <v>470.0</v>
      </c>
      <c r="Y9060" s="25" t="s">
        <v>377</v>
      </c>
      <c r="Z9060" s="25" t="s">
        <v>462</v>
      </c>
      <c r="AA9060" s="25">
        <v>48.0</v>
      </c>
      <c r="AB9060" s="25">
        <v>6.0</v>
      </c>
      <c r="AC9060" s="25">
        <v>140576.11</v>
      </c>
      <c r="AD9060" s="25">
        <v>1.0</v>
      </c>
      <c r="AE9060" s="25">
        <v>1.0</v>
      </c>
      <c r="AF9060" s="25">
        <v>1.0</v>
      </c>
      <c r="AG9060" s="25">
        <v>116971.05</v>
      </c>
      <c r="AH9060" s="25">
        <v>0.0</v>
      </c>
    </row>
    <row r="9061" ht="15.75" customHeight="1">
      <c r="U9061" s="25">
        <v>9060.0</v>
      </c>
      <c r="V9061" s="25">
        <v>1.5728608E7</v>
      </c>
      <c r="W9061" s="25" t="s">
        <v>1190</v>
      </c>
      <c r="X9061" s="25">
        <v>688.0</v>
      </c>
      <c r="Y9061" s="25" t="s">
        <v>379</v>
      </c>
      <c r="Z9061" s="25" t="s">
        <v>462</v>
      </c>
      <c r="AA9061" s="25">
        <v>34.0</v>
      </c>
      <c r="AB9061" s="25">
        <v>9.0</v>
      </c>
      <c r="AC9061" s="25">
        <v>91025.58</v>
      </c>
      <c r="AD9061" s="25">
        <v>2.0</v>
      </c>
      <c r="AE9061" s="25">
        <v>0.0</v>
      </c>
      <c r="AF9061" s="25">
        <v>1.0</v>
      </c>
      <c r="AG9061" s="25">
        <v>163783.0</v>
      </c>
      <c r="AH9061" s="25">
        <v>0.0</v>
      </c>
    </row>
    <row r="9062" ht="15.75" customHeight="1">
      <c r="U9062" s="25">
        <v>9061.0</v>
      </c>
      <c r="V9062" s="25">
        <v>1.5770474E7</v>
      </c>
      <c r="W9062" s="25" t="s">
        <v>2050</v>
      </c>
      <c r="X9062" s="25">
        <v>685.0</v>
      </c>
      <c r="Y9062" s="25" t="s">
        <v>375</v>
      </c>
      <c r="Z9062" s="25" t="s">
        <v>462</v>
      </c>
      <c r="AA9062" s="25">
        <v>33.0</v>
      </c>
      <c r="AB9062" s="25">
        <v>1.0</v>
      </c>
      <c r="AC9062" s="25">
        <v>0.0</v>
      </c>
      <c r="AD9062" s="25">
        <v>3.0</v>
      </c>
      <c r="AE9062" s="25">
        <v>0.0</v>
      </c>
      <c r="AF9062" s="25">
        <v>1.0</v>
      </c>
      <c r="AG9062" s="25">
        <v>70221.13</v>
      </c>
      <c r="AH9062" s="25">
        <v>1.0</v>
      </c>
    </row>
    <row r="9063" ht="15.75" customHeight="1">
      <c r="U9063" s="25">
        <v>9062.0</v>
      </c>
      <c r="V9063" s="25">
        <v>1.5724444E7</v>
      </c>
      <c r="W9063" s="25" t="s">
        <v>1345</v>
      </c>
      <c r="X9063" s="25">
        <v>567.0</v>
      </c>
      <c r="Y9063" s="25" t="s">
        <v>375</v>
      </c>
      <c r="Z9063" s="25" t="s">
        <v>462</v>
      </c>
      <c r="AA9063" s="25">
        <v>38.0</v>
      </c>
      <c r="AB9063" s="25">
        <v>1.0</v>
      </c>
      <c r="AC9063" s="25">
        <v>125877.65</v>
      </c>
      <c r="AD9063" s="25">
        <v>2.0</v>
      </c>
      <c r="AE9063" s="25">
        <v>1.0</v>
      </c>
      <c r="AF9063" s="25">
        <v>1.0</v>
      </c>
      <c r="AG9063" s="25">
        <v>107841.77</v>
      </c>
      <c r="AH9063" s="25">
        <v>0.0</v>
      </c>
    </row>
    <row r="9064" ht="15.75" customHeight="1">
      <c r="U9064" s="25">
        <v>9063.0</v>
      </c>
      <c r="V9064" s="25">
        <v>1.575311E7</v>
      </c>
      <c r="W9064" s="25" t="s">
        <v>134</v>
      </c>
      <c r="X9064" s="25">
        <v>720.0</v>
      </c>
      <c r="Y9064" s="25" t="s">
        <v>377</v>
      </c>
      <c r="Z9064" s="25" t="s">
        <v>487</v>
      </c>
      <c r="AA9064" s="25">
        <v>64.0</v>
      </c>
      <c r="AB9064" s="25">
        <v>3.0</v>
      </c>
      <c r="AC9064" s="25">
        <v>45752.78</v>
      </c>
      <c r="AD9064" s="25">
        <v>2.0</v>
      </c>
      <c r="AE9064" s="25">
        <v>1.0</v>
      </c>
      <c r="AF9064" s="25">
        <v>0.0</v>
      </c>
      <c r="AG9064" s="25">
        <v>79623.28</v>
      </c>
      <c r="AH9064" s="25">
        <v>1.0</v>
      </c>
    </row>
    <row r="9065" ht="15.75" customHeight="1">
      <c r="U9065" s="25">
        <v>9064.0</v>
      </c>
      <c r="V9065" s="25">
        <v>1.5711521E7</v>
      </c>
      <c r="W9065" s="25" t="s">
        <v>2773</v>
      </c>
      <c r="X9065" s="25">
        <v>609.0</v>
      </c>
      <c r="Y9065" s="25" t="s">
        <v>375</v>
      </c>
      <c r="Z9065" s="25" t="s">
        <v>487</v>
      </c>
      <c r="AA9065" s="25">
        <v>39.0</v>
      </c>
      <c r="AB9065" s="25">
        <v>3.0</v>
      </c>
      <c r="AC9065" s="25">
        <v>121778.71</v>
      </c>
      <c r="AD9065" s="25">
        <v>1.0</v>
      </c>
      <c r="AE9065" s="25">
        <v>1.0</v>
      </c>
      <c r="AF9065" s="25">
        <v>1.0</v>
      </c>
      <c r="AG9065" s="25">
        <v>138399.67</v>
      </c>
      <c r="AH9065" s="25">
        <v>0.0</v>
      </c>
    </row>
    <row r="9066" ht="15.75" customHeight="1">
      <c r="U9066" s="25">
        <v>9065.0</v>
      </c>
      <c r="V9066" s="25">
        <v>1.5632816E7</v>
      </c>
      <c r="W9066" s="25" t="s">
        <v>1480</v>
      </c>
      <c r="X9066" s="25">
        <v>521.0</v>
      </c>
      <c r="Y9066" s="25" t="s">
        <v>379</v>
      </c>
      <c r="Z9066" s="25" t="s">
        <v>462</v>
      </c>
      <c r="AA9066" s="25">
        <v>49.0</v>
      </c>
      <c r="AB9066" s="25">
        <v>2.0</v>
      </c>
      <c r="AC9066" s="25">
        <v>127948.57</v>
      </c>
      <c r="AD9066" s="25">
        <v>1.0</v>
      </c>
      <c r="AE9066" s="25">
        <v>1.0</v>
      </c>
      <c r="AF9066" s="25">
        <v>1.0</v>
      </c>
      <c r="AG9066" s="25">
        <v>182765.14</v>
      </c>
      <c r="AH9066" s="25">
        <v>0.0</v>
      </c>
    </row>
    <row r="9067" ht="15.75" customHeight="1">
      <c r="U9067" s="25">
        <v>9066.0</v>
      </c>
      <c r="V9067" s="25">
        <v>1.5693637E7</v>
      </c>
      <c r="W9067" s="25" t="s">
        <v>3457</v>
      </c>
      <c r="X9067" s="25">
        <v>556.0</v>
      </c>
      <c r="Y9067" s="25" t="s">
        <v>375</v>
      </c>
      <c r="Z9067" s="25" t="s">
        <v>462</v>
      </c>
      <c r="AA9067" s="25">
        <v>30.0</v>
      </c>
      <c r="AB9067" s="25">
        <v>7.0</v>
      </c>
      <c r="AC9067" s="25">
        <v>0.0</v>
      </c>
      <c r="AD9067" s="25">
        <v>2.0</v>
      </c>
      <c r="AE9067" s="25">
        <v>1.0</v>
      </c>
      <c r="AF9067" s="25">
        <v>1.0</v>
      </c>
      <c r="AG9067" s="25">
        <v>186648.19</v>
      </c>
      <c r="AH9067" s="25">
        <v>0.0</v>
      </c>
    </row>
    <row r="9068" ht="15.75" customHeight="1">
      <c r="U9068" s="25">
        <v>9067.0</v>
      </c>
      <c r="V9068" s="25">
        <v>1.5725509E7</v>
      </c>
      <c r="W9068" s="25" t="s">
        <v>1244</v>
      </c>
      <c r="X9068" s="25">
        <v>662.0</v>
      </c>
      <c r="Y9068" s="25" t="s">
        <v>379</v>
      </c>
      <c r="Z9068" s="25" t="s">
        <v>487</v>
      </c>
      <c r="AA9068" s="25">
        <v>30.0</v>
      </c>
      <c r="AB9068" s="25">
        <v>5.0</v>
      </c>
      <c r="AC9068" s="25">
        <v>115286.68</v>
      </c>
      <c r="AD9068" s="25">
        <v>2.0</v>
      </c>
      <c r="AE9068" s="25">
        <v>1.0</v>
      </c>
      <c r="AF9068" s="25">
        <v>1.0</v>
      </c>
      <c r="AG9068" s="25">
        <v>149587.92</v>
      </c>
      <c r="AH9068" s="25">
        <v>0.0</v>
      </c>
    </row>
    <row r="9069" ht="15.75" customHeight="1">
      <c r="U9069" s="25">
        <v>9068.0</v>
      </c>
      <c r="V9069" s="25">
        <v>1.5684645E7</v>
      </c>
      <c r="W9069" s="25" t="s">
        <v>3050</v>
      </c>
      <c r="X9069" s="25">
        <v>704.0</v>
      </c>
      <c r="Y9069" s="25" t="s">
        <v>379</v>
      </c>
      <c r="Z9069" s="25" t="s">
        <v>487</v>
      </c>
      <c r="AA9069" s="25">
        <v>41.0</v>
      </c>
      <c r="AB9069" s="25">
        <v>9.0</v>
      </c>
      <c r="AC9069" s="25">
        <v>62078.21</v>
      </c>
      <c r="AD9069" s="25">
        <v>2.0</v>
      </c>
      <c r="AE9069" s="25">
        <v>1.0</v>
      </c>
      <c r="AF9069" s="25">
        <v>0.0</v>
      </c>
      <c r="AG9069" s="25">
        <v>129050.67</v>
      </c>
      <c r="AH9069" s="25">
        <v>0.0</v>
      </c>
    </row>
    <row r="9070" ht="15.75" customHeight="1">
      <c r="U9070" s="25">
        <v>9069.0</v>
      </c>
      <c r="V9070" s="25">
        <v>1.5692235E7</v>
      </c>
      <c r="W9070" s="25" t="s">
        <v>1113</v>
      </c>
      <c r="X9070" s="25">
        <v>750.0</v>
      </c>
      <c r="Y9070" s="25" t="s">
        <v>375</v>
      </c>
      <c r="Z9070" s="25" t="s">
        <v>462</v>
      </c>
      <c r="AA9070" s="25">
        <v>38.0</v>
      </c>
      <c r="AB9070" s="25">
        <v>1.0</v>
      </c>
      <c r="AC9070" s="25">
        <v>0.0</v>
      </c>
      <c r="AD9070" s="25">
        <v>2.0</v>
      </c>
      <c r="AE9070" s="25">
        <v>1.0</v>
      </c>
      <c r="AF9070" s="25">
        <v>0.0</v>
      </c>
      <c r="AG9070" s="25">
        <v>47764.99</v>
      </c>
      <c r="AH9070" s="25">
        <v>0.0</v>
      </c>
    </row>
    <row r="9071" ht="15.75" customHeight="1">
      <c r="U9071" s="25">
        <v>9070.0</v>
      </c>
      <c r="V9071" s="25">
        <v>1.5777459E7</v>
      </c>
      <c r="W9071" s="25" t="s">
        <v>796</v>
      </c>
      <c r="X9071" s="25">
        <v>619.0</v>
      </c>
      <c r="Y9071" s="25" t="s">
        <v>377</v>
      </c>
      <c r="Z9071" s="25" t="s">
        <v>462</v>
      </c>
      <c r="AA9071" s="25">
        <v>32.0</v>
      </c>
      <c r="AB9071" s="25">
        <v>4.0</v>
      </c>
      <c r="AC9071" s="25">
        <v>175406.13</v>
      </c>
      <c r="AD9071" s="25">
        <v>2.0</v>
      </c>
      <c r="AE9071" s="25">
        <v>1.0</v>
      </c>
      <c r="AF9071" s="25">
        <v>1.0</v>
      </c>
      <c r="AG9071" s="25">
        <v>172792.43</v>
      </c>
      <c r="AH9071" s="25">
        <v>1.0</v>
      </c>
    </row>
    <row r="9072" ht="15.75" customHeight="1">
      <c r="U9072" s="25">
        <v>9071.0</v>
      </c>
      <c r="V9072" s="25">
        <v>1.5656937E7</v>
      </c>
      <c r="W9072" s="25" t="s">
        <v>730</v>
      </c>
      <c r="X9072" s="25">
        <v>468.0</v>
      </c>
      <c r="Y9072" s="25" t="s">
        <v>377</v>
      </c>
      <c r="Z9072" s="25" t="s">
        <v>487</v>
      </c>
      <c r="AA9072" s="25">
        <v>26.0</v>
      </c>
      <c r="AB9072" s="25">
        <v>1.0</v>
      </c>
      <c r="AC9072" s="25">
        <v>131643.25</v>
      </c>
      <c r="AD9072" s="25">
        <v>1.0</v>
      </c>
      <c r="AE9072" s="25">
        <v>1.0</v>
      </c>
      <c r="AF9072" s="25">
        <v>0.0</v>
      </c>
      <c r="AG9072" s="25">
        <v>64436.16</v>
      </c>
      <c r="AH9072" s="25">
        <v>0.0</v>
      </c>
    </row>
    <row r="9073" ht="15.75" customHeight="1">
      <c r="U9073" s="25">
        <v>9072.0</v>
      </c>
      <c r="V9073" s="25">
        <v>1.5610643E7</v>
      </c>
      <c r="W9073" s="25" t="s">
        <v>1046</v>
      </c>
      <c r="X9073" s="25">
        <v>435.0</v>
      </c>
      <c r="Y9073" s="25" t="s">
        <v>379</v>
      </c>
      <c r="Z9073" s="25" t="s">
        <v>487</v>
      </c>
      <c r="AA9073" s="25">
        <v>44.0</v>
      </c>
      <c r="AB9073" s="25">
        <v>3.0</v>
      </c>
      <c r="AC9073" s="25">
        <v>151739.65</v>
      </c>
      <c r="AD9073" s="25">
        <v>1.0</v>
      </c>
      <c r="AE9073" s="25">
        <v>1.0</v>
      </c>
      <c r="AF9073" s="25">
        <v>0.0</v>
      </c>
      <c r="AG9073" s="25">
        <v>167461.5</v>
      </c>
      <c r="AH9073" s="25">
        <v>0.0</v>
      </c>
    </row>
    <row r="9074" ht="15.75" customHeight="1">
      <c r="U9074" s="25">
        <v>9073.0</v>
      </c>
      <c r="V9074" s="25">
        <v>1.5777315E7</v>
      </c>
      <c r="W9074" s="25" t="s">
        <v>465</v>
      </c>
      <c r="X9074" s="25">
        <v>529.0</v>
      </c>
      <c r="Y9074" s="25" t="s">
        <v>375</v>
      </c>
      <c r="Z9074" s="25" t="s">
        <v>487</v>
      </c>
      <c r="AA9074" s="25">
        <v>43.0</v>
      </c>
      <c r="AB9074" s="25">
        <v>6.0</v>
      </c>
      <c r="AC9074" s="25">
        <v>93616.35</v>
      </c>
      <c r="AD9074" s="25">
        <v>2.0</v>
      </c>
      <c r="AE9074" s="25">
        <v>0.0</v>
      </c>
      <c r="AF9074" s="25">
        <v>0.0</v>
      </c>
      <c r="AG9074" s="25">
        <v>98348.66</v>
      </c>
      <c r="AH9074" s="25">
        <v>0.0</v>
      </c>
    </row>
    <row r="9075" ht="15.75" customHeight="1">
      <c r="U9075" s="25">
        <v>9074.0</v>
      </c>
      <c r="V9075" s="25">
        <v>1.5611058E7</v>
      </c>
      <c r="W9075" s="25" t="s">
        <v>906</v>
      </c>
      <c r="X9075" s="25">
        <v>702.0</v>
      </c>
      <c r="Y9075" s="25" t="s">
        <v>379</v>
      </c>
      <c r="Z9075" s="25" t="s">
        <v>462</v>
      </c>
      <c r="AA9075" s="25">
        <v>60.0</v>
      </c>
      <c r="AB9075" s="25">
        <v>5.0</v>
      </c>
      <c r="AC9075" s="25">
        <v>138597.54</v>
      </c>
      <c r="AD9075" s="25">
        <v>2.0</v>
      </c>
      <c r="AE9075" s="25">
        <v>1.0</v>
      </c>
      <c r="AF9075" s="25">
        <v>1.0</v>
      </c>
      <c r="AG9075" s="25">
        <v>41536.59</v>
      </c>
      <c r="AH9075" s="25">
        <v>1.0</v>
      </c>
    </row>
    <row r="9076" ht="15.75" customHeight="1">
      <c r="U9076" s="25">
        <v>9075.0</v>
      </c>
      <c r="V9076" s="25">
        <v>1.5630413E7</v>
      </c>
      <c r="W9076" s="25" t="s">
        <v>3102</v>
      </c>
      <c r="X9076" s="25">
        <v>608.0</v>
      </c>
      <c r="Y9076" s="25" t="s">
        <v>375</v>
      </c>
      <c r="Z9076" s="25" t="s">
        <v>462</v>
      </c>
      <c r="AA9076" s="25">
        <v>41.0</v>
      </c>
      <c r="AB9076" s="25">
        <v>5.0</v>
      </c>
      <c r="AC9076" s="25">
        <v>0.0</v>
      </c>
      <c r="AD9076" s="25">
        <v>2.0</v>
      </c>
      <c r="AE9076" s="25">
        <v>1.0</v>
      </c>
      <c r="AF9076" s="25">
        <v>1.0</v>
      </c>
      <c r="AG9076" s="25">
        <v>72462.25</v>
      </c>
      <c r="AH9076" s="25">
        <v>0.0</v>
      </c>
    </row>
    <row r="9077" ht="15.75" customHeight="1">
      <c r="U9077" s="25">
        <v>9076.0</v>
      </c>
      <c r="V9077" s="25">
        <v>1.5635942E7</v>
      </c>
      <c r="W9077" s="25" t="s">
        <v>1742</v>
      </c>
      <c r="X9077" s="25">
        <v>576.0</v>
      </c>
      <c r="Y9077" s="25" t="s">
        <v>375</v>
      </c>
      <c r="Z9077" s="25" t="s">
        <v>487</v>
      </c>
      <c r="AA9077" s="25">
        <v>40.0</v>
      </c>
      <c r="AB9077" s="25">
        <v>9.0</v>
      </c>
      <c r="AC9077" s="25">
        <v>0.0</v>
      </c>
      <c r="AD9077" s="25">
        <v>2.0</v>
      </c>
      <c r="AE9077" s="25">
        <v>1.0</v>
      </c>
      <c r="AF9077" s="25">
        <v>0.0</v>
      </c>
      <c r="AG9077" s="25">
        <v>112465.19</v>
      </c>
      <c r="AH9077" s="25">
        <v>1.0</v>
      </c>
    </row>
    <row r="9078" ht="15.75" customHeight="1">
      <c r="U9078" s="25">
        <v>9077.0</v>
      </c>
      <c r="V9078" s="25">
        <v>1.5648858E7</v>
      </c>
      <c r="W9078" s="25" t="s">
        <v>994</v>
      </c>
      <c r="X9078" s="25">
        <v>666.0</v>
      </c>
      <c r="Y9078" s="25" t="s">
        <v>375</v>
      </c>
      <c r="Z9078" s="25" t="s">
        <v>462</v>
      </c>
      <c r="AA9078" s="25">
        <v>27.0</v>
      </c>
      <c r="AB9078" s="25">
        <v>1.0</v>
      </c>
      <c r="AC9078" s="25">
        <v>85225.21</v>
      </c>
      <c r="AD9078" s="25">
        <v>1.0</v>
      </c>
      <c r="AE9078" s="25">
        <v>0.0</v>
      </c>
      <c r="AF9078" s="25">
        <v>1.0</v>
      </c>
      <c r="AG9078" s="25">
        <v>64511.44</v>
      </c>
      <c r="AH9078" s="25">
        <v>0.0</v>
      </c>
    </row>
    <row r="9079" ht="15.75" customHeight="1">
      <c r="U9079" s="25">
        <v>9078.0</v>
      </c>
      <c r="V9079" s="25">
        <v>1.5810732E7</v>
      </c>
      <c r="W9079" s="25" t="s">
        <v>732</v>
      </c>
      <c r="X9079" s="25">
        <v>730.0</v>
      </c>
      <c r="Y9079" s="25" t="s">
        <v>375</v>
      </c>
      <c r="Z9079" s="25" t="s">
        <v>462</v>
      </c>
      <c r="AA9079" s="25">
        <v>36.0</v>
      </c>
      <c r="AB9079" s="25">
        <v>8.0</v>
      </c>
      <c r="AC9079" s="25">
        <v>148749.29</v>
      </c>
      <c r="AD9079" s="25">
        <v>2.0</v>
      </c>
      <c r="AE9079" s="25">
        <v>1.0</v>
      </c>
      <c r="AF9079" s="25">
        <v>0.0</v>
      </c>
      <c r="AG9079" s="25">
        <v>91830.75</v>
      </c>
      <c r="AH9079" s="25">
        <v>0.0</v>
      </c>
    </row>
    <row r="9080" ht="15.75" customHeight="1">
      <c r="U9080" s="25">
        <v>9079.0</v>
      </c>
      <c r="V9080" s="25">
        <v>1.5705448E7</v>
      </c>
      <c r="W9080" s="25" t="s">
        <v>1358</v>
      </c>
      <c r="X9080" s="25">
        <v>647.0</v>
      </c>
      <c r="Y9080" s="25" t="s">
        <v>379</v>
      </c>
      <c r="Z9080" s="25" t="s">
        <v>487</v>
      </c>
      <c r="AA9080" s="25">
        <v>52.0</v>
      </c>
      <c r="AB9080" s="25">
        <v>7.0</v>
      </c>
      <c r="AC9080" s="25">
        <v>130013.12</v>
      </c>
      <c r="AD9080" s="25">
        <v>1.0</v>
      </c>
      <c r="AE9080" s="25">
        <v>1.0</v>
      </c>
      <c r="AF9080" s="25">
        <v>1.0</v>
      </c>
      <c r="AG9080" s="25">
        <v>190806.36</v>
      </c>
      <c r="AH9080" s="25">
        <v>1.0</v>
      </c>
    </row>
    <row r="9081" ht="15.75" customHeight="1">
      <c r="U9081" s="25">
        <v>9080.0</v>
      </c>
      <c r="V9081" s="25">
        <v>1.5730488E7</v>
      </c>
      <c r="W9081" s="25" t="s">
        <v>3458</v>
      </c>
      <c r="X9081" s="25">
        <v>516.0</v>
      </c>
      <c r="Y9081" s="25" t="s">
        <v>377</v>
      </c>
      <c r="Z9081" s="25" t="s">
        <v>462</v>
      </c>
      <c r="AA9081" s="25">
        <v>27.0</v>
      </c>
      <c r="AB9081" s="25">
        <v>1.0</v>
      </c>
      <c r="AC9081" s="25">
        <v>0.0</v>
      </c>
      <c r="AD9081" s="25">
        <v>1.0</v>
      </c>
      <c r="AE9081" s="25">
        <v>0.0</v>
      </c>
      <c r="AF9081" s="25">
        <v>1.0</v>
      </c>
      <c r="AG9081" s="25">
        <v>112311.15</v>
      </c>
      <c r="AH9081" s="25">
        <v>0.0</v>
      </c>
    </row>
    <row r="9082" ht="15.75" customHeight="1">
      <c r="U9082" s="25">
        <v>9081.0</v>
      </c>
      <c r="V9082" s="25">
        <v>1.5620443E7</v>
      </c>
      <c r="W9082" s="25" t="s">
        <v>1748</v>
      </c>
      <c r="X9082" s="25">
        <v>711.0</v>
      </c>
      <c r="Y9082" s="25" t="s">
        <v>375</v>
      </c>
      <c r="Z9082" s="25" t="s">
        <v>462</v>
      </c>
      <c r="AA9082" s="25">
        <v>81.0</v>
      </c>
      <c r="AB9082" s="25">
        <v>6.0</v>
      </c>
      <c r="AC9082" s="25">
        <v>0.0</v>
      </c>
      <c r="AD9082" s="25">
        <v>2.0</v>
      </c>
      <c r="AE9082" s="25">
        <v>1.0</v>
      </c>
      <c r="AF9082" s="25">
        <v>1.0</v>
      </c>
      <c r="AG9082" s="25">
        <v>72276.24</v>
      </c>
      <c r="AH9082" s="25">
        <v>0.0</v>
      </c>
    </row>
    <row r="9083" ht="15.75" customHeight="1">
      <c r="U9083" s="25">
        <v>9082.0</v>
      </c>
      <c r="V9083" s="25">
        <v>1.5741078E7</v>
      </c>
      <c r="W9083" s="25" t="s">
        <v>1566</v>
      </c>
      <c r="X9083" s="25">
        <v>736.0</v>
      </c>
      <c r="Y9083" s="25" t="s">
        <v>375</v>
      </c>
      <c r="Z9083" s="25" t="s">
        <v>487</v>
      </c>
      <c r="AA9083" s="25">
        <v>54.0</v>
      </c>
      <c r="AB9083" s="25">
        <v>7.0</v>
      </c>
      <c r="AC9083" s="25">
        <v>111729.47</v>
      </c>
      <c r="AD9083" s="25">
        <v>2.0</v>
      </c>
      <c r="AE9083" s="25">
        <v>0.0</v>
      </c>
      <c r="AF9083" s="25">
        <v>1.0</v>
      </c>
      <c r="AG9083" s="25">
        <v>84920.49</v>
      </c>
      <c r="AH9083" s="25">
        <v>0.0</v>
      </c>
    </row>
    <row r="9084" ht="15.75" customHeight="1">
      <c r="U9084" s="25">
        <v>9083.0</v>
      </c>
      <c r="V9084" s="25">
        <v>1.5753161E7</v>
      </c>
      <c r="W9084" s="25" t="s">
        <v>1452</v>
      </c>
      <c r="X9084" s="25">
        <v>768.0</v>
      </c>
      <c r="Y9084" s="25" t="s">
        <v>375</v>
      </c>
      <c r="Z9084" s="25" t="s">
        <v>462</v>
      </c>
      <c r="AA9084" s="25">
        <v>36.0</v>
      </c>
      <c r="AB9084" s="25">
        <v>5.0</v>
      </c>
      <c r="AC9084" s="25">
        <v>180169.44</v>
      </c>
      <c r="AD9084" s="25">
        <v>2.0</v>
      </c>
      <c r="AE9084" s="25">
        <v>1.0</v>
      </c>
      <c r="AF9084" s="25">
        <v>0.0</v>
      </c>
      <c r="AG9084" s="25">
        <v>17348.56</v>
      </c>
      <c r="AH9084" s="25">
        <v>0.0</v>
      </c>
    </row>
    <row r="9085" ht="15.75" customHeight="1">
      <c r="U9085" s="25">
        <v>9084.0</v>
      </c>
      <c r="V9085" s="25">
        <v>1.5711396E7</v>
      </c>
      <c r="W9085" s="25" t="s">
        <v>518</v>
      </c>
      <c r="X9085" s="25">
        <v>427.0</v>
      </c>
      <c r="Y9085" s="25" t="s">
        <v>377</v>
      </c>
      <c r="Z9085" s="25" t="s">
        <v>487</v>
      </c>
      <c r="AA9085" s="25">
        <v>40.0</v>
      </c>
      <c r="AB9085" s="25">
        <v>8.0</v>
      </c>
      <c r="AC9085" s="25">
        <v>0.0</v>
      </c>
      <c r="AD9085" s="25">
        <v>2.0</v>
      </c>
      <c r="AE9085" s="25">
        <v>1.0</v>
      </c>
      <c r="AF9085" s="25">
        <v>1.0</v>
      </c>
      <c r="AG9085" s="25">
        <v>82870.75</v>
      </c>
      <c r="AH9085" s="25">
        <v>0.0</v>
      </c>
    </row>
    <row r="9086" ht="15.75" customHeight="1">
      <c r="U9086" s="25">
        <v>9085.0</v>
      </c>
      <c r="V9086" s="25">
        <v>1.5593499E7</v>
      </c>
      <c r="W9086" s="25" t="s">
        <v>731</v>
      </c>
      <c r="X9086" s="25">
        <v>686.0</v>
      </c>
      <c r="Y9086" s="25" t="s">
        <v>377</v>
      </c>
      <c r="Z9086" s="25" t="s">
        <v>462</v>
      </c>
      <c r="AA9086" s="25">
        <v>47.0</v>
      </c>
      <c r="AB9086" s="25">
        <v>6.0</v>
      </c>
      <c r="AC9086" s="25">
        <v>0.0</v>
      </c>
      <c r="AD9086" s="25">
        <v>1.0</v>
      </c>
      <c r="AE9086" s="25">
        <v>1.0</v>
      </c>
      <c r="AF9086" s="25">
        <v>0.0</v>
      </c>
      <c r="AG9086" s="25">
        <v>32080.69</v>
      </c>
      <c r="AH9086" s="25">
        <v>1.0</v>
      </c>
    </row>
    <row r="9087" ht="15.75" customHeight="1">
      <c r="U9087" s="25">
        <v>9086.0</v>
      </c>
      <c r="V9087" s="25">
        <v>1.5579189E7</v>
      </c>
      <c r="W9087" s="25" t="s">
        <v>482</v>
      </c>
      <c r="X9087" s="25">
        <v>690.0</v>
      </c>
      <c r="Y9087" s="25" t="s">
        <v>375</v>
      </c>
      <c r="Z9087" s="25" t="s">
        <v>462</v>
      </c>
      <c r="AA9087" s="25">
        <v>42.0</v>
      </c>
      <c r="AB9087" s="25">
        <v>5.0</v>
      </c>
      <c r="AC9087" s="25">
        <v>0.0</v>
      </c>
      <c r="AD9087" s="25">
        <v>2.0</v>
      </c>
      <c r="AE9087" s="25">
        <v>0.0</v>
      </c>
      <c r="AF9087" s="25">
        <v>1.0</v>
      </c>
      <c r="AG9087" s="25">
        <v>120512.08</v>
      </c>
      <c r="AH9087" s="25">
        <v>0.0</v>
      </c>
    </row>
    <row r="9088" ht="15.75" customHeight="1">
      <c r="U9088" s="25">
        <v>9087.0</v>
      </c>
      <c r="V9088" s="25">
        <v>1.5743545E7</v>
      </c>
      <c r="W9088" s="25" t="s">
        <v>3459</v>
      </c>
      <c r="X9088" s="25">
        <v>647.0</v>
      </c>
      <c r="Y9088" s="25" t="s">
        <v>377</v>
      </c>
      <c r="Z9088" s="25" t="s">
        <v>462</v>
      </c>
      <c r="AA9088" s="25">
        <v>29.0</v>
      </c>
      <c r="AB9088" s="25">
        <v>2.0</v>
      </c>
      <c r="AC9088" s="25">
        <v>0.0</v>
      </c>
      <c r="AD9088" s="25">
        <v>2.0</v>
      </c>
      <c r="AE9088" s="25">
        <v>1.0</v>
      </c>
      <c r="AF9088" s="25">
        <v>0.0</v>
      </c>
      <c r="AG9088" s="25">
        <v>179032.68</v>
      </c>
      <c r="AH9088" s="25">
        <v>0.0</v>
      </c>
    </row>
    <row r="9089" ht="15.75" customHeight="1">
      <c r="U9089" s="25">
        <v>9088.0</v>
      </c>
      <c r="V9089" s="25">
        <v>1.5791316E7</v>
      </c>
      <c r="W9089" s="25" t="s">
        <v>472</v>
      </c>
      <c r="X9089" s="25">
        <v>714.0</v>
      </c>
      <c r="Y9089" s="25" t="s">
        <v>375</v>
      </c>
      <c r="Z9089" s="25" t="s">
        <v>487</v>
      </c>
      <c r="AA9089" s="25">
        <v>35.0</v>
      </c>
      <c r="AB9089" s="25">
        <v>3.0</v>
      </c>
      <c r="AC9089" s="25">
        <v>0.0</v>
      </c>
      <c r="AD9089" s="25">
        <v>2.0</v>
      </c>
      <c r="AE9089" s="25">
        <v>1.0</v>
      </c>
      <c r="AF9089" s="25">
        <v>1.0</v>
      </c>
      <c r="AG9089" s="25">
        <v>95623.28</v>
      </c>
      <c r="AH9089" s="25">
        <v>0.0</v>
      </c>
    </row>
    <row r="9090" ht="15.75" customHeight="1">
      <c r="U9090" s="25">
        <v>9089.0</v>
      </c>
      <c r="V9090" s="25">
        <v>1.5608246E7</v>
      </c>
      <c r="W9090" s="25" t="s">
        <v>3460</v>
      </c>
      <c r="X9090" s="25">
        <v>736.0</v>
      </c>
      <c r="Y9090" s="25" t="s">
        <v>379</v>
      </c>
      <c r="Z9090" s="25" t="s">
        <v>462</v>
      </c>
      <c r="AA9090" s="25">
        <v>36.0</v>
      </c>
      <c r="AB9090" s="25">
        <v>8.0</v>
      </c>
      <c r="AC9090" s="25">
        <v>103914.17</v>
      </c>
      <c r="AD9090" s="25">
        <v>1.0</v>
      </c>
      <c r="AE9090" s="25">
        <v>1.0</v>
      </c>
      <c r="AF9090" s="25">
        <v>1.0</v>
      </c>
      <c r="AG9090" s="25">
        <v>110035.88</v>
      </c>
      <c r="AH9090" s="25">
        <v>1.0</v>
      </c>
    </row>
    <row r="9091" ht="15.75" customHeight="1">
      <c r="U9091" s="25">
        <v>9090.0</v>
      </c>
      <c r="V9091" s="25">
        <v>1.5676526E7</v>
      </c>
      <c r="W9091" s="25" t="s">
        <v>1790</v>
      </c>
      <c r="X9091" s="25">
        <v>608.0</v>
      </c>
      <c r="Y9091" s="25" t="s">
        <v>375</v>
      </c>
      <c r="Z9091" s="25" t="s">
        <v>462</v>
      </c>
      <c r="AA9091" s="25">
        <v>34.0</v>
      </c>
      <c r="AB9091" s="25">
        <v>4.0</v>
      </c>
      <c r="AC9091" s="25">
        <v>88772.87</v>
      </c>
      <c r="AD9091" s="25">
        <v>1.0</v>
      </c>
      <c r="AE9091" s="25">
        <v>1.0</v>
      </c>
      <c r="AF9091" s="25">
        <v>1.0</v>
      </c>
      <c r="AG9091" s="25">
        <v>168822.01</v>
      </c>
      <c r="AH9091" s="25">
        <v>0.0</v>
      </c>
    </row>
    <row r="9092" ht="15.75" customHeight="1">
      <c r="U9092" s="25">
        <v>9091.0</v>
      </c>
      <c r="V9092" s="25">
        <v>1.5813911E7</v>
      </c>
      <c r="W9092" s="25" t="s">
        <v>3461</v>
      </c>
      <c r="X9092" s="25">
        <v>809.0</v>
      </c>
      <c r="Y9092" s="25" t="s">
        <v>375</v>
      </c>
      <c r="Z9092" s="25" t="s">
        <v>462</v>
      </c>
      <c r="AA9092" s="25">
        <v>39.0</v>
      </c>
      <c r="AB9092" s="25">
        <v>5.0</v>
      </c>
      <c r="AC9092" s="25">
        <v>0.0</v>
      </c>
      <c r="AD9092" s="25">
        <v>1.0</v>
      </c>
      <c r="AE9092" s="25">
        <v>1.0</v>
      </c>
      <c r="AF9092" s="25">
        <v>0.0</v>
      </c>
      <c r="AG9092" s="25">
        <v>77705.75</v>
      </c>
      <c r="AH9092" s="25">
        <v>0.0</v>
      </c>
    </row>
    <row r="9093" ht="15.75" customHeight="1">
      <c r="U9093" s="25">
        <v>9092.0</v>
      </c>
      <c r="V9093" s="25">
        <v>1.5630195E7</v>
      </c>
      <c r="W9093" s="25" t="s">
        <v>1239</v>
      </c>
      <c r="X9093" s="25">
        <v>745.0</v>
      </c>
      <c r="Y9093" s="25" t="s">
        <v>375</v>
      </c>
      <c r="Z9093" s="25" t="s">
        <v>462</v>
      </c>
      <c r="AA9093" s="25">
        <v>40.0</v>
      </c>
      <c r="AB9093" s="25">
        <v>6.0</v>
      </c>
      <c r="AC9093" s="25">
        <v>131184.67</v>
      </c>
      <c r="AD9093" s="25">
        <v>1.0</v>
      </c>
      <c r="AE9093" s="25">
        <v>1.0</v>
      </c>
      <c r="AF9093" s="25">
        <v>1.0</v>
      </c>
      <c r="AG9093" s="25">
        <v>49815.62</v>
      </c>
      <c r="AH9093" s="25">
        <v>0.0</v>
      </c>
    </row>
    <row r="9094" ht="15.75" customHeight="1">
      <c r="U9094" s="25">
        <v>9093.0</v>
      </c>
      <c r="V9094" s="25">
        <v>1.573625E7</v>
      </c>
      <c r="W9094" s="25" t="s">
        <v>1239</v>
      </c>
      <c r="X9094" s="25">
        <v>781.0</v>
      </c>
      <c r="Y9094" s="25" t="s">
        <v>375</v>
      </c>
      <c r="Z9094" s="25" t="s">
        <v>487</v>
      </c>
      <c r="AA9094" s="25">
        <v>38.0</v>
      </c>
      <c r="AB9094" s="25">
        <v>2.0</v>
      </c>
      <c r="AC9094" s="25">
        <v>117810.79</v>
      </c>
      <c r="AD9094" s="25">
        <v>1.0</v>
      </c>
      <c r="AE9094" s="25">
        <v>0.0</v>
      </c>
      <c r="AF9094" s="25">
        <v>1.0</v>
      </c>
      <c r="AG9094" s="25">
        <v>65632.33</v>
      </c>
      <c r="AH9094" s="25">
        <v>1.0</v>
      </c>
    </row>
    <row r="9095" ht="15.75" customHeight="1">
      <c r="U9095" s="25">
        <v>9094.0</v>
      </c>
      <c r="V9095" s="25">
        <v>1.5671334E7</v>
      </c>
      <c r="W9095" s="25" t="s">
        <v>2146</v>
      </c>
      <c r="X9095" s="25">
        <v>527.0</v>
      </c>
      <c r="Y9095" s="25" t="s">
        <v>375</v>
      </c>
      <c r="Z9095" s="25" t="s">
        <v>487</v>
      </c>
      <c r="AA9095" s="25">
        <v>31.0</v>
      </c>
      <c r="AB9095" s="25">
        <v>4.0</v>
      </c>
      <c r="AC9095" s="25">
        <v>0.0</v>
      </c>
      <c r="AD9095" s="25">
        <v>1.0</v>
      </c>
      <c r="AE9095" s="25">
        <v>1.0</v>
      </c>
      <c r="AF9095" s="25">
        <v>0.0</v>
      </c>
      <c r="AG9095" s="25">
        <v>169361.89</v>
      </c>
      <c r="AH9095" s="25">
        <v>0.0</v>
      </c>
    </row>
    <row r="9096" ht="15.75" customHeight="1">
      <c r="U9096" s="25">
        <v>9095.0</v>
      </c>
      <c r="V9096" s="25">
        <v>1.5574169E7</v>
      </c>
      <c r="W9096" s="25" t="s">
        <v>704</v>
      </c>
      <c r="X9096" s="25">
        <v>595.0</v>
      </c>
      <c r="Y9096" s="25" t="s">
        <v>379</v>
      </c>
      <c r="Z9096" s="25" t="s">
        <v>462</v>
      </c>
      <c r="AA9096" s="25">
        <v>32.0</v>
      </c>
      <c r="AB9096" s="25">
        <v>0.0</v>
      </c>
      <c r="AC9096" s="25">
        <v>92466.21</v>
      </c>
      <c r="AD9096" s="25">
        <v>1.0</v>
      </c>
      <c r="AE9096" s="25">
        <v>1.0</v>
      </c>
      <c r="AF9096" s="25">
        <v>0.0</v>
      </c>
      <c r="AG9096" s="25">
        <v>4721.3</v>
      </c>
      <c r="AH9096" s="25">
        <v>0.0</v>
      </c>
    </row>
    <row r="9097" ht="15.75" customHeight="1">
      <c r="U9097" s="25">
        <v>9096.0</v>
      </c>
      <c r="V9097" s="25">
        <v>1.5718839E7</v>
      </c>
      <c r="W9097" s="25" t="s">
        <v>2478</v>
      </c>
      <c r="X9097" s="25">
        <v>850.0</v>
      </c>
      <c r="Y9097" s="25" t="s">
        <v>379</v>
      </c>
      <c r="Z9097" s="25" t="s">
        <v>462</v>
      </c>
      <c r="AA9097" s="25">
        <v>38.0</v>
      </c>
      <c r="AB9097" s="25">
        <v>2.0</v>
      </c>
      <c r="AC9097" s="25">
        <v>102741.15</v>
      </c>
      <c r="AD9097" s="25">
        <v>2.0</v>
      </c>
      <c r="AE9097" s="25">
        <v>0.0</v>
      </c>
      <c r="AF9097" s="25">
        <v>1.0</v>
      </c>
      <c r="AG9097" s="25">
        <v>23974.85</v>
      </c>
      <c r="AH9097" s="25">
        <v>0.0</v>
      </c>
    </row>
    <row r="9098" ht="15.75" customHeight="1">
      <c r="U9098" s="25">
        <v>9097.0</v>
      </c>
      <c r="V9098" s="25">
        <v>1.5762331E7</v>
      </c>
      <c r="W9098" s="25" t="s">
        <v>1115</v>
      </c>
      <c r="X9098" s="25">
        <v>569.0</v>
      </c>
      <c r="Y9098" s="25" t="s">
        <v>375</v>
      </c>
      <c r="Z9098" s="25" t="s">
        <v>487</v>
      </c>
      <c r="AA9098" s="25">
        <v>37.0</v>
      </c>
      <c r="AB9098" s="25">
        <v>9.0</v>
      </c>
      <c r="AC9098" s="25">
        <v>178755.84</v>
      </c>
      <c r="AD9098" s="25">
        <v>1.0</v>
      </c>
      <c r="AE9098" s="25">
        <v>1.0</v>
      </c>
      <c r="AF9098" s="25">
        <v>0.0</v>
      </c>
      <c r="AG9098" s="25">
        <v>199929.17</v>
      </c>
      <c r="AH9098" s="25">
        <v>0.0</v>
      </c>
    </row>
    <row r="9099" ht="15.75" customHeight="1">
      <c r="U9099" s="25">
        <v>9098.0</v>
      </c>
      <c r="V9099" s="25">
        <v>1.5606901E7</v>
      </c>
      <c r="W9099" s="25" t="s">
        <v>602</v>
      </c>
      <c r="X9099" s="25">
        <v>728.0</v>
      </c>
      <c r="Y9099" s="25" t="s">
        <v>375</v>
      </c>
      <c r="Z9099" s="25" t="s">
        <v>487</v>
      </c>
      <c r="AA9099" s="25">
        <v>43.0</v>
      </c>
      <c r="AB9099" s="25">
        <v>7.0</v>
      </c>
      <c r="AC9099" s="25">
        <v>0.0</v>
      </c>
      <c r="AD9099" s="25">
        <v>2.0</v>
      </c>
      <c r="AE9099" s="25">
        <v>1.0</v>
      </c>
      <c r="AF9099" s="25">
        <v>0.0</v>
      </c>
      <c r="AG9099" s="25">
        <v>40023.7</v>
      </c>
      <c r="AH9099" s="25">
        <v>0.0</v>
      </c>
    </row>
    <row r="9100" ht="15.75" customHeight="1">
      <c r="U9100" s="25">
        <v>9099.0</v>
      </c>
      <c r="V9100" s="25">
        <v>1.5713559E7</v>
      </c>
      <c r="W9100" s="25" t="s">
        <v>1218</v>
      </c>
      <c r="X9100" s="25">
        <v>473.0</v>
      </c>
      <c r="Y9100" s="25" t="s">
        <v>379</v>
      </c>
      <c r="Z9100" s="25" t="s">
        <v>462</v>
      </c>
      <c r="AA9100" s="25">
        <v>32.0</v>
      </c>
      <c r="AB9100" s="25">
        <v>5.0</v>
      </c>
      <c r="AC9100" s="25">
        <v>146602.25</v>
      </c>
      <c r="AD9100" s="25">
        <v>2.0</v>
      </c>
      <c r="AE9100" s="25">
        <v>1.0</v>
      </c>
      <c r="AF9100" s="25">
        <v>1.0</v>
      </c>
      <c r="AG9100" s="25">
        <v>72946.95</v>
      </c>
      <c r="AH9100" s="25">
        <v>0.0</v>
      </c>
    </row>
    <row r="9101" ht="15.75" customHeight="1">
      <c r="U9101" s="25">
        <v>9100.0</v>
      </c>
      <c r="V9101" s="25">
        <v>1.5768881E7</v>
      </c>
      <c r="W9101" s="25" t="s">
        <v>1819</v>
      </c>
      <c r="X9101" s="25">
        <v>738.0</v>
      </c>
      <c r="Y9101" s="25" t="s">
        <v>375</v>
      </c>
      <c r="Z9101" s="25" t="s">
        <v>487</v>
      </c>
      <c r="AA9101" s="25">
        <v>29.0</v>
      </c>
      <c r="AB9101" s="25">
        <v>2.0</v>
      </c>
      <c r="AC9101" s="25">
        <v>0.0</v>
      </c>
      <c r="AD9101" s="25">
        <v>2.0</v>
      </c>
      <c r="AE9101" s="25">
        <v>1.0</v>
      </c>
      <c r="AF9101" s="25">
        <v>1.0</v>
      </c>
      <c r="AG9101" s="25">
        <v>170421.13</v>
      </c>
      <c r="AH9101" s="25">
        <v>0.0</v>
      </c>
    </row>
    <row r="9102" ht="15.75" customHeight="1">
      <c r="U9102" s="25">
        <v>9101.0</v>
      </c>
      <c r="V9102" s="25">
        <v>1.5743075E7</v>
      </c>
      <c r="W9102" s="25" t="s">
        <v>619</v>
      </c>
      <c r="X9102" s="25">
        <v>659.0</v>
      </c>
      <c r="Y9102" s="25" t="s">
        <v>375</v>
      </c>
      <c r="Z9102" s="25" t="s">
        <v>487</v>
      </c>
      <c r="AA9102" s="25">
        <v>35.0</v>
      </c>
      <c r="AB9102" s="25">
        <v>6.0</v>
      </c>
      <c r="AC9102" s="25">
        <v>0.0</v>
      </c>
      <c r="AD9102" s="25">
        <v>2.0</v>
      </c>
      <c r="AE9102" s="25">
        <v>1.0</v>
      </c>
      <c r="AF9102" s="25">
        <v>1.0</v>
      </c>
      <c r="AG9102" s="25">
        <v>58879.11</v>
      </c>
      <c r="AH9102" s="25">
        <v>0.0</v>
      </c>
    </row>
    <row r="9103" ht="15.75" customHeight="1">
      <c r="U9103" s="25">
        <v>9102.0</v>
      </c>
      <c r="V9103" s="25">
        <v>1.566098E7</v>
      </c>
      <c r="W9103" s="25" t="s">
        <v>3462</v>
      </c>
      <c r="X9103" s="25">
        <v>597.0</v>
      </c>
      <c r="Y9103" s="25" t="s">
        <v>377</v>
      </c>
      <c r="Z9103" s="25" t="s">
        <v>487</v>
      </c>
      <c r="AA9103" s="25">
        <v>38.0</v>
      </c>
      <c r="AB9103" s="25">
        <v>6.0</v>
      </c>
      <c r="AC9103" s="25">
        <v>115702.67</v>
      </c>
      <c r="AD9103" s="25">
        <v>2.0</v>
      </c>
      <c r="AE9103" s="25">
        <v>1.0</v>
      </c>
      <c r="AF9103" s="25">
        <v>1.0</v>
      </c>
      <c r="AG9103" s="25">
        <v>25059.05</v>
      </c>
      <c r="AH9103" s="25">
        <v>0.0</v>
      </c>
    </row>
    <row r="9104" ht="15.75" customHeight="1">
      <c r="U9104" s="25">
        <v>9103.0</v>
      </c>
      <c r="V9104" s="25">
        <v>1.5810942E7</v>
      </c>
      <c r="W9104" s="25" t="s">
        <v>618</v>
      </c>
      <c r="X9104" s="25">
        <v>445.0</v>
      </c>
      <c r="Y9104" s="25" t="s">
        <v>379</v>
      </c>
      <c r="Z9104" s="25" t="s">
        <v>462</v>
      </c>
      <c r="AA9104" s="25">
        <v>61.0</v>
      </c>
      <c r="AB9104" s="25">
        <v>2.0</v>
      </c>
      <c r="AC9104" s="25">
        <v>137655.31</v>
      </c>
      <c r="AD9104" s="25">
        <v>1.0</v>
      </c>
      <c r="AE9104" s="25">
        <v>0.0</v>
      </c>
      <c r="AF9104" s="25">
        <v>1.0</v>
      </c>
      <c r="AG9104" s="25">
        <v>29909.84</v>
      </c>
      <c r="AH9104" s="25">
        <v>0.0</v>
      </c>
    </row>
    <row r="9105" ht="15.75" customHeight="1">
      <c r="U9105" s="25">
        <v>9104.0</v>
      </c>
      <c r="V9105" s="25">
        <v>1.5728362E7</v>
      </c>
      <c r="W9105" s="25" t="s">
        <v>792</v>
      </c>
      <c r="X9105" s="25">
        <v>671.0</v>
      </c>
      <c r="Y9105" s="25" t="s">
        <v>375</v>
      </c>
      <c r="Z9105" s="25" t="s">
        <v>462</v>
      </c>
      <c r="AA9105" s="25">
        <v>29.0</v>
      </c>
      <c r="AB9105" s="25">
        <v>3.0</v>
      </c>
      <c r="AC9105" s="25">
        <v>0.0</v>
      </c>
      <c r="AD9105" s="25">
        <v>2.0</v>
      </c>
      <c r="AE9105" s="25">
        <v>1.0</v>
      </c>
      <c r="AF9105" s="25">
        <v>0.0</v>
      </c>
      <c r="AG9105" s="25">
        <v>158043.11</v>
      </c>
      <c r="AH9105" s="25">
        <v>0.0</v>
      </c>
    </row>
    <row r="9106" ht="15.75" customHeight="1">
      <c r="U9106" s="25">
        <v>9105.0</v>
      </c>
      <c r="V9106" s="25">
        <v>1.5683339E7</v>
      </c>
      <c r="W9106" s="25" t="s">
        <v>1247</v>
      </c>
      <c r="X9106" s="25">
        <v>656.0</v>
      </c>
      <c r="Y9106" s="25" t="s">
        <v>377</v>
      </c>
      <c r="Z9106" s="25" t="s">
        <v>462</v>
      </c>
      <c r="AA9106" s="25">
        <v>34.0</v>
      </c>
      <c r="AB9106" s="25">
        <v>6.0</v>
      </c>
      <c r="AC9106" s="25">
        <v>59877.33</v>
      </c>
      <c r="AD9106" s="25">
        <v>1.0</v>
      </c>
      <c r="AE9106" s="25">
        <v>1.0</v>
      </c>
      <c r="AF9106" s="25">
        <v>0.0</v>
      </c>
      <c r="AG9106" s="25">
        <v>14032.62</v>
      </c>
      <c r="AH9106" s="25">
        <v>1.0</v>
      </c>
    </row>
    <row r="9107" ht="15.75" customHeight="1">
      <c r="U9107" s="25">
        <v>9106.0</v>
      </c>
      <c r="V9107" s="25">
        <v>1.5685476E7</v>
      </c>
      <c r="W9107" s="25" t="s">
        <v>1981</v>
      </c>
      <c r="X9107" s="25">
        <v>658.0</v>
      </c>
      <c r="Y9107" s="25" t="s">
        <v>375</v>
      </c>
      <c r="Z9107" s="25" t="s">
        <v>487</v>
      </c>
      <c r="AA9107" s="25">
        <v>31.0</v>
      </c>
      <c r="AB9107" s="25">
        <v>5.0</v>
      </c>
      <c r="AC9107" s="25">
        <v>100082.14</v>
      </c>
      <c r="AD9107" s="25">
        <v>1.0</v>
      </c>
      <c r="AE9107" s="25">
        <v>0.0</v>
      </c>
      <c r="AF9107" s="25">
        <v>1.0</v>
      </c>
      <c r="AG9107" s="25">
        <v>49809.88</v>
      </c>
      <c r="AH9107" s="25">
        <v>0.0</v>
      </c>
    </row>
    <row r="9108" ht="15.75" customHeight="1">
      <c r="U9108" s="25">
        <v>9107.0</v>
      </c>
      <c r="V9108" s="25">
        <v>1.566365E7</v>
      </c>
      <c r="W9108" s="25" t="s">
        <v>815</v>
      </c>
      <c r="X9108" s="25">
        <v>698.0</v>
      </c>
      <c r="Y9108" s="25" t="s">
        <v>379</v>
      </c>
      <c r="Z9108" s="25" t="s">
        <v>487</v>
      </c>
      <c r="AA9108" s="25">
        <v>52.0</v>
      </c>
      <c r="AB9108" s="25">
        <v>10.0</v>
      </c>
      <c r="AC9108" s="25">
        <v>107304.39</v>
      </c>
      <c r="AD9108" s="25">
        <v>3.0</v>
      </c>
      <c r="AE9108" s="25">
        <v>1.0</v>
      </c>
      <c r="AF9108" s="25">
        <v>0.0</v>
      </c>
      <c r="AG9108" s="25">
        <v>28806.32</v>
      </c>
      <c r="AH9108" s="25">
        <v>1.0</v>
      </c>
    </row>
    <row r="9109" ht="15.75" customHeight="1">
      <c r="U9109" s="25">
        <v>9108.0</v>
      </c>
      <c r="V9109" s="25">
        <v>1.5617434E7</v>
      </c>
      <c r="W9109" s="25" t="s">
        <v>526</v>
      </c>
      <c r="X9109" s="25">
        <v>655.0</v>
      </c>
      <c r="Y9109" s="25" t="s">
        <v>377</v>
      </c>
      <c r="Z9109" s="25" t="s">
        <v>487</v>
      </c>
      <c r="AA9109" s="25">
        <v>38.0</v>
      </c>
      <c r="AB9109" s="25">
        <v>9.0</v>
      </c>
      <c r="AC9109" s="25">
        <v>0.0</v>
      </c>
      <c r="AD9109" s="25">
        <v>1.0</v>
      </c>
      <c r="AE9109" s="25">
        <v>0.0</v>
      </c>
      <c r="AF9109" s="25">
        <v>1.0</v>
      </c>
      <c r="AG9109" s="25">
        <v>90490.33</v>
      </c>
      <c r="AH9109" s="25">
        <v>0.0</v>
      </c>
    </row>
    <row r="9110" ht="15.75" customHeight="1">
      <c r="U9110" s="25">
        <v>9109.0</v>
      </c>
      <c r="V9110" s="25">
        <v>1.562247E7</v>
      </c>
      <c r="W9110" s="25" t="s">
        <v>1341</v>
      </c>
      <c r="X9110" s="25">
        <v>772.0</v>
      </c>
      <c r="Y9110" s="25" t="s">
        <v>377</v>
      </c>
      <c r="Z9110" s="25" t="s">
        <v>487</v>
      </c>
      <c r="AA9110" s="25">
        <v>41.0</v>
      </c>
      <c r="AB9110" s="25">
        <v>10.0</v>
      </c>
      <c r="AC9110" s="25">
        <v>96032.22</v>
      </c>
      <c r="AD9110" s="25">
        <v>1.0</v>
      </c>
      <c r="AE9110" s="25">
        <v>1.0</v>
      </c>
      <c r="AF9110" s="25">
        <v>1.0</v>
      </c>
      <c r="AG9110" s="25">
        <v>75825.57</v>
      </c>
      <c r="AH9110" s="25">
        <v>0.0</v>
      </c>
    </row>
    <row r="9111" ht="15.75" customHeight="1">
      <c r="U9111" s="25">
        <v>9110.0</v>
      </c>
      <c r="V9111" s="25">
        <v>1.5703682E7</v>
      </c>
      <c r="W9111" s="25" t="s">
        <v>2647</v>
      </c>
      <c r="X9111" s="25">
        <v>681.0</v>
      </c>
      <c r="Y9111" s="25" t="s">
        <v>377</v>
      </c>
      <c r="Z9111" s="25" t="s">
        <v>487</v>
      </c>
      <c r="AA9111" s="25">
        <v>33.0</v>
      </c>
      <c r="AB9111" s="25">
        <v>10.0</v>
      </c>
      <c r="AC9111" s="25">
        <v>0.0</v>
      </c>
      <c r="AD9111" s="25">
        <v>1.0</v>
      </c>
      <c r="AE9111" s="25">
        <v>0.0</v>
      </c>
      <c r="AF9111" s="25">
        <v>0.0</v>
      </c>
      <c r="AG9111" s="25">
        <v>158336.36</v>
      </c>
      <c r="AH9111" s="25">
        <v>0.0</v>
      </c>
    </row>
    <row r="9112" ht="15.75" customHeight="1">
      <c r="U9112" s="25">
        <v>9111.0</v>
      </c>
      <c r="V9112" s="25">
        <v>1.5727391E7</v>
      </c>
      <c r="W9112" s="25" t="s">
        <v>881</v>
      </c>
      <c r="X9112" s="25">
        <v>688.0</v>
      </c>
      <c r="Y9112" s="25" t="s">
        <v>379</v>
      </c>
      <c r="Z9112" s="25" t="s">
        <v>487</v>
      </c>
      <c r="AA9112" s="25">
        <v>29.0</v>
      </c>
      <c r="AB9112" s="25">
        <v>9.0</v>
      </c>
      <c r="AC9112" s="25">
        <v>144553.5</v>
      </c>
      <c r="AD9112" s="25">
        <v>2.0</v>
      </c>
      <c r="AE9112" s="25">
        <v>1.0</v>
      </c>
      <c r="AF9112" s="25">
        <v>0.0</v>
      </c>
      <c r="AG9112" s="25">
        <v>143454.95</v>
      </c>
      <c r="AH9112" s="25">
        <v>0.0</v>
      </c>
    </row>
    <row r="9113" ht="15.75" customHeight="1">
      <c r="U9113" s="25">
        <v>9112.0</v>
      </c>
      <c r="V9113" s="25">
        <v>1.5711062E7</v>
      </c>
      <c r="W9113" s="25" t="s">
        <v>1491</v>
      </c>
      <c r="X9113" s="25">
        <v>633.0</v>
      </c>
      <c r="Y9113" s="25" t="s">
        <v>379</v>
      </c>
      <c r="Z9113" s="25" t="s">
        <v>487</v>
      </c>
      <c r="AA9113" s="25">
        <v>40.0</v>
      </c>
      <c r="AB9113" s="25">
        <v>5.0</v>
      </c>
      <c r="AC9113" s="25">
        <v>86172.81</v>
      </c>
      <c r="AD9113" s="25">
        <v>2.0</v>
      </c>
      <c r="AE9113" s="25">
        <v>1.0</v>
      </c>
      <c r="AF9113" s="25">
        <v>1.0</v>
      </c>
      <c r="AG9113" s="25">
        <v>117279.49</v>
      </c>
      <c r="AH9113" s="25">
        <v>0.0</v>
      </c>
    </row>
    <row r="9114" ht="15.75" customHeight="1">
      <c r="U9114" s="25">
        <v>9113.0</v>
      </c>
      <c r="V9114" s="25">
        <v>1.5567339E7</v>
      </c>
      <c r="W9114" s="25" t="s">
        <v>1222</v>
      </c>
      <c r="X9114" s="25">
        <v>735.0</v>
      </c>
      <c r="Y9114" s="25" t="s">
        <v>375</v>
      </c>
      <c r="Z9114" s="25" t="s">
        <v>487</v>
      </c>
      <c r="AA9114" s="25">
        <v>73.0</v>
      </c>
      <c r="AB9114" s="25">
        <v>9.0</v>
      </c>
      <c r="AC9114" s="25">
        <v>0.0</v>
      </c>
      <c r="AD9114" s="25">
        <v>1.0</v>
      </c>
      <c r="AE9114" s="25">
        <v>1.0</v>
      </c>
      <c r="AF9114" s="25">
        <v>1.0</v>
      </c>
      <c r="AG9114" s="25">
        <v>114283.33</v>
      </c>
      <c r="AH9114" s="25">
        <v>0.0</v>
      </c>
    </row>
    <row r="9115" ht="15.75" customHeight="1">
      <c r="U9115" s="25">
        <v>9114.0</v>
      </c>
      <c r="V9115" s="25">
        <v>1.5760662E7</v>
      </c>
      <c r="W9115" s="25" t="s">
        <v>1734</v>
      </c>
      <c r="X9115" s="25">
        <v>521.0</v>
      </c>
      <c r="Y9115" s="25" t="s">
        <v>379</v>
      </c>
      <c r="Z9115" s="25" t="s">
        <v>462</v>
      </c>
      <c r="AA9115" s="25">
        <v>29.0</v>
      </c>
      <c r="AB9115" s="25">
        <v>2.0</v>
      </c>
      <c r="AC9115" s="25">
        <v>87212.8</v>
      </c>
      <c r="AD9115" s="25">
        <v>1.0</v>
      </c>
      <c r="AE9115" s="25">
        <v>1.0</v>
      </c>
      <c r="AF9115" s="25">
        <v>1.0</v>
      </c>
      <c r="AG9115" s="25">
        <v>994.86</v>
      </c>
      <c r="AH9115" s="25">
        <v>0.0</v>
      </c>
    </row>
    <row r="9116" ht="15.75" customHeight="1">
      <c r="U9116" s="25">
        <v>9115.0</v>
      </c>
      <c r="V9116" s="25">
        <v>1.5605737E7</v>
      </c>
      <c r="W9116" s="25" t="s">
        <v>951</v>
      </c>
      <c r="X9116" s="25">
        <v>541.0</v>
      </c>
      <c r="Y9116" s="25" t="s">
        <v>375</v>
      </c>
      <c r="Z9116" s="25" t="s">
        <v>487</v>
      </c>
      <c r="AA9116" s="25">
        <v>36.0</v>
      </c>
      <c r="AB9116" s="25">
        <v>5.0</v>
      </c>
      <c r="AC9116" s="25">
        <v>0.0</v>
      </c>
      <c r="AD9116" s="25">
        <v>2.0</v>
      </c>
      <c r="AE9116" s="25">
        <v>1.0</v>
      </c>
      <c r="AF9116" s="25">
        <v>0.0</v>
      </c>
      <c r="AG9116" s="25">
        <v>124795.84</v>
      </c>
      <c r="AH9116" s="25">
        <v>0.0</v>
      </c>
    </row>
    <row r="9117" ht="15.75" customHeight="1">
      <c r="U9117" s="25">
        <v>9116.0</v>
      </c>
      <c r="V9117" s="25">
        <v>1.5692977E7</v>
      </c>
      <c r="W9117" s="25" t="s">
        <v>1265</v>
      </c>
      <c r="X9117" s="25">
        <v>612.0</v>
      </c>
      <c r="Y9117" s="25" t="s">
        <v>379</v>
      </c>
      <c r="Z9117" s="25" t="s">
        <v>462</v>
      </c>
      <c r="AA9117" s="25">
        <v>36.0</v>
      </c>
      <c r="AB9117" s="25">
        <v>2.0</v>
      </c>
      <c r="AC9117" s="25">
        <v>130700.92</v>
      </c>
      <c r="AD9117" s="25">
        <v>2.0</v>
      </c>
      <c r="AE9117" s="25">
        <v>0.0</v>
      </c>
      <c r="AF9117" s="25">
        <v>0.0</v>
      </c>
      <c r="AG9117" s="25">
        <v>77592.8</v>
      </c>
      <c r="AH9117" s="25">
        <v>0.0</v>
      </c>
    </row>
    <row r="9118" ht="15.75" customHeight="1">
      <c r="U9118" s="25">
        <v>9117.0</v>
      </c>
      <c r="V9118" s="25">
        <v>1.5672082E7</v>
      </c>
      <c r="W9118" s="25" t="s">
        <v>3463</v>
      </c>
      <c r="X9118" s="25">
        <v>562.0</v>
      </c>
      <c r="Y9118" s="25" t="s">
        <v>375</v>
      </c>
      <c r="Z9118" s="25" t="s">
        <v>487</v>
      </c>
      <c r="AA9118" s="25">
        <v>62.0</v>
      </c>
      <c r="AB9118" s="25">
        <v>3.0</v>
      </c>
      <c r="AC9118" s="25">
        <v>0.0</v>
      </c>
      <c r="AD9118" s="25">
        <v>2.0</v>
      </c>
      <c r="AE9118" s="25">
        <v>1.0</v>
      </c>
      <c r="AF9118" s="25">
        <v>0.0</v>
      </c>
      <c r="AG9118" s="25">
        <v>105986.01</v>
      </c>
      <c r="AH9118" s="25">
        <v>0.0</v>
      </c>
    </row>
    <row r="9119" ht="15.75" customHeight="1">
      <c r="U9119" s="25">
        <v>9118.0</v>
      </c>
      <c r="V9119" s="25">
        <v>1.560028E7</v>
      </c>
      <c r="W9119" s="25" t="s">
        <v>1258</v>
      </c>
      <c r="X9119" s="25">
        <v>703.0</v>
      </c>
      <c r="Y9119" s="25" t="s">
        <v>375</v>
      </c>
      <c r="Z9119" s="25" t="s">
        <v>462</v>
      </c>
      <c r="AA9119" s="25">
        <v>32.0</v>
      </c>
      <c r="AB9119" s="25">
        <v>6.0</v>
      </c>
      <c r="AC9119" s="25">
        <v>0.0</v>
      </c>
      <c r="AD9119" s="25">
        <v>2.0</v>
      </c>
      <c r="AE9119" s="25">
        <v>0.0</v>
      </c>
      <c r="AF9119" s="25">
        <v>0.0</v>
      </c>
      <c r="AG9119" s="25">
        <v>33606.52</v>
      </c>
      <c r="AH9119" s="25">
        <v>0.0</v>
      </c>
    </row>
    <row r="9120" ht="15.75" customHeight="1">
      <c r="U9120" s="25">
        <v>9119.0</v>
      </c>
      <c r="V9120" s="25">
        <v>1.5804052E7</v>
      </c>
      <c r="W9120" s="25" t="s">
        <v>510</v>
      </c>
      <c r="X9120" s="25">
        <v>710.0</v>
      </c>
      <c r="Y9120" s="25" t="s">
        <v>377</v>
      </c>
      <c r="Z9120" s="25" t="s">
        <v>487</v>
      </c>
      <c r="AA9120" s="25">
        <v>23.0</v>
      </c>
      <c r="AB9120" s="25">
        <v>6.0</v>
      </c>
      <c r="AC9120" s="25">
        <v>0.0</v>
      </c>
      <c r="AD9120" s="25">
        <v>2.0</v>
      </c>
      <c r="AE9120" s="25">
        <v>1.0</v>
      </c>
      <c r="AF9120" s="25">
        <v>1.0</v>
      </c>
      <c r="AG9120" s="25">
        <v>134188.11</v>
      </c>
      <c r="AH9120" s="25">
        <v>0.0</v>
      </c>
    </row>
    <row r="9121" ht="15.75" customHeight="1">
      <c r="U9121" s="25">
        <v>9120.0</v>
      </c>
      <c r="V9121" s="25">
        <v>1.5576065E7</v>
      </c>
      <c r="W9121" s="25" t="s">
        <v>1527</v>
      </c>
      <c r="X9121" s="25">
        <v>731.0</v>
      </c>
      <c r="Y9121" s="25" t="s">
        <v>377</v>
      </c>
      <c r="Z9121" s="25" t="s">
        <v>462</v>
      </c>
      <c r="AA9121" s="25">
        <v>40.0</v>
      </c>
      <c r="AB9121" s="25">
        <v>5.0</v>
      </c>
      <c r="AC9121" s="25">
        <v>171325.98</v>
      </c>
      <c r="AD9121" s="25">
        <v>1.0</v>
      </c>
      <c r="AE9121" s="25">
        <v>1.0</v>
      </c>
      <c r="AF9121" s="25">
        <v>1.0</v>
      </c>
      <c r="AG9121" s="25">
        <v>159718.27</v>
      </c>
      <c r="AH9121" s="25">
        <v>1.0</v>
      </c>
    </row>
    <row r="9122" ht="15.75" customHeight="1">
      <c r="U9122" s="25">
        <v>9121.0</v>
      </c>
      <c r="V9122" s="25">
        <v>1.5796838E7</v>
      </c>
      <c r="W9122" s="25" t="s">
        <v>573</v>
      </c>
      <c r="X9122" s="25">
        <v>703.0</v>
      </c>
      <c r="Y9122" s="25" t="s">
        <v>377</v>
      </c>
      <c r="Z9122" s="25" t="s">
        <v>487</v>
      </c>
      <c r="AA9122" s="25">
        <v>58.0</v>
      </c>
      <c r="AB9122" s="25">
        <v>4.0</v>
      </c>
      <c r="AC9122" s="25">
        <v>92930.92</v>
      </c>
      <c r="AD9122" s="25">
        <v>1.0</v>
      </c>
      <c r="AE9122" s="25">
        <v>0.0</v>
      </c>
      <c r="AF9122" s="25">
        <v>1.0</v>
      </c>
      <c r="AG9122" s="25">
        <v>85148.78</v>
      </c>
      <c r="AH9122" s="25">
        <v>0.0</v>
      </c>
    </row>
    <row r="9123" ht="15.75" customHeight="1">
      <c r="U9123" s="25">
        <v>9122.0</v>
      </c>
      <c r="V9123" s="25">
        <v>1.5693526E7</v>
      </c>
      <c r="W9123" s="25" t="s">
        <v>700</v>
      </c>
      <c r="X9123" s="25">
        <v>618.0</v>
      </c>
      <c r="Y9123" s="25" t="s">
        <v>375</v>
      </c>
      <c r="Z9123" s="25" t="s">
        <v>462</v>
      </c>
      <c r="AA9123" s="25">
        <v>40.0</v>
      </c>
      <c r="AB9123" s="25">
        <v>0.0</v>
      </c>
      <c r="AC9123" s="25">
        <v>0.0</v>
      </c>
      <c r="AD9123" s="25">
        <v>1.0</v>
      </c>
      <c r="AE9123" s="25">
        <v>1.0</v>
      </c>
      <c r="AF9123" s="25">
        <v>0.0</v>
      </c>
      <c r="AG9123" s="25">
        <v>119059.13</v>
      </c>
      <c r="AH9123" s="25">
        <v>0.0</v>
      </c>
    </row>
    <row r="9124" ht="15.75" customHeight="1">
      <c r="U9124" s="25">
        <v>9123.0</v>
      </c>
      <c r="V9124" s="25">
        <v>1.5748595E7</v>
      </c>
      <c r="W9124" s="25" t="s">
        <v>3464</v>
      </c>
      <c r="X9124" s="25">
        <v>689.0</v>
      </c>
      <c r="Y9124" s="25" t="s">
        <v>375</v>
      </c>
      <c r="Z9124" s="25" t="s">
        <v>462</v>
      </c>
      <c r="AA9124" s="25">
        <v>29.0</v>
      </c>
      <c r="AB9124" s="25">
        <v>1.0</v>
      </c>
      <c r="AC9124" s="25">
        <v>77556.79</v>
      </c>
      <c r="AD9124" s="25">
        <v>2.0</v>
      </c>
      <c r="AE9124" s="25">
        <v>1.0</v>
      </c>
      <c r="AF9124" s="25">
        <v>1.0</v>
      </c>
      <c r="AG9124" s="25">
        <v>122998.26</v>
      </c>
      <c r="AH9124" s="25">
        <v>0.0</v>
      </c>
    </row>
    <row r="9125" ht="15.75" customHeight="1">
      <c r="U9125" s="25">
        <v>9124.0</v>
      </c>
      <c r="V9125" s="25">
        <v>1.5679029E7</v>
      </c>
      <c r="W9125" s="25" t="s">
        <v>1025</v>
      </c>
      <c r="X9125" s="25">
        <v>718.0</v>
      </c>
      <c r="Y9125" s="25" t="s">
        <v>375</v>
      </c>
      <c r="Z9125" s="25" t="s">
        <v>487</v>
      </c>
      <c r="AA9125" s="25">
        <v>33.0</v>
      </c>
      <c r="AB9125" s="25">
        <v>7.0</v>
      </c>
      <c r="AC9125" s="25">
        <v>102874.28</v>
      </c>
      <c r="AD9125" s="25">
        <v>1.0</v>
      </c>
      <c r="AE9125" s="25">
        <v>0.0</v>
      </c>
      <c r="AF9125" s="25">
        <v>0.0</v>
      </c>
      <c r="AG9125" s="25">
        <v>117841.06</v>
      </c>
      <c r="AH9125" s="25">
        <v>0.0</v>
      </c>
    </row>
    <row r="9126" ht="15.75" customHeight="1">
      <c r="U9126" s="25">
        <v>9125.0</v>
      </c>
      <c r="V9126" s="25">
        <v>1.5753639E7</v>
      </c>
      <c r="W9126" s="25" t="s">
        <v>1410</v>
      </c>
      <c r="X9126" s="25">
        <v>608.0</v>
      </c>
      <c r="Y9126" s="25" t="s">
        <v>375</v>
      </c>
      <c r="Z9126" s="25" t="s">
        <v>487</v>
      </c>
      <c r="AA9126" s="25">
        <v>37.0</v>
      </c>
      <c r="AB9126" s="25">
        <v>5.0</v>
      </c>
      <c r="AC9126" s="25">
        <v>146093.39</v>
      </c>
      <c r="AD9126" s="25">
        <v>2.0</v>
      </c>
      <c r="AE9126" s="25">
        <v>0.0</v>
      </c>
      <c r="AF9126" s="25">
        <v>0.0</v>
      </c>
      <c r="AG9126" s="25">
        <v>160593.41</v>
      </c>
      <c r="AH9126" s="25">
        <v>0.0</v>
      </c>
    </row>
    <row r="9127" ht="15.75" customHeight="1">
      <c r="U9127" s="25">
        <v>9126.0</v>
      </c>
      <c r="V9127" s="25">
        <v>1.5604138E7</v>
      </c>
      <c r="W9127" s="25" t="s">
        <v>1294</v>
      </c>
      <c r="X9127" s="25">
        <v>749.0</v>
      </c>
      <c r="Y9127" s="25" t="s">
        <v>377</v>
      </c>
      <c r="Z9127" s="25" t="s">
        <v>487</v>
      </c>
      <c r="AA9127" s="25">
        <v>34.0</v>
      </c>
      <c r="AB9127" s="25">
        <v>2.0</v>
      </c>
      <c r="AC9127" s="25">
        <v>0.0</v>
      </c>
      <c r="AD9127" s="25">
        <v>1.0</v>
      </c>
      <c r="AE9127" s="25">
        <v>0.0</v>
      </c>
      <c r="AF9127" s="25">
        <v>0.0</v>
      </c>
      <c r="AG9127" s="25">
        <v>174189.04</v>
      </c>
      <c r="AH9127" s="25">
        <v>1.0</v>
      </c>
    </row>
    <row r="9128" ht="15.75" customHeight="1">
      <c r="U9128" s="25">
        <v>9127.0</v>
      </c>
      <c r="V9128" s="25">
        <v>1.5666095E7</v>
      </c>
      <c r="W9128" s="25" t="s">
        <v>1892</v>
      </c>
      <c r="X9128" s="25">
        <v>753.0</v>
      </c>
      <c r="Y9128" s="25" t="s">
        <v>377</v>
      </c>
      <c r="Z9128" s="25" t="s">
        <v>487</v>
      </c>
      <c r="AA9128" s="25">
        <v>51.0</v>
      </c>
      <c r="AB9128" s="25">
        <v>4.0</v>
      </c>
      <c r="AC9128" s="25">
        <v>79811.72</v>
      </c>
      <c r="AD9128" s="25">
        <v>2.0</v>
      </c>
      <c r="AE9128" s="25">
        <v>0.0</v>
      </c>
      <c r="AF9128" s="25">
        <v>1.0</v>
      </c>
      <c r="AG9128" s="25">
        <v>68260.27</v>
      </c>
      <c r="AH9128" s="25">
        <v>1.0</v>
      </c>
    </row>
    <row r="9129" ht="15.75" customHeight="1">
      <c r="U9129" s="25">
        <v>9128.0</v>
      </c>
      <c r="V9129" s="25">
        <v>1.5643487E7</v>
      </c>
      <c r="W9129" s="25" t="s">
        <v>904</v>
      </c>
      <c r="X9129" s="25">
        <v>630.0</v>
      </c>
      <c r="Y9129" s="25" t="s">
        <v>377</v>
      </c>
      <c r="Z9129" s="25" t="s">
        <v>487</v>
      </c>
      <c r="AA9129" s="25">
        <v>39.0</v>
      </c>
      <c r="AB9129" s="25">
        <v>10.0</v>
      </c>
      <c r="AC9129" s="25">
        <v>105473.74</v>
      </c>
      <c r="AD9129" s="25">
        <v>1.0</v>
      </c>
      <c r="AE9129" s="25">
        <v>0.0</v>
      </c>
      <c r="AF9129" s="25">
        <v>0.0</v>
      </c>
      <c r="AG9129" s="25">
        <v>58854.88</v>
      </c>
      <c r="AH9129" s="25">
        <v>1.0</v>
      </c>
    </row>
    <row r="9130" ht="15.75" customHeight="1">
      <c r="U9130" s="25">
        <v>9129.0</v>
      </c>
      <c r="V9130" s="25">
        <v>1.5764033E7</v>
      </c>
      <c r="W9130" s="25" t="s">
        <v>1091</v>
      </c>
      <c r="X9130" s="25">
        <v>693.0</v>
      </c>
      <c r="Y9130" s="25" t="s">
        <v>379</v>
      </c>
      <c r="Z9130" s="25" t="s">
        <v>462</v>
      </c>
      <c r="AA9130" s="25">
        <v>43.0</v>
      </c>
      <c r="AB9130" s="25">
        <v>1.0</v>
      </c>
      <c r="AC9130" s="25">
        <v>121927.92</v>
      </c>
      <c r="AD9130" s="25">
        <v>1.0</v>
      </c>
      <c r="AE9130" s="25">
        <v>1.0</v>
      </c>
      <c r="AF9130" s="25">
        <v>0.0</v>
      </c>
      <c r="AG9130" s="25">
        <v>87994.95</v>
      </c>
      <c r="AH9130" s="25">
        <v>1.0</v>
      </c>
    </row>
    <row r="9131" ht="15.75" customHeight="1">
      <c r="U9131" s="25">
        <v>9130.0</v>
      </c>
      <c r="V9131" s="25">
        <v>1.5747288E7</v>
      </c>
      <c r="W9131" s="25" t="s">
        <v>1544</v>
      </c>
      <c r="X9131" s="25">
        <v>838.0</v>
      </c>
      <c r="Y9131" s="25" t="s">
        <v>377</v>
      </c>
      <c r="Z9131" s="25" t="s">
        <v>462</v>
      </c>
      <c r="AA9131" s="25">
        <v>40.0</v>
      </c>
      <c r="AB9131" s="25">
        <v>6.0</v>
      </c>
      <c r="AC9131" s="25">
        <v>61671.19</v>
      </c>
      <c r="AD9131" s="25">
        <v>1.0</v>
      </c>
      <c r="AE9131" s="25">
        <v>0.0</v>
      </c>
      <c r="AF9131" s="25">
        <v>1.0</v>
      </c>
      <c r="AG9131" s="25">
        <v>150659.35</v>
      </c>
      <c r="AH9131" s="25">
        <v>1.0</v>
      </c>
    </row>
    <row r="9132" ht="15.75" customHeight="1">
      <c r="U9132" s="25">
        <v>9131.0</v>
      </c>
      <c r="V9132" s="25">
        <v>1.5790599E7</v>
      </c>
      <c r="W9132" s="25" t="s">
        <v>554</v>
      </c>
      <c r="X9132" s="25">
        <v>756.0</v>
      </c>
      <c r="Y9132" s="25" t="s">
        <v>379</v>
      </c>
      <c r="Z9132" s="25" t="s">
        <v>462</v>
      </c>
      <c r="AA9132" s="25">
        <v>39.0</v>
      </c>
      <c r="AB9132" s="25">
        <v>5.0</v>
      </c>
      <c r="AC9132" s="25">
        <v>149363.12</v>
      </c>
      <c r="AD9132" s="25">
        <v>2.0</v>
      </c>
      <c r="AE9132" s="25">
        <v>1.0</v>
      </c>
      <c r="AF9132" s="25">
        <v>1.0</v>
      </c>
      <c r="AG9132" s="25">
        <v>109098.39</v>
      </c>
      <c r="AH9132" s="25">
        <v>0.0</v>
      </c>
    </row>
    <row r="9133" ht="15.75" customHeight="1">
      <c r="U9133" s="25">
        <v>9132.0</v>
      </c>
      <c r="V9133" s="25">
        <v>1.5737705E7</v>
      </c>
      <c r="W9133" s="25" t="s">
        <v>1116</v>
      </c>
      <c r="X9133" s="25">
        <v>775.0</v>
      </c>
      <c r="Y9133" s="25" t="s">
        <v>375</v>
      </c>
      <c r="Z9133" s="25" t="s">
        <v>462</v>
      </c>
      <c r="AA9133" s="25">
        <v>27.0</v>
      </c>
      <c r="AB9133" s="25">
        <v>4.0</v>
      </c>
      <c r="AC9133" s="25">
        <v>152309.37</v>
      </c>
      <c r="AD9133" s="25">
        <v>1.0</v>
      </c>
      <c r="AE9133" s="25">
        <v>1.0</v>
      </c>
      <c r="AF9133" s="25">
        <v>0.0</v>
      </c>
      <c r="AG9133" s="25">
        <v>104112.0</v>
      </c>
      <c r="AH9133" s="25">
        <v>0.0</v>
      </c>
    </row>
    <row r="9134" ht="15.75" customHeight="1">
      <c r="U9134" s="25">
        <v>9133.0</v>
      </c>
      <c r="V9134" s="25">
        <v>1.5737194E7</v>
      </c>
      <c r="W9134" s="25" t="s">
        <v>1689</v>
      </c>
      <c r="X9134" s="25">
        <v>635.0</v>
      </c>
      <c r="Y9134" s="25" t="s">
        <v>375</v>
      </c>
      <c r="Z9134" s="25" t="s">
        <v>462</v>
      </c>
      <c r="AA9134" s="25">
        <v>33.0</v>
      </c>
      <c r="AB9134" s="25">
        <v>5.0</v>
      </c>
      <c r="AC9134" s="25">
        <v>0.0</v>
      </c>
      <c r="AD9134" s="25">
        <v>2.0</v>
      </c>
      <c r="AE9134" s="25">
        <v>1.0</v>
      </c>
      <c r="AF9134" s="25">
        <v>0.0</v>
      </c>
      <c r="AG9134" s="25">
        <v>122949.71</v>
      </c>
      <c r="AH9134" s="25">
        <v>0.0</v>
      </c>
    </row>
    <row r="9135" ht="15.75" customHeight="1">
      <c r="U9135" s="25">
        <v>9134.0</v>
      </c>
      <c r="V9135" s="25">
        <v>1.5726776E7</v>
      </c>
      <c r="W9135" s="25" t="s">
        <v>2588</v>
      </c>
      <c r="X9135" s="25">
        <v>705.0</v>
      </c>
      <c r="Y9135" s="25" t="s">
        <v>377</v>
      </c>
      <c r="Z9135" s="25" t="s">
        <v>487</v>
      </c>
      <c r="AA9135" s="25">
        <v>36.0</v>
      </c>
      <c r="AB9135" s="25">
        <v>1.0</v>
      </c>
      <c r="AC9135" s="25">
        <v>111629.29</v>
      </c>
      <c r="AD9135" s="25">
        <v>1.0</v>
      </c>
      <c r="AE9135" s="25">
        <v>1.0</v>
      </c>
      <c r="AF9135" s="25">
        <v>1.0</v>
      </c>
      <c r="AG9135" s="25">
        <v>21807.16</v>
      </c>
      <c r="AH9135" s="25">
        <v>0.0</v>
      </c>
    </row>
    <row r="9136" ht="15.75" customHeight="1">
      <c r="U9136" s="25">
        <v>9135.0</v>
      </c>
      <c r="V9136" s="25">
        <v>1.5804357E7</v>
      </c>
      <c r="W9136" s="25" t="s">
        <v>1120</v>
      </c>
      <c r="X9136" s="25">
        <v>481.0</v>
      </c>
      <c r="Y9136" s="25" t="s">
        <v>375</v>
      </c>
      <c r="Z9136" s="25" t="s">
        <v>487</v>
      </c>
      <c r="AA9136" s="25">
        <v>40.0</v>
      </c>
      <c r="AB9136" s="25">
        <v>3.0</v>
      </c>
      <c r="AC9136" s="25">
        <v>0.0</v>
      </c>
      <c r="AD9136" s="25">
        <v>1.0</v>
      </c>
      <c r="AE9136" s="25">
        <v>1.0</v>
      </c>
      <c r="AF9136" s="25">
        <v>1.0</v>
      </c>
      <c r="AG9136" s="25">
        <v>32319.93</v>
      </c>
      <c r="AH9136" s="25">
        <v>0.0</v>
      </c>
    </row>
    <row r="9137" ht="15.75" customHeight="1">
      <c r="U9137" s="25">
        <v>9136.0</v>
      </c>
      <c r="V9137" s="25">
        <v>1.5664432E7</v>
      </c>
      <c r="W9137" s="25" t="s">
        <v>2136</v>
      </c>
      <c r="X9137" s="25">
        <v>727.0</v>
      </c>
      <c r="Y9137" s="25" t="s">
        <v>377</v>
      </c>
      <c r="Z9137" s="25" t="s">
        <v>462</v>
      </c>
      <c r="AA9137" s="25">
        <v>49.0</v>
      </c>
      <c r="AB9137" s="25">
        <v>7.0</v>
      </c>
      <c r="AC9137" s="25">
        <v>96296.78</v>
      </c>
      <c r="AD9137" s="25">
        <v>1.0</v>
      </c>
      <c r="AE9137" s="25">
        <v>1.0</v>
      </c>
      <c r="AF9137" s="25">
        <v>0.0</v>
      </c>
      <c r="AG9137" s="25">
        <v>190457.87</v>
      </c>
      <c r="AH9137" s="25">
        <v>1.0</v>
      </c>
    </row>
    <row r="9138" ht="15.75" customHeight="1">
      <c r="U9138" s="25">
        <v>9137.0</v>
      </c>
      <c r="V9138" s="25">
        <v>1.5688984E7</v>
      </c>
      <c r="W9138" s="25" t="s">
        <v>2425</v>
      </c>
      <c r="X9138" s="25">
        <v>595.0</v>
      </c>
      <c r="Y9138" s="25" t="s">
        <v>375</v>
      </c>
      <c r="Z9138" s="25" t="s">
        <v>487</v>
      </c>
      <c r="AA9138" s="25">
        <v>20.0</v>
      </c>
      <c r="AB9138" s="25">
        <v>4.0</v>
      </c>
      <c r="AC9138" s="25">
        <v>95830.43</v>
      </c>
      <c r="AD9138" s="25">
        <v>1.0</v>
      </c>
      <c r="AE9138" s="25">
        <v>1.0</v>
      </c>
      <c r="AF9138" s="25">
        <v>0.0</v>
      </c>
      <c r="AG9138" s="25">
        <v>177738.98</v>
      </c>
      <c r="AH9138" s="25">
        <v>0.0</v>
      </c>
    </row>
    <row r="9139" ht="15.75" customHeight="1">
      <c r="U9139" s="25">
        <v>9138.0</v>
      </c>
      <c r="V9139" s="25">
        <v>1.5583026E7</v>
      </c>
      <c r="W9139" s="25" t="s">
        <v>620</v>
      </c>
      <c r="X9139" s="25">
        <v>535.0</v>
      </c>
      <c r="Y9139" s="25" t="s">
        <v>375</v>
      </c>
      <c r="Z9139" s="25" t="s">
        <v>462</v>
      </c>
      <c r="AA9139" s="25">
        <v>38.0</v>
      </c>
      <c r="AB9139" s="25">
        <v>0.0</v>
      </c>
      <c r="AC9139" s="25">
        <v>135919.33</v>
      </c>
      <c r="AD9139" s="25">
        <v>1.0</v>
      </c>
      <c r="AE9139" s="25">
        <v>1.0</v>
      </c>
      <c r="AF9139" s="25">
        <v>0.0</v>
      </c>
      <c r="AG9139" s="25">
        <v>80425.65</v>
      </c>
      <c r="AH9139" s="25">
        <v>0.0</v>
      </c>
    </row>
    <row r="9140" ht="15.75" customHeight="1">
      <c r="U9140" s="25">
        <v>9139.0</v>
      </c>
      <c r="V9140" s="25">
        <v>1.5771668E7</v>
      </c>
      <c r="W9140" s="25" t="s">
        <v>518</v>
      </c>
      <c r="X9140" s="25">
        <v>578.0</v>
      </c>
      <c r="Y9140" s="25" t="s">
        <v>375</v>
      </c>
      <c r="Z9140" s="25" t="s">
        <v>487</v>
      </c>
      <c r="AA9140" s="25">
        <v>59.0</v>
      </c>
      <c r="AB9140" s="25">
        <v>10.0</v>
      </c>
      <c r="AC9140" s="25">
        <v>185966.64</v>
      </c>
      <c r="AD9140" s="25">
        <v>1.0</v>
      </c>
      <c r="AE9140" s="25">
        <v>0.0</v>
      </c>
      <c r="AF9140" s="25">
        <v>0.0</v>
      </c>
      <c r="AG9140" s="25">
        <v>9445.42</v>
      </c>
      <c r="AH9140" s="25">
        <v>1.0</v>
      </c>
    </row>
    <row r="9141" ht="15.75" customHeight="1">
      <c r="U9141" s="25">
        <v>9140.0</v>
      </c>
      <c r="V9141" s="25">
        <v>1.5779904E7</v>
      </c>
      <c r="W9141" s="25" t="s">
        <v>1830</v>
      </c>
      <c r="X9141" s="25">
        <v>597.0</v>
      </c>
      <c r="Y9141" s="25" t="s">
        <v>375</v>
      </c>
      <c r="Z9141" s="25" t="s">
        <v>462</v>
      </c>
      <c r="AA9141" s="25">
        <v>29.0</v>
      </c>
      <c r="AB9141" s="25">
        <v>5.0</v>
      </c>
      <c r="AC9141" s="25">
        <v>0.0</v>
      </c>
      <c r="AD9141" s="25">
        <v>2.0</v>
      </c>
      <c r="AE9141" s="25">
        <v>1.0</v>
      </c>
      <c r="AF9141" s="25">
        <v>1.0</v>
      </c>
      <c r="AG9141" s="25">
        <v>174825.57</v>
      </c>
      <c r="AH9141" s="25">
        <v>0.0</v>
      </c>
    </row>
    <row r="9142" ht="15.75" customHeight="1">
      <c r="U9142" s="25">
        <v>9141.0</v>
      </c>
      <c r="V9142" s="25">
        <v>1.5784323E7</v>
      </c>
      <c r="W9142" s="25" t="s">
        <v>1666</v>
      </c>
      <c r="X9142" s="25">
        <v>449.0</v>
      </c>
      <c r="Y9142" s="25" t="s">
        <v>375</v>
      </c>
      <c r="Z9142" s="25" t="s">
        <v>462</v>
      </c>
      <c r="AA9142" s="25">
        <v>21.0</v>
      </c>
      <c r="AB9142" s="25">
        <v>7.0</v>
      </c>
      <c r="AC9142" s="25">
        <v>0.0</v>
      </c>
      <c r="AD9142" s="25">
        <v>2.0</v>
      </c>
      <c r="AE9142" s="25">
        <v>0.0</v>
      </c>
      <c r="AF9142" s="25">
        <v>0.0</v>
      </c>
      <c r="AG9142" s="25">
        <v>175743.92</v>
      </c>
      <c r="AH9142" s="25">
        <v>0.0</v>
      </c>
    </row>
    <row r="9143" ht="15.75" customHeight="1">
      <c r="U9143" s="25">
        <v>9142.0</v>
      </c>
      <c r="V9143" s="25">
        <v>1.5756277E7</v>
      </c>
      <c r="W9143" s="25" t="s">
        <v>1712</v>
      </c>
      <c r="X9143" s="25">
        <v>850.0</v>
      </c>
      <c r="Y9143" s="25" t="s">
        <v>379</v>
      </c>
      <c r="Z9143" s="25" t="s">
        <v>462</v>
      </c>
      <c r="AA9143" s="25">
        <v>43.0</v>
      </c>
      <c r="AB9143" s="25">
        <v>8.0</v>
      </c>
      <c r="AC9143" s="25">
        <v>92244.83</v>
      </c>
      <c r="AD9143" s="25">
        <v>2.0</v>
      </c>
      <c r="AE9143" s="25">
        <v>1.0</v>
      </c>
      <c r="AF9143" s="25">
        <v>0.0</v>
      </c>
      <c r="AG9143" s="25">
        <v>54949.73</v>
      </c>
      <c r="AH9143" s="25">
        <v>0.0</v>
      </c>
    </row>
    <row r="9144" ht="15.75" customHeight="1">
      <c r="U9144" s="25">
        <v>9143.0</v>
      </c>
      <c r="V9144" s="25">
        <v>1.5663312E7</v>
      </c>
      <c r="W9144" s="25" t="s">
        <v>1677</v>
      </c>
      <c r="X9144" s="25">
        <v>494.0</v>
      </c>
      <c r="Y9144" s="25" t="s">
        <v>375</v>
      </c>
      <c r="Z9144" s="25" t="s">
        <v>462</v>
      </c>
      <c r="AA9144" s="25">
        <v>35.0</v>
      </c>
      <c r="AB9144" s="25">
        <v>9.0</v>
      </c>
      <c r="AC9144" s="25">
        <v>112727.06</v>
      </c>
      <c r="AD9144" s="25">
        <v>2.0</v>
      </c>
      <c r="AE9144" s="25">
        <v>1.0</v>
      </c>
      <c r="AF9144" s="25">
        <v>0.0</v>
      </c>
      <c r="AG9144" s="25">
        <v>183752.91</v>
      </c>
      <c r="AH9144" s="25">
        <v>0.0</v>
      </c>
    </row>
    <row r="9145" ht="15.75" customHeight="1">
      <c r="U9145" s="25">
        <v>9144.0</v>
      </c>
      <c r="V9145" s="25">
        <v>1.5793197E7</v>
      </c>
      <c r="W9145" s="25" t="s">
        <v>1799</v>
      </c>
      <c r="X9145" s="25">
        <v>676.0</v>
      </c>
      <c r="Y9145" s="25" t="s">
        <v>375</v>
      </c>
      <c r="Z9145" s="25" t="s">
        <v>462</v>
      </c>
      <c r="AA9145" s="25">
        <v>34.0</v>
      </c>
      <c r="AB9145" s="25">
        <v>8.0</v>
      </c>
      <c r="AC9145" s="25">
        <v>100359.54</v>
      </c>
      <c r="AD9145" s="25">
        <v>1.0</v>
      </c>
      <c r="AE9145" s="25">
        <v>0.0</v>
      </c>
      <c r="AF9145" s="25">
        <v>0.0</v>
      </c>
      <c r="AG9145" s="25">
        <v>46038.28</v>
      </c>
      <c r="AH9145" s="25">
        <v>0.0</v>
      </c>
    </row>
    <row r="9146" ht="15.75" customHeight="1">
      <c r="U9146" s="25">
        <v>9145.0</v>
      </c>
      <c r="V9146" s="25">
        <v>1.5731463E7</v>
      </c>
      <c r="W9146" s="25" t="s">
        <v>2450</v>
      </c>
      <c r="X9146" s="25">
        <v>818.0</v>
      </c>
      <c r="Y9146" s="25" t="s">
        <v>379</v>
      </c>
      <c r="Z9146" s="25" t="s">
        <v>487</v>
      </c>
      <c r="AA9146" s="25">
        <v>43.0</v>
      </c>
      <c r="AB9146" s="25">
        <v>10.0</v>
      </c>
      <c r="AC9146" s="25">
        <v>105301.5</v>
      </c>
      <c r="AD9146" s="25">
        <v>1.0</v>
      </c>
      <c r="AE9146" s="25">
        <v>1.0</v>
      </c>
      <c r="AF9146" s="25">
        <v>1.0</v>
      </c>
      <c r="AG9146" s="25">
        <v>78941.59</v>
      </c>
      <c r="AH9146" s="25">
        <v>0.0</v>
      </c>
    </row>
    <row r="9147" ht="15.75" customHeight="1">
      <c r="U9147" s="25">
        <v>9146.0</v>
      </c>
      <c r="V9147" s="25">
        <v>1.5621768E7</v>
      </c>
      <c r="W9147" s="25" t="s">
        <v>3009</v>
      </c>
      <c r="X9147" s="25">
        <v>712.0</v>
      </c>
      <c r="Y9147" s="25" t="s">
        <v>377</v>
      </c>
      <c r="Z9147" s="25" t="s">
        <v>487</v>
      </c>
      <c r="AA9147" s="25">
        <v>45.0</v>
      </c>
      <c r="AB9147" s="25">
        <v>6.0</v>
      </c>
      <c r="AC9147" s="25">
        <v>112994.65</v>
      </c>
      <c r="AD9147" s="25">
        <v>1.0</v>
      </c>
      <c r="AE9147" s="25">
        <v>0.0</v>
      </c>
      <c r="AF9147" s="25">
        <v>0.0</v>
      </c>
      <c r="AG9147" s="25">
        <v>198398.68</v>
      </c>
      <c r="AH9147" s="25">
        <v>0.0</v>
      </c>
    </row>
    <row r="9148" ht="15.75" customHeight="1">
      <c r="U9148" s="25">
        <v>9147.0</v>
      </c>
      <c r="V9148" s="25">
        <v>1.5691323E7</v>
      </c>
      <c r="W9148" s="25" t="s">
        <v>550</v>
      </c>
      <c r="X9148" s="25">
        <v>672.0</v>
      </c>
      <c r="Y9148" s="25" t="s">
        <v>379</v>
      </c>
      <c r="Z9148" s="25" t="s">
        <v>487</v>
      </c>
      <c r="AA9148" s="25">
        <v>40.0</v>
      </c>
      <c r="AB9148" s="25">
        <v>4.0</v>
      </c>
      <c r="AC9148" s="25">
        <v>89025.88</v>
      </c>
      <c r="AD9148" s="25">
        <v>2.0</v>
      </c>
      <c r="AE9148" s="25">
        <v>1.0</v>
      </c>
      <c r="AF9148" s="25">
        <v>0.0</v>
      </c>
      <c r="AG9148" s="25">
        <v>188892.19</v>
      </c>
      <c r="AH9148" s="25">
        <v>0.0</v>
      </c>
    </row>
    <row r="9149" ht="15.75" customHeight="1">
      <c r="U9149" s="25">
        <v>9148.0</v>
      </c>
      <c r="V9149" s="25">
        <v>1.5781326E7</v>
      </c>
      <c r="W9149" s="25" t="s">
        <v>682</v>
      </c>
      <c r="X9149" s="25">
        <v>636.0</v>
      </c>
      <c r="Y9149" s="25" t="s">
        <v>375</v>
      </c>
      <c r="Z9149" s="25" t="s">
        <v>487</v>
      </c>
      <c r="AA9149" s="25">
        <v>35.0</v>
      </c>
      <c r="AB9149" s="25">
        <v>9.0</v>
      </c>
      <c r="AC9149" s="25">
        <v>95478.17</v>
      </c>
      <c r="AD9149" s="25">
        <v>1.0</v>
      </c>
      <c r="AE9149" s="25">
        <v>0.0</v>
      </c>
      <c r="AF9149" s="25">
        <v>0.0</v>
      </c>
      <c r="AG9149" s="25">
        <v>169286.74</v>
      </c>
      <c r="AH9149" s="25">
        <v>0.0</v>
      </c>
    </row>
    <row r="9150" ht="15.75" customHeight="1">
      <c r="U9150" s="25">
        <v>9149.0</v>
      </c>
      <c r="V9150" s="25">
        <v>1.559564E7</v>
      </c>
      <c r="W9150" s="25" t="s">
        <v>1810</v>
      </c>
      <c r="X9150" s="25">
        <v>698.0</v>
      </c>
      <c r="Y9150" s="25" t="s">
        <v>375</v>
      </c>
      <c r="Z9150" s="25" t="s">
        <v>487</v>
      </c>
      <c r="AA9150" s="25">
        <v>37.0</v>
      </c>
      <c r="AB9150" s="25">
        <v>8.0</v>
      </c>
      <c r="AC9150" s="25">
        <v>0.0</v>
      </c>
      <c r="AD9150" s="25">
        <v>2.0</v>
      </c>
      <c r="AE9150" s="25">
        <v>0.0</v>
      </c>
      <c r="AF9150" s="25">
        <v>0.0</v>
      </c>
      <c r="AG9150" s="25">
        <v>145004.39</v>
      </c>
      <c r="AH9150" s="25">
        <v>0.0</v>
      </c>
    </row>
    <row r="9151" ht="15.75" customHeight="1">
      <c r="U9151" s="25">
        <v>9150.0</v>
      </c>
      <c r="V9151" s="25">
        <v>1.5814331E7</v>
      </c>
      <c r="W9151" s="25" t="s">
        <v>798</v>
      </c>
      <c r="X9151" s="25">
        <v>597.0</v>
      </c>
      <c r="Y9151" s="25" t="s">
        <v>379</v>
      </c>
      <c r="Z9151" s="25" t="s">
        <v>462</v>
      </c>
      <c r="AA9151" s="25">
        <v>43.0</v>
      </c>
      <c r="AB9151" s="25">
        <v>7.0</v>
      </c>
      <c r="AC9151" s="25">
        <v>119127.46</v>
      </c>
      <c r="AD9151" s="25">
        <v>2.0</v>
      </c>
      <c r="AE9151" s="25">
        <v>1.0</v>
      </c>
      <c r="AF9151" s="25">
        <v>0.0</v>
      </c>
      <c r="AG9151" s="25">
        <v>55809.92</v>
      </c>
      <c r="AH9151" s="25">
        <v>0.0</v>
      </c>
    </row>
    <row r="9152" ht="15.75" customHeight="1">
      <c r="U9152" s="25">
        <v>9151.0</v>
      </c>
      <c r="V9152" s="25">
        <v>1.560203E7</v>
      </c>
      <c r="W9152" s="25" t="s">
        <v>3465</v>
      </c>
      <c r="X9152" s="25">
        <v>717.0</v>
      </c>
      <c r="Y9152" s="25" t="s">
        <v>375</v>
      </c>
      <c r="Z9152" s="25" t="s">
        <v>487</v>
      </c>
      <c r="AA9152" s="25">
        <v>28.0</v>
      </c>
      <c r="AB9152" s="25">
        <v>4.0</v>
      </c>
      <c r="AC9152" s="25">
        <v>128206.79</v>
      </c>
      <c r="AD9152" s="25">
        <v>1.0</v>
      </c>
      <c r="AE9152" s="25">
        <v>1.0</v>
      </c>
      <c r="AF9152" s="25">
        <v>1.0</v>
      </c>
      <c r="AG9152" s="25">
        <v>54272.12</v>
      </c>
      <c r="AH9152" s="25">
        <v>0.0</v>
      </c>
    </row>
    <row r="9153" ht="15.75" customHeight="1">
      <c r="U9153" s="25">
        <v>9152.0</v>
      </c>
      <c r="V9153" s="25">
        <v>1.5747974E7</v>
      </c>
      <c r="W9153" s="25" t="s">
        <v>2442</v>
      </c>
      <c r="X9153" s="25">
        <v>614.0</v>
      </c>
      <c r="Y9153" s="25" t="s">
        <v>375</v>
      </c>
      <c r="Z9153" s="25" t="s">
        <v>487</v>
      </c>
      <c r="AA9153" s="25">
        <v>49.0</v>
      </c>
      <c r="AB9153" s="25">
        <v>1.0</v>
      </c>
      <c r="AC9153" s="25">
        <v>0.0</v>
      </c>
      <c r="AD9153" s="25">
        <v>2.0</v>
      </c>
      <c r="AE9153" s="25">
        <v>1.0</v>
      </c>
      <c r="AF9153" s="25">
        <v>0.0</v>
      </c>
      <c r="AG9153" s="25">
        <v>192440.54</v>
      </c>
      <c r="AH9153" s="25">
        <v>0.0</v>
      </c>
    </row>
    <row r="9154" ht="15.75" customHeight="1">
      <c r="U9154" s="25">
        <v>9153.0</v>
      </c>
      <c r="V9154" s="25">
        <v>1.5611315E7</v>
      </c>
      <c r="W9154" s="25" t="s">
        <v>1087</v>
      </c>
      <c r="X9154" s="25">
        <v>708.0</v>
      </c>
      <c r="Y9154" s="25" t="s">
        <v>379</v>
      </c>
      <c r="Z9154" s="25" t="s">
        <v>462</v>
      </c>
      <c r="AA9154" s="25">
        <v>23.0</v>
      </c>
      <c r="AB9154" s="25">
        <v>4.0</v>
      </c>
      <c r="AC9154" s="25">
        <v>71433.08</v>
      </c>
      <c r="AD9154" s="25">
        <v>1.0</v>
      </c>
      <c r="AE9154" s="25">
        <v>1.0</v>
      </c>
      <c r="AF9154" s="25">
        <v>0.0</v>
      </c>
      <c r="AG9154" s="25">
        <v>103697.57</v>
      </c>
      <c r="AH9154" s="25">
        <v>0.0</v>
      </c>
    </row>
    <row r="9155" ht="15.75" customHeight="1">
      <c r="U9155" s="25">
        <v>9154.0</v>
      </c>
      <c r="V9155" s="25">
        <v>1.5636977E7</v>
      </c>
      <c r="W9155" s="25" t="s">
        <v>1831</v>
      </c>
      <c r="X9155" s="25">
        <v>507.0</v>
      </c>
      <c r="Y9155" s="25" t="s">
        <v>379</v>
      </c>
      <c r="Z9155" s="25" t="s">
        <v>487</v>
      </c>
      <c r="AA9155" s="25">
        <v>36.0</v>
      </c>
      <c r="AB9155" s="25">
        <v>9.0</v>
      </c>
      <c r="AC9155" s="25">
        <v>118214.32</v>
      </c>
      <c r="AD9155" s="25">
        <v>3.0</v>
      </c>
      <c r="AE9155" s="25">
        <v>1.0</v>
      </c>
      <c r="AF9155" s="25">
        <v>0.0</v>
      </c>
      <c r="AG9155" s="25">
        <v>119110.03</v>
      </c>
      <c r="AH9155" s="25">
        <v>1.0</v>
      </c>
    </row>
    <row r="9156" ht="15.75" customHeight="1">
      <c r="U9156" s="25">
        <v>9155.0</v>
      </c>
      <c r="V9156" s="25">
        <v>1.5690337E7</v>
      </c>
      <c r="W9156" s="25" t="s">
        <v>2289</v>
      </c>
      <c r="X9156" s="25">
        <v>581.0</v>
      </c>
      <c r="Y9156" s="25" t="s">
        <v>375</v>
      </c>
      <c r="Z9156" s="25" t="s">
        <v>462</v>
      </c>
      <c r="AA9156" s="25">
        <v>27.0</v>
      </c>
      <c r="AB9156" s="25">
        <v>5.0</v>
      </c>
      <c r="AC9156" s="25">
        <v>102258.11</v>
      </c>
      <c r="AD9156" s="25">
        <v>2.0</v>
      </c>
      <c r="AE9156" s="25">
        <v>1.0</v>
      </c>
      <c r="AF9156" s="25">
        <v>0.0</v>
      </c>
      <c r="AG9156" s="25">
        <v>194681.6</v>
      </c>
      <c r="AH9156" s="25">
        <v>0.0</v>
      </c>
    </row>
    <row r="9157" ht="15.75" customHeight="1">
      <c r="U9157" s="25">
        <v>9156.0</v>
      </c>
      <c r="V9157" s="25">
        <v>1.5680666E7</v>
      </c>
      <c r="W9157" s="25" t="s">
        <v>2333</v>
      </c>
      <c r="X9157" s="25">
        <v>579.0</v>
      </c>
      <c r="Y9157" s="25" t="s">
        <v>377</v>
      </c>
      <c r="Z9157" s="25" t="s">
        <v>462</v>
      </c>
      <c r="AA9157" s="25">
        <v>39.0</v>
      </c>
      <c r="AB9157" s="25">
        <v>2.0</v>
      </c>
      <c r="AC9157" s="25">
        <v>151963.26</v>
      </c>
      <c r="AD9157" s="25">
        <v>2.0</v>
      </c>
      <c r="AE9157" s="25">
        <v>1.0</v>
      </c>
      <c r="AF9157" s="25">
        <v>0.0</v>
      </c>
      <c r="AG9157" s="25">
        <v>158948.63</v>
      </c>
      <c r="AH9157" s="25">
        <v>0.0</v>
      </c>
    </row>
    <row r="9158" ht="15.75" customHeight="1">
      <c r="U9158" s="25">
        <v>9157.0</v>
      </c>
      <c r="V9158" s="25">
        <v>1.5679551E7</v>
      </c>
      <c r="W9158" s="25" t="s">
        <v>1732</v>
      </c>
      <c r="X9158" s="25">
        <v>504.0</v>
      </c>
      <c r="Y9158" s="25" t="s">
        <v>377</v>
      </c>
      <c r="Z9158" s="25" t="s">
        <v>462</v>
      </c>
      <c r="AA9158" s="25">
        <v>46.0</v>
      </c>
      <c r="AB9158" s="25">
        <v>2.0</v>
      </c>
      <c r="AC9158" s="25">
        <v>163764.84</v>
      </c>
      <c r="AD9158" s="25">
        <v>1.0</v>
      </c>
      <c r="AE9158" s="25">
        <v>1.0</v>
      </c>
      <c r="AF9158" s="25">
        <v>1.0</v>
      </c>
      <c r="AG9158" s="25">
        <v>165122.55</v>
      </c>
      <c r="AH9158" s="25">
        <v>1.0</v>
      </c>
    </row>
    <row r="9159" ht="15.75" customHeight="1">
      <c r="U9159" s="25">
        <v>9158.0</v>
      </c>
      <c r="V9159" s="25">
        <v>1.5778915E7</v>
      </c>
      <c r="W9159" s="25" t="s">
        <v>650</v>
      </c>
      <c r="X9159" s="25">
        <v>737.0</v>
      </c>
      <c r="Y9159" s="25" t="s">
        <v>375</v>
      </c>
      <c r="Z9159" s="25" t="s">
        <v>462</v>
      </c>
      <c r="AA9159" s="25">
        <v>32.0</v>
      </c>
      <c r="AB9159" s="25">
        <v>7.0</v>
      </c>
      <c r="AC9159" s="25">
        <v>128551.36</v>
      </c>
      <c r="AD9159" s="25">
        <v>2.0</v>
      </c>
      <c r="AE9159" s="25">
        <v>0.0</v>
      </c>
      <c r="AF9159" s="25">
        <v>1.0</v>
      </c>
      <c r="AG9159" s="25">
        <v>189402.71</v>
      </c>
      <c r="AH9159" s="25">
        <v>0.0</v>
      </c>
    </row>
    <row r="9160" ht="15.75" customHeight="1">
      <c r="U9160" s="25">
        <v>9159.0</v>
      </c>
      <c r="V9160" s="25">
        <v>1.5568849E7</v>
      </c>
      <c r="W9160" s="25" t="s">
        <v>3466</v>
      </c>
      <c r="X9160" s="25">
        <v>540.0</v>
      </c>
      <c r="Y9160" s="25" t="s">
        <v>377</v>
      </c>
      <c r="Z9160" s="25" t="s">
        <v>462</v>
      </c>
      <c r="AA9160" s="25">
        <v>31.0</v>
      </c>
      <c r="AB9160" s="25">
        <v>10.0</v>
      </c>
      <c r="AC9160" s="25">
        <v>118158.74</v>
      </c>
      <c r="AD9160" s="25">
        <v>1.0</v>
      </c>
      <c r="AE9160" s="25">
        <v>1.0</v>
      </c>
      <c r="AF9160" s="25">
        <v>1.0</v>
      </c>
      <c r="AG9160" s="25">
        <v>158027.57</v>
      </c>
      <c r="AH9160" s="25">
        <v>0.0</v>
      </c>
    </row>
    <row r="9161" ht="15.75" customHeight="1">
      <c r="U9161" s="25">
        <v>9160.0</v>
      </c>
      <c r="V9161" s="25">
        <v>1.5747762E7</v>
      </c>
      <c r="W9161" s="25" t="s">
        <v>3147</v>
      </c>
      <c r="X9161" s="25">
        <v>609.0</v>
      </c>
      <c r="Y9161" s="25" t="s">
        <v>375</v>
      </c>
      <c r="Z9161" s="25" t="s">
        <v>487</v>
      </c>
      <c r="AA9161" s="25">
        <v>32.0</v>
      </c>
      <c r="AB9161" s="25">
        <v>7.0</v>
      </c>
      <c r="AC9161" s="25">
        <v>118520.41</v>
      </c>
      <c r="AD9161" s="25">
        <v>1.0</v>
      </c>
      <c r="AE9161" s="25">
        <v>0.0</v>
      </c>
      <c r="AF9161" s="25">
        <v>0.0</v>
      </c>
      <c r="AG9161" s="25">
        <v>3815.48</v>
      </c>
      <c r="AH9161" s="25">
        <v>0.0</v>
      </c>
    </row>
    <row r="9162" ht="15.75" customHeight="1">
      <c r="U9162" s="25">
        <v>9161.0</v>
      </c>
      <c r="V9162" s="25">
        <v>1.5753679E7</v>
      </c>
      <c r="W9162" s="25" t="s">
        <v>3467</v>
      </c>
      <c r="X9162" s="25">
        <v>778.0</v>
      </c>
      <c r="Y9162" s="25" t="s">
        <v>375</v>
      </c>
      <c r="Z9162" s="25" t="s">
        <v>487</v>
      </c>
      <c r="AA9162" s="25">
        <v>24.0</v>
      </c>
      <c r="AB9162" s="25">
        <v>4.0</v>
      </c>
      <c r="AC9162" s="25">
        <v>0.0</v>
      </c>
      <c r="AD9162" s="25">
        <v>2.0</v>
      </c>
      <c r="AE9162" s="25">
        <v>1.0</v>
      </c>
      <c r="AF9162" s="25">
        <v>1.0</v>
      </c>
      <c r="AG9162" s="25">
        <v>162809.2</v>
      </c>
      <c r="AH9162" s="25">
        <v>0.0</v>
      </c>
    </row>
    <row r="9163" ht="15.75" customHeight="1">
      <c r="U9163" s="25">
        <v>9162.0</v>
      </c>
      <c r="V9163" s="25">
        <v>1.5750049E7</v>
      </c>
      <c r="W9163" s="25" t="s">
        <v>1191</v>
      </c>
      <c r="X9163" s="25">
        <v>621.0</v>
      </c>
      <c r="Y9163" s="25" t="s">
        <v>375</v>
      </c>
      <c r="Z9163" s="25" t="s">
        <v>487</v>
      </c>
      <c r="AA9163" s="25">
        <v>40.0</v>
      </c>
      <c r="AB9163" s="25">
        <v>10.0</v>
      </c>
      <c r="AC9163" s="25">
        <v>163823.37</v>
      </c>
      <c r="AD9163" s="25">
        <v>1.0</v>
      </c>
      <c r="AE9163" s="25">
        <v>0.0</v>
      </c>
      <c r="AF9163" s="25">
        <v>0.0</v>
      </c>
      <c r="AG9163" s="25">
        <v>89519.47</v>
      </c>
      <c r="AH9163" s="25">
        <v>0.0</v>
      </c>
    </row>
    <row r="9164" ht="15.75" customHeight="1">
      <c r="U9164" s="25">
        <v>9163.0</v>
      </c>
      <c r="V9164" s="25">
        <v>1.5606097E7</v>
      </c>
      <c r="W9164" s="25" t="s">
        <v>1871</v>
      </c>
      <c r="X9164" s="25">
        <v>665.0</v>
      </c>
      <c r="Y9164" s="25" t="s">
        <v>379</v>
      </c>
      <c r="Z9164" s="25" t="s">
        <v>487</v>
      </c>
      <c r="AA9164" s="25">
        <v>63.0</v>
      </c>
      <c r="AB9164" s="25">
        <v>7.0</v>
      </c>
      <c r="AC9164" s="25">
        <v>104469.58</v>
      </c>
      <c r="AD9164" s="25">
        <v>1.0</v>
      </c>
      <c r="AE9164" s="25">
        <v>1.0</v>
      </c>
      <c r="AF9164" s="25">
        <v>1.0</v>
      </c>
      <c r="AG9164" s="25">
        <v>25165.36</v>
      </c>
      <c r="AH9164" s="25">
        <v>1.0</v>
      </c>
    </row>
    <row r="9165" ht="15.75" customHeight="1">
      <c r="U9165" s="25">
        <v>9164.0</v>
      </c>
      <c r="V9165" s="25">
        <v>1.5802368E7</v>
      </c>
      <c r="W9165" s="25" t="s">
        <v>1276</v>
      </c>
      <c r="X9165" s="25">
        <v>608.0</v>
      </c>
      <c r="Y9165" s="25" t="s">
        <v>375</v>
      </c>
      <c r="Z9165" s="25" t="s">
        <v>462</v>
      </c>
      <c r="AA9165" s="25">
        <v>47.0</v>
      </c>
      <c r="AB9165" s="25">
        <v>6.0</v>
      </c>
      <c r="AC9165" s="25">
        <v>0.0</v>
      </c>
      <c r="AD9165" s="25">
        <v>1.0</v>
      </c>
      <c r="AE9165" s="25">
        <v>1.0</v>
      </c>
      <c r="AF9165" s="25">
        <v>1.0</v>
      </c>
      <c r="AG9165" s="25">
        <v>126012.57</v>
      </c>
      <c r="AH9165" s="25">
        <v>0.0</v>
      </c>
    </row>
    <row r="9166" ht="15.75" customHeight="1">
      <c r="U9166" s="25">
        <v>9165.0</v>
      </c>
      <c r="V9166" s="25">
        <v>1.5767488E7</v>
      </c>
      <c r="W9166" s="25" t="s">
        <v>2333</v>
      </c>
      <c r="X9166" s="25">
        <v>680.0</v>
      </c>
      <c r="Y9166" s="25" t="s">
        <v>377</v>
      </c>
      <c r="Z9166" s="25" t="s">
        <v>487</v>
      </c>
      <c r="AA9166" s="25">
        <v>36.0</v>
      </c>
      <c r="AB9166" s="25">
        <v>7.0</v>
      </c>
      <c r="AC9166" s="25">
        <v>0.0</v>
      </c>
      <c r="AD9166" s="25">
        <v>2.0</v>
      </c>
      <c r="AE9166" s="25">
        <v>1.0</v>
      </c>
      <c r="AF9166" s="25">
        <v>0.0</v>
      </c>
      <c r="AG9166" s="25">
        <v>20109.21</v>
      </c>
      <c r="AH9166" s="25">
        <v>0.0</v>
      </c>
    </row>
    <row r="9167" ht="15.75" customHeight="1">
      <c r="U9167" s="25">
        <v>9166.0</v>
      </c>
      <c r="V9167" s="25">
        <v>1.5669946E7</v>
      </c>
      <c r="W9167" s="25" t="s">
        <v>1209</v>
      </c>
      <c r="X9167" s="25">
        <v>663.0</v>
      </c>
      <c r="Y9167" s="25" t="s">
        <v>379</v>
      </c>
      <c r="Z9167" s="25" t="s">
        <v>462</v>
      </c>
      <c r="AA9167" s="25">
        <v>46.0</v>
      </c>
      <c r="AB9167" s="25">
        <v>2.0</v>
      </c>
      <c r="AC9167" s="25">
        <v>141726.88</v>
      </c>
      <c r="AD9167" s="25">
        <v>1.0</v>
      </c>
      <c r="AE9167" s="25">
        <v>1.0</v>
      </c>
      <c r="AF9167" s="25">
        <v>1.0</v>
      </c>
      <c r="AG9167" s="25">
        <v>58257.23</v>
      </c>
      <c r="AH9167" s="25">
        <v>0.0</v>
      </c>
    </row>
    <row r="9168" ht="15.75" customHeight="1">
      <c r="U9168" s="25">
        <v>9167.0</v>
      </c>
      <c r="V9168" s="25">
        <v>1.5612103E7</v>
      </c>
      <c r="W9168" s="25" t="s">
        <v>1750</v>
      </c>
      <c r="X9168" s="25">
        <v>627.0</v>
      </c>
      <c r="Y9168" s="25" t="s">
        <v>379</v>
      </c>
      <c r="Z9168" s="25" t="s">
        <v>462</v>
      </c>
      <c r="AA9168" s="25">
        <v>35.0</v>
      </c>
      <c r="AB9168" s="25">
        <v>2.0</v>
      </c>
      <c r="AC9168" s="25">
        <v>137852.96</v>
      </c>
      <c r="AD9168" s="25">
        <v>1.0</v>
      </c>
      <c r="AE9168" s="25">
        <v>1.0</v>
      </c>
      <c r="AF9168" s="25">
        <v>1.0</v>
      </c>
      <c r="AG9168" s="25">
        <v>172269.21</v>
      </c>
      <c r="AH9168" s="25">
        <v>1.0</v>
      </c>
    </row>
    <row r="9169" ht="15.75" customHeight="1">
      <c r="U9169" s="25">
        <v>9168.0</v>
      </c>
      <c r="V9169" s="25">
        <v>1.5645353E7</v>
      </c>
      <c r="W9169" s="25" t="s">
        <v>3468</v>
      </c>
      <c r="X9169" s="25">
        <v>607.0</v>
      </c>
      <c r="Y9169" s="25" t="s">
        <v>375</v>
      </c>
      <c r="Z9169" s="25" t="s">
        <v>487</v>
      </c>
      <c r="AA9169" s="25">
        <v>26.0</v>
      </c>
      <c r="AB9169" s="25">
        <v>1.0</v>
      </c>
      <c r="AC9169" s="25">
        <v>0.0</v>
      </c>
      <c r="AD9169" s="25">
        <v>1.0</v>
      </c>
      <c r="AE9169" s="25">
        <v>1.0</v>
      </c>
      <c r="AF9169" s="25">
        <v>0.0</v>
      </c>
      <c r="AG9169" s="25">
        <v>29818.2</v>
      </c>
      <c r="AH9169" s="25">
        <v>0.0</v>
      </c>
    </row>
    <row r="9170" ht="15.75" customHeight="1">
      <c r="U9170" s="25">
        <v>9169.0</v>
      </c>
      <c r="V9170" s="25">
        <v>1.5650018E7</v>
      </c>
      <c r="W9170" s="25" t="s">
        <v>826</v>
      </c>
      <c r="X9170" s="25">
        <v>681.0</v>
      </c>
      <c r="Y9170" s="25" t="s">
        <v>375</v>
      </c>
      <c r="Z9170" s="25" t="s">
        <v>462</v>
      </c>
      <c r="AA9170" s="25">
        <v>43.0</v>
      </c>
      <c r="AB9170" s="25">
        <v>8.0</v>
      </c>
      <c r="AC9170" s="25">
        <v>154100.3</v>
      </c>
      <c r="AD9170" s="25">
        <v>1.0</v>
      </c>
      <c r="AE9170" s="25">
        <v>0.0</v>
      </c>
      <c r="AF9170" s="25">
        <v>0.0</v>
      </c>
      <c r="AG9170" s="25">
        <v>114659.81</v>
      </c>
      <c r="AH9170" s="25">
        <v>0.0</v>
      </c>
    </row>
    <row r="9171" ht="15.75" customHeight="1">
      <c r="U9171" s="25">
        <v>9170.0</v>
      </c>
      <c r="V9171" s="25">
        <v>1.5659002E7</v>
      </c>
      <c r="W9171" s="25" t="s">
        <v>802</v>
      </c>
      <c r="X9171" s="25">
        <v>766.0</v>
      </c>
      <c r="Y9171" s="25" t="s">
        <v>375</v>
      </c>
      <c r="Z9171" s="25" t="s">
        <v>462</v>
      </c>
      <c r="AA9171" s="25">
        <v>45.0</v>
      </c>
      <c r="AB9171" s="25">
        <v>6.0</v>
      </c>
      <c r="AC9171" s="25">
        <v>0.0</v>
      </c>
      <c r="AD9171" s="25">
        <v>2.0</v>
      </c>
      <c r="AE9171" s="25">
        <v>0.0</v>
      </c>
      <c r="AF9171" s="25">
        <v>0.0</v>
      </c>
      <c r="AG9171" s="25">
        <v>147184.74</v>
      </c>
      <c r="AH9171" s="25">
        <v>0.0</v>
      </c>
    </row>
    <row r="9172" ht="15.75" customHeight="1">
      <c r="U9172" s="25">
        <v>9171.0</v>
      </c>
      <c r="V9172" s="25">
        <v>1.5616028E7</v>
      </c>
      <c r="W9172" s="25" t="s">
        <v>681</v>
      </c>
      <c r="X9172" s="25">
        <v>694.0</v>
      </c>
      <c r="Y9172" s="25" t="s">
        <v>375</v>
      </c>
      <c r="Z9172" s="25" t="s">
        <v>487</v>
      </c>
      <c r="AA9172" s="25">
        <v>30.0</v>
      </c>
      <c r="AB9172" s="25">
        <v>2.0</v>
      </c>
      <c r="AC9172" s="25">
        <v>0.0</v>
      </c>
      <c r="AD9172" s="25">
        <v>3.0</v>
      </c>
      <c r="AE9172" s="25">
        <v>0.0</v>
      </c>
      <c r="AF9172" s="25">
        <v>1.0</v>
      </c>
      <c r="AG9172" s="25">
        <v>15039.41</v>
      </c>
      <c r="AH9172" s="25">
        <v>0.0</v>
      </c>
    </row>
    <row r="9173" ht="15.75" customHeight="1">
      <c r="U9173" s="25">
        <v>9172.0</v>
      </c>
      <c r="V9173" s="25">
        <v>1.5660475E7</v>
      </c>
      <c r="W9173" s="25" t="s">
        <v>1431</v>
      </c>
      <c r="X9173" s="25">
        <v>411.0</v>
      </c>
      <c r="Y9173" s="25" t="s">
        <v>375</v>
      </c>
      <c r="Z9173" s="25" t="s">
        <v>462</v>
      </c>
      <c r="AA9173" s="25">
        <v>54.0</v>
      </c>
      <c r="AB9173" s="25">
        <v>9.0</v>
      </c>
      <c r="AC9173" s="25">
        <v>0.0</v>
      </c>
      <c r="AD9173" s="25">
        <v>1.0</v>
      </c>
      <c r="AE9173" s="25">
        <v>0.0</v>
      </c>
      <c r="AF9173" s="25">
        <v>1.0</v>
      </c>
      <c r="AG9173" s="25">
        <v>76621.49</v>
      </c>
      <c r="AH9173" s="25">
        <v>0.0</v>
      </c>
    </row>
    <row r="9174" ht="15.75" customHeight="1">
      <c r="U9174" s="25">
        <v>9173.0</v>
      </c>
      <c r="V9174" s="25">
        <v>1.5652615E7</v>
      </c>
      <c r="W9174" s="25" t="s">
        <v>1544</v>
      </c>
      <c r="X9174" s="25">
        <v>742.0</v>
      </c>
      <c r="Y9174" s="25" t="s">
        <v>375</v>
      </c>
      <c r="Z9174" s="25" t="s">
        <v>487</v>
      </c>
      <c r="AA9174" s="25">
        <v>39.0</v>
      </c>
      <c r="AB9174" s="25">
        <v>8.0</v>
      </c>
      <c r="AC9174" s="25">
        <v>140004.96</v>
      </c>
      <c r="AD9174" s="25">
        <v>1.0</v>
      </c>
      <c r="AE9174" s="25">
        <v>1.0</v>
      </c>
      <c r="AF9174" s="25">
        <v>1.0</v>
      </c>
      <c r="AG9174" s="25">
        <v>92985.78</v>
      </c>
      <c r="AH9174" s="25">
        <v>0.0</v>
      </c>
    </row>
    <row r="9175" ht="15.75" customHeight="1">
      <c r="U9175" s="25">
        <v>9174.0</v>
      </c>
      <c r="V9175" s="25">
        <v>1.5653572E7</v>
      </c>
      <c r="W9175" s="25" t="s">
        <v>2030</v>
      </c>
      <c r="X9175" s="25">
        <v>673.0</v>
      </c>
      <c r="Y9175" s="25" t="s">
        <v>377</v>
      </c>
      <c r="Z9175" s="25" t="s">
        <v>487</v>
      </c>
      <c r="AA9175" s="25">
        <v>43.0</v>
      </c>
      <c r="AB9175" s="25">
        <v>8.0</v>
      </c>
      <c r="AC9175" s="25">
        <v>127132.96</v>
      </c>
      <c r="AD9175" s="25">
        <v>1.0</v>
      </c>
      <c r="AE9175" s="25">
        <v>0.0</v>
      </c>
      <c r="AF9175" s="25">
        <v>1.0</v>
      </c>
      <c r="AG9175" s="25">
        <v>6009.27</v>
      </c>
      <c r="AH9175" s="25">
        <v>1.0</v>
      </c>
    </row>
    <row r="9176" ht="15.75" customHeight="1">
      <c r="U9176" s="25">
        <v>9175.0</v>
      </c>
      <c r="V9176" s="25">
        <v>1.5628059E7</v>
      </c>
      <c r="W9176" s="25" t="s">
        <v>1873</v>
      </c>
      <c r="X9176" s="25">
        <v>529.0</v>
      </c>
      <c r="Y9176" s="25" t="s">
        <v>375</v>
      </c>
      <c r="Z9176" s="25" t="s">
        <v>487</v>
      </c>
      <c r="AA9176" s="25">
        <v>61.0</v>
      </c>
      <c r="AB9176" s="25">
        <v>1.0</v>
      </c>
      <c r="AC9176" s="25">
        <v>0.0</v>
      </c>
      <c r="AD9176" s="25">
        <v>2.0</v>
      </c>
      <c r="AE9176" s="25">
        <v>1.0</v>
      </c>
      <c r="AF9176" s="25">
        <v>1.0</v>
      </c>
      <c r="AG9176" s="25">
        <v>191370.97</v>
      </c>
      <c r="AH9176" s="25">
        <v>0.0</v>
      </c>
    </row>
    <row r="9177" ht="15.75" customHeight="1">
      <c r="U9177" s="25">
        <v>9176.0</v>
      </c>
      <c r="V9177" s="25">
        <v>1.5703413E7</v>
      </c>
      <c r="W9177" s="25" t="s">
        <v>1797</v>
      </c>
      <c r="X9177" s="25">
        <v>519.0</v>
      </c>
      <c r="Y9177" s="25" t="s">
        <v>375</v>
      </c>
      <c r="Z9177" s="25" t="s">
        <v>462</v>
      </c>
      <c r="AA9177" s="25">
        <v>38.0</v>
      </c>
      <c r="AB9177" s="25">
        <v>7.0</v>
      </c>
      <c r="AC9177" s="25">
        <v>125328.56</v>
      </c>
      <c r="AD9177" s="25">
        <v>1.0</v>
      </c>
      <c r="AE9177" s="25">
        <v>1.0</v>
      </c>
      <c r="AF9177" s="25">
        <v>0.0</v>
      </c>
      <c r="AG9177" s="25">
        <v>188225.67</v>
      </c>
      <c r="AH9177" s="25">
        <v>0.0</v>
      </c>
    </row>
    <row r="9178" ht="15.75" customHeight="1">
      <c r="U9178" s="25">
        <v>9177.0</v>
      </c>
      <c r="V9178" s="25">
        <v>1.5610433E7</v>
      </c>
      <c r="W9178" s="25" t="s">
        <v>1556</v>
      </c>
      <c r="X9178" s="25">
        <v>573.0</v>
      </c>
      <c r="Y9178" s="25" t="s">
        <v>375</v>
      </c>
      <c r="Z9178" s="25" t="s">
        <v>487</v>
      </c>
      <c r="AA9178" s="25">
        <v>35.0</v>
      </c>
      <c r="AB9178" s="25">
        <v>9.0</v>
      </c>
      <c r="AC9178" s="25">
        <v>0.0</v>
      </c>
      <c r="AD9178" s="25">
        <v>2.0</v>
      </c>
      <c r="AE9178" s="25">
        <v>1.0</v>
      </c>
      <c r="AF9178" s="25">
        <v>0.0</v>
      </c>
      <c r="AG9178" s="25">
        <v>11743.89</v>
      </c>
      <c r="AH9178" s="25">
        <v>0.0</v>
      </c>
    </row>
    <row r="9179" ht="15.75" customHeight="1">
      <c r="U9179" s="25">
        <v>9178.0</v>
      </c>
      <c r="V9179" s="25">
        <v>1.5770548E7</v>
      </c>
      <c r="W9179" s="25" t="s">
        <v>1599</v>
      </c>
      <c r="X9179" s="25">
        <v>453.0</v>
      </c>
      <c r="Y9179" s="25" t="s">
        <v>379</v>
      </c>
      <c r="Z9179" s="25" t="s">
        <v>462</v>
      </c>
      <c r="AA9179" s="25">
        <v>28.0</v>
      </c>
      <c r="AB9179" s="25">
        <v>3.0</v>
      </c>
      <c r="AC9179" s="25">
        <v>139986.65</v>
      </c>
      <c r="AD9179" s="25">
        <v>1.0</v>
      </c>
      <c r="AE9179" s="25">
        <v>1.0</v>
      </c>
      <c r="AF9179" s="25">
        <v>0.0</v>
      </c>
      <c r="AG9179" s="25">
        <v>136846.75</v>
      </c>
      <c r="AH9179" s="25">
        <v>0.0</v>
      </c>
    </row>
    <row r="9180" ht="15.75" customHeight="1">
      <c r="U9180" s="25">
        <v>9179.0</v>
      </c>
      <c r="V9180" s="25">
        <v>1.5645637E7</v>
      </c>
      <c r="W9180" s="25" t="s">
        <v>3469</v>
      </c>
      <c r="X9180" s="25">
        <v>798.0</v>
      </c>
      <c r="Y9180" s="25" t="s">
        <v>379</v>
      </c>
      <c r="Z9180" s="25" t="s">
        <v>462</v>
      </c>
      <c r="AA9180" s="25">
        <v>39.0</v>
      </c>
      <c r="AB9180" s="25">
        <v>6.0</v>
      </c>
      <c r="AC9180" s="25">
        <v>119787.76</v>
      </c>
      <c r="AD9180" s="25">
        <v>1.0</v>
      </c>
      <c r="AE9180" s="25">
        <v>1.0</v>
      </c>
      <c r="AF9180" s="25">
        <v>1.0</v>
      </c>
      <c r="AG9180" s="25">
        <v>164248.33</v>
      </c>
      <c r="AH9180" s="25">
        <v>0.0</v>
      </c>
    </row>
    <row r="9181" ht="15.75" customHeight="1">
      <c r="U9181" s="25">
        <v>9180.0</v>
      </c>
      <c r="V9181" s="25">
        <v>1.5590888E7</v>
      </c>
      <c r="W9181" s="25" t="s">
        <v>1521</v>
      </c>
      <c r="X9181" s="25">
        <v>693.0</v>
      </c>
      <c r="Y9181" s="25" t="s">
        <v>377</v>
      </c>
      <c r="Z9181" s="25" t="s">
        <v>462</v>
      </c>
      <c r="AA9181" s="25">
        <v>34.0</v>
      </c>
      <c r="AB9181" s="25">
        <v>10.0</v>
      </c>
      <c r="AC9181" s="25">
        <v>107556.06</v>
      </c>
      <c r="AD9181" s="25">
        <v>2.0</v>
      </c>
      <c r="AE9181" s="25">
        <v>0.0</v>
      </c>
      <c r="AF9181" s="25">
        <v>0.0</v>
      </c>
      <c r="AG9181" s="25">
        <v>154631.35</v>
      </c>
      <c r="AH9181" s="25">
        <v>0.0</v>
      </c>
    </row>
    <row r="9182" ht="15.75" customHeight="1">
      <c r="U9182" s="25">
        <v>9181.0</v>
      </c>
      <c r="V9182" s="25">
        <v>1.5568326E7</v>
      </c>
      <c r="W9182" s="25" t="s">
        <v>1232</v>
      </c>
      <c r="X9182" s="25">
        <v>637.0</v>
      </c>
      <c r="Y9182" s="25" t="s">
        <v>375</v>
      </c>
      <c r="Z9182" s="25" t="s">
        <v>462</v>
      </c>
      <c r="AA9182" s="25">
        <v>44.0</v>
      </c>
      <c r="AB9182" s="25">
        <v>2.0</v>
      </c>
      <c r="AC9182" s="25">
        <v>0.0</v>
      </c>
      <c r="AD9182" s="25">
        <v>2.0</v>
      </c>
      <c r="AE9182" s="25">
        <v>1.0</v>
      </c>
      <c r="AF9182" s="25">
        <v>0.0</v>
      </c>
      <c r="AG9182" s="25">
        <v>149665.65</v>
      </c>
      <c r="AH9182" s="25">
        <v>0.0</v>
      </c>
    </row>
    <row r="9183" ht="15.75" customHeight="1">
      <c r="U9183" s="25">
        <v>9182.0</v>
      </c>
      <c r="V9183" s="25">
        <v>1.5655368E7</v>
      </c>
      <c r="W9183" s="25" t="s">
        <v>1970</v>
      </c>
      <c r="X9183" s="25">
        <v>672.0</v>
      </c>
      <c r="Y9183" s="25" t="s">
        <v>375</v>
      </c>
      <c r="Z9183" s="25" t="s">
        <v>487</v>
      </c>
      <c r="AA9183" s="25">
        <v>47.0</v>
      </c>
      <c r="AB9183" s="25">
        <v>1.0</v>
      </c>
      <c r="AC9183" s="25">
        <v>0.0</v>
      </c>
      <c r="AD9183" s="25">
        <v>1.0</v>
      </c>
      <c r="AE9183" s="25">
        <v>0.0</v>
      </c>
      <c r="AF9183" s="25">
        <v>0.0</v>
      </c>
      <c r="AG9183" s="25">
        <v>91574.92</v>
      </c>
      <c r="AH9183" s="25">
        <v>0.0</v>
      </c>
    </row>
    <row r="9184" ht="15.75" customHeight="1">
      <c r="U9184" s="25">
        <v>9183.0</v>
      </c>
      <c r="V9184" s="25">
        <v>1.5665579E7</v>
      </c>
      <c r="W9184" s="25" t="s">
        <v>1238</v>
      </c>
      <c r="X9184" s="25">
        <v>597.0</v>
      </c>
      <c r="Y9184" s="25" t="s">
        <v>375</v>
      </c>
      <c r="Z9184" s="25" t="s">
        <v>462</v>
      </c>
      <c r="AA9184" s="25">
        <v>28.0</v>
      </c>
      <c r="AB9184" s="25">
        <v>0.0</v>
      </c>
      <c r="AC9184" s="25">
        <v>142705.95</v>
      </c>
      <c r="AD9184" s="25">
        <v>1.0</v>
      </c>
      <c r="AE9184" s="25">
        <v>1.0</v>
      </c>
      <c r="AF9184" s="25">
        <v>0.0</v>
      </c>
      <c r="AG9184" s="25">
        <v>127233.39</v>
      </c>
      <c r="AH9184" s="25">
        <v>0.0</v>
      </c>
    </row>
    <row r="9185" ht="15.75" customHeight="1">
      <c r="U9185" s="25">
        <v>9184.0</v>
      </c>
      <c r="V9185" s="25">
        <v>1.5676091E7</v>
      </c>
      <c r="W9185" s="25" t="s">
        <v>2765</v>
      </c>
      <c r="X9185" s="25">
        <v>543.0</v>
      </c>
      <c r="Y9185" s="25" t="s">
        <v>375</v>
      </c>
      <c r="Z9185" s="25" t="s">
        <v>487</v>
      </c>
      <c r="AA9185" s="25">
        <v>42.0</v>
      </c>
      <c r="AB9185" s="25">
        <v>7.0</v>
      </c>
      <c r="AC9185" s="25">
        <v>0.0</v>
      </c>
      <c r="AD9185" s="25">
        <v>1.0</v>
      </c>
      <c r="AE9185" s="25">
        <v>1.0</v>
      </c>
      <c r="AF9185" s="25">
        <v>1.0</v>
      </c>
      <c r="AG9185" s="25">
        <v>56650.47</v>
      </c>
      <c r="AH9185" s="25">
        <v>0.0</v>
      </c>
    </row>
    <row r="9186" ht="15.75" customHeight="1">
      <c r="U9186" s="25">
        <v>9185.0</v>
      </c>
      <c r="V9186" s="25">
        <v>1.5716984E7</v>
      </c>
      <c r="W9186" s="25" t="s">
        <v>579</v>
      </c>
      <c r="X9186" s="25">
        <v>695.0</v>
      </c>
      <c r="Y9186" s="25" t="s">
        <v>377</v>
      </c>
      <c r="Z9186" s="25" t="s">
        <v>462</v>
      </c>
      <c r="AA9186" s="25">
        <v>56.0</v>
      </c>
      <c r="AB9186" s="25">
        <v>4.0</v>
      </c>
      <c r="AC9186" s="25">
        <v>0.0</v>
      </c>
      <c r="AD9186" s="25">
        <v>2.0</v>
      </c>
      <c r="AE9186" s="25">
        <v>1.0</v>
      </c>
      <c r="AF9186" s="25">
        <v>0.0</v>
      </c>
      <c r="AG9186" s="25">
        <v>84644.76</v>
      </c>
      <c r="AH9186" s="25">
        <v>0.0</v>
      </c>
    </row>
    <row r="9187" ht="15.75" customHeight="1">
      <c r="U9187" s="25">
        <v>9186.0</v>
      </c>
      <c r="V9187" s="25">
        <v>1.5715078E7</v>
      </c>
      <c r="W9187" s="25" t="s">
        <v>1029</v>
      </c>
      <c r="X9187" s="25">
        <v>584.0</v>
      </c>
      <c r="Y9187" s="25" t="s">
        <v>375</v>
      </c>
      <c r="Z9187" s="25" t="s">
        <v>487</v>
      </c>
      <c r="AA9187" s="25">
        <v>35.0</v>
      </c>
      <c r="AB9187" s="25">
        <v>6.0</v>
      </c>
      <c r="AC9187" s="25">
        <v>161613.94</v>
      </c>
      <c r="AD9187" s="25">
        <v>2.0</v>
      </c>
      <c r="AE9187" s="25">
        <v>1.0</v>
      </c>
      <c r="AF9187" s="25">
        <v>1.0</v>
      </c>
      <c r="AG9187" s="25">
        <v>148238.16</v>
      </c>
      <c r="AH9187" s="25">
        <v>0.0</v>
      </c>
    </row>
    <row r="9188" ht="15.75" customHeight="1">
      <c r="U9188" s="25">
        <v>9187.0</v>
      </c>
      <c r="V9188" s="25">
        <v>1.5569452E7</v>
      </c>
      <c r="W9188" s="25" t="s">
        <v>3149</v>
      </c>
      <c r="X9188" s="25">
        <v>652.0</v>
      </c>
      <c r="Y9188" s="25" t="s">
        <v>379</v>
      </c>
      <c r="Z9188" s="25" t="s">
        <v>462</v>
      </c>
      <c r="AA9188" s="25">
        <v>58.0</v>
      </c>
      <c r="AB9188" s="25">
        <v>3.0</v>
      </c>
      <c r="AC9188" s="25">
        <v>116353.2</v>
      </c>
      <c r="AD9188" s="25">
        <v>2.0</v>
      </c>
      <c r="AE9188" s="25">
        <v>0.0</v>
      </c>
      <c r="AF9188" s="25">
        <v>1.0</v>
      </c>
      <c r="AG9188" s="25">
        <v>193502.9</v>
      </c>
      <c r="AH9188" s="25">
        <v>0.0</v>
      </c>
    </row>
    <row r="9189" ht="15.75" customHeight="1">
      <c r="U9189" s="25">
        <v>9188.0</v>
      </c>
      <c r="V9189" s="25">
        <v>1.5628863E7</v>
      </c>
      <c r="W9189" s="25" t="s">
        <v>626</v>
      </c>
      <c r="X9189" s="25">
        <v>601.0</v>
      </c>
      <c r="Y9189" s="25" t="s">
        <v>375</v>
      </c>
      <c r="Z9189" s="25" t="s">
        <v>487</v>
      </c>
      <c r="AA9189" s="25">
        <v>38.0</v>
      </c>
      <c r="AB9189" s="25">
        <v>4.0</v>
      </c>
      <c r="AC9189" s="25">
        <v>60013.81</v>
      </c>
      <c r="AD9189" s="25">
        <v>1.0</v>
      </c>
      <c r="AE9189" s="25">
        <v>1.0</v>
      </c>
      <c r="AF9189" s="25">
        <v>1.0</v>
      </c>
      <c r="AG9189" s="25">
        <v>38020.05</v>
      </c>
      <c r="AH9189" s="25">
        <v>0.0</v>
      </c>
    </row>
    <row r="9190" ht="15.75" customHeight="1">
      <c r="U9190" s="25">
        <v>9189.0</v>
      </c>
      <c r="V9190" s="25">
        <v>1.5778192E7</v>
      </c>
      <c r="W9190" s="25" t="s">
        <v>2194</v>
      </c>
      <c r="X9190" s="25">
        <v>628.0</v>
      </c>
      <c r="Y9190" s="25" t="s">
        <v>377</v>
      </c>
      <c r="Z9190" s="25" t="s">
        <v>487</v>
      </c>
      <c r="AA9190" s="25">
        <v>28.0</v>
      </c>
      <c r="AB9190" s="25">
        <v>4.0</v>
      </c>
      <c r="AC9190" s="25">
        <v>0.0</v>
      </c>
      <c r="AD9190" s="25">
        <v>2.0</v>
      </c>
      <c r="AE9190" s="25">
        <v>1.0</v>
      </c>
      <c r="AF9190" s="25">
        <v>1.0</v>
      </c>
      <c r="AG9190" s="25">
        <v>176750.81</v>
      </c>
      <c r="AH9190" s="25">
        <v>0.0</v>
      </c>
    </row>
    <row r="9191" ht="15.75" customHeight="1">
      <c r="U9191" s="25">
        <v>9190.0</v>
      </c>
      <c r="V9191" s="25">
        <v>1.5793723E7</v>
      </c>
      <c r="W9191" s="25" t="s">
        <v>754</v>
      </c>
      <c r="X9191" s="25">
        <v>607.0</v>
      </c>
      <c r="Y9191" s="25" t="s">
        <v>379</v>
      </c>
      <c r="Z9191" s="25" t="s">
        <v>487</v>
      </c>
      <c r="AA9191" s="25">
        <v>32.0</v>
      </c>
      <c r="AB9191" s="25">
        <v>9.0</v>
      </c>
      <c r="AC9191" s="25">
        <v>144272.07</v>
      </c>
      <c r="AD9191" s="25">
        <v>2.0</v>
      </c>
      <c r="AE9191" s="25">
        <v>1.0</v>
      </c>
      <c r="AF9191" s="25">
        <v>0.0</v>
      </c>
      <c r="AG9191" s="25">
        <v>176580.63</v>
      </c>
      <c r="AH9191" s="25">
        <v>0.0</v>
      </c>
    </row>
    <row r="9192" ht="15.75" customHeight="1">
      <c r="U9192" s="25">
        <v>9191.0</v>
      </c>
      <c r="V9192" s="25">
        <v>1.5798943E7</v>
      </c>
      <c r="W9192" s="25" t="s">
        <v>1266</v>
      </c>
      <c r="X9192" s="25">
        <v>646.0</v>
      </c>
      <c r="Y9192" s="25" t="s">
        <v>375</v>
      </c>
      <c r="Z9192" s="25" t="s">
        <v>462</v>
      </c>
      <c r="AA9192" s="25">
        <v>46.0</v>
      </c>
      <c r="AB9192" s="25">
        <v>8.0</v>
      </c>
      <c r="AC9192" s="25">
        <v>0.0</v>
      </c>
      <c r="AD9192" s="25">
        <v>2.0</v>
      </c>
      <c r="AE9192" s="25">
        <v>1.0</v>
      </c>
      <c r="AF9192" s="25">
        <v>0.0</v>
      </c>
      <c r="AG9192" s="25">
        <v>133059.15</v>
      </c>
      <c r="AH9192" s="25">
        <v>0.0</v>
      </c>
    </row>
    <row r="9193" ht="15.75" customHeight="1">
      <c r="U9193" s="25">
        <v>9192.0</v>
      </c>
      <c r="V9193" s="25">
        <v>1.5764708E7</v>
      </c>
      <c r="W9193" s="25" t="s">
        <v>1270</v>
      </c>
      <c r="X9193" s="25">
        <v>572.0</v>
      </c>
      <c r="Y9193" s="25" t="s">
        <v>375</v>
      </c>
      <c r="Z9193" s="25" t="s">
        <v>487</v>
      </c>
      <c r="AA9193" s="25">
        <v>30.0</v>
      </c>
      <c r="AB9193" s="25">
        <v>6.0</v>
      </c>
      <c r="AC9193" s="25">
        <v>117696.67</v>
      </c>
      <c r="AD9193" s="25">
        <v>1.0</v>
      </c>
      <c r="AE9193" s="25">
        <v>1.0</v>
      </c>
      <c r="AF9193" s="25">
        <v>0.0</v>
      </c>
      <c r="AG9193" s="25">
        <v>100843.82</v>
      </c>
      <c r="AH9193" s="25">
        <v>0.0</v>
      </c>
    </row>
    <row r="9194" ht="15.75" customHeight="1">
      <c r="U9194" s="25">
        <v>9193.0</v>
      </c>
      <c r="V9194" s="25">
        <v>1.579104E7</v>
      </c>
      <c r="W9194" s="25" t="s">
        <v>2283</v>
      </c>
      <c r="X9194" s="25">
        <v>801.0</v>
      </c>
      <c r="Y9194" s="25" t="s">
        <v>377</v>
      </c>
      <c r="Z9194" s="25" t="s">
        <v>487</v>
      </c>
      <c r="AA9194" s="25">
        <v>58.0</v>
      </c>
      <c r="AB9194" s="25">
        <v>1.0</v>
      </c>
      <c r="AC9194" s="25">
        <v>79954.61</v>
      </c>
      <c r="AD9194" s="25">
        <v>2.0</v>
      </c>
      <c r="AE9194" s="25">
        <v>1.0</v>
      </c>
      <c r="AF9194" s="25">
        <v>1.0</v>
      </c>
      <c r="AG9194" s="25">
        <v>30484.19</v>
      </c>
      <c r="AH9194" s="25">
        <v>0.0</v>
      </c>
    </row>
    <row r="9195" ht="15.75" customHeight="1">
      <c r="U9195" s="25">
        <v>9194.0</v>
      </c>
      <c r="V9195" s="25">
        <v>1.5631512E7</v>
      </c>
      <c r="W9195" s="25" t="s">
        <v>1009</v>
      </c>
      <c r="X9195" s="25">
        <v>597.0</v>
      </c>
      <c r="Y9195" s="25" t="s">
        <v>375</v>
      </c>
      <c r="Z9195" s="25" t="s">
        <v>462</v>
      </c>
      <c r="AA9195" s="25">
        <v>26.0</v>
      </c>
      <c r="AB9195" s="25">
        <v>8.0</v>
      </c>
      <c r="AC9195" s="25">
        <v>149989.39</v>
      </c>
      <c r="AD9195" s="25">
        <v>1.0</v>
      </c>
      <c r="AE9195" s="25">
        <v>1.0</v>
      </c>
      <c r="AF9195" s="25">
        <v>0.0</v>
      </c>
      <c r="AG9195" s="25">
        <v>42330.58</v>
      </c>
      <c r="AH9195" s="25">
        <v>0.0</v>
      </c>
    </row>
    <row r="9196" ht="15.75" customHeight="1">
      <c r="U9196" s="25">
        <v>9195.0</v>
      </c>
      <c r="V9196" s="25">
        <v>1.5640106E7</v>
      </c>
      <c r="W9196" s="25" t="s">
        <v>1813</v>
      </c>
      <c r="X9196" s="25">
        <v>613.0</v>
      </c>
      <c r="Y9196" s="25" t="s">
        <v>375</v>
      </c>
      <c r="Z9196" s="25" t="s">
        <v>487</v>
      </c>
      <c r="AA9196" s="25">
        <v>40.0</v>
      </c>
      <c r="AB9196" s="25">
        <v>7.0</v>
      </c>
      <c r="AC9196" s="25">
        <v>124339.9</v>
      </c>
      <c r="AD9196" s="25">
        <v>1.0</v>
      </c>
      <c r="AE9196" s="25">
        <v>0.0</v>
      </c>
      <c r="AF9196" s="25">
        <v>0.0</v>
      </c>
      <c r="AG9196" s="25">
        <v>193309.58</v>
      </c>
      <c r="AH9196" s="25">
        <v>0.0</v>
      </c>
    </row>
    <row r="9197" ht="15.75" customHeight="1">
      <c r="U9197" s="25">
        <v>9196.0</v>
      </c>
      <c r="V9197" s="25">
        <v>1.5710315E7</v>
      </c>
      <c r="W9197" s="25" t="s">
        <v>1320</v>
      </c>
      <c r="X9197" s="25">
        <v>529.0</v>
      </c>
      <c r="Y9197" s="25" t="s">
        <v>379</v>
      </c>
      <c r="Z9197" s="25" t="s">
        <v>487</v>
      </c>
      <c r="AA9197" s="25">
        <v>29.0</v>
      </c>
      <c r="AB9197" s="25">
        <v>4.0</v>
      </c>
      <c r="AC9197" s="25">
        <v>135759.4</v>
      </c>
      <c r="AD9197" s="25">
        <v>1.0</v>
      </c>
      <c r="AE9197" s="25">
        <v>0.0</v>
      </c>
      <c r="AF9197" s="25">
        <v>0.0</v>
      </c>
      <c r="AG9197" s="25">
        <v>112813.79</v>
      </c>
      <c r="AH9197" s="25">
        <v>1.0</v>
      </c>
    </row>
    <row r="9198" ht="15.75" customHeight="1">
      <c r="U9198" s="25">
        <v>9197.0</v>
      </c>
      <c r="V9198" s="25">
        <v>1.5771535E7</v>
      </c>
      <c r="W9198" s="25" t="s">
        <v>2478</v>
      </c>
      <c r="X9198" s="25">
        <v>794.0</v>
      </c>
      <c r="Y9198" s="25" t="s">
        <v>377</v>
      </c>
      <c r="Z9198" s="25" t="s">
        <v>462</v>
      </c>
      <c r="AA9198" s="25">
        <v>37.0</v>
      </c>
      <c r="AB9198" s="25">
        <v>9.0</v>
      </c>
      <c r="AC9198" s="25">
        <v>0.0</v>
      </c>
      <c r="AD9198" s="25">
        <v>2.0</v>
      </c>
      <c r="AE9198" s="25">
        <v>1.0</v>
      </c>
      <c r="AF9198" s="25">
        <v>0.0</v>
      </c>
      <c r="AG9198" s="25">
        <v>68008.85</v>
      </c>
      <c r="AH9198" s="25">
        <v>0.0</v>
      </c>
    </row>
    <row r="9199" ht="15.75" customHeight="1">
      <c r="U9199" s="25">
        <v>9198.0</v>
      </c>
      <c r="V9199" s="25">
        <v>1.5611947E7</v>
      </c>
      <c r="W9199" s="25" t="s">
        <v>1864</v>
      </c>
      <c r="X9199" s="25">
        <v>557.0</v>
      </c>
      <c r="Y9199" s="25" t="s">
        <v>375</v>
      </c>
      <c r="Z9199" s="25" t="s">
        <v>487</v>
      </c>
      <c r="AA9199" s="25">
        <v>34.0</v>
      </c>
      <c r="AB9199" s="25">
        <v>3.0</v>
      </c>
      <c r="AC9199" s="25">
        <v>83074.0</v>
      </c>
      <c r="AD9199" s="25">
        <v>1.0</v>
      </c>
      <c r="AE9199" s="25">
        <v>1.0</v>
      </c>
      <c r="AF9199" s="25">
        <v>0.0</v>
      </c>
      <c r="AG9199" s="25">
        <v>132673.22</v>
      </c>
      <c r="AH9199" s="25">
        <v>0.0</v>
      </c>
    </row>
    <row r="9200" ht="15.75" customHeight="1">
      <c r="U9200" s="25">
        <v>9199.0</v>
      </c>
      <c r="V9200" s="25">
        <v>1.5670266E7</v>
      </c>
      <c r="W9200" s="25" t="s">
        <v>711</v>
      </c>
      <c r="X9200" s="25">
        <v>499.0</v>
      </c>
      <c r="Y9200" s="25" t="s">
        <v>375</v>
      </c>
      <c r="Z9200" s="25" t="s">
        <v>462</v>
      </c>
      <c r="AA9200" s="25">
        <v>28.0</v>
      </c>
      <c r="AB9200" s="25">
        <v>4.0</v>
      </c>
      <c r="AC9200" s="25">
        <v>141792.61</v>
      </c>
      <c r="AD9200" s="25">
        <v>1.0</v>
      </c>
      <c r="AE9200" s="25">
        <v>1.0</v>
      </c>
      <c r="AF9200" s="25">
        <v>1.0</v>
      </c>
      <c r="AG9200" s="25">
        <v>22001.91</v>
      </c>
      <c r="AH9200" s="25">
        <v>0.0</v>
      </c>
    </row>
    <row r="9201" ht="15.75" customHeight="1">
      <c r="U9201" s="25">
        <v>9200.0</v>
      </c>
      <c r="V9201" s="25">
        <v>1.5609083E7</v>
      </c>
      <c r="W9201" s="25" t="s">
        <v>1835</v>
      </c>
      <c r="X9201" s="25">
        <v>544.0</v>
      </c>
      <c r="Y9201" s="25" t="s">
        <v>375</v>
      </c>
      <c r="Z9201" s="25" t="s">
        <v>462</v>
      </c>
      <c r="AA9201" s="25">
        <v>26.0</v>
      </c>
      <c r="AB9201" s="25">
        <v>6.0</v>
      </c>
      <c r="AC9201" s="25">
        <v>0.0</v>
      </c>
      <c r="AD9201" s="25">
        <v>1.0</v>
      </c>
      <c r="AE9201" s="25">
        <v>1.0</v>
      </c>
      <c r="AF9201" s="25">
        <v>0.0</v>
      </c>
      <c r="AG9201" s="25">
        <v>100200.4</v>
      </c>
      <c r="AH9201" s="25">
        <v>1.0</v>
      </c>
    </row>
    <row r="9202" ht="15.75" customHeight="1">
      <c r="U9202" s="25">
        <v>9201.0</v>
      </c>
      <c r="V9202" s="25">
        <v>1.5567923E7</v>
      </c>
      <c r="W9202" s="25" t="s">
        <v>2572</v>
      </c>
      <c r="X9202" s="25">
        <v>739.0</v>
      </c>
      <c r="Y9202" s="25" t="s">
        <v>375</v>
      </c>
      <c r="Z9202" s="25" t="s">
        <v>462</v>
      </c>
      <c r="AA9202" s="25">
        <v>30.0</v>
      </c>
      <c r="AB9202" s="25">
        <v>6.0</v>
      </c>
      <c r="AC9202" s="25">
        <v>0.0</v>
      </c>
      <c r="AD9202" s="25">
        <v>1.0</v>
      </c>
      <c r="AE9202" s="25">
        <v>0.0</v>
      </c>
      <c r="AF9202" s="25">
        <v>0.0</v>
      </c>
      <c r="AG9202" s="25">
        <v>122604.44</v>
      </c>
      <c r="AH9202" s="25">
        <v>0.0</v>
      </c>
    </row>
    <row r="9203" ht="15.75" customHeight="1">
      <c r="U9203" s="25">
        <v>9202.0</v>
      </c>
      <c r="V9203" s="25">
        <v>1.5788183E7</v>
      </c>
      <c r="W9203" s="25" t="s">
        <v>1484</v>
      </c>
      <c r="X9203" s="25">
        <v>458.0</v>
      </c>
      <c r="Y9203" s="25" t="s">
        <v>379</v>
      </c>
      <c r="Z9203" s="25" t="s">
        <v>462</v>
      </c>
      <c r="AA9203" s="25">
        <v>43.0</v>
      </c>
      <c r="AB9203" s="25">
        <v>1.0</v>
      </c>
      <c r="AC9203" s="25">
        <v>106870.12</v>
      </c>
      <c r="AD9203" s="25">
        <v>2.0</v>
      </c>
      <c r="AE9203" s="25">
        <v>1.0</v>
      </c>
      <c r="AF9203" s="25">
        <v>0.0</v>
      </c>
      <c r="AG9203" s="25">
        <v>100564.37</v>
      </c>
      <c r="AH9203" s="25">
        <v>0.0</v>
      </c>
    </row>
    <row r="9204" ht="15.75" customHeight="1">
      <c r="U9204" s="25">
        <v>9203.0</v>
      </c>
      <c r="V9204" s="25">
        <v>1.5735782E7</v>
      </c>
      <c r="W9204" s="25" t="s">
        <v>629</v>
      </c>
      <c r="X9204" s="25">
        <v>528.0</v>
      </c>
      <c r="Y9204" s="25" t="s">
        <v>375</v>
      </c>
      <c r="Z9204" s="25" t="s">
        <v>487</v>
      </c>
      <c r="AA9204" s="25">
        <v>31.0</v>
      </c>
      <c r="AB9204" s="25">
        <v>9.0</v>
      </c>
      <c r="AC9204" s="25">
        <v>120962.59</v>
      </c>
      <c r="AD9204" s="25">
        <v>1.0</v>
      </c>
      <c r="AE9204" s="25">
        <v>1.0</v>
      </c>
      <c r="AF9204" s="25">
        <v>0.0</v>
      </c>
      <c r="AG9204" s="25">
        <v>5419.31</v>
      </c>
      <c r="AH9204" s="25">
        <v>0.0</v>
      </c>
    </row>
    <row r="9205" ht="15.75" customHeight="1">
      <c r="U9205" s="25">
        <v>9204.0</v>
      </c>
      <c r="V9205" s="25">
        <v>1.5774401E7</v>
      </c>
      <c r="W9205" s="25" t="s">
        <v>1139</v>
      </c>
      <c r="X9205" s="25">
        <v>773.0</v>
      </c>
      <c r="Y9205" s="25" t="s">
        <v>377</v>
      </c>
      <c r="Z9205" s="25" t="s">
        <v>487</v>
      </c>
      <c r="AA9205" s="25">
        <v>51.0</v>
      </c>
      <c r="AB9205" s="25">
        <v>4.0</v>
      </c>
      <c r="AC9205" s="25">
        <v>0.0</v>
      </c>
      <c r="AD9205" s="25">
        <v>2.0</v>
      </c>
      <c r="AE9205" s="25">
        <v>0.0</v>
      </c>
      <c r="AF9205" s="25">
        <v>0.0</v>
      </c>
      <c r="AG9205" s="25">
        <v>123587.83</v>
      </c>
      <c r="AH9205" s="25">
        <v>1.0</v>
      </c>
    </row>
    <row r="9206" ht="15.75" customHeight="1">
      <c r="U9206" s="25">
        <v>9205.0</v>
      </c>
      <c r="V9206" s="25">
        <v>1.5737971E7</v>
      </c>
      <c r="W9206" s="25" t="s">
        <v>3470</v>
      </c>
      <c r="X9206" s="25">
        <v>646.0</v>
      </c>
      <c r="Y9206" s="25" t="s">
        <v>375</v>
      </c>
      <c r="Z9206" s="25" t="s">
        <v>462</v>
      </c>
      <c r="AA9206" s="25">
        <v>30.0</v>
      </c>
      <c r="AB9206" s="25">
        <v>5.0</v>
      </c>
      <c r="AC9206" s="25">
        <v>0.0</v>
      </c>
      <c r="AD9206" s="25">
        <v>2.0</v>
      </c>
      <c r="AE9206" s="25">
        <v>1.0</v>
      </c>
      <c r="AF9206" s="25">
        <v>0.0</v>
      </c>
      <c r="AG9206" s="25">
        <v>13935.32</v>
      </c>
      <c r="AH9206" s="25">
        <v>0.0</v>
      </c>
    </row>
    <row r="9207" ht="15.75" customHeight="1">
      <c r="U9207" s="25">
        <v>9206.0</v>
      </c>
      <c r="V9207" s="25">
        <v>1.575875E7</v>
      </c>
      <c r="W9207" s="25" t="s">
        <v>2591</v>
      </c>
      <c r="X9207" s="25">
        <v>564.0</v>
      </c>
      <c r="Y9207" s="25" t="s">
        <v>375</v>
      </c>
      <c r="Z9207" s="25" t="s">
        <v>487</v>
      </c>
      <c r="AA9207" s="25">
        <v>31.0</v>
      </c>
      <c r="AB9207" s="25">
        <v>0.0</v>
      </c>
      <c r="AC9207" s="25">
        <v>110527.17</v>
      </c>
      <c r="AD9207" s="25">
        <v>1.0</v>
      </c>
      <c r="AE9207" s="25">
        <v>1.0</v>
      </c>
      <c r="AF9207" s="25">
        <v>1.0</v>
      </c>
      <c r="AG9207" s="25">
        <v>87060.77</v>
      </c>
      <c r="AH9207" s="25">
        <v>0.0</v>
      </c>
    </row>
    <row r="9208" ht="15.75" customHeight="1">
      <c r="U9208" s="25">
        <v>9207.0</v>
      </c>
      <c r="V9208" s="25">
        <v>1.5611767E7</v>
      </c>
      <c r="W9208" s="25" t="s">
        <v>1036</v>
      </c>
      <c r="X9208" s="25">
        <v>624.0</v>
      </c>
      <c r="Y9208" s="25" t="s">
        <v>379</v>
      </c>
      <c r="Z9208" s="25" t="s">
        <v>462</v>
      </c>
      <c r="AA9208" s="25">
        <v>52.0</v>
      </c>
      <c r="AB9208" s="25">
        <v>0.0</v>
      </c>
      <c r="AC9208" s="25">
        <v>133723.43</v>
      </c>
      <c r="AD9208" s="25">
        <v>1.0</v>
      </c>
      <c r="AE9208" s="25">
        <v>0.0</v>
      </c>
      <c r="AF9208" s="25">
        <v>0.0</v>
      </c>
      <c r="AG9208" s="25">
        <v>4859.59</v>
      </c>
      <c r="AH9208" s="25">
        <v>1.0</v>
      </c>
    </row>
    <row r="9209" ht="15.75" customHeight="1">
      <c r="U9209" s="25">
        <v>9208.0</v>
      </c>
      <c r="V9209" s="25">
        <v>1.564377E7</v>
      </c>
      <c r="W9209" s="25" t="s">
        <v>2227</v>
      </c>
      <c r="X9209" s="25">
        <v>682.0</v>
      </c>
      <c r="Y9209" s="25" t="s">
        <v>375</v>
      </c>
      <c r="Z9209" s="25" t="s">
        <v>462</v>
      </c>
      <c r="AA9209" s="25">
        <v>52.0</v>
      </c>
      <c r="AB9209" s="25">
        <v>5.0</v>
      </c>
      <c r="AC9209" s="25">
        <v>112670.48</v>
      </c>
      <c r="AD9209" s="25">
        <v>1.0</v>
      </c>
      <c r="AE9209" s="25">
        <v>1.0</v>
      </c>
      <c r="AF9209" s="25">
        <v>0.0</v>
      </c>
      <c r="AG9209" s="25">
        <v>21085.17</v>
      </c>
      <c r="AH9209" s="25">
        <v>1.0</v>
      </c>
    </row>
    <row r="9210" ht="15.75" customHeight="1">
      <c r="U9210" s="25">
        <v>9209.0</v>
      </c>
      <c r="V9210" s="25">
        <v>1.5744717E7</v>
      </c>
      <c r="W9210" s="25" t="s">
        <v>2638</v>
      </c>
      <c r="X9210" s="25">
        <v>726.0</v>
      </c>
      <c r="Y9210" s="25" t="s">
        <v>375</v>
      </c>
      <c r="Z9210" s="25" t="s">
        <v>462</v>
      </c>
      <c r="AA9210" s="25">
        <v>44.0</v>
      </c>
      <c r="AB9210" s="25">
        <v>2.0</v>
      </c>
      <c r="AC9210" s="25">
        <v>0.0</v>
      </c>
      <c r="AD9210" s="25">
        <v>2.0</v>
      </c>
      <c r="AE9210" s="25">
        <v>1.0</v>
      </c>
      <c r="AF9210" s="25">
        <v>1.0</v>
      </c>
      <c r="AG9210" s="25">
        <v>26733.86</v>
      </c>
      <c r="AH9210" s="25">
        <v>0.0</v>
      </c>
    </row>
    <row r="9211" ht="15.75" customHeight="1">
      <c r="U9211" s="25">
        <v>9210.0</v>
      </c>
      <c r="V9211" s="25">
        <v>1.5570681E7</v>
      </c>
      <c r="W9211" s="25" t="s">
        <v>866</v>
      </c>
      <c r="X9211" s="25">
        <v>560.0</v>
      </c>
      <c r="Y9211" s="25" t="s">
        <v>375</v>
      </c>
      <c r="Z9211" s="25" t="s">
        <v>487</v>
      </c>
      <c r="AA9211" s="25">
        <v>24.0</v>
      </c>
      <c r="AB9211" s="25">
        <v>1.0</v>
      </c>
      <c r="AC9211" s="25">
        <v>116084.32</v>
      </c>
      <c r="AD9211" s="25">
        <v>1.0</v>
      </c>
      <c r="AE9211" s="25">
        <v>1.0</v>
      </c>
      <c r="AF9211" s="25">
        <v>0.0</v>
      </c>
      <c r="AG9211" s="25">
        <v>89734.7</v>
      </c>
      <c r="AH9211" s="25">
        <v>0.0</v>
      </c>
    </row>
    <row r="9212" ht="15.75" customHeight="1">
      <c r="U9212" s="25">
        <v>9211.0</v>
      </c>
      <c r="V9212" s="25">
        <v>1.579265E7</v>
      </c>
      <c r="W9212" s="25" t="s">
        <v>1017</v>
      </c>
      <c r="X9212" s="25">
        <v>382.0</v>
      </c>
      <c r="Y9212" s="25" t="s">
        <v>377</v>
      </c>
      <c r="Z9212" s="25" t="s">
        <v>487</v>
      </c>
      <c r="AA9212" s="25">
        <v>36.0</v>
      </c>
      <c r="AB9212" s="25">
        <v>0.0</v>
      </c>
      <c r="AC9212" s="25">
        <v>0.0</v>
      </c>
      <c r="AD9212" s="25">
        <v>1.0</v>
      </c>
      <c r="AE9212" s="25">
        <v>1.0</v>
      </c>
      <c r="AF9212" s="25">
        <v>1.0</v>
      </c>
      <c r="AG9212" s="25">
        <v>179540.73</v>
      </c>
      <c r="AH9212" s="25">
        <v>1.0</v>
      </c>
    </row>
    <row r="9213" ht="15.75" customHeight="1">
      <c r="U9213" s="25">
        <v>9212.0</v>
      </c>
      <c r="V9213" s="25">
        <v>1.5605531E7</v>
      </c>
      <c r="W9213" s="25" t="s">
        <v>2819</v>
      </c>
      <c r="X9213" s="25">
        <v>457.0</v>
      </c>
      <c r="Y9213" s="25" t="s">
        <v>377</v>
      </c>
      <c r="Z9213" s="25" t="s">
        <v>462</v>
      </c>
      <c r="AA9213" s="25">
        <v>38.0</v>
      </c>
      <c r="AB9213" s="25">
        <v>6.0</v>
      </c>
      <c r="AC9213" s="25">
        <v>0.0</v>
      </c>
      <c r="AD9213" s="25">
        <v>2.0</v>
      </c>
      <c r="AE9213" s="25">
        <v>1.0</v>
      </c>
      <c r="AF9213" s="25">
        <v>0.0</v>
      </c>
      <c r="AG9213" s="25">
        <v>173219.09</v>
      </c>
      <c r="AH9213" s="25">
        <v>0.0</v>
      </c>
    </row>
    <row r="9214" ht="15.75" customHeight="1">
      <c r="U9214" s="25">
        <v>9213.0</v>
      </c>
      <c r="V9214" s="25">
        <v>1.5605339E7</v>
      </c>
      <c r="W9214" s="25" t="s">
        <v>2426</v>
      </c>
      <c r="X9214" s="25">
        <v>673.0</v>
      </c>
      <c r="Y9214" s="25" t="s">
        <v>375</v>
      </c>
      <c r="Z9214" s="25" t="s">
        <v>462</v>
      </c>
      <c r="AA9214" s="25">
        <v>37.0</v>
      </c>
      <c r="AB9214" s="25">
        <v>10.0</v>
      </c>
      <c r="AC9214" s="25">
        <v>0.0</v>
      </c>
      <c r="AD9214" s="25">
        <v>2.0</v>
      </c>
      <c r="AE9214" s="25">
        <v>1.0</v>
      </c>
      <c r="AF9214" s="25">
        <v>1.0</v>
      </c>
      <c r="AG9214" s="25">
        <v>37411.35</v>
      </c>
      <c r="AH9214" s="25">
        <v>0.0</v>
      </c>
    </row>
    <row r="9215" ht="15.75" customHeight="1">
      <c r="U9215" s="25">
        <v>9214.0</v>
      </c>
      <c r="V9215" s="25">
        <v>1.5672216E7</v>
      </c>
      <c r="W9215" s="25" t="s">
        <v>2922</v>
      </c>
      <c r="X9215" s="25">
        <v>584.0</v>
      </c>
      <c r="Y9215" s="25" t="s">
        <v>375</v>
      </c>
      <c r="Z9215" s="25" t="s">
        <v>462</v>
      </c>
      <c r="AA9215" s="25">
        <v>40.0</v>
      </c>
      <c r="AB9215" s="25">
        <v>4.0</v>
      </c>
      <c r="AC9215" s="25">
        <v>82441.75</v>
      </c>
      <c r="AD9215" s="25">
        <v>1.0</v>
      </c>
      <c r="AE9215" s="25">
        <v>0.0</v>
      </c>
      <c r="AF9215" s="25">
        <v>0.0</v>
      </c>
      <c r="AG9215" s="25">
        <v>80852.11</v>
      </c>
      <c r="AH9215" s="25">
        <v>0.0</v>
      </c>
    </row>
    <row r="9216" ht="15.75" customHeight="1">
      <c r="U9216" s="25">
        <v>9215.0</v>
      </c>
      <c r="V9216" s="25">
        <v>1.5812893E7</v>
      </c>
      <c r="W9216" s="25" t="s">
        <v>1892</v>
      </c>
      <c r="X9216" s="25">
        <v>629.0</v>
      </c>
      <c r="Y9216" s="25" t="s">
        <v>375</v>
      </c>
      <c r="Z9216" s="25" t="s">
        <v>462</v>
      </c>
      <c r="AA9216" s="25">
        <v>39.0</v>
      </c>
      <c r="AB9216" s="25">
        <v>10.0</v>
      </c>
      <c r="AC9216" s="25">
        <v>0.0</v>
      </c>
      <c r="AD9216" s="25">
        <v>2.0</v>
      </c>
      <c r="AE9216" s="25">
        <v>1.0</v>
      </c>
      <c r="AF9216" s="25">
        <v>1.0</v>
      </c>
      <c r="AG9216" s="25">
        <v>43174.49</v>
      </c>
      <c r="AH9216" s="25">
        <v>1.0</v>
      </c>
    </row>
    <row r="9217" ht="15.75" customHeight="1">
      <c r="U9217" s="25">
        <v>9216.0</v>
      </c>
      <c r="V9217" s="25">
        <v>1.562418E7</v>
      </c>
      <c r="W9217" s="25" t="s">
        <v>1802</v>
      </c>
      <c r="X9217" s="25">
        <v>584.0</v>
      </c>
      <c r="Y9217" s="25" t="s">
        <v>379</v>
      </c>
      <c r="Z9217" s="25" t="s">
        <v>462</v>
      </c>
      <c r="AA9217" s="25">
        <v>37.0</v>
      </c>
      <c r="AB9217" s="25">
        <v>10.0</v>
      </c>
      <c r="AC9217" s="25">
        <v>134171.8</v>
      </c>
      <c r="AD9217" s="25">
        <v>4.0</v>
      </c>
      <c r="AE9217" s="25">
        <v>1.0</v>
      </c>
      <c r="AF9217" s="25">
        <v>1.0</v>
      </c>
      <c r="AG9217" s="25">
        <v>70927.11</v>
      </c>
      <c r="AH9217" s="25">
        <v>1.0</v>
      </c>
    </row>
    <row r="9218" ht="15.75" customHeight="1">
      <c r="U9218" s="25">
        <v>9217.0</v>
      </c>
      <c r="V9218" s="25">
        <v>1.5701364E7</v>
      </c>
      <c r="W9218" s="25" t="s">
        <v>1454</v>
      </c>
      <c r="X9218" s="25">
        <v>724.0</v>
      </c>
      <c r="Y9218" s="25" t="s">
        <v>375</v>
      </c>
      <c r="Z9218" s="25" t="s">
        <v>487</v>
      </c>
      <c r="AA9218" s="25">
        <v>30.0</v>
      </c>
      <c r="AB9218" s="25">
        <v>10.0</v>
      </c>
      <c r="AC9218" s="25">
        <v>0.0</v>
      </c>
      <c r="AD9218" s="25">
        <v>2.0</v>
      </c>
      <c r="AE9218" s="25">
        <v>1.0</v>
      </c>
      <c r="AF9218" s="25">
        <v>1.0</v>
      </c>
      <c r="AG9218" s="25">
        <v>54265.55</v>
      </c>
      <c r="AH9218" s="25">
        <v>0.0</v>
      </c>
    </row>
    <row r="9219" ht="15.75" customHeight="1">
      <c r="U9219" s="25">
        <v>9218.0</v>
      </c>
      <c r="V9219" s="25">
        <v>1.5762588E7</v>
      </c>
      <c r="W9219" s="25" t="s">
        <v>3471</v>
      </c>
      <c r="X9219" s="25">
        <v>644.0</v>
      </c>
      <c r="Y9219" s="25" t="s">
        <v>375</v>
      </c>
      <c r="Z9219" s="25" t="s">
        <v>487</v>
      </c>
      <c r="AA9219" s="25">
        <v>31.0</v>
      </c>
      <c r="AB9219" s="25">
        <v>5.0</v>
      </c>
      <c r="AC9219" s="25">
        <v>0.0</v>
      </c>
      <c r="AD9219" s="25">
        <v>2.0</v>
      </c>
      <c r="AE9219" s="25">
        <v>1.0</v>
      </c>
      <c r="AF9219" s="25">
        <v>1.0</v>
      </c>
      <c r="AG9219" s="25">
        <v>41872.17</v>
      </c>
      <c r="AH9219" s="25">
        <v>0.0</v>
      </c>
    </row>
    <row r="9220" ht="15.75" customHeight="1">
      <c r="U9220" s="25">
        <v>9219.0</v>
      </c>
      <c r="V9220" s="25">
        <v>1.5806318E7</v>
      </c>
      <c r="W9220" s="25" t="s">
        <v>1315</v>
      </c>
      <c r="X9220" s="25">
        <v>676.0</v>
      </c>
      <c r="Y9220" s="25" t="s">
        <v>379</v>
      </c>
      <c r="Z9220" s="25" t="s">
        <v>462</v>
      </c>
      <c r="AA9220" s="25">
        <v>48.0</v>
      </c>
      <c r="AB9220" s="25">
        <v>2.0</v>
      </c>
      <c r="AC9220" s="25">
        <v>124442.38</v>
      </c>
      <c r="AD9220" s="25">
        <v>1.0</v>
      </c>
      <c r="AE9220" s="25">
        <v>1.0</v>
      </c>
      <c r="AF9220" s="25">
        <v>0.0</v>
      </c>
      <c r="AG9220" s="25">
        <v>15068.53</v>
      </c>
      <c r="AH9220" s="25">
        <v>1.0</v>
      </c>
    </row>
    <row r="9221" ht="15.75" customHeight="1">
      <c r="U9221" s="25">
        <v>9220.0</v>
      </c>
      <c r="V9221" s="25">
        <v>1.5712596E7</v>
      </c>
      <c r="W9221" s="25" t="s">
        <v>769</v>
      </c>
      <c r="X9221" s="25">
        <v>499.0</v>
      </c>
      <c r="Y9221" s="25" t="s">
        <v>375</v>
      </c>
      <c r="Z9221" s="25" t="s">
        <v>487</v>
      </c>
      <c r="AA9221" s="25">
        <v>31.0</v>
      </c>
      <c r="AB9221" s="25">
        <v>4.0</v>
      </c>
      <c r="AC9221" s="25">
        <v>0.0</v>
      </c>
      <c r="AD9221" s="25">
        <v>1.0</v>
      </c>
      <c r="AE9221" s="25">
        <v>1.0</v>
      </c>
      <c r="AF9221" s="25">
        <v>0.0</v>
      </c>
      <c r="AG9221" s="25">
        <v>25950.49</v>
      </c>
      <c r="AH9221" s="25">
        <v>0.0</v>
      </c>
    </row>
    <row r="9222" ht="15.75" customHeight="1">
      <c r="U9222" s="25">
        <v>9221.0</v>
      </c>
      <c r="V9222" s="25">
        <v>1.5600399E7</v>
      </c>
      <c r="W9222" s="25" t="s">
        <v>1494</v>
      </c>
      <c r="X9222" s="25">
        <v>598.0</v>
      </c>
      <c r="Y9222" s="25" t="s">
        <v>375</v>
      </c>
      <c r="Z9222" s="25" t="s">
        <v>487</v>
      </c>
      <c r="AA9222" s="25">
        <v>60.0</v>
      </c>
      <c r="AB9222" s="25">
        <v>4.0</v>
      </c>
      <c r="AC9222" s="25">
        <v>0.0</v>
      </c>
      <c r="AD9222" s="25">
        <v>1.0</v>
      </c>
      <c r="AE9222" s="25">
        <v>1.0</v>
      </c>
      <c r="AF9222" s="25">
        <v>0.0</v>
      </c>
      <c r="AG9222" s="25">
        <v>197727.14</v>
      </c>
      <c r="AH9222" s="25">
        <v>1.0</v>
      </c>
    </row>
    <row r="9223" ht="15.75" customHeight="1">
      <c r="U9223" s="25">
        <v>9222.0</v>
      </c>
      <c r="V9223" s="25">
        <v>1.5576216E7</v>
      </c>
      <c r="W9223" s="25" t="s">
        <v>1641</v>
      </c>
      <c r="X9223" s="25">
        <v>655.0</v>
      </c>
      <c r="Y9223" s="25" t="s">
        <v>379</v>
      </c>
      <c r="Z9223" s="25" t="s">
        <v>462</v>
      </c>
      <c r="AA9223" s="25">
        <v>37.0</v>
      </c>
      <c r="AB9223" s="25">
        <v>4.0</v>
      </c>
      <c r="AC9223" s="25">
        <v>108862.76</v>
      </c>
      <c r="AD9223" s="25">
        <v>1.0</v>
      </c>
      <c r="AE9223" s="25">
        <v>1.0</v>
      </c>
      <c r="AF9223" s="25">
        <v>0.0</v>
      </c>
      <c r="AG9223" s="25">
        <v>79555.08</v>
      </c>
      <c r="AH9223" s="25">
        <v>1.0</v>
      </c>
    </row>
    <row r="9224" ht="15.75" customHeight="1">
      <c r="U9224" s="25">
        <v>9223.0</v>
      </c>
      <c r="V9224" s="25">
        <v>1.562075E7</v>
      </c>
      <c r="W9224" s="25" t="s">
        <v>3472</v>
      </c>
      <c r="X9224" s="25">
        <v>559.0</v>
      </c>
      <c r="Y9224" s="25" t="s">
        <v>375</v>
      </c>
      <c r="Z9224" s="25" t="s">
        <v>487</v>
      </c>
      <c r="AA9224" s="25">
        <v>28.0</v>
      </c>
      <c r="AB9224" s="25">
        <v>3.0</v>
      </c>
      <c r="AC9224" s="25">
        <v>141099.43</v>
      </c>
      <c r="AD9224" s="25">
        <v>1.0</v>
      </c>
      <c r="AE9224" s="25">
        <v>1.0</v>
      </c>
      <c r="AF9224" s="25">
        <v>1.0</v>
      </c>
      <c r="AG9224" s="25">
        <v>15607.27</v>
      </c>
      <c r="AH9224" s="25">
        <v>0.0</v>
      </c>
    </row>
    <row r="9225" ht="15.75" customHeight="1">
      <c r="U9225" s="25">
        <v>9224.0</v>
      </c>
      <c r="V9225" s="25">
        <v>1.5623489E7</v>
      </c>
      <c r="W9225" s="25" t="s">
        <v>1689</v>
      </c>
      <c r="X9225" s="25">
        <v>543.0</v>
      </c>
      <c r="Y9225" s="25" t="s">
        <v>375</v>
      </c>
      <c r="Z9225" s="25" t="s">
        <v>462</v>
      </c>
      <c r="AA9225" s="25">
        <v>67.0</v>
      </c>
      <c r="AB9225" s="25">
        <v>0.0</v>
      </c>
      <c r="AC9225" s="25">
        <v>128843.67</v>
      </c>
      <c r="AD9225" s="25">
        <v>1.0</v>
      </c>
      <c r="AE9225" s="25">
        <v>1.0</v>
      </c>
      <c r="AF9225" s="25">
        <v>1.0</v>
      </c>
      <c r="AG9225" s="25">
        <v>134612.48</v>
      </c>
      <c r="AH9225" s="25">
        <v>0.0</v>
      </c>
    </row>
    <row r="9226" ht="15.75" customHeight="1">
      <c r="U9226" s="25">
        <v>9225.0</v>
      </c>
      <c r="V9226" s="25">
        <v>1.5667944E7</v>
      </c>
      <c r="W9226" s="25" t="s">
        <v>1804</v>
      </c>
      <c r="X9226" s="25">
        <v>679.0</v>
      </c>
      <c r="Y9226" s="25" t="s">
        <v>375</v>
      </c>
      <c r="Z9226" s="25" t="s">
        <v>487</v>
      </c>
      <c r="AA9226" s="25">
        <v>39.0</v>
      </c>
      <c r="AB9226" s="25">
        <v>0.0</v>
      </c>
      <c r="AC9226" s="25">
        <v>86843.61</v>
      </c>
      <c r="AD9226" s="25">
        <v>1.0</v>
      </c>
      <c r="AE9226" s="25">
        <v>0.0</v>
      </c>
      <c r="AF9226" s="25">
        <v>1.0</v>
      </c>
      <c r="AG9226" s="25">
        <v>159830.58</v>
      </c>
      <c r="AH9226" s="25">
        <v>0.0</v>
      </c>
    </row>
    <row r="9227" ht="15.75" customHeight="1">
      <c r="U9227" s="25">
        <v>9226.0</v>
      </c>
      <c r="V9227" s="25">
        <v>1.5584928E7</v>
      </c>
      <c r="W9227" s="25" t="s">
        <v>1930</v>
      </c>
      <c r="X9227" s="25">
        <v>594.0</v>
      </c>
      <c r="Y9227" s="25" t="s">
        <v>379</v>
      </c>
      <c r="Z9227" s="25" t="s">
        <v>462</v>
      </c>
      <c r="AA9227" s="25">
        <v>32.0</v>
      </c>
      <c r="AB9227" s="25">
        <v>4.0</v>
      </c>
      <c r="AC9227" s="25">
        <v>120074.97</v>
      </c>
      <c r="AD9227" s="25">
        <v>2.0</v>
      </c>
      <c r="AE9227" s="25">
        <v>1.0</v>
      </c>
      <c r="AF9227" s="25">
        <v>1.0</v>
      </c>
      <c r="AG9227" s="25">
        <v>162961.79</v>
      </c>
      <c r="AH9227" s="25">
        <v>0.0</v>
      </c>
    </row>
    <row r="9228" ht="15.75" customHeight="1">
      <c r="U9228" s="25">
        <v>9227.0</v>
      </c>
      <c r="V9228" s="25">
        <v>1.5779913E7</v>
      </c>
      <c r="W9228" s="25" t="s">
        <v>771</v>
      </c>
      <c r="X9228" s="25">
        <v>586.0</v>
      </c>
      <c r="Y9228" s="25" t="s">
        <v>375</v>
      </c>
      <c r="Z9228" s="25" t="s">
        <v>487</v>
      </c>
      <c r="AA9228" s="25">
        <v>27.0</v>
      </c>
      <c r="AB9228" s="25">
        <v>5.0</v>
      </c>
      <c r="AC9228" s="25">
        <v>130231.8</v>
      </c>
      <c r="AD9228" s="25">
        <v>2.0</v>
      </c>
      <c r="AE9228" s="25">
        <v>1.0</v>
      </c>
      <c r="AF9228" s="25">
        <v>1.0</v>
      </c>
      <c r="AG9228" s="25">
        <v>192427.16</v>
      </c>
      <c r="AH9228" s="25">
        <v>0.0</v>
      </c>
    </row>
    <row r="9229" ht="15.75" customHeight="1">
      <c r="U9229" s="25">
        <v>9228.0</v>
      </c>
      <c r="V9229" s="25">
        <v>1.5644977E7</v>
      </c>
      <c r="W9229" s="25" t="s">
        <v>2164</v>
      </c>
      <c r="X9229" s="25">
        <v>776.0</v>
      </c>
      <c r="Y9229" s="25" t="s">
        <v>375</v>
      </c>
      <c r="Z9229" s="25" t="s">
        <v>462</v>
      </c>
      <c r="AA9229" s="25">
        <v>31.0</v>
      </c>
      <c r="AB9229" s="25">
        <v>5.0</v>
      </c>
      <c r="AC9229" s="25">
        <v>0.0</v>
      </c>
      <c r="AD9229" s="25">
        <v>2.0</v>
      </c>
      <c r="AE9229" s="25">
        <v>1.0</v>
      </c>
      <c r="AF9229" s="25">
        <v>0.0</v>
      </c>
      <c r="AG9229" s="25">
        <v>92647.94</v>
      </c>
      <c r="AH9229" s="25">
        <v>0.0</v>
      </c>
    </row>
    <row r="9230" ht="15.75" customHeight="1">
      <c r="U9230" s="25">
        <v>9229.0</v>
      </c>
      <c r="V9230" s="25">
        <v>1.5749679E7</v>
      </c>
      <c r="W9230" s="25" t="s">
        <v>3473</v>
      </c>
      <c r="X9230" s="25">
        <v>699.0</v>
      </c>
      <c r="Y9230" s="25" t="s">
        <v>375</v>
      </c>
      <c r="Z9230" s="25" t="s">
        <v>487</v>
      </c>
      <c r="AA9230" s="25">
        <v>39.0</v>
      </c>
      <c r="AB9230" s="25">
        <v>2.0</v>
      </c>
      <c r="AC9230" s="25">
        <v>109724.38</v>
      </c>
      <c r="AD9230" s="25">
        <v>1.0</v>
      </c>
      <c r="AE9230" s="25">
        <v>1.0</v>
      </c>
      <c r="AF9230" s="25">
        <v>1.0</v>
      </c>
      <c r="AG9230" s="25">
        <v>180022.39</v>
      </c>
      <c r="AH9230" s="25">
        <v>0.0</v>
      </c>
    </row>
    <row r="9231" ht="15.75" customHeight="1">
      <c r="U9231" s="25">
        <v>9230.0</v>
      </c>
      <c r="V9231" s="25">
        <v>1.562901E7</v>
      </c>
      <c r="W9231" s="25" t="s">
        <v>3474</v>
      </c>
      <c r="X9231" s="25">
        <v>847.0</v>
      </c>
      <c r="Y9231" s="25" t="s">
        <v>379</v>
      </c>
      <c r="Z9231" s="25" t="s">
        <v>462</v>
      </c>
      <c r="AA9231" s="25">
        <v>35.0</v>
      </c>
      <c r="AB9231" s="25">
        <v>5.0</v>
      </c>
      <c r="AC9231" s="25">
        <v>111743.43</v>
      </c>
      <c r="AD9231" s="25">
        <v>1.0</v>
      </c>
      <c r="AE9231" s="25">
        <v>1.0</v>
      </c>
      <c r="AF9231" s="25">
        <v>1.0</v>
      </c>
      <c r="AG9231" s="25">
        <v>183584.14</v>
      </c>
      <c r="AH9231" s="25">
        <v>0.0</v>
      </c>
    </row>
    <row r="9232" ht="15.75" customHeight="1">
      <c r="U9232" s="25">
        <v>9231.0</v>
      </c>
      <c r="V9232" s="25">
        <v>1.5768465E7</v>
      </c>
      <c r="W9232" s="25" t="s">
        <v>2294</v>
      </c>
      <c r="X9232" s="25">
        <v>582.0</v>
      </c>
      <c r="Y9232" s="25" t="s">
        <v>379</v>
      </c>
      <c r="Z9232" s="25" t="s">
        <v>487</v>
      </c>
      <c r="AA9232" s="25">
        <v>35.0</v>
      </c>
      <c r="AB9232" s="25">
        <v>8.0</v>
      </c>
      <c r="AC9232" s="25">
        <v>121309.17</v>
      </c>
      <c r="AD9232" s="25">
        <v>2.0</v>
      </c>
      <c r="AE9232" s="25">
        <v>1.0</v>
      </c>
      <c r="AF9232" s="25">
        <v>1.0</v>
      </c>
      <c r="AG9232" s="25">
        <v>28750.67</v>
      </c>
      <c r="AH9232" s="25">
        <v>0.0</v>
      </c>
    </row>
    <row r="9233" ht="15.75" customHeight="1">
      <c r="U9233" s="25">
        <v>9232.0</v>
      </c>
      <c r="V9233" s="25">
        <v>1.5767781E7</v>
      </c>
      <c r="W9233" s="25" t="s">
        <v>1729</v>
      </c>
      <c r="X9233" s="25">
        <v>648.0</v>
      </c>
      <c r="Y9233" s="25" t="s">
        <v>375</v>
      </c>
      <c r="Z9233" s="25" t="s">
        <v>487</v>
      </c>
      <c r="AA9233" s="25">
        <v>38.0</v>
      </c>
      <c r="AB9233" s="25">
        <v>10.0</v>
      </c>
      <c r="AC9233" s="25">
        <v>82697.28</v>
      </c>
      <c r="AD9233" s="25">
        <v>1.0</v>
      </c>
      <c r="AE9233" s="25">
        <v>1.0</v>
      </c>
      <c r="AF9233" s="25">
        <v>0.0</v>
      </c>
      <c r="AG9233" s="25">
        <v>74846.67</v>
      </c>
      <c r="AH9233" s="25">
        <v>0.0</v>
      </c>
    </row>
    <row r="9234" ht="15.75" customHeight="1">
      <c r="U9234" s="25">
        <v>9233.0</v>
      </c>
      <c r="V9234" s="25">
        <v>1.5635364E7</v>
      </c>
      <c r="W9234" s="25" t="s">
        <v>1090</v>
      </c>
      <c r="X9234" s="25">
        <v>618.0</v>
      </c>
      <c r="Y9234" s="25" t="s">
        <v>375</v>
      </c>
      <c r="Z9234" s="25" t="s">
        <v>462</v>
      </c>
      <c r="AA9234" s="25">
        <v>49.0</v>
      </c>
      <c r="AB9234" s="25">
        <v>9.0</v>
      </c>
      <c r="AC9234" s="25">
        <v>44301.43</v>
      </c>
      <c r="AD9234" s="25">
        <v>3.0</v>
      </c>
      <c r="AE9234" s="25">
        <v>1.0</v>
      </c>
      <c r="AF9234" s="25">
        <v>1.0</v>
      </c>
      <c r="AG9234" s="25">
        <v>89729.3</v>
      </c>
      <c r="AH9234" s="25">
        <v>1.0</v>
      </c>
    </row>
    <row r="9235" ht="15.75" customHeight="1">
      <c r="U9235" s="25">
        <v>9234.0</v>
      </c>
      <c r="V9235" s="25">
        <v>1.5722004E7</v>
      </c>
      <c r="W9235" s="25" t="s">
        <v>868</v>
      </c>
      <c r="X9235" s="25">
        <v>543.0</v>
      </c>
      <c r="Y9235" s="25" t="s">
        <v>375</v>
      </c>
      <c r="Z9235" s="25" t="s">
        <v>462</v>
      </c>
      <c r="AA9235" s="25">
        <v>31.0</v>
      </c>
      <c r="AB9235" s="25">
        <v>4.0</v>
      </c>
      <c r="AC9235" s="25">
        <v>138317.94</v>
      </c>
      <c r="AD9235" s="25">
        <v>1.0</v>
      </c>
      <c r="AE9235" s="25">
        <v>0.0</v>
      </c>
      <c r="AF9235" s="25">
        <v>0.0</v>
      </c>
      <c r="AG9235" s="25">
        <v>61843.73</v>
      </c>
      <c r="AH9235" s="25">
        <v>0.0</v>
      </c>
    </row>
    <row r="9236" ht="15.75" customHeight="1">
      <c r="U9236" s="25">
        <v>9235.0</v>
      </c>
      <c r="V9236" s="25">
        <v>1.5766044E7</v>
      </c>
      <c r="W9236" s="25" t="s">
        <v>544</v>
      </c>
      <c r="X9236" s="25">
        <v>642.0</v>
      </c>
      <c r="Y9236" s="25" t="s">
        <v>379</v>
      </c>
      <c r="Z9236" s="25" t="s">
        <v>487</v>
      </c>
      <c r="AA9236" s="25">
        <v>49.0</v>
      </c>
      <c r="AB9236" s="25">
        <v>4.0</v>
      </c>
      <c r="AC9236" s="25">
        <v>120688.61</v>
      </c>
      <c r="AD9236" s="25">
        <v>1.0</v>
      </c>
      <c r="AE9236" s="25">
        <v>1.0</v>
      </c>
      <c r="AF9236" s="25">
        <v>0.0</v>
      </c>
      <c r="AG9236" s="25">
        <v>24770.22</v>
      </c>
      <c r="AH9236" s="25">
        <v>1.0</v>
      </c>
    </row>
    <row r="9237" ht="15.75" customHeight="1">
      <c r="U9237" s="25">
        <v>9236.0</v>
      </c>
      <c r="V9237" s="25">
        <v>1.558668E7</v>
      </c>
      <c r="W9237" s="25" t="s">
        <v>1152</v>
      </c>
      <c r="X9237" s="25">
        <v>462.0</v>
      </c>
      <c r="Y9237" s="25" t="s">
        <v>375</v>
      </c>
      <c r="Z9237" s="25" t="s">
        <v>487</v>
      </c>
      <c r="AA9237" s="25">
        <v>27.0</v>
      </c>
      <c r="AB9237" s="25">
        <v>4.0</v>
      </c>
      <c r="AC9237" s="25">
        <v>176913.52</v>
      </c>
      <c r="AD9237" s="25">
        <v>1.0</v>
      </c>
      <c r="AE9237" s="25">
        <v>1.0</v>
      </c>
      <c r="AF9237" s="25">
        <v>0.0</v>
      </c>
      <c r="AG9237" s="25">
        <v>80587.27</v>
      </c>
      <c r="AH9237" s="25">
        <v>0.0</v>
      </c>
    </row>
    <row r="9238" ht="15.75" customHeight="1">
      <c r="U9238" s="25">
        <v>9237.0</v>
      </c>
      <c r="V9238" s="25">
        <v>1.5635388E7</v>
      </c>
      <c r="W9238" s="25" t="s">
        <v>2868</v>
      </c>
      <c r="X9238" s="25">
        <v>640.0</v>
      </c>
      <c r="Y9238" s="25" t="s">
        <v>377</v>
      </c>
      <c r="Z9238" s="25" t="s">
        <v>487</v>
      </c>
      <c r="AA9238" s="25">
        <v>47.0</v>
      </c>
      <c r="AB9238" s="25">
        <v>6.0</v>
      </c>
      <c r="AC9238" s="25">
        <v>89047.14</v>
      </c>
      <c r="AD9238" s="25">
        <v>1.0</v>
      </c>
      <c r="AE9238" s="25">
        <v>1.0</v>
      </c>
      <c r="AF9238" s="25">
        <v>0.0</v>
      </c>
      <c r="AG9238" s="25">
        <v>116286.25</v>
      </c>
      <c r="AH9238" s="25">
        <v>0.0</v>
      </c>
    </row>
    <row r="9239" ht="15.75" customHeight="1">
      <c r="U9239" s="25">
        <v>9238.0</v>
      </c>
      <c r="V9239" s="25">
        <v>1.5655175E7</v>
      </c>
      <c r="W9239" s="25" t="s">
        <v>581</v>
      </c>
      <c r="X9239" s="25">
        <v>740.0</v>
      </c>
      <c r="Y9239" s="25" t="s">
        <v>379</v>
      </c>
      <c r="Z9239" s="25" t="s">
        <v>487</v>
      </c>
      <c r="AA9239" s="25">
        <v>40.0</v>
      </c>
      <c r="AB9239" s="25">
        <v>4.0</v>
      </c>
      <c r="AC9239" s="25">
        <v>114318.78</v>
      </c>
      <c r="AD9239" s="25">
        <v>2.0</v>
      </c>
      <c r="AE9239" s="25">
        <v>1.0</v>
      </c>
      <c r="AF9239" s="25">
        <v>0.0</v>
      </c>
      <c r="AG9239" s="25">
        <v>129333.69</v>
      </c>
      <c r="AH9239" s="25">
        <v>1.0</v>
      </c>
    </row>
    <row r="9240" ht="15.75" customHeight="1">
      <c r="U9240" s="25">
        <v>9239.0</v>
      </c>
      <c r="V9240" s="25">
        <v>1.5639133E7</v>
      </c>
      <c r="W9240" s="25" t="s">
        <v>700</v>
      </c>
      <c r="X9240" s="25">
        <v>773.0</v>
      </c>
      <c r="Y9240" s="25" t="s">
        <v>375</v>
      </c>
      <c r="Z9240" s="25" t="s">
        <v>462</v>
      </c>
      <c r="AA9240" s="25">
        <v>50.0</v>
      </c>
      <c r="AB9240" s="25">
        <v>4.0</v>
      </c>
      <c r="AC9240" s="25">
        <v>0.0</v>
      </c>
      <c r="AD9240" s="25">
        <v>2.0</v>
      </c>
      <c r="AE9240" s="25">
        <v>1.0</v>
      </c>
      <c r="AF9240" s="25">
        <v>0.0</v>
      </c>
      <c r="AG9240" s="25">
        <v>129372.94</v>
      </c>
      <c r="AH9240" s="25">
        <v>0.0</v>
      </c>
    </row>
    <row r="9241" ht="15.75" customHeight="1">
      <c r="U9241" s="25">
        <v>9240.0</v>
      </c>
      <c r="V9241" s="25">
        <v>1.5799653E7</v>
      </c>
      <c r="W9241" s="25" t="s">
        <v>1748</v>
      </c>
      <c r="X9241" s="25">
        <v>583.0</v>
      </c>
      <c r="Y9241" s="25" t="s">
        <v>379</v>
      </c>
      <c r="Z9241" s="25" t="s">
        <v>462</v>
      </c>
      <c r="AA9241" s="25">
        <v>32.0</v>
      </c>
      <c r="AB9241" s="25">
        <v>7.0</v>
      </c>
      <c r="AC9241" s="25">
        <v>94753.55</v>
      </c>
      <c r="AD9241" s="25">
        <v>2.0</v>
      </c>
      <c r="AE9241" s="25">
        <v>1.0</v>
      </c>
      <c r="AF9241" s="25">
        <v>1.0</v>
      </c>
      <c r="AG9241" s="25">
        <v>18149.03</v>
      </c>
      <c r="AH9241" s="25">
        <v>0.0</v>
      </c>
    </row>
    <row r="9242" ht="15.75" customHeight="1">
      <c r="U9242" s="25">
        <v>9241.0</v>
      </c>
      <c r="V9242" s="25">
        <v>1.5723872E7</v>
      </c>
      <c r="W9242" s="25" t="s">
        <v>555</v>
      </c>
      <c r="X9242" s="25">
        <v>589.0</v>
      </c>
      <c r="Y9242" s="25" t="s">
        <v>377</v>
      </c>
      <c r="Z9242" s="25" t="s">
        <v>462</v>
      </c>
      <c r="AA9242" s="25">
        <v>46.0</v>
      </c>
      <c r="AB9242" s="25">
        <v>10.0</v>
      </c>
      <c r="AC9242" s="25">
        <v>0.0</v>
      </c>
      <c r="AD9242" s="25">
        <v>2.0</v>
      </c>
      <c r="AE9242" s="25">
        <v>0.0</v>
      </c>
      <c r="AF9242" s="25">
        <v>1.0</v>
      </c>
      <c r="AG9242" s="25">
        <v>168369.37</v>
      </c>
      <c r="AH9242" s="25">
        <v>0.0</v>
      </c>
    </row>
    <row r="9243" ht="15.75" customHeight="1">
      <c r="U9243" s="25">
        <v>9242.0</v>
      </c>
      <c r="V9243" s="25">
        <v>1.5775627E7</v>
      </c>
      <c r="W9243" s="25" t="s">
        <v>796</v>
      </c>
      <c r="X9243" s="25">
        <v>509.0</v>
      </c>
      <c r="Y9243" s="25" t="s">
        <v>375</v>
      </c>
      <c r="Z9243" s="25" t="s">
        <v>487</v>
      </c>
      <c r="AA9243" s="25">
        <v>35.0</v>
      </c>
      <c r="AB9243" s="25">
        <v>8.0</v>
      </c>
      <c r="AC9243" s="25">
        <v>0.0</v>
      </c>
      <c r="AD9243" s="25">
        <v>2.0</v>
      </c>
      <c r="AE9243" s="25">
        <v>0.0</v>
      </c>
      <c r="AF9243" s="25">
        <v>1.0</v>
      </c>
      <c r="AG9243" s="25">
        <v>67431.28</v>
      </c>
      <c r="AH9243" s="25">
        <v>0.0</v>
      </c>
    </row>
    <row r="9244" ht="15.75" customHeight="1">
      <c r="U9244" s="25">
        <v>9243.0</v>
      </c>
      <c r="V9244" s="25">
        <v>1.5630704E7</v>
      </c>
      <c r="W9244" s="25" t="s">
        <v>3475</v>
      </c>
      <c r="X9244" s="25">
        <v>612.0</v>
      </c>
      <c r="Y9244" s="25" t="s">
        <v>379</v>
      </c>
      <c r="Z9244" s="25" t="s">
        <v>487</v>
      </c>
      <c r="AA9244" s="25">
        <v>32.0</v>
      </c>
      <c r="AB9244" s="25">
        <v>9.0</v>
      </c>
      <c r="AC9244" s="25">
        <v>106520.73</v>
      </c>
      <c r="AD9244" s="25">
        <v>2.0</v>
      </c>
      <c r="AE9244" s="25">
        <v>1.0</v>
      </c>
      <c r="AF9244" s="25">
        <v>0.0</v>
      </c>
      <c r="AG9244" s="25">
        <v>177092.16</v>
      </c>
      <c r="AH9244" s="25">
        <v>0.0</v>
      </c>
    </row>
    <row r="9245" ht="15.75" customHeight="1">
      <c r="U9245" s="25">
        <v>9244.0</v>
      </c>
      <c r="V9245" s="25">
        <v>1.5815534E7</v>
      </c>
      <c r="W9245" s="25" t="s">
        <v>3476</v>
      </c>
      <c r="X9245" s="25">
        <v>505.0</v>
      </c>
      <c r="Y9245" s="25" t="s">
        <v>377</v>
      </c>
      <c r="Z9245" s="25" t="s">
        <v>487</v>
      </c>
      <c r="AA9245" s="25">
        <v>37.0</v>
      </c>
      <c r="AB9245" s="25">
        <v>0.0</v>
      </c>
      <c r="AC9245" s="25">
        <v>134006.39</v>
      </c>
      <c r="AD9245" s="25">
        <v>1.0</v>
      </c>
      <c r="AE9245" s="25">
        <v>1.0</v>
      </c>
      <c r="AF9245" s="25">
        <v>1.0</v>
      </c>
      <c r="AG9245" s="25">
        <v>93736.69</v>
      </c>
      <c r="AH9245" s="25">
        <v>0.0</v>
      </c>
    </row>
    <row r="9246" ht="15.75" customHeight="1">
      <c r="U9246" s="25">
        <v>9245.0</v>
      </c>
      <c r="V9246" s="25">
        <v>1.5697249E7</v>
      </c>
      <c r="W9246" s="25" t="s">
        <v>911</v>
      </c>
      <c r="X9246" s="25">
        <v>546.0</v>
      </c>
      <c r="Y9246" s="25" t="s">
        <v>379</v>
      </c>
      <c r="Z9246" s="25" t="s">
        <v>462</v>
      </c>
      <c r="AA9246" s="25">
        <v>25.0</v>
      </c>
      <c r="AB9246" s="25">
        <v>3.0</v>
      </c>
      <c r="AC9246" s="25">
        <v>132837.7</v>
      </c>
      <c r="AD9246" s="25">
        <v>1.0</v>
      </c>
      <c r="AE9246" s="25">
        <v>1.0</v>
      </c>
      <c r="AF9246" s="25">
        <v>0.0</v>
      </c>
      <c r="AG9246" s="25">
        <v>131647.31</v>
      </c>
      <c r="AH9246" s="25">
        <v>0.0</v>
      </c>
    </row>
    <row r="9247" ht="15.75" customHeight="1">
      <c r="U9247" s="25">
        <v>9246.0</v>
      </c>
      <c r="V9247" s="25">
        <v>1.5681316E7</v>
      </c>
      <c r="W9247" s="25" t="s">
        <v>801</v>
      </c>
      <c r="X9247" s="25">
        <v>681.0</v>
      </c>
      <c r="Y9247" s="25" t="s">
        <v>375</v>
      </c>
      <c r="Z9247" s="25" t="s">
        <v>462</v>
      </c>
      <c r="AA9247" s="25">
        <v>41.0</v>
      </c>
      <c r="AB9247" s="25">
        <v>0.0</v>
      </c>
      <c r="AC9247" s="25">
        <v>120549.29</v>
      </c>
      <c r="AD9247" s="25">
        <v>2.0</v>
      </c>
      <c r="AE9247" s="25">
        <v>1.0</v>
      </c>
      <c r="AF9247" s="25">
        <v>0.0</v>
      </c>
      <c r="AG9247" s="25">
        <v>175722.31</v>
      </c>
      <c r="AH9247" s="25">
        <v>0.0</v>
      </c>
    </row>
    <row r="9248" ht="15.75" customHeight="1">
      <c r="U9248" s="25">
        <v>9247.0</v>
      </c>
      <c r="V9248" s="25">
        <v>1.5682523E7</v>
      </c>
      <c r="W9248" s="25" t="s">
        <v>3147</v>
      </c>
      <c r="X9248" s="25">
        <v>762.0</v>
      </c>
      <c r="Y9248" s="25" t="s">
        <v>375</v>
      </c>
      <c r="Z9248" s="25" t="s">
        <v>487</v>
      </c>
      <c r="AA9248" s="25">
        <v>20.0</v>
      </c>
      <c r="AB9248" s="25">
        <v>1.0</v>
      </c>
      <c r="AC9248" s="25">
        <v>139432.55</v>
      </c>
      <c r="AD9248" s="25">
        <v>1.0</v>
      </c>
      <c r="AE9248" s="25">
        <v>1.0</v>
      </c>
      <c r="AF9248" s="25">
        <v>1.0</v>
      </c>
      <c r="AG9248" s="25">
        <v>85606.83</v>
      </c>
      <c r="AH9248" s="25">
        <v>0.0</v>
      </c>
    </row>
    <row r="9249" ht="15.75" customHeight="1">
      <c r="U9249" s="25">
        <v>9248.0</v>
      </c>
      <c r="V9249" s="25">
        <v>1.5650244E7</v>
      </c>
      <c r="W9249" s="25" t="s">
        <v>3307</v>
      </c>
      <c r="X9249" s="25">
        <v>786.0</v>
      </c>
      <c r="Y9249" s="25" t="s">
        <v>377</v>
      </c>
      <c r="Z9249" s="25" t="s">
        <v>487</v>
      </c>
      <c r="AA9249" s="25">
        <v>29.0</v>
      </c>
      <c r="AB9249" s="25">
        <v>7.0</v>
      </c>
      <c r="AC9249" s="25">
        <v>80895.44</v>
      </c>
      <c r="AD9249" s="25">
        <v>2.0</v>
      </c>
      <c r="AE9249" s="25">
        <v>1.0</v>
      </c>
      <c r="AF9249" s="25">
        <v>0.0</v>
      </c>
      <c r="AG9249" s="25">
        <v>64945.57</v>
      </c>
      <c r="AH9249" s="25">
        <v>0.0</v>
      </c>
    </row>
    <row r="9250" ht="15.75" customHeight="1">
      <c r="U9250" s="25">
        <v>9249.0</v>
      </c>
      <c r="V9250" s="25">
        <v>1.5648638E7</v>
      </c>
      <c r="W9250" s="25" t="s">
        <v>639</v>
      </c>
      <c r="X9250" s="25">
        <v>629.0</v>
      </c>
      <c r="Y9250" s="25" t="s">
        <v>377</v>
      </c>
      <c r="Z9250" s="25" t="s">
        <v>487</v>
      </c>
      <c r="AA9250" s="25">
        <v>34.0</v>
      </c>
      <c r="AB9250" s="25">
        <v>6.0</v>
      </c>
      <c r="AC9250" s="25">
        <v>0.0</v>
      </c>
      <c r="AD9250" s="25">
        <v>2.0</v>
      </c>
      <c r="AE9250" s="25">
        <v>1.0</v>
      </c>
      <c r="AF9250" s="25">
        <v>0.0</v>
      </c>
      <c r="AG9250" s="25">
        <v>190347.72</v>
      </c>
      <c r="AH9250" s="25">
        <v>0.0</v>
      </c>
    </row>
    <row r="9251" ht="15.75" customHeight="1">
      <c r="U9251" s="25">
        <v>9250.0</v>
      </c>
      <c r="V9251" s="25">
        <v>1.5795747E7</v>
      </c>
      <c r="W9251" s="25" t="s">
        <v>2294</v>
      </c>
      <c r="X9251" s="25">
        <v>787.0</v>
      </c>
      <c r="Y9251" s="25" t="s">
        <v>377</v>
      </c>
      <c r="Z9251" s="25" t="s">
        <v>462</v>
      </c>
      <c r="AA9251" s="25">
        <v>39.0</v>
      </c>
      <c r="AB9251" s="25">
        <v>7.0</v>
      </c>
      <c r="AC9251" s="25">
        <v>171646.76</v>
      </c>
      <c r="AD9251" s="25">
        <v>1.0</v>
      </c>
      <c r="AE9251" s="25">
        <v>0.0</v>
      </c>
      <c r="AF9251" s="25">
        <v>1.0</v>
      </c>
      <c r="AG9251" s="25">
        <v>100791.36</v>
      </c>
      <c r="AH9251" s="25">
        <v>0.0</v>
      </c>
    </row>
    <row r="9252" ht="15.75" customHeight="1">
      <c r="U9252" s="25">
        <v>9251.0</v>
      </c>
      <c r="V9252" s="25">
        <v>1.560733E7</v>
      </c>
      <c r="W9252" s="25" t="s">
        <v>2327</v>
      </c>
      <c r="X9252" s="25">
        <v>713.0</v>
      </c>
      <c r="Y9252" s="25" t="s">
        <v>377</v>
      </c>
      <c r="Z9252" s="25" t="s">
        <v>487</v>
      </c>
      <c r="AA9252" s="25">
        <v>42.0</v>
      </c>
      <c r="AB9252" s="25">
        <v>0.0</v>
      </c>
      <c r="AC9252" s="25">
        <v>109121.71</v>
      </c>
      <c r="AD9252" s="25">
        <v>1.0</v>
      </c>
      <c r="AE9252" s="25">
        <v>0.0</v>
      </c>
      <c r="AF9252" s="25">
        <v>1.0</v>
      </c>
      <c r="AG9252" s="25">
        <v>167873.49</v>
      </c>
      <c r="AH9252" s="25">
        <v>0.0</v>
      </c>
    </row>
    <row r="9253" ht="15.75" customHeight="1">
      <c r="U9253" s="25">
        <v>9252.0</v>
      </c>
      <c r="V9253" s="25">
        <v>1.5624013E7</v>
      </c>
      <c r="W9253" s="25" t="s">
        <v>2948</v>
      </c>
      <c r="X9253" s="25">
        <v>541.0</v>
      </c>
      <c r="Y9253" s="25" t="s">
        <v>375</v>
      </c>
      <c r="Z9253" s="25" t="s">
        <v>462</v>
      </c>
      <c r="AA9253" s="25">
        <v>39.0</v>
      </c>
      <c r="AB9253" s="25">
        <v>6.0</v>
      </c>
      <c r="AC9253" s="25">
        <v>109844.81</v>
      </c>
      <c r="AD9253" s="25">
        <v>1.0</v>
      </c>
      <c r="AE9253" s="25">
        <v>1.0</v>
      </c>
      <c r="AF9253" s="25">
        <v>0.0</v>
      </c>
      <c r="AG9253" s="25">
        <v>25289.23</v>
      </c>
      <c r="AH9253" s="25">
        <v>0.0</v>
      </c>
    </row>
    <row r="9254" ht="15.75" customHeight="1">
      <c r="U9254" s="25">
        <v>9253.0</v>
      </c>
      <c r="V9254" s="25">
        <v>1.5800805E7</v>
      </c>
      <c r="W9254" s="25" t="s">
        <v>3477</v>
      </c>
      <c r="X9254" s="25">
        <v>451.0</v>
      </c>
      <c r="Y9254" s="25" t="s">
        <v>375</v>
      </c>
      <c r="Z9254" s="25" t="s">
        <v>462</v>
      </c>
      <c r="AA9254" s="25">
        <v>31.0</v>
      </c>
      <c r="AB9254" s="25">
        <v>7.0</v>
      </c>
      <c r="AC9254" s="25">
        <v>140931.82</v>
      </c>
      <c r="AD9254" s="25">
        <v>1.0</v>
      </c>
      <c r="AE9254" s="25">
        <v>0.0</v>
      </c>
      <c r="AF9254" s="25">
        <v>1.0</v>
      </c>
      <c r="AG9254" s="25">
        <v>20388.77</v>
      </c>
      <c r="AH9254" s="25">
        <v>0.0</v>
      </c>
    </row>
    <row r="9255" ht="15.75" customHeight="1">
      <c r="U9255" s="25">
        <v>9254.0</v>
      </c>
      <c r="V9255" s="25">
        <v>1.5667321E7</v>
      </c>
      <c r="W9255" s="25" t="s">
        <v>633</v>
      </c>
      <c r="X9255" s="25">
        <v>644.0</v>
      </c>
      <c r="Y9255" s="25" t="s">
        <v>377</v>
      </c>
      <c r="Z9255" s="25" t="s">
        <v>487</v>
      </c>
      <c r="AA9255" s="25">
        <v>49.0</v>
      </c>
      <c r="AB9255" s="25">
        <v>10.0</v>
      </c>
      <c r="AC9255" s="25">
        <v>0.0</v>
      </c>
      <c r="AD9255" s="25">
        <v>2.0</v>
      </c>
      <c r="AE9255" s="25">
        <v>1.0</v>
      </c>
      <c r="AF9255" s="25">
        <v>1.0</v>
      </c>
      <c r="AG9255" s="25">
        <v>145089.64</v>
      </c>
      <c r="AH9255" s="25">
        <v>0.0</v>
      </c>
    </row>
    <row r="9256" ht="15.75" customHeight="1">
      <c r="U9256" s="25">
        <v>9255.0</v>
      </c>
      <c r="V9256" s="25">
        <v>1.5601116E7</v>
      </c>
      <c r="W9256" s="25" t="s">
        <v>1171</v>
      </c>
      <c r="X9256" s="25">
        <v>686.0</v>
      </c>
      <c r="Y9256" s="25" t="s">
        <v>375</v>
      </c>
      <c r="Z9256" s="25" t="s">
        <v>487</v>
      </c>
      <c r="AA9256" s="25">
        <v>32.0</v>
      </c>
      <c r="AB9256" s="25">
        <v>6.0</v>
      </c>
      <c r="AC9256" s="25">
        <v>0.0</v>
      </c>
      <c r="AD9256" s="25">
        <v>2.0</v>
      </c>
      <c r="AE9256" s="25">
        <v>1.0</v>
      </c>
      <c r="AF9256" s="25">
        <v>1.0</v>
      </c>
      <c r="AG9256" s="25">
        <v>179093.26</v>
      </c>
      <c r="AH9256" s="25">
        <v>0.0</v>
      </c>
    </row>
    <row r="9257" ht="15.75" customHeight="1">
      <c r="U9257" s="25">
        <v>9256.0</v>
      </c>
      <c r="V9257" s="25">
        <v>1.5622033E7</v>
      </c>
      <c r="W9257" s="25" t="s">
        <v>3478</v>
      </c>
      <c r="X9257" s="25">
        <v>847.0</v>
      </c>
      <c r="Y9257" s="25" t="s">
        <v>379</v>
      </c>
      <c r="Z9257" s="25" t="s">
        <v>462</v>
      </c>
      <c r="AA9257" s="25">
        <v>41.0</v>
      </c>
      <c r="AB9257" s="25">
        <v>3.0</v>
      </c>
      <c r="AC9257" s="25">
        <v>101543.51</v>
      </c>
      <c r="AD9257" s="25">
        <v>4.0</v>
      </c>
      <c r="AE9257" s="25">
        <v>1.0</v>
      </c>
      <c r="AF9257" s="25">
        <v>0.0</v>
      </c>
      <c r="AG9257" s="25">
        <v>16025.17</v>
      </c>
      <c r="AH9257" s="25">
        <v>1.0</v>
      </c>
    </row>
    <row r="9258" ht="15.75" customHeight="1">
      <c r="U9258" s="25">
        <v>9257.0</v>
      </c>
      <c r="V9258" s="25">
        <v>1.5758451E7</v>
      </c>
      <c r="W9258" s="25" t="s">
        <v>2079</v>
      </c>
      <c r="X9258" s="25">
        <v>765.0</v>
      </c>
      <c r="Y9258" s="25" t="s">
        <v>379</v>
      </c>
      <c r="Z9258" s="25" t="s">
        <v>487</v>
      </c>
      <c r="AA9258" s="25">
        <v>37.0</v>
      </c>
      <c r="AB9258" s="25">
        <v>7.0</v>
      </c>
      <c r="AC9258" s="25">
        <v>102708.77</v>
      </c>
      <c r="AD9258" s="25">
        <v>1.0</v>
      </c>
      <c r="AE9258" s="25">
        <v>1.0</v>
      </c>
      <c r="AF9258" s="25">
        <v>0.0</v>
      </c>
      <c r="AG9258" s="25">
        <v>9087.81</v>
      </c>
      <c r="AH9258" s="25">
        <v>0.0</v>
      </c>
    </row>
    <row r="9259" ht="15.75" customHeight="1">
      <c r="U9259" s="25">
        <v>9258.0</v>
      </c>
      <c r="V9259" s="25">
        <v>1.5688689E7</v>
      </c>
      <c r="W9259" s="25" t="s">
        <v>1283</v>
      </c>
      <c r="X9259" s="25">
        <v>678.0</v>
      </c>
      <c r="Y9259" s="25" t="s">
        <v>379</v>
      </c>
      <c r="Z9259" s="25" t="s">
        <v>462</v>
      </c>
      <c r="AA9259" s="25">
        <v>37.0</v>
      </c>
      <c r="AB9259" s="25">
        <v>8.0</v>
      </c>
      <c r="AC9259" s="25">
        <v>149000.91</v>
      </c>
      <c r="AD9259" s="25">
        <v>2.0</v>
      </c>
      <c r="AE9259" s="25">
        <v>1.0</v>
      </c>
      <c r="AF9259" s="25">
        <v>1.0</v>
      </c>
      <c r="AG9259" s="25">
        <v>21472.42</v>
      </c>
      <c r="AH9259" s="25">
        <v>0.0</v>
      </c>
    </row>
    <row r="9260" ht="15.75" customHeight="1">
      <c r="U9260" s="25">
        <v>9259.0</v>
      </c>
      <c r="V9260" s="25">
        <v>1.5652674E7</v>
      </c>
      <c r="W9260" s="25" t="s">
        <v>1252</v>
      </c>
      <c r="X9260" s="25">
        <v>539.0</v>
      </c>
      <c r="Y9260" s="25" t="s">
        <v>375</v>
      </c>
      <c r="Z9260" s="25" t="s">
        <v>487</v>
      </c>
      <c r="AA9260" s="25">
        <v>20.0</v>
      </c>
      <c r="AB9260" s="25">
        <v>0.0</v>
      </c>
      <c r="AC9260" s="25">
        <v>83459.86</v>
      </c>
      <c r="AD9260" s="25">
        <v>1.0</v>
      </c>
      <c r="AE9260" s="25">
        <v>1.0</v>
      </c>
      <c r="AF9260" s="25">
        <v>1.0</v>
      </c>
      <c r="AG9260" s="25">
        <v>146752.67</v>
      </c>
      <c r="AH9260" s="25">
        <v>0.0</v>
      </c>
    </row>
    <row r="9261" ht="15.75" customHeight="1">
      <c r="U9261" s="25">
        <v>9260.0</v>
      </c>
      <c r="V9261" s="25">
        <v>1.5806327E7</v>
      </c>
      <c r="W9261" s="25" t="s">
        <v>3479</v>
      </c>
      <c r="X9261" s="25">
        <v>800.0</v>
      </c>
      <c r="Y9261" s="25" t="s">
        <v>375</v>
      </c>
      <c r="Z9261" s="25" t="s">
        <v>462</v>
      </c>
      <c r="AA9261" s="25">
        <v>40.0</v>
      </c>
      <c r="AB9261" s="25">
        <v>3.0</v>
      </c>
      <c r="AC9261" s="25">
        <v>75893.11</v>
      </c>
      <c r="AD9261" s="25">
        <v>2.0</v>
      </c>
      <c r="AE9261" s="25">
        <v>1.0</v>
      </c>
      <c r="AF9261" s="25">
        <v>0.0</v>
      </c>
      <c r="AG9261" s="25">
        <v>132562.23</v>
      </c>
      <c r="AH9261" s="25">
        <v>0.0</v>
      </c>
    </row>
    <row r="9262" ht="15.75" customHeight="1">
      <c r="U9262" s="25">
        <v>9261.0</v>
      </c>
      <c r="V9262" s="25">
        <v>1.5649618E7</v>
      </c>
      <c r="W9262" s="25" t="s">
        <v>2340</v>
      </c>
      <c r="X9262" s="25">
        <v>799.0</v>
      </c>
      <c r="Y9262" s="25" t="s">
        <v>379</v>
      </c>
      <c r="Z9262" s="25" t="s">
        <v>462</v>
      </c>
      <c r="AA9262" s="25">
        <v>39.0</v>
      </c>
      <c r="AB9262" s="25">
        <v>7.0</v>
      </c>
      <c r="AC9262" s="25">
        <v>167395.6</v>
      </c>
      <c r="AD9262" s="25">
        <v>2.0</v>
      </c>
      <c r="AE9262" s="25">
        <v>0.0</v>
      </c>
      <c r="AF9262" s="25">
        <v>1.0</v>
      </c>
      <c r="AG9262" s="25">
        <v>139537.43</v>
      </c>
      <c r="AH9262" s="25">
        <v>0.0</v>
      </c>
    </row>
    <row r="9263" ht="15.75" customHeight="1">
      <c r="U9263" s="25">
        <v>9262.0</v>
      </c>
      <c r="V9263" s="25">
        <v>1.5677117E7</v>
      </c>
      <c r="W9263" s="25" t="s">
        <v>688</v>
      </c>
      <c r="X9263" s="25">
        <v>629.0</v>
      </c>
      <c r="Y9263" s="25" t="s">
        <v>375</v>
      </c>
      <c r="Z9263" s="25" t="s">
        <v>462</v>
      </c>
      <c r="AA9263" s="25">
        <v>61.0</v>
      </c>
      <c r="AB9263" s="25">
        <v>6.0</v>
      </c>
      <c r="AC9263" s="25">
        <v>0.0</v>
      </c>
      <c r="AD9263" s="25">
        <v>2.0</v>
      </c>
      <c r="AE9263" s="25">
        <v>1.0</v>
      </c>
      <c r="AF9263" s="25">
        <v>1.0</v>
      </c>
      <c r="AG9263" s="25">
        <v>133672.61</v>
      </c>
      <c r="AH9263" s="25">
        <v>0.0</v>
      </c>
    </row>
    <row r="9264" ht="15.75" customHeight="1">
      <c r="U9264" s="25">
        <v>9263.0</v>
      </c>
      <c r="V9264" s="25">
        <v>1.5751445E7</v>
      </c>
      <c r="W9264" s="25" t="s">
        <v>2156</v>
      </c>
      <c r="X9264" s="25">
        <v>734.0</v>
      </c>
      <c r="Y9264" s="25" t="s">
        <v>379</v>
      </c>
      <c r="Z9264" s="25" t="s">
        <v>462</v>
      </c>
      <c r="AA9264" s="25">
        <v>52.0</v>
      </c>
      <c r="AB9264" s="25">
        <v>6.0</v>
      </c>
      <c r="AC9264" s="25">
        <v>71283.09</v>
      </c>
      <c r="AD9264" s="25">
        <v>2.0</v>
      </c>
      <c r="AE9264" s="25">
        <v>0.0</v>
      </c>
      <c r="AF9264" s="25">
        <v>1.0</v>
      </c>
      <c r="AG9264" s="25">
        <v>38984.37</v>
      </c>
      <c r="AH9264" s="25">
        <v>0.0</v>
      </c>
    </row>
    <row r="9265" ht="15.75" customHeight="1">
      <c r="U9265" s="25">
        <v>9264.0</v>
      </c>
      <c r="V9265" s="25">
        <v>1.5749669E7</v>
      </c>
      <c r="W9265" s="25" t="s">
        <v>768</v>
      </c>
      <c r="X9265" s="25">
        <v>542.0</v>
      </c>
      <c r="Y9265" s="25" t="s">
        <v>375</v>
      </c>
      <c r="Z9265" s="25" t="s">
        <v>462</v>
      </c>
      <c r="AA9265" s="25">
        <v>31.0</v>
      </c>
      <c r="AB9265" s="25">
        <v>3.0</v>
      </c>
      <c r="AC9265" s="25">
        <v>0.0</v>
      </c>
      <c r="AD9265" s="25">
        <v>2.0</v>
      </c>
      <c r="AE9265" s="25">
        <v>1.0</v>
      </c>
      <c r="AF9265" s="25">
        <v>1.0</v>
      </c>
      <c r="AG9265" s="25">
        <v>115217.59</v>
      </c>
      <c r="AH9265" s="25">
        <v>0.0</v>
      </c>
    </row>
    <row r="9266" ht="15.75" customHeight="1">
      <c r="U9266" s="25">
        <v>9265.0</v>
      </c>
      <c r="V9266" s="25">
        <v>1.5656351E7</v>
      </c>
      <c r="W9266" s="25" t="s">
        <v>3480</v>
      </c>
      <c r="X9266" s="25">
        <v>414.0</v>
      </c>
      <c r="Y9266" s="25" t="s">
        <v>377</v>
      </c>
      <c r="Z9266" s="25" t="s">
        <v>487</v>
      </c>
      <c r="AA9266" s="25">
        <v>60.0</v>
      </c>
      <c r="AB9266" s="25">
        <v>3.0</v>
      </c>
      <c r="AC9266" s="25">
        <v>0.0</v>
      </c>
      <c r="AD9266" s="25">
        <v>2.0</v>
      </c>
      <c r="AE9266" s="25">
        <v>1.0</v>
      </c>
      <c r="AF9266" s="25">
        <v>1.0</v>
      </c>
      <c r="AG9266" s="25">
        <v>93844.82</v>
      </c>
      <c r="AH9266" s="25">
        <v>0.0</v>
      </c>
    </row>
    <row r="9267" ht="15.75" customHeight="1">
      <c r="U9267" s="25">
        <v>9266.0</v>
      </c>
      <c r="V9267" s="25">
        <v>1.5667438E7</v>
      </c>
      <c r="W9267" s="25" t="s">
        <v>1726</v>
      </c>
      <c r="X9267" s="25">
        <v>675.0</v>
      </c>
      <c r="Y9267" s="25" t="s">
        <v>375</v>
      </c>
      <c r="Z9267" s="25" t="s">
        <v>462</v>
      </c>
      <c r="AA9267" s="25">
        <v>38.0</v>
      </c>
      <c r="AB9267" s="25">
        <v>1.0</v>
      </c>
      <c r="AC9267" s="25">
        <v>104016.88</v>
      </c>
      <c r="AD9267" s="25">
        <v>1.0</v>
      </c>
      <c r="AE9267" s="25">
        <v>0.0</v>
      </c>
      <c r="AF9267" s="25">
        <v>0.0</v>
      </c>
      <c r="AG9267" s="25">
        <v>22068.83</v>
      </c>
      <c r="AH9267" s="25">
        <v>1.0</v>
      </c>
    </row>
    <row r="9268" ht="15.75" customHeight="1">
      <c r="U9268" s="25">
        <v>9267.0</v>
      </c>
      <c r="V9268" s="25">
        <v>1.5682273E7</v>
      </c>
      <c r="W9268" s="25" t="s">
        <v>946</v>
      </c>
      <c r="X9268" s="25">
        <v>683.0</v>
      </c>
      <c r="Y9268" s="25" t="s">
        <v>375</v>
      </c>
      <c r="Z9268" s="25" t="s">
        <v>462</v>
      </c>
      <c r="AA9268" s="25">
        <v>38.0</v>
      </c>
      <c r="AB9268" s="25">
        <v>5.0</v>
      </c>
      <c r="AC9268" s="25">
        <v>127616.56</v>
      </c>
      <c r="AD9268" s="25">
        <v>1.0</v>
      </c>
      <c r="AE9268" s="25">
        <v>1.0</v>
      </c>
      <c r="AF9268" s="25">
        <v>0.0</v>
      </c>
      <c r="AG9268" s="25">
        <v>123846.07</v>
      </c>
      <c r="AH9268" s="25">
        <v>0.0</v>
      </c>
    </row>
    <row r="9269" ht="15.75" customHeight="1">
      <c r="U9269" s="25">
        <v>9268.0</v>
      </c>
      <c r="V9269" s="25">
        <v>1.5580912E7</v>
      </c>
      <c r="W9269" s="25" t="s">
        <v>3481</v>
      </c>
      <c r="X9269" s="25">
        <v>748.0</v>
      </c>
      <c r="Y9269" s="25" t="s">
        <v>375</v>
      </c>
      <c r="Z9269" s="25" t="s">
        <v>487</v>
      </c>
      <c r="AA9269" s="25">
        <v>32.0</v>
      </c>
      <c r="AB9269" s="25">
        <v>5.0</v>
      </c>
      <c r="AC9269" s="25">
        <v>154737.88</v>
      </c>
      <c r="AD9269" s="25">
        <v>2.0</v>
      </c>
      <c r="AE9269" s="25">
        <v>1.0</v>
      </c>
      <c r="AF9269" s="25">
        <v>1.0</v>
      </c>
      <c r="AG9269" s="25">
        <v>172638.13</v>
      </c>
      <c r="AH9269" s="25">
        <v>0.0</v>
      </c>
    </row>
    <row r="9270" ht="15.75" customHeight="1">
      <c r="U9270" s="25">
        <v>9269.0</v>
      </c>
      <c r="V9270" s="25">
        <v>1.5785183E7</v>
      </c>
      <c r="W9270" s="25" t="s">
        <v>1403</v>
      </c>
      <c r="X9270" s="25">
        <v>596.0</v>
      </c>
      <c r="Y9270" s="25" t="s">
        <v>377</v>
      </c>
      <c r="Z9270" s="25" t="s">
        <v>487</v>
      </c>
      <c r="AA9270" s="25">
        <v>29.0</v>
      </c>
      <c r="AB9270" s="25">
        <v>2.0</v>
      </c>
      <c r="AC9270" s="25">
        <v>0.0</v>
      </c>
      <c r="AD9270" s="25">
        <v>2.0</v>
      </c>
      <c r="AE9270" s="25">
        <v>1.0</v>
      </c>
      <c r="AF9270" s="25">
        <v>1.0</v>
      </c>
      <c r="AG9270" s="25">
        <v>1591.19</v>
      </c>
      <c r="AH9270" s="25">
        <v>0.0</v>
      </c>
    </row>
    <row r="9271" ht="15.75" customHeight="1">
      <c r="U9271" s="25">
        <v>9270.0</v>
      </c>
      <c r="V9271" s="25">
        <v>1.5705383E7</v>
      </c>
      <c r="W9271" s="25" t="s">
        <v>1242</v>
      </c>
      <c r="X9271" s="25">
        <v>642.0</v>
      </c>
      <c r="Y9271" s="25" t="s">
        <v>375</v>
      </c>
      <c r="Z9271" s="25" t="s">
        <v>487</v>
      </c>
      <c r="AA9271" s="25">
        <v>35.0</v>
      </c>
      <c r="AB9271" s="25">
        <v>4.0</v>
      </c>
      <c r="AC9271" s="25">
        <v>125476.31</v>
      </c>
      <c r="AD9271" s="25">
        <v>1.0</v>
      </c>
      <c r="AE9271" s="25">
        <v>1.0</v>
      </c>
      <c r="AF9271" s="25">
        <v>1.0</v>
      </c>
      <c r="AG9271" s="25">
        <v>91775.51</v>
      </c>
      <c r="AH9271" s="25">
        <v>0.0</v>
      </c>
    </row>
    <row r="9272" ht="15.75" customHeight="1">
      <c r="U9272" s="25">
        <v>9271.0</v>
      </c>
      <c r="V9272" s="25">
        <v>1.5712903E7</v>
      </c>
      <c r="W9272" s="25" t="s">
        <v>2720</v>
      </c>
      <c r="X9272" s="25">
        <v>499.0</v>
      </c>
      <c r="Y9272" s="25" t="s">
        <v>375</v>
      </c>
      <c r="Z9272" s="25" t="s">
        <v>462</v>
      </c>
      <c r="AA9272" s="25">
        <v>21.0</v>
      </c>
      <c r="AB9272" s="25">
        <v>3.0</v>
      </c>
      <c r="AC9272" s="25">
        <v>176511.08</v>
      </c>
      <c r="AD9272" s="25">
        <v>1.0</v>
      </c>
      <c r="AE9272" s="25">
        <v>1.0</v>
      </c>
      <c r="AF9272" s="25">
        <v>1.0</v>
      </c>
      <c r="AG9272" s="25">
        <v>153920.22</v>
      </c>
      <c r="AH9272" s="25">
        <v>0.0</v>
      </c>
    </row>
    <row r="9273" ht="15.75" customHeight="1">
      <c r="U9273" s="25">
        <v>9272.0</v>
      </c>
      <c r="V9273" s="25">
        <v>1.5774285E7</v>
      </c>
      <c r="W9273" s="25" t="s">
        <v>3482</v>
      </c>
      <c r="X9273" s="25">
        <v>649.0</v>
      </c>
      <c r="Y9273" s="25" t="s">
        <v>377</v>
      </c>
      <c r="Z9273" s="25" t="s">
        <v>462</v>
      </c>
      <c r="AA9273" s="25">
        <v>47.0</v>
      </c>
      <c r="AB9273" s="25">
        <v>8.0</v>
      </c>
      <c r="AC9273" s="25">
        <v>110783.28</v>
      </c>
      <c r="AD9273" s="25">
        <v>1.0</v>
      </c>
      <c r="AE9273" s="25">
        <v>1.0</v>
      </c>
      <c r="AF9273" s="25">
        <v>1.0</v>
      </c>
      <c r="AG9273" s="25">
        <v>71420.16</v>
      </c>
      <c r="AH9273" s="25">
        <v>0.0</v>
      </c>
    </row>
    <row r="9274" ht="15.75" customHeight="1">
      <c r="U9274" s="25">
        <v>9273.0</v>
      </c>
      <c r="V9274" s="25">
        <v>1.5583138E7</v>
      </c>
      <c r="W9274" s="25" t="s">
        <v>3483</v>
      </c>
      <c r="X9274" s="25">
        <v>739.0</v>
      </c>
      <c r="Y9274" s="25" t="s">
        <v>375</v>
      </c>
      <c r="Z9274" s="25" t="s">
        <v>487</v>
      </c>
      <c r="AA9274" s="25">
        <v>42.0</v>
      </c>
      <c r="AB9274" s="25">
        <v>2.0</v>
      </c>
      <c r="AC9274" s="25">
        <v>141642.92</v>
      </c>
      <c r="AD9274" s="25">
        <v>2.0</v>
      </c>
      <c r="AE9274" s="25">
        <v>1.0</v>
      </c>
      <c r="AF9274" s="25">
        <v>0.0</v>
      </c>
      <c r="AG9274" s="25">
        <v>172149.76</v>
      </c>
      <c r="AH9274" s="25">
        <v>0.0</v>
      </c>
    </row>
    <row r="9275" ht="15.75" customHeight="1">
      <c r="U9275" s="25">
        <v>9274.0</v>
      </c>
      <c r="V9275" s="25">
        <v>1.574016E7</v>
      </c>
      <c r="W9275" s="25" t="s">
        <v>2298</v>
      </c>
      <c r="X9275" s="25">
        <v>616.0</v>
      </c>
      <c r="Y9275" s="25" t="s">
        <v>375</v>
      </c>
      <c r="Z9275" s="25" t="s">
        <v>487</v>
      </c>
      <c r="AA9275" s="25">
        <v>31.0</v>
      </c>
      <c r="AB9275" s="25">
        <v>1.0</v>
      </c>
      <c r="AC9275" s="25">
        <v>0.0</v>
      </c>
      <c r="AD9275" s="25">
        <v>2.0</v>
      </c>
      <c r="AE9275" s="25">
        <v>1.0</v>
      </c>
      <c r="AF9275" s="25">
        <v>1.0</v>
      </c>
      <c r="AG9275" s="25">
        <v>54706.75</v>
      </c>
      <c r="AH9275" s="25">
        <v>0.0</v>
      </c>
    </row>
    <row r="9276" ht="15.75" customHeight="1">
      <c r="U9276" s="25">
        <v>9275.0</v>
      </c>
      <c r="V9276" s="25">
        <v>1.5793425E7</v>
      </c>
      <c r="W9276" s="25" t="s">
        <v>2158</v>
      </c>
      <c r="X9276" s="25">
        <v>560.0</v>
      </c>
      <c r="Y9276" s="25" t="s">
        <v>377</v>
      </c>
      <c r="Z9276" s="25" t="s">
        <v>462</v>
      </c>
      <c r="AA9276" s="25">
        <v>33.0</v>
      </c>
      <c r="AB9276" s="25">
        <v>9.0</v>
      </c>
      <c r="AC9276" s="25">
        <v>0.0</v>
      </c>
      <c r="AD9276" s="25">
        <v>1.0</v>
      </c>
      <c r="AE9276" s="25">
        <v>0.0</v>
      </c>
      <c r="AF9276" s="25">
        <v>1.0</v>
      </c>
      <c r="AG9276" s="25">
        <v>183358.21</v>
      </c>
      <c r="AH9276" s="25">
        <v>0.0</v>
      </c>
    </row>
    <row r="9277" ht="15.75" customHeight="1">
      <c r="U9277" s="25">
        <v>9276.0</v>
      </c>
      <c r="V9277" s="25">
        <v>1.5749265E7</v>
      </c>
      <c r="W9277" s="25" t="s">
        <v>958</v>
      </c>
      <c r="X9277" s="25">
        <v>427.0</v>
      </c>
      <c r="Y9277" s="25" t="s">
        <v>379</v>
      </c>
      <c r="Z9277" s="25" t="s">
        <v>487</v>
      </c>
      <c r="AA9277" s="25">
        <v>42.0</v>
      </c>
      <c r="AB9277" s="25">
        <v>1.0</v>
      </c>
      <c r="AC9277" s="25">
        <v>75681.52</v>
      </c>
      <c r="AD9277" s="25">
        <v>1.0</v>
      </c>
      <c r="AE9277" s="25">
        <v>1.0</v>
      </c>
      <c r="AF9277" s="25">
        <v>1.0</v>
      </c>
      <c r="AG9277" s="25">
        <v>57098.0</v>
      </c>
      <c r="AH9277" s="25">
        <v>0.0</v>
      </c>
    </row>
    <row r="9278" ht="15.75" customHeight="1">
      <c r="U9278" s="25">
        <v>9277.0</v>
      </c>
      <c r="V9278" s="25">
        <v>1.5623989E7</v>
      </c>
      <c r="W9278" s="25" t="s">
        <v>1547</v>
      </c>
      <c r="X9278" s="25">
        <v>435.0</v>
      </c>
      <c r="Y9278" s="25" t="s">
        <v>375</v>
      </c>
      <c r="Z9278" s="25" t="s">
        <v>487</v>
      </c>
      <c r="AA9278" s="25">
        <v>54.0</v>
      </c>
      <c r="AB9278" s="25">
        <v>3.0</v>
      </c>
      <c r="AC9278" s="25">
        <v>0.0</v>
      </c>
      <c r="AD9278" s="25">
        <v>1.0</v>
      </c>
      <c r="AE9278" s="25">
        <v>1.0</v>
      </c>
      <c r="AF9278" s="25">
        <v>0.0</v>
      </c>
      <c r="AG9278" s="25">
        <v>156910.46</v>
      </c>
      <c r="AH9278" s="25">
        <v>1.0</v>
      </c>
    </row>
    <row r="9279" ht="15.75" customHeight="1">
      <c r="U9279" s="25">
        <v>9278.0</v>
      </c>
      <c r="V9279" s="25">
        <v>1.5604832E7</v>
      </c>
      <c r="W9279" s="25" t="s">
        <v>678</v>
      </c>
      <c r="X9279" s="25">
        <v>633.0</v>
      </c>
      <c r="Y9279" s="25" t="s">
        <v>375</v>
      </c>
      <c r="Z9279" s="25" t="s">
        <v>487</v>
      </c>
      <c r="AA9279" s="25">
        <v>29.0</v>
      </c>
      <c r="AB9279" s="25">
        <v>7.0</v>
      </c>
      <c r="AC9279" s="25">
        <v>0.0</v>
      </c>
      <c r="AD9279" s="25">
        <v>1.0</v>
      </c>
      <c r="AE9279" s="25">
        <v>1.0</v>
      </c>
      <c r="AF9279" s="25">
        <v>1.0</v>
      </c>
      <c r="AG9279" s="25">
        <v>130224.73</v>
      </c>
      <c r="AH9279" s="25">
        <v>0.0</v>
      </c>
    </row>
    <row r="9280" ht="15.75" customHeight="1">
      <c r="U9280" s="25">
        <v>9279.0</v>
      </c>
      <c r="V9280" s="25">
        <v>1.558458E7</v>
      </c>
      <c r="W9280" s="25" t="s">
        <v>2168</v>
      </c>
      <c r="X9280" s="25">
        <v>443.0</v>
      </c>
      <c r="Y9280" s="25" t="s">
        <v>375</v>
      </c>
      <c r="Z9280" s="25" t="s">
        <v>487</v>
      </c>
      <c r="AA9280" s="25">
        <v>35.0</v>
      </c>
      <c r="AB9280" s="25">
        <v>6.0</v>
      </c>
      <c r="AC9280" s="25">
        <v>161111.45</v>
      </c>
      <c r="AD9280" s="25">
        <v>1.0</v>
      </c>
      <c r="AE9280" s="25">
        <v>0.0</v>
      </c>
      <c r="AF9280" s="25">
        <v>0.0</v>
      </c>
      <c r="AG9280" s="25">
        <v>13946.66</v>
      </c>
      <c r="AH9280" s="25">
        <v>0.0</v>
      </c>
    </row>
    <row r="9281" ht="15.75" customHeight="1">
      <c r="U9281" s="25">
        <v>9280.0</v>
      </c>
      <c r="V9281" s="25">
        <v>1.5573854E7</v>
      </c>
      <c r="W9281" s="25" t="s">
        <v>3484</v>
      </c>
      <c r="X9281" s="25">
        <v>727.0</v>
      </c>
      <c r="Y9281" s="25" t="s">
        <v>375</v>
      </c>
      <c r="Z9281" s="25" t="s">
        <v>487</v>
      </c>
      <c r="AA9281" s="25">
        <v>62.0</v>
      </c>
      <c r="AB9281" s="25">
        <v>5.0</v>
      </c>
      <c r="AC9281" s="25">
        <v>0.0</v>
      </c>
      <c r="AD9281" s="25">
        <v>2.0</v>
      </c>
      <c r="AE9281" s="25">
        <v>0.0</v>
      </c>
      <c r="AF9281" s="25">
        <v>1.0</v>
      </c>
      <c r="AG9281" s="25">
        <v>38652.96</v>
      </c>
      <c r="AH9281" s="25">
        <v>0.0</v>
      </c>
    </row>
    <row r="9282" ht="15.75" customHeight="1">
      <c r="U9282" s="25">
        <v>9281.0</v>
      </c>
      <c r="V9282" s="25">
        <v>1.5614847E7</v>
      </c>
      <c r="W9282" s="25" t="s">
        <v>1739</v>
      </c>
      <c r="X9282" s="25">
        <v>674.0</v>
      </c>
      <c r="Y9282" s="25" t="s">
        <v>375</v>
      </c>
      <c r="Z9282" s="25" t="s">
        <v>462</v>
      </c>
      <c r="AA9282" s="25">
        <v>45.0</v>
      </c>
      <c r="AB9282" s="25">
        <v>6.0</v>
      </c>
      <c r="AC9282" s="25">
        <v>72494.69</v>
      </c>
      <c r="AD9282" s="25">
        <v>1.0</v>
      </c>
      <c r="AE9282" s="25">
        <v>0.0</v>
      </c>
      <c r="AF9282" s="25">
        <v>1.0</v>
      </c>
      <c r="AG9282" s="25">
        <v>140041.78</v>
      </c>
      <c r="AH9282" s="25">
        <v>0.0</v>
      </c>
    </row>
    <row r="9283" ht="15.75" customHeight="1">
      <c r="U9283" s="25">
        <v>9282.0</v>
      </c>
      <c r="V9283" s="25">
        <v>1.5679966E7</v>
      </c>
      <c r="W9283" s="25" t="s">
        <v>2218</v>
      </c>
      <c r="X9283" s="25">
        <v>661.0</v>
      </c>
      <c r="Y9283" s="25" t="s">
        <v>375</v>
      </c>
      <c r="Z9283" s="25" t="s">
        <v>462</v>
      </c>
      <c r="AA9283" s="25">
        <v>31.0</v>
      </c>
      <c r="AB9283" s="25">
        <v>3.0</v>
      </c>
      <c r="AC9283" s="25">
        <v>133964.3</v>
      </c>
      <c r="AD9283" s="25">
        <v>1.0</v>
      </c>
      <c r="AE9283" s="25">
        <v>1.0</v>
      </c>
      <c r="AF9283" s="25">
        <v>1.0</v>
      </c>
      <c r="AG9283" s="25">
        <v>166187.1</v>
      </c>
      <c r="AH9283" s="25">
        <v>0.0</v>
      </c>
    </row>
    <row r="9284" ht="15.75" customHeight="1">
      <c r="U9284" s="25">
        <v>9283.0</v>
      </c>
      <c r="V9284" s="25">
        <v>1.5799435E7</v>
      </c>
      <c r="W9284" s="25" t="s">
        <v>1809</v>
      </c>
      <c r="X9284" s="25">
        <v>619.0</v>
      </c>
      <c r="Y9284" s="25" t="s">
        <v>377</v>
      </c>
      <c r="Z9284" s="25" t="s">
        <v>487</v>
      </c>
      <c r="AA9284" s="25">
        <v>34.0</v>
      </c>
      <c r="AB9284" s="25">
        <v>1.0</v>
      </c>
      <c r="AC9284" s="25">
        <v>0.0</v>
      </c>
      <c r="AD9284" s="25">
        <v>1.0</v>
      </c>
      <c r="AE9284" s="25">
        <v>1.0</v>
      </c>
      <c r="AF9284" s="25">
        <v>0.0</v>
      </c>
      <c r="AG9284" s="25">
        <v>139919.38</v>
      </c>
      <c r="AH9284" s="25">
        <v>0.0</v>
      </c>
    </row>
    <row r="9285" ht="15.75" customHeight="1">
      <c r="U9285" s="25">
        <v>9284.0</v>
      </c>
      <c r="V9285" s="25">
        <v>1.5752186E7</v>
      </c>
      <c r="W9285" s="25" t="s">
        <v>926</v>
      </c>
      <c r="X9285" s="25">
        <v>562.0</v>
      </c>
      <c r="Y9285" s="25" t="s">
        <v>375</v>
      </c>
      <c r="Z9285" s="25" t="s">
        <v>462</v>
      </c>
      <c r="AA9285" s="25">
        <v>27.0</v>
      </c>
      <c r="AB9285" s="25">
        <v>3.0</v>
      </c>
      <c r="AC9285" s="25">
        <v>0.0</v>
      </c>
      <c r="AD9285" s="25">
        <v>2.0</v>
      </c>
      <c r="AE9285" s="25">
        <v>1.0</v>
      </c>
      <c r="AF9285" s="25">
        <v>0.0</v>
      </c>
      <c r="AG9285" s="25">
        <v>28137.03</v>
      </c>
      <c r="AH9285" s="25">
        <v>0.0</v>
      </c>
    </row>
    <row r="9286" ht="15.75" customHeight="1">
      <c r="U9286" s="25">
        <v>9285.0</v>
      </c>
      <c r="V9286" s="25">
        <v>1.5705544E7</v>
      </c>
      <c r="W9286" s="25" t="s">
        <v>638</v>
      </c>
      <c r="X9286" s="25">
        <v>633.0</v>
      </c>
      <c r="Y9286" s="25" t="s">
        <v>375</v>
      </c>
      <c r="Z9286" s="25" t="s">
        <v>487</v>
      </c>
      <c r="AA9286" s="25">
        <v>61.0</v>
      </c>
      <c r="AB9286" s="25">
        <v>3.0</v>
      </c>
      <c r="AC9286" s="25">
        <v>157201.48</v>
      </c>
      <c r="AD9286" s="25">
        <v>1.0</v>
      </c>
      <c r="AE9286" s="25">
        <v>0.0</v>
      </c>
      <c r="AF9286" s="25">
        <v>1.0</v>
      </c>
      <c r="AG9286" s="25">
        <v>50368.63</v>
      </c>
      <c r="AH9286" s="25">
        <v>0.0</v>
      </c>
    </row>
    <row r="9287" ht="15.75" customHeight="1">
      <c r="U9287" s="25">
        <v>9286.0</v>
      </c>
      <c r="V9287" s="25">
        <v>1.5713632E7</v>
      </c>
      <c r="W9287" s="25" t="s">
        <v>301</v>
      </c>
      <c r="X9287" s="25">
        <v>551.0</v>
      </c>
      <c r="Y9287" s="25" t="s">
        <v>377</v>
      </c>
      <c r="Z9287" s="25" t="s">
        <v>462</v>
      </c>
      <c r="AA9287" s="25">
        <v>48.0</v>
      </c>
      <c r="AB9287" s="25">
        <v>5.0</v>
      </c>
      <c r="AC9287" s="25">
        <v>95679.29</v>
      </c>
      <c r="AD9287" s="25">
        <v>1.0</v>
      </c>
      <c r="AE9287" s="25">
        <v>0.0</v>
      </c>
      <c r="AF9287" s="25">
        <v>0.0</v>
      </c>
      <c r="AG9287" s="25">
        <v>94978.1</v>
      </c>
      <c r="AH9287" s="25">
        <v>0.0</v>
      </c>
    </row>
    <row r="9288" ht="15.75" customHeight="1">
      <c r="U9288" s="25">
        <v>9287.0</v>
      </c>
      <c r="V9288" s="25">
        <v>1.5586523E7</v>
      </c>
      <c r="W9288" s="25" t="s">
        <v>3485</v>
      </c>
      <c r="X9288" s="25">
        <v>720.0</v>
      </c>
      <c r="Y9288" s="25" t="s">
        <v>379</v>
      </c>
      <c r="Z9288" s="25" t="s">
        <v>462</v>
      </c>
      <c r="AA9288" s="25">
        <v>29.0</v>
      </c>
      <c r="AB9288" s="25">
        <v>7.0</v>
      </c>
      <c r="AC9288" s="25">
        <v>106230.92</v>
      </c>
      <c r="AD9288" s="25">
        <v>1.0</v>
      </c>
      <c r="AE9288" s="25">
        <v>1.0</v>
      </c>
      <c r="AF9288" s="25">
        <v>1.0</v>
      </c>
      <c r="AG9288" s="25">
        <v>69903.93</v>
      </c>
      <c r="AH9288" s="25">
        <v>1.0</v>
      </c>
    </row>
    <row r="9289" ht="15.75" customHeight="1">
      <c r="U9289" s="25">
        <v>9288.0</v>
      </c>
      <c r="V9289" s="25">
        <v>1.5609176E7</v>
      </c>
      <c r="W9289" s="25" t="s">
        <v>2205</v>
      </c>
      <c r="X9289" s="25">
        <v>688.0</v>
      </c>
      <c r="Y9289" s="25" t="s">
        <v>375</v>
      </c>
      <c r="Z9289" s="25" t="s">
        <v>462</v>
      </c>
      <c r="AA9289" s="25">
        <v>32.0</v>
      </c>
      <c r="AB9289" s="25">
        <v>5.0</v>
      </c>
      <c r="AC9289" s="25">
        <v>0.0</v>
      </c>
      <c r="AD9289" s="25">
        <v>2.0</v>
      </c>
      <c r="AE9289" s="25">
        <v>0.0</v>
      </c>
      <c r="AF9289" s="25">
        <v>1.0</v>
      </c>
      <c r="AG9289" s="25">
        <v>177607.77</v>
      </c>
      <c r="AH9289" s="25">
        <v>0.0</v>
      </c>
    </row>
    <row r="9290" ht="15.75" customHeight="1">
      <c r="U9290" s="25">
        <v>9289.0</v>
      </c>
      <c r="V9290" s="25">
        <v>1.5769308E7</v>
      </c>
      <c r="W9290" s="25" t="s">
        <v>2433</v>
      </c>
      <c r="X9290" s="25">
        <v>635.0</v>
      </c>
      <c r="Y9290" s="25" t="s">
        <v>379</v>
      </c>
      <c r="Z9290" s="25" t="s">
        <v>462</v>
      </c>
      <c r="AA9290" s="25">
        <v>36.0</v>
      </c>
      <c r="AB9290" s="25">
        <v>9.0</v>
      </c>
      <c r="AC9290" s="25">
        <v>81231.85</v>
      </c>
      <c r="AD9290" s="25">
        <v>2.0</v>
      </c>
      <c r="AE9290" s="25">
        <v>1.0</v>
      </c>
      <c r="AF9290" s="25">
        <v>0.0</v>
      </c>
      <c r="AG9290" s="25">
        <v>196731.08</v>
      </c>
      <c r="AH9290" s="25">
        <v>0.0</v>
      </c>
    </row>
    <row r="9291" ht="15.75" customHeight="1">
      <c r="U9291" s="25">
        <v>9290.0</v>
      </c>
      <c r="V9291" s="25">
        <v>1.567681E7</v>
      </c>
      <c r="W9291" s="25" t="s">
        <v>1209</v>
      </c>
      <c r="X9291" s="25">
        <v>561.0</v>
      </c>
      <c r="Y9291" s="25" t="s">
        <v>375</v>
      </c>
      <c r="Z9291" s="25" t="s">
        <v>462</v>
      </c>
      <c r="AA9291" s="25">
        <v>31.0</v>
      </c>
      <c r="AB9291" s="25">
        <v>1.0</v>
      </c>
      <c r="AC9291" s="25">
        <v>81480.27</v>
      </c>
      <c r="AD9291" s="25">
        <v>2.0</v>
      </c>
      <c r="AE9291" s="25">
        <v>1.0</v>
      </c>
      <c r="AF9291" s="25">
        <v>1.0</v>
      </c>
      <c r="AG9291" s="25">
        <v>65234.6</v>
      </c>
      <c r="AH9291" s="25">
        <v>0.0</v>
      </c>
    </row>
    <row r="9292" ht="15.75" customHeight="1">
      <c r="U9292" s="25">
        <v>9291.0</v>
      </c>
      <c r="V9292" s="25">
        <v>1.5634591E7</v>
      </c>
      <c r="W9292" s="25" t="s">
        <v>1819</v>
      </c>
      <c r="X9292" s="25">
        <v>850.0</v>
      </c>
      <c r="Y9292" s="25" t="s">
        <v>375</v>
      </c>
      <c r="Z9292" s="25" t="s">
        <v>487</v>
      </c>
      <c r="AA9292" s="25">
        <v>33.0</v>
      </c>
      <c r="AB9292" s="25">
        <v>8.0</v>
      </c>
      <c r="AC9292" s="25">
        <v>73059.38</v>
      </c>
      <c r="AD9292" s="25">
        <v>1.0</v>
      </c>
      <c r="AE9292" s="25">
        <v>1.0</v>
      </c>
      <c r="AF9292" s="25">
        <v>1.0</v>
      </c>
      <c r="AG9292" s="25">
        <v>186281.0</v>
      </c>
      <c r="AH9292" s="25">
        <v>0.0</v>
      </c>
    </row>
    <row r="9293" ht="15.75" customHeight="1">
      <c r="U9293" s="25">
        <v>9292.0</v>
      </c>
      <c r="V9293" s="25">
        <v>1.5679804E7</v>
      </c>
      <c r="W9293" s="25" t="s">
        <v>3486</v>
      </c>
      <c r="X9293" s="25">
        <v>636.0</v>
      </c>
      <c r="Y9293" s="25" t="s">
        <v>375</v>
      </c>
      <c r="Z9293" s="25" t="s">
        <v>487</v>
      </c>
      <c r="AA9293" s="25">
        <v>36.0</v>
      </c>
      <c r="AB9293" s="25">
        <v>5.0</v>
      </c>
      <c r="AC9293" s="25">
        <v>117559.05</v>
      </c>
      <c r="AD9293" s="25">
        <v>2.0</v>
      </c>
      <c r="AE9293" s="25">
        <v>1.0</v>
      </c>
      <c r="AF9293" s="25">
        <v>1.0</v>
      </c>
      <c r="AG9293" s="25">
        <v>111573.3</v>
      </c>
      <c r="AH9293" s="25">
        <v>0.0</v>
      </c>
    </row>
    <row r="9294" ht="15.75" customHeight="1">
      <c r="U9294" s="25">
        <v>9293.0</v>
      </c>
      <c r="V9294" s="25">
        <v>1.5677764E7</v>
      </c>
      <c r="W9294" s="25" t="s">
        <v>2136</v>
      </c>
      <c r="X9294" s="25">
        <v>461.0</v>
      </c>
      <c r="Y9294" s="25" t="s">
        <v>379</v>
      </c>
      <c r="Z9294" s="25" t="s">
        <v>462</v>
      </c>
      <c r="AA9294" s="25">
        <v>74.0</v>
      </c>
      <c r="AB9294" s="25">
        <v>1.0</v>
      </c>
      <c r="AC9294" s="25">
        <v>186445.31</v>
      </c>
      <c r="AD9294" s="25">
        <v>2.0</v>
      </c>
      <c r="AE9294" s="25">
        <v>1.0</v>
      </c>
      <c r="AF9294" s="25">
        <v>1.0</v>
      </c>
      <c r="AG9294" s="25">
        <v>196767.83</v>
      </c>
      <c r="AH9294" s="25">
        <v>0.0</v>
      </c>
    </row>
    <row r="9295" ht="15.75" customHeight="1">
      <c r="U9295" s="25">
        <v>9294.0</v>
      </c>
      <c r="V9295" s="25">
        <v>1.5571917E7</v>
      </c>
      <c r="W9295" s="25" t="s">
        <v>906</v>
      </c>
      <c r="X9295" s="25">
        <v>771.0</v>
      </c>
      <c r="Y9295" s="25" t="s">
        <v>379</v>
      </c>
      <c r="Z9295" s="25" t="s">
        <v>462</v>
      </c>
      <c r="AA9295" s="25">
        <v>38.0</v>
      </c>
      <c r="AB9295" s="25">
        <v>5.0</v>
      </c>
      <c r="AC9295" s="25">
        <v>137657.71</v>
      </c>
      <c r="AD9295" s="25">
        <v>2.0</v>
      </c>
      <c r="AE9295" s="25">
        <v>1.0</v>
      </c>
      <c r="AF9295" s="25">
        <v>0.0</v>
      </c>
      <c r="AG9295" s="25">
        <v>72985.61</v>
      </c>
      <c r="AH9295" s="25">
        <v>0.0</v>
      </c>
    </row>
    <row r="9296" ht="15.75" customHeight="1">
      <c r="U9296" s="25">
        <v>9295.0</v>
      </c>
      <c r="V9296" s="25">
        <v>1.5574608E7</v>
      </c>
      <c r="W9296" s="25" t="s">
        <v>3487</v>
      </c>
      <c r="X9296" s="25">
        <v>713.0</v>
      </c>
      <c r="Y9296" s="25" t="s">
        <v>375</v>
      </c>
      <c r="Z9296" s="25" t="s">
        <v>487</v>
      </c>
      <c r="AA9296" s="25">
        <v>36.0</v>
      </c>
      <c r="AB9296" s="25">
        <v>8.0</v>
      </c>
      <c r="AC9296" s="25">
        <v>133889.35</v>
      </c>
      <c r="AD9296" s="25">
        <v>1.0</v>
      </c>
      <c r="AE9296" s="25">
        <v>1.0</v>
      </c>
      <c r="AF9296" s="25">
        <v>1.0</v>
      </c>
      <c r="AG9296" s="25">
        <v>143265.65</v>
      </c>
      <c r="AH9296" s="25">
        <v>0.0</v>
      </c>
    </row>
    <row r="9297" ht="15.75" customHeight="1">
      <c r="U9297" s="25">
        <v>9296.0</v>
      </c>
      <c r="V9297" s="25">
        <v>1.5740868E7</v>
      </c>
      <c r="W9297" s="25" t="s">
        <v>1595</v>
      </c>
      <c r="X9297" s="25">
        <v>658.0</v>
      </c>
      <c r="Y9297" s="25" t="s">
        <v>379</v>
      </c>
      <c r="Z9297" s="25" t="s">
        <v>462</v>
      </c>
      <c r="AA9297" s="25">
        <v>45.0</v>
      </c>
      <c r="AB9297" s="25">
        <v>9.0</v>
      </c>
      <c r="AC9297" s="25">
        <v>134562.8</v>
      </c>
      <c r="AD9297" s="25">
        <v>1.0</v>
      </c>
      <c r="AE9297" s="25">
        <v>1.0</v>
      </c>
      <c r="AF9297" s="25">
        <v>1.0</v>
      </c>
      <c r="AG9297" s="25">
        <v>159268.67</v>
      </c>
      <c r="AH9297" s="25">
        <v>0.0</v>
      </c>
    </row>
    <row r="9298" ht="15.75" customHeight="1">
      <c r="U9298" s="25">
        <v>9297.0</v>
      </c>
      <c r="V9298" s="25">
        <v>1.5702442E7</v>
      </c>
      <c r="W9298" s="25" t="s">
        <v>1357</v>
      </c>
      <c r="X9298" s="25">
        <v>586.0</v>
      </c>
      <c r="Y9298" s="25" t="s">
        <v>379</v>
      </c>
      <c r="Z9298" s="25" t="s">
        <v>462</v>
      </c>
      <c r="AA9298" s="25">
        <v>56.0</v>
      </c>
      <c r="AB9298" s="25">
        <v>9.0</v>
      </c>
      <c r="AC9298" s="25">
        <v>100781.75</v>
      </c>
      <c r="AD9298" s="25">
        <v>2.0</v>
      </c>
      <c r="AE9298" s="25">
        <v>1.0</v>
      </c>
      <c r="AF9298" s="25">
        <v>1.0</v>
      </c>
      <c r="AG9298" s="25">
        <v>54448.41</v>
      </c>
      <c r="AH9298" s="25">
        <v>0.0</v>
      </c>
    </row>
    <row r="9299" ht="15.75" customHeight="1">
      <c r="U9299" s="25">
        <v>9298.0</v>
      </c>
      <c r="V9299" s="25">
        <v>1.5699797E7</v>
      </c>
      <c r="W9299" s="25" t="s">
        <v>3488</v>
      </c>
      <c r="X9299" s="25">
        <v>737.0</v>
      </c>
      <c r="Y9299" s="25" t="s">
        <v>375</v>
      </c>
      <c r="Z9299" s="25" t="s">
        <v>487</v>
      </c>
      <c r="AA9299" s="25">
        <v>30.0</v>
      </c>
      <c r="AB9299" s="25">
        <v>8.0</v>
      </c>
      <c r="AC9299" s="25">
        <v>174356.13</v>
      </c>
      <c r="AD9299" s="25">
        <v>1.0</v>
      </c>
      <c r="AE9299" s="25">
        <v>0.0</v>
      </c>
      <c r="AF9299" s="25">
        <v>0.0</v>
      </c>
      <c r="AG9299" s="25">
        <v>31928.5</v>
      </c>
      <c r="AH9299" s="25">
        <v>0.0</v>
      </c>
    </row>
    <row r="9300" ht="15.75" customHeight="1">
      <c r="U9300" s="25">
        <v>9299.0</v>
      </c>
      <c r="V9300" s="25">
        <v>1.5648047E7</v>
      </c>
      <c r="W9300" s="25" t="s">
        <v>1234</v>
      </c>
      <c r="X9300" s="25">
        <v>742.0</v>
      </c>
      <c r="Y9300" s="25" t="s">
        <v>379</v>
      </c>
      <c r="Z9300" s="25" t="s">
        <v>487</v>
      </c>
      <c r="AA9300" s="25">
        <v>27.0</v>
      </c>
      <c r="AB9300" s="25">
        <v>5.0</v>
      </c>
      <c r="AC9300" s="25">
        <v>190125.43</v>
      </c>
      <c r="AD9300" s="25">
        <v>2.0</v>
      </c>
      <c r="AE9300" s="25">
        <v>0.0</v>
      </c>
      <c r="AF9300" s="25">
        <v>0.0</v>
      </c>
      <c r="AG9300" s="25">
        <v>21793.59</v>
      </c>
      <c r="AH9300" s="25">
        <v>0.0</v>
      </c>
    </row>
    <row r="9301" ht="15.75" customHeight="1">
      <c r="U9301" s="25">
        <v>9300.0</v>
      </c>
      <c r="V9301" s="25">
        <v>1.5766826E7</v>
      </c>
      <c r="W9301" s="25" t="s">
        <v>126</v>
      </c>
      <c r="X9301" s="25">
        <v>824.0</v>
      </c>
      <c r="Y9301" s="25" t="s">
        <v>375</v>
      </c>
      <c r="Z9301" s="25" t="s">
        <v>487</v>
      </c>
      <c r="AA9301" s="25">
        <v>26.0</v>
      </c>
      <c r="AB9301" s="25">
        <v>7.0</v>
      </c>
      <c r="AC9301" s="25">
        <v>146266.0</v>
      </c>
      <c r="AD9301" s="25">
        <v>1.0</v>
      </c>
      <c r="AE9301" s="25">
        <v>1.0</v>
      </c>
      <c r="AF9301" s="25">
        <v>0.0</v>
      </c>
      <c r="AG9301" s="25">
        <v>21903.62</v>
      </c>
      <c r="AH9301" s="25">
        <v>1.0</v>
      </c>
    </row>
    <row r="9302" ht="15.75" customHeight="1">
      <c r="U9302" s="25">
        <v>9301.0</v>
      </c>
      <c r="V9302" s="25">
        <v>1.5591628E7</v>
      </c>
      <c r="W9302" s="25" t="s">
        <v>2355</v>
      </c>
      <c r="X9302" s="25">
        <v>701.0</v>
      </c>
      <c r="Y9302" s="25" t="s">
        <v>379</v>
      </c>
      <c r="Z9302" s="25" t="s">
        <v>487</v>
      </c>
      <c r="AA9302" s="25">
        <v>41.0</v>
      </c>
      <c r="AB9302" s="25">
        <v>9.0</v>
      </c>
      <c r="AC9302" s="25">
        <v>164046.1</v>
      </c>
      <c r="AD9302" s="25">
        <v>1.0</v>
      </c>
      <c r="AE9302" s="25">
        <v>1.0</v>
      </c>
      <c r="AF9302" s="25">
        <v>0.0</v>
      </c>
      <c r="AG9302" s="25">
        <v>49405.93</v>
      </c>
      <c r="AH9302" s="25">
        <v>0.0</v>
      </c>
    </row>
    <row r="9303" ht="15.75" customHeight="1">
      <c r="U9303" s="25">
        <v>9302.0</v>
      </c>
      <c r="V9303" s="25">
        <v>1.5583857E7</v>
      </c>
      <c r="W9303" s="25" t="s">
        <v>2246</v>
      </c>
      <c r="X9303" s="25">
        <v>623.0</v>
      </c>
      <c r="Y9303" s="25" t="s">
        <v>377</v>
      </c>
      <c r="Z9303" s="25" t="s">
        <v>462</v>
      </c>
      <c r="AA9303" s="25">
        <v>43.0</v>
      </c>
      <c r="AB9303" s="25">
        <v>4.0</v>
      </c>
      <c r="AC9303" s="25">
        <v>123536.52</v>
      </c>
      <c r="AD9303" s="25">
        <v>2.0</v>
      </c>
      <c r="AE9303" s="25">
        <v>0.0</v>
      </c>
      <c r="AF9303" s="25">
        <v>0.0</v>
      </c>
      <c r="AG9303" s="25">
        <v>154908.52</v>
      </c>
      <c r="AH9303" s="25">
        <v>0.0</v>
      </c>
    </row>
    <row r="9304" ht="15.75" customHeight="1">
      <c r="U9304" s="25">
        <v>9303.0</v>
      </c>
      <c r="V9304" s="25">
        <v>1.5752534E7</v>
      </c>
      <c r="W9304" s="25" t="s">
        <v>3489</v>
      </c>
      <c r="X9304" s="25">
        <v>744.0</v>
      </c>
      <c r="Y9304" s="25" t="s">
        <v>375</v>
      </c>
      <c r="Z9304" s="25" t="s">
        <v>487</v>
      </c>
      <c r="AA9304" s="25">
        <v>36.0</v>
      </c>
      <c r="AB9304" s="25">
        <v>10.0</v>
      </c>
      <c r="AC9304" s="25">
        <v>0.0</v>
      </c>
      <c r="AD9304" s="25">
        <v>2.0</v>
      </c>
      <c r="AE9304" s="25">
        <v>1.0</v>
      </c>
      <c r="AF9304" s="25">
        <v>1.0</v>
      </c>
      <c r="AG9304" s="25">
        <v>182867.84</v>
      </c>
      <c r="AH9304" s="25">
        <v>0.0</v>
      </c>
    </row>
    <row r="9305" ht="15.75" customHeight="1">
      <c r="U9305" s="25">
        <v>9304.0</v>
      </c>
      <c r="V9305" s="25">
        <v>1.5741403E7</v>
      </c>
      <c r="W9305" s="25" t="s">
        <v>1545</v>
      </c>
      <c r="X9305" s="25">
        <v>698.0</v>
      </c>
      <c r="Y9305" s="25" t="s">
        <v>377</v>
      </c>
      <c r="Z9305" s="25" t="s">
        <v>462</v>
      </c>
      <c r="AA9305" s="25">
        <v>38.0</v>
      </c>
      <c r="AB9305" s="25">
        <v>1.0</v>
      </c>
      <c r="AC9305" s="25">
        <v>171848.38</v>
      </c>
      <c r="AD9305" s="25">
        <v>1.0</v>
      </c>
      <c r="AE9305" s="25">
        <v>0.0</v>
      </c>
      <c r="AF9305" s="25">
        <v>0.0</v>
      </c>
      <c r="AG9305" s="25">
        <v>16957.45</v>
      </c>
      <c r="AH9305" s="25">
        <v>0.0</v>
      </c>
    </row>
    <row r="9306" ht="15.75" customHeight="1">
      <c r="U9306" s="25">
        <v>9305.0</v>
      </c>
      <c r="V9306" s="25">
        <v>1.5783589E7</v>
      </c>
      <c r="W9306" s="25" t="s">
        <v>1193</v>
      </c>
      <c r="X9306" s="25">
        <v>616.0</v>
      </c>
      <c r="Y9306" s="25" t="s">
        <v>375</v>
      </c>
      <c r="Z9306" s="25" t="s">
        <v>487</v>
      </c>
      <c r="AA9306" s="25">
        <v>40.0</v>
      </c>
      <c r="AB9306" s="25">
        <v>9.0</v>
      </c>
      <c r="AC9306" s="25">
        <v>0.0</v>
      </c>
      <c r="AD9306" s="25">
        <v>2.0</v>
      </c>
      <c r="AE9306" s="25">
        <v>0.0</v>
      </c>
      <c r="AF9306" s="25">
        <v>0.0</v>
      </c>
      <c r="AG9306" s="25">
        <v>93717.55</v>
      </c>
      <c r="AH9306" s="25">
        <v>0.0</v>
      </c>
    </row>
    <row r="9307" ht="15.75" customHeight="1">
      <c r="U9307" s="25">
        <v>9306.0</v>
      </c>
      <c r="V9307" s="25">
        <v>1.5598046E7</v>
      </c>
      <c r="W9307" s="25" t="s">
        <v>1401</v>
      </c>
      <c r="X9307" s="25">
        <v>662.0</v>
      </c>
      <c r="Y9307" s="25" t="s">
        <v>375</v>
      </c>
      <c r="Z9307" s="25" t="s">
        <v>462</v>
      </c>
      <c r="AA9307" s="25">
        <v>39.0</v>
      </c>
      <c r="AB9307" s="25">
        <v>5.0</v>
      </c>
      <c r="AC9307" s="25">
        <v>139562.05</v>
      </c>
      <c r="AD9307" s="25">
        <v>2.0</v>
      </c>
      <c r="AE9307" s="25">
        <v>1.0</v>
      </c>
      <c r="AF9307" s="25">
        <v>0.0</v>
      </c>
      <c r="AG9307" s="25">
        <v>61636.22</v>
      </c>
      <c r="AH9307" s="25">
        <v>0.0</v>
      </c>
    </row>
    <row r="9308" ht="15.75" customHeight="1">
      <c r="U9308" s="25">
        <v>9307.0</v>
      </c>
      <c r="V9308" s="25">
        <v>1.564333E7</v>
      </c>
      <c r="W9308" s="25" t="s">
        <v>885</v>
      </c>
      <c r="X9308" s="25">
        <v>594.0</v>
      </c>
      <c r="Y9308" s="25" t="s">
        <v>375</v>
      </c>
      <c r="Z9308" s="25" t="s">
        <v>487</v>
      </c>
      <c r="AA9308" s="25">
        <v>37.0</v>
      </c>
      <c r="AB9308" s="25">
        <v>2.0</v>
      </c>
      <c r="AC9308" s="25">
        <v>0.0</v>
      </c>
      <c r="AD9308" s="25">
        <v>2.0</v>
      </c>
      <c r="AE9308" s="25">
        <v>0.0</v>
      </c>
      <c r="AF9308" s="25">
        <v>1.0</v>
      </c>
      <c r="AG9308" s="25">
        <v>95864.5</v>
      </c>
      <c r="AH9308" s="25">
        <v>0.0</v>
      </c>
    </row>
    <row r="9309" ht="15.75" customHeight="1">
      <c r="U9309" s="25">
        <v>9308.0</v>
      </c>
      <c r="V9309" s="25">
        <v>1.5680405E7</v>
      </c>
      <c r="W9309" s="25" t="s">
        <v>1247</v>
      </c>
      <c r="X9309" s="25">
        <v>685.0</v>
      </c>
      <c r="Y9309" s="25" t="s">
        <v>375</v>
      </c>
      <c r="Z9309" s="25" t="s">
        <v>487</v>
      </c>
      <c r="AA9309" s="25">
        <v>40.0</v>
      </c>
      <c r="AB9309" s="25">
        <v>2.0</v>
      </c>
      <c r="AC9309" s="25">
        <v>168001.34</v>
      </c>
      <c r="AD9309" s="25">
        <v>2.0</v>
      </c>
      <c r="AE9309" s="25">
        <v>1.0</v>
      </c>
      <c r="AF9309" s="25">
        <v>1.0</v>
      </c>
      <c r="AG9309" s="25">
        <v>167400.29</v>
      </c>
      <c r="AH9309" s="25">
        <v>0.0</v>
      </c>
    </row>
    <row r="9310" ht="15.75" customHeight="1">
      <c r="U9310" s="25">
        <v>9309.0</v>
      </c>
      <c r="V9310" s="25">
        <v>1.5728683E7</v>
      </c>
      <c r="W9310" s="25" t="s">
        <v>538</v>
      </c>
      <c r="X9310" s="25">
        <v>742.0</v>
      </c>
      <c r="Y9310" s="25" t="s">
        <v>375</v>
      </c>
      <c r="Z9310" s="25" t="s">
        <v>487</v>
      </c>
      <c r="AA9310" s="25">
        <v>27.0</v>
      </c>
      <c r="AB9310" s="25">
        <v>0.0</v>
      </c>
      <c r="AC9310" s="25">
        <v>0.0</v>
      </c>
      <c r="AD9310" s="25">
        <v>2.0</v>
      </c>
      <c r="AE9310" s="25">
        <v>0.0</v>
      </c>
      <c r="AF9310" s="25">
        <v>1.0</v>
      </c>
      <c r="AG9310" s="25">
        <v>131534.96</v>
      </c>
      <c r="AH9310" s="25">
        <v>0.0</v>
      </c>
    </row>
    <row r="9311" ht="15.75" customHeight="1">
      <c r="U9311" s="25">
        <v>9310.0</v>
      </c>
      <c r="V9311" s="25">
        <v>1.5621644E7</v>
      </c>
      <c r="W9311" s="25" t="s">
        <v>1103</v>
      </c>
      <c r="X9311" s="25">
        <v>678.0</v>
      </c>
      <c r="Y9311" s="25" t="s">
        <v>379</v>
      </c>
      <c r="Z9311" s="25" t="s">
        <v>487</v>
      </c>
      <c r="AA9311" s="25">
        <v>83.0</v>
      </c>
      <c r="AB9311" s="25">
        <v>6.0</v>
      </c>
      <c r="AC9311" s="25">
        <v>123356.63</v>
      </c>
      <c r="AD9311" s="25">
        <v>1.0</v>
      </c>
      <c r="AE9311" s="25">
        <v>0.0</v>
      </c>
      <c r="AF9311" s="25">
        <v>1.0</v>
      </c>
      <c r="AG9311" s="25">
        <v>92934.41</v>
      </c>
      <c r="AH9311" s="25">
        <v>0.0</v>
      </c>
    </row>
    <row r="9312" ht="15.75" customHeight="1">
      <c r="U9312" s="25">
        <v>9311.0</v>
      </c>
      <c r="V9312" s="25">
        <v>1.5733032E7</v>
      </c>
      <c r="W9312" s="25" t="s">
        <v>3149</v>
      </c>
      <c r="X9312" s="25">
        <v>651.0</v>
      </c>
      <c r="Y9312" s="25" t="s">
        <v>377</v>
      </c>
      <c r="Z9312" s="25" t="s">
        <v>487</v>
      </c>
      <c r="AA9312" s="25">
        <v>47.0</v>
      </c>
      <c r="AB9312" s="25">
        <v>2.0</v>
      </c>
      <c r="AC9312" s="25">
        <v>0.0</v>
      </c>
      <c r="AD9312" s="25">
        <v>2.0</v>
      </c>
      <c r="AE9312" s="25">
        <v>1.0</v>
      </c>
      <c r="AF9312" s="25">
        <v>1.0</v>
      </c>
      <c r="AG9312" s="25">
        <v>119808.64</v>
      </c>
      <c r="AH9312" s="25">
        <v>0.0</v>
      </c>
    </row>
    <row r="9313" ht="15.75" customHeight="1">
      <c r="U9313" s="25">
        <v>9312.0</v>
      </c>
      <c r="V9313" s="25">
        <v>1.5608381E7</v>
      </c>
      <c r="W9313" s="25" t="s">
        <v>1856</v>
      </c>
      <c r="X9313" s="25">
        <v>585.0</v>
      </c>
      <c r="Y9313" s="25" t="s">
        <v>379</v>
      </c>
      <c r="Z9313" s="25" t="s">
        <v>487</v>
      </c>
      <c r="AA9313" s="25">
        <v>50.0</v>
      </c>
      <c r="AB9313" s="25">
        <v>2.0</v>
      </c>
      <c r="AC9313" s="25">
        <v>125845.66</v>
      </c>
      <c r="AD9313" s="25">
        <v>1.0</v>
      </c>
      <c r="AE9313" s="25">
        <v>1.0</v>
      </c>
      <c r="AF9313" s="25">
        <v>0.0</v>
      </c>
      <c r="AG9313" s="25">
        <v>9439.31</v>
      </c>
      <c r="AH9313" s="25">
        <v>1.0</v>
      </c>
    </row>
    <row r="9314" ht="15.75" customHeight="1">
      <c r="U9314" s="25">
        <v>9313.0</v>
      </c>
      <c r="V9314" s="25">
        <v>1.5658946E7</v>
      </c>
      <c r="W9314" s="25" t="s">
        <v>630</v>
      </c>
      <c r="X9314" s="25">
        <v>579.0</v>
      </c>
      <c r="Y9314" s="25" t="s">
        <v>379</v>
      </c>
      <c r="Z9314" s="25" t="s">
        <v>487</v>
      </c>
      <c r="AA9314" s="25">
        <v>40.0</v>
      </c>
      <c r="AB9314" s="25">
        <v>10.0</v>
      </c>
      <c r="AC9314" s="25">
        <v>45408.85</v>
      </c>
      <c r="AD9314" s="25">
        <v>2.0</v>
      </c>
      <c r="AE9314" s="25">
        <v>1.0</v>
      </c>
      <c r="AF9314" s="25">
        <v>0.0</v>
      </c>
      <c r="AG9314" s="25">
        <v>18732.91</v>
      </c>
      <c r="AH9314" s="25">
        <v>0.0</v>
      </c>
    </row>
    <row r="9315" ht="15.75" customHeight="1">
      <c r="U9315" s="25">
        <v>9314.0</v>
      </c>
      <c r="V9315" s="25">
        <v>1.5757912E7</v>
      </c>
      <c r="W9315" s="25" t="s">
        <v>608</v>
      </c>
      <c r="X9315" s="25">
        <v>722.0</v>
      </c>
      <c r="Y9315" s="25" t="s">
        <v>379</v>
      </c>
      <c r="Z9315" s="25" t="s">
        <v>462</v>
      </c>
      <c r="AA9315" s="25">
        <v>37.0</v>
      </c>
      <c r="AB9315" s="25">
        <v>0.0</v>
      </c>
      <c r="AC9315" s="25">
        <v>125977.81</v>
      </c>
      <c r="AD9315" s="25">
        <v>1.0</v>
      </c>
      <c r="AE9315" s="25">
        <v>0.0</v>
      </c>
      <c r="AF9315" s="25">
        <v>0.0</v>
      </c>
      <c r="AG9315" s="25">
        <v>160162.42</v>
      </c>
      <c r="AH9315" s="25">
        <v>0.0</v>
      </c>
    </row>
    <row r="9316" ht="15.75" customHeight="1">
      <c r="U9316" s="25">
        <v>9315.0</v>
      </c>
      <c r="V9316" s="25">
        <v>1.5645371E7</v>
      </c>
      <c r="W9316" s="25" t="s">
        <v>544</v>
      </c>
      <c r="X9316" s="25">
        <v>613.0</v>
      </c>
      <c r="Y9316" s="25" t="s">
        <v>379</v>
      </c>
      <c r="Z9316" s="25" t="s">
        <v>462</v>
      </c>
      <c r="AA9316" s="25">
        <v>51.0</v>
      </c>
      <c r="AB9316" s="25">
        <v>7.0</v>
      </c>
      <c r="AC9316" s="25">
        <v>147262.11</v>
      </c>
      <c r="AD9316" s="25">
        <v>1.0</v>
      </c>
      <c r="AE9316" s="25">
        <v>1.0</v>
      </c>
      <c r="AF9316" s="25">
        <v>1.0</v>
      </c>
      <c r="AG9316" s="25">
        <v>53630.9</v>
      </c>
      <c r="AH9316" s="25">
        <v>1.0</v>
      </c>
    </row>
    <row r="9317" ht="15.75" customHeight="1">
      <c r="U9317" s="25">
        <v>9316.0</v>
      </c>
      <c r="V9317" s="25">
        <v>1.565311E7</v>
      </c>
      <c r="W9317" s="25" t="s">
        <v>1101</v>
      </c>
      <c r="X9317" s="25">
        <v>694.0</v>
      </c>
      <c r="Y9317" s="25" t="s">
        <v>375</v>
      </c>
      <c r="Z9317" s="25" t="s">
        <v>487</v>
      </c>
      <c r="AA9317" s="25">
        <v>42.0</v>
      </c>
      <c r="AB9317" s="25">
        <v>8.0</v>
      </c>
      <c r="AC9317" s="25">
        <v>133767.19</v>
      </c>
      <c r="AD9317" s="25">
        <v>1.0</v>
      </c>
      <c r="AE9317" s="25">
        <v>1.0</v>
      </c>
      <c r="AF9317" s="25">
        <v>0.0</v>
      </c>
      <c r="AG9317" s="25">
        <v>36405.21</v>
      </c>
      <c r="AH9317" s="25">
        <v>0.0</v>
      </c>
    </row>
    <row r="9318" ht="15.75" customHeight="1">
      <c r="U9318" s="25">
        <v>9317.0</v>
      </c>
      <c r="V9318" s="25">
        <v>1.5766355E7</v>
      </c>
      <c r="W9318" s="25" t="s">
        <v>911</v>
      </c>
      <c r="X9318" s="25">
        <v>550.0</v>
      </c>
      <c r="Y9318" s="25" t="s">
        <v>379</v>
      </c>
      <c r="Z9318" s="25" t="s">
        <v>487</v>
      </c>
      <c r="AA9318" s="25">
        <v>49.0</v>
      </c>
      <c r="AB9318" s="25">
        <v>0.0</v>
      </c>
      <c r="AC9318" s="25">
        <v>108806.96</v>
      </c>
      <c r="AD9318" s="25">
        <v>3.0</v>
      </c>
      <c r="AE9318" s="25">
        <v>1.0</v>
      </c>
      <c r="AF9318" s="25">
        <v>0.0</v>
      </c>
      <c r="AG9318" s="25">
        <v>61446.92</v>
      </c>
      <c r="AH9318" s="25">
        <v>1.0</v>
      </c>
    </row>
    <row r="9319" ht="15.75" customHeight="1">
      <c r="U9319" s="25">
        <v>9318.0</v>
      </c>
      <c r="V9319" s="25">
        <v>1.5585249E7</v>
      </c>
      <c r="W9319" s="25" t="s">
        <v>1430</v>
      </c>
      <c r="X9319" s="25">
        <v>741.0</v>
      </c>
      <c r="Y9319" s="25" t="s">
        <v>375</v>
      </c>
      <c r="Z9319" s="25" t="s">
        <v>487</v>
      </c>
      <c r="AA9319" s="25">
        <v>42.0</v>
      </c>
      <c r="AB9319" s="25">
        <v>6.0</v>
      </c>
      <c r="AC9319" s="25">
        <v>106036.52</v>
      </c>
      <c r="AD9319" s="25">
        <v>1.0</v>
      </c>
      <c r="AE9319" s="25">
        <v>1.0</v>
      </c>
      <c r="AF9319" s="25">
        <v>0.0</v>
      </c>
      <c r="AG9319" s="25">
        <v>194686.78</v>
      </c>
      <c r="AH9319" s="25">
        <v>1.0</v>
      </c>
    </row>
    <row r="9320" ht="15.75" customHeight="1">
      <c r="U9320" s="25">
        <v>9319.0</v>
      </c>
      <c r="V9320" s="25">
        <v>1.5611786E7</v>
      </c>
      <c r="W9320" s="25" t="s">
        <v>2478</v>
      </c>
      <c r="X9320" s="25">
        <v>668.0</v>
      </c>
      <c r="Y9320" s="25" t="s">
        <v>377</v>
      </c>
      <c r="Z9320" s="25" t="s">
        <v>462</v>
      </c>
      <c r="AA9320" s="25">
        <v>69.0</v>
      </c>
      <c r="AB9320" s="25">
        <v>9.0</v>
      </c>
      <c r="AC9320" s="25">
        <v>0.0</v>
      </c>
      <c r="AD9320" s="25">
        <v>1.0</v>
      </c>
      <c r="AE9320" s="25">
        <v>0.0</v>
      </c>
      <c r="AF9320" s="25">
        <v>1.0</v>
      </c>
      <c r="AG9320" s="25">
        <v>134483.07</v>
      </c>
      <c r="AH9320" s="25">
        <v>0.0</v>
      </c>
    </row>
    <row r="9321" ht="15.75" customHeight="1">
      <c r="U9321" s="25">
        <v>9320.0</v>
      </c>
      <c r="V9321" s="25">
        <v>1.5575486E7</v>
      </c>
      <c r="W9321" s="25" t="s">
        <v>1280</v>
      </c>
      <c r="X9321" s="25">
        <v>529.0</v>
      </c>
      <c r="Y9321" s="25" t="s">
        <v>375</v>
      </c>
      <c r="Z9321" s="25" t="s">
        <v>462</v>
      </c>
      <c r="AA9321" s="25">
        <v>27.0</v>
      </c>
      <c r="AB9321" s="25">
        <v>1.0</v>
      </c>
      <c r="AC9321" s="25">
        <v>0.0</v>
      </c>
      <c r="AD9321" s="25">
        <v>2.0</v>
      </c>
      <c r="AE9321" s="25">
        <v>1.0</v>
      </c>
      <c r="AF9321" s="25">
        <v>1.0</v>
      </c>
      <c r="AG9321" s="25">
        <v>37769.98</v>
      </c>
      <c r="AH9321" s="25">
        <v>0.0</v>
      </c>
    </row>
    <row r="9322" ht="15.75" customHeight="1">
      <c r="U9322" s="25">
        <v>9321.0</v>
      </c>
      <c r="V9322" s="25">
        <v>1.5780215E7</v>
      </c>
      <c r="W9322" s="25" t="s">
        <v>2333</v>
      </c>
      <c r="X9322" s="25">
        <v>636.0</v>
      </c>
      <c r="Y9322" s="25" t="s">
        <v>375</v>
      </c>
      <c r="Z9322" s="25" t="s">
        <v>487</v>
      </c>
      <c r="AA9322" s="25">
        <v>31.0</v>
      </c>
      <c r="AB9322" s="25">
        <v>6.0</v>
      </c>
      <c r="AC9322" s="25">
        <v>0.0</v>
      </c>
      <c r="AD9322" s="25">
        <v>2.0</v>
      </c>
      <c r="AE9322" s="25">
        <v>1.0</v>
      </c>
      <c r="AF9322" s="25">
        <v>1.0</v>
      </c>
      <c r="AG9322" s="25">
        <v>2382.61</v>
      </c>
      <c r="AH9322" s="25">
        <v>0.0</v>
      </c>
    </row>
    <row r="9323" ht="15.75" customHeight="1">
      <c r="U9323" s="25">
        <v>9322.0</v>
      </c>
      <c r="V9323" s="25">
        <v>1.5686099E7</v>
      </c>
      <c r="W9323" s="25" t="s">
        <v>3490</v>
      </c>
      <c r="X9323" s="25">
        <v>563.0</v>
      </c>
      <c r="Y9323" s="25" t="s">
        <v>377</v>
      </c>
      <c r="Z9323" s="25" t="s">
        <v>487</v>
      </c>
      <c r="AA9323" s="25">
        <v>61.0</v>
      </c>
      <c r="AB9323" s="25">
        <v>1.0</v>
      </c>
      <c r="AC9323" s="25">
        <v>82182.1</v>
      </c>
      <c r="AD9323" s="25">
        <v>1.0</v>
      </c>
      <c r="AE9323" s="25">
        <v>1.0</v>
      </c>
      <c r="AF9323" s="25">
        <v>0.0</v>
      </c>
      <c r="AG9323" s="25">
        <v>106826.92</v>
      </c>
      <c r="AH9323" s="25">
        <v>1.0</v>
      </c>
    </row>
    <row r="9324" ht="15.75" customHeight="1">
      <c r="U9324" s="25">
        <v>9323.0</v>
      </c>
      <c r="V9324" s="25">
        <v>1.5739042E7</v>
      </c>
      <c r="W9324" s="25" t="s">
        <v>1903</v>
      </c>
      <c r="X9324" s="25">
        <v>767.0</v>
      </c>
      <c r="Y9324" s="25" t="s">
        <v>375</v>
      </c>
      <c r="Z9324" s="25" t="s">
        <v>462</v>
      </c>
      <c r="AA9324" s="25">
        <v>35.0</v>
      </c>
      <c r="AB9324" s="25">
        <v>9.0</v>
      </c>
      <c r="AC9324" s="25">
        <v>0.0</v>
      </c>
      <c r="AD9324" s="25">
        <v>2.0</v>
      </c>
      <c r="AE9324" s="25">
        <v>1.0</v>
      </c>
      <c r="AF9324" s="25">
        <v>0.0</v>
      </c>
      <c r="AG9324" s="25">
        <v>39511.61</v>
      </c>
      <c r="AH9324" s="25">
        <v>0.0</v>
      </c>
    </row>
    <row r="9325" ht="15.75" customHeight="1">
      <c r="U9325" s="25">
        <v>9324.0</v>
      </c>
      <c r="V9325" s="25">
        <v>1.5815316E7</v>
      </c>
      <c r="W9325" s="25" t="s">
        <v>625</v>
      </c>
      <c r="X9325" s="25">
        <v>644.0</v>
      </c>
      <c r="Y9325" s="25" t="s">
        <v>375</v>
      </c>
      <c r="Z9325" s="25" t="s">
        <v>487</v>
      </c>
      <c r="AA9325" s="25">
        <v>50.0</v>
      </c>
      <c r="AB9325" s="25">
        <v>9.0</v>
      </c>
      <c r="AC9325" s="25">
        <v>76817.0</v>
      </c>
      <c r="AD9325" s="25">
        <v>4.0</v>
      </c>
      <c r="AE9325" s="25">
        <v>1.0</v>
      </c>
      <c r="AF9325" s="25">
        <v>0.0</v>
      </c>
      <c r="AG9325" s="25">
        <v>196371.13</v>
      </c>
      <c r="AH9325" s="25">
        <v>1.0</v>
      </c>
    </row>
    <row r="9326" ht="15.75" customHeight="1">
      <c r="U9326" s="25">
        <v>9325.0</v>
      </c>
      <c r="V9326" s="25">
        <v>1.5778489E7</v>
      </c>
      <c r="W9326" s="25" t="s">
        <v>2953</v>
      </c>
      <c r="X9326" s="25">
        <v>780.0</v>
      </c>
      <c r="Y9326" s="25" t="s">
        <v>379</v>
      </c>
      <c r="Z9326" s="25" t="s">
        <v>487</v>
      </c>
      <c r="AA9326" s="25">
        <v>71.0</v>
      </c>
      <c r="AB9326" s="25">
        <v>9.0</v>
      </c>
      <c r="AC9326" s="25">
        <v>142550.25</v>
      </c>
      <c r="AD9326" s="25">
        <v>2.0</v>
      </c>
      <c r="AE9326" s="25">
        <v>1.0</v>
      </c>
      <c r="AF9326" s="25">
        <v>1.0</v>
      </c>
      <c r="AG9326" s="25">
        <v>122506.78</v>
      </c>
      <c r="AH9326" s="25">
        <v>0.0</v>
      </c>
    </row>
    <row r="9327" ht="15.75" customHeight="1">
      <c r="U9327" s="25">
        <v>9326.0</v>
      </c>
      <c r="V9327" s="25">
        <v>1.5786389E7</v>
      </c>
      <c r="W9327" s="25" t="s">
        <v>776</v>
      </c>
      <c r="X9327" s="25">
        <v>635.0</v>
      </c>
      <c r="Y9327" s="25" t="s">
        <v>377</v>
      </c>
      <c r="Z9327" s="25" t="s">
        <v>462</v>
      </c>
      <c r="AA9327" s="25">
        <v>41.0</v>
      </c>
      <c r="AB9327" s="25">
        <v>10.0</v>
      </c>
      <c r="AC9327" s="25">
        <v>0.0</v>
      </c>
      <c r="AD9327" s="25">
        <v>2.0</v>
      </c>
      <c r="AE9327" s="25">
        <v>1.0</v>
      </c>
      <c r="AF9327" s="25">
        <v>1.0</v>
      </c>
      <c r="AG9327" s="25">
        <v>61994.2</v>
      </c>
      <c r="AH9327" s="25">
        <v>0.0</v>
      </c>
    </row>
    <row r="9328" ht="15.75" customHeight="1">
      <c r="U9328" s="25">
        <v>9327.0</v>
      </c>
      <c r="V9328" s="25">
        <v>1.5601787E7</v>
      </c>
      <c r="W9328" s="25" t="s">
        <v>845</v>
      </c>
      <c r="X9328" s="25">
        <v>641.0</v>
      </c>
      <c r="Y9328" s="25" t="s">
        <v>379</v>
      </c>
      <c r="Z9328" s="25" t="s">
        <v>487</v>
      </c>
      <c r="AA9328" s="25">
        <v>35.0</v>
      </c>
      <c r="AB9328" s="25">
        <v>2.0</v>
      </c>
      <c r="AC9328" s="25">
        <v>103711.56</v>
      </c>
      <c r="AD9328" s="25">
        <v>1.0</v>
      </c>
      <c r="AE9328" s="25">
        <v>0.0</v>
      </c>
      <c r="AF9328" s="25">
        <v>1.0</v>
      </c>
      <c r="AG9328" s="25">
        <v>192464.21</v>
      </c>
      <c r="AH9328" s="25">
        <v>1.0</v>
      </c>
    </row>
    <row r="9329" ht="15.75" customHeight="1">
      <c r="U9329" s="25">
        <v>9328.0</v>
      </c>
      <c r="V9329" s="25">
        <v>1.5624715E7</v>
      </c>
      <c r="W9329" s="25" t="s">
        <v>638</v>
      </c>
      <c r="X9329" s="25">
        <v>593.0</v>
      </c>
      <c r="Y9329" s="25" t="s">
        <v>377</v>
      </c>
      <c r="Z9329" s="25" t="s">
        <v>462</v>
      </c>
      <c r="AA9329" s="25">
        <v>40.0</v>
      </c>
      <c r="AB9329" s="25">
        <v>2.0</v>
      </c>
      <c r="AC9329" s="25">
        <v>0.0</v>
      </c>
      <c r="AD9329" s="25">
        <v>1.0</v>
      </c>
      <c r="AE9329" s="25">
        <v>1.0</v>
      </c>
      <c r="AF9329" s="25">
        <v>1.0</v>
      </c>
      <c r="AG9329" s="25">
        <v>5194.95</v>
      </c>
      <c r="AH9329" s="25">
        <v>0.0</v>
      </c>
    </row>
    <row r="9330" ht="15.75" customHeight="1">
      <c r="U9330" s="25">
        <v>9329.0</v>
      </c>
      <c r="V9330" s="25">
        <v>1.5763093E7</v>
      </c>
      <c r="W9330" s="25" t="s">
        <v>1175</v>
      </c>
      <c r="X9330" s="25">
        <v>540.0</v>
      </c>
      <c r="Y9330" s="25" t="s">
        <v>379</v>
      </c>
      <c r="Z9330" s="25" t="s">
        <v>462</v>
      </c>
      <c r="AA9330" s="25">
        <v>35.0</v>
      </c>
      <c r="AB9330" s="25">
        <v>7.0</v>
      </c>
      <c r="AC9330" s="25">
        <v>128369.75</v>
      </c>
      <c r="AD9330" s="25">
        <v>2.0</v>
      </c>
      <c r="AE9330" s="25">
        <v>1.0</v>
      </c>
      <c r="AF9330" s="25">
        <v>0.0</v>
      </c>
      <c r="AG9330" s="25">
        <v>198256.15</v>
      </c>
      <c r="AH9330" s="25">
        <v>0.0</v>
      </c>
    </row>
    <row r="9331" ht="15.75" customHeight="1">
      <c r="U9331" s="25">
        <v>9330.0</v>
      </c>
      <c r="V9331" s="25">
        <v>1.5572073E7</v>
      </c>
      <c r="W9331" s="25" t="s">
        <v>745</v>
      </c>
      <c r="X9331" s="25">
        <v>663.0</v>
      </c>
      <c r="Y9331" s="25" t="s">
        <v>377</v>
      </c>
      <c r="Z9331" s="25" t="s">
        <v>487</v>
      </c>
      <c r="AA9331" s="25">
        <v>35.0</v>
      </c>
      <c r="AB9331" s="25">
        <v>5.0</v>
      </c>
      <c r="AC9331" s="25">
        <v>0.0</v>
      </c>
      <c r="AD9331" s="25">
        <v>2.0</v>
      </c>
      <c r="AE9331" s="25">
        <v>1.0</v>
      </c>
      <c r="AF9331" s="25">
        <v>1.0</v>
      </c>
      <c r="AG9331" s="25">
        <v>62634.94</v>
      </c>
      <c r="AH9331" s="25">
        <v>0.0</v>
      </c>
    </row>
    <row r="9332" ht="15.75" customHeight="1">
      <c r="U9332" s="25">
        <v>9331.0</v>
      </c>
      <c r="V9332" s="25">
        <v>1.5780256E7</v>
      </c>
      <c r="W9332" s="25" t="s">
        <v>3491</v>
      </c>
      <c r="X9332" s="25">
        <v>630.0</v>
      </c>
      <c r="Y9332" s="25" t="s">
        <v>375</v>
      </c>
      <c r="Z9332" s="25" t="s">
        <v>487</v>
      </c>
      <c r="AA9332" s="25">
        <v>34.0</v>
      </c>
      <c r="AB9332" s="25">
        <v>9.0</v>
      </c>
      <c r="AC9332" s="25">
        <v>0.0</v>
      </c>
      <c r="AD9332" s="25">
        <v>2.0</v>
      </c>
      <c r="AE9332" s="25">
        <v>1.0</v>
      </c>
      <c r="AF9332" s="25">
        <v>1.0</v>
      </c>
      <c r="AG9332" s="25">
        <v>114006.35</v>
      </c>
      <c r="AH9332" s="25">
        <v>0.0</v>
      </c>
    </row>
    <row r="9333" ht="15.75" customHeight="1">
      <c r="U9333" s="25">
        <v>9332.0</v>
      </c>
      <c r="V9333" s="25">
        <v>1.5659305E7</v>
      </c>
      <c r="W9333" s="25" t="s">
        <v>3492</v>
      </c>
      <c r="X9333" s="25">
        <v>605.0</v>
      </c>
      <c r="Y9333" s="25" t="s">
        <v>379</v>
      </c>
      <c r="Z9333" s="25" t="s">
        <v>487</v>
      </c>
      <c r="AA9333" s="25">
        <v>19.0</v>
      </c>
      <c r="AB9333" s="25">
        <v>8.0</v>
      </c>
      <c r="AC9333" s="25">
        <v>166133.28</v>
      </c>
      <c r="AD9333" s="25">
        <v>1.0</v>
      </c>
      <c r="AE9333" s="25">
        <v>1.0</v>
      </c>
      <c r="AF9333" s="25">
        <v>1.0</v>
      </c>
      <c r="AG9333" s="25">
        <v>107994.99</v>
      </c>
      <c r="AH9333" s="25">
        <v>0.0</v>
      </c>
    </row>
    <row r="9334" ht="15.75" customHeight="1">
      <c r="U9334" s="25">
        <v>9333.0</v>
      </c>
      <c r="V9334" s="25">
        <v>1.5638882E7</v>
      </c>
      <c r="W9334" s="25" t="s">
        <v>3493</v>
      </c>
      <c r="X9334" s="25">
        <v>710.0</v>
      </c>
      <c r="Y9334" s="25" t="s">
        <v>379</v>
      </c>
      <c r="Z9334" s="25" t="s">
        <v>462</v>
      </c>
      <c r="AA9334" s="25">
        <v>62.0</v>
      </c>
      <c r="AB9334" s="25">
        <v>9.0</v>
      </c>
      <c r="AC9334" s="25">
        <v>148214.36</v>
      </c>
      <c r="AD9334" s="25">
        <v>1.0</v>
      </c>
      <c r="AE9334" s="25">
        <v>1.0</v>
      </c>
      <c r="AF9334" s="25">
        <v>0.0</v>
      </c>
      <c r="AG9334" s="25">
        <v>48571.14</v>
      </c>
      <c r="AH9334" s="25">
        <v>1.0</v>
      </c>
    </row>
    <row r="9335" ht="15.75" customHeight="1">
      <c r="U9335" s="25">
        <v>9334.0</v>
      </c>
      <c r="V9335" s="25">
        <v>1.571468E7</v>
      </c>
      <c r="W9335" s="25" t="s">
        <v>550</v>
      </c>
      <c r="X9335" s="25">
        <v>755.0</v>
      </c>
      <c r="Y9335" s="25" t="s">
        <v>375</v>
      </c>
      <c r="Z9335" s="25" t="s">
        <v>462</v>
      </c>
      <c r="AA9335" s="25">
        <v>78.0</v>
      </c>
      <c r="AB9335" s="25">
        <v>5.0</v>
      </c>
      <c r="AC9335" s="25">
        <v>121206.96</v>
      </c>
      <c r="AD9335" s="25">
        <v>1.0</v>
      </c>
      <c r="AE9335" s="25">
        <v>1.0</v>
      </c>
      <c r="AF9335" s="25">
        <v>1.0</v>
      </c>
      <c r="AG9335" s="25">
        <v>76016.49</v>
      </c>
      <c r="AH9335" s="25">
        <v>0.0</v>
      </c>
    </row>
    <row r="9336" ht="15.75" customHeight="1">
      <c r="U9336" s="25">
        <v>9335.0</v>
      </c>
      <c r="V9336" s="25">
        <v>1.5777217E7</v>
      </c>
      <c r="W9336" s="25" t="s">
        <v>2007</v>
      </c>
      <c r="X9336" s="25">
        <v>641.0</v>
      </c>
      <c r="Y9336" s="25" t="s">
        <v>377</v>
      </c>
      <c r="Z9336" s="25" t="s">
        <v>487</v>
      </c>
      <c r="AA9336" s="25">
        <v>25.0</v>
      </c>
      <c r="AB9336" s="25">
        <v>10.0</v>
      </c>
      <c r="AC9336" s="25">
        <v>0.0</v>
      </c>
      <c r="AD9336" s="25">
        <v>2.0</v>
      </c>
      <c r="AE9336" s="25">
        <v>1.0</v>
      </c>
      <c r="AF9336" s="25">
        <v>1.0</v>
      </c>
      <c r="AG9336" s="25">
        <v>180808.39</v>
      </c>
      <c r="AH9336" s="25">
        <v>0.0</v>
      </c>
    </row>
    <row r="9337" ht="15.75" customHeight="1">
      <c r="U9337" s="25">
        <v>9336.0</v>
      </c>
      <c r="V9337" s="25">
        <v>1.5739123E7</v>
      </c>
      <c r="W9337" s="25" t="s">
        <v>2234</v>
      </c>
      <c r="X9337" s="25">
        <v>737.0</v>
      </c>
      <c r="Y9337" s="25" t="s">
        <v>379</v>
      </c>
      <c r="Z9337" s="25" t="s">
        <v>487</v>
      </c>
      <c r="AA9337" s="25">
        <v>50.0</v>
      </c>
      <c r="AB9337" s="25">
        <v>4.0</v>
      </c>
      <c r="AC9337" s="25">
        <v>127552.85</v>
      </c>
      <c r="AD9337" s="25">
        <v>2.0</v>
      </c>
      <c r="AE9337" s="25">
        <v>1.0</v>
      </c>
      <c r="AF9337" s="25">
        <v>0.0</v>
      </c>
      <c r="AG9337" s="25">
        <v>4225.11</v>
      </c>
      <c r="AH9337" s="25">
        <v>0.0</v>
      </c>
    </row>
    <row r="9338" ht="15.75" customHeight="1">
      <c r="U9338" s="25">
        <v>9337.0</v>
      </c>
      <c r="V9338" s="25">
        <v>1.559445E7</v>
      </c>
      <c r="W9338" s="25" t="s">
        <v>2340</v>
      </c>
      <c r="X9338" s="25">
        <v>695.0</v>
      </c>
      <c r="Y9338" s="25" t="s">
        <v>375</v>
      </c>
      <c r="Z9338" s="25" t="s">
        <v>487</v>
      </c>
      <c r="AA9338" s="25">
        <v>49.0</v>
      </c>
      <c r="AB9338" s="25">
        <v>9.0</v>
      </c>
      <c r="AC9338" s="25">
        <v>159458.53</v>
      </c>
      <c r="AD9338" s="25">
        <v>1.0</v>
      </c>
      <c r="AE9338" s="25">
        <v>1.0</v>
      </c>
      <c r="AF9338" s="25">
        <v>0.0</v>
      </c>
      <c r="AG9338" s="25">
        <v>135841.35</v>
      </c>
      <c r="AH9338" s="25">
        <v>0.0</v>
      </c>
    </row>
    <row r="9339" ht="15.75" customHeight="1">
      <c r="U9339" s="25">
        <v>9338.0</v>
      </c>
      <c r="V9339" s="25">
        <v>1.5797751E7</v>
      </c>
      <c r="W9339" s="25" t="s">
        <v>857</v>
      </c>
      <c r="X9339" s="25">
        <v>466.0</v>
      </c>
      <c r="Y9339" s="25" t="s">
        <v>379</v>
      </c>
      <c r="Z9339" s="25" t="s">
        <v>462</v>
      </c>
      <c r="AA9339" s="25">
        <v>47.0</v>
      </c>
      <c r="AB9339" s="25">
        <v>5.0</v>
      </c>
      <c r="AC9339" s="25">
        <v>102085.72</v>
      </c>
      <c r="AD9339" s="25">
        <v>1.0</v>
      </c>
      <c r="AE9339" s="25">
        <v>1.0</v>
      </c>
      <c r="AF9339" s="25">
        <v>1.0</v>
      </c>
      <c r="AG9339" s="25">
        <v>183536.24</v>
      </c>
      <c r="AH9339" s="25">
        <v>1.0</v>
      </c>
    </row>
    <row r="9340" ht="15.75" customHeight="1">
      <c r="U9340" s="25">
        <v>9339.0</v>
      </c>
      <c r="V9340" s="25">
        <v>1.5691543E7</v>
      </c>
      <c r="W9340" s="25" t="s">
        <v>3494</v>
      </c>
      <c r="X9340" s="25">
        <v>558.0</v>
      </c>
      <c r="Y9340" s="25" t="s">
        <v>379</v>
      </c>
      <c r="Z9340" s="25" t="s">
        <v>487</v>
      </c>
      <c r="AA9340" s="25">
        <v>58.0</v>
      </c>
      <c r="AB9340" s="25">
        <v>2.0</v>
      </c>
      <c r="AC9340" s="25">
        <v>142537.18</v>
      </c>
      <c r="AD9340" s="25">
        <v>1.0</v>
      </c>
      <c r="AE9340" s="25">
        <v>1.0</v>
      </c>
      <c r="AF9340" s="25">
        <v>1.0</v>
      </c>
      <c r="AG9340" s="25">
        <v>88791.83</v>
      </c>
      <c r="AH9340" s="25">
        <v>0.0</v>
      </c>
    </row>
    <row r="9341" ht="15.75" customHeight="1">
      <c r="U9341" s="25">
        <v>9340.0</v>
      </c>
      <c r="V9341" s="25">
        <v>1.5722845E7</v>
      </c>
      <c r="W9341" s="25" t="s">
        <v>3495</v>
      </c>
      <c r="X9341" s="25">
        <v>665.0</v>
      </c>
      <c r="Y9341" s="25" t="s">
        <v>377</v>
      </c>
      <c r="Z9341" s="25" t="s">
        <v>487</v>
      </c>
      <c r="AA9341" s="25">
        <v>29.0</v>
      </c>
      <c r="AB9341" s="25">
        <v>1.0</v>
      </c>
      <c r="AC9341" s="25">
        <v>182781.74</v>
      </c>
      <c r="AD9341" s="25">
        <v>2.0</v>
      </c>
      <c r="AE9341" s="25">
        <v>1.0</v>
      </c>
      <c r="AF9341" s="25">
        <v>1.0</v>
      </c>
      <c r="AG9341" s="25">
        <v>63732.9</v>
      </c>
      <c r="AH9341" s="25">
        <v>0.0</v>
      </c>
    </row>
    <row r="9342" ht="15.75" customHeight="1">
      <c r="U9342" s="25">
        <v>9341.0</v>
      </c>
      <c r="V9342" s="25">
        <v>1.5605804E7</v>
      </c>
      <c r="W9342" s="25" t="s">
        <v>540</v>
      </c>
      <c r="X9342" s="25">
        <v>737.0</v>
      </c>
      <c r="Y9342" s="25" t="s">
        <v>375</v>
      </c>
      <c r="Z9342" s="25" t="s">
        <v>487</v>
      </c>
      <c r="AA9342" s="25">
        <v>45.0</v>
      </c>
      <c r="AB9342" s="25">
        <v>10.0</v>
      </c>
      <c r="AC9342" s="25">
        <v>0.0</v>
      </c>
      <c r="AD9342" s="25">
        <v>2.0</v>
      </c>
      <c r="AE9342" s="25">
        <v>1.0</v>
      </c>
      <c r="AF9342" s="25">
        <v>0.0</v>
      </c>
      <c r="AG9342" s="25">
        <v>1364.54</v>
      </c>
      <c r="AH9342" s="25">
        <v>0.0</v>
      </c>
    </row>
    <row r="9343" ht="15.75" customHeight="1">
      <c r="U9343" s="25">
        <v>9342.0</v>
      </c>
      <c r="V9343" s="25">
        <v>1.5702061E7</v>
      </c>
      <c r="W9343" s="25" t="s">
        <v>884</v>
      </c>
      <c r="X9343" s="25">
        <v>654.0</v>
      </c>
      <c r="Y9343" s="25" t="s">
        <v>375</v>
      </c>
      <c r="Z9343" s="25" t="s">
        <v>487</v>
      </c>
      <c r="AA9343" s="25">
        <v>29.0</v>
      </c>
      <c r="AB9343" s="25">
        <v>7.0</v>
      </c>
      <c r="AC9343" s="25">
        <v>0.0</v>
      </c>
      <c r="AD9343" s="25">
        <v>2.0</v>
      </c>
      <c r="AE9343" s="25">
        <v>1.0</v>
      </c>
      <c r="AF9343" s="25">
        <v>1.0</v>
      </c>
      <c r="AG9343" s="25">
        <v>149184.15</v>
      </c>
      <c r="AH9343" s="25">
        <v>0.0</v>
      </c>
    </row>
    <row r="9344" ht="15.75" customHeight="1">
      <c r="U9344" s="25">
        <v>9343.0</v>
      </c>
      <c r="V9344" s="25">
        <v>1.5694321E7</v>
      </c>
      <c r="W9344" s="25" t="s">
        <v>1401</v>
      </c>
      <c r="X9344" s="25">
        <v>619.0</v>
      </c>
      <c r="Y9344" s="25" t="s">
        <v>375</v>
      </c>
      <c r="Z9344" s="25" t="s">
        <v>462</v>
      </c>
      <c r="AA9344" s="25">
        <v>28.0</v>
      </c>
      <c r="AB9344" s="25">
        <v>3.0</v>
      </c>
      <c r="AC9344" s="25">
        <v>0.0</v>
      </c>
      <c r="AD9344" s="25">
        <v>2.0</v>
      </c>
      <c r="AE9344" s="25">
        <v>1.0</v>
      </c>
      <c r="AF9344" s="25">
        <v>0.0</v>
      </c>
      <c r="AG9344" s="25">
        <v>53394.12</v>
      </c>
      <c r="AH9344" s="25">
        <v>0.0</v>
      </c>
    </row>
    <row r="9345" ht="15.75" customHeight="1">
      <c r="U9345" s="25">
        <v>9344.0</v>
      </c>
      <c r="V9345" s="25">
        <v>1.5798749E7</v>
      </c>
      <c r="W9345" s="25" t="s">
        <v>771</v>
      </c>
      <c r="X9345" s="25">
        <v>845.0</v>
      </c>
      <c r="Y9345" s="25" t="s">
        <v>379</v>
      </c>
      <c r="Z9345" s="25" t="s">
        <v>462</v>
      </c>
      <c r="AA9345" s="25">
        <v>43.0</v>
      </c>
      <c r="AB9345" s="25">
        <v>3.0</v>
      </c>
      <c r="AC9345" s="25">
        <v>152063.59</v>
      </c>
      <c r="AD9345" s="25">
        <v>2.0</v>
      </c>
      <c r="AE9345" s="25">
        <v>1.0</v>
      </c>
      <c r="AF9345" s="25">
        <v>0.0</v>
      </c>
      <c r="AG9345" s="25">
        <v>97910.06</v>
      </c>
      <c r="AH9345" s="25">
        <v>0.0</v>
      </c>
    </row>
    <row r="9346" ht="15.75" customHeight="1">
      <c r="U9346" s="25">
        <v>9345.0</v>
      </c>
      <c r="V9346" s="25">
        <v>1.572005E7</v>
      </c>
      <c r="W9346" s="25" t="s">
        <v>2745</v>
      </c>
      <c r="X9346" s="25">
        <v>727.0</v>
      </c>
      <c r="Y9346" s="25" t="s">
        <v>375</v>
      </c>
      <c r="Z9346" s="25" t="s">
        <v>462</v>
      </c>
      <c r="AA9346" s="25">
        <v>28.0</v>
      </c>
      <c r="AB9346" s="25">
        <v>2.0</v>
      </c>
      <c r="AC9346" s="25">
        <v>110997.76</v>
      </c>
      <c r="AD9346" s="25">
        <v>1.0</v>
      </c>
      <c r="AE9346" s="25">
        <v>1.0</v>
      </c>
      <c r="AF9346" s="25">
        <v>0.0</v>
      </c>
      <c r="AG9346" s="25">
        <v>101433.76</v>
      </c>
      <c r="AH9346" s="25">
        <v>0.0</v>
      </c>
    </row>
    <row r="9347" ht="15.75" customHeight="1">
      <c r="U9347" s="25">
        <v>9346.0</v>
      </c>
      <c r="V9347" s="25">
        <v>1.5758048E7</v>
      </c>
      <c r="W9347" s="25" t="s">
        <v>1698</v>
      </c>
      <c r="X9347" s="25">
        <v>582.0</v>
      </c>
      <c r="Y9347" s="25" t="s">
        <v>375</v>
      </c>
      <c r="Z9347" s="25" t="s">
        <v>487</v>
      </c>
      <c r="AA9347" s="25">
        <v>50.0</v>
      </c>
      <c r="AB9347" s="25">
        <v>2.0</v>
      </c>
      <c r="AC9347" s="25">
        <v>148942.0</v>
      </c>
      <c r="AD9347" s="25">
        <v>1.0</v>
      </c>
      <c r="AE9347" s="25">
        <v>1.0</v>
      </c>
      <c r="AF9347" s="25">
        <v>1.0</v>
      </c>
      <c r="AG9347" s="25">
        <v>116944.3</v>
      </c>
      <c r="AH9347" s="25">
        <v>0.0</v>
      </c>
    </row>
    <row r="9348" ht="15.75" customHeight="1">
      <c r="U9348" s="25">
        <v>9347.0</v>
      </c>
      <c r="V9348" s="25">
        <v>1.5805681E7</v>
      </c>
      <c r="W9348" s="25" t="s">
        <v>2062</v>
      </c>
      <c r="X9348" s="25">
        <v>716.0</v>
      </c>
      <c r="Y9348" s="25" t="s">
        <v>375</v>
      </c>
      <c r="Z9348" s="25" t="s">
        <v>487</v>
      </c>
      <c r="AA9348" s="25">
        <v>41.0</v>
      </c>
      <c r="AB9348" s="25">
        <v>9.0</v>
      </c>
      <c r="AC9348" s="25">
        <v>0.0</v>
      </c>
      <c r="AD9348" s="25">
        <v>1.0</v>
      </c>
      <c r="AE9348" s="25">
        <v>1.0</v>
      </c>
      <c r="AF9348" s="25">
        <v>1.0</v>
      </c>
      <c r="AG9348" s="25">
        <v>113267.48</v>
      </c>
      <c r="AH9348" s="25">
        <v>0.0</v>
      </c>
    </row>
    <row r="9349" ht="15.75" customHeight="1">
      <c r="U9349" s="25">
        <v>9348.0</v>
      </c>
      <c r="V9349" s="25">
        <v>1.5802809E7</v>
      </c>
      <c r="W9349" s="25" t="s">
        <v>3496</v>
      </c>
      <c r="X9349" s="25">
        <v>660.0</v>
      </c>
      <c r="Y9349" s="25" t="s">
        <v>377</v>
      </c>
      <c r="Z9349" s="25" t="s">
        <v>462</v>
      </c>
      <c r="AA9349" s="25">
        <v>36.0</v>
      </c>
      <c r="AB9349" s="25">
        <v>0.0</v>
      </c>
      <c r="AC9349" s="25">
        <v>84438.57</v>
      </c>
      <c r="AD9349" s="25">
        <v>1.0</v>
      </c>
      <c r="AE9349" s="25">
        <v>1.0</v>
      </c>
      <c r="AF9349" s="25">
        <v>1.0</v>
      </c>
      <c r="AG9349" s="25">
        <v>181449.51</v>
      </c>
      <c r="AH9349" s="25">
        <v>0.0</v>
      </c>
    </row>
    <row r="9350" ht="15.75" customHeight="1">
      <c r="U9350" s="25">
        <v>9349.0</v>
      </c>
      <c r="V9350" s="25">
        <v>1.5807239E7</v>
      </c>
      <c r="W9350" s="25" t="s">
        <v>798</v>
      </c>
      <c r="X9350" s="25">
        <v>664.0</v>
      </c>
      <c r="Y9350" s="25" t="s">
        <v>375</v>
      </c>
      <c r="Z9350" s="25" t="s">
        <v>462</v>
      </c>
      <c r="AA9350" s="25">
        <v>34.0</v>
      </c>
      <c r="AB9350" s="25">
        <v>7.0</v>
      </c>
      <c r="AC9350" s="25">
        <v>93920.47</v>
      </c>
      <c r="AD9350" s="25">
        <v>1.0</v>
      </c>
      <c r="AE9350" s="25">
        <v>0.0</v>
      </c>
      <c r="AF9350" s="25">
        <v>0.0</v>
      </c>
      <c r="AG9350" s="25">
        <v>179913.98</v>
      </c>
      <c r="AH9350" s="25">
        <v>0.0</v>
      </c>
    </row>
    <row r="9351" ht="15.75" customHeight="1">
      <c r="U9351" s="25">
        <v>9350.0</v>
      </c>
      <c r="V9351" s="25">
        <v>1.5749093E7</v>
      </c>
      <c r="W9351" s="25" t="s">
        <v>1891</v>
      </c>
      <c r="X9351" s="25">
        <v>801.0</v>
      </c>
      <c r="Y9351" s="25" t="s">
        <v>375</v>
      </c>
      <c r="Z9351" s="25" t="s">
        <v>487</v>
      </c>
      <c r="AA9351" s="25">
        <v>43.0</v>
      </c>
      <c r="AB9351" s="25">
        <v>4.0</v>
      </c>
      <c r="AC9351" s="25">
        <v>158713.08</v>
      </c>
      <c r="AD9351" s="25">
        <v>2.0</v>
      </c>
      <c r="AE9351" s="25">
        <v>0.0</v>
      </c>
      <c r="AF9351" s="25">
        <v>0.0</v>
      </c>
      <c r="AG9351" s="25">
        <v>98586.14</v>
      </c>
      <c r="AH9351" s="25">
        <v>0.0</v>
      </c>
    </row>
    <row r="9352" ht="15.75" customHeight="1">
      <c r="U9352" s="25">
        <v>9351.0</v>
      </c>
      <c r="V9352" s="25">
        <v>1.5689344E7</v>
      </c>
      <c r="W9352" s="25" t="s">
        <v>3430</v>
      </c>
      <c r="X9352" s="25">
        <v>615.0</v>
      </c>
      <c r="Y9352" s="25" t="s">
        <v>377</v>
      </c>
      <c r="Z9352" s="25" t="s">
        <v>487</v>
      </c>
      <c r="AA9352" s="25">
        <v>42.0</v>
      </c>
      <c r="AB9352" s="25">
        <v>4.0</v>
      </c>
      <c r="AC9352" s="25">
        <v>0.0</v>
      </c>
      <c r="AD9352" s="25">
        <v>3.0</v>
      </c>
      <c r="AE9352" s="25">
        <v>0.0</v>
      </c>
      <c r="AF9352" s="25">
        <v>1.0</v>
      </c>
      <c r="AG9352" s="25">
        <v>120321.09</v>
      </c>
      <c r="AH9352" s="25">
        <v>0.0</v>
      </c>
    </row>
    <row r="9353" ht="15.75" customHeight="1">
      <c r="U9353" s="25">
        <v>9352.0</v>
      </c>
      <c r="V9353" s="25">
        <v>1.5606076E7</v>
      </c>
      <c r="W9353" s="25" t="s">
        <v>1433</v>
      </c>
      <c r="X9353" s="25">
        <v>718.0</v>
      </c>
      <c r="Y9353" s="25" t="s">
        <v>379</v>
      </c>
      <c r="Z9353" s="25" t="s">
        <v>487</v>
      </c>
      <c r="AA9353" s="25">
        <v>63.0</v>
      </c>
      <c r="AB9353" s="25">
        <v>7.0</v>
      </c>
      <c r="AC9353" s="25">
        <v>123204.88</v>
      </c>
      <c r="AD9353" s="25">
        <v>1.0</v>
      </c>
      <c r="AE9353" s="25">
        <v>1.0</v>
      </c>
      <c r="AF9353" s="25">
        <v>1.0</v>
      </c>
      <c r="AG9353" s="25">
        <v>100538.8</v>
      </c>
      <c r="AH9353" s="25">
        <v>0.0</v>
      </c>
    </row>
    <row r="9354" ht="15.75" customHeight="1">
      <c r="U9354" s="25">
        <v>9353.0</v>
      </c>
      <c r="V9354" s="25">
        <v>1.561009E7</v>
      </c>
      <c r="W9354" s="25" t="s">
        <v>1058</v>
      </c>
      <c r="X9354" s="25">
        <v>667.0</v>
      </c>
      <c r="Y9354" s="25" t="s">
        <v>375</v>
      </c>
      <c r="Z9354" s="25" t="s">
        <v>487</v>
      </c>
      <c r="AA9354" s="25">
        <v>40.0</v>
      </c>
      <c r="AB9354" s="25">
        <v>8.0</v>
      </c>
      <c r="AC9354" s="25">
        <v>72945.29</v>
      </c>
      <c r="AD9354" s="25">
        <v>2.0</v>
      </c>
      <c r="AE9354" s="25">
        <v>1.0</v>
      </c>
      <c r="AF9354" s="25">
        <v>0.0</v>
      </c>
      <c r="AG9354" s="25">
        <v>98931.5</v>
      </c>
      <c r="AH9354" s="25">
        <v>0.0</v>
      </c>
    </row>
    <row r="9355" ht="15.75" customHeight="1">
      <c r="U9355" s="25">
        <v>9354.0</v>
      </c>
      <c r="V9355" s="25">
        <v>1.5693926E7</v>
      </c>
      <c r="W9355" s="25" t="s">
        <v>1365</v>
      </c>
      <c r="X9355" s="25">
        <v>670.0</v>
      </c>
      <c r="Y9355" s="25" t="s">
        <v>377</v>
      </c>
      <c r="Z9355" s="25" t="s">
        <v>487</v>
      </c>
      <c r="AA9355" s="25">
        <v>37.0</v>
      </c>
      <c r="AB9355" s="25">
        <v>0.0</v>
      </c>
      <c r="AC9355" s="25">
        <v>178742.71</v>
      </c>
      <c r="AD9355" s="25">
        <v>1.0</v>
      </c>
      <c r="AE9355" s="25">
        <v>1.0</v>
      </c>
      <c r="AF9355" s="25">
        <v>1.0</v>
      </c>
      <c r="AG9355" s="25">
        <v>194493.57</v>
      </c>
      <c r="AH9355" s="25">
        <v>0.0</v>
      </c>
    </row>
    <row r="9356" ht="15.75" customHeight="1">
      <c r="U9356" s="25">
        <v>9355.0</v>
      </c>
      <c r="V9356" s="25">
        <v>1.5791501E7</v>
      </c>
      <c r="W9356" s="25" t="s">
        <v>3122</v>
      </c>
      <c r="X9356" s="25">
        <v>590.0</v>
      </c>
      <c r="Y9356" s="25" t="s">
        <v>375</v>
      </c>
      <c r="Z9356" s="25" t="s">
        <v>487</v>
      </c>
      <c r="AA9356" s="25">
        <v>43.0</v>
      </c>
      <c r="AB9356" s="25">
        <v>8.0</v>
      </c>
      <c r="AC9356" s="25">
        <v>0.0</v>
      </c>
      <c r="AD9356" s="25">
        <v>2.0</v>
      </c>
      <c r="AE9356" s="25">
        <v>1.0</v>
      </c>
      <c r="AF9356" s="25">
        <v>1.0</v>
      </c>
      <c r="AG9356" s="25">
        <v>143628.31</v>
      </c>
      <c r="AH9356" s="25">
        <v>0.0</v>
      </c>
    </row>
    <row r="9357" ht="15.75" customHeight="1">
      <c r="U9357" s="25">
        <v>9356.0</v>
      </c>
      <c r="V9357" s="25">
        <v>1.562187E7</v>
      </c>
      <c r="W9357" s="25" t="s">
        <v>668</v>
      </c>
      <c r="X9357" s="25">
        <v>739.0</v>
      </c>
      <c r="Y9357" s="25" t="s">
        <v>377</v>
      </c>
      <c r="Z9357" s="25" t="s">
        <v>462</v>
      </c>
      <c r="AA9357" s="25">
        <v>40.0</v>
      </c>
      <c r="AB9357" s="25">
        <v>8.0</v>
      </c>
      <c r="AC9357" s="25">
        <v>0.0</v>
      </c>
      <c r="AD9357" s="25">
        <v>1.0</v>
      </c>
      <c r="AE9357" s="25">
        <v>1.0</v>
      </c>
      <c r="AF9357" s="25">
        <v>0.0</v>
      </c>
      <c r="AG9357" s="25">
        <v>167030.51</v>
      </c>
      <c r="AH9357" s="25">
        <v>0.0</v>
      </c>
    </row>
    <row r="9358" ht="15.75" customHeight="1">
      <c r="U9358" s="25">
        <v>9357.0</v>
      </c>
      <c r="V9358" s="25">
        <v>1.5734711E7</v>
      </c>
      <c r="W9358" s="25" t="s">
        <v>1120</v>
      </c>
      <c r="X9358" s="25">
        <v>373.0</v>
      </c>
      <c r="Y9358" s="25" t="s">
        <v>375</v>
      </c>
      <c r="Z9358" s="25" t="s">
        <v>487</v>
      </c>
      <c r="AA9358" s="25">
        <v>42.0</v>
      </c>
      <c r="AB9358" s="25">
        <v>7.0</v>
      </c>
      <c r="AC9358" s="25">
        <v>0.0</v>
      </c>
      <c r="AD9358" s="25">
        <v>1.0</v>
      </c>
      <c r="AE9358" s="25">
        <v>1.0</v>
      </c>
      <c r="AF9358" s="25">
        <v>0.0</v>
      </c>
      <c r="AG9358" s="25">
        <v>77786.37</v>
      </c>
      <c r="AH9358" s="25">
        <v>1.0</v>
      </c>
    </row>
    <row r="9359" ht="15.75" customHeight="1">
      <c r="U9359" s="25">
        <v>9358.0</v>
      </c>
      <c r="V9359" s="25">
        <v>1.5814405E7</v>
      </c>
      <c r="W9359" s="25" t="s">
        <v>1023</v>
      </c>
      <c r="X9359" s="25">
        <v>418.0</v>
      </c>
      <c r="Y9359" s="25" t="s">
        <v>375</v>
      </c>
      <c r="Z9359" s="25" t="s">
        <v>462</v>
      </c>
      <c r="AA9359" s="25">
        <v>46.0</v>
      </c>
      <c r="AB9359" s="25">
        <v>9.0</v>
      </c>
      <c r="AC9359" s="25">
        <v>0.0</v>
      </c>
      <c r="AD9359" s="25">
        <v>1.0</v>
      </c>
      <c r="AE9359" s="25">
        <v>1.0</v>
      </c>
      <c r="AF9359" s="25">
        <v>1.0</v>
      </c>
      <c r="AG9359" s="25">
        <v>81014.5</v>
      </c>
      <c r="AH9359" s="25">
        <v>1.0</v>
      </c>
    </row>
    <row r="9360" ht="15.75" customHeight="1">
      <c r="U9360" s="25">
        <v>9359.0</v>
      </c>
      <c r="V9360" s="25">
        <v>1.5729359E7</v>
      </c>
      <c r="W9360" s="25" t="s">
        <v>1139</v>
      </c>
      <c r="X9360" s="25">
        <v>837.0</v>
      </c>
      <c r="Y9360" s="25" t="s">
        <v>375</v>
      </c>
      <c r="Z9360" s="25" t="s">
        <v>462</v>
      </c>
      <c r="AA9360" s="25">
        <v>29.0</v>
      </c>
      <c r="AB9360" s="25">
        <v>9.0</v>
      </c>
      <c r="AC9360" s="25">
        <v>0.0</v>
      </c>
      <c r="AD9360" s="25">
        <v>2.0</v>
      </c>
      <c r="AE9360" s="25">
        <v>1.0</v>
      </c>
      <c r="AF9360" s="25">
        <v>1.0</v>
      </c>
      <c r="AG9360" s="25">
        <v>41866.26</v>
      </c>
      <c r="AH9360" s="25">
        <v>0.0</v>
      </c>
    </row>
    <row r="9361" ht="15.75" customHeight="1">
      <c r="U9361" s="25">
        <v>9360.0</v>
      </c>
      <c r="V9361" s="25">
        <v>1.5606944E7</v>
      </c>
      <c r="W9361" s="25" t="s">
        <v>1152</v>
      </c>
      <c r="X9361" s="25">
        <v>645.0</v>
      </c>
      <c r="Y9361" s="25" t="s">
        <v>379</v>
      </c>
      <c r="Z9361" s="25" t="s">
        <v>487</v>
      </c>
      <c r="AA9361" s="25">
        <v>43.0</v>
      </c>
      <c r="AB9361" s="25">
        <v>9.0</v>
      </c>
      <c r="AC9361" s="25">
        <v>140121.17</v>
      </c>
      <c r="AD9361" s="25">
        <v>1.0</v>
      </c>
      <c r="AE9361" s="25">
        <v>1.0</v>
      </c>
      <c r="AF9361" s="25">
        <v>0.0</v>
      </c>
      <c r="AG9361" s="25">
        <v>11302.7</v>
      </c>
      <c r="AH9361" s="25">
        <v>1.0</v>
      </c>
    </row>
    <row r="9362" ht="15.75" customHeight="1">
      <c r="U9362" s="25">
        <v>9361.0</v>
      </c>
      <c r="V9362" s="25">
        <v>1.5671934E7</v>
      </c>
      <c r="W9362" s="25" t="s">
        <v>3497</v>
      </c>
      <c r="X9362" s="25">
        <v>552.0</v>
      </c>
      <c r="Y9362" s="25" t="s">
        <v>379</v>
      </c>
      <c r="Z9362" s="25" t="s">
        <v>487</v>
      </c>
      <c r="AA9362" s="25">
        <v>39.0</v>
      </c>
      <c r="AB9362" s="25">
        <v>2.0</v>
      </c>
      <c r="AC9362" s="25">
        <v>132906.88</v>
      </c>
      <c r="AD9362" s="25">
        <v>1.0</v>
      </c>
      <c r="AE9362" s="25">
        <v>0.0</v>
      </c>
      <c r="AF9362" s="25">
        <v>1.0</v>
      </c>
      <c r="AG9362" s="25">
        <v>149384.43</v>
      </c>
      <c r="AH9362" s="25">
        <v>0.0</v>
      </c>
    </row>
    <row r="9363" ht="15.75" customHeight="1">
      <c r="U9363" s="25">
        <v>9362.0</v>
      </c>
      <c r="V9363" s="25">
        <v>1.5641773E7</v>
      </c>
      <c r="W9363" s="25" t="s">
        <v>1875</v>
      </c>
      <c r="X9363" s="25">
        <v>580.0</v>
      </c>
      <c r="Y9363" s="25" t="s">
        <v>379</v>
      </c>
      <c r="Z9363" s="25" t="s">
        <v>487</v>
      </c>
      <c r="AA9363" s="25">
        <v>45.0</v>
      </c>
      <c r="AB9363" s="25">
        <v>2.0</v>
      </c>
      <c r="AC9363" s="25">
        <v>179334.83</v>
      </c>
      <c r="AD9363" s="25">
        <v>2.0</v>
      </c>
      <c r="AE9363" s="25">
        <v>1.0</v>
      </c>
      <c r="AF9363" s="25">
        <v>1.0</v>
      </c>
      <c r="AG9363" s="25">
        <v>169303.65</v>
      </c>
      <c r="AH9363" s="25">
        <v>0.0</v>
      </c>
    </row>
    <row r="9364" ht="15.75" customHeight="1">
      <c r="U9364" s="25">
        <v>9363.0</v>
      </c>
      <c r="V9364" s="25">
        <v>1.5701972E7</v>
      </c>
      <c r="W9364" s="25" t="s">
        <v>612</v>
      </c>
      <c r="X9364" s="25">
        <v>684.0</v>
      </c>
      <c r="Y9364" s="25" t="s">
        <v>375</v>
      </c>
      <c r="Z9364" s="25" t="s">
        <v>487</v>
      </c>
      <c r="AA9364" s="25">
        <v>35.0</v>
      </c>
      <c r="AB9364" s="25">
        <v>3.0</v>
      </c>
      <c r="AC9364" s="25">
        <v>137179.39</v>
      </c>
      <c r="AD9364" s="25">
        <v>1.0</v>
      </c>
      <c r="AE9364" s="25">
        <v>1.0</v>
      </c>
      <c r="AF9364" s="25">
        <v>1.0</v>
      </c>
      <c r="AG9364" s="25">
        <v>37264.11</v>
      </c>
      <c r="AH9364" s="25">
        <v>0.0</v>
      </c>
    </row>
    <row r="9365" ht="15.75" customHeight="1">
      <c r="U9365" s="25">
        <v>9364.0</v>
      </c>
      <c r="V9365" s="25">
        <v>1.5749114E7</v>
      </c>
      <c r="W9365" s="25" t="s">
        <v>1799</v>
      </c>
      <c r="X9365" s="25">
        <v>634.0</v>
      </c>
      <c r="Y9365" s="25" t="s">
        <v>377</v>
      </c>
      <c r="Z9365" s="25" t="s">
        <v>487</v>
      </c>
      <c r="AA9365" s="25">
        <v>35.0</v>
      </c>
      <c r="AB9365" s="25">
        <v>3.0</v>
      </c>
      <c r="AC9365" s="25">
        <v>0.0</v>
      </c>
      <c r="AD9365" s="25">
        <v>2.0</v>
      </c>
      <c r="AE9365" s="25">
        <v>1.0</v>
      </c>
      <c r="AF9365" s="25">
        <v>1.0</v>
      </c>
      <c r="AG9365" s="25">
        <v>19515.48</v>
      </c>
      <c r="AH9365" s="25">
        <v>0.0</v>
      </c>
    </row>
    <row r="9366" ht="15.75" customHeight="1">
      <c r="U9366" s="25">
        <v>9365.0</v>
      </c>
      <c r="V9366" s="25">
        <v>1.5780362E7</v>
      </c>
      <c r="W9366" s="25" t="s">
        <v>1449</v>
      </c>
      <c r="X9366" s="25">
        <v>607.0</v>
      </c>
      <c r="Y9366" s="25" t="s">
        <v>375</v>
      </c>
      <c r="Z9366" s="25" t="s">
        <v>462</v>
      </c>
      <c r="AA9366" s="25">
        <v>49.0</v>
      </c>
      <c r="AB9366" s="25">
        <v>9.0</v>
      </c>
      <c r="AC9366" s="25">
        <v>119960.29</v>
      </c>
      <c r="AD9366" s="25">
        <v>2.0</v>
      </c>
      <c r="AE9366" s="25">
        <v>1.0</v>
      </c>
      <c r="AF9366" s="25">
        <v>0.0</v>
      </c>
      <c r="AG9366" s="25">
        <v>103068.22</v>
      </c>
      <c r="AH9366" s="25">
        <v>0.0</v>
      </c>
    </row>
    <row r="9367" ht="15.75" customHeight="1">
      <c r="U9367" s="25">
        <v>9366.0</v>
      </c>
      <c r="V9367" s="25">
        <v>1.5753229E7</v>
      </c>
      <c r="W9367" s="25" t="s">
        <v>886</v>
      </c>
      <c r="X9367" s="25">
        <v>802.0</v>
      </c>
      <c r="Y9367" s="25" t="s">
        <v>375</v>
      </c>
      <c r="Z9367" s="25" t="s">
        <v>487</v>
      </c>
      <c r="AA9367" s="25">
        <v>29.0</v>
      </c>
      <c r="AB9367" s="25">
        <v>9.0</v>
      </c>
      <c r="AC9367" s="25">
        <v>127414.55</v>
      </c>
      <c r="AD9367" s="25">
        <v>1.0</v>
      </c>
      <c r="AE9367" s="25">
        <v>1.0</v>
      </c>
      <c r="AF9367" s="25">
        <v>1.0</v>
      </c>
      <c r="AG9367" s="25">
        <v>134459.12</v>
      </c>
      <c r="AH9367" s="25">
        <v>0.0</v>
      </c>
    </row>
    <row r="9368" ht="15.75" customHeight="1">
      <c r="U9368" s="25">
        <v>9367.0</v>
      </c>
      <c r="V9368" s="25">
        <v>1.5656009E7</v>
      </c>
      <c r="W9368" s="25" t="s">
        <v>714</v>
      </c>
      <c r="X9368" s="25">
        <v>736.0</v>
      </c>
      <c r="Y9368" s="25" t="s">
        <v>375</v>
      </c>
      <c r="Z9368" s="25" t="s">
        <v>462</v>
      </c>
      <c r="AA9368" s="25">
        <v>36.0</v>
      </c>
      <c r="AB9368" s="25">
        <v>6.0</v>
      </c>
      <c r="AC9368" s="25">
        <v>0.0</v>
      </c>
      <c r="AD9368" s="25">
        <v>1.0</v>
      </c>
      <c r="AE9368" s="25">
        <v>1.0</v>
      </c>
      <c r="AF9368" s="25">
        <v>0.0</v>
      </c>
      <c r="AG9368" s="25">
        <v>70496.66</v>
      </c>
      <c r="AH9368" s="25">
        <v>0.0</v>
      </c>
    </row>
    <row r="9369" ht="15.75" customHeight="1">
      <c r="U9369" s="25">
        <v>9368.0</v>
      </c>
      <c r="V9369" s="25">
        <v>1.5785024E7</v>
      </c>
      <c r="W9369" s="25" t="s">
        <v>1671</v>
      </c>
      <c r="X9369" s="25">
        <v>629.0</v>
      </c>
      <c r="Y9369" s="25" t="s">
        <v>375</v>
      </c>
      <c r="Z9369" s="25" t="s">
        <v>462</v>
      </c>
      <c r="AA9369" s="25">
        <v>40.0</v>
      </c>
      <c r="AB9369" s="25">
        <v>9.0</v>
      </c>
      <c r="AC9369" s="25">
        <v>137409.19</v>
      </c>
      <c r="AD9369" s="25">
        <v>1.0</v>
      </c>
      <c r="AE9369" s="25">
        <v>1.0</v>
      </c>
      <c r="AF9369" s="25">
        <v>0.0</v>
      </c>
      <c r="AG9369" s="25">
        <v>175877.7</v>
      </c>
      <c r="AH9369" s="25">
        <v>1.0</v>
      </c>
    </row>
    <row r="9370" ht="15.75" customHeight="1">
      <c r="U9370" s="25">
        <v>9369.0</v>
      </c>
      <c r="V9370" s="25">
        <v>1.5670492E7</v>
      </c>
      <c r="W9370" s="25" t="s">
        <v>796</v>
      </c>
      <c r="X9370" s="25">
        <v>737.0</v>
      </c>
      <c r="Y9370" s="25" t="s">
        <v>375</v>
      </c>
      <c r="Z9370" s="25" t="s">
        <v>487</v>
      </c>
      <c r="AA9370" s="25">
        <v>28.0</v>
      </c>
      <c r="AB9370" s="25">
        <v>8.0</v>
      </c>
      <c r="AC9370" s="25">
        <v>0.0</v>
      </c>
      <c r="AD9370" s="25">
        <v>2.0</v>
      </c>
      <c r="AE9370" s="25">
        <v>1.0</v>
      </c>
      <c r="AF9370" s="25">
        <v>0.0</v>
      </c>
      <c r="AG9370" s="25">
        <v>106390.01</v>
      </c>
      <c r="AH9370" s="25">
        <v>0.0</v>
      </c>
    </row>
    <row r="9371" ht="15.75" customHeight="1">
      <c r="U9371" s="25">
        <v>9370.0</v>
      </c>
      <c r="V9371" s="25">
        <v>1.5795458E7</v>
      </c>
      <c r="W9371" s="25" t="s">
        <v>1128</v>
      </c>
      <c r="X9371" s="25">
        <v>718.0</v>
      </c>
      <c r="Y9371" s="25" t="s">
        <v>377</v>
      </c>
      <c r="Z9371" s="25" t="s">
        <v>462</v>
      </c>
      <c r="AA9371" s="25">
        <v>39.0</v>
      </c>
      <c r="AB9371" s="25">
        <v>2.0</v>
      </c>
      <c r="AC9371" s="25">
        <v>0.0</v>
      </c>
      <c r="AD9371" s="25">
        <v>1.0</v>
      </c>
      <c r="AE9371" s="25">
        <v>1.0</v>
      </c>
      <c r="AF9371" s="25">
        <v>1.0</v>
      </c>
      <c r="AG9371" s="25">
        <v>52138.49</v>
      </c>
      <c r="AH9371" s="25">
        <v>0.0</v>
      </c>
    </row>
    <row r="9372" ht="15.75" customHeight="1">
      <c r="U9372" s="25">
        <v>9371.0</v>
      </c>
      <c r="V9372" s="25">
        <v>1.5732438E7</v>
      </c>
      <c r="W9372" s="25" t="s">
        <v>852</v>
      </c>
      <c r="X9372" s="25">
        <v>561.0</v>
      </c>
      <c r="Y9372" s="25" t="s">
        <v>375</v>
      </c>
      <c r="Z9372" s="25" t="s">
        <v>487</v>
      </c>
      <c r="AA9372" s="25">
        <v>43.0</v>
      </c>
      <c r="AB9372" s="25">
        <v>4.0</v>
      </c>
      <c r="AC9372" s="25">
        <v>0.0</v>
      </c>
      <c r="AD9372" s="25">
        <v>4.0</v>
      </c>
      <c r="AE9372" s="25">
        <v>0.0</v>
      </c>
      <c r="AF9372" s="25">
        <v>0.0</v>
      </c>
      <c r="AG9372" s="25">
        <v>18522.91</v>
      </c>
      <c r="AH9372" s="25">
        <v>1.0</v>
      </c>
    </row>
    <row r="9373" ht="15.75" customHeight="1">
      <c r="U9373" s="25">
        <v>9372.0</v>
      </c>
      <c r="V9373" s="25">
        <v>1.5781987E7</v>
      </c>
      <c r="W9373" s="25" t="s">
        <v>2274</v>
      </c>
      <c r="X9373" s="25">
        <v>641.0</v>
      </c>
      <c r="Y9373" s="25" t="s">
        <v>375</v>
      </c>
      <c r="Z9373" s="25" t="s">
        <v>487</v>
      </c>
      <c r="AA9373" s="25">
        <v>31.0</v>
      </c>
      <c r="AB9373" s="25">
        <v>9.0</v>
      </c>
      <c r="AC9373" s="25">
        <v>112494.99</v>
      </c>
      <c r="AD9373" s="25">
        <v>1.0</v>
      </c>
      <c r="AE9373" s="25">
        <v>1.0</v>
      </c>
      <c r="AF9373" s="25">
        <v>1.0</v>
      </c>
      <c r="AG9373" s="25">
        <v>32231.6</v>
      </c>
      <c r="AH9373" s="25">
        <v>0.0</v>
      </c>
    </row>
    <row r="9374" ht="15.75" customHeight="1">
      <c r="U9374" s="25">
        <v>9373.0</v>
      </c>
      <c r="V9374" s="25">
        <v>1.5775826E7</v>
      </c>
      <c r="W9374" s="25" t="s">
        <v>1411</v>
      </c>
      <c r="X9374" s="25">
        <v>677.0</v>
      </c>
      <c r="Y9374" s="25" t="s">
        <v>375</v>
      </c>
      <c r="Z9374" s="25" t="s">
        <v>487</v>
      </c>
      <c r="AA9374" s="25">
        <v>30.0</v>
      </c>
      <c r="AB9374" s="25">
        <v>1.0</v>
      </c>
      <c r="AC9374" s="25">
        <v>78133.15</v>
      </c>
      <c r="AD9374" s="25">
        <v>1.0</v>
      </c>
      <c r="AE9374" s="25">
        <v>0.0</v>
      </c>
      <c r="AF9374" s="25">
        <v>1.0</v>
      </c>
      <c r="AG9374" s="25">
        <v>174225.88</v>
      </c>
      <c r="AH9374" s="25">
        <v>0.0</v>
      </c>
    </row>
    <row r="9375" ht="15.75" customHeight="1">
      <c r="U9375" s="25">
        <v>9374.0</v>
      </c>
      <c r="V9375" s="25">
        <v>1.5807457E7</v>
      </c>
      <c r="W9375" s="25" t="s">
        <v>3353</v>
      </c>
      <c r="X9375" s="25">
        <v>641.0</v>
      </c>
      <c r="Y9375" s="25" t="s">
        <v>377</v>
      </c>
      <c r="Z9375" s="25" t="s">
        <v>462</v>
      </c>
      <c r="AA9375" s="25">
        <v>36.0</v>
      </c>
      <c r="AB9375" s="25">
        <v>1.0</v>
      </c>
      <c r="AC9375" s="25">
        <v>0.0</v>
      </c>
      <c r="AD9375" s="25">
        <v>2.0</v>
      </c>
      <c r="AE9375" s="25">
        <v>1.0</v>
      </c>
      <c r="AF9375" s="25">
        <v>0.0</v>
      </c>
      <c r="AG9375" s="25">
        <v>102021.39</v>
      </c>
      <c r="AH9375" s="25">
        <v>0.0</v>
      </c>
    </row>
    <row r="9376" ht="15.75" customHeight="1">
      <c r="U9376" s="25">
        <v>9375.0</v>
      </c>
      <c r="V9376" s="25">
        <v>1.5632538E7</v>
      </c>
      <c r="W9376" s="25" t="s">
        <v>540</v>
      </c>
      <c r="X9376" s="25">
        <v>658.0</v>
      </c>
      <c r="Y9376" s="25" t="s">
        <v>377</v>
      </c>
      <c r="Z9376" s="25" t="s">
        <v>462</v>
      </c>
      <c r="AA9376" s="25">
        <v>32.0</v>
      </c>
      <c r="AB9376" s="25">
        <v>5.0</v>
      </c>
      <c r="AC9376" s="25">
        <v>145553.07</v>
      </c>
      <c r="AD9376" s="25">
        <v>1.0</v>
      </c>
      <c r="AE9376" s="25">
        <v>1.0</v>
      </c>
      <c r="AF9376" s="25">
        <v>1.0</v>
      </c>
      <c r="AG9376" s="25">
        <v>31484.76</v>
      </c>
      <c r="AH9376" s="25">
        <v>0.0</v>
      </c>
    </row>
    <row r="9377" ht="15.75" customHeight="1">
      <c r="U9377" s="25">
        <v>9376.0</v>
      </c>
      <c r="V9377" s="25">
        <v>1.5641389E7</v>
      </c>
      <c r="W9377" s="25" t="s">
        <v>1242</v>
      </c>
      <c r="X9377" s="25">
        <v>659.0</v>
      </c>
      <c r="Y9377" s="25" t="s">
        <v>379</v>
      </c>
      <c r="Z9377" s="25" t="s">
        <v>487</v>
      </c>
      <c r="AA9377" s="25">
        <v>48.0</v>
      </c>
      <c r="AB9377" s="25">
        <v>4.0</v>
      </c>
      <c r="AC9377" s="25">
        <v>123593.22</v>
      </c>
      <c r="AD9377" s="25">
        <v>2.0</v>
      </c>
      <c r="AE9377" s="25">
        <v>1.0</v>
      </c>
      <c r="AF9377" s="25">
        <v>0.0</v>
      </c>
      <c r="AG9377" s="25">
        <v>82469.06</v>
      </c>
      <c r="AH9377" s="25">
        <v>1.0</v>
      </c>
    </row>
    <row r="9378" ht="15.75" customHeight="1">
      <c r="U9378" s="25">
        <v>9377.0</v>
      </c>
      <c r="V9378" s="25">
        <v>1.5657306E7</v>
      </c>
      <c r="W9378" s="25" t="s">
        <v>3498</v>
      </c>
      <c r="X9378" s="25">
        <v>567.0</v>
      </c>
      <c r="Y9378" s="25" t="s">
        <v>375</v>
      </c>
      <c r="Z9378" s="25" t="s">
        <v>462</v>
      </c>
      <c r="AA9378" s="25">
        <v>47.0</v>
      </c>
      <c r="AB9378" s="25">
        <v>2.0</v>
      </c>
      <c r="AC9378" s="25">
        <v>0.0</v>
      </c>
      <c r="AD9378" s="25">
        <v>1.0</v>
      </c>
      <c r="AE9378" s="25">
        <v>0.0</v>
      </c>
      <c r="AF9378" s="25">
        <v>0.0</v>
      </c>
      <c r="AG9378" s="25">
        <v>110900.43</v>
      </c>
      <c r="AH9378" s="25">
        <v>1.0</v>
      </c>
    </row>
    <row r="9379" ht="15.75" customHeight="1">
      <c r="U9379" s="25">
        <v>9378.0</v>
      </c>
      <c r="V9379" s="25">
        <v>1.5709447E7</v>
      </c>
      <c r="W9379" s="25" t="s">
        <v>822</v>
      </c>
      <c r="X9379" s="25">
        <v>584.0</v>
      </c>
      <c r="Y9379" s="25" t="s">
        <v>375</v>
      </c>
      <c r="Z9379" s="25" t="s">
        <v>462</v>
      </c>
      <c r="AA9379" s="25">
        <v>26.0</v>
      </c>
      <c r="AB9379" s="25">
        <v>0.0</v>
      </c>
      <c r="AC9379" s="25">
        <v>146286.22</v>
      </c>
      <c r="AD9379" s="25">
        <v>1.0</v>
      </c>
      <c r="AE9379" s="25">
        <v>1.0</v>
      </c>
      <c r="AF9379" s="25">
        <v>0.0</v>
      </c>
      <c r="AG9379" s="25">
        <v>105105.35</v>
      </c>
      <c r="AH9379" s="25">
        <v>0.0</v>
      </c>
    </row>
    <row r="9380" ht="15.75" customHeight="1">
      <c r="U9380" s="25">
        <v>9379.0</v>
      </c>
      <c r="V9380" s="25">
        <v>1.5762682E7</v>
      </c>
      <c r="W9380" s="25" t="s">
        <v>482</v>
      </c>
      <c r="X9380" s="25">
        <v>709.0</v>
      </c>
      <c r="Y9380" s="25" t="s">
        <v>377</v>
      </c>
      <c r="Z9380" s="25" t="s">
        <v>462</v>
      </c>
      <c r="AA9380" s="25">
        <v>35.0</v>
      </c>
      <c r="AB9380" s="25">
        <v>1.0</v>
      </c>
      <c r="AC9380" s="25">
        <v>111827.27</v>
      </c>
      <c r="AD9380" s="25">
        <v>2.0</v>
      </c>
      <c r="AE9380" s="25">
        <v>1.0</v>
      </c>
      <c r="AF9380" s="25">
        <v>0.0</v>
      </c>
      <c r="AG9380" s="25">
        <v>12674.68</v>
      </c>
      <c r="AH9380" s="25">
        <v>0.0</v>
      </c>
    </row>
    <row r="9381" ht="15.75" customHeight="1">
      <c r="U9381" s="25">
        <v>9380.0</v>
      </c>
      <c r="V9381" s="25">
        <v>1.5626042E7</v>
      </c>
      <c r="W9381" s="25" t="s">
        <v>1827</v>
      </c>
      <c r="X9381" s="25">
        <v>690.0</v>
      </c>
      <c r="Y9381" s="25" t="s">
        <v>377</v>
      </c>
      <c r="Z9381" s="25" t="s">
        <v>462</v>
      </c>
      <c r="AA9381" s="25">
        <v>26.0</v>
      </c>
      <c r="AB9381" s="25">
        <v>2.0</v>
      </c>
      <c r="AC9381" s="25">
        <v>0.0</v>
      </c>
      <c r="AD9381" s="25">
        <v>2.0</v>
      </c>
      <c r="AE9381" s="25">
        <v>1.0</v>
      </c>
      <c r="AF9381" s="25">
        <v>1.0</v>
      </c>
      <c r="AG9381" s="25">
        <v>93255.85</v>
      </c>
      <c r="AH9381" s="25">
        <v>0.0</v>
      </c>
    </row>
    <row r="9382" ht="15.75" customHeight="1">
      <c r="U9382" s="25">
        <v>9381.0</v>
      </c>
      <c r="V9382" s="25">
        <v>1.5597109E7</v>
      </c>
      <c r="W9382" s="25" t="s">
        <v>3499</v>
      </c>
      <c r="X9382" s="25">
        <v>627.0</v>
      </c>
      <c r="Y9382" s="25" t="s">
        <v>375</v>
      </c>
      <c r="Z9382" s="25" t="s">
        <v>487</v>
      </c>
      <c r="AA9382" s="25">
        <v>70.0</v>
      </c>
      <c r="AB9382" s="25">
        <v>1.0</v>
      </c>
      <c r="AC9382" s="25">
        <v>94416.78</v>
      </c>
      <c r="AD9382" s="25">
        <v>1.0</v>
      </c>
      <c r="AE9382" s="25">
        <v>0.0</v>
      </c>
      <c r="AF9382" s="25">
        <v>1.0</v>
      </c>
      <c r="AG9382" s="25">
        <v>145299.5</v>
      </c>
      <c r="AH9382" s="25">
        <v>0.0</v>
      </c>
    </row>
    <row r="9383" ht="15.75" customHeight="1">
      <c r="U9383" s="25">
        <v>9382.0</v>
      </c>
      <c r="V9383" s="25">
        <v>1.5756148E7</v>
      </c>
      <c r="W9383" s="25" t="s">
        <v>2295</v>
      </c>
      <c r="X9383" s="25">
        <v>765.0</v>
      </c>
      <c r="Y9383" s="25" t="s">
        <v>377</v>
      </c>
      <c r="Z9383" s="25" t="s">
        <v>487</v>
      </c>
      <c r="AA9383" s="25">
        <v>45.0</v>
      </c>
      <c r="AB9383" s="25">
        <v>2.0</v>
      </c>
      <c r="AC9383" s="25">
        <v>91549.78</v>
      </c>
      <c r="AD9383" s="25">
        <v>1.0</v>
      </c>
      <c r="AE9383" s="25">
        <v>1.0</v>
      </c>
      <c r="AF9383" s="25">
        <v>1.0</v>
      </c>
      <c r="AG9383" s="25">
        <v>47139.44</v>
      </c>
      <c r="AH9383" s="25">
        <v>0.0</v>
      </c>
    </row>
    <row r="9384" ht="15.75" customHeight="1">
      <c r="U9384" s="25">
        <v>9383.0</v>
      </c>
      <c r="V9384" s="25">
        <v>1.5665634E7</v>
      </c>
      <c r="W9384" s="25" t="s">
        <v>675</v>
      </c>
      <c r="X9384" s="25">
        <v>645.0</v>
      </c>
      <c r="Y9384" s="25" t="s">
        <v>375</v>
      </c>
      <c r="Z9384" s="25" t="s">
        <v>462</v>
      </c>
      <c r="AA9384" s="25">
        <v>38.0</v>
      </c>
      <c r="AB9384" s="25">
        <v>7.0</v>
      </c>
      <c r="AC9384" s="25">
        <v>59568.57</v>
      </c>
      <c r="AD9384" s="25">
        <v>1.0</v>
      </c>
      <c r="AE9384" s="25">
        <v>1.0</v>
      </c>
      <c r="AF9384" s="25">
        <v>1.0</v>
      </c>
      <c r="AG9384" s="25">
        <v>167723.25</v>
      </c>
      <c r="AH9384" s="25">
        <v>0.0</v>
      </c>
    </row>
    <row r="9385" ht="15.75" customHeight="1">
      <c r="U9385" s="25">
        <v>9384.0</v>
      </c>
      <c r="V9385" s="25">
        <v>1.5739997E7</v>
      </c>
      <c r="W9385" s="25" t="s">
        <v>600</v>
      </c>
      <c r="X9385" s="25">
        <v>716.0</v>
      </c>
      <c r="Y9385" s="25" t="s">
        <v>375</v>
      </c>
      <c r="Z9385" s="25" t="s">
        <v>462</v>
      </c>
      <c r="AA9385" s="25">
        <v>23.0</v>
      </c>
      <c r="AB9385" s="25">
        <v>2.0</v>
      </c>
      <c r="AC9385" s="25">
        <v>94464.81</v>
      </c>
      <c r="AD9385" s="25">
        <v>2.0</v>
      </c>
      <c r="AE9385" s="25">
        <v>0.0</v>
      </c>
      <c r="AF9385" s="25">
        <v>1.0</v>
      </c>
      <c r="AG9385" s="25">
        <v>185900.88</v>
      </c>
      <c r="AH9385" s="25">
        <v>0.0</v>
      </c>
    </row>
    <row r="9386" ht="15.75" customHeight="1">
      <c r="U9386" s="25">
        <v>9385.0</v>
      </c>
      <c r="V9386" s="25">
        <v>1.5686242E7</v>
      </c>
      <c r="W9386" s="25" t="s">
        <v>1490</v>
      </c>
      <c r="X9386" s="25">
        <v>771.0</v>
      </c>
      <c r="Y9386" s="25" t="s">
        <v>375</v>
      </c>
      <c r="Z9386" s="25" t="s">
        <v>462</v>
      </c>
      <c r="AA9386" s="25">
        <v>57.0</v>
      </c>
      <c r="AB9386" s="25">
        <v>4.0</v>
      </c>
      <c r="AC9386" s="25">
        <v>0.0</v>
      </c>
      <c r="AD9386" s="25">
        <v>1.0</v>
      </c>
      <c r="AE9386" s="25">
        <v>0.0</v>
      </c>
      <c r="AF9386" s="25">
        <v>0.0</v>
      </c>
      <c r="AG9386" s="25">
        <v>85876.67</v>
      </c>
      <c r="AH9386" s="25">
        <v>1.0</v>
      </c>
    </row>
    <row r="9387" ht="15.75" customHeight="1">
      <c r="U9387" s="25">
        <v>9386.0</v>
      </c>
      <c r="V9387" s="25">
        <v>1.5759244E7</v>
      </c>
      <c r="W9387" s="25" t="s">
        <v>3500</v>
      </c>
      <c r="X9387" s="25">
        <v>687.0</v>
      </c>
      <c r="Y9387" s="25" t="s">
        <v>379</v>
      </c>
      <c r="Z9387" s="25" t="s">
        <v>487</v>
      </c>
      <c r="AA9387" s="25">
        <v>44.0</v>
      </c>
      <c r="AB9387" s="25">
        <v>8.0</v>
      </c>
      <c r="AC9387" s="25">
        <v>95368.14</v>
      </c>
      <c r="AD9387" s="25">
        <v>2.0</v>
      </c>
      <c r="AE9387" s="25">
        <v>1.0</v>
      </c>
      <c r="AF9387" s="25">
        <v>1.0</v>
      </c>
      <c r="AG9387" s="25">
        <v>1787.85</v>
      </c>
      <c r="AH9387" s="25">
        <v>0.0</v>
      </c>
    </row>
    <row r="9388" ht="15.75" customHeight="1">
      <c r="U9388" s="25">
        <v>9387.0</v>
      </c>
      <c r="V9388" s="25">
        <v>1.5672027E7</v>
      </c>
      <c r="W9388" s="25" t="s">
        <v>714</v>
      </c>
      <c r="X9388" s="25">
        <v>717.0</v>
      </c>
      <c r="Y9388" s="25" t="s">
        <v>379</v>
      </c>
      <c r="Z9388" s="25" t="s">
        <v>462</v>
      </c>
      <c r="AA9388" s="25">
        <v>33.0</v>
      </c>
      <c r="AB9388" s="25">
        <v>10.0</v>
      </c>
      <c r="AC9388" s="25">
        <v>102185.42</v>
      </c>
      <c r="AD9388" s="25">
        <v>2.0</v>
      </c>
      <c r="AE9388" s="25">
        <v>1.0</v>
      </c>
      <c r="AF9388" s="25">
        <v>0.0</v>
      </c>
      <c r="AG9388" s="25">
        <v>23231.93</v>
      </c>
      <c r="AH9388" s="25">
        <v>0.0</v>
      </c>
    </row>
    <row r="9389" ht="15.75" customHeight="1">
      <c r="U9389" s="25">
        <v>9388.0</v>
      </c>
      <c r="V9389" s="25">
        <v>1.5594576E7</v>
      </c>
      <c r="W9389" s="25" t="s">
        <v>2940</v>
      </c>
      <c r="X9389" s="25">
        <v>524.0</v>
      </c>
      <c r="Y9389" s="25" t="s">
        <v>375</v>
      </c>
      <c r="Z9389" s="25" t="s">
        <v>487</v>
      </c>
      <c r="AA9389" s="25">
        <v>32.0</v>
      </c>
      <c r="AB9389" s="25">
        <v>1.0</v>
      </c>
      <c r="AC9389" s="25">
        <v>144875.71</v>
      </c>
      <c r="AD9389" s="25">
        <v>1.0</v>
      </c>
      <c r="AE9389" s="25">
        <v>0.0</v>
      </c>
      <c r="AF9389" s="25">
        <v>0.0</v>
      </c>
      <c r="AG9389" s="25">
        <v>187740.04</v>
      </c>
      <c r="AH9389" s="25">
        <v>0.0</v>
      </c>
    </row>
    <row r="9390" ht="15.75" customHeight="1">
      <c r="U9390" s="25">
        <v>9389.0</v>
      </c>
      <c r="V9390" s="25">
        <v>1.5707138E7</v>
      </c>
      <c r="W9390" s="25" t="s">
        <v>3501</v>
      </c>
      <c r="X9390" s="25">
        <v>679.0</v>
      </c>
      <c r="Y9390" s="25" t="s">
        <v>377</v>
      </c>
      <c r="Z9390" s="25" t="s">
        <v>487</v>
      </c>
      <c r="AA9390" s="25">
        <v>39.0</v>
      </c>
      <c r="AB9390" s="25">
        <v>5.0</v>
      </c>
      <c r="AC9390" s="25">
        <v>0.0</v>
      </c>
      <c r="AD9390" s="25">
        <v>2.0</v>
      </c>
      <c r="AE9390" s="25">
        <v>1.0</v>
      </c>
      <c r="AF9390" s="25">
        <v>1.0</v>
      </c>
      <c r="AG9390" s="25">
        <v>100060.54</v>
      </c>
      <c r="AH9390" s="25">
        <v>0.0</v>
      </c>
    </row>
    <row r="9391" ht="15.75" customHeight="1">
      <c r="U9391" s="25">
        <v>9390.0</v>
      </c>
      <c r="V9391" s="25">
        <v>1.5756954E7</v>
      </c>
      <c r="W9391" s="25" t="s">
        <v>538</v>
      </c>
      <c r="X9391" s="25">
        <v>538.0</v>
      </c>
      <c r="Y9391" s="25" t="s">
        <v>375</v>
      </c>
      <c r="Z9391" s="25" t="s">
        <v>462</v>
      </c>
      <c r="AA9391" s="25">
        <v>32.0</v>
      </c>
      <c r="AB9391" s="25">
        <v>2.0</v>
      </c>
      <c r="AC9391" s="25">
        <v>0.0</v>
      </c>
      <c r="AD9391" s="25">
        <v>1.0</v>
      </c>
      <c r="AE9391" s="25">
        <v>1.0</v>
      </c>
      <c r="AF9391" s="25">
        <v>1.0</v>
      </c>
      <c r="AG9391" s="25">
        <v>80130.54</v>
      </c>
      <c r="AH9391" s="25">
        <v>0.0</v>
      </c>
    </row>
    <row r="9392" ht="15.75" customHeight="1">
      <c r="U9392" s="25">
        <v>9391.0</v>
      </c>
      <c r="V9392" s="25">
        <v>1.561913E7</v>
      </c>
      <c r="W9392" s="25" t="s">
        <v>1590</v>
      </c>
      <c r="X9392" s="25">
        <v>752.0</v>
      </c>
      <c r="Y9392" s="25" t="s">
        <v>379</v>
      </c>
      <c r="Z9392" s="25" t="s">
        <v>462</v>
      </c>
      <c r="AA9392" s="25">
        <v>37.0</v>
      </c>
      <c r="AB9392" s="25">
        <v>5.0</v>
      </c>
      <c r="AC9392" s="25">
        <v>113291.05</v>
      </c>
      <c r="AD9392" s="25">
        <v>2.0</v>
      </c>
      <c r="AE9392" s="25">
        <v>1.0</v>
      </c>
      <c r="AF9392" s="25">
        <v>1.0</v>
      </c>
      <c r="AG9392" s="25">
        <v>132467.54</v>
      </c>
      <c r="AH9392" s="25">
        <v>0.0</v>
      </c>
    </row>
    <row r="9393" ht="15.75" customHeight="1">
      <c r="U9393" s="25">
        <v>9392.0</v>
      </c>
      <c r="V9393" s="25">
        <v>1.5639665E7</v>
      </c>
      <c r="W9393" s="25" t="s">
        <v>2433</v>
      </c>
      <c r="X9393" s="25">
        <v>846.0</v>
      </c>
      <c r="Y9393" s="25" t="s">
        <v>377</v>
      </c>
      <c r="Z9393" s="25" t="s">
        <v>487</v>
      </c>
      <c r="AA9393" s="25">
        <v>61.0</v>
      </c>
      <c r="AB9393" s="25">
        <v>0.0</v>
      </c>
      <c r="AC9393" s="25">
        <v>0.0</v>
      </c>
      <c r="AD9393" s="25">
        <v>2.0</v>
      </c>
      <c r="AE9393" s="25">
        <v>1.0</v>
      </c>
      <c r="AF9393" s="25">
        <v>1.0</v>
      </c>
      <c r="AG9393" s="25">
        <v>96202.44</v>
      </c>
      <c r="AH9393" s="25">
        <v>0.0</v>
      </c>
    </row>
    <row r="9394" ht="15.75" customHeight="1">
      <c r="U9394" s="25">
        <v>9393.0</v>
      </c>
      <c r="V9394" s="25">
        <v>1.5571065E7</v>
      </c>
      <c r="W9394" s="25" t="s">
        <v>3502</v>
      </c>
      <c r="X9394" s="25">
        <v>532.0</v>
      </c>
      <c r="Y9394" s="25" t="s">
        <v>377</v>
      </c>
      <c r="Z9394" s="25" t="s">
        <v>462</v>
      </c>
      <c r="AA9394" s="25">
        <v>39.0</v>
      </c>
      <c r="AB9394" s="25">
        <v>0.0</v>
      </c>
      <c r="AC9394" s="25">
        <v>0.0</v>
      </c>
      <c r="AD9394" s="25">
        <v>2.0</v>
      </c>
      <c r="AE9394" s="25">
        <v>1.0</v>
      </c>
      <c r="AF9394" s="25">
        <v>0.0</v>
      </c>
      <c r="AG9394" s="25">
        <v>94977.3</v>
      </c>
      <c r="AH9394" s="25">
        <v>0.0</v>
      </c>
    </row>
    <row r="9395" ht="15.75" customHeight="1">
      <c r="U9395" s="25">
        <v>9394.0</v>
      </c>
      <c r="V9395" s="25">
        <v>1.568606E7</v>
      </c>
      <c r="W9395" s="25" t="s">
        <v>656</v>
      </c>
      <c r="X9395" s="25">
        <v>670.0</v>
      </c>
      <c r="Y9395" s="25" t="s">
        <v>379</v>
      </c>
      <c r="Z9395" s="25" t="s">
        <v>487</v>
      </c>
      <c r="AA9395" s="25">
        <v>43.0</v>
      </c>
      <c r="AB9395" s="25">
        <v>9.0</v>
      </c>
      <c r="AC9395" s="25">
        <v>111677.88</v>
      </c>
      <c r="AD9395" s="25">
        <v>1.0</v>
      </c>
      <c r="AE9395" s="25">
        <v>1.0</v>
      </c>
      <c r="AF9395" s="25">
        <v>0.0</v>
      </c>
      <c r="AG9395" s="25">
        <v>178827.3</v>
      </c>
      <c r="AH9395" s="25">
        <v>1.0</v>
      </c>
    </row>
    <row r="9396" ht="15.75" customHeight="1">
      <c r="U9396" s="25">
        <v>9395.0</v>
      </c>
      <c r="V9396" s="25">
        <v>1.5615753E7</v>
      </c>
      <c r="W9396" s="25" t="s">
        <v>3503</v>
      </c>
      <c r="X9396" s="25">
        <v>597.0</v>
      </c>
      <c r="Y9396" s="25" t="s">
        <v>379</v>
      </c>
      <c r="Z9396" s="25" t="s">
        <v>462</v>
      </c>
      <c r="AA9396" s="25">
        <v>35.0</v>
      </c>
      <c r="AB9396" s="25">
        <v>8.0</v>
      </c>
      <c r="AC9396" s="25">
        <v>131101.04</v>
      </c>
      <c r="AD9396" s="25">
        <v>1.0</v>
      </c>
      <c r="AE9396" s="25">
        <v>1.0</v>
      </c>
      <c r="AF9396" s="25">
        <v>1.0</v>
      </c>
      <c r="AG9396" s="25">
        <v>192852.67</v>
      </c>
      <c r="AH9396" s="25">
        <v>0.0</v>
      </c>
    </row>
    <row r="9397" ht="15.75" customHeight="1">
      <c r="U9397" s="25">
        <v>9396.0</v>
      </c>
      <c r="V9397" s="25">
        <v>1.5800961E7</v>
      </c>
      <c r="W9397" s="25" t="s">
        <v>3005</v>
      </c>
      <c r="X9397" s="25">
        <v>627.0</v>
      </c>
      <c r="Y9397" s="25" t="s">
        <v>379</v>
      </c>
      <c r="Z9397" s="25" t="s">
        <v>487</v>
      </c>
      <c r="AA9397" s="25">
        <v>52.0</v>
      </c>
      <c r="AB9397" s="25">
        <v>1.0</v>
      </c>
      <c r="AC9397" s="25">
        <v>76101.81</v>
      </c>
      <c r="AD9397" s="25">
        <v>2.0</v>
      </c>
      <c r="AE9397" s="25">
        <v>0.0</v>
      </c>
      <c r="AF9397" s="25">
        <v>1.0</v>
      </c>
      <c r="AG9397" s="25">
        <v>177238.35</v>
      </c>
      <c r="AH9397" s="25">
        <v>0.0</v>
      </c>
    </row>
    <row r="9398" ht="15.75" customHeight="1">
      <c r="U9398" s="25">
        <v>9397.0</v>
      </c>
      <c r="V9398" s="25">
        <v>1.5763065E7</v>
      </c>
      <c r="W9398" s="25" t="s">
        <v>1363</v>
      </c>
      <c r="X9398" s="25">
        <v>700.0</v>
      </c>
      <c r="Y9398" s="25" t="s">
        <v>377</v>
      </c>
      <c r="Z9398" s="25" t="s">
        <v>462</v>
      </c>
      <c r="AA9398" s="25">
        <v>40.0</v>
      </c>
      <c r="AB9398" s="25">
        <v>2.0</v>
      </c>
      <c r="AC9398" s="25">
        <v>0.0</v>
      </c>
      <c r="AD9398" s="25">
        <v>2.0</v>
      </c>
      <c r="AE9398" s="25">
        <v>1.0</v>
      </c>
      <c r="AF9398" s="25">
        <v>0.0</v>
      </c>
      <c r="AG9398" s="25">
        <v>199753.97</v>
      </c>
      <c r="AH9398" s="25">
        <v>0.0</v>
      </c>
    </row>
    <row r="9399" ht="15.75" customHeight="1">
      <c r="U9399" s="25">
        <v>9398.0</v>
      </c>
      <c r="V9399" s="25">
        <v>1.5672467E7</v>
      </c>
      <c r="W9399" s="25" t="s">
        <v>1356</v>
      </c>
      <c r="X9399" s="25">
        <v>766.0</v>
      </c>
      <c r="Y9399" s="25" t="s">
        <v>375</v>
      </c>
      <c r="Z9399" s="25" t="s">
        <v>462</v>
      </c>
      <c r="AA9399" s="25">
        <v>52.0</v>
      </c>
      <c r="AB9399" s="25">
        <v>7.0</v>
      </c>
      <c r="AC9399" s="25">
        <v>92510.9</v>
      </c>
      <c r="AD9399" s="25">
        <v>2.0</v>
      </c>
      <c r="AE9399" s="25">
        <v>0.0</v>
      </c>
      <c r="AF9399" s="25">
        <v>1.0</v>
      </c>
      <c r="AG9399" s="25">
        <v>66193.61</v>
      </c>
      <c r="AH9399" s="25">
        <v>0.0</v>
      </c>
    </row>
    <row r="9400" ht="15.75" customHeight="1">
      <c r="U9400" s="25">
        <v>9399.0</v>
      </c>
      <c r="V9400" s="25">
        <v>1.5752915E7</v>
      </c>
      <c r="W9400" s="25" t="s">
        <v>809</v>
      </c>
      <c r="X9400" s="25">
        <v>488.0</v>
      </c>
      <c r="Y9400" s="25" t="s">
        <v>375</v>
      </c>
      <c r="Z9400" s="25" t="s">
        <v>462</v>
      </c>
      <c r="AA9400" s="25">
        <v>34.0</v>
      </c>
      <c r="AB9400" s="25">
        <v>2.0</v>
      </c>
      <c r="AC9400" s="25">
        <v>0.0</v>
      </c>
      <c r="AD9400" s="25">
        <v>2.0</v>
      </c>
      <c r="AE9400" s="25">
        <v>1.0</v>
      </c>
      <c r="AF9400" s="25">
        <v>1.0</v>
      </c>
      <c r="AG9400" s="25">
        <v>181270.84</v>
      </c>
      <c r="AH9400" s="25">
        <v>0.0</v>
      </c>
    </row>
    <row r="9401" ht="15.75" customHeight="1">
      <c r="U9401" s="25">
        <v>9400.0</v>
      </c>
      <c r="V9401" s="25">
        <v>1.5744695E7</v>
      </c>
      <c r="W9401" s="25" t="s">
        <v>1689</v>
      </c>
      <c r="X9401" s="25">
        <v>694.0</v>
      </c>
      <c r="Y9401" s="25" t="s">
        <v>375</v>
      </c>
      <c r="Z9401" s="25" t="s">
        <v>487</v>
      </c>
      <c r="AA9401" s="25">
        <v>39.0</v>
      </c>
      <c r="AB9401" s="25">
        <v>5.0</v>
      </c>
      <c r="AC9401" s="25">
        <v>77652.4</v>
      </c>
      <c r="AD9401" s="25">
        <v>1.0</v>
      </c>
      <c r="AE9401" s="25">
        <v>1.0</v>
      </c>
      <c r="AF9401" s="25">
        <v>1.0</v>
      </c>
      <c r="AG9401" s="25">
        <v>25407.59</v>
      </c>
      <c r="AH9401" s="25">
        <v>0.0</v>
      </c>
    </row>
    <row r="9402" ht="15.75" customHeight="1">
      <c r="U9402" s="25">
        <v>9401.0</v>
      </c>
      <c r="V9402" s="25">
        <v>1.5584897E7</v>
      </c>
      <c r="W9402" s="25" t="s">
        <v>1271</v>
      </c>
      <c r="X9402" s="25">
        <v>639.0</v>
      </c>
      <c r="Y9402" s="25" t="s">
        <v>375</v>
      </c>
      <c r="Z9402" s="25" t="s">
        <v>462</v>
      </c>
      <c r="AA9402" s="25">
        <v>31.0</v>
      </c>
      <c r="AB9402" s="25">
        <v>3.0</v>
      </c>
      <c r="AC9402" s="25">
        <v>98360.03</v>
      </c>
      <c r="AD9402" s="25">
        <v>1.0</v>
      </c>
      <c r="AE9402" s="25">
        <v>0.0</v>
      </c>
      <c r="AF9402" s="25">
        <v>0.0</v>
      </c>
      <c r="AG9402" s="25">
        <v>20973.8</v>
      </c>
      <c r="AH9402" s="25">
        <v>0.0</v>
      </c>
    </row>
    <row r="9403" ht="15.75" customHeight="1">
      <c r="U9403" s="25">
        <v>9402.0</v>
      </c>
      <c r="V9403" s="25">
        <v>1.5601857E7</v>
      </c>
      <c r="W9403" s="25" t="s">
        <v>3504</v>
      </c>
      <c r="X9403" s="25">
        <v>705.0</v>
      </c>
      <c r="Y9403" s="25" t="s">
        <v>379</v>
      </c>
      <c r="Z9403" s="25" t="s">
        <v>462</v>
      </c>
      <c r="AA9403" s="25">
        <v>46.0</v>
      </c>
      <c r="AB9403" s="25">
        <v>4.0</v>
      </c>
      <c r="AC9403" s="25">
        <v>115518.07</v>
      </c>
      <c r="AD9403" s="25">
        <v>1.0</v>
      </c>
      <c r="AE9403" s="25">
        <v>0.0</v>
      </c>
      <c r="AF9403" s="25">
        <v>0.0</v>
      </c>
      <c r="AG9403" s="25">
        <v>76544.9</v>
      </c>
      <c r="AH9403" s="25">
        <v>1.0</v>
      </c>
    </row>
    <row r="9404" ht="15.75" customHeight="1">
      <c r="U9404" s="25">
        <v>9403.0</v>
      </c>
      <c r="V9404" s="25">
        <v>1.5674156E7</v>
      </c>
      <c r="W9404" s="25" t="s">
        <v>1835</v>
      </c>
      <c r="X9404" s="25">
        <v>810.0</v>
      </c>
      <c r="Y9404" s="25" t="s">
        <v>379</v>
      </c>
      <c r="Z9404" s="25" t="s">
        <v>487</v>
      </c>
      <c r="AA9404" s="25">
        <v>69.0</v>
      </c>
      <c r="AB9404" s="25">
        <v>3.0</v>
      </c>
      <c r="AC9404" s="25">
        <v>27288.43</v>
      </c>
      <c r="AD9404" s="25">
        <v>1.0</v>
      </c>
      <c r="AE9404" s="25">
        <v>1.0</v>
      </c>
      <c r="AF9404" s="25">
        <v>1.0</v>
      </c>
      <c r="AG9404" s="25">
        <v>110509.9</v>
      </c>
      <c r="AH9404" s="25">
        <v>0.0</v>
      </c>
    </row>
    <row r="9405" ht="15.75" customHeight="1">
      <c r="U9405" s="25">
        <v>9404.0</v>
      </c>
      <c r="V9405" s="25">
        <v>1.5695465E7</v>
      </c>
      <c r="W9405" s="25" t="s">
        <v>1410</v>
      </c>
      <c r="X9405" s="25">
        <v>638.0</v>
      </c>
      <c r="Y9405" s="25" t="s">
        <v>375</v>
      </c>
      <c r="Z9405" s="25" t="s">
        <v>462</v>
      </c>
      <c r="AA9405" s="25">
        <v>36.0</v>
      </c>
      <c r="AB9405" s="25">
        <v>6.0</v>
      </c>
      <c r="AC9405" s="25">
        <v>0.0</v>
      </c>
      <c r="AD9405" s="25">
        <v>1.0</v>
      </c>
      <c r="AE9405" s="25">
        <v>1.0</v>
      </c>
      <c r="AF9405" s="25">
        <v>0.0</v>
      </c>
      <c r="AG9405" s="25">
        <v>164247.51</v>
      </c>
      <c r="AH9405" s="25">
        <v>0.0</v>
      </c>
    </row>
    <row r="9406" ht="15.75" customHeight="1">
      <c r="U9406" s="25">
        <v>9405.0</v>
      </c>
      <c r="V9406" s="25">
        <v>1.5792232E7</v>
      </c>
      <c r="W9406" s="25" t="s">
        <v>1115</v>
      </c>
      <c r="X9406" s="25">
        <v>595.0</v>
      </c>
      <c r="Y9406" s="25" t="s">
        <v>377</v>
      </c>
      <c r="Z9406" s="25" t="s">
        <v>462</v>
      </c>
      <c r="AA9406" s="25">
        <v>43.0</v>
      </c>
      <c r="AB9406" s="25">
        <v>5.0</v>
      </c>
      <c r="AC9406" s="25">
        <v>0.0</v>
      </c>
      <c r="AD9406" s="25">
        <v>2.0</v>
      </c>
      <c r="AE9406" s="25">
        <v>0.0</v>
      </c>
      <c r="AF9406" s="25">
        <v>0.0</v>
      </c>
      <c r="AG9406" s="25">
        <v>105149.8</v>
      </c>
      <c r="AH9406" s="25">
        <v>0.0</v>
      </c>
    </row>
    <row r="9407" ht="15.75" customHeight="1">
      <c r="U9407" s="25">
        <v>9406.0</v>
      </c>
      <c r="V9407" s="25">
        <v>1.58079E7</v>
      </c>
      <c r="W9407" s="25" t="s">
        <v>1642</v>
      </c>
      <c r="X9407" s="25">
        <v>575.0</v>
      </c>
      <c r="Y9407" s="25" t="s">
        <v>375</v>
      </c>
      <c r="Z9407" s="25" t="s">
        <v>487</v>
      </c>
      <c r="AA9407" s="25">
        <v>36.0</v>
      </c>
      <c r="AB9407" s="25">
        <v>7.0</v>
      </c>
      <c r="AC9407" s="25">
        <v>0.0</v>
      </c>
      <c r="AD9407" s="25">
        <v>1.0</v>
      </c>
      <c r="AE9407" s="25">
        <v>1.0</v>
      </c>
      <c r="AF9407" s="25">
        <v>1.0</v>
      </c>
      <c r="AG9407" s="25">
        <v>55868.97</v>
      </c>
      <c r="AH9407" s="25">
        <v>1.0</v>
      </c>
    </row>
    <row r="9408" ht="15.75" customHeight="1">
      <c r="U9408" s="25">
        <v>9407.0</v>
      </c>
      <c r="V9408" s="25">
        <v>1.574376E7</v>
      </c>
      <c r="W9408" s="25" t="s">
        <v>771</v>
      </c>
      <c r="X9408" s="25">
        <v>850.0</v>
      </c>
      <c r="Y9408" s="25" t="s">
        <v>375</v>
      </c>
      <c r="Z9408" s="25" t="s">
        <v>487</v>
      </c>
      <c r="AA9408" s="25">
        <v>31.0</v>
      </c>
      <c r="AB9408" s="25">
        <v>6.0</v>
      </c>
      <c r="AC9408" s="25">
        <v>131996.66</v>
      </c>
      <c r="AD9408" s="25">
        <v>2.0</v>
      </c>
      <c r="AE9408" s="25">
        <v>1.0</v>
      </c>
      <c r="AF9408" s="25">
        <v>1.0</v>
      </c>
      <c r="AG9408" s="25">
        <v>178747.43</v>
      </c>
      <c r="AH9408" s="25">
        <v>0.0</v>
      </c>
    </row>
    <row r="9409" ht="15.75" customHeight="1">
      <c r="U9409" s="25">
        <v>9408.0</v>
      </c>
      <c r="V9409" s="25">
        <v>1.5652835E7</v>
      </c>
      <c r="W9409" s="25" t="s">
        <v>1146</v>
      </c>
      <c r="X9409" s="25">
        <v>419.0</v>
      </c>
      <c r="Y9409" s="25" t="s">
        <v>377</v>
      </c>
      <c r="Z9409" s="25" t="s">
        <v>462</v>
      </c>
      <c r="AA9409" s="25">
        <v>27.0</v>
      </c>
      <c r="AB9409" s="25">
        <v>2.0</v>
      </c>
      <c r="AC9409" s="25">
        <v>121580.42</v>
      </c>
      <c r="AD9409" s="25">
        <v>1.0</v>
      </c>
      <c r="AE9409" s="25">
        <v>0.0</v>
      </c>
      <c r="AF9409" s="25">
        <v>1.0</v>
      </c>
      <c r="AG9409" s="25">
        <v>134720.51</v>
      </c>
      <c r="AH9409" s="25">
        <v>0.0</v>
      </c>
    </row>
    <row r="9410" ht="15.75" customHeight="1">
      <c r="U9410" s="25">
        <v>9409.0</v>
      </c>
      <c r="V9410" s="25">
        <v>1.5767818E7</v>
      </c>
      <c r="W9410" s="25" t="s">
        <v>602</v>
      </c>
      <c r="X9410" s="25">
        <v>640.0</v>
      </c>
      <c r="Y9410" s="25" t="s">
        <v>375</v>
      </c>
      <c r="Z9410" s="25" t="s">
        <v>487</v>
      </c>
      <c r="AA9410" s="25">
        <v>55.0</v>
      </c>
      <c r="AB9410" s="25">
        <v>10.0</v>
      </c>
      <c r="AC9410" s="25">
        <v>132436.34</v>
      </c>
      <c r="AD9410" s="25">
        <v>1.0</v>
      </c>
      <c r="AE9410" s="25">
        <v>1.0</v>
      </c>
      <c r="AF9410" s="25">
        <v>0.0</v>
      </c>
      <c r="AG9410" s="25">
        <v>978.66</v>
      </c>
      <c r="AH9410" s="25">
        <v>0.0</v>
      </c>
    </row>
    <row r="9411" ht="15.75" customHeight="1">
      <c r="U9411" s="25">
        <v>9410.0</v>
      </c>
      <c r="V9411" s="25">
        <v>1.559115E7</v>
      </c>
      <c r="W9411" s="25" t="s">
        <v>2046</v>
      </c>
      <c r="X9411" s="25">
        <v>570.0</v>
      </c>
      <c r="Y9411" s="25" t="s">
        <v>377</v>
      </c>
      <c r="Z9411" s="25" t="s">
        <v>487</v>
      </c>
      <c r="AA9411" s="25">
        <v>34.0</v>
      </c>
      <c r="AB9411" s="25">
        <v>10.0</v>
      </c>
      <c r="AC9411" s="25">
        <v>0.0</v>
      </c>
      <c r="AD9411" s="25">
        <v>2.0</v>
      </c>
      <c r="AE9411" s="25">
        <v>0.0</v>
      </c>
      <c r="AF9411" s="25">
        <v>1.0</v>
      </c>
      <c r="AG9411" s="25">
        <v>183387.12</v>
      </c>
      <c r="AH9411" s="25">
        <v>0.0</v>
      </c>
    </row>
    <row r="9412" ht="15.75" customHeight="1">
      <c r="U9412" s="25">
        <v>9411.0</v>
      </c>
      <c r="V9412" s="25">
        <v>1.5734659E7</v>
      </c>
      <c r="W9412" s="25" t="s">
        <v>1372</v>
      </c>
      <c r="X9412" s="25">
        <v>640.0</v>
      </c>
      <c r="Y9412" s="25" t="s">
        <v>379</v>
      </c>
      <c r="Z9412" s="25" t="s">
        <v>462</v>
      </c>
      <c r="AA9412" s="25">
        <v>46.0</v>
      </c>
      <c r="AB9412" s="25">
        <v>5.0</v>
      </c>
      <c r="AC9412" s="25">
        <v>107978.4</v>
      </c>
      <c r="AD9412" s="25">
        <v>2.0</v>
      </c>
      <c r="AE9412" s="25">
        <v>1.0</v>
      </c>
      <c r="AF9412" s="25">
        <v>0.0</v>
      </c>
      <c r="AG9412" s="25">
        <v>155876.06</v>
      </c>
      <c r="AH9412" s="25">
        <v>0.0</v>
      </c>
    </row>
    <row r="9413" ht="15.75" customHeight="1">
      <c r="U9413" s="25">
        <v>9412.0</v>
      </c>
      <c r="V9413" s="25">
        <v>1.5796115E7</v>
      </c>
      <c r="W9413" s="25" t="s">
        <v>996</v>
      </c>
      <c r="X9413" s="25">
        <v>689.0</v>
      </c>
      <c r="Y9413" s="25" t="s">
        <v>379</v>
      </c>
      <c r="Z9413" s="25" t="s">
        <v>462</v>
      </c>
      <c r="AA9413" s="25">
        <v>40.0</v>
      </c>
      <c r="AB9413" s="25">
        <v>4.0</v>
      </c>
      <c r="AC9413" s="25">
        <v>78119.59</v>
      </c>
      <c r="AD9413" s="25">
        <v>4.0</v>
      </c>
      <c r="AE9413" s="25">
        <v>1.0</v>
      </c>
      <c r="AF9413" s="25">
        <v>0.0</v>
      </c>
      <c r="AG9413" s="25">
        <v>119259.34</v>
      </c>
      <c r="AH9413" s="25">
        <v>1.0</v>
      </c>
    </row>
    <row r="9414" ht="15.75" customHeight="1">
      <c r="U9414" s="25">
        <v>9413.0</v>
      </c>
      <c r="V9414" s="25">
        <v>1.5724648E7</v>
      </c>
      <c r="W9414" s="25" t="s">
        <v>1954</v>
      </c>
      <c r="X9414" s="25">
        <v>725.0</v>
      </c>
      <c r="Y9414" s="25" t="s">
        <v>375</v>
      </c>
      <c r="Z9414" s="25" t="s">
        <v>487</v>
      </c>
      <c r="AA9414" s="25">
        <v>26.0</v>
      </c>
      <c r="AB9414" s="25">
        <v>6.0</v>
      </c>
      <c r="AC9414" s="25">
        <v>98684.15</v>
      </c>
      <c r="AD9414" s="25">
        <v>1.0</v>
      </c>
      <c r="AE9414" s="25">
        <v>0.0</v>
      </c>
      <c r="AF9414" s="25">
        <v>0.0</v>
      </c>
      <c r="AG9414" s="25">
        <v>133720.57</v>
      </c>
      <c r="AH9414" s="25">
        <v>0.0</v>
      </c>
    </row>
    <row r="9415" ht="15.75" customHeight="1">
      <c r="U9415" s="25">
        <v>9414.0</v>
      </c>
      <c r="V9415" s="25">
        <v>1.5737732E7</v>
      </c>
      <c r="W9415" s="25" t="s">
        <v>3056</v>
      </c>
      <c r="X9415" s="25">
        <v>751.0</v>
      </c>
      <c r="Y9415" s="25" t="s">
        <v>375</v>
      </c>
      <c r="Z9415" s="25" t="s">
        <v>462</v>
      </c>
      <c r="AA9415" s="25">
        <v>44.0</v>
      </c>
      <c r="AB9415" s="25">
        <v>10.0</v>
      </c>
      <c r="AC9415" s="25">
        <v>0.0</v>
      </c>
      <c r="AD9415" s="25">
        <v>2.0</v>
      </c>
      <c r="AE9415" s="25">
        <v>1.0</v>
      </c>
      <c r="AF9415" s="25">
        <v>0.0</v>
      </c>
      <c r="AG9415" s="25">
        <v>170634.49</v>
      </c>
      <c r="AH9415" s="25">
        <v>0.0</v>
      </c>
    </row>
    <row r="9416" ht="15.75" customHeight="1">
      <c r="U9416" s="25">
        <v>9415.0</v>
      </c>
      <c r="V9416" s="25">
        <v>1.563228E7</v>
      </c>
      <c r="W9416" s="25" t="s">
        <v>3505</v>
      </c>
      <c r="X9416" s="25">
        <v>544.0</v>
      </c>
      <c r="Y9416" s="25" t="s">
        <v>377</v>
      </c>
      <c r="Z9416" s="25" t="s">
        <v>462</v>
      </c>
      <c r="AA9416" s="25">
        <v>53.0</v>
      </c>
      <c r="AB9416" s="25">
        <v>9.0</v>
      </c>
      <c r="AC9416" s="25">
        <v>0.0</v>
      </c>
      <c r="AD9416" s="25">
        <v>1.0</v>
      </c>
      <c r="AE9416" s="25">
        <v>1.0</v>
      </c>
      <c r="AF9416" s="25">
        <v>0.0</v>
      </c>
      <c r="AG9416" s="25">
        <v>125692.07</v>
      </c>
      <c r="AH9416" s="25">
        <v>1.0</v>
      </c>
    </row>
    <row r="9417" ht="15.75" customHeight="1">
      <c r="U9417" s="25">
        <v>9416.0</v>
      </c>
      <c r="V9417" s="25">
        <v>1.5750407E7</v>
      </c>
      <c r="W9417" s="25" t="s">
        <v>1957</v>
      </c>
      <c r="X9417" s="25">
        <v>768.0</v>
      </c>
      <c r="Y9417" s="25" t="s">
        <v>379</v>
      </c>
      <c r="Z9417" s="25" t="s">
        <v>462</v>
      </c>
      <c r="AA9417" s="25">
        <v>43.0</v>
      </c>
      <c r="AB9417" s="25">
        <v>2.0</v>
      </c>
      <c r="AC9417" s="25">
        <v>129264.05</v>
      </c>
      <c r="AD9417" s="25">
        <v>2.0</v>
      </c>
      <c r="AE9417" s="25">
        <v>0.0</v>
      </c>
      <c r="AF9417" s="25">
        <v>0.0</v>
      </c>
      <c r="AG9417" s="25">
        <v>19150.14</v>
      </c>
      <c r="AH9417" s="25">
        <v>0.0</v>
      </c>
    </row>
    <row r="9418" ht="15.75" customHeight="1">
      <c r="U9418" s="25">
        <v>9417.0</v>
      </c>
      <c r="V9418" s="25">
        <v>1.579537E7</v>
      </c>
      <c r="W9418" s="25" t="s">
        <v>2337</v>
      </c>
      <c r="X9418" s="25">
        <v>648.0</v>
      </c>
      <c r="Y9418" s="25" t="s">
        <v>379</v>
      </c>
      <c r="Z9418" s="25" t="s">
        <v>487</v>
      </c>
      <c r="AA9418" s="25">
        <v>37.0</v>
      </c>
      <c r="AB9418" s="25">
        <v>6.0</v>
      </c>
      <c r="AC9418" s="25">
        <v>131753.41</v>
      </c>
      <c r="AD9418" s="25">
        <v>1.0</v>
      </c>
      <c r="AE9418" s="25">
        <v>1.0</v>
      </c>
      <c r="AF9418" s="25">
        <v>0.0</v>
      </c>
      <c r="AG9418" s="25">
        <v>86894.67</v>
      </c>
      <c r="AH9418" s="25">
        <v>0.0</v>
      </c>
    </row>
    <row r="9419" ht="15.75" customHeight="1">
      <c r="U9419" s="25">
        <v>9418.0</v>
      </c>
      <c r="V9419" s="25">
        <v>1.5656829E7</v>
      </c>
      <c r="W9419" s="25" t="s">
        <v>741</v>
      </c>
      <c r="X9419" s="25">
        <v>577.0</v>
      </c>
      <c r="Y9419" s="25" t="s">
        <v>377</v>
      </c>
      <c r="Z9419" s="25" t="s">
        <v>462</v>
      </c>
      <c r="AA9419" s="25">
        <v>33.0</v>
      </c>
      <c r="AB9419" s="25">
        <v>6.0</v>
      </c>
      <c r="AC9419" s="25">
        <v>0.0</v>
      </c>
      <c r="AD9419" s="25">
        <v>2.0</v>
      </c>
      <c r="AE9419" s="25">
        <v>1.0</v>
      </c>
      <c r="AF9419" s="25">
        <v>0.0</v>
      </c>
      <c r="AG9419" s="25">
        <v>57975.8</v>
      </c>
      <c r="AH9419" s="25">
        <v>0.0</v>
      </c>
    </row>
    <row r="9420" ht="15.75" customHeight="1">
      <c r="U9420" s="25">
        <v>9419.0</v>
      </c>
      <c r="V9420" s="25">
        <v>1.5643794E7</v>
      </c>
      <c r="W9420" s="25" t="s">
        <v>1325</v>
      </c>
      <c r="X9420" s="25">
        <v>639.0</v>
      </c>
      <c r="Y9420" s="25" t="s">
        <v>377</v>
      </c>
      <c r="Z9420" s="25" t="s">
        <v>462</v>
      </c>
      <c r="AA9420" s="25">
        <v>27.0</v>
      </c>
      <c r="AB9420" s="25">
        <v>2.0</v>
      </c>
      <c r="AC9420" s="25">
        <v>0.0</v>
      </c>
      <c r="AD9420" s="25">
        <v>1.0</v>
      </c>
      <c r="AE9420" s="25">
        <v>1.0</v>
      </c>
      <c r="AF9420" s="25">
        <v>1.0</v>
      </c>
      <c r="AG9420" s="25">
        <v>82938.99</v>
      </c>
      <c r="AH9420" s="25">
        <v>0.0</v>
      </c>
    </row>
    <row r="9421" ht="15.75" customHeight="1">
      <c r="U9421" s="25">
        <v>9420.0</v>
      </c>
      <c r="V9421" s="25">
        <v>1.5798605E7</v>
      </c>
      <c r="W9421" s="25" t="s">
        <v>642</v>
      </c>
      <c r="X9421" s="25">
        <v>686.0</v>
      </c>
      <c r="Y9421" s="25" t="s">
        <v>379</v>
      </c>
      <c r="Z9421" s="25" t="s">
        <v>487</v>
      </c>
      <c r="AA9421" s="25">
        <v>26.0</v>
      </c>
      <c r="AB9421" s="25">
        <v>1.0</v>
      </c>
      <c r="AC9421" s="25">
        <v>57422.62</v>
      </c>
      <c r="AD9421" s="25">
        <v>1.0</v>
      </c>
      <c r="AE9421" s="25">
        <v>1.0</v>
      </c>
      <c r="AF9421" s="25">
        <v>1.0</v>
      </c>
      <c r="AG9421" s="25">
        <v>79189.4</v>
      </c>
      <c r="AH9421" s="25">
        <v>0.0</v>
      </c>
    </row>
    <row r="9422" ht="15.75" customHeight="1">
      <c r="U9422" s="25">
        <v>9421.0</v>
      </c>
      <c r="V9422" s="25">
        <v>1.5637324E7</v>
      </c>
      <c r="W9422" s="25" t="s">
        <v>505</v>
      </c>
      <c r="X9422" s="25">
        <v>657.0</v>
      </c>
      <c r="Y9422" s="25" t="s">
        <v>375</v>
      </c>
      <c r="Z9422" s="25" t="s">
        <v>462</v>
      </c>
      <c r="AA9422" s="25">
        <v>28.0</v>
      </c>
      <c r="AB9422" s="25">
        <v>7.0</v>
      </c>
      <c r="AC9422" s="25">
        <v>0.0</v>
      </c>
      <c r="AD9422" s="25">
        <v>2.0</v>
      </c>
      <c r="AE9422" s="25">
        <v>0.0</v>
      </c>
      <c r="AF9422" s="25">
        <v>1.0</v>
      </c>
      <c r="AG9422" s="25">
        <v>5177.62</v>
      </c>
      <c r="AH9422" s="25">
        <v>0.0</v>
      </c>
    </row>
    <row r="9423" ht="15.75" customHeight="1">
      <c r="U9423" s="25">
        <v>9422.0</v>
      </c>
      <c r="V9423" s="25">
        <v>1.5589589E7</v>
      </c>
      <c r="W9423" s="25" t="s">
        <v>3466</v>
      </c>
      <c r="X9423" s="25">
        <v>613.0</v>
      </c>
      <c r="Y9423" s="25" t="s">
        <v>375</v>
      </c>
      <c r="Z9423" s="25" t="s">
        <v>487</v>
      </c>
      <c r="AA9423" s="25">
        <v>34.0</v>
      </c>
      <c r="AB9423" s="25">
        <v>5.0</v>
      </c>
      <c r="AC9423" s="25">
        <v>144094.2</v>
      </c>
      <c r="AD9423" s="25">
        <v>1.0</v>
      </c>
      <c r="AE9423" s="25">
        <v>1.0</v>
      </c>
      <c r="AF9423" s="25">
        <v>0.0</v>
      </c>
      <c r="AG9423" s="25">
        <v>44510.26</v>
      </c>
      <c r="AH9423" s="25">
        <v>0.0</v>
      </c>
    </row>
    <row r="9424" ht="15.75" customHeight="1">
      <c r="U9424" s="25">
        <v>9423.0</v>
      </c>
      <c r="V9424" s="25">
        <v>1.5778936E7</v>
      </c>
      <c r="W9424" s="25" t="s">
        <v>3506</v>
      </c>
      <c r="X9424" s="25">
        <v>701.0</v>
      </c>
      <c r="Y9424" s="25" t="s">
        <v>375</v>
      </c>
      <c r="Z9424" s="25" t="s">
        <v>487</v>
      </c>
      <c r="AA9424" s="25">
        <v>33.0</v>
      </c>
      <c r="AB9424" s="25">
        <v>9.0</v>
      </c>
      <c r="AC9424" s="25">
        <v>147510.34</v>
      </c>
      <c r="AD9424" s="25">
        <v>1.0</v>
      </c>
      <c r="AE9424" s="25">
        <v>1.0</v>
      </c>
      <c r="AF9424" s="25">
        <v>0.0</v>
      </c>
      <c r="AG9424" s="25">
        <v>190611.92</v>
      </c>
      <c r="AH9424" s="25">
        <v>0.0</v>
      </c>
    </row>
    <row r="9425" ht="15.75" customHeight="1">
      <c r="U9425" s="25">
        <v>9424.0</v>
      </c>
      <c r="V9425" s="25">
        <v>1.5757385E7</v>
      </c>
      <c r="W9425" s="25" t="s">
        <v>655</v>
      </c>
      <c r="X9425" s="25">
        <v>578.0</v>
      </c>
      <c r="Y9425" s="25" t="s">
        <v>377</v>
      </c>
      <c r="Z9425" s="25" t="s">
        <v>462</v>
      </c>
      <c r="AA9425" s="25">
        <v>28.0</v>
      </c>
      <c r="AB9425" s="25">
        <v>8.0</v>
      </c>
      <c r="AC9425" s="25">
        <v>161592.76</v>
      </c>
      <c r="AD9425" s="25">
        <v>1.0</v>
      </c>
      <c r="AE9425" s="25">
        <v>1.0</v>
      </c>
      <c r="AF9425" s="25">
        <v>0.0</v>
      </c>
      <c r="AG9425" s="25">
        <v>177834.79</v>
      </c>
      <c r="AH9425" s="25">
        <v>0.0</v>
      </c>
    </row>
    <row r="9426" ht="15.75" customHeight="1">
      <c r="U9426" s="25">
        <v>9425.0</v>
      </c>
      <c r="V9426" s="25">
        <v>1.56662E7</v>
      </c>
      <c r="W9426" s="25" t="s">
        <v>538</v>
      </c>
      <c r="X9426" s="25">
        <v>689.0</v>
      </c>
      <c r="Y9426" s="25" t="s">
        <v>375</v>
      </c>
      <c r="Z9426" s="25" t="s">
        <v>462</v>
      </c>
      <c r="AA9426" s="25">
        <v>40.0</v>
      </c>
      <c r="AB9426" s="25">
        <v>1.0</v>
      </c>
      <c r="AC9426" s="25">
        <v>0.0</v>
      </c>
      <c r="AD9426" s="25">
        <v>2.0</v>
      </c>
      <c r="AE9426" s="25">
        <v>1.0</v>
      </c>
      <c r="AF9426" s="25">
        <v>1.0</v>
      </c>
      <c r="AG9426" s="25">
        <v>119446.64</v>
      </c>
      <c r="AH9426" s="25">
        <v>0.0</v>
      </c>
    </row>
    <row r="9427" ht="15.75" customHeight="1">
      <c r="U9427" s="25">
        <v>9426.0</v>
      </c>
      <c r="V9427" s="25">
        <v>1.5683977E7</v>
      </c>
      <c r="W9427" s="25" t="s">
        <v>1246</v>
      </c>
      <c r="X9427" s="25">
        <v>687.0</v>
      </c>
      <c r="Y9427" s="25" t="s">
        <v>377</v>
      </c>
      <c r="Z9427" s="25" t="s">
        <v>462</v>
      </c>
      <c r="AA9427" s="25">
        <v>72.0</v>
      </c>
      <c r="AB9427" s="25">
        <v>4.0</v>
      </c>
      <c r="AC9427" s="25">
        <v>0.0</v>
      </c>
      <c r="AD9427" s="25">
        <v>2.0</v>
      </c>
      <c r="AE9427" s="25">
        <v>1.0</v>
      </c>
      <c r="AF9427" s="25">
        <v>1.0</v>
      </c>
      <c r="AG9427" s="25">
        <v>50267.69</v>
      </c>
      <c r="AH9427" s="25">
        <v>0.0</v>
      </c>
    </row>
    <row r="9428" ht="15.75" customHeight="1">
      <c r="U9428" s="25">
        <v>9427.0</v>
      </c>
      <c r="V9428" s="25">
        <v>1.5675518E7</v>
      </c>
      <c r="W9428" s="25" t="s">
        <v>2217</v>
      </c>
      <c r="X9428" s="25">
        <v>499.0</v>
      </c>
      <c r="Y9428" s="25" t="s">
        <v>377</v>
      </c>
      <c r="Z9428" s="25" t="s">
        <v>462</v>
      </c>
      <c r="AA9428" s="25">
        <v>53.0</v>
      </c>
      <c r="AB9428" s="25">
        <v>1.0</v>
      </c>
      <c r="AC9428" s="25">
        <v>75225.53</v>
      </c>
      <c r="AD9428" s="25">
        <v>2.0</v>
      </c>
      <c r="AE9428" s="25">
        <v>0.0</v>
      </c>
      <c r="AF9428" s="25">
        <v>0.0</v>
      </c>
      <c r="AG9428" s="25">
        <v>144849.1</v>
      </c>
      <c r="AH9428" s="25">
        <v>1.0</v>
      </c>
    </row>
    <row r="9429" ht="15.75" customHeight="1">
      <c r="U9429" s="25">
        <v>9428.0</v>
      </c>
      <c r="V9429" s="25">
        <v>1.5584812E7</v>
      </c>
      <c r="W9429" s="25" t="s">
        <v>3507</v>
      </c>
      <c r="X9429" s="25">
        <v>693.0</v>
      </c>
      <c r="Y9429" s="25" t="s">
        <v>377</v>
      </c>
      <c r="Z9429" s="25" t="s">
        <v>462</v>
      </c>
      <c r="AA9429" s="25">
        <v>39.0</v>
      </c>
      <c r="AB9429" s="25">
        <v>0.0</v>
      </c>
      <c r="AC9429" s="25">
        <v>0.0</v>
      </c>
      <c r="AD9429" s="25">
        <v>2.0</v>
      </c>
      <c r="AE9429" s="25">
        <v>0.0</v>
      </c>
      <c r="AF9429" s="25">
        <v>0.0</v>
      </c>
      <c r="AG9429" s="25">
        <v>81901.6</v>
      </c>
      <c r="AH9429" s="25">
        <v>0.0</v>
      </c>
    </row>
    <row r="9430" ht="15.75" customHeight="1">
      <c r="U9430" s="25">
        <v>9429.0</v>
      </c>
      <c r="V9430" s="25">
        <v>1.5752984E7</v>
      </c>
      <c r="W9430" s="25" t="s">
        <v>3508</v>
      </c>
      <c r="X9430" s="25">
        <v>737.0</v>
      </c>
      <c r="Y9430" s="25" t="s">
        <v>375</v>
      </c>
      <c r="Z9430" s="25" t="s">
        <v>462</v>
      </c>
      <c r="AA9430" s="25">
        <v>70.0</v>
      </c>
      <c r="AB9430" s="25">
        <v>9.0</v>
      </c>
      <c r="AC9430" s="25">
        <v>87542.89</v>
      </c>
      <c r="AD9430" s="25">
        <v>2.0</v>
      </c>
      <c r="AE9430" s="25">
        <v>1.0</v>
      </c>
      <c r="AF9430" s="25">
        <v>1.0</v>
      </c>
      <c r="AG9430" s="25">
        <v>42576.86</v>
      </c>
      <c r="AH9430" s="25">
        <v>0.0</v>
      </c>
    </row>
    <row r="9431" ht="15.75" customHeight="1">
      <c r="U9431" s="25">
        <v>9430.0</v>
      </c>
      <c r="V9431" s="25">
        <v>1.5577913E7</v>
      </c>
      <c r="W9431" s="25" t="s">
        <v>843</v>
      </c>
      <c r="X9431" s="25">
        <v>651.0</v>
      </c>
      <c r="Y9431" s="25" t="s">
        <v>375</v>
      </c>
      <c r="Z9431" s="25" t="s">
        <v>462</v>
      </c>
      <c r="AA9431" s="25">
        <v>32.0</v>
      </c>
      <c r="AB9431" s="25">
        <v>8.0</v>
      </c>
      <c r="AC9431" s="25">
        <v>144581.96</v>
      </c>
      <c r="AD9431" s="25">
        <v>1.0</v>
      </c>
      <c r="AE9431" s="25">
        <v>1.0</v>
      </c>
      <c r="AF9431" s="25">
        <v>1.0</v>
      </c>
      <c r="AG9431" s="25">
        <v>87609.5</v>
      </c>
      <c r="AH9431" s="25">
        <v>0.0</v>
      </c>
    </row>
    <row r="9432" ht="15.75" customHeight="1">
      <c r="U9432" s="25">
        <v>9431.0</v>
      </c>
      <c r="V9432" s="25">
        <v>1.559198E7</v>
      </c>
      <c r="W9432" s="25" t="s">
        <v>465</v>
      </c>
      <c r="X9432" s="25">
        <v>753.0</v>
      </c>
      <c r="Y9432" s="25" t="s">
        <v>375</v>
      </c>
      <c r="Z9432" s="25" t="s">
        <v>487</v>
      </c>
      <c r="AA9432" s="25">
        <v>33.0</v>
      </c>
      <c r="AB9432" s="25">
        <v>5.0</v>
      </c>
      <c r="AC9432" s="25">
        <v>122568.05</v>
      </c>
      <c r="AD9432" s="25">
        <v>2.0</v>
      </c>
      <c r="AE9432" s="25">
        <v>1.0</v>
      </c>
      <c r="AF9432" s="25">
        <v>1.0</v>
      </c>
      <c r="AG9432" s="25">
        <v>82820.85</v>
      </c>
      <c r="AH9432" s="25">
        <v>0.0</v>
      </c>
    </row>
    <row r="9433" ht="15.75" customHeight="1">
      <c r="U9433" s="25">
        <v>9432.0</v>
      </c>
      <c r="V9433" s="25">
        <v>1.5598948E7</v>
      </c>
      <c r="W9433" s="25" t="s">
        <v>1873</v>
      </c>
      <c r="X9433" s="25">
        <v>523.0</v>
      </c>
      <c r="Y9433" s="25" t="s">
        <v>377</v>
      </c>
      <c r="Z9433" s="25" t="s">
        <v>462</v>
      </c>
      <c r="AA9433" s="25">
        <v>24.0</v>
      </c>
      <c r="AB9433" s="25">
        <v>5.0</v>
      </c>
      <c r="AC9433" s="25">
        <v>172231.93</v>
      </c>
      <c r="AD9433" s="25">
        <v>1.0</v>
      </c>
      <c r="AE9433" s="25">
        <v>0.0</v>
      </c>
      <c r="AF9433" s="25">
        <v>1.0</v>
      </c>
      <c r="AG9433" s="25">
        <v>155144.12</v>
      </c>
      <c r="AH9433" s="25">
        <v>0.0</v>
      </c>
    </row>
    <row r="9434" ht="15.75" customHeight="1">
      <c r="U9434" s="25">
        <v>9433.0</v>
      </c>
      <c r="V9434" s="25">
        <v>1.5574142E7</v>
      </c>
      <c r="W9434" s="25" t="s">
        <v>776</v>
      </c>
      <c r="X9434" s="25">
        <v>458.0</v>
      </c>
      <c r="Y9434" s="25" t="s">
        <v>379</v>
      </c>
      <c r="Z9434" s="25" t="s">
        <v>462</v>
      </c>
      <c r="AA9434" s="25">
        <v>28.0</v>
      </c>
      <c r="AB9434" s="25">
        <v>2.0</v>
      </c>
      <c r="AC9434" s="25">
        <v>171932.26</v>
      </c>
      <c r="AD9434" s="25">
        <v>2.0</v>
      </c>
      <c r="AE9434" s="25">
        <v>1.0</v>
      </c>
      <c r="AF9434" s="25">
        <v>1.0</v>
      </c>
      <c r="AG9434" s="25">
        <v>9578.24</v>
      </c>
      <c r="AH9434" s="25">
        <v>0.0</v>
      </c>
    </row>
    <row r="9435" ht="15.75" customHeight="1">
      <c r="U9435" s="25">
        <v>9434.0</v>
      </c>
      <c r="V9435" s="25">
        <v>1.5582903E7</v>
      </c>
      <c r="W9435" s="25" t="s">
        <v>2898</v>
      </c>
      <c r="X9435" s="25">
        <v>643.0</v>
      </c>
      <c r="Y9435" s="25" t="s">
        <v>375</v>
      </c>
      <c r="Z9435" s="25" t="s">
        <v>487</v>
      </c>
      <c r="AA9435" s="25">
        <v>39.0</v>
      </c>
      <c r="AB9435" s="25">
        <v>7.0</v>
      </c>
      <c r="AC9435" s="25">
        <v>0.0</v>
      </c>
      <c r="AD9435" s="25">
        <v>2.0</v>
      </c>
      <c r="AE9435" s="25">
        <v>1.0</v>
      </c>
      <c r="AF9435" s="25">
        <v>1.0</v>
      </c>
      <c r="AG9435" s="25">
        <v>170392.59</v>
      </c>
      <c r="AH9435" s="25">
        <v>0.0</v>
      </c>
    </row>
    <row r="9436" ht="15.75" customHeight="1">
      <c r="U9436" s="25">
        <v>9435.0</v>
      </c>
      <c r="V9436" s="25">
        <v>1.5733229E7</v>
      </c>
      <c r="W9436" s="25" t="s">
        <v>3509</v>
      </c>
      <c r="X9436" s="25">
        <v>638.0</v>
      </c>
      <c r="Y9436" s="25" t="s">
        <v>377</v>
      </c>
      <c r="Z9436" s="25" t="s">
        <v>462</v>
      </c>
      <c r="AA9436" s="25">
        <v>34.0</v>
      </c>
      <c r="AB9436" s="25">
        <v>7.0</v>
      </c>
      <c r="AC9436" s="25">
        <v>0.0</v>
      </c>
      <c r="AD9436" s="25">
        <v>2.0</v>
      </c>
      <c r="AE9436" s="25">
        <v>0.0</v>
      </c>
      <c r="AF9436" s="25">
        <v>0.0</v>
      </c>
      <c r="AG9436" s="25">
        <v>3946.29</v>
      </c>
      <c r="AH9436" s="25">
        <v>0.0</v>
      </c>
    </row>
    <row r="9437" ht="15.75" customHeight="1">
      <c r="U9437" s="25">
        <v>9436.0</v>
      </c>
      <c r="V9437" s="25">
        <v>1.5635752E7</v>
      </c>
      <c r="W9437" s="25" t="s">
        <v>991</v>
      </c>
      <c r="X9437" s="25">
        <v>685.0</v>
      </c>
      <c r="Y9437" s="25" t="s">
        <v>379</v>
      </c>
      <c r="Z9437" s="25" t="s">
        <v>487</v>
      </c>
      <c r="AA9437" s="25">
        <v>38.0</v>
      </c>
      <c r="AB9437" s="25">
        <v>4.0</v>
      </c>
      <c r="AC9437" s="25">
        <v>111798.06</v>
      </c>
      <c r="AD9437" s="25">
        <v>2.0</v>
      </c>
      <c r="AE9437" s="25">
        <v>1.0</v>
      </c>
      <c r="AF9437" s="25">
        <v>1.0</v>
      </c>
      <c r="AG9437" s="25">
        <v>102184.66</v>
      </c>
      <c r="AH9437" s="25">
        <v>0.0</v>
      </c>
    </row>
    <row r="9438" ht="15.75" customHeight="1">
      <c r="U9438" s="25">
        <v>9437.0</v>
      </c>
      <c r="V9438" s="25">
        <v>1.5771E7</v>
      </c>
      <c r="W9438" s="25" t="s">
        <v>2084</v>
      </c>
      <c r="X9438" s="25">
        <v>684.0</v>
      </c>
      <c r="Y9438" s="25" t="s">
        <v>375</v>
      </c>
      <c r="Z9438" s="25" t="s">
        <v>487</v>
      </c>
      <c r="AA9438" s="25">
        <v>38.0</v>
      </c>
      <c r="AB9438" s="25">
        <v>4.0</v>
      </c>
      <c r="AC9438" s="25">
        <v>0.0</v>
      </c>
      <c r="AD9438" s="25">
        <v>3.0</v>
      </c>
      <c r="AE9438" s="25">
        <v>1.0</v>
      </c>
      <c r="AF9438" s="25">
        <v>0.0</v>
      </c>
      <c r="AG9438" s="25">
        <v>75609.84</v>
      </c>
      <c r="AH9438" s="25">
        <v>0.0</v>
      </c>
    </row>
    <row r="9439" ht="15.75" customHeight="1">
      <c r="U9439" s="25">
        <v>9438.0</v>
      </c>
      <c r="V9439" s="25">
        <v>1.5804864E7</v>
      </c>
      <c r="W9439" s="25" t="s">
        <v>486</v>
      </c>
      <c r="X9439" s="25">
        <v>670.0</v>
      </c>
      <c r="Y9439" s="25" t="s">
        <v>375</v>
      </c>
      <c r="Z9439" s="25" t="s">
        <v>462</v>
      </c>
      <c r="AA9439" s="25">
        <v>27.0</v>
      </c>
      <c r="AB9439" s="25">
        <v>5.0</v>
      </c>
      <c r="AC9439" s="25">
        <v>79336.61</v>
      </c>
      <c r="AD9439" s="25">
        <v>1.0</v>
      </c>
      <c r="AE9439" s="25">
        <v>1.0</v>
      </c>
      <c r="AF9439" s="25">
        <v>1.0</v>
      </c>
      <c r="AG9439" s="25">
        <v>26170.08</v>
      </c>
      <c r="AH9439" s="25">
        <v>0.0</v>
      </c>
    </row>
    <row r="9440" ht="15.75" customHeight="1">
      <c r="U9440" s="25">
        <v>9439.0</v>
      </c>
      <c r="V9440" s="25">
        <v>1.5641175E7</v>
      </c>
      <c r="W9440" s="25" t="s">
        <v>1255</v>
      </c>
      <c r="X9440" s="25">
        <v>701.0</v>
      </c>
      <c r="Y9440" s="25" t="s">
        <v>379</v>
      </c>
      <c r="Z9440" s="25" t="s">
        <v>487</v>
      </c>
      <c r="AA9440" s="25">
        <v>63.0</v>
      </c>
      <c r="AB9440" s="25">
        <v>3.0</v>
      </c>
      <c r="AC9440" s="25">
        <v>120916.52</v>
      </c>
      <c r="AD9440" s="25">
        <v>3.0</v>
      </c>
      <c r="AE9440" s="25">
        <v>0.0</v>
      </c>
      <c r="AF9440" s="25">
        <v>0.0</v>
      </c>
      <c r="AG9440" s="25">
        <v>144727.45</v>
      </c>
      <c r="AH9440" s="25">
        <v>1.0</v>
      </c>
    </row>
    <row r="9441" ht="15.75" customHeight="1">
      <c r="U9441" s="25">
        <v>9440.0</v>
      </c>
      <c r="V9441" s="25">
        <v>1.5692226E7</v>
      </c>
      <c r="W9441" s="25" t="s">
        <v>685</v>
      </c>
      <c r="X9441" s="25">
        <v>705.0</v>
      </c>
      <c r="Y9441" s="25" t="s">
        <v>375</v>
      </c>
      <c r="Z9441" s="25" t="s">
        <v>462</v>
      </c>
      <c r="AA9441" s="25">
        <v>31.0</v>
      </c>
      <c r="AB9441" s="25">
        <v>3.0</v>
      </c>
      <c r="AC9441" s="25">
        <v>142905.51</v>
      </c>
      <c r="AD9441" s="25">
        <v>1.0</v>
      </c>
      <c r="AE9441" s="25">
        <v>1.0</v>
      </c>
      <c r="AF9441" s="25">
        <v>1.0</v>
      </c>
      <c r="AG9441" s="25">
        <v>58134.97</v>
      </c>
      <c r="AH9441" s="25">
        <v>0.0</v>
      </c>
    </row>
    <row r="9442" ht="15.75" customHeight="1">
      <c r="U9442" s="25">
        <v>9441.0</v>
      </c>
      <c r="V9442" s="25">
        <v>1.5584156E7</v>
      </c>
      <c r="W9442" s="25" t="s">
        <v>1598</v>
      </c>
      <c r="X9442" s="25">
        <v>593.0</v>
      </c>
      <c r="Y9442" s="25" t="s">
        <v>377</v>
      </c>
      <c r="Z9442" s="25" t="s">
        <v>487</v>
      </c>
      <c r="AA9442" s="25">
        <v>27.0</v>
      </c>
      <c r="AB9442" s="25">
        <v>10.0</v>
      </c>
      <c r="AC9442" s="25">
        <v>0.0</v>
      </c>
      <c r="AD9442" s="25">
        <v>3.0</v>
      </c>
      <c r="AE9442" s="25">
        <v>0.0</v>
      </c>
      <c r="AF9442" s="25">
        <v>0.0</v>
      </c>
      <c r="AG9442" s="25">
        <v>94620.0</v>
      </c>
      <c r="AH9442" s="25">
        <v>1.0</v>
      </c>
    </row>
    <row r="9443" ht="15.75" customHeight="1">
      <c r="U9443" s="25">
        <v>9442.0</v>
      </c>
      <c r="V9443" s="25">
        <v>1.5702656E7</v>
      </c>
      <c r="W9443" s="25" t="s">
        <v>1500</v>
      </c>
      <c r="X9443" s="25">
        <v>651.0</v>
      </c>
      <c r="Y9443" s="25" t="s">
        <v>375</v>
      </c>
      <c r="Z9443" s="25" t="s">
        <v>462</v>
      </c>
      <c r="AA9443" s="25">
        <v>33.0</v>
      </c>
      <c r="AB9443" s="25">
        <v>1.0</v>
      </c>
      <c r="AC9443" s="25">
        <v>96834.78</v>
      </c>
      <c r="AD9443" s="25">
        <v>1.0</v>
      </c>
      <c r="AE9443" s="25">
        <v>1.0</v>
      </c>
      <c r="AF9443" s="25">
        <v>0.0</v>
      </c>
      <c r="AG9443" s="25">
        <v>108764.69</v>
      </c>
      <c r="AH9443" s="25">
        <v>0.0</v>
      </c>
    </row>
    <row r="9444" ht="15.75" customHeight="1">
      <c r="U9444" s="25">
        <v>9443.0</v>
      </c>
      <c r="V9444" s="25">
        <v>1.5606552E7</v>
      </c>
      <c r="W9444" s="25" t="s">
        <v>1626</v>
      </c>
      <c r="X9444" s="25">
        <v>741.0</v>
      </c>
      <c r="Y9444" s="25" t="s">
        <v>375</v>
      </c>
      <c r="Z9444" s="25" t="s">
        <v>487</v>
      </c>
      <c r="AA9444" s="25">
        <v>37.0</v>
      </c>
      <c r="AB9444" s="25">
        <v>9.0</v>
      </c>
      <c r="AC9444" s="25">
        <v>105261.76</v>
      </c>
      <c r="AD9444" s="25">
        <v>2.0</v>
      </c>
      <c r="AE9444" s="25">
        <v>1.0</v>
      </c>
      <c r="AF9444" s="25">
        <v>1.0</v>
      </c>
      <c r="AG9444" s="25">
        <v>149503.54</v>
      </c>
      <c r="AH9444" s="25">
        <v>0.0</v>
      </c>
    </row>
    <row r="9445" ht="15.75" customHeight="1">
      <c r="U9445" s="25">
        <v>9444.0</v>
      </c>
      <c r="V9445" s="25">
        <v>1.5687001E7</v>
      </c>
      <c r="W9445" s="25" t="s">
        <v>2174</v>
      </c>
      <c r="X9445" s="25">
        <v>596.0</v>
      </c>
      <c r="Y9445" s="25" t="s">
        <v>379</v>
      </c>
      <c r="Z9445" s="25" t="s">
        <v>487</v>
      </c>
      <c r="AA9445" s="25">
        <v>54.0</v>
      </c>
      <c r="AB9445" s="25">
        <v>1.0</v>
      </c>
      <c r="AC9445" s="25">
        <v>123544.0</v>
      </c>
      <c r="AD9445" s="25">
        <v>1.0</v>
      </c>
      <c r="AE9445" s="25">
        <v>1.0</v>
      </c>
      <c r="AF9445" s="25">
        <v>1.0</v>
      </c>
      <c r="AG9445" s="25">
        <v>120314.75</v>
      </c>
      <c r="AH9445" s="25">
        <v>1.0</v>
      </c>
    </row>
    <row r="9446" ht="15.75" customHeight="1">
      <c r="U9446" s="25">
        <v>9445.0</v>
      </c>
      <c r="V9446" s="25">
        <v>1.5781903E7</v>
      </c>
      <c r="W9446" s="25" t="s">
        <v>534</v>
      </c>
      <c r="X9446" s="25">
        <v>581.0</v>
      </c>
      <c r="Y9446" s="25" t="s">
        <v>379</v>
      </c>
      <c r="Z9446" s="25" t="s">
        <v>487</v>
      </c>
      <c r="AA9446" s="25">
        <v>41.0</v>
      </c>
      <c r="AB9446" s="25">
        <v>2.0</v>
      </c>
      <c r="AC9446" s="25">
        <v>127913.71</v>
      </c>
      <c r="AD9446" s="25">
        <v>2.0</v>
      </c>
      <c r="AE9446" s="25">
        <v>1.0</v>
      </c>
      <c r="AF9446" s="25">
        <v>1.0</v>
      </c>
      <c r="AG9446" s="25">
        <v>44205.95</v>
      </c>
      <c r="AH9446" s="25">
        <v>0.0</v>
      </c>
    </row>
    <row r="9447" ht="15.75" customHeight="1">
      <c r="U9447" s="25">
        <v>9446.0</v>
      </c>
      <c r="V9447" s="25">
        <v>1.5731951E7</v>
      </c>
      <c r="W9447" s="25" t="s">
        <v>1616</v>
      </c>
      <c r="X9447" s="25">
        <v>689.0</v>
      </c>
      <c r="Y9447" s="25" t="s">
        <v>377</v>
      </c>
      <c r="Z9447" s="25" t="s">
        <v>462</v>
      </c>
      <c r="AA9447" s="25">
        <v>28.0</v>
      </c>
      <c r="AB9447" s="25">
        <v>5.0</v>
      </c>
      <c r="AC9447" s="25">
        <v>95328.6</v>
      </c>
      <c r="AD9447" s="25">
        <v>1.0</v>
      </c>
      <c r="AE9447" s="25">
        <v>1.0</v>
      </c>
      <c r="AF9447" s="25">
        <v>0.0</v>
      </c>
      <c r="AG9447" s="25">
        <v>6129.61</v>
      </c>
      <c r="AH9447" s="25">
        <v>1.0</v>
      </c>
    </row>
    <row r="9448" ht="15.75" customHeight="1">
      <c r="U9448" s="25">
        <v>9447.0</v>
      </c>
      <c r="V9448" s="25">
        <v>1.5580953E7</v>
      </c>
      <c r="W9448" s="25" t="s">
        <v>996</v>
      </c>
      <c r="X9448" s="25">
        <v>544.0</v>
      </c>
      <c r="Y9448" s="25" t="s">
        <v>375</v>
      </c>
      <c r="Z9448" s="25" t="s">
        <v>487</v>
      </c>
      <c r="AA9448" s="25">
        <v>30.0</v>
      </c>
      <c r="AB9448" s="25">
        <v>4.0</v>
      </c>
      <c r="AC9448" s="25">
        <v>73218.89</v>
      </c>
      <c r="AD9448" s="25">
        <v>1.0</v>
      </c>
      <c r="AE9448" s="25">
        <v>0.0</v>
      </c>
      <c r="AF9448" s="25">
        <v>1.0</v>
      </c>
      <c r="AG9448" s="25">
        <v>126796.69</v>
      </c>
      <c r="AH9448" s="25">
        <v>0.0</v>
      </c>
    </row>
    <row r="9449" ht="15.75" customHeight="1">
      <c r="U9449" s="25">
        <v>9448.0</v>
      </c>
      <c r="V9449" s="25">
        <v>1.581039E7</v>
      </c>
      <c r="W9449" s="25" t="s">
        <v>2624</v>
      </c>
      <c r="X9449" s="25">
        <v>718.0</v>
      </c>
      <c r="Y9449" s="25" t="s">
        <v>375</v>
      </c>
      <c r="Z9449" s="25" t="s">
        <v>462</v>
      </c>
      <c r="AA9449" s="25">
        <v>41.0</v>
      </c>
      <c r="AB9449" s="25">
        <v>1.0</v>
      </c>
      <c r="AC9449" s="25">
        <v>0.0</v>
      </c>
      <c r="AD9449" s="25">
        <v>2.0</v>
      </c>
      <c r="AE9449" s="25">
        <v>0.0</v>
      </c>
      <c r="AF9449" s="25">
        <v>1.0</v>
      </c>
      <c r="AG9449" s="25">
        <v>27509.52</v>
      </c>
      <c r="AH9449" s="25">
        <v>1.0</v>
      </c>
    </row>
    <row r="9450" ht="15.75" customHeight="1">
      <c r="U9450" s="25">
        <v>9449.0</v>
      </c>
      <c r="V9450" s="25">
        <v>1.5628274E7</v>
      </c>
      <c r="W9450" s="25" t="s">
        <v>1544</v>
      </c>
      <c r="X9450" s="25">
        <v>583.0</v>
      </c>
      <c r="Y9450" s="25" t="s">
        <v>379</v>
      </c>
      <c r="Z9450" s="25" t="s">
        <v>487</v>
      </c>
      <c r="AA9450" s="25">
        <v>35.0</v>
      </c>
      <c r="AB9450" s="25">
        <v>8.0</v>
      </c>
      <c r="AC9450" s="25">
        <v>149995.72</v>
      </c>
      <c r="AD9450" s="25">
        <v>2.0</v>
      </c>
      <c r="AE9450" s="25">
        <v>1.0</v>
      </c>
      <c r="AF9450" s="25">
        <v>0.0</v>
      </c>
      <c r="AG9450" s="25">
        <v>42143.55</v>
      </c>
      <c r="AH9450" s="25">
        <v>0.0</v>
      </c>
    </row>
    <row r="9451" ht="15.75" customHeight="1">
      <c r="U9451" s="25">
        <v>9450.0</v>
      </c>
      <c r="V9451" s="25">
        <v>1.5615444E7</v>
      </c>
      <c r="W9451" s="25" t="s">
        <v>1343</v>
      </c>
      <c r="X9451" s="25">
        <v>663.0</v>
      </c>
      <c r="Y9451" s="25" t="s">
        <v>379</v>
      </c>
      <c r="Z9451" s="25" t="s">
        <v>487</v>
      </c>
      <c r="AA9451" s="25">
        <v>28.0</v>
      </c>
      <c r="AB9451" s="25">
        <v>8.0</v>
      </c>
      <c r="AC9451" s="25">
        <v>123674.28</v>
      </c>
      <c r="AD9451" s="25">
        <v>2.0</v>
      </c>
      <c r="AE9451" s="25">
        <v>1.0</v>
      </c>
      <c r="AF9451" s="25">
        <v>1.0</v>
      </c>
      <c r="AG9451" s="25">
        <v>87985.2</v>
      </c>
      <c r="AH9451" s="25">
        <v>0.0</v>
      </c>
    </row>
    <row r="9452" ht="15.75" customHeight="1">
      <c r="U9452" s="25">
        <v>9451.0</v>
      </c>
      <c r="V9452" s="25">
        <v>1.578401E7</v>
      </c>
      <c r="W9452" s="25" t="s">
        <v>1234</v>
      </c>
      <c r="X9452" s="25">
        <v>666.0</v>
      </c>
      <c r="Y9452" s="25" t="s">
        <v>379</v>
      </c>
      <c r="Z9452" s="25" t="s">
        <v>487</v>
      </c>
      <c r="AA9452" s="25">
        <v>33.0</v>
      </c>
      <c r="AB9452" s="25">
        <v>2.0</v>
      </c>
      <c r="AC9452" s="25">
        <v>124125.26</v>
      </c>
      <c r="AD9452" s="25">
        <v>1.0</v>
      </c>
      <c r="AE9452" s="25">
        <v>1.0</v>
      </c>
      <c r="AF9452" s="25">
        <v>0.0</v>
      </c>
      <c r="AG9452" s="25">
        <v>81884.8</v>
      </c>
      <c r="AH9452" s="25">
        <v>0.0</v>
      </c>
    </row>
    <row r="9453" ht="15.75" customHeight="1">
      <c r="U9453" s="25">
        <v>9452.0</v>
      </c>
      <c r="V9453" s="25">
        <v>1.5571586E7</v>
      </c>
      <c r="W9453" s="25" t="s">
        <v>833</v>
      </c>
      <c r="X9453" s="25">
        <v>524.0</v>
      </c>
      <c r="Y9453" s="25" t="s">
        <v>377</v>
      </c>
      <c r="Z9453" s="25" t="s">
        <v>487</v>
      </c>
      <c r="AA9453" s="25">
        <v>29.0</v>
      </c>
      <c r="AB9453" s="25">
        <v>3.0</v>
      </c>
      <c r="AC9453" s="25">
        <v>159035.45</v>
      </c>
      <c r="AD9453" s="25">
        <v>1.0</v>
      </c>
      <c r="AE9453" s="25">
        <v>1.0</v>
      </c>
      <c r="AF9453" s="25">
        <v>0.0</v>
      </c>
      <c r="AG9453" s="25">
        <v>2705.31</v>
      </c>
      <c r="AH9453" s="25">
        <v>1.0</v>
      </c>
    </row>
    <row r="9454" ht="15.75" customHeight="1">
      <c r="U9454" s="25">
        <v>9453.0</v>
      </c>
      <c r="V9454" s="25">
        <v>1.5748616E7</v>
      </c>
      <c r="W9454" s="25" t="s">
        <v>1155</v>
      </c>
      <c r="X9454" s="25">
        <v>599.0</v>
      </c>
      <c r="Y9454" s="25" t="s">
        <v>375</v>
      </c>
      <c r="Z9454" s="25" t="s">
        <v>487</v>
      </c>
      <c r="AA9454" s="25">
        <v>27.0</v>
      </c>
      <c r="AB9454" s="25">
        <v>5.0</v>
      </c>
      <c r="AC9454" s="25">
        <v>0.0</v>
      </c>
      <c r="AD9454" s="25">
        <v>2.0</v>
      </c>
      <c r="AE9454" s="25">
        <v>1.0</v>
      </c>
      <c r="AF9454" s="25">
        <v>0.0</v>
      </c>
      <c r="AG9454" s="25">
        <v>30546.4</v>
      </c>
      <c r="AH9454" s="25">
        <v>0.0</v>
      </c>
    </row>
    <row r="9455" ht="15.75" customHeight="1">
      <c r="U9455" s="25">
        <v>9454.0</v>
      </c>
      <c r="V9455" s="25">
        <v>1.5769402E7</v>
      </c>
      <c r="W9455" s="25" t="s">
        <v>858</v>
      </c>
      <c r="X9455" s="25">
        <v>667.0</v>
      </c>
      <c r="Y9455" s="25" t="s">
        <v>375</v>
      </c>
      <c r="Z9455" s="25" t="s">
        <v>487</v>
      </c>
      <c r="AA9455" s="25">
        <v>27.0</v>
      </c>
      <c r="AB9455" s="25">
        <v>7.0</v>
      </c>
      <c r="AC9455" s="25">
        <v>156811.74</v>
      </c>
      <c r="AD9455" s="25">
        <v>1.0</v>
      </c>
      <c r="AE9455" s="25">
        <v>1.0</v>
      </c>
      <c r="AF9455" s="25">
        <v>1.0</v>
      </c>
      <c r="AG9455" s="25">
        <v>149402.59</v>
      </c>
      <c r="AH9455" s="25">
        <v>0.0</v>
      </c>
    </row>
    <row r="9456" ht="15.75" customHeight="1">
      <c r="U9456" s="25">
        <v>9455.0</v>
      </c>
      <c r="V9456" s="25">
        <v>1.5739248E7</v>
      </c>
      <c r="W9456" s="25" t="s">
        <v>1091</v>
      </c>
      <c r="X9456" s="25">
        <v>727.0</v>
      </c>
      <c r="Y9456" s="25" t="s">
        <v>375</v>
      </c>
      <c r="Z9456" s="25" t="s">
        <v>487</v>
      </c>
      <c r="AA9456" s="25">
        <v>52.0</v>
      </c>
      <c r="AB9456" s="25">
        <v>4.0</v>
      </c>
      <c r="AC9456" s="25">
        <v>0.0</v>
      </c>
      <c r="AD9456" s="25">
        <v>2.0</v>
      </c>
      <c r="AE9456" s="25">
        <v>1.0</v>
      </c>
      <c r="AF9456" s="25">
        <v>1.0</v>
      </c>
      <c r="AG9456" s="25">
        <v>118429.02</v>
      </c>
      <c r="AH9456" s="25">
        <v>0.0</v>
      </c>
    </row>
    <row r="9457" ht="15.75" customHeight="1">
      <c r="U9457" s="25">
        <v>9456.0</v>
      </c>
      <c r="V9457" s="25">
        <v>1.5603481E7</v>
      </c>
      <c r="W9457" s="25" t="s">
        <v>665</v>
      </c>
      <c r="X9457" s="25">
        <v>689.0</v>
      </c>
      <c r="Y9457" s="25" t="s">
        <v>377</v>
      </c>
      <c r="Z9457" s="25" t="s">
        <v>462</v>
      </c>
      <c r="AA9457" s="25">
        <v>55.0</v>
      </c>
      <c r="AB9457" s="25">
        <v>4.0</v>
      </c>
      <c r="AC9457" s="25">
        <v>0.0</v>
      </c>
      <c r="AD9457" s="25">
        <v>2.0</v>
      </c>
      <c r="AE9457" s="25">
        <v>1.0</v>
      </c>
      <c r="AF9457" s="25">
        <v>1.0</v>
      </c>
      <c r="AG9457" s="25">
        <v>58442.25</v>
      </c>
      <c r="AH9457" s="25">
        <v>0.0</v>
      </c>
    </row>
    <row r="9458" ht="15.75" customHeight="1">
      <c r="U9458" s="25">
        <v>9457.0</v>
      </c>
      <c r="V9458" s="25">
        <v>1.5723604E7</v>
      </c>
      <c r="W9458" s="25" t="s">
        <v>701</v>
      </c>
      <c r="X9458" s="25">
        <v>639.0</v>
      </c>
      <c r="Y9458" s="25" t="s">
        <v>375</v>
      </c>
      <c r="Z9458" s="25" t="s">
        <v>487</v>
      </c>
      <c r="AA9458" s="25">
        <v>39.0</v>
      </c>
      <c r="AB9458" s="25">
        <v>6.0</v>
      </c>
      <c r="AC9458" s="25">
        <v>150555.83</v>
      </c>
      <c r="AD9458" s="25">
        <v>1.0</v>
      </c>
      <c r="AE9458" s="25">
        <v>1.0</v>
      </c>
      <c r="AF9458" s="25">
        <v>0.0</v>
      </c>
      <c r="AG9458" s="25">
        <v>30414.17</v>
      </c>
      <c r="AH9458" s="25">
        <v>0.0</v>
      </c>
    </row>
    <row r="9459" ht="15.75" customHeight="1">
      <c r="U9459" s="25">
        <v>9458.0</v>
      </c>
      <c r="V9459" s="25">
        <v>1.5797822E7</v>
      </c>
      <c r="W9459" s="25" t="s">
        <v>3510</v>
      </c>
      <c r="X9459" s="25">
        <v>678.0</v>
      </c>
      <c r="Y9459" s="25" t="s">
        <v>375</v>
      </c>
      <c r="Z9459" s="25" t="s">
        <v>487</v>
      </c>
      <c r="AA9459" s="25">
        <v>28.0</v>
      </c>
      <c r="AB9459" s="25">
        <v>2.0</v>
      </c>
      <c r="AC9459" s="25">
        <v>109137.12</v>
      </c>
      <c r="AD9459" s="25">
        <v>1.0</v>
      </c>
      <c r="AE9459" s="25">
        <v>1.0</v>
      </c>
      <c r="AF9459" s="25">
        <v>1.0</v>
      </c>
      <c r="AG9459" s="25">
        <v>58814.41</v>
      </c>
      <c r="AH9459" s="25">
        <v>0.0</v>
      </c>
    </row>
    <row r="9460" ht="15.75" customHeight="1">
      <c r="U9460" s="25">
        <v>9459.0</v>
      </c>
      <c r="V9460" s="25">
        <v>1.5665064E7</v>
      </c>
      <c r="W9460" s="25" t="s">
        <v>2732</v>
      </c>
      <c r="X9460" s="25">
        <v>523.0</v>
      </c>
      <c r="Y9460" s="25" t="s">
        <v>375</v>
      </c>
      <c r="Z9460" s="25" t="s">
        <v>487</v>
      </c>
      <c r="AA9460" s="25">
        <v>36.0</v>
      </c>
      <c r="AB9460" s="25">
        <v>8.0</v>
      </c>
      <c r="AC9460" s="25">
        <v>158351.02</v>
      </c>
      <c r="AD9460" s="25">
        <v>2.0</v>
      </c>
      <c r="AE9460" s="25">
        <v>1.0</v>
      </c>
      <c r="AF9460" s="25">
        <v>0.0</v>
      </c>
      <c r="AG9460" s="25">
        <v>155304.53</v>
      </c>
      <c r="AH9460" s="25">
        <v>0.0</v>
      </c>
    </row>
    <row r="9461" ht="15.75" customHeight="1">
      <c r="U9461" s="25">
        <v>9460.0</v>
      </c>
      <c r="V9461" s="25">
        <v>1.564058E7</v>
      </c>
      <c r="W9461" s="25" t="s">
        <v>2916</v>
      </c>
      <c r="X9461" s="25">
        <v>650.0</v>
      </c>
      <c r="Y9461" s="25" t="s">
        <v>375</v>
      </c>
      <c r="Z9461" s="25" t="s">
        <v>462</v>
      </c>
      <c r="AA9461" s="25">
        <v>47.0</v>
      </c>
      <c r="AB9461" s="25">
        <v>9.0</v>
      </c>
      <c r="AC9461" s="25">
        <v>0.0</v>
      </c>
      <c r="AD9461" s="25">
        <v>1.0</v>
      </c>
      <c r="AE9461" s="25">
        <v>1.0</v>
      </c>
      <c r="AF9461" s="25">
        <v>0.0</v>
      </c>
      <c r="AG9461" s="25">
        <v>187943.6</v>
      </c>
      <c r="AH9461" s="25">
        <v>0.0</v>
      </c>
    </row>
    <row r="9462" ht="15.75" customHeight="1">
      <c r="U9462" s="25">
        <v>9461.0</v>
      </c>
      <c r="V9462" s="25">
        <v>1.5581089E7</v>
      </c>
      <c r="W9462" s="25" t="s">
        <v>853</v>
      </c>
      <c r="X9462" s="25">
        <v>744.0</v>
      </c>
      <c r="Y9462" s="25" t="s">
        <v>377</v>
      </c>
      <c r="Z9462" s="25" t="s">
        <v>487</v>
      </c>
      <c r="AA9462" s="25">
        <v>35.0</v>
      </c>
      <c r="AB9462" s="25">
        <v>7.0</v>
      </c>
      <c r="AC9462" s="25">
        <v>0.0</v>
      </c>
      <c r="AD9462" s="25">
        <v>2.0</v>
      </c>
      <c r="AE9462" s="25">
        <v>1.0</v>
      </c>
      <c r="AF9462" s="25">
        <v>1.0</v>
      </c>
      <c r="AG9462" s="25">
        <v>43036.6</v>
      </c>
      <c r="AH9462" s="25">
        <v>0.0</v>
      </c>
    </row>
    <row r="9463" ht="15.75" customHeight="1">
      <c r="U9463" s="25">
        <v>9462.0</v>
      </c>
      <c r="V9463" s="25">
        <v>1.5728605E7</v>
      </c>
      <c r="W9463" s="25" t="s">
        <v>607</v>
      </c>
      <c r="X9463" s="25">
        <v>697.0</v>
      </c>
      <c r="Y9463" s="25" t="s">
        <v>375</v>
      </c>
      <c r="Z9463" s="25" t="s">
        <v>487</v>
      </c>
      <c r="AA9463" s="25">
        <v>40.0</v>
      </c>
      <c r="AB9463" s="25">
        <v>4.0</v>
      </c>
      <c r="AC9463" s="25">
        <v>0.0</v>
      </c>
      <c r="AD9463" s="25">
        <v>2.0</v>
      </c>
      <c r="AE9463" s="25">
        <v>0.0</v>
      </c>
      <c r="AF9463" s="25">
        <v>1.0</v>
      </c>
      <c r="AG9463" s="25">
        <v>26543.28</v>
      </c>
      <c r="AH9463" s="25">
        <v>0.0</v>
      </c>
    </row>
    <row r="9464" ht="15.75" customHeight="1">
      <c r="U9464" s="25">
        <v>9463.0</v>
      </c>
      <c r="V9464" s="25">
        <v>1.5737385E7</v>
      </c>
      <c r="W9464" s="25" t="s">
        <v>1720</v>
      </c>
      <c r="X9464" s="25">
        <v>800.0</v>
      </c>
      <c r="Y9464" s="25" t="s">
        <v>377</v>
      </c>
      <c r="Z9464" s="25" t="s">
        <v>462</v>
      </c>
      <c r="AA9464" s="25">
        <v>46.0</v>
      </c>
      <c r="AB9464" s="25">
        <v>6.0</v>
      </c>
      <c r="AC9464" s="25">
        <v>0.0</v>
      </c>
      <c r="AD9464" s="25">
        <v>2.0</v>
      </c>
      <c r="AE9464" s="25">
        <v>1.0</v>
      </c>
      <c r="AF9464" s="25">
        <v>0.0</v>
      </c>
      <c r="AG9464" s="25">
        <v>171928.04</v>
      </c>
      <c r="AH9464" s="25">
        <v>0.0</v>
      </c>
    </row>
    <row r="9465" ht="15.75" customHeight="1">
      <c r="U9465" s="25">
        <v>9464.0</v>
      </c>
      <c r="V9465" s="25">
        <v>1.5714789E7</v>
      </c>
      <c r="W9465" s="25" t="s">
        <v>1259</v>
      </c>
      <c r="X9465" s="25">
        <v>664.0</v>
      </c>
      <c r="Y9465" s="25" t="s">
        <v>375</v>
      </c>
      <c r="Z9465" s="25" t="s">
        <v>487</v>
      </c>
      <c r="AA9465" s="25">
        <v>24.0</v>
      </c>
      <c r="AB9465" s="25">
        <v>7.0</v>
      </c>
      <c r="AC9465" s="25">
        <v>0.0</v>
      </c>
      <c r="AD9465" s="25">
        <v>1.0</v>
      </c>
      <c r="AE9465" s="25">
        <v>0.0</v>
      </c>
      <c r="AF9465" s="25">
        <v>1.0</v>
      </c>
      <c r="AG9465" s="25">
        <v>35611.35</v>
      </c>
      <c r="AH9465" s="25">
        <v>0.0</v>
      </c>
    </row>
    <row r="9466" ht="15.75" customHeight="1">
      <c r="U9466" s="25">
        <v>9465.0</v>
      </c>
      <c r="V9466" s="25">
        <v>1.5786035E7</v>
      </c>
      <c r="W9466" s="25" t="s">
        <v>3511</v>
      </c>
      <c r="X9466" s="25">
        <v>740.0</v>
      </c>
      <c r="Y9466" s="25" t="s">
        <v>375</v>
      </c>
      <c r="Z9466" s="25" t="s">
        <v>487</v>
      </c>
      <c r="AA9466" s="25">
        <v>39.0</v>
      </c>
      <c r="AB9466" s="25">
        <v>9.0</v>
      </c>
      <c r="AC9466" s="25">
        <v>0.0</v>
      </c>
      <c r="AD9466" s="25">
        <v>2.0</v>
      </c>
      <c r="AE9466" s="25">
        <v>1.0</v>
      </c>
      <c r="AF9466" s="25">
        <v>0.0</v>
      </c>
      <c r="AG9466" s="25">
        <v>19047.23</v>
      </c>
      <c r="AH9466" s="25">
        <v>0.0</v>
      </c>
    </row>
    <row r="9467" ht="15.75" customHeight="1">
      <c r="U9467" s="25">
        <v>9466.0</v>
      </c>
      <c r="V9467" s="25">
        <v>1.5815259E7</v>
      </c>
      <c r="W9467" s="25" t="s">
        <v>1745</v>
      </c>
      <c r="X9467" s="25">
        <v>835.0</v>
      </c>
      <c r="Y9467" s="25" t="s">
        <v>375</v>
      </c>
      <c r="Z9467" s="25" t="s">
        <v>462</v>
      </c>
      <c r="AA9467" s="25">
        <v>56.0</v>
      </c>
      <c r="AB9467" s="25">
        <v>2.0</v>
      </c>
      <c r="AC9467" s="25">
        <v>0.0</v>
      </c>
      <c r="AD9467" s="25">
        <v>2.0</v>
      </c>
      <c r="AE9467" s="25">
        <v>1.0</v>
      </c>
      <c r="AF9467" s="25">
        <v>1.0</v>
      </c>
      <c r="AG9467" s="25">
        <v>39820.13</v>
      </c>
      <c r="AH9467" s="25">
        <v>0.0</v>
      </c>
    </row>
    <row r="9468" ht="15.75" customHeight="1">
      <c r="U9468" s="25">
        <v>9467.0</v>
      </c>
      <c r="V9468" s="25">
        <v>1.5592716E7</v>
      </c>
      <c r="W9468" s="25" t="s">
        <v>546</v>
      </c>
      <c r="X9468" s="25">
        <v>559.0</v>
      </c>
      <c r="Y9468" s="25" t="s">
        <v>375</v>
      </c>
      <c r="Z9468" s="25" t="s">
        <v>487</v>
      </c>
      <c r="AA9468" s="25">
        <v>52.0</v>
      </c>
      <c r="AB9468" s="25">
        <v>2.0</v>
      </c>
      <c r="AC9468" s="25">
        <v>0.0</v>
      </c>
      <c r="AD9468" s="25">
        <v>1.0</v>
      </c>
      <c r="AE9468" s="25">
        <v>1.0</v>
      </c>
      <c r="AF9468" s="25">
        <v>0.0</v>
      </c>
      <c r="AG9468" s="25">
        <v>129013.59</v>
      </c>
      <c r="AH9468" s="25">
        <v>1.0</v>
      </c>
    </row>
    <row r="9469" ht="15.75" customHeight="1">
      <c r="U9469" s="25">
        <v>9468.0</v>
      </c>
      <c r="V9469" s="25">
        <v>1.573485E7</v>
      </c>
      <c r="W9469" s="25" t="s">
        <v>1505</v>
      </c>
      <c r="X9469" s="25">
        <v>676.0</v>
      </c>
      <c r="Y9469" s="25" t="s">
        <v>377</v>
      </c>
      <c r="Z9469" s="25" t="s">
        <v>487</v>
      </c>
      <c r="AA9469" s="25">
        <v>36.0</v>
      </c>
      <c r="AB9469" s="25">
        <v>1.0</v>
      </c>
      <c r="AC9469" s="25">
        <v>82729.49</v>
      </c>
      <c r="AD9469" s="25">
        <v>1.0</v>
      </c>
      <c r="AE9469" s="25">
        <v>1.0</v>
      </c>
      <c r="AF9469" s="25">
        <v>0.0</v>
      </c>
      <c r="AG9469" s="25">
        <v>113810.12</v>
      </c>
      <c r="AH9469" s="25">
        <v>0.0</v>
      </c>
    </row>
    <row r="9470" ht="15.75" customHeight="1">
      <c r="U9470" s="25">
        <v>9469.0</v>
      </c>
      <c r="V9470" s="25">
        <v>1.5638047E7</v>
      </c>
      <c r="W9470" s="25" t="s">
        <v>639</v>
      </c>
      <c r="X9470" s="25">
        <v>613.0</v>
      </c>
      <c r="Y9470" s="25" t="s">
        <v>379</v>
      </c>
      <c r="Z9470" s="25" t="s">
        <v>462</v>
      </c>
      <c r="AA9470" s="25">
        <v>45.0</v>
      </c>
      <c r="AB9470" s="25">
        <v>9.0</v>
      </c>
      <c r="AC9470" s="25">
        <v>142765.24</v>
      </c>
      <c r="AD9470" s="25">
        <v>2.0</v>
      </c>
      <c r="AE9470" s="25">
        <v>1.0</v>
      </c>
      <c r="AF9470" s="25">
        <v>0.0</v>
      </c>
      <c r="AG9470" s="25">
        <v>34749.65</v>
      </c>
      <c r="AH9470" s="25">
        <v>0.0</v>
      </c>
    </row>
    <row r="9471" ht="15.75" customHeight="1">
      <c r="U9471" s="25">
        <v>9470.0</v>
      </c>
      <c r="V9471" s="25">
        <v>1.5674573E7</v>
      </c>
      <c r="W9471" s="25" t="s">
        <v>3512</v>
      </c>
      <c r="X9471" s="25">
        <v>713.0</v>
      </c>
      <c r="Y9471" s="25" t="s">
        <v>375</v>
      </c>
      <c r="Z9471" s="25" t="s">
        <v>462</v>
      </c>
      <c r="AA9471" s="25">
        <v>25.0</v>
      </c>
      <c r="AB9471" s="25">
        <v>4.0</v>
      </c>
      <c r="AC9471" s="25">
        <v>121172.97</v>
      </c>
      <c r="AD9471" s="25">
        <v>1.0</v>
      </c>
      <c r="AE9471" s="25">
        <v>1.0</v>
      </c>
      <c r="AF9471" s="25">
        <v>1.0</v>
      </c>
      <c r="AG9471" s="25">
        <v>56268.98</v>
      </c>
      <c r="AH9471" s="25">
        <v>0.0</v>
      </c>
    </row>
    <row r="9472" ht="15.75" customHeight="1">
      <c r="U9472" s="25">
        <v>9471.0</v>
      </c>
      <c r="V9472" s="25">
        <v>1.5694859E7</v>
      </c>
      <c r="W9472" s="25" t="s">
        <v>1426</v>
      </c>
      <c r="X9472" s="25">
        <v>751.0</v>
      </c>
      <c r="Y9472" s="25" t="s">
        <v>379</v>
      </c>
      <c r="Z9472" s="25" t="s">
        <v>462</v>
      </c>
      <c r="AA9472" s="25">
        <v>28.0</v>
      </c>
      <c r="AB9472" s="25">
        <v>10.0</v>
      </c>
      <c r="AC9472" s="25">
        <v>132932.14</v>
      </c>
      <c r="AD9472" s="25">
        <v>2.0</v>
      </c>
      <c r="AE9472" s="25">
        <v>1.0</v>
      </c>
      <c r="AF9472" s="25">
        <v>1.0</v>
      </c>
      <c r="AG9472" s="25">
        <v>46630.47</v>
      </c>
      <c r="AH9472" s="25">
        <v>0.0</v>
      </c>
    </row>
    <row r="9473" ht="15.75" customHeight="1">
      <c r="U9473" s="25">
        <v>9472.0</v>
      </c>
      <c r="V9473" s="25">
        <v>1.5776404E7</v>
      </c>
      <c r="W9473" s="25" t="s">
        <v>1234</v>
      </c>
      <c r="X9473" s="25">
        <v>523.0</v>
      </c>
      <c r="Y9473" s="25" t="s">
        <v>375</v>
      </c>
      <c r="Z9473" s="25" t="s">
        <v>487</v>
      </c>
      <c r="AA9473" s="25">
        <v>22.0</v>
      </c>
      <c r="AB9473" s="25">
        <v>8.0</v>
      </c>
      <c r="AC9473" s="25">
        <v>123374.46</v>
      </c>
      <c r="AD9473" s="25">
        <v>1.0</v>
      </c>
      <c r="AE9473" s="25">
        <v>1.0</v>
      </c>
      <c r="AF9473" s="25">
        <v>1.0</v>
      </c>
      <c r="AG9473" s="25">
        <v>124906.59</v>
      </c>
      <c r="AH9473" s="25">
        <v>0.0</v>
      </c>
    </row>
    <row r="9474" ht="15.75" customHeight="1">
      <c r="U9474" s="25">
        <v>9473.0</v>
      </c>
      <c r="V9474" s="25">
        <v>1.5579345E7</v>
      </c>
      <c r="W9474" s="25" t="s">
        <v>1379</v>
      </c>
      <c r="X9474" s="25">
        <v>775.0</v>
      </c>
      <c r="Y9474" s="25" t="s">
        <v>379</v>
      </c>
      <c r="Z9474" s="25" t="s">
        <v>462</v>
      </c>
      <c r="AA9474" s="25">
        <v>74.0</v>
      </c>
      <c r="AB9474" s="25">
        <v>0.0</v>
      </c>
      <c r="AC9474" s="25">
        <v>161371.5</v>
      </c>
      <c r="AD9474" s="25">
        <v>1.0</v>
      </c>
      <c r="AE9474" s="25">
        <v>1.0</v>
      </c>
      <c r="AF9474" s="25">
        <v>1.0</v>
      </c>
      <c r="AG9474" s="25">
        <v>134869.93</v>
      </c>
      <c r="AH9474" s="25">
        <v>0.0</v>
      </c>
    </row>
    <row r="9475" ht="15.75" customHeight="1">
      <c r="U9475" s="25">
        <v>9474.0</v>
      </c>
      <c r="V9475" s="25">
        <v>1.5690733E7</v>
      </c>
      <c r="W9475" s="25" t="s">
        <v>835</v>
      </c>
      <c r="X9475" s="25">
        <v>608.0</v>
      </c>
      <c r="Y9475" s="25" t="s">
        <v>377</v>
      </c>
      <c r="Z9475" s="25" t="s">
        <v>487</v>
      </c>
      <c r="AA9475" s="25">
        <v>45.0</v>
      </c>
      <c r="AB9475" s="25">
        <v>4.0</v>
      </c>
      <c r="AC9475" s="25">
        <v>0.0</v>
      </c>
      <c r="AD9475" s="25">
        <v>2.0</v>
      </c>
      <c r="AE9475" s="25">
        <v>0.0</v>
      </c>
      <c r="AF9475" s="25">
        <v>0.0</v>
      </c>
      <c r="AG9475" s="25">
        <v>36697.48</v>
      </c>
      <c r="AH9475" s="25">
        <v>1.0</v>
      </c>
    </row>
    <row r="9476" ht="15.75" customHeight="1">
      <c r="U9476" s="25">
        <v>9475.0</v>
      </c>
      <c r="V9476" s="25">
        <v>1.5631481E7</v>
      </c>
      <c r="W9476" s="25" t="s">
        <v>1742</v>
      </c>
      <c r="X9476" s="25">
        <v>673.0</v>
      </c>
      <c r="Y9476" s="25" t="s">
        <v>375</v>
      </c>
      <c r="Z9476" s="25" t="s">
        <v>487</v>
      </c>
      <c r="AA9476" s="25">
        <v>51.0</v>
      </c>
      <c r="AB9476" s="25">
        <v>8.0</v>
      </c>
      <c r="AC9476" s="25">
        <v>79563.36</v>
      </c>
      <c r="AD9476" s="25">
        <v>2.0</v>
      </c>
      <c r="AE9476" s="25">
        <v>1.0</v>
      </c>
      <c r="AF9476" s="25">
        <v>1.0</v>
      </c>
      <c r="AG9476" s="25">
        <v>172200.91</v>
      </c>
      <c r="AH9476" s="25">
        <v>0.0</v>
      </c>
    </row>
    <row r="9477" ht="15.75" customHeight="1">
      <c r="U9477" s="25">
        <v>9476.0</v>
      </c>
      <c r="V9477" s="25">
        <v>1.5620988E7</v>
      </c>
      <c r="W9477" s="25" t="s">
        <v>1488</v>
      </c>
      <c r="X9477" s="25">
        <v>616.0</v>
      </c>
      <c r="Y9477" s="25" t="s">
        <v>375</v>
      </c>
      <c r="Z9477" s="25" t="s">
        <v>487</v>
      </c>
      <c r="AA9477" s="25">
        <v>46.0</v>
      </c>
      <c r="AB9477" s="25">
        <v>2.0</v>
      </c>
      <c r="AC9477" s="25">
        <v>0.0</v>
      </c>
      <c r="AD9477" s="25">
        <v>2.0</v>
      </c>
      <c r="AE9477" s="25">
        <v>1.0</v>
      </c>
      <c r="AF9477" s="25">
        <v>0.0</v>
      </c>
      <c r="AG9477" s="25">
        <v>137136.46</v>
      </c>
      <c r="AH9477" s="25">
        <v>0.0</v>
      </c>
    </row>
    <row r="9478" ht="15.75" customHeight="1">
      <c r="U9478" s="25">
        <v>9477.0</v>
      </c>
      <c r="V9478" s="25">
        <v>1.5571529E7</v>
      </c>
      <c r="W9478" s="25" t="s">
        <v>960</v>
      </c>
      <c r="X9478" s="25">
        <v>650.0</v>
      </c>
      <c r="Y9478" s="25" t="s">
        <v>379</v>
      </c>
      <c r="Z9478" s="25" t="s">
        <v>462</v>
      </c>
      <c r="AA9478" s="25">
        <v>48.0</v>
      </c>
      <c r="AB9478" s="25">
        <v>7.0</v>
      </c>
      <c r="AC9478" s="25">
        <v>138232.24</v>
      </c>
      <c r="AD9478" s="25">
        <v>1.0</v>
      </c>
      <c r="AE9478" s="25">
        <v>1.0</v>
      </c>
      <c r="AF9478" s="25">
        <v>0.0</v>
      </c>
      <c r="AG9478" s="25">
        <v>57594.78</v>
      </c>
      <c r="AH9478" s="25">
        <v>0.0</v>
      </c>
    </row>
    <row r="9479" ht="15.75" customHeight="1">
      <c r="U9479" s="25">
        <v>9478.0</v>
      </c>
      <c r="V9479" s="25">
        <v>1.5592104E7</v>
      </c>
      <c r="W9479" s="25" t="s">
        <v>1948</v>
      </c>
      <c r="X9479" s="25">
        <v>655.0</v>
      </c>
      <c r="Y9479" s="25" t="s">
        <v>375</v>
      </c>
      <c r="Z9479" s="25" t="s">
        <v>462</v>
      </c>
      <c r="AA9479" s="25">
        <v>41.0</v>
      </c>
      <c r="AB9479" s="25">
        <v>5.0</v>
      </c>
      <c r="AC9479" s="25">
        <v>0.0</v>
      </c>
      <c r="AD9479" s="25">
        <v>1.0</v>
      </c>
      <c r="AE9479" s="25">
        <v>0.0</v>
      </c>
      <c r="AF9479" s="25">
        <v>0.0</v>
      </c>
      <c r="AG9479" s="25">
        <v>36548.0</v>
      </c>
      <c r="AH9479" s="25">
        <v>1.0</v>
      </c>
    </row>
    <row r="9480" ht="15.75" customHeight="1">
      <c r="U9480" s="25">
        <v>9479.0</v>
      </c>
      <c r="V9480" s="25">
        <v>1.56519E7</v>
      </c>
      <c r="W9480" s="25" t="s">
        <v>1249</v>
      </c>
      <c r="X9480" s="25">
        <v>782.0</v>
      </c>
      <c r="Y9480" s="25" t="s">
        <v>379</v>
      </c>
      <c r="Z9480" s="25" t="s">
        <v>462</v>
      </c>
      <c r="AA9480" s="25">
        <v>53.0</v>
      </c>
      <c r="AB9480" s="25">
        <v>1.0</v>
      </c>
      <c r="AC9480" s="25">
        <v>81571.05</v>
      </c>
      <c r="AD9480" s="25">
        <v>1.0</v>
      </c>
      <c r="AE9480" s="25">
        <v>1.0</v>
      </c>
      <c r="AF9480" s="25">
        <v>0.0</v>
      </c>
      <c r="AG9480" s="25">
        <v>182960.46</v>
      </c>
      <c r="AH9480" s="25">
        <v>1.0</v>
      </c>
    </row>
    <row r="9481" ht="15.75" customHeight="1">
      <c r="U9481" s="25">
        <v>9480.0</v>
      </c>
      <c r="V9481" s="25">
        <v>1.5596212E7</v>
      </c>
      <c r="W9481" s="25" t="s">
        <v>713</v>
      </c>
      <c r="X9481" s="25">
        <v>781.0</v>
      </c>
      <c r="Y9481" s="25" t="s">
        <v>377</v>
      </c>
      <c r="Z9481" s="25" t="s">
        <v>487</v>
      </c>
      <c r="AA9481" s="25">
        <v>35.0</v>
      </c>
      <c r="AB9481" s="25">
        <v>1.0</v>
      </c>
      <c r="AC9481" s="25">
        <v>0.0</v>
      </c>
      <c r="AD9481" s="25">
        <v>2.0</v>
      </c>
      <c r="AE9481" s="25">
        <v>0.0</v>
      </c>
      <c r="AF9481" s="25">
        <v>0.0</v>
      </c>
      <c r="AG9481" s="25">
        <v>42117.9</v>
      </c>
      <c r="AH9481" s="25">
        <v>0.0</v>
      </c>
    </row>
    <row r="9482" ht="15.75" customHeight="1">
      <c r="U9482" s="25">
        <v>9481.0</v>
      </c>
      <c r="V9482" s="25">
        <v>1.5710687E7</v>
      </c>
      <c r="W9482" s="25" t="s">
        <v>589</v>
      </c>
      <c r="X9482" s="25">
        <v>593.0</v>
      </c>
      <c r="Y9482" s="25" t="s">
        <v>375</v>
      </c>
      <c r="Z9482" s="25" t="s">
        <v>462</v>
      </c>
      <c r="AA9482" s="25">
        <v>33.0</v>
      </c>
      <c r="AB9482" s="25">
        <v>0.0</v>
      </c>
      <c r="AC9482" s="25">
        <v>95927.04</v>
      </c>
      <c r="AD9482" s="25">
        <v>1.0</v>
      </c>
      <c r="AE9482" s="25">
        <v>1.0</v>
      </c>
      <c r="AF9482" s="25">
        <v>0.0</v>
      </c>
      <c r="AG9482" s="25">
        <v>199478.05</v>
      </c>
      <c r="AH9482" s="25">
        <v>0.0</v>
      </c>
    </row>
    <row r="9483" ht="15.75" customHeight="1">
      <c r="U9483" s="25">
        <v>9482.0</v>
      </c>
      <c r="V9483" s="25">
        <v>1.5613787E7</v>
      </c>
      <c r="W9483" s="25" t="s">
        <v>2041</v>
      </c>
      <c r="X9483" s="25">
        <v>505.0</v>
      </c>
      <c r="Y9483" s="25" t="s">
        <v>377</v>
      </c>
      <c r="Z9483" s="25" t="s">
        <v>487</v>
      </c>
      <c r="AA9483" s="25">
        <v>35.0</v>
      </c>
      <c r="AB9483" s="25">
        <v>8.0</v>
      </c>
      <c r="AC9483" s="25">
        <v>116932.59</v>
      </c>
      <c r="AD9483" s="25">
        <v>1.0</v>
      </c>
      <c r="AE9483" s="25">
        <v>1.0</v>
      </c>
      <c r="AF9483" s="25">
        <v>0.0</v>
      </c>
      <c r="AG9483" s="25">
        <v>91092.84</v>
      </c>
      <c r="AH9483" s="25">
        <v>0.0</v>
      </c>
    </row>
    <row r="9484" ht="15.75" customHeight="1">
      <c r="U9484" s="25">
        <v>9483.0</v>
      </c>
      <c r="V9484" s="25">
        <v>1.5599211E7</v>
      </c>
      <c r="W9484" s="25" t="s">
        <v>884</v>
      </c>
      <c r="X9484" s="25">
        <v>707.0</v>
      </c>
      <c r="Y9484" s="25" t="s">
        <v>375</v>
      </c>
      <c r="Z9484" s="25" t="s">
        <v>487</v>
      </c>
      <c r="AA9484" s="25">
        <v>40.0</v>
      </c>
      <c r="AB9484" s="25">
        <v>1.0</v>
      </c>
      <c r="AC9484" s="25">
        <v>0.0</v>
      </c>
      <c r="AD9484" s="25">
        <v>2.0</v>
      </c>
      <c r="AE9484" s="25">
        <v>1.0</v>
      </c>
      <c r="AF9484" s="25">
        <v>0.0</v>
      </c>
      <c r="AG9484" s="25">
        <v>14090.4</v>
      </c>
      <c r="AH9484" s="25">
        <v>1.0</v>
      </c>
    </row>
    <row r="9485" ht="15.75" customHeight="1">
      <c r="U9485" s="25">
        <v>9484.0</v>
      </c>
      <c r="V9485" s="25">
        <v>1.5675983E7</v>
      </c>
      <c r="W9485" s="25" t="s">
        <v>667</v>
      </c>
      <c r="X9485" s="25">
        <v>692.0</v>
      </c>
      <c r="Y9485" s="25" t="s">
        <v>375</v>
      </c>
      <c r="Z9485" s="25" t="s">
        <v>462</v>
      </c>
      <c r="AA9485" s="25">
        <v>36.0</v>
      </c>
      <c r="AB9485" s="25">
        <v>3.0</v>
      </c>
      <c r="AC9485" s="25">
        <v>79551.12</v>
      </c>
      <c r="AD9485" s="25">
        <v>1.0</v>
      </c>
      <c r="AE9485" s="25">
        <v>0.0</v>
      </c>
      <c r="AF9485" s="25">
        <v>1.0</v>
      </c>
      <c r="AG9485" s="25">
        <v>178267.07</v>
      </c>
      <c r="AH9485" s="25">
        <v>0.0</v>
      </c>
    </row>
    <row r="9486" ht="15.75" customHeight="1">
      <c r="U9486" s="25">
        <v>9485.0</v>
      </c>
      <c r="V9486" s="25">
        <v>1.562237E7</v>
      </c>
      <c r="W9486" s="25" t="s">
        <v>759</v>
      </c>
      <c r="X9486" s="25">
        <v>813.0</v>
      </c>
      <c r="Y9486" s="25" t="s">
        <v>379</v>
      </c>
      <c r="Z9486" s="25" t="s">
        <v>487</v>
      </c>
      <c r="AA9486" s="25">
        <v>30.0</v>
      </c>
      <c r="AB9486" s="25">
        <v>1.0</v>
      </c>
      <c r="AC9486" s="25">
        <v>116416.94</v>
      </c>
      <c r="AD9486" s="25">
        <v>1.0</v>
      </c>
      <c r="AE9486" s="25">
        <v>0.0</v>
      </c>
      <c r="AF9486" s="25">
        <v>1.0</v>
      </c>
      <c r="AG9486" s="25">
        <v>85808.22</v>
      </c>
      <c r="AH9486" s="25">
        <v>0.0</v>
      </c>
    </row>
    <row r="9487" ht="15.75" customHeight="1">
      <c r="U9487" s="25">
        <v>9486.0</v>
      </c>
      <c r="V9487" s="25">
        <v>1.5656319E7</v>
      </c>
      <c r="W9487" s="25" t="s">
        <v>1193</v>
      </c>
      <c r="X9487" s="25">
        <v>850.0</v>
      </c>
      <c r="Y9487" s="25" t="s">
        <v>377</v>
      </c>
      <c r="Z9487" s="25" t="s">
        <v>487</v>
      </c>
      <c r="AA9487" s="25">
        <v>37.0</v>
      </c>
      <c r="AB9487" s="25">
        <v>4.0</v>
      </c>
      <c r="AC9487" s="25">
        <v>88141.1</v>
      </c>
      <c r="AD9487" s="25">
        <v>1.0</v>
      </c>
      <c r="AE9487" s="25">
        <v>1.0</v>
      </c>
      <c r="AF9487" s="25">
        <v>0.0</v>
      </c>
      <c r="AG9487" s="25">
        <v>109659.12</v>
      </c>
      <c r="AH9487" s="25">
        <v>0.0</v>
      </c>
    </row>
    <row r="9488" ht="15.75" customHeight="1">
      <c r="U9488" s="25">
        <v>9487.0</v>
      </c>
      <c r="V9488" s="25">
        <v>1.560513E7</v>
      </c>
      <c r="W9488" s="25" t="s">
        <v>3513</v>
      </c>
      <c r="X9488" s="25">
        <v>753.0</v>
      </c>
      <c r="Y9488" s="25" t="s">
        <v>375</v>
      </c>
      <c r="Z9488" s="25" t="s">
        <v>487</v>
      </c>
      <c r="AA9488" s="25">
        <v>32.0</v>
      </c>
      <c r="AB9488" s="25">
        <v>6.0</v>
      </c>
      <c r="AC9488" s="25">
        <v>177729.13</v>
      </c>
      <c r="AD9488" s="25">
        <v>1.0</v>
      </c>
      <c r="AE9488" s="25">
        <v>1.0</v>
      </c>
      <c r="AF9488" s="25">
        <v>1.0</v>
      </c>
      <c r="AG9488" s="25">
        <v>161642.08</v>
      </c>
      <c r="AH9488" s="25">
        <v>0.0</v>
      </c>
    </row>
    <row r="9489" ht="15.75" customHeight="1">
      <c r="U9489" s="25">
        <v>9488.0</v>
      </c>
      <c r="V9489" s="25">
        <v>1.5672574E7</v>
      </c>
      <c r="W9489" s="25" t="s">
        <v>2083</v>
      </c>
      <c r="X9489" s="25">
        <v>850.0</v>
      </c>
      <c r="Y9489" s="25" t="s">
        <v>377</v>
      </c>
      <c r="Z9489" s="25" t="s">
        <v>462</v>
      </c>
      <c r="AA9489" s="25">
        <v>32.0</v>
      </c>
      <c r="AB9489" s="25">
        <v>5.0</v>
      </c>
      <c r="AC9489" s="25">
        <v>0.0</v>
      </c>
      <c r="AD9489" s="25">
        <v>1.0</v>
      </c>
      <c r="AE9489" s="25">
        <v>1.0</v>
      </c>
      <c r="AF9489" s="25">
        <v>1.0</v>
      </c>
      <c r="AG9489" s="25">
        <v>3830.59</v>
      </c>
      <c r="AH9489" s="25">
        <v>0.0</v>
      </c>
    </row>
    <row r="9490" ht="15.75" customHeight="1">
      <c r="U9490" s="25">
        <v>9489.0</v>
      </c>
      <c r="V9490" s="25">
        <v>1.5659355E7</v>
      </c>
      <c r="W9490" s="25" t="s">
        <v>863</v>
      </c>
      <c r="X9490" s="25">
        <v>671.0</v>
      </c>
      <c r="Y9490" s="25" t="s">
        <v>377</v>
      </c>
      <c r="Z9490" s="25" t="s">
        <v>487</v>
      </c>
      <c r="AA9490" s="25">
        <v>32.0</v>
      </c>
      <c r="AB9490" s="25">
        <v>6.0</v>
      </c>
      <c r="AC9490" s="25">
        <v>123912.78</v>
      </c>
      <c r="AD9490" s="25">
        <v>2.0</v>
      </c>
      <c r="AE9490" s="25">
        <v>1.0</v>
      </c>
      <c r="AF9490" s="25">
        <v>1.0</v>
      </c>
      <c r="AG9490" s="25">
        <v>146636.44</v>
      </c>
      <c r="AH9490" s="25">
        <v>0.0</v>
      </c>
    </row>
    <row r="9491" ht="15.75" customHeight="1">
      <c r="U9491" s="25">
        <v>9490.0</v>
      </c>
      <c r="V9491" s="25">
        <v>1.5777907E7</v>
      </c>
      <c r="W9491" s="25" t="s">
        <v>1146</v>
      </c>
      <c r="X9491" s="25">
        <v>791.0</v>
      </c>
      <c r="Y9491" s="25" t="s">
        <v>375</v>
      </c>
      <c r="Z9491" s="25" t="s">
        <v>462</v>
      </c>
      <c r="AA9491" s="25">
        <v>33.0</v>
      </c>
      <c r="AB9491" s="25">
        <v>3.0</v>
      </c>
      <c r="AC9491" s="25">
        <v>0.0</v>
      </c>
      <c r="AD9491" s="25">
        <v>1.0</v>
      </c>
      <c r="AE9491" s="25">
        <v>1.0</v>
      </c>
      <c r="AF9491" s="25">
        <v>1.0</v>
      </c>
      <c r="AG9491" s="25">
        <v>144413.92</v>
      </c>
      <c r="AH9491" s="25">
        <v>1.0</v>
      </c>
    </row>
    <row r="9492" ht="15.75" customHeight="1">
      <c r="U9492" s="25">
        <v>9491.0</v>
      </c>
      <c r="V9492" s="25">
        <v>1.5655171E7</v>
      </c>
      <c r="W9492" s="25" t="s">
        <v>2607</v>
      </c>
      <c r="X9492" s="25">
        <v>624.0</v>
      </c>
      <c r="Y9492" s="25" t="s">
        <v>375</v>
      </c>
      <c r="Z9492" s="25" t="s">
        <v>487</v>
      </c>
      <c r="AA9492" s="25">
        <v>80.0</v>
      </c>
      <c r="AB9492" s="25">
        <v>3.0</v>
      </c>
      <c r="AC9492" s="25">
        <v>0.0</v>
      </c>
      <c r="AD9492" s="25">
        <v>1.0</v>
      </c>
      <c r="AE9492" s="25">
        <v>1.0</v>
      </c>
      <c r="AF9492" s="25">
        <v>1.0</v>
      </c>
      <c r="AG9492" s="25">
        <v>65801.44</v>
      </c>
      <c r="AH9492" s="25">
        <v>0.0</v>
      </c>
    </row>
    <row r="9493" ht="15.75" customHeight="1">
      <c r="U9493" s="25">
        <v>9492.0</v>
      </c>
      <c r="V9493" s="25">
        <v>1.5619674E7</v>
      </c>
      <c r="W9493" s="25" t="s">
        <v>813</v>
      </c>
      <c r="X9493" s="25">
        <v>649.0</v>
      </c>
      <c r="Y9493" s="25" t="s">
        <v>375</v>
      </c>
      <c r="Z9493" s="25" t="s">
        <v>462</v>
      </c>
      <c r="AA9493" s="25">
        <v>35.0</v>
      </c>
      <c r="AB9493" s="25">
        <v>4.0</v>
      </c>
      <c r="AC9493" s="25">
        <v>108306.44</v>
      </c>
      <c r="AD9493" s="25">
        <v>1.0</v>
      </c>
      <c r="AE9493" s="25">
        <v>1.0</v>
      </c>
      <c r="AF9493" s="25">
        <v>1.0</v>
      </c>
      <c r="AG9493" s="25">
        <v>192486.24</v>
      </c>
      <c r="AH9493" s="25">
        <v>0.0</v>
      </c>
    </row>
    <row r="9494" ht="15.75" customHeight="1">
      <c r="U9494" s="25">
        <v>9493.0</v>
      </c>
      <c r="V9494" s="25">
        <v>1.5775192E7</v>
      </c>
      <c r="W9494" s="25" t="s">
        <v>3514</v>
      </c>
      <c r="X9494" s="25">
        <v>732.0</v>
      </c>
      <c r="Y9494" s="25" t="s">
        <v>379</v>
      </c>
      <c r="Z9494" s="25" t="s">
        <v>462</v>
      </c>
      <c r="AA9494" s="25">
        <v>48.0</v>
      </c>
      <c r="AB9494" s="25">
        <v>4.0</v>
      </c>
      <c r="AC9494" s="25">
        <v>102962.62</v>
      </c>
      <c r="AD9494" s="25">
        <v>1.0</v>
      </c>
      <c r="AE9494" s="25">
        <v>1.0</v>
      </c>
      <c r="AF9494" s="25">
        <v>0.0</v>
      </c>
      <c r="AG9494" s="25">
        <v>120852.85</v>
      </c>
      <c r="AH9494" s="25">
        <v>1.0</v>
      </c>
    </row>
    <row r="9495" ht="15.75" customHeight="1">
      <c r="U9495" s="25">
        <v>9494.0</v>
      </c>
      <c r="V9495" s="25">
        <v>1.5617657E7</v>
      </c>
      <c r="W9495" s="25" t="s">
        <v>797</v>
      </c>
      <c r="X9495" s="25">
        <v>664.0</v>
      </c>
      <c r="Y9495" s="25" t="s">
        <v>375</v>
      </c>
      <c r="Z9495" s="25" t="s">
        <v>462</v>
      </c>
      <c r="AA9495" s="25">
        <v>36.0</v>
      </c>
      <c r="AB9495" s="25">
        <v>0.0</v>
      </c>
      <c r="AC9495" s="25">
        <v>103502.22</v>
      </c>
      <c r="AD9495" s="25">
        <v>1.0</v>
      </c>
      <c r="AE9495" s="25">
        <v>1.0</v>
      </c>
      <c r="AF9495" s="25">
        <v>1.0</v>
      </c>
      <c r="AG9495" s="25">
        <v>146191.82</v>
      </c>
      <c r="AH9495" s="25">
        <v>0.0</v>
      </c>
    </row>
    <row r="9496" ht="15.75" customHeight="1">
      <c r="U9496" s="25">
        <v>9495.0</v>
      </c>
      <c r="V9496" s="25">
        <v>1.5688951E7</v>
      </c>
      <c r="W9496" s="25" t="s">
        <v>3515</v>
      </c>
      <c r="X9496" s="25">
        <v>789.0</v>
      </c>
      <c r="Y9496" s="25" t="s">
        <v>379</v>
      </c>
      <c r="Z9496" s="25" t="s">
        <v>487</v>
      </c>
      <c r="AA9496" s="25">
        <v>43.0</v>
      </c>
      <c r="AB9496" s="25">
        <v>8.0</v>
      </c>
      <c r="AC9496" s="25">
        <v>119654.44</v>
      </c>
      <c r="AD9496" s="25">
        <v>2.0</v>
      </c>
      <c r="AE9496" s="25">
        <v>0.0</v>
      </c>
      <c r="AF9496" s="25">
        <v>1.0</v>
      </c>
      <c r="AG9496" s="25">
        <v>148412.24</v>
      </c>
      <c r="AH9496" s="25">
        <v>1.0</v>
      </c>
    </row>
    <row r="9497" ht="15.75" customHeight="1">
      <c r="U9497" s="25">
        <v>9496.0</v>
      </c>
      <c r="V9497" s="25">
        <v>1.576346E7</v>
      </c>
      <c r="W9497" s="25" t="s">
        <v>745</v>
      </c>
      <c r="X9497" s="25">
        <v>680.0</v>
      </c>
      <c r="Y9497" s="25" t="s">
        <v>375</v>
      </c>
      <c r="Z9497" s="25" t="s">
        <v>487</v>
      </c>
      <c r="AA9497" s="25">
        <v>33.0</v>
      </c>
      <c r="AB9497" s="25">
        <v>10.0</v>
      </c>
      <c r="AC9497" s="25">
        <v>183768.47</v>
      </c>
      <c r="AD9497" s="25">
        <v>1.0</v>
      </c>
      <c r="AE9497" s="25">
        <v>1.0</v>
      </c>
      <c r="AF9497" s="25">
        <v>0.0</v>
      </c>
      <c r="AG9497" s="25">
        <v>164119.35</v>
      </c>
      <c r="AH9497" s="25">
        <v>0.0</v>
      </c>
    </row>
    <row r="9498" ht="15.75" customHeight="1">
      <c r="U9498" s="25">
        <v>9497.0</v>
      </c>
      <c r="V9498" s="25">
        <v>1.5756992E7</v>
      </c>
      <c r="W9498" s="25" t="s">
        <v>1775</v>
      </c>
      <c r="X9498" s="25">
        <v>701.0</v>
      </c>
      <c r="Y9498" s="25" t="s">
        <v>375</v>
      </c>
      <c r="Z9498" s="25" t="s">
        <v>487</v>
      </c>
      <c r="AA9498" s="25">
        <v>37.0</v>
      </c>
      <c r="AB9498" s="25">
        <v>1.0</v>
      </c>
      <c r="AC9498" s="25">
        <v>0.0</v>
      </c>
      <c r="AD9498" s="25">
        <v>2.0</v>
      </c>
      <c r="AE9498" s="25">
        <v>1.0</v>
      </c>
      <c r="AF9498" s="25">
        <v>0.0</v>
      </c>
      <c r="AG9498" s="25">
        <v>163457.55</v>
      </c>
      <c r="AH9498" s="25">
        <v>0.0</v>
      </c>
    </row>
    <row r="9499" ht="15.75" customHeight="1">
      <c r="U9499" s="25">
        <v>9498.0</v>
      </c>
      <c r="V9499" s="25">
        <v>1.5617454E7</v>
      </c>
      <c r="W9499" s="25" t="s">
        <v>1672</v>
      </c>
      <c r="X9499" s="25">
        <v>684.0</v>
      </c>
      <c r="Y9499" s="25" t="s">
        <v>375</v>
      </c>
      <c r="Z9499" s="25" t="s">
        <v>462</v>
      </c>
      <c r="AA9499" s="25">
        <v>25.0</v>
      </c>
      <c r="AB9499" s="25">
        <v>1.0</v>
      </c>
      <c r="AC9499" s="25">
        <v>0.0</v>
      </c>
      <c r="AD9499" s="25">
        <v>2.0</v>
      </c>
      <c r="AE9499" s="25">
        <v>0.0</v>
      </c>
      <c r="AF9499" s="25">
        <v>1.0</v>
      </c>
      <c r="AG9499" s="25">
        <v>144978.47</v>
      </c>
      <c r="AH9499" s="25">
        <v>0.0</v>
      </c>
    </row>
    <row r="9500" ht="15.75" customHeight="1">
      <c r="U9500" s="25">
        <v>9499.0</v>
      </c>
      <c r="V9500" s="25">
        <v>1.5701932E7</v>
      </c>
      <c r="W9500" s="25" t="s">
        <v>710</v>
      </c>
      <c r="X9500" s="25">
        <v>586.0</v>
      </c>
      <c r="Y9500" s="25" t="s">
        <v>375</v>
      </c>
      <c r="Z9500" s="25" t="s">
        <v>462</v>
      </c>
      <c r="AA9500" s="25">
        <v>52.0</v>
      </c>
      <c r="AB9500" s="25">
        <v>6.0</v>
      </c>
      <c r="AC9500" s="25">
        <v>140900.97</v>
      </c>
      <c r="AD9500" s="25">
        <v>1.0</v>
      </c>
      <c r="AE9500" s="25">
        <v>1.0</v>
      </c>
      <c r="AF9500" s="25">
        <v>1.0</v>
      </c>
      <c r="AG9500" s="25">
        <v>67288.89</v>
      </c>
      <c r="AH9500" s="25">
        <v>0.0</v>
      </c>
    </row>
    <row r="9501" ht="15.75" customHeight="1">
      <c r="U9501" s="25">
        <v>9500.0</v>
      </c>
      <c r="V9501" s="25">
        <v>1.5700813E7</v>
      </c>
      <c r="W9501" s="25" t="s">
        <v>1515</v>
      </c>
      <c r="X9501" s="25">
        <v>522.0</v>
      </c>
      <c r="Y9501" s="25" t="s">
        <v>379</v>
      </c>
      <c r="Z9501" s="25" t="s">
        <v>462</v>
      </c>
      <c r="AA9501" s="25">
        <v>25.0</v>
      </c>
      <c r="AB9501" s="25">
        <v>5.0</v>
      </c>
      <c r="AC9501" s="25">
        <v>94049.92</v>
      </c>
      <c r="AD9501" s="25">
        <v>2.0</v>
      </c>
      <c r="AE9501" s="25">
        <v>1.0</v>
      </c>
      <c r="AF9501" s="25">
        <v>0.0</v>
      </c>
      <c r="AG9501" s="25">
        <v>103269.0</v>
      </c>
      <c r="AH9501" s="25">
        <v>0.0</v>
      </c>
    </row>
    <row r="9502" ht="15.75" customHeight="1">
      <c r="U9502" s="25">
        <v>9501.0</v>
      </c>
      <c r="V9502" s="25">
        <v>1.56456E7</v>
      </c>
      <c r="W9502" s="25" t="s">
        <v>1784</v>
      </c>
      <c r="X9502" s="25">
        <v>739.0</v>
      </c>
      <c r="Y9502" s="25" t="s">
        <v>377</v>
      </c>
      <c r="Z9502" s="25" t="s">
        <v>462</v>
      </c>
      <c r="AA9502" s="25">
        <v>27.0</v>
      </c>
      <c r="AB9502" s="25">
        <v>8.0</v>
      </c>
      <c r="AC9502" s="25">
        <v>98926.4</v>
      </c>
      <c r="AD9502" s="25">
        <v>1.0</v>
      </c>
      <c r="AE9502" s="25">
        <v>1.0</v>
      </c>
      <c r="AF9502" s="25">
        <v>1.0</v>
      </c>
      <c r="AG9502" s="25">
        <v>106969.98</v>
      </c>
      <c r="AH9502" s="25">
        <v>0.0</v>
      </c>
    </row>
    <row r="9503" ht="15.75" customHeight="1">
      <c r="U9503" s="25">
        <v>9502.0</v>
      </c>
      <c r="V9503" s="25">
        <v>1.5634146E7</v>
      </c>
      <c r="W9503" s="25" t="s">
        <v>1252</v>
      </c>
      <c r="X9503" s="25">
        <v>835.0</v>
      </c>
      <c r="Y9503" s="25" t="s">
        <v>379</v>
      </c>
      <c r="Z9503" s="25" t="s">
        <v>487</v>
      </c>
      <c r="AA9503" s="25">
        <v>18.0</v>
      </c>
      <c r="AB9503" s="25">
        <v>2.0</v>
      </c>
      <c r="AC9503" s="25">
        <v>142872.36</v>
      </c>
      <c r="AD9503" s="25">
        <v>1.0</v>
      </c>
      <c r="AE9503" s="25">
        <v>1.0</v>
      </c>
      <c r="AF9503" s="25">
        <v>1.0</v>
      </c>
      <c r="AG9503" s="25">
        <v>117632.63</v>
      </c>
      <c r="AH9503" s="25">
        <v>0.0</v>
      </c>
    </row>
    <row r="9504" ht="15.75" customHeight="1">
      <c r="U9504" s="25">
        <v>9503.0</v>
      </c>
      <c r="V9504" s="25">
        <v>1.5686743E7</v>
      </c>
      <c r="W9504" s="25" t="s">
        <v>3516</v>
      </c>
      <c r="X9504" s="25">
        <v>790.0</v>
      </c>
      <c r="Y9504" s="25" t="s">
        <v>377</v>
      </c>
      <c r="Z9504" s="25" t="s">
        <v>487</v>
      </c>
      <c r="AA9504" s="25">
        <v>29.0</v>
      </c>
      <c r="AB9504" s="25">
        <v>3.0</v>
      </c>
      <c r="AC9504" s="25">
        <v>46057.96</v>
      </c>
      <c r="AD9504" s="25">
        <v>2.0</v>
      </c>
      <c r="AE9504" s="25">
        <v>1.0</v>
      </c>
      <c r="AF9504" s="25">
        <v>1.0</v>
      </c>
      <c r="AG9504" s="25">
        <v>189777.66</v>
      </c>
      <c r="AH9504" s="25">
        <v>0.0</v>
      </c>
    </row>
    <row r="9505" ht="15.75" customHeight="1">
      <c r="U9505" s="25">
        <v>9504.0</v>
      </c>
      <c r="V9505" s="25">
        <v>1.5698792E7</v>
      </c>
      <c r="W9505" s="25" t="s">
        <v>3517</v>
      </c>
      <c r="X9505" s="25">
        <v>671.0</v>
      </c>
      <c r="Y9505" s="25" t="s">
        <v>375</v>
      </c>
      <c r="Z9505" s="25" t="s">
        <v>462</v>
      </c>
      <c r="AA9505" s="25">
        <v>48.0</v>
      </c>
      <c r="AB9505" s="25">
        <v>6.0</v>
      </c>
      <c r="AC9505" s="25">
        <v>119769.77</v>
      </c>
      <c r="AD9505" s="25">
        <v>1.0</v>
      </c>
      <c r="AE9505" s="25">
        <v>0.0</v>
      </c>
      <c r="AF9505" s="25">
        <v>1.0</v>
      </c>
      <c r="AG9505" s="25">
        <v>66032.65</v>
      </c>
      <c r="AH9505" s="25">
        <v>0.0</v>
      </c>
    </row>
    <row r="9506" ht="15.75" customHeight="1">
      <c r="U9506" s="25">
        <v>9505.0</v>
      </c>
      <c r="V9506" s="25">
        <v>1.5591724E7</v>
      </c>
      <c r="W9506" s="25" t="s">
        <v>1565</v>
      </c>
      <c r="X9506" s="25">
        <v>560.0</v>
      </c>
      <c r="Y9506" s="25" t="s">
        <v>375</v>
      </c>
      <c r="Z9506" s="25" t="s">
        <v>462</v>
      </c>
      <c r="AA9506" s="25">
        <v>44.0</v>
      </c>
      <c r="AB9506" s="25">
        <v>5.0</v>
      </c>
      <c r="AC9506" s="25">
        <v>143244.97</v>
      </c>
      <c r="AD9506" s="25">
        <v>1.0</v>
      </c>
      <c r="AE9506" s="25">
        <v>1.0</v>
      </c>
      <c r="AF9506" s="25">
        <v>0.0</v>
      </c>
      <c r="AG9506" s="25">
        <v>98661.27</v>
      </c>
      <c r="AH9506" s="25">
        <v>0.0</v>
      </c>
    </row>
    <row r="9507" ht="15.75" customHeight="1">
      <c r="U9507" s="25">
        <v>9506.0</v>
      </c>
      <c r="V9507" s="25">
        <v>1.5571281E7</v>
      </c>
      <c r="W9507" s="25" t="s">
        <v>1087</v>
      </c>
      <c r="X9507" s="25">
        <v>651.0</v>
      </c>
      <c r="Y9507" s="25" t="s">
        <v>375</v>
      </c>
      <c r="Z9507" s="25" t="s">
        <v>487</v>
      </c>
      <c r="AA9507" s="25">
        <v>28.0</v>
      </c>
      <c r="AB9507" s="25">
        <v>10.0</v>
      </c>
      <c r="AC9507" s="25">
        <v>79562.98</v>
      </c>
      <c r="AD9507" s="25">
        <v>1.0</v>
      </c>
      <c r="AE9507" s="25">
        <v>1.0</v>
      </c>
      <c r="AF9507" s="25">
        <v>1.0</v>
      </c>
      <c r="AG9507" s="25">
        <v>74687.37</v>
      </c>
      <c r="AH9507" s="25">
        <v>0.0</v>
      </c>
    </row>
    <row r="9508" ht="15.75" customHeight="1">
      <c r="U9508" s="25">
        <v>9507.0</v>
      </c>
      <c r="V9508" s="25">
        <v>1.566138E7</v>
      </c>
      <c r="W9508" s="25" t="s">
        <v>1190</v>
      </c>
      <c r="X9508" s="25">
        <v>682.0</v>
      </c>
      <c r="Y9508" s="25" t="s">
        <v>375</v>
      </c>
      <c r="Z9508" s="25" t="s">
        <v>487</v>
      </c>
      <c r="AA9508" s="25">
        <v>69.0</v>
      </c>
      <c r="AB9508" s="25">
        <v>6.0</v>
      </c>
      <c r="AC9508" s="25">
        <v>0.0</v>
      </c>
      <c r="AD9508" s="25">
        <v>2.0</v>
      </c>
      <c r="AE9508" s="25">
        <v>0.0</v>
      </c>
      <c r="AF9508" s="25">
        <v>1.0</v>
      </c>
      <c r="AG9508" s="25">
        <v>149604.18</v>
      </c>
      <c r="AH9508" s="25">
        <v>0.0</v>
      </c>
    </row>
    <row r="9509" ht="15.75" customHeight="1">
      <c r="U9509" s="25">
        <v>9508.0</v>
      </c>
      <c r="V9509" s="25">
        <v>1.5728885E7</v>
      </c>
      <c r="W9509" s="25" t="s">
        <v>3518</v>
      </c>
      <c r="X9509" s="25">
        <v>808.0</v>
      </c>
      <c r="Y9509" s="25" t="s">
        <v>375</v>
      </c>
      <c r="Z9509" s="25" t="s">
        <v>487</v>
      </c>
      <c r="AA9509" s="25">
        <v>41.0</v>
      </c>
      <c r="AB9509" s="25">
        <v>0.0</v>
      </c>
      <c r="AC9509" s="25">
        <v>0.0</v>
      </c>
      <c r="AD9509" s="25">
        <v>1.0</v>
      </c>
      <c r="AE9509" s="25">
        <v>1.0</v>
      </c>
      <c r="AF9509" s="25">
        <v>1.0</v>
      </c>
      <c r="AG9509" s="25">
        <v>79888.78</v>
      </c>
      <c r="AH9509" s="25">
        <v>0.0</v>
      </c>
    </row>
    <row r="9510" ht="15.75" customHeight="1">
      <c r="U9510" s="25">
        <v>9509.0</v>
      </c>
      <c r="V9510" s="25">
        <v>1.561895E7</v>
      </c>
      <c r="W9510" s="25" t="s">
        <v>1868</v>
      </c>
      <c r="X9510" s="25">
        <v>644.0</v>
      </c>
      <c r="Y9510" s="25" t="s">
        <v>377</v>
      </c>
      <c r="Z9510" s="25" t="s">
        <v>487</v>
      </c>
      <c r="AA9510" s="25">
        <v>26.0</v>
      </c>
      <c r="AB9510" s="25">
        <v>8.0</v>
      </c>
      <c r="AC9510" s="25">
        <v>96659.64</v>
      </c>
      <c r="AD9510" s="25">
        <v>2.0</v>
      </c>
      <c r="AE9510" s="25">
        <v>1.0</v>
      </c>
      <c r="AF9510" s="25">
        <v>1.0</v>
      </c>
      <c r="AG9510" s="25">
        <v>138775.69</v>
      </c>
      <c r="AH9510" s="25">
        <v>0.0</v>
      </c>
    </row>
    <row r="9511" ht="15.75" customHeight="1">
      <c r="U9511" s="25">
        <v>9510.0</v>
      </c>
      <c r="V9511" s="25">
        <v>1.5609804E7</v>
      </c>
      <c r="W9511" s="25" t="s">
        <v>2229</v>
      </c>
      <c r="X9511" s="25">
        <v>688.0</v>
      </c>
      <c r="Y9511" s="25" t="s">
        <v>375</v>
      </c>
      <c r="Z9511" s="25" t="s">
        <v>487</v>
      </c>
      <c r="AA9511" s="25">
        <v>29.0</v>
      </c>
      <c r="AB9511" s="25">
        <v>1.0</v>
      </c>
      <c r="AC9511" s="25">
        <v>0.0</v>
      </c>
      <c r="AD9511" s="25">
        <v>2.0</v>
      </c>
      <c r="AE9511" s="25">
        <v>1.0</v>
      </c>
      <c r="AF9511" s="25">
        <v>0.0</v>
      </c>
      <c r="AG9511" s="25">
        <v>154695.57</v>
      </c>
      <c r="AH9511" s="25">
        <v>0.0</v>
      </c>
    </row>
    <row r="9512" ht="15.75" customHeight="1">
      <c r="U9512" s="25">
        <v>9511.0</v>
      </c>
      <c r="V9512" s="25">
        <v>1.5735849E7</v>
      </c>
      <c r="W9512" s="25" t="s">
        <v>2677</v>
      </c>
      <c r="X9512" s="25">
        <v>617.0</v>
      </c>
      <c r="Y9512" s="25" t="s">
        <v>375</v>
      </c>
      <c r="Z9512" s="25" t="s">
        <v>462</v>
      </c>
      <c r="AA9512" s="25">
        <v>26.0</v>
      </c>
      <c r="AB9512" s="25">
        <v>2.0</v>
      </c>
      <c r="AC9512" s="25">
        <v>165947.99</v>
      </c>
      <c r="AD9512" s="25">
        <v>2.0</v>
      </c>
      <c r="AE9512" s="25">
        <v>0.0</v>
      </c>
      <c r="AF9512" s="25">
        <v>1.0</v>
      </c>
      <c r="AG9512" s="25">
        <v>168834.38</v>
      </c>
      <c r="AH9512" s="25">
        <v>0.0</v>
      </c>
    </row>
    <row r="9513" ht="15.75" customHeight="1">
      <c r="U9513" s="25">
        <v>9512.0</v>
      </c>
      <c r="V9513" s="25">
        <v>1.5652948E7</v>
      </c>
      <c r="W9513" s="25" t="s">
        <v>526</v>
      </c>
      <c r="X9513" s="25">
        <v>738.0</v>
      </c>
      <c r="Y9513" s="25" t="s">
        <v>375</v>
      </c>
      <c r="Z9513" s="25" t="s">
        <v>487</v>
      </c>
      <c r="AA9513" s="25">
        <v>33.0</v>
      </c>
      <c r="AB9513" s="25">
        <v>4.0</v>
      </c>
      <c r="AC9513" s="25">
        <v>92676.3</v>
      </c>
      <c r="AD9513" s="25">
        <v>1.0</v>
      </c>
      <c r="AE9513" s="25">
        <v>1.0</v>
      </c>
      <c r="AF9513" s="25">
        <v>0.0</v>
      </c>
      <c r="AG9513" s="25">
        <v>105817.63</v>
      </c>
      <c r="AH9513" s="25">
        <v>0.0</v>
      </c>
    </row>
    <row r="9514" ht="15.75" customHeight="1">
      <c r="U9514" s="25">
        <v>9513.0</v>
      </c>
      <c r="V9514" s="25">
        <v>1.5618155E7</v>
      </c>
      <c r="W9514" s="25" t="s">
        <v>1231</v>
      </c>
      <c r="X9514" s="25">
        <v>663.0</v>
      </c>
      <c r="Y9514" s="25" t="s">
        <v>375</v>
      </c>
      <c r="Z9514" s="25" t="s">
        <v>487</v>
      </c>
      <c r="AA9514" s="25">
        <v>45.0</v>
      </c>
      <c r="AB9514" s="25">
        <v>5.0</v>
      </c>
      <c r="AC9514" s="25">
        <v>83195.12</v>
      </c>
      <c r="AD9514" s="25">
        <v>1.0</v>
      </c>
      <c r="AE9514" s="25">
        <v>1.0</v>
      </c>
      <c r="AF9514" s="25">
        <v>1.0</v>
      </c>
      <c r="AG9514" s="25">
        <v>48682.1</v>
      </c>
      <c r="AH9514" s="25">
        <v>0.0</v>
      </c>
    </row>
    <row r="9515" ht="15.75" customHeight="1">
      <c r="U9515" s="25">
        <v>9514.0</v>
      </c>
      <c r="V9515" s="25">
        <v>1.5566378E7</v>
      </c>
      <c r="W9515" s="25" t="s">
        <v>3519</v>
      </c>
      <c r="X9515" s="25">
        <v>515.0</v>
      </c>
      <c r="Y9515" s="25" t="s">
        <v>375</v>
      </c>
      <c r="Z9515" s="25" t="s">
        <v>487</v>
      </c>
      <c r="AA9515" s="25">
        <v>48.0</v>
      </c>
      <c r="AB9515" s="25">
        <v>5.0</v>
      </c>
      <c r="AC9515" s="25">
        <v>129387.94</v>
      </c>
      <c r="AD9515" s="25">
        <v>1.0</v>
      </c>
      <c r="AE9515" s="25">
        <v>0.0</v>
      </c>
      <c r="AF9515" s="25">
        <v>1.0</v>
      </c>
      <c r="AG9515" s="25">
        <v>147955.91</v>
      </c>
      <c r="AH9515" s="25">
        <v>1.0</v>
      </c>
    </row>
    <row r="9516" ht="15.75" customHeight="1">
      <c r="U9516" s="25">
        <v>9515.0</v>
      </c>
      <c r="V9516" s="25">
        <v>1.5565879E7</v>
      </c>
      <c r="W9516" s="25" t="s">
        <v>1648</v>
      </c>
      <c r="X9516" s="25">
        <v>845.0</v>
      </c>
      <c r="Y9516" s="25" t="s">
        <v>375</v>
      </c>
      <c r="Z9516" s="25" t="s">
        <v>462</v>
      </c>
      <c r="AA9516" s="25">
        <v>28.0</v>
      </c>
      <c r="AB9516" s="25">
        <v>9.0</v>
      </c>
      <c r="AC9516" s="25">
        <v>0.0</v>
      </c>
      <c r="AD9516" s="25">
        <v>2.0</v>
      </c>
      <c r="AE9516" s="25">
        <v>1.0</v>
      </c>
      <c r="AF9516" s="25">
        <v>1.0</v>
      </c>
      <c r="AG9516" s="25">
        <v>56185.98</v>
      </c>
      <c r="AH9516" s="25">
        <v>0.0</v>
      </c>
    </row>
    <row r="9517" ht="15.75" customHeight="1">
      <c r="U9517" s="25">
        <v>9516.0</v>
      </c>
      <c r="V9517" s="25">
        <v>1.5792922E7</v>
      </c>
      <c r="W9517" s="25" t="s">
        <v>1689</v>
      </c>
      <c r="X9517" s="25">
        <v>639.0</v>
      </c>
      <c r="Y9517" s="25" t="s">
        <v>377</v>
      </c>
      <c r="Z9517" s="25" t="s">
        <v>487</v>
      </c>
      <c r="AA9517" s="25">
        <v>38.0</v>
      </c>
      <c r="AB9517" s="25">
        <v>9.0</v>
      </c>
      <c r="AC9517" s="25">
        <v>130233.14</v>
      </c>
      <c r="AD9517" s="25">
        <v>1.0</v>
      </c>
      <c r="AE9517" s="25">
        <v>1.0</v>
      </c>
      <c r="AF9517" s="25">
        <v>1.0</v>
      </c>
      <c r="AG9517" s="25">
        <v>81861.1</v>
      </c>
      <c r="AH9517" s="25">
        <v>0.0</v>
      </c>
    </row>
    <row r="9518" ht="15.75" customHeight="1">
      <c r="U9518" s="25">
        <v>9517.0</v>
      </c>
      <c r="V9518" s="25">
        <v>1.5770567E7</v>
      </c>
      <c r="W9518" s="25" t="s">
        <v>3127</v>
      </c>
      <c r="X9518" s="25">
        <v>557.0</v>
      </c>
      <c r="Y9518" s="25" t="s">
        <v>375</v>
      </c>
      <c r="Z9518" s="25" t="s">
        <v>462</v>
      </c>
      <c r="AA9518" s="25">
        <v>32.0</v>
      </c>
      <c r="AB9518" s="25">
        <v>3.0</v>
      </c>
      <c r="AC9518" s="25">
        <v>123502.53</v>
      </c>
      <c r="AD9518" s="25">
        <v>1.0</v>
      </c>
      <c r="AE9518" s="25">
        <v>1.0</v>
      </c>
      <c r="AF9518" s="25">
        <v>1.0</v>
      </c>
      <c r="AG9518" s="25">
        <v>69826.8</v>
      </c>
      <c r="AH9518" s="25">
        <v>0.0</v>
      </c>
    </row>
    <row r="9519" ht="15.75" customHeight="1">
      <c r="U9519" s="25">
        <v>9518.0</v>
      </c>
      <c r="V9519" s="25">
        <v>1.5738042E7</v>
      </c>
      <c r="W9519" s="25" t="s">
        <v>1691</v>
      </c>
      <c r="X9519" s="25">
        <v>543.0</v>
      </c>
      <c r="Y9519" s="25" t="s">
        <v>379</v>
      </c>
      <c r="Z9519" s="25" t="s">
        <v>487</v>
      </c>
      <c r="AA9519" s="25">
        <v>37.0</v>
      </c>
      <c r="AB9519" s="25">
        <v>8.0</v>
      </c>
      <c r="AC9519" s="25">
        <v>140894.06</v>
      </c>
      <c r="AD9519" s="25">
        <v>2.0</v>
      </c>
      <c r="AE9519" s="25">
        <v>1.0</v>
      </c>
      <c r="AF9519" s="25">
        <v>1.0</v>
      </c>
      <c r="AG9519" s="25">
        <v>118059.19</v>
      </c>
      <c r="AH9519" s="25">
        <v>0.0</v>
      </c>
    </row>
    <row r="9520" ht="15.75" customHeight="1">
      <c r="U9520" s="25">
        <v>9519.0</v>
      </c>
      <c r="V9520" s="25">
        <v>1.571492E7</v>
      </c>
      <c r="W9520" s="25" t="s">
        <v>787</v>
      </c>
      <c r="X9520" s="25">
        <v>585.0</v>
      </c>
      <c r="Y9520" s="25" t="s">
        <v>379</v>
      </c>
      <c r="Z9520" s="25" t="s">
        <v>487</v>
      </c>
      <c r="AA9520" s="25">
        <v>44.0</v>
      </c>
      <c r="AB9520" s="25">
        <v>7.0</v>
      </c>
      <c r="AC9520" s="25">
        <v>163867.86</v>
      </c>
      <c r="AD9520" s="25">
        <v>1.0</v>
      </c>
      <c r="AE9520" s="25">
        <v>1.0</v>
      </c>
      <c r="AF9520" s="25">
        <v>1.0</v>
      </c>
      <c r="AG9520" s="25">
        <v>112333.22</v>
      </c>
      <c r="AH9520" s="25">
        <v>0.0</v>
      </c>
    </row>
    <row r="9521" ht="15.75" customHeight="1">
      <c r="U9521" s="25">
        <v>9520.0</v>
      </c>
      <c r="V9521" s="25">
        <v>1.5782121E7</v>
      </c>
      <c r="W9521" s="25" t="s">
        <v>588</v>
      </c>
      <c r="X9521" s="25">
        <v>610.0</v>
      </c>
      <c r="Y9521" s="25" t="s">
        <v>375</v>
      </c>
      <c r="Z9521" s="25" t="s">
        <v>462</v>
      </c>
      <c r="AA9521" s="25">
        <v>27.0</v>
      </c>
      <c r="AB9521" s="25">
        <v>2.0</v>
      </c>
      <c r="AC9521" s="25">
        <v>0.0</v>
      </c>
      <c r="AD9521" s="25">
        <v>2.0</v>
      </c>
      <c r="AE9521" s="25">
        <v>1.0</v>
      </c>
      <c r="AF9521" s="25">
        <v>0.0</v>
      </c>
      <c r="AG9521" s="25">
        <v>14546.76</v>
      </c>
      <c r="AH9521" s="25">
        <v>0.0</v>
      </c>
    </row>
    <row r="9522" ht="15.75" customHeight="1">
      <c r="U9522" s="25">
        <v>9521.0</v>
      </c>
      <c r="V9522" s="25">
        <v>1.567318E7</v>
      </c>
      <c r="W9522" s="25" t="s">
        <v>1800</v>
      </c>
      <c r="X9522" s="25">
        <v>727.0</v>
      </c>
      <c r="Y9522" s="25" t="s">
        <v>379</v>
      </c>
      <c r="Z9522" s="25" t="s">
        <v>462</v>
      </c>
      <c r="AA9522" s="25">
        <v>18.0</v>
      </c>
      <c r="AB9522" s="25">
        <v>2.0</v>
      </c>
      <c r="AC9522" s="25">
        <v>93816.7</v>
      </c>
      <c r="AD9522" s="25">
        <v>2.0</v>
      </c>
      <c r="AE9522" s="25">
        <v>1.0</v>
      </c>
      <c r="AF9522" s="25">
        <v>0.0</v>
      </c>
      <c r="AG9522" s="25">
        <v>126172.11</v>
      </c>
      <c r="AH9522" s="25">
        <v>0.0</v>
      </c>
    </row>
    <row r="9523" ht="15.75" customHeight="1">
      <c r="U9523" s="25">
        <v>9522.0</v>
      </c>
      <c r="V9523" s="25">
        <v>1.5660636E7</v>
      </c>
      <c r="W9523" s="25" t="s">
        <v>858</v>
      </c>
      <c r="X9523" s="25">
        <v>540.0</v>
      </c>
      <c r="Y9523" s="25" t="s">
        <v>377</v>
      </c>
      <c r="Z9523" s="25" t="s">
        <v>462</v>
      </c>
      <c r="AA9523" s="25">
        <v>40.0</v>
      </c>
      <c r="AB9523" s="25">
        <v>8.0</v>
      </c>
      <c r="AC9523" s="25">
        <v>0.0</v>
      </c>
      <c r="AD9523" s="25">
        <v>2.0</v>
      </c>
      <c r="AE9523" s="25">
        <v>1.0</v>
      </c>
      <c r="AF9523" s="25">
        <v>0.0</v>
      </c>
      <c r="AG9523" s="25">
        <v>3560.0</v>
      </c>
      <c r="AH9523" s="25">
        <v>0.0</v>
      </c>
    </row>
    <row r="9524" ht="15.75" customHeight="1">
      <c r="U9524" s="25">
        <v>9523.0</v>
      </c>
      <c r="V9524" s="25">
        <v>1.5664504E7</v>
      </c>
      <c r="W9524" s="25" t="s">
        <v>3520</v>
      </c>
      <c r="X9524" s="25">
        <v>418.0</v>
      </c>
      <c r="Y9524" s="25" t="s">
        <v>375</v>
      </c>
      <c r="Z9524" s="25" t="s">
        <v>487</v>
      </c>
      <c r="AA9524" s="25">
        <v>35.0</v>
      </c>
      <c r="AB9524" s="25">
        <v>7.0</v>
      </c>
      <c r="AC9524" s="25">
        <v>0.0</v>
      </c>
      <c r="AD9524" s="25">
        <v>2.0</v>
      </c>
      <c r="AE9524" s="25">
        <v>1.0</v>
      </c>
      <c r="AF9524" s="25">
        <v>1.0</v>
      </c>
      <c r="AG9524" s="25">
        <v>88878.15</v>
      </c>
      <c r="AH9524" s="25">
        <v>0.0</v>
      </c>
    </row>
    <row r="9525" ht="15.75" customHeight="1">
      <c r="U9525" s="25">
        <v>9524.0</v>
      </c>
      <c r="V9525" s="25">
        <v>1.5790322E7</v>
      </c>
      <c r="W9525" s="25" t="s">
        <v>1185</v>
      </c>
      <c r="X9525" s="25">
        <v>660.0</v>
      </c>
      <c r="Y9525" s="25" t="s">
        <v>375</v>
      </c>
      <c r="Z9525" s="25" t="s">
        <v>462</v>
      </c>
      <c r="AA9525" s="25">
        <v>32.0</v>
      </c>
      <c r="AB9525" s="25">
        <v>0.0</v>
      </c>
      <c r="AC9525" s="25">
        <v>114668.89</v>
      </c>
      <c r="AD9525" s="25">
        <v>1.0</v>
      </c>
      <c r="AE9525" s="25">
        <v>1.0</v>
      </c>
      <c r="AF9525" s="25">
        <v>0.0</v>
      </c>
      <c r="AG9525" s="25">
        <v>84605.0</v>
      </c>
      <c r="AH9525" s="25">
        <v>0.0</v>
      </c>
    </row>
    <row r="9526" ht="15.75" customHeight="1">
      <c r="U9526" s="25">
        <v>9525.0</v>
      </c>
      <c r="V9526" s="25">
        <v>1.5739847E7</v>
      </c>
      <c r="W9526" s="25" t="s">
        <v>3521</v>
      </c>
      <c r="X9526" s="25">
        <v>850.0</v>
      </c>
      <c r="Y9526" s="25" t="s">
        <v>379</v>
      </c>
      <c r="Z9526" s="25" t="s">
        <v>487</v>
      </c>
      <c r="AA9526" s="25">
        <v>38.0</v>
      </c>
      <c r="AB9526" s="25">
        <v>5.0</v>
      </c>
      <c r="AC9526" s="25">
        <v>146756.68</v>
      </c>
      <c r="AD9526" s="25">
        <v>1.0</v>
      </c>
      <c r="AE9526" s="25">
        <v>1.0</v>
      </c>
      <c r="AF9526" s="25">
        <v>0.0</v>
      </c>
      <c r="AG9526" s="25">
        <v>78268.61</v>
      </c>
      <c r="AH9526" s="25">
        <v>0.0</v>
      </c>
    </row>
    <row r="9527" ht="15.75" customHeight="1">
      <c r="U9527" s="25">
        <v>9526.0</v>
      </c>
      <c r="V9527" s="25">
        <v>1.5699415E7</v>
      </c>
      <c r="W9527" s="25" t="s">
        <v>953</v>
      </c>
      <c r="X9527" s="25">
        <v>618.0</v>
      </c>
      <c r="Y9527" s="25" t="s">
        <v>375</v>
      </c>
      <c r="Z9527" s="25" t="s">
        <v>462</v>
      </c>
      <c r="AA9527" s="25">
        <v>46.0</v>
      </c>
      <c r="AB9527" s="25">
        <v>6.0</v>
      </c>
      <c r="AC9527" s="25">
        <v>150213.71</v>
      </c>
      <c r="AD9527" s="25">
        <v>1.0</v>
      </c>
      <c r="AE9527" s="25">
        <v>1.0</v>
      </c>
      <c r="AF9527" s="25">
        <v>0.0</v>
      </c>
      <c r="AG9527" s="25">
        <v>120668.46</v>
      </c>
      <c r="AH9527" s="25">
        <v>1.0</v>
      </c>
    </row>
    <row r="9528" ht="15.75" customHeight="1">
      <c r="U9528" s="25">
        <v>9527.0</v>
      </c>
      <c r="V9528" s="25">
        <v>1.5665521E7</v>
      </c>
      <c r="W9528" s="25" t="s">
        <v>1743</v>
      </c>
      <c r="X9528" s="25">
        <v>642.0</v>
      </c>
      <c r="Y9528" s="25" t="s">
        <v>379</v>
      </c>
      <c r="Z9528" s="25" t="s">
        <v>487</v>
      </c>
      <c r="AA9528" s="25">
        <v>18.0</v>
      </c>
      <c r="AB9528" s="25">
        <v>5.0</v>
      </c>
      <c r="AC9528" s="25">
        <v>111183.53</v>
      </c>
      <c r="AD9528" s="25">
        <v>2.0</v>
      </c>
      <c r="AE9528" s="25">
        <v>0.0</v>
      </c>
      <c r="AF9528" s="25">
        <v>1.0</v>
      </c>
      <c r="AG9528" s="25">
        <v>10063.75</v>
      </c>
      <c r="AH9528" s="25">
        <v>0.0</v>
      </c>
    </row>
    <row r="9529" ht="15.75" customHeight="1">
      <c r="U9529" s="25">
        <v>9528.0</v>
      </c>
      <c r="V9529" s="25">
        <v>1.5682868E7</v>
      </c>
      <c r="W9529" s="25" t="s">
        <v>2299</v>
      </c>
      <c r="X9529" s="25">
        <v>850.0</v>
      </c>
      <c r="Y9529" s="25" t="s">
        <v>375</v>
      </c>
      <c r="Z9529" s="25" t="s">
        <v>462</v>
      </c>
      <c r="AA9529" s="25">
        <v>40.0</v>
      </c>
      <c r="AB9529" s="25">
        <v>9.0</v>
      </c>
      <c r="AC9529" s="25">
        <v>99816.46</v>
      </c>
      <c r="AD9529" s="25">
        <v>1.0</v>
      </c>
      <c r="AE9529" s="25">
        <v>1.0</v>
      </c>
      <c r="AF9529" s="25">
        <v>1.0</v>
      </c>
      <c r="AG9529" s="25">
        <v>163989.66</v>
      </c>
      <c r="AH9529" s="25">
        <v>1.0</v>
      </c>
    </row>
    <row r="9530" ht="15.75" customHeight="1">
      <c r="U9530" s="25">
        <v>9529.0</v>
      </c>
      <c r="V9530" s="25">
        <v>1.5584462E7</v>
      </c>
      <c r="W9530" s="25" t="s">
        <v>1146</v>
      </c>
      <c r="X9530" s="25">
        <v>739.0</v>
      </c>
      <c r="Y9530" s="25" t="s">
        <v>375</v>
      </c>
      <c r="Z9530" s="25" t="s">
        <v>487</v>
      </c>
      <c r="AA9530" s="25">
        <v>34.0</v>
      </c>
      <c r="AB9530" s="25">
        <v>9.0</v>
      </c>
      <c r="AC9530" s="25">
        <v>0.0</v>
      </c>
      <c r="AD9530" s="25">
        <v>1.0</v>
      </c>
      <c r="AE9530" s="25">
        <v>1.0</v>
      </c>
      <c r="AF9530" s="25">
        <v>0.0</v>
      </c>
      <c r="AG9530" s="25">
        <v>60584.33</v>
      </c>
      <c r="AH9530" s="25">
        <v>0.0</v>
      </c>
    </row>
    <row r="9531" ht="15.75" customHeight="1">
      <c r="U9531" s="25">
        <v>9530.0</v>
      </c>
      <c r="V9531" s="25">
        <v>1.5661708E7</v>
      </c>
      <c r="W9531" s="25" t="s">
        <v>1308</v>
      </c>
      <c r="X9531" s="25">
        <v>508.0</v>
      </c>
      <c r="Y9531" s="25" t="s">
        <v>375</v>
      </c>
      <c r="Z9531" s="25" t="s">
        <v>462</v>
      </c>
      <c r="AA9531" s="25">
        <v>41.0</v>
      </c>
      <c r="AB9531" s="25">
        <v>5.0</v>
      </c>
      <c r="AC9531" s="25">
        <v>0.0</v>
      </c>
      <c r="AD9531" s="25">
        <v>2.0</v>
      </c>
      <c r="AE9531" s="25">
        <v>1.0</v>
      </c>
      <c r="AF9531" s="25">
        <v>1.0</v>
      </c>
      <c r="AG9531" s="25">
        <v>94170.84</v>
      </c>
      <c r="AH9531" s="25">
        <v>0.0</v>
      </c>
    </row>
    <row r="9532" ht="15.75" customHeight="1">
      <c r="U9532" s="25">
        <v>9531.0</v>
      </c>
      <c r="V9532" s="25">
        <v>1.5584452E7</v>
      </c>
      <c r="W9532" s="25" t="s">
        <v>3522</v>
      </c>
      <c r="X9532" s="25">
        <v>667.0</v>
      </c>
      <c r="Y9532" s="25" t="s">
        <v>375</v>
      </c>
      <c r="Z9532" s="25" t="s">
        <v>487</v>
      </c>
      <c r="AA9532" s="25">
        <v>41.0</v>
      </c>
      <c r="AB9532" s="25">
        <v>6.0</v>
      </c>
      <c r="AC9532" s="25">
        <v>0.0</v>
      </c>
      <c r="AD9532" s="25">
        <v>2.0</v>
      </c>
      <c r="AE9532" s="25">
        <v>0.0</v>
      </c>
      <c r="AF9532" s="25">
        <v>0.0</v>
      </c>
      <c r="AG9532" s="25">
        <v>167181.77</v>
      </c>
      <c r="AH9532" s="25">
        <v>0.0</v>
      </c>
    </row>
    <row r="9533" ht="15.75" customHeight="1">
      <c r="U9533" s="25">
        <v>9532.0</v>
      </c>
      <c r="V9533" s="25">
        <v>1.571701E7</v>
      </c>
      <c r="W9533" s="25" t="s">
        <v>2227</v>
      </c>
      <c r="X9533" s="25">
        <v>741.0</v>
      </c>
      <c r="Y9533" s="25" t="s">
        <v>375</v>
      </c>
      <c r="Z9533" s="25" t="s">
        <v>462</v>
      </c>
      <c r="AA9533" s="25">
        <v>60.0</v>
      </c>
      <c r="AB9533" s="25">
        <v>5.0</v>
      </c>
      <c r="AC9533" s="25">
        <v>0.0</v>
      </c>
      <c r="AD9533" s="25">
        <v>1.0</v>
      </c>
      <c r="AE9533" s="25">
        <v>1.0</v>
      </c>
      <c r="AF9533" s="25">
        <v>1.0</v>
      </c>
      <c r="AG9533" s="25">
        <v>38914.51</v>
      </c>
      <c r="AH9533" s="25">
        <v>0.0</v>
      </c>
    </row>
    <row r="9534" ht="15.75" customHeight="1">
      <c r="U9534" s="25">
        <v>9533.0</v>
      </c>
      <c r="V9534" s="25">
        <v>1.5643828E7</v>
      </c>
      <c r="W9534" s="25" t="s">
        <v>1084</v>
      </c>
      <c r="X9534" s="25">
        <v>592.0</v>
      </c>
      <c r="Y9534" s="25" t="s">
        <v>375</v>
      </c>
      <c r="Z9534" s="25" t="s">
        <v>487</v>
      </c>
      <c r="AA9534" s="25">
        <v>29.0</v>
      </c>
      <c r="AB9534" s="25">
        <v>7.0</v>
      </c>
      <c r="AC9534" s="25">
        <v>0.0</v>
      </c>
      <c r="AD9534" s="25">
        <v>2.0</v>
      </c>
      <c r="AE9534" s="25">
        <v>1.0</v>
      </c>
      <c r="AF9534" s="25">
        <v>1.0</v>
      </c>
      <c r="AG9534" s="25">
        <v>91196.67</v>
      </c>
      <c r="AH9534" s="25">
        <v>0.0</v>
      </c>
    </row>
    <row r="9535" ht="15.75" customHeight="1">
      <c r="U9535" s="25">
        <v>9534.0</v>
      </c>
      <c r="V9535" s="25">
        <v>1.5733361E7</v>
      </c>
      <c r="W9535" s="25" t="s">
        <v>1049</v>
      </c>
      <c r="X9535" s="25">
        <v>651.0</v>
      </c>
      <c r="Y9535" s="25" t="s">
        <v>379</v>
      </c>
      <c r="Z9535" s="25" t="s">
        <v>462</v>
      </c>
      <c r="AA9535" s="25">
        <v>45.0</v>
      </c>
      <c r="AB9535" s="25">
        <v>6.0</v>
      </c>
      <c r="AC9535" s="25">
        <v>86714.06</v>
      </c>
      <c r="AD9535" s="25">
        <v>1.0</v>
      </c>
      <c r="AE9535" s="25">
        <v>1.0</v>
      </c>
      <c r="AF9535" s="25">
        <v>0.0</v>
      </c>
      <c r="AG9535" s="25">
        <v>85869.89</v>
      </c>
      <c r="AH9535" s="25">
        <v>1.0</v>
      </c>
    </row>
    <row r="9536" ht="15.75" customHeight="1">
      <c r="U9536" s="25">
        <v>9535.0</v>
      </c>
      <c r="V9536" s="25">
        <v>1.5795488E7</v>
      </c>
      <c r="W9536" s="25" t="s">
        <v>1185</v>
      </c>
      <c r="X9536" s="25">
        <v>773.0</v>
      </c>
      <c r="Y9536" s="25" t="s">
        <v>377</v>
      </c>
      <c r="Z9536" s="25" t="s">
        <v>487</v>
      </c>
      <c r="AA9536" s="25">
        <v>52.0</v>
      </c>
      <c r="AB9536" s="25">
        <v>2.0</v>
      </c>
      <c r="AC9536" s="25">
        <v>0.0</v>
      </c>
      <c r="AD9536" s="25">
        <v>2.0</v>
      </c>
      <c r="AE9536" s="25">
        <v>1.0</v>
      </c>
      <c r="AF9536" s="25">
        <v>0.0</v>
      </c>
      <c r="AG9536" s="25">
        <v>57337.79</v>
      </c>
      <c r="AH9536" s="25">
        <v>0.0</v>
      </c>
    </row>
    <row r="9537" ht="15.75" customHeight="1">
      <c r="U9537" s="25">
        <v>9536.0</v>
      </c>
      <c r="V9537" s="25">
        <v>1.5581551E7</v>
      </c>
      <c r="W9537" s="25" t="s">
        <v>1942</v>
      </c>
      <c r="X9537" s="25">
        <v>850.0</v>
      </c>
      <c r="Y9537" s="25" t="s">
        <v>377</v>
      </c>
      <c r="Z9537" s="25" t="s">
        <v>487</v>
      </c>
      <c r="AA9537" s="25">
        <v>41.0</v>
      </c>
      <c r="AB9537" s="25">
        <v>8.0</v>
      </c>
      <c r="AC9537" s="25">
        <v>132838.07</v>
      </c>
      <c r="AD9537" s="25">
        <v>1.0</v>
      </c>
      <c r="AE9537" s="25">
        <v>1.0</v>
      </c>
      <c r="AF9537" s="25">
        <v>1.0</v>
      </c>
      <c r="AG9537" s="25">
        <v>175347.28</v>
      </c>
      <c r="AH9537" s="25">
        <v>0.0</v>
      </c>
    </row>
    <row r="9538" ht="15.75" customHeight="1">
      <c r="U9538" s="25">
        <v>9537.0</v>
      </c>
      <c r="V9538" s="25">
        <v>1.5632051E7</v>
      </c>
      <c r="W9538" s="25" t="s">
        <v>1131</v>
      </c>
      <c r="X9538" s="25">
        <v>550.0</v>
      </c>
      <c r="Y9538" s="25" t="s">
        <v>379</v>
      </c>
      <c r="Z9538" s="25" t="s">
        <v>462</v>
      </c>
      <c r="AA9538" s="25">
        <v>42.0</v>
      </c>
      <c r="AB9538" s="25">
        <v>10.0</v>
      </c>
      <c r="AC9538" s="25">
        <v>128707.31</v>
      </c>
      <c r="AD9538" s="25">
        <v>1.0</v>
      </c>
      <c r="AE9538" s="25">
        <v>1.0</v>
      </c>
      <c r="AF9538" s="25">
        <v>0.0</v>
      </c>
      <c r="AG9538" s="25">
        <v>63092.65</v>
      </c>
      <c r="AH9538" s="25">
        <v>1.0</v>
      </c>
    </row>
    <row r="9539" ht="15.75" customHeight="1">
      <c r="U9539" s="25">
        <v>9538.0</v>
      </c>
      <c r="V9539" s="25">
        <v>1.5780409E7</v>
      </c>
      <c r="W9539" s="25" t="s">
        <v>2773</v>
      </c>
      <c r="X9539" s="25">
        <v>783.0</v>
      </c>
      <c r="Y9539" s="25" t="s">
        <v>375</v>
      </c>
      <c r="Z9539" s="25" t="s">
        <v>487</v>
      </c>
      <c r="AA9539" s="25">
        <v>40.0</v>
      </c>
      <c r="AB9539" s="25">
        <v>6.0</v>
      </c>
      <c r="AC9539" s="25">
        <v>0.0</v>
      </c>
      <c r="AD9539" s="25">
        <v>2.0</v>
      </c>
      <c r="AE9539" s="25">
        <v>1.0</v>
      </c>
      <c r="AF9539" s="25">
        <v>0.0</v>
      </c>
      <c r="AG9539" s="25">
        <v>109742.55</v>
      </c>
      <c r="AH9539" s="25">
        <v>0.0</v>
      </c>
    </row>
    <row r="9540" ht="15.75" customHeight="1">
      <c r="U9540" s="25">
        <v>9539.0</v>
      </c>
      <c r="V9540" s="25">
        <v>1.5572767E7</v>
      </c>
      <c r="W9540" s="25" t="s">
        <v>3523</v>
      </c>
      <c r="X9540" s="25">
        <v>777.0</v>
      </c>
      <c r="Y9540" s="25" t="s">
        <v>375</v>
      </c>
      <c r="Z9540" s="25" t="s">
        <v>487</v>
      </c>
      <c r="AA9540" s="25">
        <v>29.0</v>
      </c>
      <c r="AB9540" s="25">
        <v>2.0</v>
      </c>
      <c r="AC9540" s="25">
        <v>0.0</v>
      </c>
      <c r="AD9540" s="25">
        <v>2.0</v>
      </c>
      <c r="AE9540" s="25">
        <v>1.0</v>
      </c>
      <c r="AF9540" s="25">
        <v>0.0</v>
      </c>
      <c r="AG9540" s="25">
        <v>124489.88</v>
      </c>
      <c r="AH9540" s="25">
        <v>0.0</v>
      </c>
    </row>
    <row r="9541" ht="15.75" customHeight="1">
      <c r="U9541" s="25">
        <v>9540.0</v>
      </c>
      <c r="V9541" s="25">
        <v>1.5590337E7</v>
      </c>
      <c r="W9541" s="25" t="s">
        <v>1203</v>
      </c>
      <c r="X9541" s="25">
        <v>659.0</v>
      </c>
      <c r="Y9541" s="25" t="s">
        <v>375</v>
      </c>
      <c r="Z9541" s="25" t="s">
        <v>487</v>
      </c>
      <c r="AA9541" s="25">
        <v>29.0</v>
      </c>
      <c r="AB9541" s="25">
        <v>6.0</v>
      </c>
      <c r="AC9541" s="25">
        <v>123192.12</v>
      </c>
      <c r="AD9541" s="25">
        <v>1.0</v>
      </c>
      <c r="AE9541" s="25">
        <v>1.0</v>
      </c>
      <c r="AF9541" s="25">
        <v>1.0</v>
      </c>
      <c r="AG9541" s="25">
        <v>56971.41</v>
      </c>
      <c r="AH9541" s="25">
        <v>1.0</v>
      </c>
    </row>
    <row r="9542" ht="15.75" customHeight="1">
      <c r="U9542" s="25">
        <v>9541.0</v>
      </c>
      <c r="V9542" s="25">
        <v>1.5634551E7</v>
      </c>
      <c r="W9542" s="25" t="s">
        <v>1234</v>
      </c>
      <c r="X9542" s="25">
        <v>727.0</v>
      </c>
      <c r="Y9542" s="25" t="s">
        <v>379</v>
      </c>
      <c r="Z9542" s="25" t="s">
        <v>487</v>
      </c>
      <c r="AA9542" s="25">
        <v>46.0</v>
      </c>
      <c r="AB9542" s="25">
        <v>3.0</v>
      </c>
      <c r="AC9542" s="25">
        <v>115248.11</v>
      </c>
      <c r="AD9542" s="25">
        <v>4.0</v>
      </c>
      <c r="AE9542" s="25">
        <v>1.0</v>
      </c>
      <c r="AF9542" s="25">
        <v>0.0</v>
      </c>
      <c r="AG9542" s="25">
        <v>130752.01</v>
      </c>
      <c r="AH9542" s="25">
        <v>1.0</v>
      </c>
    </row>
    <row r="9543" ht="15.75" customHeight="1">
      <c r="U9543" s="25">
        <v>9542.0</v>
      </c>
      <c r="V9543" s="25">
        <v>1.566929E7</v>
      </c>
      <c r="W9543" s="25" t="s">
        <v>1673</v>
      </c>
      <c r="X9543" s="25">
        <v>603.0</v>
      </c>
      <c r="Y9543" s="25" t="s">
        <v>375</v>
      </c>
      <c r="Z9543" s="25" t="s">
        <v>487</v>
      </c>
      <c r="AA9543" s="25">
        <v>38.0</v>
      </c>
      <c r="AB9543" s="25">
        <v>8.0</v>
      </c>
      <c r="AC9543" s="25">
        <v>59360.77</v>
      </c>
      <c r="AD9543" s="25">
        <v>1.0</v>
      </c>
      <c r="AE9543" s="25">
        <v>1.0</v>
      </c>
      <c r="AF9543" s="25">
        <v>1.0</v>
      </c>
      <c r="AG9543" s="25">
        <v>191457.06</v>
      </c>
      <c r="AH9543" s="25">
        <v>0.0</v>
      </c>
    </row>
    <row r="9544" ht="15.75" customHeight="1">
      <c r="U9544" s="25">
        <v>9543.0</v>
      </c>
      <c r="V9544" s="25">
        <v>1.562114E7</v>
      </c>
      <c r="W9544" s="25" t="s">
        <v>2046</v>
      </c>
      <c r="X9544" s="25">
        <v>644.0</v>
      </c>
      <c r="Y9544" s="25" t="s">
        <v>377</v>
      </c>
      <c r="Z9544" s="25" t="s">
        <v>487</v>
      </c>
      <c r="AA9544" s="25">
        <v>37.0</v>
      </c>
      <c r="AB9544" s="25">
        <v>9.0</v>
      </c>
      <c r="AC9544" s="25">
        <v>0.0</v>
      </c>
      <c r="AD9544" s="25">
        <v>2.0</v>
      </c>
      <c r="AE9544" s="25">
        <v>1.0</v>
      </c>
      <c r="AF9544" s="25">
        <v>1.0</v>
      </c>
      <c r="AG9544" s="25">
        <v>96442.86</v>
      </c>
      <c r="AH9544" s="25">
        <v>0.0</v>
      </c>
    </row>
    <row r="9545" ht="15.75" customHeight="1">
      <c r="U9545" s="25">
        <v>9544.0</v>
      </c>
      <c r="V9545" s="25">
        <v>1.5613518E7</v>
      </c>
      <c r="W9545" s="25" t="s">
        <v>1113</v>
      </c>
      <c r="X9545" s="25">
        <v>647.0</v>
      </c>
      <c r="Y9545" s="25" t="s">
        <v>375</v>
      </c>
      <c r="Z9545" s="25" t="s">
        <v>462</v>
      </c>
      <c r="AA9545" s="25">
        <v>35.0</v>
      </c>
      <c r="AB9545" s="25">
        <v>6.0</v>
      </c>
      <c r="AC9545" s="25">
        <v>112668.7</v>
      </c>
      <c r="AD9545" s="25">
        <v>1.0</v>
      </c>
      <c r="AE9545" s="25">
        <v>0.0</v>
      </c>
      <c r="AF9545" s="25">
        <v>1.0</v>
      </c>
      <c r="AG9545" s="25">
        <v>122584.29</v>
      </c>
      <c r="AH9545" s="25">
        <v>0.0</v>
      </c>
    </row>
    <row r="9546" ht="15.75" customHeight="1">
      <c r="U9546" s="25">
        <v>9545.0</v>
      </c>
      <c r="V9546" s="25">
        <v>1.5728043E7</v>
      </c>
      <c r="W9546" s="25" t="s">
        <v>983</v>
      </c>
      <c r="X9546" s="25">
        <v>648.0</v>
      </c>
      <c r="Y9546" s="25" t="s">
        <v>379</v>
      </c>
      <c r="Z9546" s="25" t="s">
        <v>462</v>
      </c>
      <c r="AA9546" s="25">
        <v>37.0</v>
      </c>
      <c r="AB9546" s="25">
        <v>7.0</v>
      </c>
      <c r="AC9546" s="25">
        <v>138503.51</v>
      </c>
      <c r="AD9546" s="25">
        <v>2.0</v>
      </c>
      <c r="AE9546" s="25">
        <v>1.0</v>
      </c>
      <c r="AF9546" s="25">
        <v>0.0</v>
      </c>
      <c r="AG9546" s="25">
        <v>57215.85</v>
      </c>
      <c r="AH9546" s="25">
        <v>0.0</v>
      </c>
    </row>
    <row r="9547" ht="15.75" customHeight="1">
      <c r="U9547" s="25">
        <v>9546.0</v>
      </c>
      <c r="V9547" s="25">
        <v>1.5570073E7</v>
      </c>
      <c r="W9547" s="25" t="s">
        <v>3524</v>
      </c>
      <c r="X9547" s="25">
        <v>721.0</v>
      </c>
      <c r="Y9547" s="25" t="s">
        <v>377</v>
      </c>
      <c r="Z9547" s="25" t="s">
        <v>487</v>
      </c>
      <c r="AA9547" s="25">
        <v>57.0</v>
      </c>
      <c r="AB9547" s="25">
        <v>1.0</v>
      </c>
      <c r="AC9547" s="25">
        <v>0.0</v>
      </c>
      <c r="AD9547" s="25">
        <v>1.0</v>
      </c>
      <c r="AE9547" s="25">
        <v>1.0</v>
      </c>
      <c r="AF9547" s="25">
        <v>1.0</v>
      </c>
      <c r="AG9547" s="25">
        <v>195940.96</v>
      </c>
      <c r="AH9547" s="25">
        <v>0.0</v>
      </c>
    </row>
    <row r="9548" ht="15.75" customHeight="1">
      <c r="U9548" s="25">
        <v>9547.0</v>
      </c>
      <c r="V9548" s="25">
        <v>1.5777033E7</v>
      </c>
      <c r="W9548" s="25" t="s">
        <v>2415</v>
      </c>
      <c r="X9548" s="25">
        <v>524.0</v>
      </c>
      <c r="Y9548" s="25" t="s">
        <v>375</v>
      </c>
      <c r="Z9548" s="25" t="s">
        <v>487</v>
      </c>
      <c r="AA9548" s="25">
        <v>29.0</v>
      </c>
      <c r="AB9548" s="25">
        <v>7.0</v>
      </c>
      <c r="AC9548" s="25">
        <v>0.0</v>
      </c>
      <c r="AD9548" s="25">
        <v>2.0</v>
      </c>
      <c r="AE9548" s="25">
        <v>1.0</v>
      </c>
      <c r="AF9548" s="25">
        <v>1.0</v>
      </c>
      <c r="AG9548" s="25">
        <v>105448.74</v>
      </c>
      <c r="AH9548" s="25">
        <v>0.0</v>
      </c>
    </row>
    <row r="9549" ht="15.75" customHeight="1">
      <c r="U9549" s="25">
        <v>9548.0</v>
      </c>
      <c r="V9549" s="25">
        <v>1.5682454E7</v>
      </c>
      <c r="W9549" s="25" t="s">
        <v>1713</v>
      </c>
      <c r="X9549" s="25">
        <v>626.0</v>
      </c>
      <c r="Y9549" s="25" t="s">
        <v>375</v>
      </c>
      <c r="Z9549" s="25" t="s">
        <v>462</v>
      </c>
      <c r="AA9549" s="25">
        <v>34.0</v>
      </c>
      <c r="AB9549" s="25">
        <v>3.0</v>
      </c>
      <c r="AC9549" s="25">
        <v>0.0</v>
      </c>
      <c r="AD9549" s="25">
        <v>2.0</v>
      </c>
      <c r="AE9549" s="25">
        <v>1.0</v>
      </c>
      <c r="AF9549" s="25">
        <v>1.0</v>
      </c>
      <c r="AG9549" s="25">
        <v>37870.29</v>
      </c>
      <c r="AH9549" s="25">
        <v>0.0</v>
      </c>
    </row>
    <row r="9550" ht="15.75" customHeight="1">
      <c r="U9550" s="25">
        <v>9549.0</v>
      </c>
      <c r="V9550" s="25">
        <v>1.5758513E7</v>
      </c>
      <c r="W9550" s="25" t="s">
        <v>522</v>
      </c>
      <c r="X9550" s="25">
        <v>569.0</v>
      </c>
      <c r="Y9550" s="25" t="s">
        <v>375</v>
      </c>
      <c r="Z9550" s="25" t="s">
        <v>487</v>
      </c>
      <c r="AA9550" s="25">
        <v>43.0</v>
      </c>
      <c r="AB9550" s="25">
        <v>7.0</v>
      </c>
      <c r="AC9550" s="25">
        <v>0.0</v>
      </c>
      <c r="AD9550" s="25">
        <v>2.0</v>
      </c>
      <c r="AE9550" s="25">
        <v>1.0</v>
      </c>
      <c r="AF9550" s="25">
        <v>0.0</v>
      </c>
      <c r="AG9550" s="25">
        <v>52534.81</v>
      </c>
      <c r="AH9550" s="25">
        <v>0.0</v>
      </c>
    </row>
    <row r="9551" ht="15.75" customHeight="1">
      <c r="U9551" s="25">
        <v>9550.0</v>
      </c>
      <c r="V9551" s="25">
        <v>1.5772604E7</v>
      </c>
      <c r="W9551" s="25" t="s">
        <v>694</v>
      </c>
      <c r="X9551" s="25">
        <v>578.0</v>
      </c>
      <c r="Y9551" s="25" t="s">
        <v>377</v>
      </c>
      <c r="Z9551" s="25" t="s">
        <v>487</v>
      </c>
      <c r="AA9551" s="25">
        <v>36.0</v>
      </c>
      <c r="AB9551" s="25">
        <v>1.0</v>
      </c>
      <c r="AC9551" s="25">
        <v>157267.95</v>
      </c>
      <c r="AD9551" s="25">
        <v>2.0</v>
      </c>
      <c r="AE9551" s="25">
        <v>1.0</v>
      </c>
      <c r="AF9551" s="25">
        <v>0.0</v>
      </c>
      <c r="AG9551" s="25">
        <v>141533.19</v>
      </c>
      <c r="AH9551" s="25">
        <v>0.0</v>
      </c>
    </row>
    <row r="9552" ht="15.75" customHeight="1">
      <c r="U9552" s="25">
        <v>9551.0</v>
      </c>
      <c r="V9552" s="25">
        <v>1.5721715E7</v>
      </c>
      <c r="W9552" s="25" t="s">
        <v>3525</v>
      </c>
      <c r="X9552" s="25">
        <v>769.0</v>
      </c>
      <c r="Y9552" s="25" t="s">
        <v>375</v>
      </c>
      <c r="Z9552" s="25" t="s">
        <v>462</v>
      </c>
      <c r="AA9552" s="25">
        <v>40.0</v>
      </c>
      <c r="AB9552" s="25">
        <v>9.0</v>
      </c>
      <c r="AC9552" s="25">
        <v>133871.05</v>
      </c>
      <c r="AD9552" s="25">
        <v>1.0</v>
      </c>
      <c r="AE9552" s="25">
        <v>1.0</v>
      </c>
      <c r="AF9552" s="25">
        <v>1.0</v>
      </c>
      <c r="AG9552" s="25">
        <v>50568.02</v>
      </c>
      <c r="AH9552" s="25">
        <v>0.0</v>
      </c>
    </row>
    <row r="9553" ht="15.75" customHeight="1">
      <c r="U9553" s="25">
        <v>9552.0</v>
      </c>
      <c r="V9553" s="25">
        <v>1.5688563E7</v>
      </c>
      <c r="W9553" s="25" t="s">
        <v>709</v>
      </c>
      <c r="X9553" s="25">
        <v>694.0</v>
      </c>
      <c r="Y9553" s="25" t="s">
        <v>379</v>
      </c>
      <c r="Z9553" s="25" t="s">
        <v>487</v>
      </c>
      <c r="AA9553" s="25">
        <v>31.0</v>
      </c>
      <c r="AB9553" s="25">
        <v>4.0</v>
      </c>
      <c r="AC9553" s="25">
        <v>141989.27</v>
      </c>
      <c r="AD9553" s="25">
        <v>2.0</v>
      </c>
      <c r="AE9553" s="25">
        <v>1.0</v>
      </c>
      <c r="AF9553" s="25">
        <v>0.0</v>
      </c>
      <c r="AG9553" s="25">
        <v>26116.82</v>
      </c>
      <c r="AH9553" s="25">
        <v>0.0</v>
      </c>
    </row>
    <row r="9554" ht="15.75" customHeight="1">
      <c r="U9554" s="25">
        <v>9553.0</v>
      </c>
      <c r="V9554" s="25">
        <v>1.5772009E7</v>
      </c>
      <c r="W9554" s="25" t="s">
        <v>510</v>
      </c>
      <c r="X9554" s="25">
        <v>664.0</v>
      </c>
      <c r="Y9554" s="25" t="s">
        <v>375</v>
      </c>
      <c r="Z9554" s="25" t="s">
        <v>462</v>
      </c>
      <c r="AA9554" s="25">
        <v>41.0</v>
      </c>
      <c r="AB9554" s="25">
        <v>5.0</v>
      </c>
      <c r="AC9554" s="25">
        <v>0.0</v>
      </c>
      <c r="AD9554" s="25">
        <v>1.0</v>
      </c>
      <c r="AE9554" s="25">
        <v>1.0</v>
      </c>
      <c r="AF9554" s="25">
        <v>1.0</v>
      </c>
      <c r="AG9554" s="25">
        <v>152054.33</v>
      </c>
      <c r="AH9554" s="25">
        <v>0.0</v>
      </c>
    </row>
    <row r="9555" ht="15.75" customHeight="1">
      <c r="U9555" s="25">
        <v>9554.0</v>
      </c>
      <c r="V9555" s="25">
        <v>1.5809585E7</v>
      </c>
      <c r="W9555" s="25" t="s">
        <v>497</v>
      </c>
      <c r="X9555" s="25">
        <v>646.0</v>
      </c>
      <c r="Y9555" s="25" t="s">
        <v>375</v>
      </c>
      <c r="Z9555" s="25" t="s">
        <v>487</v>
      </c>
      <c r="AA9555" s="25">
        <v>38.0</v>
      </c>
      <c r="AB9555" s="25">
        <v>7.0</v>
      </c>
      <c r="AC9555" s="25">
        <v>0.0</v>
      </c>
      <c r="AD9555" s="25">
        <v>2.0</v>
      </c>
      <c r="AE9555" s="25">
        <v>1.0</v>
      </c>
      <c r="AF9555" s="25">
        <v>0.0</v>
      </c>
      <c r="AG9555" s="25">
        <v>1528.4</v>
      </c>
      <c r="AH9555" s="25">
        <v>0.0</v>
      </c>
    </row>
    <row r="9556" ht="15.75" customHeight="1">
      <c r="U9556" s="25">
        <v>9555.0</v>
      </c>
      <c r="V9556" s="25">
        <v>1.5593778E7</v>
      </c>
      <c r="W9556" s="25" t="s">
        <v>1123</v>
      </c>
      <c r="X9556" s="25">
        <v>779.0</v>
      </c>
      <c r="Y9556" s="25" t="s">
        <v>375</v>
      </c>
      <c r="Z9556" s="25" t="s">
        <v>462</v>
      </c>
      <c r="AA9556" s="25">
        <v>29.0</v>
      </c>
      <c r="AB9556" s="25">
        <v>3.0</v>
      </c>
      <c r="AC9556" s="25">
        <v>46388.16</v>
      </c>
      <c r="AD9556" s="25">
        <v>3.0</v>
      </c>
      <c r="AE9556" s="25">
        <v>1.0</v>
      </c>
      <c r="AF9556" s="25">
        <v>0.0</v>
      </c>
      <c r="AG9556" s="25">
        <v>127939.26</v>
      </c>
      <c r="AH9556" s="25">
        <v>1.0</v>
      </c>
    </row>
    <row r="9557" ht="15.75" customHeight="1">
      <c r="U9557" s="25">
        <v>9556.0</v>
      </c>
      <c r="V9557" s="25">
        <v>1.565536E7</v>
      </c>
      <c r="W9557" s="25" t="s">
        <v>2190</v>
      </c>
      <c r="X9557" s="25">
        <v>782.0</v>
      </c>
      <c r="Y9557" s="25" t="s">
        <v>379</v>
      </c>
      <c r="Z9557" s="25" t="s">
        <v>462</v>
      </c>
      <c r="AA9557" s="25">
        <v>72.0</v>
      </c>
      <c r="AB9557" s="25">
        <v>5.0</v>
      </c>
      <c r="AC9557" s="25">
        <v>148666.99</v>
      </c>
      <c r="AD9557" s="25">
        <v>1.0</v>
      </c>
      <c r="AE9557" s="25">
        <v>1.0</v>
      </c>
      <c r="AF9557" s="25">
        <v>0.0</v>
      </c>
      <c r="AG9557" s="25">
        <v>2605.65</v>
      </c>
      <c r="AH9557" s="25">
        <v>1.0</v>
      </c>
    </row>
    <row r="9558" ht="15.75" customHeight="1">
      <c r="U9558" s="25">
        <v>9557.0</v>
      </c>
      <c r="V9558" s="25">
        <v>1.5780909E7</v>
      </c>
      <c r="W9558" s="25" t="s">
        <v>3526</v>
      </c>
      <c r="X9558" s="25">
        <v>769.0</v>
      </c>
      <c r="Y9558" s="25" t="s">
        <v>379</v>
      </c>
      <c r="Z9558" s="25" t="s">
        <v>487</v>
      </c>
      <c r="AA9558" s="25">
        <v>34.0</v>
      </c>
      <c r="AB9558" s="25">
        <v>7.0</v>
      </c>
      <c r="AC9558" s="25">
        <v>115101.5</v>
      </c>
      <c r="AD9558" s="25">
        <v>1.0</v>
      </c>
      <c r="AE9558" s="25">
        <v>0.0</v>
      </c>
      <c r="AF9558" s="25">
        <v>0.0</v>
      </c>
      <c r="AG9558" s="25">
        <v>57841.89</v>
      </c>
      <c r="AH9558" s="25">
        <v>1.0</v>
      </c>
    </row>
    <row r="9559" ht="15.75" customHeight="1">
      <c r="U9559" s="25">
        <v>9558.0</v>
      </c>
      <c r="V9559" s="25">
        <v>1.575731E7</v>
      </c>
      <c r="W9559" s="25" t="s">
        <v>1822</v>
      </c>
      <c r="X9559" s="25">
        <v>655.0</v>
      </c>
      <c r="Y9559" s="25" t="s">
        <v>379</v>
      </c>
      <c r="Z9559" s="25" t="s">
        <v>487</v>
      </c>
      <c r="AA9559" s="25">
        <v>67.0</v>
      </c>
      <c r="AB9559" s="25">
        <v>6.0</v>
      </c>
      <c r="AC9559" s="25">
        <v>148363.38</v>
      </c>
      <c r="AD9559" s="25">
        <v>1.0</v>
      </c>
      <c r="AE9559" s="25">
        <v>1.0</v>
      </c>
      <c r="AF9559" s="25">
        <v>1.0</v>
      </c>
      <c r="AG9559" s="25">
        <v>186995.17</v>
      </c>
      <c r="AH9559" s="25">
        <v>0.0</v>
      </c>
    </row>
    <row r="9560" ht="15.75" customHeight="1">
      <c r="U9560" s="25">
        <v>9559.0</v>
      </c>
      <c r="V9560" s="25">
        <v>1.5801411E7</v>
      </c>
      <c r="W9560" s="25" t="s">
        <v>1722</v>
      </c>
      <c r="X9560" s="25">
        <v>623.0</v>
      </c>
      <c r="Y9560" s="25" t="s">
        <v>377</v>
      </c>
      <c r="Z9560" s="25" t="s">
        <v>487</v>
      </c>
      <c r="AA9560" s="25">
        <v>46.0</v>
      </c>
      <c r="AB9560" s="25">
        <v>4.0</v>
      </c>
      <c r="AC9560" s="25">
        <v>0.0</v>
      </c>
      <c r="AD9560" s="25">
        <v>1.0</v>
      </c>
      <c r="AE9560" s="25">
        <v>1.0</v>
      </c>
      <c r="AF9560" s="25">
        <v>0.0</v>
      </c>
      <c r="AG9560" s="25">
        <v>5549.11</v>
      </c>
      <c r="AH9560" s="25">
        <v>1.0</v>
      </c>
    </row>
    <row r="9561" ht="15.75" customHeight="1">
      <c r="U9561" s="25">
        <v>9560.0</v>
      </c>
      <c r="V9561" s="25">
        <v>1.5761706E7</v>
      </c>
      <c r="W9561" s="25" t="s">
        <v>1343</v>
      </c>
      <c r="X9561" s="25">
        <v>705.0</v>
      </c>
      <c r="Y9561" s="25" t="s">
        <v>377</v>
      </c>
      <c r="Z9561" s="25" t="s">
        <v>462</v>
      </c>
      <c r="AA9561" s="25">
        <v>39.0</v>
      </c>
      <c r="AB9561" s="25">
        <v>8.0</v>
      </c>
      <c r="AC9561" s="25">
        <v>144102.32</v>
      </c>
      <c r="AD9561" s="25">
        <v>1.0</v>
      </c>
      <c r="AE9561" s="25">
        <v>1.0</v>
      </c>
      <c r="AF9561" s="25">
        <v>1.0</v>
      </c>
      <c r="AG9561" s="25">
        <v>11682.36</v>
      </c>
      <c r="AH9561" s="25">
        <v>0.0</v>
      </c>
    </row>
    <row r="9562" ht="15.75" customHeight="1">
      <c r="U9562" s="25">
        <v>9561.0</v>
      </c>
      <c r="V9562" s="25">
        <v>1.5658409E7</v>
      </c>
      <c r="W9562" s="25" t="s">
        <v>1149</v>
      </c>
      <c r="X9562" s="25">
        <v>686.0</v>
      </c>
      <c r="Y9562" s="25" t="s">
        <v>375</v>
      </c>
      <c r="Z9562" s="25" t="s">
        <v>487</v>
      </c>
      <c r="AA9562" s="25">
        <v>41.0</v>
      </c>
      <c r="AB9562" s="25">
        <v>5.0</v>
      </c>
      <c r="AC9562" s="25">
        <v>128876.71</v>
      </c>
      <c r="AD9562" s="25">
        <v>3.0</v>
      </c>
      <c r="AE9562" s="25">
        <v>1.0</v>
      </c>
      <c r="AF9562" s="25">
        <v>1.0</v>
      </c>
      <c r="AG9562" s="25">
        <v>106939.34</v>
      </c>
      <c r="AH9562" s="25">
        <v>1.0</v>
      </c>
    </row>
    <row r="9563" ht="15.75" customHeight="1">
      <c r="U9563" s="25">
        <v>9562.0</v>
      </c>
      <c r="V9563" s="25">
        <v>1.581001E7</v>
      </c>
      <c r="W9563" s="25" t="s">
        <v>3527</v>
      </c>
      <c r="X9563" s="25">
        <v>678.0</v>
      </c>
      <c r="Y9563" s="25" t="s">
        <v>379</v>
      </c>
      <c r="Z9563" s="25" t="s">
        <v>487</v>
      </c>
      <c r="AA9563" s="25">
        <v>36.0</v>
      </c>
      <c r="AB9563" s="25">
        <v>6.0</v>
      </c>
      <c r="AC9563" s="25">
        <v>118448.15</v>
      </c>
      <c r="AD9563" s="25">
        <v>2.0</v>
      </c>
      <c r="AE9563" s="25">
        <v>1.0</v>
      </c>
      <c r="AF9563" s="25">
        <v>0.0</v>
      </c>
      <c r="AG9563" s="25">
        <v>53172.02</v>
      </c>
      <c r="AH9563" s="25">
        <v>0.0</v>
      </c>
    </row>
    <row r="9564" ht="15.75" customHeight="1">
      <c r="U9564" s="25">
        <v>9563.0</v>
      </c>
      <c r="V9564" s="25">
        <v>1.5627027E7</v>
      </c>
      <c r="W9564" s="25" t="s">
        <v>711</v>
      </c>
      <c r="X9564" s="25">
        <v>738.0</v>
      </c>
      <c r="Y9564" s="25" t="s">
        <v>375</v>
      </c>
      <c r="Z9564" s="25" t="s">
        <v>487</v>
      </c>
      <c r="AA9564" s="25">
        <v>39.0</v>
      </c>
      <c r="AB9564" s="25">
        <v>5.0</v>
      </c>
      <c r="AC9564" s="25">
        <v>0.0</v>
      </c>
      <c r="AD9564" s="25">
        <v>2.0</v>
      </c>
      <c r="AE9564" s="25">
        <v>1.0</v>
      </c>
      <c r="AF9564" s="25">
        <v>1.0</v>
      </c>
      <c r="AG9564" s="25">
        <v>114388.98</v>
      </c>
      <c r="AH9564" s="25">
        <v>0.0</v>
      </c>
    </row>
    <row r="9565" ht="15.75" customHeight="1">
      <c r="U9565" s="25">
        <v>9564.0</v>
      </c>
      <c r="V9565" s="25">
        <v>1.5624374E7</v>
      </c>
      <c r="W9565" s="25" t="s">
        <v>527</v>
      </c>
      <c r="X9565" s="25">
        <v>703.0</v>
      </c>
      <c r="Y9565" s="25" t="s">
        <v>375</v>
      </c>
      <c r="Z9565" s="25" t="s">
        <v>487</v>
      </c>
      <c r="AA9565" s="25">
        <v>28.0</v>
      </c>
      <c r="AB9565" s="25">
        <v>9.0</v>
      </c>
      <c r="AC9565" s="25">
        <v>0.0</v>
      </c>
      <c r="AD9565" s="25">
        <v>2.0</v>
      </c>
      <c r="AE9565" s="25">
        <v>0.0</v>
      </c>
      <c r="AF9565" s="25">
        <v>1.0</v>
      </c>
      <c r="AG9565" s="25">
        <v>2151.17</v>
      </c>
      <c r="AH9565" s="25">
        <v>0.0</v>
      </c>
    </row>
    <row r="9566" ht="15.75" customHeight="1">
      <c r="U9566" s="25">
        <v>9565.0</v>
      </c>
      <c r="V9566" s="25">
        <v>1.5720083E7</v>
      </c>
      <c r="W9566" s="25" t="s">
        <v>1748</v>
      </c>
      <c r="X9566" s="25">
        <v>554.0</v>
      </c>
      <c r="Y9566" s="25" t="s">
        <v>377</v>
      </c>
      <c r="Z9566" s="25" t="s">
        <v>487</v>
      </c>
      <c r="AA9566" s="25">
        <v>42.0</v>
      </c>
      <c r="AB9566" s="25">
        <v>1.0</v>
      </c>
      <c r="AC9566" s="25">
        <v>0.0</v>
      </c>
      <c r="AD9566" s="25">
        <v>2.0</v>
      </c>
      <c r="AE9566" s="25">
        <v>0.0</v>
      </c>
      <c r="AF9566" s="25">
        <v>1.0</v>
      </c>
      <c r="AG9566" s="25">
        <v>183492.9</v>
      </c>
      <c r="AH9566" s="25">
        <v>0.0</v>
      </c>
    </row>
    <row r="9567" ht="15.75" customHeight="1">
      <c r="U9567" s="25">
        <v>9566.0</v>
      </c>
      <c r="V9567" s="25">
        <v>1.5752294E7</v>
      </c>
      <c r="W9567" s="25" t="s">
        <v>2028</v>
      </c>
      <c r="X9567" s="25">
        <v>582.0</v>
      </c>
      <c r="Y9567" s="25" t="s">
        <v>375</v>
      </c>
      <c r="Z9567" s="25" t="s">
        <v>462</v>
      </c>
      <c r="AA9567" s="25">
        <v>38.0</v>
      </c>
      <c r="AB9567" s="25">
        <v>9.0</v>
      </c>
      <c r="AC9567" s="25">
        <v>135979.01</v>
      </c>
      <c r="AD9567" s="25">
        <v>4.0</v>
      </c>
      <c r="AE9567" s="25">
        <v>1.0</v>
      </c>
      <c r="AF9567" s="25">
        <v>1.0</v>
      </c>
      <c r="AG9567" s="25">
        <v>76582.95</v>
      </c>
      <c r="AH9567" s="25">
        <v>1.0</v>
      </c>
    </row>
    <row r="9568" ht="15.75" customHeight="1">
      <c r="U9568" s="25">
        <v>9567.0</v>
      </c>
      <c r="V9568" s="25">
        <v>1.5743193E7</v>
      </c>
      <c r="W9568" s="25" t="s">
        <v>3528</v>
      </c>
      <c r="X9568" s="25">
        <v>644.0</v>
      </c>
      <c r="Y9568" s="25" t="s">
        <v>375</v>
      </c>
      <c r="Z9568" s="25" t="s">
        <v>487</v>
      </c>
      <c r="AA9568" s="25">
        <v>37.0</v>
      </c>
      <c r="AB9568" s="25">
        <v>6.0</v>
      </c>
      <c r="AC9568" s="25">
        <v>117271.8</v>
      </c>
      <c r="AD9568" s="25">
        <v>2.0</v>
      </c>
      <c r="AE9568" s="25">
        <v>1.0</v>
      </c>
      <c r="AF9568" s="25">
        <v>0.0</v>
      </c>
      <c r="AG9568" s="25">
        <v>104217.96</v>
      </c>
      <c r="AH9568" s="25">
        <v>1.0</v>
      </c>
    </row>
    <row r="9569" ht="15.75" customHeight="1">
      <c r="U9569" s="25">
        <v>9568.0</v>
      </c>
      <c r="V9569" s="25">
        <v>1.5696733E7</v>
      </c>
      <c r="W9569" s="25" t="s">
        <v>863</v>
      </c>
      <c r="X9569" s="25">
        <v>724.0</v>
      </c>
      <c r="Y9569" s="25" t="s">
        <v>375</v>
      </c>
      <c r="Z9569" s="25" t="s">
        <v>487</v>
      </c>
      <c r="AA9569" s="25">
        <v>29.0</v>
      </c>
      <c r="AB9569" s="25">
        <v>4.0</v>
      </c>
      <c r="AC9569" s="25">
        <v>0.0</v>
      </c>
      <c r="AD9569" s="25">
        <v>1.0</v>
      </c>
      <c r="AE9569" s="25">
        <v>1.0</v>
      </c>
      <c r="AF9569" s="25">
        <v>0.0</v>
      </c>
      <c r="AG9569" s="25">
        <v>8982.75</v>
      </c>
      <c r="AH9569" s="25">
        <v>0.0</v>
      </c>
    </row>
    <row r="9570" ht="15.75" customHeight="1">
      <c r="U9570" s="25">
        <v>9569.0</v>
      </c>
      <c r="V9570" s="25">
        <v>1.5677522E7</v>
      </c>
      <c r="W9570" s="25" t="s">
        <v>751</v>
      </c>
      <c r="X9570" s="25">
        <v>593.0</v>
      </c>
      <c r="Y9570" s="25" t="s">
        <v>375</v>
      </c>
      <c r="Z9570" s="25" t="s">
        <v>487</v>
      </c>
      <c r="AA9570" s="25">
        <v>33.0</v>
      </c>
      <c r="AB9570" s="25">
        <v>1.0</v>
      </c>
      <c r="AC9570" s="25">
        <v>0.0</v>
      </c>
      <c r="AD9570" s="25">
        <v>2.0</v>
      </c>
      <c r="AE9570" s="25">
        <v>0.0</v>
      </c>
      <c r="AF9570" s="25">
        <v>0.0</v>
      </c>
      <c r="AG9570" s="25">
        <v>9984.4</v>
      </c>
      <c r="AH9570" s="25">
        <v>0.0</v>
      </c>
    </row>
    <row r="9571" ht="15.75" customHeight="1">
      <c r="U9571" s="25">
        <v>9570.0</v>
      </c>
      <c r="V9571" s="25">
        <v>1.5643523E7</v>
      </c>
      <c r="W9571" s="25" t="s">
        <v>820</v>
      </c>
      <c r="X9571" s="25">
        <v>710.0</v>
      </c>
      <c r="Y9571" s="25" t="s">
        <v>377</v>
      </c>
      <c r="Z9571" s="25" t="s">
        <v>462</v>
      </c>
      <c r="AA9571" s="25">
        <v>30.0</v>
      </c>
      <c r="AB9571" s="25">
        <v>10.0</v>
      </c>
      <c r="AC9571" s="25">
        <v>0.0</v>
      </c>
      <c r="AD9571" s="25">
        <v>2.0</v>
      </c>
      <c r="AE9571" s="25">
        <v>1.0</v>
      </c>
      <c r="AF9571" s="25">
        <v>0.0</v>
      </c>
      <c r="AG9571" s="25">
        <v>19500.1</v>
      </c>
      <c r="AH9571" s="25">
        <v>0.0</v>
      </c>
    </row>
    <row r="9572" ht="15.75" customHeight="1">
      <c r="U9572" s="25">
        <v>9571.0</v>
      </c>
      <c r="V9572" s="25">
        <v>1.5624936E7</v>
      </c>
      <c r="W9572" s="25" t="s">
        <v>526</v>
      </c>
      <c r="X9572" s="25">
        <v>631.0</v>
      </c>
      <c r="Y9572" s="25" t="s">
        <v>375</v>
      </c>
      <c r="Z9572" s="25" t="s">
        <v>487</v>
      </c>
      <c r="AA9572" s="25">
        <v>35.0</v>
      </c>
      <c r="AB9572" s="25">
        <v>8.0</v>
      </c>
      <c r="AC9572" s="25">
        <v>129205.49</v>
      </c>
      <c r="AD9572" s="25">
        <v>1.0</v>
      </c>
      <c r="AE9572" s="25">
        <v>1.0</v>
      </c>
      <c r="AF9572" s="25">
        <v>1.0</v>
      </c>
      <c r="AG9572" s="25">
        <v>79146.36</v>
      </c>
      <c r="AH9572" s="25">
        <v>0.0</v>
      </c>
    </row>
    <row r="9573" ht="15.75" customHeight="1">
      <c r="U9573" s="25">
        <v>9572.0</v>
      </c>
      <c r="V9573" s="25">
        <v>1.5716085E7</v>
      </c>
      <c r="W9573" s="25" t="s">
        <v>2296</v>
      </c>
      <c r="X9573" s="25">
        <v>739.0</v>
      </c>
      <c r="Y9573" s="25" t="s">
        <v>377</v>
      </c>
      <c r="Z9573" s="25" t="s">
        <v>462</v>
      </c>
      <c r="AA9573" s="25">
        <v>41.0</v>
      </c>
      <c r="AB9573" s="25">
        <v>8.0</v>
      </c>
      <c r="AC9573" s="25">
        <v>0.0</v>
      </c>
      <c r="AD9573" s="25">
        <v>1.0</v>
      </c>
      <c r="AE9573" s="25">
        <v>1.0</v>
      </c>
      <c r="AF9573" s="25">
        <v>0.0</v>
      </c>
      <c r="AG9573" s="25">
        <v>191694.77</v>
      </c>
      <c r="AH9573" s="25">
        <v>1.0</v>
      </c>
    </row>
    <row r="9574" ht="15.75" customHeight="1">
      <c r="U9574" s="25">
        <v>9573.0</v>
      </c>
      <c r="V9574" s="25">
        <v>1.5641688E7</v>
      </c>
      <c r="W9574" s="25" t="s">
        <v>881</v>
      </c>
      <c r="X9574" s="25">
        <v>644.0</v>
      </c>
      <c r="Y9574" s="25" t="s">
        <v>377</v>
      </c>
      <c r="Z9574" s="25" t="s">
        <v>487</v>
      </c>
      <c r="AA9574" s="25">
        <v>18.0</v>
      </c>
      <c r="AB9574" s="25">
        <v>7.0</v>
      </c>
      <c r="AC9574" s="25">
        <v>0.0</v>
      </c>
      <c r="AD9574" s="25">
        <v>1.0</v>
      </c>
      <c r="AE9574" s="25">
        <v>0.0</v>
      </c>
      <c r="AF9574" s="25">
        <v>1.0</v>
      </c>
      <c r="AG9574" s="25">
        <v>59645.24</v>
      </c>
      <c r="AH9574" s="25">
        <v>1.0</v>
      </c>
    </row>
    <row r="9575" ht="15.75" customHeight="1">
      <c r="U9575" s="25">
        <v>9574.0</v>
      </c>
      <c r="V9575" s="25">
        <v>1.5796834E7</v>
      </c>
      <c r="W9575" s="25" t="s">
        <v>2147</v>
      </c>
      <c r="X9575" s="25">
        <v>652.0</v>
      </c>
      <c r="Y9575" s="25" t="s">
        <v>379</v>
      </c>
      <c r="Z9575" s="25" t="s">
        <v>487</v>
      </c>
      <c r="AA9575" s="25">
        <v>35.0</v>
      </c>
      <c r="AB9575" s="25">
        <v>7.0</v>
      </c>
      <c r="AC9575" s="25">
        <v>104015.54</v>
      </c>
      <c r="AD9575" s="25">
        <v>2.0</v>
      </c>
      <c r="AE9575" s="25">
        <v>1.0</v>
      </c>
      <c r="AF9575" s="25">
        <v>1.0</v>
      </c>
      <c r="AG9575" s="25">
        <v>55207.88</v>
      </c>
      <c r="AH9575" s="25">
        <v>0.0</v>
      </c>
    </row>
    <row r="9576" ht="15.75" customHeight="1">
      <c r="U9576" s="25">
        <v>9575.0</v>
      </c>
      <c r="V9576" s="25">
        <v>1.5720123E7</v>
      </c>
      <c r="W9576" s="25" t="s">
        <v>1108</v>
      </c>
      <c r="X9576" s="25">
        <v>554.0</v>
      </c>
      <c r="Y9576" s="25" t="s">
        <v>377</v>
      </c>
      <c r="Z9576" s="25" t="s">
        <v>487</v>
      </c>
      <c r="AA9576" s="25">
        <v>37.0</v>
      </c>
      <c r="AB9576" s="25">
        <v>3.0</v>
      </c>
      <c r="AC9576" s="25">
        <v>0.0</v>
      </c>
      <c r="AD9576" s="25">
        <v>2.0</v>
      </c>
      <c r="AE9576" s="25">
        <v>1.0</v>
      </c>
      <c r="AF9576" s="25">
        <v>0.0</v>
      </c>
      <c r="AG9576" s="25">
        <v>166177.3</v>
      </c>
      <c r="AH9576" s="25">
        <v>0.0</v>
      </c>
    </row>
    <row r="9577" ht="15.75" customHeight="1">
      <c r="U9577" s="25">
        <v>9576.0</v>
      </c>
      <c r="V9577" s="25">
        <v>1.5604732E7</v>
      </c>
      <c r="W9577" s="25" t="s">
        <v>1214</v>
      </c>
      <c r="X9577" s="25">
        <v>483.0</v>
      </c>
      <c r="Y9577" s="25" t="s">
        <v>375</v>
      </c>
      <c r="Z9577" s="25" t="s">
        <v>462</v>
      </c>
      <c r="AA9577" s="25">
        <v>30.0</v>
      </c>
      <c r="AB9577" s="25">
        <v>9.0</v>
      </c>
      <c r="AC9577" s="25">
        <v>0.0</v>
      </c>
      <c r="AD9577" s="25">
        <v>2.0</v>
      </c>
      <c r="AE9577" s="25">
        <v>0.0</v>
      </c>
      <c r="AF9577" s="25">
        <v>0.0</v>
      </c>
      <c r="AG9577" s="25">
        <v>136356.97</v>
      </c>
      <c r="AH9577" s="25">
        <v>0.0</v>
      </c>
    </row>
    <row r="9578" ht="15.75" customHeight="1">
      <c r="U9578" s="25">
        <v>9577.0</v>
      </c>
      <c r="V9578" s="25">
        <v>1.5723484E7</v>
      </c>
      <c r="W9578" s="25" t="s">
        <v>1957</v>
      </c>
      <c r="X9578" s="25">
        <v>669.0</v>
      </c>
      <c r="Y9578" s="25" t="s">
        <v>379</v>
      </c>
      <c r="Z9578" s="25" t="s">
        <v>462</v>
      </c>
      <c r="AA9578" s="25">
        <v>42.0</v>
      </c>
      <c r="AB9578" s="25">
        <v>1.0</v>
      </c>
      <c r="AC9578" s="25">
        <v>103873.39</v>
      </c>
      <c r="AD9578" s="25">
        <v>1.0</v>
      </c>
      <c r="AE9578" s="25">
        <v>1.0</v>
      </c>
      <c r="AF9578" s="25">
        <v>0.0</v>
      </c>
      <c r="AG9578" s="25">
        <v>148611.52</v>
      </c>
      <c r="AH9578" s="25">
        <v>0.0</v>
      </c>
    </row>
    <row r="9579" ht="15.75" customHeight="1">
      <c r="U9579" s="25">
        <v>9578.0</v>
      </c>
      <c r="V9579" s="25">
        <v>1.580712E7</v>
      </c>
      <c r="W9579" s="25" t="s">
        <v>1322</v>
      </c>
      <c r="X9579" s="25">
        <v>841.0</v>
      </c>
      <c r="Y9579" s="25" t="s">
        <v>379</v>
      </c>
      <c r="Z9579" s="25" t="s">
        <v>462</v>
      </c>
      <c r="AA9579" s="25">
        <v>52.0</v>
      </c>
      <c r="AB9579" s="25">
        <v>3.0</v>
      </c>
      <c r="AC9579" s="25">
        <v>112383.03</v>
      </c>
      <c r="AD9579" s="25">
        <v>1.0</v>
      </c>
      <c r="AE9579" s="25">
        <v>1.0</v>
      </c>
      <c r="AF9579" s="25">
        <v>0.0</v>
      </c>
      <c r="AG9579" s="25">
        <v>85516.37</v>
      </c>
      <c r="AH9579" s="25">
        <v>1.0</v>
      </c>
    </row>
    <row r="9580" ht="15.75" customHeight="1">
      <c r="U9580" s="25">
        <v>9579.0</v>
      </c>
      <c r="V9580" s="25">
        <v>1.5810891E7</v>
      </c>
      <c r="W9580" s="25" t="s">
        <v>541</v>
      </c>
      <c r="X9580" s="25">
        <v>662.0</v>
      </c>
      <c r="Y9580" s="25" t="s">
        <v>375</v>
      </c>
      <c r="Z9580" s="25" t="s">
        <v>487</v>
      </c>
      <c r="AA9580" s="25">
        <v>34.0</v>
      </c>
      <c r="AB9580" s="25">
        <v>2.0</v>
      </c>
      <c r="AC9580" s="25">
        <v>117731.79</v>
      </c>
      <c r="AD9580" s="25">
        <v>2.0</v>
      </c>
      <c r="AE9580" s="25">
        <v>0.0</v>
      </c>
      <c r="AF9580" s="25">
        <v>1.0</v>
      </c>
      <c r="AG9580" s="25">
        <v>55120.79</v>
      </c>
      <c r="AH9580" s="25">
        <v>0.0</v>
      </c>
    </row>
    <row r="9581" ht="15.75" customHeight="1">
      <c r="U9581" s="25">
        <v>9580.0</v>
      </c>
      <c r="V9581" s="25">
        <v>1.5640407E7</v>
      </c>
      <c r="W9581" s="25" t="s">
        <v>1518</v>
      </c>
      <c r="X9581" s="25">
        <v>821.0</v>
      </c>
      <c r="Y9581" s="25" t="s">
        <v>379</v>
      </c>
      <c r="Z9581" s="25" t="s">
        <v>487</v>
      </c>
      <c r="AA9581" s="25">
        <v>45.0</v>
      </c>
      <c r="AB9581" s="25">
        <v>0.0</v>
      </c>
      <c r="AC9581" s="25">
        <v>135827.33</v>
      </c>
      <c r="AD9581" s="25">
        <v>2.0</v>
      </c>
      <c r="AE9581" s="25">
        <v>1.0</v>
      </c>
      <c r="AF9581" s="25">
        <v>1.0</v>
      </c>
      <c r="AG9581" s="25">
        <v>131778.58</v>
      </c>
      <c r="AH9581" s="25">
        <v>0.0</v>
      </c>
    </row>
    <row r="9582" ht="15.75" customHeight="1">
      <c r="U9582" s="25">
        <v>9581.0</v>
      </c>
      <c r="V9582" s="25">
        <v>1.5778838E7</v>
      </c>
      <c r="W9582" s="25" t="s">
        <v>2335</v>
      </c>
      <c r="X9582" s="25">
        <v>783.0</v>
      </c>
      <c r="Y9582" s="25" t="s">
        <v>375</v>
      </c>
      <c r="Z9582" s="25" t="s">
        <v>487</v>
      </c>
      <c r="AA9582" s="25">
        <v>38.0</v>
      </c>
      <c r="AB9582" s="25">
        <v>9.0</v>
      </c>
      <c r="AC9582" s="25">
        <v>114135.17</v>
      </c>
      <c r="AD9582" s="25">
        <v>1.0</v>
      </c>
      <c r="AE9582" s="25">
        <v>1.0</v>
      </c>
      <c r="AF9582" s="25">
        <v>0.0</v>
      </c>
      <c r="AG9582" s="25">
        <v>153269.98</v>
      </c>
      <c r="AH9582" s="25">
        <v>0.0</v>
      </c>
    </row>
    <row r="9583" ht="15.75" customHeight="1">
      <c r="U9583" s="25">
        <v>9582.0</v>
      </c>
      <c r="V9583" s="25">
        <v>1.5709256E7</v>
      </c>
      <c r="W9583" s="25" t="s">
        <v>1435</v>
      </c>
      <c r="X9583" s="25">
        <v>850.0</v>
      </c>
      <c r="Y9583" s="25" t="s">
        <v>375</v>
      </c>
      <c r="Z9583" s="25" t="s">
        <v>462</v>
      </c>
      <c r="AA9583" s="25">
        <v>28.0</v>
      </c>
      <c r="AB9583" s="25">
        <v>9.0</v>
      </c>
      <c r="AC9583" s="25">
        <v>0.0</v>
      </c>
      <c r="AD9583" s="25">
        <v>2.0</v>
      </c>
      <c r="AE9583" s="25">
        <v>1.0</v>
      </c>
      <c r="AF9583" s="25">
        <v>1.0</v>
      </c>
      <c r="AG9583" s="25">
        <v>164864.67</v>
      </c>
      <c r="AH9583" s="25">
        <v>0.0</v>
      </c>
    </row>
    <row r="9584" ht="15.75" customHeight="1">
      <c r="U9584" s="25">
        <v>9583.0</v>
      </c>
      <c r="V9584" s="25">
        <v>1.5742285E7</v>
      </c>
      <c r="W9584" s="25" t="s">
        <v>3529</v>
      </c>
      <c r="X9584" s="25">
        <v>559.0</v>
      </c>
      <c r="Y9584" s="25" t="s">
        <v>375</v>
      </c>
      <c r="Z9584" s="25" t="s">
        <v>487</v>
      </c>
      <c r="AA9584" s="25">
        <v>62.0</v>
      </c>
      <c r="AB9584" s="25">
        <v>6.0</v>
      </c>
      <c r="AC9584" s="25">
        <v>118756.62</v>
      </c>
      <c r="AD9584" s="25">
        <v>1.0</v>
      </c>
      <c r="AE9584" s="25">
        <v>1.0</v>
      </c>
      <c r="AF9584" s="25">
        <v>1.0</v>
      </c>
      <c r="AG9584" s="25">
        <v>20367.68</v>
      </c>
      <c r="AH9584" s="25">
        <v>0.0</v>
      </c>
    </row>
    <row r="9585" ht="15.75" customHeight="1">
      <c r="U9585" s="25">
        <v>9584.0</v>
      </c>
      <c r="V9585" s="25">
        <v>1.5729019E7</v>
      </c>
      <c r="W9585" s="25" t="s">
        <v>1991</v>
      </c>
      <c r="X9585" s="25">
        <v>602.0</v>
      </c>
      <c r="Y9585" s="25" t="s">
        <v>377</v>
      </c>
      <c r="Z9585" s="25" t="s">
        <v>487</v>
      </c>
      <c r="AA9585" s="25">
        <v>34.0</v>
      </c>
      <c r="AB9585" s="25">
        <v>8.0</v>
      </c>
      <c r="AC9585" s="25">
        <v>98382.72</v>
      </c>
      <c r="AD9585" s="25">
        <v>1.0</v>
      </c>
      <c r="AE9585" s="25">
        <v>1.0</v>
      </c>
      <c r="AF9585" s="25">
        <v>0.0</v>
      </c>
      <c r="AG9585" s="25">
        <v>39542.0</v>
      </c>
      <c r="AH9585" s="25">
        <v>0.0</v>
      </c>
    </row>
    <row r="9586" ht="15.75" customHeight="1">
      <c r="U9586" s="25">
        <v>9585.0</v>
      </c>
      <c r="V9586" s="25">
        <v>1.5608588E7</v>
      </c>
      <c r="W9586" s="25" t="s">
        <v>3530</v>
      </c>
      <c r="X9586" s="25">
        <v>563.0</v>
      </c>
      <c r="Y9586" s="25" t="s">
        <v>379</v>
      </c>
      <c r="Z9586" s="25" t="s">
        <v>487</v>
      </c>
      <c r="AA9586" s="25">
        <v>41.0</v>
      </c>
      <c r="AB9586" s="25">
        <v>2.0</v>
      </c>
      <c r="AC9586" s="25">
        <v>100520.92</v>
      </c>
      <c r="AD9586" s="25">
        <v>1.0</v>
      </c>
      <c r="AE9586" s="25">
        <v>1.0</v>
      </c>
      <c r="AF9586" s="25">
        <v>1.0</v>
      </c>
      <c r="AG9586" s="25">
        <v>19412.8</v>
      </c>
      <c r="AH9586" s="25">
        <v>1.0</v>
      </c>
    </row>
    <row r="9587" ht="15.75" customHeight="1">
      <c r="U9587" s="25">
        <v>9586.0</v>
      </c>
      <c r="V9587" s="25">
        <v>1.5610557E7</v>
      </c>
      <c r="W9587" s="25" t="s">
        <v>2702</v>
      </c>
      <c r="X9587" s="25">
        <v>695.0</v>
      </c>
      <c r="Y9587" s="25" t="s">
        <v>377</v>
      </c>
      <c r="Z9587" s="25" t="s">
        <v>462</v>
      </c>
      <c r="AA9587" s="25">
        <v>35.0</v>
      </c>
      <c r="AB9587" s="25">
        <v>7.0</v>
      </c>
      <c r="AC9587" s="25">
        <v>79858.13</v>
      </c>
      <c r="AD9587" s="25">
        <v>2.0</v>
      </c>
      <c r="AE9587" s="25">
        <v>1.0</v>
      </c>
      <c r="AF9587" s="25">
        <v>1.0</v>
      </c>
      <c r="AG9587" s="25">
        <v>127977.66</v>
      </c>
      <c r="AH9587" s="25">
        <v>0.0</v>
      </c>
    </row>
    <row r="9588" ht="15.75" customHeight="1">
      <c r="U9588" s="25">
        <v>9587.0</v>
      </c>
      <c r="V9588" s="25">
        <v>1.5786418E7</v>
      </c>
      <c r="W9588" s="25" t="s">
        <v>783</v>
      </c>
      <c r="X9588" s="25">
        <v>546.0</v>
      </c>
      <c r="Y9588" s="25" t="s">
        <v>375</v>
      </c>
      <c r="Z9588" s="25" t="s">
        <v>462</v>
      </c>
      <c r="AA9588" s="25">
        <v>20.0</v>
      </c>
      <c r="AB9588" s="25">
        <v>6.0</v>
      </c>
      <c r="AC9588" s="25">
        <v>0.0</v>
      </c>
      <c r="AD9588" s="25">
        <v>1.0</v>
      </c>
      <c r="AE9588" s="25">
        <v>0.0</v>
      </c>
      <c r="AF9588" s="25">
        <v>1.0</v>
      </c>
      <c r="AG9588" s="25">
        <v>20508.85</v>
      </c>
      <c r="AH9588" s="25">
        <v>0.0</v>
      </c>
    </row>
    <row r="9589" ht="15.75" customHeight="1">
      <c r="U9589" s="25">
        <v>9588.0</v>
      </c>
      <c r="V9589" s="25">
        <v>1.565305E7</v>
      </c>
      <c r="W9589" s="25" t="s">
        <v>3531</v>
      </c>
      <c r="X9589" s="25">
        <v>719.0</v>
      </c>
      <c r="Y9589" s="25" t="s">
        <v>379</v>
      </c>
      <c r="Z9589" s="25" t="s">
        <v>462</v>
      </c>
      <c r="AA9589" s="25">
        <v>76.0</v>
      </c>
      <c r="AB9589" s="25">
        <v>10.0</v>
      </c>
      <c r="AC9589" s="25">
        <v>95052.29</v>
      </c>
      <c r="AD9589" s="25">
        <v>1.0</v>
      </c>
      <c r="AE9589" s="25">
        <v>1.0</v>
      </c>
      <c r="AF9589" s="25">
        <v>0.0</v>
      </c>
      <c r="AG9589" s="25">
        <v>176244.87</v>
      </c>
      <c r="AH9589" s="25">
        <v>0.0</v>
      </c>
    </row>
    <row r="9590" ht="15.75" customHeight="1">
      <c r="U9590" s="25">
        <v>9589.0</v>
      </c>
      <c r="V9590" s="25">
        <v>1.5744914E7</v>
      </c>
      <c r="W9590" s="25" t="s">
        <v>1316</v>
      </c>
      <c r="X9590" s="25">
        <v>539.0</v>
      </c>
      <c r="Y9590" s="25" t="s">
        <v>379</v>
      </c>
      <c r="Z9590" s="25" t="s">
        <v>487</v>
      </c>
      <c r="AA9590" s="25">
        <v>42.0</v>
      </c>
      <c r="AB9590" s="25">
        <v>1.0</v>
      </c>
      <c r="AC9590" s="25">
        <v>177728.55</v>
      </c>
      <c r="AD9590" s="25">
        <v>1.0</v>
      </c>
      <c r="AE9590" s="25">
        <v>1.0</v>
      </c>
      <c r="AF9590" s="25">
        <v>0.0</v>
      </c>
      <c r="AG9590" s="25">
        <v>105013.63</v>
      </c>
      <c r="AH9590" s="25">
        <v>0.0</v>
      </c>
    </row>
    <row r="9591" ht="15.75" customHeight="1">
      <c r="U9591" s="25">
        <v>9590.0</v>
      </c>
      <c r="V9591" s="25">
        <v>1.5669611E7</v>
      </c>
      <c r="W9591" s="25" t="s">
        <v>3532</v>
      </c>
      <c r="X9591" s="25">
        <v>632.0</v>
      </c>
      <c r="Y9591" s="25" t="s">
        <v>375</v>
      </c>
      <c r="Z9591" s="25" t="s">
        <v>487</v>
      </c>
      <c r="AA9591" s="25">
        <v>71.0</v>
      </c>
      <c r="AB9591" s="25">
        <v>3.0</v>
      </c>
      <c r="AC9591" s="25">
        <v>83116.68</v>
      </c>
      <c r="AD9591" s="25">
        <v>1.0</v>
      </c>
      <c r="AE9591" s="25">
        <v>1.0</v>
      </c>
      <c r="AF9591" s="25">
        <v>1.0</v>
      </c>
      <c r="AG9591" s="25">
        <v>27597.76</v>
      </c>
      <c r="AH9591" s="25">
        <v>0.0</v>
      </c>
    </row>
    <row r="9592" ht="15.75" customHeight="1">
      <c r="U9592" s="25">
        <v>9591.0</v>
      </c>
      <c r="V9592" s="25">
        <v>1.5594786E7</v>
      </c>
      <c r="W9592" s="25" t="s">
        <v>797</v>
      </c>
      <c r="X9592" s="25">
        <v>772.0</v>
      </c>
      <c r="Y9592" s="25" t="s">
        <v>379</v>
      </c>
      <c r="Z9592" s="25" t="s">
        <v>487</v>
      </c>
      <c r="AA9592" s="25">
        <v>34.0</v>
      </c>
      <c r="AB9592" s="25">
        <v>7.0</v>
      </c>
      <c r="AC9592" s="25">
        <v>111565.91</v>
      </c>
      <c r="AD9592" s="25">
        <v>1.0</v>
      </c>
      <c r="AE9592" s="25">
        <v>1.0</v>
      </c>
      <c r="AF9592" s="25">
        <v>1.0</v>
      </c>
      <c r="AG9592" s="25">
        <v>121073.23</v>
      </c>
      <c r="AH9592" s="25">
        <v>0.0</v>
      </c>
    </row>
    <row r="9593" ht="15.75" customHeight="1">
      <c r="U9593" s="25">
        <v>9592.0</v>
      </c>
      <c r="V9593" s="25">
        <v>1.5649211E7</v>
      </c>
      <c r="W9593" s="25" t="s">
        <v>3533</v>
      </c>
      <c r="X9593" s="25">
        <v>708.0</v>
      </c>
      <c r="Y9593" s="25" t="s">
        <v>377</v>
      </c>
      <c r="Z9593" s="25" t="s">
        <v>487</v>
      </c>
      <c r="AA9593" s="25">
        <v>40.0</v>
      </c>
      <c r="AB9593" s="25">
        <v>8.0</v>
      </c>
      <c r="AC9593" s="25">
        <v>83015.71</v>
      </c>
      <c r="AD9593" s="25">
        <v>1.0</v>
      </c>
      <c r="AE9593" s="25">
        <v>1.0</v>
      </c>
      <c r="AF9593" s="25">
        <v>0.0</v>
      </c>
      <c r="AG9593" s="25">
        <v>101089.76</v>
      </c>
      <c r="AH9593" s="25">
        <v>0.0</v>
      </c>
    </row>
    <row r="9594" ht="15.75" customHeight="1">
      <c r="U9594" s="25">
        <v>9593.0</v>
      </c>
      <c r="V9594" s="25">
        <v>1.5766066E7</v>
      </c>
      <c r="W9594" s="25" t="s">
        <v>1240</v>
      </c>
      <c r="X9594" s="25">
        <v>668.0</v>
      </c>
      <c r="Y9594" s="25" t="s">
        <v>379</v>
      </c>
      <c r="Z9594" s="25" t="s">
        <v>462</v>
      </c>
      <c r="AA9594" s="25">
        <v>28.0</v>
      </c>
      <c r="AB9594" s="25">
        <v>1.0</v>
      </c>
      <c r="AC9594" s="25">
        <v>124511.01</v>
      </c>
      <c r="AD9594" s="25">
        <v>1.0</v>
      </c>
      <c r="AE9594" s="25">
        <v>0.0</v>
      </c>
      <c r="AF9594" s="25">
        <v>0.0</v>
      </c>
      <c r="AG9594" s="25">
        <v>114258.18</v>
      </c>
      <c r="AH9594" s="25">
        <v>0.0</v>
      </c>
    </row>
    <row r="9595" ht="15.75" customHeight="1">
      <c r="U9595" s="25">
        <v>9594.0</v>
      </c>
      <c r="V9595" s="25">
        <v>1.5772216E7</v>
      </c>
      <c r="W9595" s="25" t="s">
        <v>1792</v>
      </c>
      <c r="X9595" s="25">
        <v>738.0</v>
      </c>
      <c r="Y9595" s="25" t="s">
        <v>375</v>
      </c>
      <c r="Z9595" s="25" t="s">
        <v>462</v>
      </c>
      <c r="AA9595" s="25">
        <v>67.0</v>
      </c>
      <c r="AB9595" s="25">
        <v>1.0</v>
      </c>
      <c r="AC9595" s="25">
        <v>130652.52</v>
      </c>
      <c r="AD9595" s="25">
        <v>1.0</v>
      </c>
      <c r="AE9595" s="25">
        <v>0.0</v>
      </c>
      <c r="AF9595" s="25">
        <v>1.0</v>
      </c>
      <c r="AG9595" s="25">
        <v>22762.23</v>
      </c>
      <c r="AH9595" s="25">
        <v>0.0</v>
      </c>
    </row>
    <row r="9596" ht="15.75" customHeight="1">
      <c r="U9596" s="25">
        <v>9595.0</v>
      </c>
      <c r="V9596" s="25">
        <v>1.5619898E7</v>
      </c>
      <c r="W9596" s="25" t="s">
        <v>2639</v>
      </c>
      <c r="X9596" s="25">
        <v>785.0</v>
      </c>
      <c r="Y9596" s="25" t="s">
        <v>375</v>
      </c>
      <c r="Z9596" s="25" t="s">
        <v>487</v>
      </c>
      <c r="AA9596" s="25">
        <v>55.0</v>
      </c>
      <c r="AB9596" s="25">
        <v>5.0</v>
      </c>
      <c r="AC9596" s="25">
        <v>0.0</v>
      </c>
      <c r="AD9596" s="25">
        <v>2.0</v>
      </c>
      <c r="AE9596" s="25">
        <v>1.0</v>
      </c>
      <c r="AF9596" s="25">
        <v>1.0</v>
      </c>
      <c r="AG9596" s="25">
        <v>7008.65</v>
      </c>
      <c r="AH9596" s="25">
        <v>0.0</v>
      </c>
    </row>
    <row r="9597" ht="15.75" customHeight="1">
      <c r="U9597" s="25">
        <v>9596.0</v>
      </c>
      <c r="V9597" s="25">
        <v>1.5724543E7</v>
      </c>
      <c r="W9597" s="25" t="s">
        <v>1149</v>
      </c>
      <c r="X9597" s="25">
        <v>597.0</v>
      </c>
      <c r="Y9597" s="25" t="s">
        <v>375</v>
      </c>
      <c r="Z9597" s="25" t="s">
        <v>487</v>
      </c>
      <c r="AA9597" s="25">
        <v>61.0</v>
      </c>
      <c r="AB9597" s="25">
        <v>5.0</v>
      </c>
      <c r="AC9597" s="25">
        <v>0.0</v>
      </c>
      <c r="AD9597" s="25">
        <v>2.0</v>
      </c>
      <c r="AE9597" s="25">
        <v>1.0</v>
      </c>
      <c r="AF9597" s="25">
        <v>1.0</v>
      </c>
      <c r="AG9597" s="25">
        <v>81299.17</v>
      </c>
      <c r="AH9597" s="25">
        <v>0.0</v>
      </c>
    </row>
    <row r="9598" ht="15.75" customHeight="1">
      <c r="U9598" s="25">
        <v>9597.0</v>
      </c>
      <c r="V9598" s="25">
        <v>1.5755084E7</v>
      </c>
      <c r="W9598" s="25" t="s">
        <v>2485</v>
      </c>
      <c r="X9598" s="25">
        <v>531.0</v>
      </c>
      <c r="Y9598" s="25" t="s">
        <v>375</v>
      </c>
      <c r="Z9598" s="25" t="s">
        <v>487</v>
      </c>
      <c r="AA9598" s="25">
        <v>37.0</v>
      </c>
      <c r="AB9598" s="25">
        <v>7.0</v>
      </c>
      <c r="AC9598" s="25">
        <v>121854.45</v>
      </c>
      <c r="AD9598" s="25">
        <v>1.0</v>
      </c>
      <c r="AE9598" s="25">
        <v>1.0</v>
      </c>
      <c r="AF9598" s="25">
        <v>0.0</v>
      </c>
      <c r="AG9598" s="25">
        <v>147521.35</v>
      </c>
      <c r="AH9598" s="25">
        <v>0.0</v>
      </c>
    </row>
    <row r="9599" ht="15.75" customHeight="1">
      <c r="U9599" s="25">
        <v>9598.0</v>
      </c>
      <c r="V9599" s="25">
        <v>1.5730441E7</v>
      </c>
      <c r="W9599" s="25" t="s">
        <v>2088</v>
      </c>
      <c r="X9599" s="25">
        <v>509.0</v>
      </c>
      <c r="Y9599" s="25" t="s">
        <v>375</v>
      </c>
      <c r="Z9599" s="25" t="s">
        <v>487</v>
      </c>
      <c r="AA9599" s="25">
        <v>26.0</v>
      </c>
      <c r="AB9599" s="25">
        <v>10.0</v>
      </c>
      <c r="AC9599" s="25">
        <v>0.0</v>
      </c>
      <c r="AD9599" s="25">
        <v>2.0</v>
      </c>
      <c r="AE9599" s="25">
        <v>1.0</v>
      </c>
      <c r="AF9599" s="25">
        <v>1.0</v>
      </c>
      <c r="AG9599" s="25">
        <v>6177.83</v>
      </c>
      <c r="AH9599" s="25">
        <v>0.0</v>
      </c>
    </row>
    <row r="9600" ht="15.75" customHeight="1">
      <c r="U9600" s="25">
        <v>9599.0</v>
      </c>
      <c r="V9600" s="25">
        <v>1.5666767E7</v>
      </c>
      <c r="W9600" s="25" t="s">
        <v>2153</v>
      </c>
      <c r="X9600" s="25">
        <v>508.0</v>
      </c>
      <c r="Y9600" s="25" t="s">
        <v>375</v>
      </c>
      <c r="Z9600" s="25" t="s">
        <v>487</v>
      </c>
      <c r="AA9600" s="25">
        <v>35.0</v>
      </c>
      <c r="AB9600" s="25">
        <v>1.0</v>
      </c>
      <c r="AC9600" s="25">
        <v>86893.28</v>
      </c>
      <c r="AD9600" s="25">
        <v>1.0</v>
      </c>
      <c r="AE9600" s="25">
        <v>0.0</v>
      </c>
      <c r="AF9600" s="25">
        <v>0.0</v>
      </c>
      <c r="AG9600" s="25">
        <v>59374.82</v>
      </c>
      <c r="AH9600" s="25">
        <v>0.0</v>
      </c>
    </row>
    <row r="9601" ht="15.75" customHeight="1">
      <c r="U9601" s="25">
        <v>9600.0</v>
      </c>
      <c r="V9601" s="25">
        <v>1.5690456E7</v>
      </c>
      <c r="W9601" s="25" t="s">
        <v>1637</v>
      </c>
      <c r="X9601" s="25">
        <v>749.0</v>
      </c>
      <c r="Y9601" s="25" t="s">
        <v>379</v>
      </c>
      <c r="Z9601" s="25" t="s">
        <v>462</v>
      </c>
      <c r="AA9601" s="25">
        <v>32.0</v>
      </c>
      <c r="AB9601" s="25">
        <v>7.0</v>
      </c>
      <c r="AC9601" s="25">
        <v>79523.13</v>
      </c>
      <c r="AD9601" s="25">
        <v>1.0</v>
      </c>
      <c r="AE9601" s="25">
        <v>0.0</v>
      </c>
      <c r="AF9601" s="25">
        <v>1.0</v>
      </c>
      <c r="AG9601" s="25">
        <v>157648.12</v>
      </c>
      <c r="AH9601" s="25">
        <v>0.0</v>
      </c>
    </row>
    <row r="9602" ht="15.75" customHeight="1">
      <c r="U9602" s="25">
        <v>9601.0</v>
      </c>
      <c r="V9602" s="25">
        <v>1.5570533E7</v>
      </c>
      <c r="W9602" s="25" t="s">
        <v>1526</v>
      </c>
      <c r="X9602" s="25">
        <v>621.0</v>
      </c>
      <c r="Y9602" s="25" t="s">
        <v>379</v>
      </c>
      <c r="Z9602" s="25" t="s">
        <v>462</v>
      </c>
      <c r="AA9602" s="25">
        <v>55.0</v>
      </c>
      <c r="AB9602" s="25">
        <v>7.0</v>
      </c>
      <c r="AC9602" s="25">
        <v>131033.76</v>
      </c>
      <c r="AD9602" s="25">
        <v>1.0</v>
      </c>
      <c r="AE9602" s="25">
        <v>0.0</v>
      </c>
      <c r="AF9602" s="25">
        <v>1.0</v>
      </c>
      <c r="AG9602" s="25">
        <v>75685.59</v>
      </c>
      <c r="AH9602" s="25">
        <v>1.0</v>
      </c>
    </row>
    <row r="9603" ht="15.75" customHeight="1">
      <c r="U9603" s="25">
        <v>9602.0</v>
      </c>
      <c r="V9603" s="25">
        <v>1.5797692E7</v>
      </c>
      <c r="W9603" s="25" t="s">
        <v>1395</v>
      </c>
      <c r="X9603" s="25">
        <v>659.0</v>
      </c>
      <c r="Y9603" s="25" t="s">
        <v>375</v>
      </c>
      <c r="Z9603" s="25" t="s">
        <v>462</v>
      </c>
      <c r="AA9603" s="25">
        <v>33.0</v>
      </c>
      <c r="AB9603" s="25">
        <v>7.0</v>
      </c>
      <c r="AC9603" s="25">
        <v>89939.62</v>
      </c>
      <c r="AD9603" s="25">
        <v>1.0</v>
      </c>
      <c r="AE9603" s="25">
        <v>1.0</v>
      </c>
      <c r="AF9603" s="25">
        <v>0.0</v>
      </c>
      <c r="AG9603" s="25">
        <v>136540.09</v>
      </c>
      <c r="AH9603" s="25">
        <v>0.0</v>
      </c>
    </row>
    <row r="9604" ht="15.75" customHeight="1">
      <c r="U9604" s="25">
        <v>9603.0</v>
      </c>
      <c r="V9604" s="25">
        <v>1.5603135E7</v>
      </c>
      <c r="W9604" s="25" t="s">
        <v>472</v>
      </c>
      <c r="X9604" s="25">
        <v>634.0</v>
      </c>
      <c r="Y9604" s="25" t="s">
        <v>379</v>
      </c>
      <c r="Z9604" s="25" t="s">
        <v>462</v>
      </c>
      <c r="AA9604" s="25">
        <v>59.0</v>
      </c>
      <c r="AB9604" s="25">
        <v>3.0</v>
      </c>
      <c r="AC9604" s="25">
        <v>95727.05</v>
      </c>
      <c r="AD9604" s="25">
        <v>1.0</v>
      </c>
      <c r="AE9604" s="25">
        <v>0.0</v>
      </c>
      <c r="AF9604" s="25">
        <v>0.0</v>
      </c>
      <c r="AG9604" s="25">
        <v>97939.4</v>
      </c>
      <c r="AH9604" s="25">
        <v>1.0</v>
      </c>
    </row>
    <row r="9605" ht="15.75" customHeight="1">
      <c r="U9605" s="25">
        <v>9604.0</v>
      </c>
      <c r="V9605" s="25">
        <v>1.5698927E7</v>
      </c>
      <c r="W9605" s="25" t="s">
        <v>597</v>
      </c>
      <c r="X9605" s="25">
        <v>675.0</v>
      </c>
      <c r="Y9605" s="25" t="s">
        <v>375</v>
      </c>
      <c r="Z9605" s="25" t="s">
        <v>487</v>
      </c>
      <c r="AA9605" s="25">
        <v>39.0</v>
      </c>
      <c r="AB9605" s="25">
        <v>7.0</v>
      </c>
      <c r="AC9605" s="25">
        <v>0.0</v>
      </c>
      <c r="AD9605" s="25">
        <v>2.0</v>
      </c>
      <c r="AE9605" s="25">
        <v>0.0</v>
      </c>
      <c r="AF9605" s="25">
        <v>1.0</v>
      </c>
      <c r="AG9605" s="25">
        <v>36267.21</v>
      </c>
      <c r="AH9605" s="25">
        <v>0.0</v>
      </c>
    </row>
    <row r="9606" ht="15.75" customHeight="1">
      <c r="U9606" s="25">
        <v>9605.0</v>
      </c>
      <c r="V9606" s="25">
        <v>1.5687363E7</v>
      </c>
      <c r="W9606" s="25" t="s">
        <v>1128</v>
      </c>
      <c r="X9606" s="25">
        <v>770.0</v>
      </c>
      <c r="Y9606" s="25" t="s">
        <v>375</v>
      </c>
      <c r="Z9606" s="25" t="s">
        <v>487</v>
      </c>
      <c r="AA9606" s="25">
        <v>31.0</v>
      </c>
      <c r="AB9606" s="25">
        <v>3.0</v>
      </c>
      <c r="AC9606" s="25">
        <v>155047.56</v>
      </c>
      <c r="AD9606" s="25">
        <v>2.0</v>
      </c>
      <c r="AE9606" s="25">
        <v>1.0</v>
      </c>
      <c r="AF9606" s="25">
        <v>1.0</v>
      </c>
      <c r="AG9606" s="25">
        <v>186064.34</v>
      </c>
      <c r="AH9606" s="25">
        <v>0.0</v>
      </c>
    </row>
    <row r="9607" ht="15.75" customHeight="1">
      <c r="U9607" s="25">
        <v>9606.0</v>
      </c>
      <c r="V9607" s="25">
        <v>1.5733444E7</v>
      </c>
      <c r="W9607" s="25" t="s">
        <v>1841</v>
      </c>
      <c r="X9607" s="25">
        <v>736.0</v>
      </c>
      <c r="Y9607" s="25" t="s">
        <v>375</v>
      </c>
      <c r="Z9607" s="25" t="s">
        <v>462</v>
      </c>
      <c r="AA9607" s="25">
        <v>29.0</v>
      </c>
      <c r="AB9607" s="25">
        <v>9.0</v>
      </c>
      <c r="AC9607" s="25">
        <v>0.0</v>
      </c>
      <c r="AD9607" s="25">
        <v>2.0</v>
      </c>
      <c r="AE9607" s="25">
        <v>0.0</v>
      </c>
      <c r="AF9607" s="25">
        <v>0.0</v>
      </c>
      <c r="AG9607" s="25">
        <v>176152.7</v>
      </c>
      <c r="AH9607" s="25">
        <v>0.0</v>
      </c>
    </row>
    <row r="9608" ht="15.75" customHeight="1">
      <c r="U9608" s="25">
        <v>9607.0</v>
      </c>
      <c r="V9608" s="25">
        <v>1.5678057E7</v>
      </c>
      <c r="W9608" s="25" t="s">
        <v>1103</v>
      </c>
      <c r="X9608" s="25">
        <v>524.0</v>
      </c>
      <c r="Y9608" s="25" t="s">
        <v>375</v>
      </c>
      <c r="Z9608" s="25" t="s">
        <v>487</v>
      </c>
      <c r="AA9608" s="25">
        <v>44.0</v>
      </c>
      <c r="AB9608" s="25">
        <v>10.0</v>
      </c>
      <c r="AC9608" s="25">
        <v>118569.03</v>
      </c>
      <c r="AD9608" s="25">
        <v>2.0</v>
      </c>
      <c r="AE9608" s="25">
        <v>0.0</v>
      </c>
      <c r="AF9608" s="25">
        <v>0.0</v>
      </c>
      <c r="AG9608" s="25">
        <v>82117.2</v>
      </c>
      <c r="AH9608" s="25">
        <v>0.0</v>
      </c>
    </row>
    <row r="9609" ht="15.75" customHeight="1">
      <c r="U9609" s="25">
        <v>9608.0</v>
      </c>
      <c r="V9609" s="25">
        <v>1.5806918E7</v>
      </c>
      <c r="W9609" s="25" t="s">
        <v>3214</v>
      </c>
      <c r="X9609" s="25">
        <v>674.0</v>
      </c>
      <c r="Y9609" s="25" t="s">
        <v>375</v>
      </c>
      <c r="Z9609" s="25" t="s">
        <v>487</v>
      </c>
      <c r="AA9609" s="25">
        <v>28.0</v>
      </c>
      <c r="AB9609" s="25">
        <v>5.0</v>
      </c>
      <c r="AC9609" s="25">
        <v>0.0</v>
      </c>
      <c r="AD9609" s="25">
        <v>1.0</v>
      </c>
      <c r="AE9609" s="25">
        <v>1.0</v>
      </c>
      <c r="AF9609" s="25">
        <v>1.0</v>
      </c>
      <c r="AG9609" s="25">
        <v>151925.25</v>
      </c>
      <c r="AH9609" s="25">
        <v>0.0</v>
      </c>
    </row>
    <row r="9610" ht="15.75" customHeight="1">
      <c r="U9610" s="25">
        <v>9609.0</v>
      </c>
      <c r="V9610" s="25">
        <v>1.5638247E7</v>
      </c>
      <c r="W9610" s="25" t="s">
        <v>3534</v>
      </c>
      <c r="X9610" s="25">
        <v>700.0</v>
      </c>
      <c r="Y9610" s="25" t="s">
        <v>377</v>
      </c>
      <c r="Z9610" s="25" t="s">
        <v>487</v>
      </c>
      <c r="AA9610" s="25">
        <v>44.0</v>
      </c>
      <c r="AB9610" s="25">
        <v>9.0</v>
      </c>
      <c r="AC9610" s="25">
        <v>0.0</v>
      </c>
      <c r="AD9610" s="25">
        <v>2.0</v>
      </c>
      <c r="AE9610" s="25">
        <v>1.0</v>
      </c>
      <c r="AF9610" s="25">
        <v>0.0</v>
      </c>
      <c r="AG9610" s="25">
        <v>142287.65</v>
      </c>
      <c r="AH9610" s="25">
        <v>0.0</v>
      </c>
    </row>
    <row r="9611" ht="15.75" customHeight="1">
      <c r="U9611" s="25">
        <v>9610.0</v>
      </c>
      <c r="V9611" s="25">
        <v>1.5674833E7</v>
      </c>
      <c r="W9611" s="25" t="s">
        <v>777</v>
      </c>
      <c r="X9611" s="25">
        <v>741.0</v>
      </c>
      <c r="Y9611" s="25" t="s">
        <v>375</v>
      </c>
      <c r="Z9611" s="25" t="s">
        <v>462</v>
      </c>
      <c r="AA9611" s="25">
        <v>35.0</v>
      </c>
      <c r="AB9611" s="25">
        <v>1.0</v>
      </c>
      <c r="AC9611" s="25">
        <v>0.0</v>
      </c>
      <c r="AD9611" s="25">
        <v>2.0</v>
      </c>
      <c r="AE9611" s="25">
        <v>1.0</v>
      </c>
      <c r="AF9611" s="25">
        <v>0.0</v>
      </c>
      <c r="AG9611" s="25">
        <v>36557.55</v>
      </c>
      <c r="AH9611" s="25">
        <v>0.0</v>
      </c>
    </row>
    <row r="9612" ht="15.75" customHeight="1">
      <c r="U9612" s="25">
        <v>9611.0</v>
      </c>
      <c r="V9612" s="25">
        <v>1.5812534E7</v>
      </c>
      <c r="W9612" s="25" t="s">
        <v>2174</v>
      </c>
      <c r="X9612" s="25">
        <v>455.0</v>
      </c>
      <c r="Y9612" s="25" t="s">
        <v>375</v>
      </c>
      <c r="Z9612" s="25" t="s">
        <v>487</v>
      </c>
      <c r="AA9612" s="25">
        <v>40.0</v>
      </c>
      <c r="AB9612" s="25">
        <v>1.0</v>
      </c>
      <c r="AC9612" s="25">
        <v>0.0</v>
      </c>
      <c r="AD9612" s="25">
        <v>3.0</v>
      </c>
      <c r="AE9612" s="25">
        <v>0.0</v>
      </c>
      <c r="AF9612" s="25">
        <v>1.0</v>
      </c>
      <c r="AG9612" s="25">
        <v>129975.34</v>
      </c>
      <c r="AH9612" s="25">
        <v>0.0</v>
      </c>
    </row>
    <row r="9613" ht="15.75" customHeight="1">
      <c r="U9613" s="25">
        <v>9612.0</v>
      </c>
      <c r="V9613" s="25">
        <v>1.5586522E7</v>
      </c>
      <c r="W9613" s="25" t="s">
        <v>566</v>
      </c>
      <c r="X9613" s="25">
        <v>608.0</v>
      </c>
      <c r="Y9613" s="25" t="s">
        <v>377</v>
      </c>
      <c r="Z9613" s="25" t="s">
        <v>487</v>
      </c>
      <c r="AA9613" s="25">
        <v>37.0</v>
      </c>
      <c r="AB9613" s="25">
        <v>2.0</v>
      </c>
      <c r="AC9613" s="25">
        <v>130461.02</v>
      </c>
      <c r="AD9613" s="25">
        <v>1.0</v>
      </c>
      <c r="AE9613" s="25">
        <v>1.0</v>
      </c>
      <c r="AF9613" s="25">
        <v>0.0</v>
      </c>
      <c r="AG9613" s="25">
        <v>21967.15</v>
      </c>
      <c r="AH9613" s="25">
        <v>0.0</v>
      </c>
    </row>
    <row r="9614" ht="15.75" customHeight="1">
      <c r="U9614" s="25">
        <v>9613.0</v>
      </c>
      <c r="V9614" s="25">
        <v>1.5794297E7</v>
      </c>
      <c r="W9614" s="25" t="s">
        <v>134</v>
      </c>
      <c r="X9614" s="25">
        <v>776.0</v>
      </c>
      <c r="Y9614" s="25" t="s">
        <v>375</v>
      </c>
      <c r="Z9614" s="25" t="s">
        <v>487</v>
      </c>
      <c r="AA9614" s="25">
        <v>36.0</v>
      </c>
      <c r="AB9614" s="25">
        <v>1.0</v>
      </c>
      <c r="AC9614" s="25">
        <v>0.0</v>
      </c>
      <c r="AD9614" s="25">
        <v>2.0</v>
      </c>
      <c r="AE9614" s="25">
        <v>1.0</v>
      </c>
      <c r="AF9614" s="25">
        <v>0.0</v>
      </c>
      <c r="AG9614" s="25">
        <v>53477.76</v>
      </c>
      <c r="AH9614" s="25">
        <v>0.0</v>
      </c>
    </row>
    <row r="9615" ht="15.75" customHeight="1">
      <c r="U9615" s="25">
        <v>9614.0</v>
      </c>
      <c r="V9615" s="25">
        <v>1.5737025E7</v>
      </c>
      <c r="W9615" s="25" t="s">
        <v>1867</v>
      </c>
      <c r="X9615" s="25">
        <v>635.0</v>
      </c>
      <c r="Y9615" s="25" t="s">
        <v>375</v>
      </c>
      <c r="Z9615" s="25" t="s">
        <v>487</v>
      </c>
      <c r="AA9615" s="25">
        <v>33.0</v>
      </c>
      <c r="AB9615" s="25">
        <v>1.0</v>
      </c>
      <c r="AC9615" s="25">
        <v>0.0</v>
      </c>
      <c r="AD9615" s="25">
        <v>3.0</v>
      </c>
      <c r="AE9615" s="25">
        <v>0.0</v>
      </c>
      <c r="AF9615" s="25">
        <v>0.0</v>
      </c>
      <c r="AG9615" s="25">
        <v>178067.33</v>
      </c>
      <c r="AH9615" s="25">
        <v>1.0</v>
      </c>
    </row>
    <row r="9616" ht="15.75" customHeight="1">
      <c r="U9616" s="25">
        <v>9615.0</v>
      </c>
      <c r="V9616" s="25">
        <v>1.5615931E7</v>
      </c>
      <c r="W9616" s="25" t="s">
        <v>1588</v>
      </c>
      <c r="X9616" s="25">
        <v>746.0</v>
      </c>
      <c r="Y9616" s="25" t="s">
        <v>375</v>
      </c>
      <c r="Z9616" s="25" t="s">
        <v>462</v>
      </c>
      <c r="AA9616" s="25">
        <v>37.0</v>
      </c>
      <c r="AB9616" s="25">
        <v>4.0</v>
      </c>
      <c r="AC9616" s="25">
        <v>0.0</v>
      </c>
      <c r="AD9616" s="25">
        <v>2.0</v>
      </c>
      <c r="AE9616" s="25">
        <v>0.0</v>
      </c>
      <c r="AF9616" s="25">
        <v>1.0</v>
      </c>
      <c r="AG9616" s="25">
        <v>171039.56</v>
      </c>
      <c r="AH9616" s="25">
        <v>0.0</v>
      </c>
    </row>
    <row r="9617" ht="15.75" customHeight="1">
      <c r="U9617" s="25">
        <v>9616.0</v>
      </c>
      <c r="V9617" s="25">
        <v>1.566486E7</v>
      </c>
      <c r="W9617" s="25" t="s">
        <v>2136</v>
      </c>
      <c r="X9617" s="25">
        <v>692.0</v>
      </c>
      <c r="Y9617" s="25" t="s">
        <v>377</v>
      </c>
      <c r="Z9617" s="25" t="s">
        <v>462</v>
      </c>
      <c r="AA9617" s="25">
        <v>47.0</v>
      </c>
      <c r="AB9617" s="25">
        <v>3.0</v>
      </c>
      <c r="AC9617" s="25">
        <v>0.0</v>
      </c>
      <c r="AD9617" s="25">
        <v>2.0</v>
      </c>
      <c r="AE9617" s="25">
        <v>1.0</v>
      </c>
      <c r="AF9617" s="25">
        <v>0.0</v>
      </c>
      <c r="AG9617" s="25">
        <v>150802.41</v>
      </c>
      <c r="AH9617" s="25">
        <v>1.0</v>
      </c>
    </row>
    <row r="9618" ht="15.75" customHeight="1">
      <c r="U9618" s="25">
        <v>9617.0</v>
      </c>
      <c r="V9618" s="25">
        <v>1.5664539E7</v>
      </c>
      <c r="W9618" s="25" t="s">
        <v>1068</v>
      </c>
      <c r="X9618" s="25">
        <v>683.0</v>
      </c>
      <c r="Y9618" s="25" t="s">
        <v>377</v>
      </c>
      <c r="Z9618" s="25" t="s">
        <v>487</v>
      </c>
      <c r="AA9618" s="25">
        <v>35.0</v>
      </c>
      <c r="AB9618" s="25">
        <v>9.0</v>
      </c>
      <c r="AC9618" s="25">
        <v>61172.04</v>
      </c>
      <c r="AD9618" s="25">
        <v>1.0</v>
      </c>
      <c r="AE9618" s="25">
        <v>0.0</v>
      </c>
      <c r="AF9618" s="25">
        <v>0.0</v>
      </c>
      <c r="AG9618" s="25">
        <v>82951.12</v>
      </c>
      <c r="AH9618" s="25">
        <v>0.0</v>
      </c>
    </row>
    <row r="9619" ht="15.75" customHeight="1">
      <c r="U9619" s="25">
        <v>9618.0</v>
      </c>
      <c r="V9619" s="25">
        <v>1.5583692E7</v>
      </c>
      <c r="W9619" s="25" t="s">
        <v>1101</v>
      </c>
      <c r="X9619" s="25">
        <v>591.0</v>
      </c>
      <c r="Y9619" s="25" t="s">
        <v>379</v>
      </c>
      <c r="Z9619" s="25" t="s">
        <v>462</v>
      </c>
      <c r="AA9619" s="25">
        <v>35.0</v>
      </c>
      <c r="AB9619" s="25">
        <v>2.0</v>
      </c>
      <c r="AC9619" s="25">
        <v>90194.34</v>
      </c>
      <c r="AD9619" s="25">
        <v>2.0</v>
      </c>
      <c r="AE9619" s="25">
        <v>1.0</v>
      </c>
      <c r="AF9619" s="25">
        <v>0.0</v>
      </c>
      <c r="AG9619" s="25">
        <v>57064.57</v>
      </c>
      <c r="AH9619" s="25">
        <v>0.0</v>
      </c>
    </row>
    <row r="9620" ht="15.75" customHeight="1">
      <c r="U9620" s="25">
        <v>9619.0</v>
      </c>
      <c r="V9620" s="25">
        <v>1.5693131E7</v>
      </c>
      <c r="W9620" s="25" t="s">
        <v>1017</v>
      </c>
      <c r="X9620" s="25">
        <v>581.0</v>
      </c>
      <c r="Y9620" s="25" t="s">
        <v>375</v>
      </c>
      <c r="Z9620" s="25" t="s">
        <v>462</v>
      </c>
      <c r="AA9620" s="25">
        <v>24.0</v>
      </c>
      <c r="AB9620" s="25">
        <v>3.0</v>
      </c>
      <c r="AC9620" s="25">
        <v>95508.2</v>
      </c>
      <c r="AD9620" s="25">
        <v>1.0</v>
      </c>
      <c r="AE9620" s="25">
        <v>1.0</v>
      </c>
      <c r="AF9620" s="25">
        <v>1.0</v>
      </c>
      <c r="AG9620" s="25">
        <v>45755.0</v>
      </c>
      <c r="AH9620" s="25">
        <v>0.0</v>
      </c>
    </row>
    <row r="9621" ht="15.75" customHeight="1">
      <c r="U9621" s="25">
        <v>9620.0</v>
      </c>
      <c r="V9621" s="25">
        <v>1.5779973E7</v>
      </c>
      <c r="W9621" s="25" t="s">
        <v>1904</v>
      </c>
      <c r="X9621" s="25">
        <v>684.0</v>
      </c>
      <c r="Y9621" s="25" t="s">
        <v>379</v>
      </c>
      <c r="Z9621" s="25" t="s">
        <v>487</v>
      </c>
      <c r="AA9621" s="25">
        <v>35.0</v>
      </c>
      <c r="AB9621" s="25">
        <v>3.0</v>
      </c>
      <c r="AC9621" s="25">
        <v>99967.76</v>
      </c>
      <c r="AD9621" s="25">
        <v>1.0</v>
      </c>
      <c r="AE9621" s="25">
        <v>1.0</v>
      </c>
      <c r="AF9621" s="25">
        <v>1.0</v>
      </c>
      <c r="AG9621" s="25">
        <v>176882.08</v>
      </c>
      <c r="AH9621" s="25">
        <v>0.0</v>
      </c>
    </row>
    <row r="9622" ht="15.75" customHeight="1">
      <c r="U9622" s="25">
        <v>9621.0</v>
      </c>
      <c r="V9622" s="25">
        <v>1.5620557E7</v>
      </c>
      <c r="W9622" s="25" t="s">
        <v>1268</v>
      </c>
      <c r="X9622" s="25">
        <v>561.0</v>
      </c>
      <c r="Y9622" s="25" t="s">
        <v>377</v>
      </c>
      <c r="Z9622" s="25" t="s">
        <v>487</v>
      </c>
      <c r="AA9622" s="25">
        <v>37.0</v>
      </c>
      <c r="AB9622" s="25">
        <v>4.0</v>
      </c>
      <c r="AC9622" s="25">
        <v>101470.29</v>
      </c>
      <c r="AD9622" s="25">
        <v>1.0</v>
      </c>
      <c r="AE9622" s="25">
        <v>0.0</v>
      </c>
      <c r="AF9622" s="25">
        <v>1.0</v>
      </c>
      <c r="AG9622" s="25">
        <v>88838.14</v>
      </c>
      <c r="AH9622" s="25">
        <v>0.0</v>
      </c>
    </row>
    <row r="9623" ht="15.75" customHeight="1">
      <c r="U9623" s="25">
        <v>9622.0</v>
      </c>
      <c r="V9623" s="25">
        <v>1.5639549E7</v>
      </c>
      <c r="W9623" s="25" t="s">
        <v>1209</v>
      </c>
      <c r="X9623" s="25">
        <v>718.0</v>
      </c>
      <c r="Y9623" s="25" t="s">
        <v>379</v>
      </c>
      <c r="Z9623" s="25" t="s">
        <v>462</v>
      </c>
      <c r="AA9623" s="25">
        <v>33.0</v>
      </c>
      <c r="AB9623" s="25">
        <v>4.0</v>
      </c>
      <c r="AC9623" s="25">
        <v>70541.06</v>
      </c>
      <c r="AD9623" s="25">
        <v>1.0</v>
      </c>
      <c r="AE9623" s="25">
        <v>0.0</v>
      </c>
      <c r="AF9623" s="25">
        <v>0.0</v>
      </c>
      <c r="AG9623" s="25">
        <v>88592.8</v>
      </c>
      <c r="AH9623" s="25">
        <v>0.0</v>
      </c>
    </row>
    <row r="9624" ht="15.75" customHeight="1">
      <c r="U9624" s="25">
        <v>9623.0</v>
      </c>
      <c r="V9624" s="25">
        <v>1.561875E7</v>
      </c>
      <c r="W9624" s="25" t="s">
        <v>1841</v>
      </c>
      <c r="X9624" s="25">
        <v>590.0</v>
      </c>
      <c r="Y9624" s="25" t="s">
        <v>375</v>
      </c>
      <c r="Z9624" s="25" t="s">
        <v>487</v>
      </c>
      <c r="AA9624" s="25">
        <v>31.0</v>
      </c>
      <c r="AB9624" s="25">
        <v>8.0</v>
      </c>
      <c r="AC9624" s="25">
        <v>112211.61</v>
      </c>
      <c r="AD9624" s="25">
        <v>1.0</v>
      </c>
      <c r="AE9624" s="25">
        <v>1.0</v>
      </c>
      <c r="AF9624" s="25">
        <v>0.0</v>
      </c>
      <c r="AG9624" s="25">
        <v>26261.42</v>
      </c>
      <c r="AH9624" s="25">
        <v>0.0</v>
      </c>
    </row>
    <row r="9625" ht="15.75" customHeight="1">
      <c r="U9625" s="25">
        <v>9624.0</v>
      </c>
      <c r="V9625" s="25">
        <v>1.579679E7</v>
      </c>
      <c r="W9625" s="25" t="s">
        <v>1788</v>
      </c>
      <c r="X9625" s="25">
        <v>573.0</v>
      </c>
      <c r="Y9625" s="25" t="s">
        <v>375</v>
      </c>
      <c r="Z9625" s="25" t="s">
        <v>462</v>
      </c>
      <c r="AA9625" s="25">
        <v>47.0</v>
      </c>
      <c r="AB9625" s="25">
        <v>8.0</v>
      </c>
      <c r="AC9625" s="25">
        <v>154543.98</v>
      </c>
      <c r="AD9625" s="25">
        <v>1.0</v>
      </c>
      <c r="AE9625" s="25">
        <v>1.0</v>
      </c>
      <c r="AF9625" s="25">
        <v>0.0</v>
      </c>
      <c r="AG9625" s="25">
        <v>29586.73</v>
      </c>
      <c r="AH9625" s="25">
        <v>0.0</v>
      </c>
    </row>
    <row r="9626" ht="15.75" customHeight="1">
      <c r="U9626" s="25">
        <v>9625.0</v>
      </c>
      <c r="V9626" s="25">
        <v>1.5668309E7</v>
      </c>
      <c r="W9626" s="25" t="s">
        <v>1664</v>
      </c>
      <c r="X9626" s="25">
        <v>350.0</v>
      </c>
      <c r="Y9626" s="25" t="s">
        <v>375</v>
      </c>
      <c r="Z9626" s="25" t="s">
        <v>462</v>
      </c>
      <c r="AA9626" s="25">
        <v>40.0</v>
      </c>
      <c r="AB9626" s="25">
        <v>0.0</v>
      </c>
      <c r="AC9626" s="25">
        <v>111098.85</v>
      </c>
      <c r="AD9626" s="25">
        <v>1.0</v>
      </c>
      <c r="AE9626" s="25">
        <v>1.0</v>
      </c>
      <c r="AF9626" s="25">
        <v>1.0</v>
      </c>
      <c r="AG9626" s="25">
        <v>172321.21</v>
      </c>
      <c r="AH9626" s="25">
        <v>1.0</v>
      </c>
    </row>
    <row r="9627" ht="15.75" customHeight="1">
      <c r="U9627" s="25">
        <v>9626.0</v>
      </c>
      <c r="V9627" s="25">
        <v>1.5732437E7</v>
      </c>
      <c r="W9627" s="25" t="s">
        <v>594</v>
      </c>
      <c r="X9627" s="25">
        <v>504.0</v>
      </c>
      <c r="Y9627" s="25" t="s">
        <v>379</v>
      </c>
      <c r="Z9627" s="25" t="s">
        <v>462</v>
      </c>
      <c r="AA9627" s="25">
        <v>44.0</v>
      </c>
      <c r="AB9627" s="25">
        <v>0.0</v>
      </c>
      <c r="AC9627" s="25">
        <v>131873.07</v>
      </c>
      <c r="AD9627" s="25">
        <v>2.0</v>
      </c>
      <c r="AE9627" s="25">
        <v>1.0</v>
      </c>
      <c r="AF9627" s="25">
        <v>1.0</v>
      </c>
      <c r="AG9627" s="25">
        <v>158036.72</v>
      </c>
      <c r="AH9627" s="25">
        <v>1.0</v>
      </c>
    </row>
    <row r="9628" ht="15.75" customHeight="1">
      <c r="U9628" s="25">
        <v>9627.0</v>
      </c>
      <c r="V9628" s="25">
        <v>1.5665158E7</v>
      </c>
      <c r="W9628" s="25" t="s">
        <v>885</v>
      </c>
      <c r="X9628" s="25">
        <v>813.0</v>
      </c>
      <c r="Y9628" s="25" t="s">
        <v>377</v>
      </c>
      <c r="Z9628" s="25" t="s">
        <v>487</v>
      </c>
      <c r="AA9628" s="25">
        <v>27.0</v>
      </c>
      <c r="AB9628" s="25">
        <v>1.0</v>
      </c>
      <c r="AC9628" s="25">
        <v>137275.36</v>
      </c>
      <c r="AD9628" s="25">
        <v>1.0</v>
      </c>
      <c r="AE9628" s="25">
        <v>0.0</v>
      </c>
      <c r="AF9628" s="25">
        <v>1.0</v>
      </c>
      <c r="AG9628" s="25">
        <v>115733.16</v>
      </c>
      <c r="AH9628" s="25">
        <v>0.0</v>
      </c>
    </row>
    <row r="9629" ht="15.75" customHeight="1">
      <c r="U9629" s="25">
        <v>9628.0</v>
      </c>
      <c r="V9629" s="25">
        <v>1.5689322E7</v>
      </c>
      <c r="W9629" s="25" t="s">
        <v>1510</v>
      </c>
      <c r="X9629" s="25">
        <v>641.0</v>
      </c>
      <c r="Y9629" s="25" t="s">
        <v>377</v>
      </c>
      <c r="Z9629" s="25" t="s">
        <v>487</v>
      </c>
      <c r="AA9629" s="25">
        <v>31.0</v>
      </c>
      <c r="AB9629" s="25">
        <v>3.0</v>
      </c>
      <c r="AC9629" s="25">
        <v>153316.14</v>
      </c>
      <c r="AD9629" s="25">
        <v>1.0</v>
      </c>
      <c r="AE9629" s="25">
        <v>1.0</v>
      </c>
      <c r="AF9629" s="25">
        <v>0.0</v>
      </c>
      <c r="AG9629" s="25">
        <v>59927.99</v>
      </c>
      <c r="AH9629" s="25">
        <v>0.0</v>
      </c>
    </row>
    <row r="9630" ht="15.75" customHeight="1">
      <c r="U9630" s="25">
        <v>9629.0</v>
      </c>
      <c r="V9630" s="25">
        <v>1.5596624E7</v>
      </c>
      <c r="W9630" s="25" t="s">
        <v>3535</v>
      </c>
      <c r="X9630" s="25">
        <v>662.0</v>
      </c>
      <c r="Y9630" s="25" t="s">
        <v>375</v>
      </c>
      <c r="Z9630" s="25" t="s">
        <v>462</v>
      </c>
      <c r="AA9630" s="25">
        <v>22.0</v>
      </c>
      <c r="AB9630" s="25">
        <v>9.0</v>
      </c>
      <c r="AC9630" s="25">
        <v>0.0</v>
      </c>
      <c r="AD9630" s="25">
        <v>2.0</v>
      </c>
      <c r="AE9630" s="25">
        <v>1.0</v>
      </c>
      <c r="AF9630" s="25">
        <v>1.0</v>
      </c>
      <c r="AG9630" s="25">
        <v>44377.65</v>
      </c>
      <c r="AH9630" s="25">
        <v>0.0</v>
      </c>
    </row>
    <row r="9631" ht="15.75" customHeight="1">
      <c r="U9631" s="25">
        <v>9630.0</v>
      </c>
      <c r="V9631" s="25">
        <v>1.5601977E7</v>
      </c>
      <c r="W9631" s="25" t="s">
        <v>3536</v>
      </c>
      <c r="X9631" s="25">
        <v>497.0</v>
      </c>
      <c r="Y9631" s="25" t="s">
        <v>377</v>
      </c>
      <c r="Z9631" s="25" t="s">
        <v>487</v>
      </c>
      <c r="AA9631" s="25">
        <v>44.0</v>
      </c>
      <c r="AB9631" s="25">
        <v>2.0</v>
      </c>
      <c r="AC9631" s="25">
        <v>121250.04</v>
      </c>
      <c r="AD9631" s="25">
        <v>1.0</v>
      </c>
      <c r="AE9631" s="25">
        <v>0.0</v>
      </c>
      <c r="AF9631" s="25">
        <v>1.0</v>
      </c>
      <c r="AG9631" s="25">
        <v>79691.4</v>
      </c>
      <c r="AH9631" s="25">
        <v>0.0</v>
      </c>
    </row>
    <row r="9632" ht="15.75" customHeight="1">
      <c r="U9632" s="25">
        <v>9631.0</v>
      </c>
      <c r="V9632" s="25">
        <v>1.5801462E7</v>
      </c>
      <c r="W9632" s="25" t="s">
        <v>1982</v>
      </c>
      <c r="X9632" s="25">
        <v>716.0</v>
      </c>
      <c r="Y9632" s="25" t="s">
        <v>375</v>
      </c>
      <c r="Z9632" s="25" t="s">
        <v>487</v>
      </c>
      <c r="AA9632" s="25">
        <v>31.0</v>
      </c>
      <c r="AB9632" s="25">
        <v>8.0</v>
      </c>
      <c r="AC9632" s="25">
        <v>109578.04</v>
      </c>
      <c r="AD9632" s="25">
        <v>2.0</v>
      </c>
      <c r="AE9632" s="25">
        <v>1.0</v>
      </c>
      <c r="AF9632" s="25">
        <v>1.0</v>
      </c>
      <c r="AG9632" s="25">
        <v>51503.51</v>
      </c>
      <c r="AH9632" s="25">
        <v>0.0</v>
      </c>
    </row>
    <row r="9633" ht="15.75" customHeight="1">
      <c r="U9633" s="25">
        <v>9632.0</v>
      </c>
      <c r="V9633" s="25">
        <v>1.5566139E7</v>
      </c>
      <c r="W9633" s="25" t="s">
        <v>1231</v>
      </c>
      <c r="X9633" s="25">
        <v>526.0</v>
      </c>
      <c r="Y9633" s="25" t="s">
        <v>375</v>
      </c>
      <c r="Z9633" s="25" t="s">
        <v>462</v>
      </c>
      <c r="AA9633" s="25">
        <v>37.0</v>
      </c>
      <c r="AB9633" s="25">
        <v>5.0</v>
      </c>
      <c r="AC9633" s="25">
        <v>53573.18</v>
      </c>
      <c r="AD9633" s="25">
        <v>1.0</v>
      </c>
      <c r="AE9633" s="25">
        <v>1.0</v>
      </c>
      <c r="AF9633" s="25">
        <v>0.0</v>
      </c>
      <c r="AG9633" s="25">
        <v>62830.97</v>
      </c>
      <c r="AH9633" s="25">
        <v>0.0</v>
      </c>
    </row>
    <row r="9634" ht="15.75" customHeight="1">
      <c r="U9634" s="25">
        <v>9633.0</v>
      </c>
      <c r="V9634" s="25">
        <v>1.5791006E7</v>
      </c>
      <c r="W9634" s="25" t="s">
        <v>1051</v>
      </c>
      <c r="X9634" s="25">
        <v>760.0</v>
      </c>
      <c r="Y9634" s="25" t="s">
        <v>379</v>
      </c>
      <c r="Z9634" s="25" t="s">
        <v>462</v>
      </c>
      <c r="AA9634" s="25">
        <v>34.0</v>
      </c>
      <c r="AB9634" s="25">
        <v>6.0</v>
      </c>
      <c r="AC9634" s="25">
        <v>58003.41</v>
      </c>
      <c r="AD9634" s="25">
        <v>1.0</v>
      </c>
      <c r="AE9634" s="25">
        <v>1.0</v>
      </c>
      <c r="AF9634" s="25">
        <v>0.0</v>
      </c>
      <c r="AG9634" s="25">
        <v>90346.1</v>
      </c>
      <c r="AH9634" s="25">
        <v>0.0</v>
      </c>
    </row>
    <row r="9635" ht="15.75" customHeight="1">
      <c r="U9635" s="25">
        <v>9634.0</v>
      </c>
      <c r="V9635" s="25">
        <v>1.5668057E7</v>
      </c>
      <c r="W9635" s="25" t="s">
        <v>1605</v>
      </c>
      <c r="X9635" s="25">
        <v>669.0</v>
      </c>
      <c r="Y9635" s="25" t="s">
        <v>375</v>
      </c>
      <c r="Z9635" s="25" t="s">
        <v>462</v>
      </c>
      <c r="AA9635" s="25">
        <v>31.0</v>
      </c>
      <c r="AB9635" s="25">
        <v>6.0</v>
      </c>
      <c r="AC9635" s="25">
        <v>113000.66</v>
      </c>
      <c r="AD9635" s="25">
        <v>1.0</v>
      </c>
      <c r="AE9635" s="25">
        <v>1.0</v>
      </c>
      <c r="AF9635" s="25">
        <v>0.0</v>
      </c>
      <c r="AG9635" s="25">
        <v>40467.82</v>
      </c>
      <c r="AH9635" s="25">
        <v>0.0</v>
      </c>
    </row>
    <row r="9636" ht="15.75" customHeight="1">
      <c r="U9636" s="25">
        <v>9635.0</v>
      </c>
      <c r="V9636" s="25">
        <v>1.5580805E7</v>
      </c>
      <c r="W9636" s="25" t="s">
        <v>1677</v>
      </c>
      <c r="X9636" s="25">
        <v>655.0</v>
      </c>
      <c r="Y9636" s="25" t="s">
        <v>375</v>
      </c>
      <c r="Z9636" s="25" t="s">
        <v>487</v>
      </c>
      <c r="AA9636" s="25">
        <v>27.0</v>
      </c>
      <c r="AB9636" s="25">
        <v>10.0</v>
      </c>
      <c r="AC9636" s="25">
        <v>0.0</v>
      </c>
      <c r="AD9636" s="25">
        <v>2.0</v>
      </c>
      <c r="AE9636" s="25">
        <v>1.0</v>
      </c>
      <c r="AF9636" s="25">
        <v>0.0</v>
      </c>
      <c r="AG9636" s="25">
        <v>51620.94</v>
      </c>
      <c r="AH9636" s="25">
        <v>0.0</v>
      </c>
    </row>
    <row r="9637" ht="15.75" customHeight="1">
      <c r="U9637" s="25">
        <v>9636.0</v>
      </c>
      <c r="V9637" s="25">
        <v>1.5658768E7</v>
      </c>
      <c r="W9637" s="25" t="s">
        <v>722</v>
      </c>
      <c r="X9637" s="25">
        <v>547.0</v>
      </c>
      <c r="Y9637" s="25" t="s">
        <v>375</v>
      </c>
      <c r="Z9637" s="25" t="s">
        <v>462</v>
      </c>
      <c r="AA9637" s="25">
        <v>49.0</v>
      </c>
      <c r="AB9637" s="25">
        <v>2.0</v>
      </c>
      <c r="AC9637" s="25">
        <v>0.0</v>
      </c>
      <c r="AD9637" s="25">
        <v>1.0</v>
      </c>
      <c r="AE9637" s="25">
        <v>0.0</v>
      </c>
      <c r="AF9637" s="25">
        <v>0.0</v>
      </c>
      <c r="AG9637" s="25">
        <v>65466.93</v>
      </c>
      <c r="AH9637" s="25">
        <v>1.0</v>
      </c>
    </row>
    <row r="9638" ht="15.75" customHeight="1">
      <c r="U9638" s="25">
        <v>9637.0</v>
      </c>
      <c r="V9638" s="25">
        <v>1.5613048E7</v>
      </c>
      <c r="W9638" s="25" t="s">
        <v>1147</v>
      </c>
      <c r="X9638" s="25">
        <v>648.0</v>
      </c>
      <c r="Y9638" s="25" t="s">
        <v>379</v>
      </c>
      <c r="Z9638" s="25" t="s">
        <v>462</v>
      </c>
      <c r="AA9638" s="25">
        <v>40.0</v>
      </c>
      <c r="AB9638" s="25">
        <v>5.0</v>
      </c>
      <c r="AC9638" s="25">
        <v>139973.65</v>
      </c>
      <c r="AD9638" s="25">
        <v>1.0</v>
      </c>
      <c r="AE9638" s="25">
        <v>1.0</v>
      </c>
      <c r="AF9638" s="25">
        <v>1.0</v>
      </c>
      <c r="AG9638" s="25">
        <v>667.66</v>
      </c>
      <c r="AH9638" s="25">
        <v>1.0</v>
      </c>
    </row>
    <row r="9639" ht="15.75" customHeight="1">
      <c r="U9639" s="25">
        <v>9638.0</v>
      </c>
      <c r="V9639" s="25">
        <v>1.5803654E7</v>
      </c>
      <c r="W9639" s="25" t="s">
        <v>660</v>
      </c>
      <c r="X9639" s="25">
        <v>790.0</v>
      </c>
      <c r="Y9639" s="25" t="s">
        <v>375</v>
      </c>
      <c r="Z9639" s="25" t="s">
        <v>462</v>
      </c>
      <c r="AA9639" s="25">
        <v>31.0</v>
      </c>
      <c r="AB9639" s="25">
        <v>2.0</v>
      </c>
      <c r="AC9639" s="25">
        <v>151290.16</v>
      </c>
      <c r="AD9639" s="25">
        <v>1.0</v>
      </c>
      <c r="AE9639" s="25">
        <v>1.0</v>
      </c>
      <c r="AF9639" s="25">
        <v>1.0</v>
      </c>
      <c r="AG9639" s="25">
        <v>172437.12</v>
      </c>
      <c r="AH9639" s="25">
        <v>0.0</v>
      </c>
    </row>
    <row r="9640" ht="15.75" customHeight="1">
      <c r="U9640" s="25">
        <v>9639.0</v>
      </c>
      <c r="V9640" s="25">
        <v>1.5662337E7</v>
      </c>
      <c r="W9640" s="25" t="s">
        <v>1034</v>
      </c>
      <c r="X9640" s="25">
        <v>744.0</v>
      </c>
      <c r="Y9640" s="25" t="s">
        <v>379</v>
      </c>
      <c r="Z9640" s="25" t="s">
        <v>462</v>
      </c>
      <c r="AA9640" s="25">
        <v>50.0</v>
      </c>
      <c r="AB9640" s="25">
        <v>1.0</v>
      </c>
      <c r="AC9640" s="25">
        <v>121498.11</v>
      </c>
      <c r="AD9640" s="25">
        <v>2.0</v>
      </c>
      <c r="AE9640" s="25">
        <v>0.0</v>
      </c>
      <c r="AF9640" s="25">
        <v>1.0</v>
      </c>
      <c r="AG9640" s="25">
        <v>106061.47</v>
      </c>
      <c r="AH9640" s="25">
        <v>1.0</v>
      </c>
    </row>
    <row r="9641" ht="15.75" customHeight="1">
      <c r="U9641" s="25">
        <v>9640.0</v>
      </c>
      <c r="V9641" s="25">
        <v>1.5650924E7</v>
      </c>
      <c r="W9641" s="25" t="s">
        <v>3260</v>
      </c>
      <c r="X9641" s="25">
        <v>761.0</v>
      </c>
      <c r="Y9641" s="25" t="s">
        <v>377</v>
      </c>
      <c r="Z9641" s="25" t="s">
        <v>462</v>
      </c>
      <c r="AA9641" s="25">
        <v>32.0</v>
      </c>
      <c r="AB9641" s="25">
        <v>4.0</v>
      </c>
      <c r="AC9641" s="25">
        <v>103515.39</v>
      </c>
      <c r="AD9641" s="25">
        <v>2.0</v>
      </c>
      <c r="AE9641" s="25">
        <v>1.0</v>
      </c>
      <c r="AF9641" s="25">
        <v>1.0</v>
      </c>
      <c r="AG9641" s="25">
        <v>177622.38</v>
      </c>
      <c r="AH9641" s="25">
        <v>0.0</v>
      </c>
    </row>
    <row r="9642" ht="15.75" customHeight="1">
      <c r="U9642" s="25">
        <v>9641.0</v>
      </c>
      <c r="V9642" s="25">
        <v>1.5647203E7</v>
      </c>
      <c r="W9642" s="25" t="s">
        <v>3537</v>
      </c>
      <c r="X9642" s="25">
        <v>750.0</v>
      </c>
      <c r="Y9642" s="25" t="s">
        <v>375</v>
      </c>
      <c r="Z9642" s="25" t="s">
        <v>462</v>
      </c>
      <c r="AA9642" s="25">
        <v>35.0</v>
      </c>
      <c r="AB9642" s="25">
        <v>3.0</v>
      </c>
      <c r="AC9642" s="25">
        <v>0.0</v>
      </c>
      <c r="AD9642" s="25">
        <v>1.0</v>
      </c>
      <c r="AE9642" s="25">
        <v>1.0</v>
      </c>
      <c r="AF9642" s="25">
        <v>0.0</v>
      </c>
      <c r="AG9642" s="25">
        <v>191520.5</v>
      </c>
      <c r="AH9642" s="25">
        <v>0.0</v>
      </c>
    </row>
    <row r="9643" ht="15.75" customHeight="1">
      <c r="U9643" s="25">
        <v>9642.0</v>
      </c>
      <c r="V9643" s="25">
        <v>1.5682778E7</v>
      </c>
      <c r="W9643" s="25" t="s">
        <v>1569</v>
      </c>
      <c r="X9643" s="25">
        <v>680.0</v>
      </c>
      <c r="Y9643" s="25" t="s">
        <v>375</v>
      </c>
      <c r="Z9643" s="25" t="s">
        <v>487</v>
      </c>
      <c r="AA9643" s="25">
        <v>34.0</v>
      </c>
      <c r="AB9643" s="25">
        <v>9.0</v>
      </c>
      <c r="AC9643" s="25">
        <v>0.0</v>
      </c>
      <c r="AD9643" s="25">
        <v>2.0</v>
      </c>
      <c r="AE9643" s="25">
        <v>1.0</v>
      </c>
      <c r="AF9643" s="25">
        <v>1.0</v>
      </c>
      <c r="AG9643" s="25">
        <v>95686.6</v>
      </c>
      <c r="AH9643" s="25">
        <v>0.0</v>
      </c>
    </row>
    <row r="9644" ht="15.75" customHeight="1">
      <c r="U9644" s="25">
        <v>9643.0</v>
      </c>
      <c r="V9644" s="25">
        <v>1.557982E7</v>
      </c>
      <c r="W9644" s="25" t="s">
        <v>792</v>
      </c>
      <c r="X9644" s="25">
        <v>704.0</v>
      </c>
      <c r="Y9644" s="25" t="s">
        <v>377</v>
      </c>
      <c r="Z9644" s="25" t="s">
        <v>487</v>
      </c>
      <c r="AA9644" s="25">
        <v>38.0</v>
      </c>
      <c r="AB9644" s="25">
        <v>6.0</v>
      </c>
      <c r="AC9644" s="25">
        <v>106687.76</v>
      </c>
      <c r="AD9644" s="25">
        <v>1.0</v>
      </c>
      <c r="AE9644" s="25">
        <v>1.0</v>
      </c>
      <c r="AF9644" s="25">
        <v>0.0</v>
      </c>
      <c r="AG9644" s="25">
        <v>173776.5</v>
      </c>
      <c r="AH9644" s="25">
        <v>0.0</v>
      </c>
    </row>
    <row r="9645" ht="15.75" customHeight="1">
      <c r="U9645" s="25">
        <v>9644.0</v>
      </c>
      <c r="V9645" s="25">
        <v>1.5709354E7</v>
      </c>
      <c r="W9645" s="25" t="s">
        <v>3538</v>
      </c>
      <c r="X9645" s="25">
        <v>521.0</v>
      </c>
      <c r="Y9645" s="25" t="s">
        <v>375</v>
      </c>
      <c r="Z9645" s="25" t="s">
        <v>462</v>
      </c>
      <c r="AA9645" s="25">
        <v>41.0</v>
      </c>
      <c r="AB9645" s="25">
        <v>2.0</v>
      </c>
      <c r="AC9645" s="25">
        <v>0.0</v>
      </c>
      <c r="AD9645" s="25">
        <v>2.0</v>
      </c>
      <c r="AE9645" s="25">
        <v>1.0</v>
      </c>
      <c r="AF9645" s="25">
        <v>1.0</v>
      </c>
      <c r="AG9645" s="25">
        <v>113089.43</v>
      </c>
      <c r="AH9645" s="25">
        <v>0.0</v>
      </c>
    </row>
    <row r="9646" ht="15.75" customHeight="1">
      <c r="U9646" s="25">
        <v>9645.0</v>
      </c>
      <c r="V9646" s="25">
        <v>1.572848E7</v>
      </c>
      <c r="W9646" s="25" t="s">
        <v>2765</v>
      </c>
      <c r="X9646" s="25">
        <v>452.0</v>
      </c>
      <c r="Y9646" s="25" t="s">
        <v>375</v>
      </c>
      <c r="Z9646" s="25" t="s">
        <v>462</v>
      </c>
      <c r="AA9646" s="25">
        <v>35.0</v>
      </c>
      <c r="AB9646" s="25">
        <v>8.0</v>
      </c>
      <c r="AC9646" s="25">
        <v>0.0</v>
      </c>
      <c r="AD9646" s="25">
        <v>2.0</v>
      </c>
      <c r="AE9646" s="25">
        <v>1.0</v>
      </c>
      <c r="AF9646" s="25">
        <v>1.0</v>
      </c>
      <c r="AG9646" s="25">
        <v>149614.81</v>
      </c>
      <c r="AH9646" s="25">
        <v>0.0</v>
      </c>
    </row>
    <row r="9647" ht="15.75" customHeight="1">
      <c r="U9647" s="25">
        <v>9646.0</v>
      </c>
      <c r="V9647" s="25">
        <v>1.5641091E7</v>
      </c>
      <c r="W9647" s="25" t="s">
        <v>1218</v>
      </c>
      <c r="X9647" s="25">
        <v>695.0</v>
      </c>
      <c r="Y9647" s="25" t="s">
        <v>375</v>
      </c>
      <c r="Z9647" s="25" t="s">
        <v>462</v>
      </c>
      <c r="AA9647" s="25">
        <v>31.0</v>
      </c>
      <c r="AB9647" s="25">
        <v>5.0</v>
      </c>
      <c r="AC9647" s="25">
        <v>106089.2</v>
      </c>
      <c r="AD9647" s="25">
        <v>1.0</v>
      </c>
      <c r="AE9647" s="25">
        <v>0.0</v>
      </c>
      <c r="AF9647" s="25">
        <v>0.0</v>
      </c>
      <c r="AG9647" s="25">
        <v>99537.68</v>
      </c>
      <c r="AH9647" s="25">
        <v>0.0</v>
      </c>
    </row>
    <row r="9648" ht="15.75" customHeight="1">
      <c r="U9648" s="25">
        <v>9647.0</v>
      </c>
      <c r="V9648" s="25">
        <v>1.5603111E7</v>
      </c>
      <c r="W9648" s="25" t="s">
        <v>932</v>
      </c>
      <c r="X9648" s="25">
        <v>850.0</v>
      </c>
      <c r="Y9648" s="25" t="s">
        <v>377</v>
      </c>
      <c r="Z9648" s="25" t="s">
        <v>487</v>
      </c>
      <c r="AA9648" s="25">
        <v>71.0</v>
      </c>
      <c r="AB9648" s="25">
        <v>10.0</v>
      </c>
      <c r="AC9648" s="25">
        <v>69608.14</v>
      </c>
      <c r="AD9648" s="25">
        <v>1.0</v>
      </c>
      <c r="AE9648" s="25">
        <v>1.0</v>
      </c>
      <c r="AF9648" s="25">
        <v>0.0</v>
      </c>
      <c r="AG9648" s="25">
        <v>97893.4</v>
      </c>
      <c r="AH9648" s="25">
        <v>1.0</v>
      </c>
    </row>
    <row r="9649" ht="15.75" customHeight="1">
      <c r="U9649" s="25">
        <v>9648.0</v>
      </c>
      <c r="V9649" s="25">
        <v>1.5679693E7</v>
      </c>
      <c r="W9649" s="25" t="s">
        <v>1190</v>
      </c>
      <c r="X9649" s="25">
        <v>625.0</v>
      </c>
      <c r="Y9649" s="25" t="s">
        <v>375</v>
      </c>
      <c r="Z9649" s="25" t="s">
        <v>487</v>
      </c>
      <c r="AA9649" s="25">
        <v>31.0</v>
      </c>
      <c r="AB9649" s="25">
        <v>5.0</v>
      </c>
      <c r="AC9649" s="25">
        <v>0.0</v>
      </c>
      <c r="AD9649" s="25">
        <v>2.0</v>
      </c>
      <c r="AE9649" s="25">
        <v>0.0</v>
      </c>
      <c r="AF9649" s="25">
        <v>1.0</v>
      </c>
      <c r="AG9649" s="25">
        <v>90.07</v>
      </c>
      <c r="AH9649" s="25">
        <v>0.0</v>
      </c>
    </row>
    <row r="9650" ht="15.75" customHeight="1">
      <c r="U9650" s="25">
        <v>9649.0</v>
      </c>
      <c r="V9650" s="25">
        <v>1.579719E7</v>
      </c>
      <c r="W9650" s="25" t="s">
        <v>2217</v>
      </c>
      <c r="X9650" s="25">
        <v>608.0</v>
      </c>
      <c r="Y9650" s="25" t="s">
        <v>379</v>
      </c>
      <c r="Z9650" s="25" t="s">
        <v>462</v>
      </c>
      <c r="AA9650" s="25">
        <v>40.0</v>
      </c>
      <c r="AB9650" s="25">
        <v>7.0</v>
      </c>
      <c r="AC9650" s="25">
        <v>96202.32</v>
      </c>
      <c r="AD9650" s="25">
        <v>1.0</v>
      </c>
      <c r="AE9650" s="25">
        <v>0.0</v>
      </c>
      <c r="AF9650" s="25">
        <v>0.0</v>
      </c>
      <c r="AG9650" s="25">
        <v>161154.85</v>
      </c>
      <c r="AH9650" s="25">
        <v>0.0</v>
      </c>
    </row>
    <row r="9651" ht="15.75" customHeight="1">
      <c r="U9651" s="25">
        <v>9650.0</v>
      </c>
      <c r="V9651" s="25">
        <v>1.5788025E7</v>
      </c>
      <c r="W9651" s="25" t="s">
        <v>1981</v>
      </c>
      <c r="X9651" s="25">
        <v>715.0</v>
      </c>
      <c r="Y9651" s="25" t="s">
        <v>375</v>
      </c>
      <c r="Z9651" s="25" t="s">
        <v>462</v>
      </c>
      <c r="AA9651" s="25">
        <v>38.0</v>
      </c>
      <c r="AB9651" s="25">
        <v>0.0</v>
      </c>
      <c r="AC9651" s="25">
        <v>0.0</v>
      </c>
      <c r="AD9651" s="25">
        <v>2.0</v>
      </c>
      <c r="AE9651" s="25">
        <v>1.0</v>
      </c>
      <c r="AF9651" s="25">
        <v>1.0</v>
      </c>
      <c r="AG9651" s="25">
        <v>332.81</v>
      </c>
      <c r="AH9651" s="25">
        <v>0.0</v>
      </c>
    </row>
    <row r="9652" ht="15.75" customHeight="1">
      <c r="U9652" s="25">
        <v>9651.0</v>
      </c>
      <c r="V9652" s="25">
        <v>1.5646168E7</v>
      </c>
      <c r="W9652" s="25" t="s">
        <v>1672</v>
      </c>
      <c r="X9652" s="25">
        <v>834.0</v>
      </c>
      <c r="Y9652" s="25" t="s">
        <v>377</v>
      </c>
      <c r="Z9652" s="25" t="s">
        <v>487</v>
      </c>
      <c r="AA9652" s="25">
        <v>33.0</v>
      </c>
      <c r="AB9652" s="25">
        <v>5.0</v>
      </c>
      <c r="AC9652" s="25">
        <v>0.0</v>
      </c>
      <c r="AD9652" s="25">
        <v>2.0</v>
      </c>
      <c r="AE9652" s="25">
        <v>1.0</v>
      </c>
      <c r="AF9652" s="25">
        <v>0.0</v>
      </c>
      <c r="AG9652" s="25">
        <v>66285.18</v>
      </c>
      <c r="AH9652" s="25">
        <v>0.0</v>
      </c>
    </row>
    <row r="9653" ht="15.75" customHeight="1">
      <c r="U9653" s="25">
        <v>9652.0</v>
      </c>
      <c r="V9653" s="25">
        <v>1.5580493E7</v>
      </c>
      <c r="W9653" s="25" t="s">
        <v>508</v>
      </c>
      <c r="X9653" s="25">
        <v>469.0</v>
      </c>
      <c r="Y9653" s="25" t="s">
        <v>375</v>
      </c>
      <c r="Z9653" s="25" t="s">
        <v>487</v>
      </c>
      <c r="AA9653" s="25">
        <v>33.0</v>
      </c>
      <c r="AB9653" s="25">
        <v>1.0</v>
      </c>
      <c r="AC9653" s="25">
        <v>127818.52</v>
      </c>
      <c r="AD9653" s="25">
        <v>1.0</v>
      </c>
      <c r="AE9653" s="25">
        <v>1.0</v>
      </c>
      <c r="AF9653" s="25">
        <v>0.0</v>
      </c>
      <c r="AG9653" s="25">
        <v>163477.22</v>
      </c>
      <c r="AH9653" s="25">
        <v>0.0</v>
      </c>
    </row>
    <row r="9654" ht="15.75" customHeight="1">
      <c r="U9654" s="25">
        <v>9653.0</v>
      </c>
      <c r="V9654" s="25">
        <v>1.572672E7</v>
      </c>
      <c r="W9654" s="25" t="s">
        <v>2038</v>
      </c>
      <c r="X9654" s="25">
        <v>480.0</v>
      </c>
      <c r="Y9654" s="25" t="s">
        <v>375</v>
      </c>
      <c r="Z9654" s="25" t="s">
        <v>462</v>
      </c>
      <c r="AA9654" s="25">
        <v>40.0</v>
      </c>
      <c r="AB9654" s="25">
        <v>7.0</v>
      </c>
      <c r="AC9654" s="25">
        <v>0.0</v>
      </c>
      <c r="AD9654" s="25">
        <v>1.0</v>
      </c>
      <c r="AE9654" s="25">
        <v>1.0</v>
      </c>
      <c r="AF9654" s="25">
        <v>0.0</v>
      </c>
      <c r="AG9654" s="25">
        <v>170332.67</v>
      </c>
      <c r="AH9654" s="25">
        <v>1.0</v>
      </c>
    </row>
    <row r="9655" ht="15.75" customHeight="1">
      <c r="U9655" s="25">
        <v>9654.0</v>
      </c>
      <c r="V9655" s="25">
        <v>1.5735799E7</v>
      </c>
      <c r="W9655" s="25" t="s">
        <v>3539</v>
      </c>
      <c r="X9655" s="25">
        <v>527.0</v>
      </c>
      <c r="Y9655" s="25" t="s">
        <v>379</v>
      </c>
      <c r="Z9655" s="25" t="s">
        <v>487</v>
      </c>
      <c r="AA9655" s="25">
        <v>58.0</v>
      </c>
      <c r="AB9655" s="25">
        <v>3.0</v>
      </c>
      <c r="AC9655" s="25">
        <v>137318.42</v>
      </c>
      <c r="AD9655" s="25">
        <v>1.0</v>
      </c>
      <c r="AE9655" s="25">
        <v>1.0</v>
      </c>
      <c r="AF9655" s="25">
        <v>1.0</v>
      </c>
      <c r="AG9655" s="25">
        <v>126144.96</v>
      </c>
      <c r="AH9655" s="25">
        <v>0.0</v>
      </c>
    </row>
    <row r="9656" ht="15.75" customHeight="1">
      <c r="U9656" s="25">
        <v>9655.0</v>
      </c>
      <c r="V9656" s="25">
        <v>1.5773098E7</v>
      </c>
      <c r="W9656" s="25" t="s">
        <v>1350</v>
      </c>
      <c r="X9656" s="25">
        <v>834.0</v>
      </c>
      <c r="Y9656" s="25" t="s">
        <v>377</v>
      </c>
      <c r="Z9656" s="25" t="s">
        <v>487</v>
      </c>
      <c r="AA9656" s="25">
        <v>34.0</v>
      </c>
      <c r="AB9656" s="25">
        <v>5.0</v>
      </c>
      <c r="AC9656" s="25">
        <v>0.0</v>
      </c>
      <c r="AD9656" s="25">
        <v>2.0</v>
      </c>
      <c r="AE9656" s="25">
        <v>0.0</v>
      </c>
      <c r="AF9656" s="25">
        <v>0.0</v>
      </c>
      <c r="AG9656" s="25">
        <v>53437.1</v>
      </c>
      <c r="AH9656" s="25">
        <v>0.0</v>
      </c>
    </row>
    <row r="9657" ht="15.75" customHeight="1">
      <c r="U9657" s="25">
        <v>9656.0</v>
      </c>
      <c r="V9657" s="25">
        <v>1.5668971E7</v>
      </c>
      <c r="W9657" s="25" t="s">
        <v>2616</v>
      </c>
      <c r="X9657" s="25">
        <v>583.0</v>
      </c>
      <c r="Y9657" s="25" t="s">
        <v>375</v>
      </c>
      <c r="Z9657" s="25" t="s">
        <v>462</v>
      </c>
      <c r="AA9657" s="25">
        <v>40.0</v>
      </c>
      <c r="AB9657" s="25">
        <v>4.0</v>
      </c>
      <c r="AC9657" s="25">
        <v>55776.39</v>
      </c>
      <c r="AD9657" s="25">
        <v>2.0</v>
      </c>
      <c r="AE9657" s="25">
        <v>1.0</v>
      </c>
      <c r="AF9657" s="25">
        <v>0.0</v>
      </c>
      <c r="AG9657" s="25">
        <v>26920.43</v>
      </c>
      <c r="AH9657" s="25">
        <v>0.0</v>
      </c>
    </row>
    <row r="9658" ht="15.75" customHeight="1">
      <c r="U9658" s="25">
        <v>9657.0</v>
      </c>
      <c r="V9658" s="25">
        <v>1.5603221E7</v>
      </c>
      <c r="W9658" s="25" t="s">
        <v>1415</v>
      </c>
      <c r="X9658" s="25">
        <v>696.0</v>
      </c>
      <c r="Y9658" s="25" t="s">
        <v>379</v>
      </c>
      <c r="Z9658" s="25" t="s">
        <v>487</v>
      </c>
      <c r="AA9658" s="25">
        <v>32.0</v>
      </c>
      <c r="AB9658" s="25">
        <v>4.0</v>
      </c>
      <c r="AC9658" s="25">
        <v>84421.62</v>
      </c>
      <c r="AD9658" s="25">
        <v>1.0</v>
      </c>
      <c r="AE9658" s="25">
        <v>0.0</v>
      </c>
      <c r="AF9658" s="25">
        <v>1.0</v>
      </c>
      <c r="AG9658" s="25">
        <v>52314.71</v>
      </c>
      <c r="AH9658" s="25">
        <v>0.0</v>
      </c>
    </row>
    <row r="9659" ht="15.75" customHeight="1">
      <c r="U9659" s="25">
        <v>9658.0</v>
      </c>
      <c r="V9659" s="25">
        <v>1.5740043E7</v>
      </c>
      <c r="W9659" s="25" t="s">
        <v>528</v>
      </c>
      <c r="X9659" s="25">
        <v>606.0</v>
      </c>
      <c r="Y9659" s="25" t="s">
        <v>375</v>
      </c>
      <c r="Z9659" s="25" t="s">
        <v>487</v>
      </c>
      <c r="AA9659" s="25">
        <v>32.0</v>
      </c>
      <c r="AB9659" s="25">
        <v>5.0</v>
      </c>
      <c r="AC9659" s="25">
        <v>83161.65</v>
      </c>
      <c r="AD9659" s="25">
        <v>1.0</v>
      </c>
      <c r="AE9659" s="25">
        <v>1.0</v>
      </c>
      <c r="AF9659" s="25">
        <v>1.0</v>
      </c>
      <c r="AG9659" s="25">
        <v>116885.59</v>
      </c>
      <c r="AH9659" s="25">
        <v>0.0</v>
      </c>
    </row>
    <row r="9660" ht="15.75" customHeight="1">
      <c r="U9660" s="25">
        <v>9659.0</v>
      </c>
      <c r="V9660" s="25">
        <v>1.5712264E7</v>
      </c>
      <c r="W9660" s="25" t="s">
        <v>3540</v>
      </c>
      <c r="X9660" s="25">
        <v>713.0</v>
      </c>
      <c r="Y9660" s="25" t="s">
        <v>375</v>
      </c>
      <c r="Z9660" s="25" t="s">
        <v>462</v>
      </c>
      <c r="AA9660" s="25">
        <v>39.0</v>
      </c>
      <c r="AB9660" s="25">
        <v>10.0</v>
      </c>
      <c r="AC9660" s="25">
        <v>0.0</v>
      </c>
      <c r="AD9660" s="25">
        <v>2.0</v>
      </c>
      <c r="AE9660" s="25">
        <v>1.0</v>
      </c>
      <c r="AF9660" s="25">
        <v>1.0</v>
      </c>
      <c r="AG9660" s="25">
        <v>126263.97</v>
      </c>
      <c r="AH9660" s="25">
        <v>0.0</v>
      </c>
    </row>
    <row r="9661" ht="15.75" customHeight="1">
      <c r="U9661" s="25">
        <v>9660.0</v>
      </c>
      <c r="V9661" s="25">
        <v>1.5751926E7</v>
      </c>
      <c r="W9661" s="25" t="s">
        <v>1494</v>
      </c>
      <c r="X9661" s="25">
        <v>821.0</v>
      </c>
      <c r="Y9661" s="25" t="s">
        <v>379</v>
      </c>
      <c r="Z9661" s="25" t="s">
        <v>487</v>
      </c>
      <c r="AA9661" s="25">
        <v>42.0</v>
      </c>
      <c r="AB9661" s="25">
        <v>3.0</v>
      </c>
      <c r="AC9661" s="25">
        <v>87807.29</v>
      </c>
      <c r="AD9661" s="25">
        <v>2.0</v>
      </c>
      <c r="AE9661" s="25">
        <v>1.0</v>
      </c>
      <c r="AF9661" s="25">
        <v>1.0</v>
      </c>
      <c r="AG9661" s="25">
        <v>64613.81</v>
      </c>
      <c r="AH9661" s="25">
        <v>0.0</v>
      </c>
    </row>
    <row r="9662" ht="15.75" customHeight="1">
      <c r="U9662" s="25">
        <v>9661.0</v>
      </c>
      <c r="V9662" s="25">
        <v>1.5589401E7</v>
      </c>
      <c r="W9662" s="25" t="s">
        <v>765</v>
      </c>
      <c r="X9662" s="25">
        <v>550.0</v>
      </c>
      <c r="Y9662" s="25" t="s">
        <v>375</v>
      </c>
      <c r="Z9662" s="25" t="s">
        <v>462</v>
      </c>
      <c r="AA9662" s="25">
        <v>30.0</v>
      </c>
      <c r="AB9662" s="25">
        <v>4.0</v>
      </c>
      <c r="AC9662" s="25">
        <v>0.0</v>
      </c>
      <c r="AD9662" s="25">
        <v>2.0</v>
      </c>
      <c r="AE9662" s="25">
        <v>1.0</v>
      </c>
      <c r="AF9662" s="25">
        <v>0.0</v>
      </c>
      <c r="AG9662" s="25">
        <v>89216.29</v>
      </c>
      <c r="AH9662" s="25">
        <v>0.0</v>
      </c>
    </row>
    <row r="9663" ht="15.75" customHeight="1">
      <c r="U9663" s="25">
        <v>9662.0</v>
      </c>
      <c r="V9663" s="25">
        <v>1.5742019E7</v>
      </c>
      <c r="W9663" s="25" t="s">
        <v>3541</v>
      </c>
      <c r="X9663" s="25">
        <v>675.0</v>
      </c>
      <c r="Y9663" s="25" t="s">
        <v>375</v>
      </c>
      <c r="Z9663" s="25" t="s">
        <v>462</v>
      </c>
      <c r="AA9663" s="25">
        <v>39.0</v>
      </c>
      <c r="AB9663" s="25">
        <v>6.0</v>
      </c>
      <c r="AC9663" s="25">
        <v>0.0</v>
      </c>
      <c r="AD9663" s="25">
        <v>2.0</v>
      </c>
      <c r="AE9663" s="25">
        <v>0.0</v>
      </c>
      <c r="AF9663" s="25">
        <v>0.0</v>
      </c>
      <c r="AG9663" s="25">
        <v>83419.15</v>
      </c>
      <c r="AH9663" s="25">
        <v>0.0</v>
      </c>
    </row>
    <row r="9664" ht="15.75" customHeight="1">
      <c r="U9664" s="25">
        <v>9663.0</v>
      </c>
      <c r="V9664" s="25">
        <v>1.5660611E7</v>
      </c>
      <c r="W9664" s="25" t="s">
        <v>1666</v>
      </c>
      <c r="X9664" s="25">
        <v>748.0</v>
      </c>
      <c r="Y9664" s="25" t="s">
        <v>377</v>
      </c>
      <c r="Z9664" s="25" t="s">
        <v>487</v>
      </c>
      <c r="AA9664" s="25">
        <v>39.0</v>
      </c>
      <c r="AB9664" s="25">
        <v>3.0</v>
      </c>
      <c r="AC9664" s="25">
        <v>0.0</v>
      </c>
      <c r="AD9664" s="25">
        <v>2.0</v>
      </c>
      <c r="AE9664" s="25">
        <v>1.0</v>
      </c>
      <c r="AF9664" s="25">
        <v>1.0</v>
      </c>
      <c r="AG9664" s="25">
        <v>123998.52</v>
      </c>
      <c r="AH9664" s="25">
        <v>0.0</v>
      </c>
    </row>
    <row r="9665" ht="15.75" customHeight="1">
      <c r="U9665" s="25">
        <v>9664.0</v>
      </c>
      <c r="V9665" s="25">
        <v>1.5607634E7</v>
      </c>
      <c r="W9665" s="25" t="s">
        <v>3542</v>
      </c>
      <c r="X9665" s="25">
        <v>606.0</v>
      </c>
      <c r="Y9665" s="25" t="s">
        <v>379</v>
      </c>
      <c r="Z9665" s="25" t="s">
        <v>487</v>
      </c>
      <c r="AA9665" s="25">
        <v>40.0</v>
      </c>
      <c r="AB9665" s="25">
        <v>9.0</v>
      </c>
      <c r="AC9665" s="25">
        <v>95293.86</v>
      </c>
      <c r="AD9665" s="25">
        <v>2.0</v>
      </c>
      <c r="AE9665" s="25">
        <v>0.0</v>
      </c>
      <c r="AF9665" s="25">
        <v>1.0</v>
      </c>
      <c r="AG9665" s="25">
        <v>96985.58</v>
      </c>
      <c r="AH9665" s="25">
        <v>0.0</v>
      </c>
    </row>
    <row r="9666" ht="15.75" customHeight="1">
      <c r="U9666" s="25">
        <v>9665.0</v>
      </c>
      <c r="V9666" s="25">
        <v>1.5595036E7</v>
      </c>
      <c r="W9666" s="25" t="s">
        <v>1454</v>
      </c>
      <c r="X9666" s="25">
        <v>726.0</v>
      </c>
      <c r="Y9666" s="25" t="s">
        <v>379</v>
      </c>
      <c r="Z9666" s="25" t="s">
        <v>487</v>
      </c>
      <c r="AA9666" s="25">
        <v>30.0</v>
      </c>
      <c r="AB9666" s="25">
        <v>7.0</v>
      </c>
      <c r="AC9666" s="25">
        <v>92847.59</v>
      </c>
      <c r="AD9666" s="25">
        <v>1.0</v>
      </c>
      <c r="AE9666" s="25">
        <v>1.0</v>
      </c>
      <c r="AF9666" s="25">
        <v>0.0</v>
      </c>
      <c r="AG9666" s="25">
        <v>146154.06</v>
      </c>
      <c r="AH9666" s="25">
        <v>0.0</v>
      </c>
    </row>
    <row r="9667" ht="15.75" customHeight="1">
      <c r="U9667" s="25">
        <v>9666.0</v>
      </c>
      <c r="V9667" s="25">
        <v>1.5745794E7</v>
      </c>
      <c r="W9667" s="25" t="s">
        <v>633</v>
      </c>
      <c r="X9667" s="25">
        <v>547.0</v>
      </c>
      <c r="Y9667" s="25" t="s">
        <v>375</v>
      </c>
      <c r="Z9667" s="25" t="s">
        <v>487</v>
      </c>
      <c r="AA9667" s="25">
        <v>30.0</v>
      </c>
      <c r="AB9667" s="25">
        <v>6.0</v>
      </c>
      <c r="AC9667" s="25">
        <v>0.0</v>
      </c>
      <c r="AD9667" s="25">
        <v>2.0</v>
      </c>
      <c r="AE9667" s="25">
        <v>1.0</v>
      </c>
      <c r="AF9667" s="25">
        <v>1.0</v>
      </c>
      <c r="AG9667" s="25">
        <v>18471.86</v>
      </c>
      <c r="AH9667" s="25">
        <v>0.0</v>
      </c>
    </row>
    <row r="9668" ht="15.75" customHeight="1">
      <c r="U9668" s="25">
        <v>9667.0</v>
      </c>
      <c r="V9668" s="25">
        <v>1.5781689E7</v>
      </c>
      <c r="W9668" s="25" t="s">
        <v>3543</v>
      </c>
      <c r="X9668" s="25">
        <v>758.0</v>
      </c>
      <c r="Y9668" s="25" t="s">
        <v>377</v>
      </c>
      <c r="Z9668" s="25" t="s">
        <v>487</v>
      </c>
      <c r="AA9668" s="25">
        <v>35.0</v>
      </c>
      <c r="AB9668" s="25">
        <v>5.0</v>
      </c>
      <c r="AC9668" s="25">
        <v>0.0</v>
      </c>
      <c r="AD9668" s="25">
        <v>2.0</v>
      </c>
      <c r="AE9668" s="25">
        <v>1.0</v>
      </c>
      <c r="AF9668" s="25">
        <v>0.0</v>
      </c>
      <c r="AG9668" s="25">
        <v>95009.6</v>
      </c>
      <c r="AH9668" s="25">
        <v>0.0</v>
      </c>
    </row>
    <row r="9669" ht="15.75" customHeight="1">
      <c r="U9669" s="25">
        <v>9668.0</v>
      </c>
      <c r="V9669" s="25">
        <v>1.5696054E7</v>
      </c>
      <c r="W9669" s="25" t="s">
        <v>3544</v>
      </c>
      <c r="X9669" s="25">
        <v>596.0</v>
      </c>
      <c r="Y9669" s="25" t="s">
        <v>375</v>
      </c>
      <c r="Z9669" s="25" t="s">
        <v>487</v>
      </c>
      <c r="AA9669" s="25">
        <v>37.0</v>
      </c>
      <c r="AB9669" s="25">
        <v>2.0</v>
      </c>
      <c r="AC9669" s="25">
        <v>0.0</v>
      </c>
      <c r="AD9669" s="25">
        <v>1.0</v>
      </c>
      <c r="AE9669" s="25">
        <v>0.0</v>
      </c>
      <c r="AF9669" s="25">
        <v>1.0</v>
      </c>
      <c r="AG9669" s="25">
        <v>121175.86</v>
      </c>
      <c r="AH9669" s="25">
        <v>0.0</v>
      </c>
    </row>
    <row r="9670" ht="15.75" customHeight="1">
      <c r="U9670" s="25">
        <v>9669.0</v>
      </c>
      <c r="V9670" s="25">
        <v>1.5752467E7</v>
      </c>
      <c r="W9670" s="25" t="s">
        <v>778</v>
      </c>
      <c r="X9670" s="25">
        <v>720.0</v>
      </c>
      <c r="Y9670" s="25" t="s">
        <v>377</v>
      </c>
      <c r="Z9670" s="25" t="s">
        <v>487</v>
      </c>
      <c r="AA9670" s="25">
        <v>34.0</v>
      </c>
      <c r="AB9670" s="25">
        <v>3.0</v>
      </c>
      <c r="AC9670" s="25">
        <v>0.0</v>
      </c>
      <c r="AD9670" s="25">
        <v>2.0</v>
      </c>
      <c r="AE9670" s="25">
        <v>1.0</v>
      </c>
      <c r="AF9670" s="25">
        <v>1.0</v>
      </c>
      <c r="AG9670" s="25">
        <v>77047.78</v>
      </c>
      <c r="AH9670" s="25">
        <v>0.0</v>
      </c>
    </row>
    <row r="9671" ht="15.75" customHeight="1">
      <c r="U9671" s="25">
        <v>9670.0</v>
      </c>
      <c r="V9671" s="25">
        <v>1.5597739E7</v>
      </c>
      <c r="W9671" s="25" t="s">
        <v>1689</v>
      </c>
      <c r="X9671" s="25">
        <v>674.0</v>
      </c>
      <c r="Y9671" s="25" t="s">
        <v>375</v>
      </c>
      <c r="Z9671" s="25" t="s">
        <v>487</v>
      </c>
      <c r="AA9671" s="25">
        <v>37.0</v>
      </c>
      <c r="AB9671" s="25">
        <v>3.0</v>
      </c>
      <c r="AC9671" s="25">
        <v>0.0</v>
      </c>
      <c r="AD9671" s="25">
        <v>1.0</v>
      </c>
      <c r="AE9671" s="25">
        <v>1.0</v>
      </c>
      <c r="AF9671" s="25">
        <v>0.0</v>
      </c>
      <c r="AG9671" s="25">
        <v>158049.9</v>
      </c>
      <c r="AH9671" s="25">
        <v>0.0</v>
      </c>
    </row>
    <row r="9672" ht="15.75" customHeight="1">
      <c r="U9672" s="25">
        <v>9671.0</v>
      </c>
      <c r="V9672" s="25">
        <v>1.5651336E7</v>
      </c>
      <c r="W9672" s="25" t="s">
        <v>2297</v>
      </c>
      <c r="X9672" s="25">
        <v>756.0</v>
      </c>
      <c r="Y9672" s="25" t="s">
        <v>375</v>
      </c>
      <c r="Z9672" s="25" t="s">
        <v>462</v>
      </c>
      <c r="AA9672" s="25">
        <v>32.0</v>
      </c>
      <c r="AB9672" s="25">
        <v>4.0</v>
      </c>
      <c r="AC9672" s="25">
        <v>0.0</v>
      </c>
      <c r="AD9672" s="25">
        <v>2.0</v>
      </c>
      <c r="AE9672" s="25">
        <v>1.0</v>
      </c>
      <c r="AF9672" s="25">
        <v>0.0</v>
      </c>
      <c r="AG9672" s="25">
        <v>147040.25</v>
      </c>
      <c r="AH9672" s="25">
        <v>0.0</v>
      </c>
    </row>
    <row r="9673" ht="15.75" customHeight="1">
      <c r="U9673" s="25">
        <v>9672.0</v>
      </c>
      <c r="V9673" s="25">
        <v>1.5636061E7</v>
      </c>
      <c r="W9673" s="25" t="s">
        <v>1740</v>
      </c>
      <c r="X9673" s="25">
        <v>649.0</v>
      </c>
      <c r="Y9673" s="25" t="s">
        <v>379</v>
      </c>
      <c r="Z9673" s="25" t="s">
        <v>487</v>
      </c>
      <c r="AA9673" s="25">
        <v>78.0</v>
      </c>
      <c r="AB9673" s="25">
        <v>4.0</v>
      </c>
      <c r="AC9673" s="25">
        <v>68345.86</v>
      </c>
      <c r="AD9673" s="25">
        <v>2.0</v>
      </c>
      <c r="AE9673" s="25">
        <v>1.0</v>
      </c>
      <c r="AF9673" s="25">
        <v>1.0</v>
      </c>
      <c r="AG9673" s="25">
        <v>142566.75</v>
      </c>
      <c r="AH9673" s="25">
        <v>0.0</v>
      </c>
    </row>
    <row r="9674" ht="15.75" customHeight="1">
      <c r="U9674" s="25">
        <v>9673.0</v>
      </c>
      <c r="V9674" s="25">
        <v>1.5723013E7</v>
      </c>
      <c r="W9674" s="25" t="s">
        <v>832</v>
      </c>
      <c r="X9674" s="25">
        <v>613.0</v>
      </c>
      <c r="Y9674" s="25" t="s">
        <v>379</v>
      </c>
      <c r="Z9674" s="25" t="s">
        <v>487</v>
      </c>
      <c r="AA9674" s="25">
        <v>28.0</v>
      </c>
      <c r="AB9674" s="25">
        <v>7.0</v>
      </c>
      <c r="AC9674" s="25">
        <v>76656.4</v>
      </c>
      <c r="AD9674" s="25">
        <v>2.0</v>
      </c>
      <c r="AE9674" s="25">
        <v>1.0</v>
      </c>
      <c r="AF9674" s="25">
        <v>1.0</v>
      </c>
      <c r="AG9674" s="25">
        <v>185483.24</v>
      </c>
      <c r="AH9674" s="25">
        <v>0.0</v>
      </c>
    </row>
    <row r="9675" ht="15.75" customHeight="1">
      <c r="U9675" s="25">
        <v>9674.0</v>
      </c>
      <c r="V9675" s="25">
        <v>1.5784148E7</v>
      </c>
      <c r="W9675" s="25" t="s">
        <v>1185</v>
      </c>
      <c r="X9675" s="25">
        <v>643.0</v>
      </c>
      <c r="Y9675" s="25" t="s">
        <v>375</v>
      </c>
      <c r="Z9675" s="25" t="s">
        <v>487</v>
      </c>
      <c r="AA9675" s="25">
        <v>62.0</v>
      </c>
      <c r="AB9675" s="25">
        <v>9.0</v>
      </c>
      <c r="AC9675" s="25">
        <v>0.0</v>
      </c>
      <c r="AD9675" s="25">
        <v>2.0</v>
      </c>
      <c r="AE9675" s="25">
        <v>0.0</v>
      </c>
      <c r="AF9675" s="25">
        <v>0.0</v>
      </c>
      <c r="AG9675" s="25">
        <v>155870.82</v>
      </c>
      <c r="AH9675" s="25">
        <v>0.0</v>
      </c>
    </row>
    <row r="9676" ht="15.75" customHeight="1">
      <c r="U9676" s="25">
        <v>9675.0</v>
      </c>
      <c r="V9676" s="25">
        <v>1.5578098E7</v>
      </c>
      <c r="W9676" s="25" t="s">
        <v>1413</v>
      </c>
      <c r="X9676" s="25">
        <v>600.0</v>
      </c>
      <c r="Y9676" s="25" t="s">
        <v>375</v>
      </c>
      <c r="Z9676" s="25" t="s">
        <v>487</v>
      </c>
      <c r="AA9676" s="25">
        <v>31.0</v>
      </c>
      <c r="AB9676" s="25">
        <v>8.0</v>
      </c>
      <c r="AC9676" s="25">
        <v>0.0</v>
      </c>
      <c r="AD9676" s="25">
        <v>2.0</v>
      </c>
      <c r="AE9676" s="25">
        <v>1.0</v>
      </c>
      <c r="AF9676" s="25">
        <v>1.0</v>
      </c>
      <c r="AG9676" s="25">
        <v>121555.51</v>
      </c>
      <c r="AH9676" s="25">
        <v>0.0</v>
      </c>
    </row>
    <row r="9677" ht="15.75" customHeight="1">
      <c r="U9677" s="25">
        <v>9676.0</v>
      </c>
      <c r="V9677" s="25">
        <v>1.5638621E7</v>
      </c>
      <c r="W9677" s="25" t="s">
        <v>823</v>
      </c>
      <c r="X9677" s="25">
        <v>735.0</v>
      </c>
      <c r="Y9677" s="25" t="s">
        <v>377</v>
      </c>
      <c r="Z9677" s="25" t="s">
        <v>487</v>
      </c>
      <c r="AA9677" s="25">
        <v>39.0</v>
      </c>
      <c r="AB9677" s="25">
        <v>1.0</v>
      </c>
      <c r="AC9677" s="25">
        <v>60374.98</v>
      </c>
      <c r="AD9677" s="25">
        <v>1.0</v>
      </c>
      <c r="AE9677" s="25">
        <v>1.0</v>
      </c>
      <c r="AF9677" s="25">
        <v>0.0</v>
      </c>
      <c r="AG9677" s="25">
        <v>40223.74</v>
      </c>
      <c r="AH9677" s="25">
        <v>0.0</v>
      </c>
    </row>
    <row r="9678" ht="15.75" customHeight="1">
      <c r="U9678" s="25">
        <v>9677.0</v>
      </c>
      <c r="V9678" s="25">
        <v>1.5720924E7</v>
      </c>
      <c r="W9678" s="25" t="s">
        <v>3332</v>
      </c>
      <c r="X9678" s="25">
        <v>585.0</v>
      </c>
      <c r="Y9678" s="25" t="s">
        <v>375</v>
      </c>
      <c r="Z9678" s="25" t="s">
        <v>462</v>
      </c>
      <c r="AA9678" s="25">
        <v>34.0</v>
      </c>
      <c r="AB9678" s="25">
        <v>1.0</v>
      </c>
      <c r="AC9678" s="25">
        <v>0.0</v>
      </c>
      <c r="AD9678" s="25">
        <v>1.0</v>
      </c>
      <c r="AE9678" s="25">
        <v>1.0</v>
      </c>
      <c r="AF9678" s="25">
        <v>1.0</v>
      </c>
      <c r="AG9678" s="25">
        <v>75503.6</v>
      </c>
      <c r="AH9678" s="25">
        <v>0.0</v>
      </c>
    </row>
    <row r="9679" ht="15.75" customHeight="1">
      <c r="U9679" s="25">
        <v>9678.0</v>
      </c>
      <c r="V9679" s="25">
        <v>1.5566531E7</v>
      </c>
      <c r="W9679" s="25" t="s">
        <v>2765</v>
      </c>
      <c r="X9679" s="25">
        <v>724.0</v>
      </c>
      <c r="Y9679" s="25" t="s">
        <v>379</v>
      </c>
      <c r="Z9679" s="25" t="s">
        <v>487</v>
      </c>
      <c r="AA9679" s="25">
        <v>33.0</v>
      </c>
      <c r="AB9679" s="25">
        <v>4.0</v>
      </c>
      <c r="AC9679" s="25">
        <v>88046.88</v>
      </c>
      <c r="AD9679" s="25">
        <v>1.0</v>
      </c>
      <c r="AE9679" s="25">
        <v>0.0</v>
      </c>
      <c r="AF9679" s="25">
        <v>1.0</v>
      </c>
      <c r="AG9679" s="25">
        <v>186942.49</v>
      </c>
      <c r="AH9679" s="25">
        <v>1.0</v>
      </c>
    </row>
    <row r="9680" ht="15.75" customHeight="1">
      <c r="U9680" s="25">
        <v>9679.0</v>
      </c>
      <c r="V9680" s="25">
        <v>1.5718064E7</v>
      </c>
      <c r="W9680" s="25" t="s">
        <v>639</v>
      </c>
      <c r="X9680" s="25">
        <v>635.0</v>
      </c>
      <c r="Y9680" s="25" t="s">
        <v>377</v>
      </c>
      <c r="Z9680" s="25" t="s">
        <v>487</v>
      </c>
      <c r="AA9680" s="25">
        <v>29.0</v>
      </c>
      <c r="AB9680" s="25">
        <v>2.0</v>
      </c>
      <c r="AC9680" s="25">
        <v>0.0</v>
      </c>
      <c r="AD9680" s="25">
        <v>2.0</v>
      </c>
      <c r="AE9680" s="25">
        <v>0.0</v>
      </c>
      <c r="AF9680" s="25">
        <v>0.0</v>
      </c>
      <c r="AG9680" s="25">
        <v>117173.8</v>
      </c>
      <c r="AH9680" s="25">
        <v>0.0</v>
      </c>
    </row>
    <row r="9681" ht="15.75" customHeight="1">
      <c r="U9681" s="25">
        <v>9680.0</v>
      </c>
      <c r="V9681" s="25">
        <v>1.5605067E7</v>
      </c>
      <c r="W9681" s="25" t="s">
        <v>877</v>
      </c>
      <c r="X9681" s="25">
        <v>472.0</v>
      </c>
      <c r="Y9681" s="25" t="s">
        <v>375</v>
      </c>
      <c r="Z9681" s="25" t="s">
        <v>487</v>
      </c>
      <c r="AA9681" s="25">
        <v>19.0</v>
      </c>
      <c r="AB9681" s="25">
        <v>9.0</v>
      </c>
      <c r="AC9681" s="25">
        <v>0.0</v>
      </c>
      <c r="AD9681" s="25">
        <v>2.0</v>
      </c>
      <c r="AE9681" s="25">
        <v>1.0</v>
      </c>
      <c r="AF9681" s="25">
        <v>0.0</v>
      </c>
      <c r="AG9681" s="25">
        <v>3453.4</v>
      </c>
      <c r="AH9681" s="25">
        <v>0.0</v>
      </c>
    </row>
    <row r="9682" ht="15.75" customHeight="1">
      <c r="U9682" s="25">
        <v>9681.0</v>
      </c>
      <c r="V9682" s="25">
        <v>1.5655335E7</v>
      </c>
      <c r="W9682" s="25" t="s">
        <v>3254</v>
      </c>
      <c r="X9682" s="25">
        <v>590.0</v>
      </c>
      <c r="Y9682" s="25" t="s">
        <v>375</v>
      </c>
      <c r="Z9682" s="25" t="s">
        <v>487</v>
      </c>
      <c r="AA9682" s="25">
        <v>36.0</v>
      </c>
      <c r="AB9682" s="25">
        <v>1.0</v>
      </c>
      <c r="AC9682" s="25">
        <v>0.0</v>
      </c>
      <c r="AD9682" s="25">
        <v>2.0</v>
      </c>
      <c r="AE9682" s="25">
        <v>1.0</v>
      </c>
      <c r="AF9682" s="25">
        <v>0.0</v>
      </c>
      <c r="AG9682" s="25">
        <v>48876.84</v>
      </c>
      <c r="AH9682" s="25">
        <v>0.0</v>
      </c>
    </row>
    <row r="9683" ht="15.75" customHeight="1">
      <c r="U9683" s="25">
        <v>9682.0</v>
      </c>
      <c r="V9683" s="25">
        <v>1.5607301E7</v>
      </c>
      <c r="W9683" s="25" t="s">
        <v>1690</v>
      </c>
      <c r="X9683" s="25">
        <v>651.0</v>
      </c>
      <c r="Y9683" s="25" t="s">
        <v>377</v>
      </c>
      <c r="Z9683" s="25" t="s">
        <v>462</v>
      </c>
      <c r="AA9683" s="25">
        <v>63.0</v>
      </c>
      <c r="AB9683" s="25">
        <v>8.0</v>
      </c>
      <c r="AC9683" s="25">
        <v>129968.67</v>
      </c>
      <c r="AD9683" s="25">
        <v>1.0</v>
      </c>
      <c r="AE9683" s="25">
        <v>1.0</v>
      </c>
      <c r="AF9683" s="25">
        <v>1.0</v>
      </c>
      <c r="AG9683" s="25">
        <v>11830.53</v>
      </c>
      <c r="AH9683" s="25">
        <v>0.0</v>
      </c>
    </row>
    <row r="9684" ht="15.75" customHeight="1">
      <c r="U9684" s="25">
        <v>9683.0</v>
      </c>
      <c r="V9684" s="25">
        <v>1.5694628E7</v>
      </c>
      <c r="W9684" s="25" t="s">
        <v>1190</v>
      </c>
      <c r="X9684" s="25">
        <v>686.0</v>
      </c>
      <c r="Y9684" s="25" t="s">
        <v>379</v>
      </c>
      <c r="Z9684" s="25" t="s">
        <v>462</v>
      </c>
      <c r="AA9684" s="25">
        <v>39.0</v>
      </c>
      <c r="AB9684" s="25">
        <v>4.0</v>
      </c>
      <c r="AC9684" s="25">
        <v>157731.6</v>
      </c>
      <c r="AD9684" s="25">
        <v>2.0</v>
      </c>
      <c r="AE9684" s="25">
        <v>1.0</v>
      </c>
      <c r="AF9684" s="25">
        <v>0.0</v>
      </c>
      <c r="AG9684" s="25">
        <v>162820.6</v>
      </c>
      <c r="AH9684" s="25">
        <v>0.0</v>
      </c>
    </row>
    <row r="9685" ht="15.75" customHeight="1">
      <c r="U9685" s="25">
        <v>9684.0</v>
      </c>
      <c r="V9685" s="25">
        <v>1.5607112E7</v>
      </c>
      <c r="W9685" s="25" t="s">
        <v>1332</v>
      </c>
      <c r="X9685" s="25">
        <v>606.0</v>
      </c>
      <c r="Y9685" s="25" t="s">
        <v>375</v>
      </c>
      <c r="Z9685" s="25" t="s">
        <v>487</v>
      </c>
      <c r="AA9685" s="25">
        <v>32.0</v>
      </c>
      <c r="AB9685" s="25">
        <v>6.0</v>
      </c>
      <c r="AC9685" s="25">
        <v>0.0</v>
      </c>
      <c r="AD9685" s="25">
        <v>2.0</v>
      </c>
      <c r="AE9685" s="25">
        <v>0.0</v>
      </c>
      <c r="AF9685" s="25">
        <v>1.0</v>
      </c>
      <c r="AG9685" s="25">
        <v>36540.63</v>
      </c>
      <c r="AH9685" s="25">
        <v>0.0</v>
      </c>
    </row>
    <row r="9686" ht="15.75" customHeight="1">
      <c r="U9686" s="25">
        <v>9685.0</v>
      </c>
      <c r="V9686" s="25">
        <v>1.5635775E7</v>
      </c>
      <c r="W9686" s="25" t="s">
        <v>2158</v>
      </c>
      <c r="X9686" s="25">
        <v>781.0</v>
      </c>
      <c r="Y9686" s="25" t="s">
        <v>375</v>
      </c>
      <c r="Z9686" s="25" t="s">
        <v>487</v>
      </c>
      <c r="AA9686" s="25">
        <v>33.0</v>
      </c>
      <c r="AB9686" s="25">
        <v>3.0</v>
      </c>
      <c r="AC9686" s="25">
        <v>89276.48</v>
      </c>
      <c r="AD9686" s="25">
        <v>1.0</v>
      </c>
      <c r="AE9686" s="25">
        <v>1.0</v>
      </c>
      <c r="AF9686" s="25">
        <v>0.0</v>
      </c>
      <c r="AG9686" s="25">
        <v>6959.0</v>
      </c>
      <c r="AH9686" s="25">
        <v>0.0</v>
      </c>
    </row>
    <row r="9687" ht="15.75" customHeight="1">
      <c r="U9687" s="25">
        <v>9686.0</v>
      </c>
      <c r="V9687" s="25">
        <v>1.564428E7</v>
      </c>
      <c r="W9687" s="25" t="s">
        <v>2735</v>
      </c>
      <c r="X9687" s="25">
        <v>593.0</v>
      </c>
      <c r="Y9687" s="25" t="s">
        <v>375</v>
      </c>
      <c r="Z9687" s="25" t="s">
        <v>487</v>
      </c>
      <c r="AA9687" s="25">
        <v>45.0</v>
      </c>
      <c r="AB9687" s="25">
        <v>4.0</v>
      </c>
      <c r="AC9687" s="25">
        <v>138825.19</v>
      </c>
      <c r="AD9687" s="25">
        <v>1.0</v>
      </c>
      <c r="AE9687" s="25">
        <v>0.0</v>
      </c>
      <c r="AF9687" s="25">
        <v>0.0</v>
      </c>
      <c r="AG9687" s="25">
        <v>10828.78</v>
      </c>
      <c r="AH9687" s="25">
        <v>0.0</v>
      </c>
    </row>
    <row r="9688" ht="15.75" customHeight="1">
      <c r="U9688" s="25">
        <v>9687.0</v>
      </c>
      <c r="V9688" s="25">
        <v>1.5708362E7</v>
      </c>
      <c r="W9688" s="25" t="s">
        <v>540</v>
      </c>
      <c r="X9688" s="25">
        <v>793.0</v>
      </c>
      <c r="Y9688" s="25" t="s">
        <v>375</v>
      </c>
      <c r="Z9688" s="25" t="s">
        <v>487</v>
      </c>
      <c r="AA9688" s="25">
        <v>63.0</v>
      </c>
      <c r="AB9688" s="25">
        <v>4.0</v>
      </c>
      <c r="AC9688" s="25">
        <v>103729.79</v>
      </c>
      <c r="AD9688" s="25">
        <v>2.0</v>
      </c>
      <c r="AE9688" s="25">
        <v>1.0</v>
      </c>
      <c r="AF9688" s="25">
        <v>1.0</v>
      </c>
      <c r="AG9688" s="25">
        <v>80272.06</v>
      </c>
      <c r="AH9688" s="25">
        <v>0.0</v>
      </c>
    </row>
    <row r="9689" ht="15.75" customHeight="1">
      <c r="U9689" s="25">
        <v>9688.0</v>
      </c>
      <c r="V9689" s="25">
        <v>1.5771997E7</v>
      </c>
      <c r="W9689" s="25" t="s">
        <v>1563</v>
      </c>
      <c r="X9689" s="25">
        <v>791.0</v>
      </c>
      <c r="Y9689" s="25" t="s">
        <v>375</v>
      </c>
      <c r="Z9689" s="25" t="s">
        <v>462</v>
      </c>
      <c r="AA9689" s="25">
        <v>31.0</v>
      </c>
      <c r="AB9689" s="25">
        <v>10.0</v>
      </c>
      <c r="AC9689" s="25">
        <v>75499.24</v>
      </c>
      <c r="AD9689" s="25">
        <v>1.0</v>
      </c>
      <c r="AE9689" s="25">
        <v>1.0</v>
      </c>
      <c r="AF9689" s="25">
        <v>0.0</v>
      </c>
      <c r="AG9689" s="25">
        <v>22184.14</v>
      </c>
      <c r="AH9689" s="25">
        <v>0.0</v>
      </c>
    </row>
    <row r="9690" ht="15.75" customHeight="1">
      <c r="U9690" s="25">
        <v>9689.0</v>
      </c>
      <c r="V9690" s="25">
        <v>1.5730579E7</v>
      </c>
      <c r="W9690" s="25" t="s">
        <v>1879</v>
      </c>
      <c r="X9690" s="25">
        <v>850.0</v>
      </c>
      <c r="Y9690" s="25" t="s">
        <v>375</v>
      </c>
      <c r="Z9690" s="25" t="s">
        <v>487</v>
      </c>
      <c r="AA9690" s="25">
        <v>68.0</v>
      </c>
      <c r="AB9690" s="25">
        <v>5.0</v>
      </c>
      <c r="AC9690" s="25">
        <v>169445.4</v>
      </c>
      <c r="AD9690" s="25">
        <v>1.0</v>
      </c>
      <c r="AE9690" s="25">
        <v>1.0</v>
      </c>
      <c r="AF9690" s="25">
        <v>1.0</v>
      </c>
      <c r="AG9690" s="25">
        <v>186335.07</v>
      </c>
      <c r="AH9690" s="25">
        <v>0.0</v>
      </c>
    </row>
    <row r="9691" ht="15.75" customHeight="1">
      <c r="U9691" s="25">
        <v>9690.0</v>
      </c>
      <c r="V9691" s="25">
        <v>1.5728005E7</v>
      </c>
      <c r="W9691" s="25" t="s">
        <v>3545</v>
      </c>
      <c r="X9691" s="25">
        <v>698.0</v>
      </c>
      <c r="Y9691" s="25" t="s">
        <v>375</v>
      </c>
      <c r="Z9691" s="25" t="s">
        <v>462</v>
      </c>
      <c r="AA9691" s="25">
        <v>57.0</v>
      </c>
      <c r="AB9691" s="25">
        <v>9.0</v>
      </c>
      <c r="AC9691" s="25">
        <v>111359.55</v>
      </c>
      <c r="AD9691" s="25">
        <v>2.0</v>
      </c>
      <c r="AE9691" s="25">
        <v>1.0</v>
      </c>
      <c r="AF9691" s="25">
        <v>0.0</v>
      </c>
      <c r="AG9691" s="25">
        <v>105715.01</v>
      </c>
      <c r="AH9691" s="25">
        <v>0.0</v>
      </c>
    </row>
    <row r="9692" ht="15.75" customHeight="1">
      <c r="U9692" s="25">
        <v>9691.0</v>
      </c>
      <c r="V9692" s="25">
        <v>1.5791674E7</v>
      </c>
      <c r="W9692" s="25" t="s">
        <v>832</v>
      </c>
      <c r="X9692" s="25">
        <v>846.0</v>
      </c>
      <c r="Y9692" s="25" t="s">
        <v>375</v>
      </c>
      <c r="Z9692" s="25" t="s">
        <v>462</v>
      </c>
      <c r="AA9692" s="25">
        <v>34.0</v>
      </c>
      <c r="AB9692" s="25">
        <v>10.0</v>
      </c>
      <c r="AC9692" s="25">
        <v>142388.61</v>
      </c>
      <c r="AD9692" s="25">
        <v>2.0</v>
      </c>
      <c r="AE9692" s="25">
        <v>0.0</v>
      </c>
      <c r="AF9692" s="25">
        <v>1.0</v>
      </c>
      <c r="AG9692" s="25">
        <v>68393.64</v>
      </c>
      <c r="AH9692" s="25">
        <v>1.0</v>
      </c>
    </row>
    <row r="9693" ht="15.75" customHeight="1">
      <c r="U9693" s="25">
        <v>9692.0</v>
      </c>
      <c r="V9693" s="25">
        <v>1.5754599E7</v>
      </c>
      <c r="W9693" s="25" t="s">
        <v>766</v>
      </c>
      <c r="X9693" s="25">
        <v>765.0</v>
      </c>
      <c r="Y9693" s="25" t="s">
        <v>375</v>
      </c>
      <c r="Z9693" s="25" t="s">
        <v>487</v>
      </c>
      <c r="AA9693" s="25">
        <v>42.0</v>
      </c>
      <c r="AB9693" s="25">
        <v>4.0</v>
      </c>
      <c r="AC9693" s="25">
        <v>123311.39</v>
      </c>
      <c r="AD9693" s="25">
        <v>2.0</v>
      </c>
      <c r="AE9693" s="25">
        <v>1.0</v>
      </c>
      <c r="AF9693" s="25">
        <v>1.0</v>
      </c>
      <c r="AG9693" s="25">
        <v>82868.34</v>
      </c>
      <c r="AH9693" s="25">
        <v>0.0</v>
      </c>
    </row>
    <row r="9694" ht="15.75" customHeight="1">
      <c r="U9694" s="25">
        <v>9693.0</v>
      </c>
      <c r="V9694" s="25">
        <v>1.569369E7</v>
      </c>
      <c r="W9694" s="25" t="s">
        <v>2591</v>
      </c>
      <c r="X9694" s="25">
        <v>574.0</v>
      </c>
      <c r="Y9694" s="25" t="s">
        <v>377</v>
      </c>
      <c r="Z9694" s="25" t="s">
        <v>487</v>
      </c>
      <c r="AA9694" s="25">
        <v>52.0</v>
      </c>
      <c r="AB9694" s="25">
        <v>7.0</v>
      </c>
      <c r="AC9694" s="25">
        <v>115532.52</v>
      </c>
      <c r="AD9694" s="25">
        <v>1.0</v>
      </c>
      <c r="AE9694" s="25">
        <v>1.0</v>
      </c>
      <c r="AF9694" s="25">
        <v>0.0</v>
      </c>
      <c r="AG9694" s="25">
        <v>196257.67</v>
      </c>
      <c r="AH9694" s="25">
        <v>0.0</v>
      </c>
    </row>
    <row r="9695" ht="15.75" customHeight="1">
      <c r="U9695" s="25">
        <v>9694.0</v>
      </c>
      <c r="V9695" s="25">
        <v>1.5728963E7</v>
      </c>
      <c r="W9695" s="25" t="s">
        <v>660</v>
      </c>
      <c r="X9695" s="25">
        <v>617.0</v>
      </c>
      <c r="Y9695" s="25" t="s">
        <v>379</v>
      </c>
      <c r="Z9695" s="25" t="s">
        <v>462</v>
      </c>
      <c r="AA9695" s="25">
        <v>51.0</v>
      </c>
      <c r="AB9695" s="25">
        <v>10.0</v>
      </c>
      <c r="AC9695" s="25">
        <v>167273.71</v>
      </c>
      <c r="AD9695" s="25">
        <v>1.0</v>
      </c>
      <c r="AE9695" s="25">
        <v>0.0</v>
      </c>
      <c r="AF9695" s="25">
        <v>0.0</v>
      </c>
      <c r="AG9695" s="25">
        <v>93439.75</v>
      </c>
      <c r="AH9695" s="25">
        <v>1.0</v>
      </c>
    </row>
    <row r="9696" ht="15.75" customHeight="1">
      <c r="U9696" s="25">
        <v>9695.0</v>
      </c>
      <c r="V9696" s="25">
        <v>1.565971E7</v>
      </c>
      <c r="W9696" s="25" t="s">
        <v>3546</v>
      </c>
      <c r="X9696" s="25">
        <v>581.0</v>
      </c>
      <c r="Y9696" s="25" t="s">
        <v>375</v>
      </c>
      <c r="Z9696" s="25" t="s">
        <v>487</v>
      </c>
      <c r="AA9696" s="25">
        <v>25.0</v>
      </c>
      <c r="AB9696" s="25">
        <v>5.0</v>
      </c>
      <c r="AC9696" s="25">
        <v>77886.53</v>
      </c>
      <c r="AD9696" s="25">
        <v>2.0</v>
      </c>
      <c r="AE9696" s="25">
        <v>1.0</v>
      </c>
      <c r="AF9696" s="25">
        <v>0.0</v>
      </c>
      <c r="AG9696" s="25">
        <v>150319.49</v>
      </c>
      <c r="AH9696" s="25">
        <v>0.0</v>
      </c>
    </row>
    <row r="9697" ht="15.75" customHeight="1">
      <c r="U9697" s="25">
        <v>9696.0</v>
      </c>
      <c r="V9697" s="25">
        <v>1.5658675E7</v>
      </c>
      <c r="W9697" s="25" t="s">
        <v>1087</v>
      </c>
      <c r="X9697" s="25">
        <v>710.0</v>
      </c>
      <c r="Y9697" s="25" t="s">
        <v>379</v>
      </c>
      <c r="Z9697" s="25" t="s">
        <v>487</v>
      </c>
      <c r="AA9697" s="25">
        <v>37.0</v>
      </c>
      <c r="AB9697" s="25">
        <v>6.0</v>
      </c>
      <c r="AC9697" s="25">
        <v>135795.63</v>
      </c>
      <c r="AD9697" s="25">
        <v>1.0</v>
      </c>
      <c r="AE9697" s="25">
        <v>0.0</v>
      </c>
      <c r="AF9697" s="25">
        <v>1.0</v>
      </c>
      <c r="AG9697" s="25">
        <v>46523.6</v>
      </c>
      <c r="AH9697" s="25">
        <v>0.0</v>
      </c>
    </row>
    <row r="9698" ht="15.75" customHeight="1">
      <c r="U9698" s="25">
        <v>9697.0</v>
      </c>
      <c r="V9698" s="25">
        <v>1.5638788E7</v>
      </c>
      <c r="W9698" s="25" t="s">
        <v>3547</v>
      </c>
      <c r="X9698" s="25">
        <v>550.0</v>
      </c>
      <c r="Y9698" s="25" t="s">
        <v>375</v>
      </c>
      <c r="Z9698" s="25" t="s">
        <v>487</v>
      </c>
      <c r="AA9698" s="25">
        <v>32.0</v>
      </c>
      <c r="AB9698" s="25">
        <v>8.0</v>
      </c>
      <c r="AC9698" s="25">
        <v>97514.07</v>
      </c>
      <c r="AD9698" s="25">
        <v>1.0</v>
      </c>
      <c r="AE9698" s="25">
        <v>1.0</v>
      </c>
      <c r="AF9698" s="25">
        <v>1.0</v>
      </c>
      <c r="AG9698" s="25">
        <v>199138.84</v>
      </c>
      <c r="AH9698" s="25">
        <v>0.0</v>
      </c>
    </row>
    <row r="9699" ht="15.75" customHeight="1">
      <c r="U9699" s="25">
        <v>9698.0</v>
      </c>
      <c r="V9699" s="25">
        <v>1.5609735E7</v>
      </c>
      <c r="W9699" s="25" t="s">
        <v>675</v>
      </c>
      <c r="X9699" s="25">
        <v>533.0</v>
      </c>
      <c r="Y9699" s="25" t="s">
        <v>379</v>
      </c>
      <c r="Z9699" s="25" t="s">
        <v>487</v>
      </c>
      <c r="AA9699" s="25">
        <v>51.0</v>
      </c>
      <c r="AB9699" s="25">
        <v>6.0</v>
      </c>
      <c r="AC9699" s="25">
        <v>127545.56</v>
      </c>
      <c r="AD9699" s="25">
        <v>2.0</v>
      </c>
      <c r="AE9699" s="25">
        <v>0.0</v>
      </c>
      <c r="AF9699" s="25">
        <v>0.0</v>
      </c>
      <c r="AG9699" s="25">
        <v>79559.02</v>
      </c>
      <c r="AH9699" s="25">
        <v>1.0</v>
      </c>
    </row>
    <row r="9700" ht="15.75" customHeight="1">
      <c r="U9700" s="25">
        <v>9699.0</v>
      </c>
      <c r="V9700" s="25">
        <v>1.5771477E7</v>
      </c>
      <c r="W9700" s="25" t="s">
        <v>601</v>
      </c>
      <c r="X9700" s="25">
        <v>779.0</v>
      </c>
      <c r="Y9700" s="25" t="s">
        <v>375</v>
      </c>
      <c r="Z9700" s="25" t="s">
        <v>487</v>
      </c>
      <c r="AA9700" s="25">
        <v>49.0</v>
      </c>
      <c r="AB9700" s="25">
        <v>9.0</v>
      </c>
      <c r="AC9700" s="25">
        <v>106160.37</v>
      </c>
      <c r="AD9700" s="25">
        <v>1.0</v>
      </c>
      <c r="AE9700" s="25">
        <v>0.0</v>
      </c>
      <c r="AF9700" s="25">
        <v>0.0</v>
      </c>
      <c r="AG9700" s="25">
        <v>116893.87</v>
      </c>
      <c r="AH9700" s="25">
        <v>0.0</v>
      </c>
    </row>
    <row r="9701" ht="15.75" customHeight="1">
      <c r="U9701" s="25">
        <v>9700.0</v>
      </c>
      <c r="V9701" s="25">
        <v>1.5570145E7</v>
      </c>
      <c r="W9701" s="25" t="s">
        <v>2028</v>
      </c>
      <c r="X9701" s="25">
        <v>763.0</v>
      </c>
      <c r="Y9701" s="25" t="s">
        <v>375</v>
      </c>
      <c r="Z9701" s="25" t="s">
        <v>462</v>
      </c>
      <c r="AA9701" s="25">
        <v>23.0</v>
      </c>
      <c r="AB9701" s="25">
        <v>2.0</v>
      </c>
      <c r="AC9701" s="25">
        <v>0.0</v>
      </c>
      <c r="AD9701" s="25">
        <v>2.0</v>
      </c>
      <c r="AE9701" s="25">
        <v>1.0</v>
      </c>
      <c r="AF9701" s="25">
        <v>0.0</v>
      </c>
      <c r="AG9701" s="25">
        <v>153983.99</v>
      </c>
      <c r="AH9701" s="25">
        <v>0.0</v>
      </c>
    </row>
    <row r="9702" ht="15.75" customHeight="1">
      <c r="U9702" s="25">
        <v>9701.0</v>
      </c>
      <c r="V9702" s="25">
        <v>1.5797149E7</v>
      </c>
      <c r="W9702" s="25" t="s">
        <v>1274</v>
      </c>
      <c r="X9702" s="25">
        <v>563.0</v>
      </c>
      <c r="Y9702" s="25" t="s">
        <v>377</v>
      </c>
      <c r="Z9702" s="25" t="s">
        <v>462</v>
      </c>
      <c r="AA9702" s="25">
        <v>36.0</v>
      </c>
      <c r="AB9702" s="25">
        <v>4.0</v>
      </c>
      <c r="AC9702" s="25">
        <v>143680.47</v>
      </c>
      <c r="AD9702" s="25">
        <v>2.0</v>
      </c>
      <c r="AE9702" s="25">
        <v>1.0</v>
      </c>
      <c r="AF9702" s="25">
        <v>1.0</v>
      </c>
      <c r="AG9702" s="25">
        <v>63531.19</v>
      </c>
      <c r="AH9702" s="25">
        <v>0.0</v>
      </c>
    </row>
    <row r="9703" ht="15.75" customHeight="1">
      <c r="U9703" s="25">
        <v>9702.0</v>
      </c>
      <c r="V9703" s="25">
        <v>1.5636912E7</v>
      </c>
      <c r="W9703" s="25" t="s">
        <v>3548</v>
      </c>
      <c r="X9703" s="25">
        <v>678.0</v>
      </c>
      <c r="Y9703" s="25" t="s">
        <v>377</v>
      </c>
      <c r="Z9703" s="25" t="s">
        <v>487</v>
      </c>
      <c r="AA9703" s="25">
        <v>38.0</v>
      </c>
      <c r="AB9703" s="25">
        <v>3.0</v>
      </c>
      <c r="AC9703" s="25">
        <v>124483.53</v>
      </c>
      <c r="AD9703" s="25">
        <v>1.0</v>
      </c>
      <c r="AE9703" s="25">
        <v>1.0</v>
      </c>
      <c r="AF9703" s="25">
        <v>0.0</v>
      </c>
      <c r="AG9703" s="25">
        <v>126253.31</v>
      </c>
      <c r="AH9703" s="25">
        <v>0.0</v>
      </c>
    </row>
    <row r="9704" ht="15.75" customHeight="1">
      <c r="U9704" s="25">
        <v>9703.0</v>
      </c>
      <c r="V9704" s="25">
        <v>1.5687828E7</v>
      </c>
      <c r="W9704" s="25" t="s">
        <v>2820</v>
      </c>
      <c r="X9704" s="25">
        <v>644.0</v>
      </c>
      <c r="Y9704" s="25" t="s">
        <v>377</v>
      </c>
      <c r="Z9704" s="25" t="s">
        <v>462</v>
      </c>
      <c r="AA9704" s="25">
        <v>31.0</v>
      </c>
      <c r="AB9704" s="25">
        <v>5.0</v>
      </c>
      <c r="AC9704" s="25">
        <v>86006.3</v>
      </c>
      <c r="AD9704" s="25">
        <v>1.0</v>
      </c>
      <c r="AE9704" s="25">
        <v>1.0</v>
      </c>
      <c r="AF9704" s="25">
        <v>1.0</v>
      </c>
      <c r="AG9704" s="25">
        <v>73922.95</v>
      </c>
      <c r="AH9704" s="25">
        <v>0.0</v>
      </c>
    </row>
    <row r="9705" ht="15.75" customHeight="1">
      <c r="U9705" s="25">
        <v>9704.0</v>
      </c>
      <c r="V9705" s="25">
        <v>1.5667424E7</v>
      </c>
      <c r="W9705" s="25" t="s">
        <v>996</v>
      </c>
      <c r="X9705" s="25">
        <v>682.0</v>
      </c>
      <c r="Y9705" s="25" t="s">
        <v>379</v>
      </c>
      <c r="Z9705" s="25" t="s">
        <v>462</v>
      </c>
      <c r="AA9705" s="25">
        <v>43.0</v>
      </c>
      <c r="AB9705" s="25">
        <v>7.0</v>
      </c>
      <c r="AC9705" s="25">
        <v>111094.05</v>
      </c>
      <c r="AD9705" s="25">
        <v>2.0</v>
      </c>
      <c r="AE9705" s="25">
        <v>1.0</v>
      </c>
      <c r="AF9705" s="25">
        <v>1.0</v>
      </c>
      <c r="AG9705" s="25">
        <v>64679.3</v>
      </c>
      <c r="AH9705" s="25">
        <v>0.0</v>
      </c>
    </row>
    <row r="9706" ht="15.75" customHeight="1">
      <c r="U9706" s="25">
        <v>9705.0</v>
      </c>
      <c r="V9706" s="25">
        <v>1.5759872E7</v>
      </c>
      <c r="W9706" s="25" t="s">
        <v>803</v>
      </c>
      <c r="X9706" s="25">
        <v>625.0</v>
      </c>
      <c r="Y9706" s="25" t="s">
        <v>375</v>
      </c>
      <c r="Z9706" s="25" t="s">
        <v>487</v>
      </c>
      <c r="AA9706" s="25">
        <v>22.0</v>
      </c>
      <c r="AB9706" s="25">
        <v>9.0</v>
      </c>
      <c r="AC9706" s="25">
        <v>0.0</v>
      </c>
      <c r="AD9706" s="25">
        <v>2.0</v>
      </c>
      <c r="AE9706" s="25">
        <v>1.0</v>
      </c>
      <c r="AF9706" s="25">
        <v>0.0</v>
      </c>
      <c r="AG9706" s="25">
        <v>157072.91</v>
      </c>
      <c r="AH9706" s="25">
        <v>0.0</v>
      </c>
    </row>
    <row r="9707" ht="15.75" customHeight="1">
      <c r="U9707" s="25">
        <v>9706.0</v>
      </c>
      <c r="V9707" s="25">
        <v>1.5572374E7</v>
      </c>
      <c r="W9707" s="25" t="s">
        <v>3549</v>
      </c>
      <c r="X9707" s="25">
        <v>733.0</v>
      </c>
      <c r="Y9707" s="25" t="s">
        <v>377</v>
      </c>
      <c r="Z9707" s="25" t="s">
        <v>487</v>
      </c>
      <c r="AA9707" s="25">
        <v>36.0</v>
      </c>
      <c r="AB9707" s="25">
        <v>1.0</v>
      </c>
      <c r="AC9707" s="25">
        <v>0.0</v>
      </c>
      <c r="AD9707" s="25">
        <v>2.0</v>
      </c>
      <c r="AE9707" s="25">
        <v>0.0</v>
      </c>
      <c r="AF9707" s="25">
        <v>1.0</v>
      </c>
      <c r="AG9707" s="25">
        <v>108377.82</v>
      </c>
      <c r="AH9707" s="25">
        <v>0.0</v>
      </c>
    </row>
    <row r="9708" ht="15.75" customHeight="1">
      <c r="U9708" s="25">
        <v>9707.0</v>
      </c>
      <c r="V9708" s="25">
        <v>1.5754926E7</v>
      </c>
      <c r="W9708" s="25" t="s">
        <v>1519</v>
      </c>
      <c r="X9708" s="25">
        <v>512.0</v>
      </c>
      <c r="Y9708" s="25" t="s">
        <v>375</v>
      </c>
      <c r="Z9708" s="25" t="s">
        <v>462</v>
      </c>
      <c r="AA9708" s="25">
        <v>30.0</v>
      </c>
      <c r="AB9708" s="25">
        <v>6.0</v>
      </c>
      <c r="AC9708" s="25">
        <v>0.0</v>
      </c>
      <c r="AD9708" s="25">
        <v>2.0</v>
      </c>
      <c r="AE9708" s="25">
        <v>1.0</v>
      </c>
      <c r="AF9708" s="25">
        <v>0.0</v>
      </c>
      <c r="AG9708" s="25">
        <v>88827.31</v>
      </c>
      <c r="AH9708" s="25">
        <v>0.0</v>
      </c>
    </row>
    <row r="9709" ht="15.75" customHeight="1">
      <c r="U9709" s="25">
        <v>9708.0</v>
      </c>
      <c r="V9709" s="25">
        <v>1.5687431E7</v>
      </c>
      <c r="W9709" s="25" t="s">
        <v>3550</v>
      </c>
      <c r="X9709" s="25">
        <v>642.0</v>
      </c>
      <c r="Y9709" s="25" t="s">
        <v>375</v>
      </c>
      <c r="Z9709" s="25" t="s">
        <v>462</v>
      </c>
      <c r="AA9709" s="25">
        <v>41.0</v>
      </c>
      <c r="AB9709" s="25">
        <v>7.0</v>
      </c>
      <c r="AC9709" s="25">
        <v>115171.71</v>
      </c>
      <c r="AD9709" s="25">
        <v>1.0</v>
      </c>
      <c r="AE9709" s="25">
        <v>1.0</v>
      </c>
      <c r="AF9709" s="25">
        <v>1.0</v>
      </c>
      <c r="AG9709" s="25">
        <v>37674.47</v>
      </c>
      <c r="AH9709" s="25">
        <v>0.0</v>
      </c>
    </row>
    <row r="9710" ht="15.75" customHeight="1">
      <c r="U9710" s="25">
        <v>9709.0</v>
      </c>
      <c r="V9710" s="25">
        <v>1.5604515E7</v>
      </c>
      <c r="W9710" s="25" t="s">
        <v>3297</v>
      </c>
      <c r="X9710" s="25">
        <v>737.0</v>
      </c>
      <c r="Y9710" s="25" t="s">
        <v>379</v>
      </c>
      <c r="Z9710" s="25" t="s">
        <v>462</v>
      </c>
      <c r="AA9710" s="25">
        <v>22.0</v>
      </c>
      <c r="AB9710" s="25">
        <v>10.0</v>
      </c>
      <c r="AC9710" s="25">
        <v>111543.26</v>
      </c>
      <c r="AD9710" s="25">
        <v>2.0</v>
      </c>
      <c r="AE9710" s="25">
        <v>0.0</v>
      </c>
      <c r="AF9710" s="25">
        <v>0.0</v>
      </c>
      <c r="AG9710" s="25">
        <v>106327.85</v>
      </c>
      <c r="AH9710" s="25">
        <v>0.0</v>
      </c>
    </row>
    <row r="9711" ht="15.75" customHeight="1">
      <c r="U9711" s="25">
        <v>9710.0</v>
      </c>
      <c r="V9711" s="25">
        <v>1.5682839E7</v>
      </c>
      <c r="W9711" s="25" t="s">
        <v>1802</v>
      </c>
      <c r="X9711" s="25">
        <v>575.0</v>
      </c>
      <c r="Y9711" s="25" t="s">
        <v>375</v>
      </c>
      <c r="Z9711" s="25" t="s">
        <v>462</v>
      </c>
      <c r="AA9711" s="25">
        <v>57.0</v>
      </c>
      <c r="AB9711" s="25">
        <v>8.0</v>
      </c>
      <c r="AC9711" s="25">
        <v>137936.94</v>
      </c>
      <c r="AD9711" s="25">
        <v>1.0</v>
      </c>
      <c r="AE9711" s="25">
        <v>1.0</v>
      </c>
      <c r="AF9711" s="25">
        <v>1.0</v>
      </c>
      <c r="AG9711" s="25">
        <v>84475.13</v>
      </c>
      <c r="AH9711" s="25">
        <v>0.0</v>
      </c>
    </row>
    <row r="9712" ht="15.75" customHeight="1">
      <c r="U9712" s="25">
        <v>9711.0</v>
      </c>
      <c r="V9712" s="25">
        <v>1.5624677E7</v>
      </c>
      <c r="W9712" s="25" t="s">
        <v>3551</v>
      </c>
      <c r="X9712" s="25">
        <v>543.0</v>
      </c>
      <c r="Y9712" s="25" t="s">
        <v>379</v>
      </c>
      <c r="Z9712" s="25" t="s">
        <v>462</v>
      </c>
      <c r="AA9712" s="25">
        <v>37.0</v>
      </c>
      <c r="AB9712" s="25">
        <v>3.0</v>
      </c>
      <c r="AC9712" s="25">
        <v>122304.65</v>
      </c>
      <c r="AD9712" s="25">
        <v>2.0</v>
      </c>
      <c r="AE9712" s="25">
        <v>0.0</v>
      </c>
      <c r="AF9712" s="25">
        <v>0.0</v>
      </c>
      <c r="AG9712" s="25">
        <v>33998.7</v>
      </c>
      <c r="AH9712" s="25">
        <v>0.0</v>
      </c>
    </row>
    <row r="9713" ht="15.75" customHeight="1">
      <c r="U9713" s="25">
        <v>9712.0</v>
      </c>
      <c r="V9713" s="25">
        <v>1.5646366E7</v>
      </c>
      <c r="W9713" s="25" t="s">
        <v>557</v>
      </c>
      <c r="X9713" s="25">
        <v>521.0</v>
      </c>
      <c r="Y9713" s="25" t="s">
        <v>379</v>
      </c>
      <c r="Z9713" s="25" t="s">
        <v>487</v>
      </c>
      <c r="AA9713" s="25">
        <v>41.0</v>
      </c>
      <c r="AB9713" s="25">
        <v>8.0</v>
      </c>
      <c r="AC9713" s="25">
        <v>120586.54</v>
      </c>
      <c r="AD9713" s="25">
        <v>1.0</v>
      </c>
      <c r="AE9713" s="25">
        <v>0.0</v>
      </c>
      <c r="AF9713" s="25">
        <v>1.0</v>
      </c>
      <c r="AG9713" s="25">
        <v>20491.15</v>
      </c>
      <c r="AH9713" s="25">
        <v>0.0</v>
      </c>
    </row>
    <row r="9714" ht="15.75" customHeight="1">
      <c r="U9714" s="25">
        <v>9713.0</v>
      </c>
      <c r="V9714" s="25">
        <v>1.5701768E7</v>
      </c>
      <c r="W9714" s="25" t="s">
        <v>856</v>
      </c>
      <c r="X9714" s="25">
        <v>637.0</v>
      </c>
      <c r="Y9714" s="25" t="s">
        <v>375</v>
      </c>
      <c r="Z9714" s="25" t="s">
        <v>487</v>
      </c>
      <c r="AA9714" s="25">
        <v>32.0</v>
      </c>
      <c r="AB9714" s="25">
        <v>3.0</v>
      </c>
      <c r="AC9714" s="25">
        <v>0.0</v>
      </c>
      <c r="AD9714" s="25">
        <v>2.0</v>
      </c>
      <c r="AE9714" s="25">
        <v>1.0</v>
      </c>
      <c r="AF9714" s="25">
        <v>1.0</v>
      </c>
      <c r="AG9714" s="25">
        <v>197827.06</v>
      </c>
      <c r="AH9714" s="25">
        <v>0.0</v>
      </c>
    </row>
    <row r="9715" ht="15.75" customHeight="1">
      <c r="U9715" s="25">
        <v>9714.0</v>
      </c>
      <c r="V9715" s="25">
        <v>1.5623566E7</v>
      </c>
      <c r="W9715" s="25" t="s">
        <v>3552</v>
      </c>
      <c r="X9715" s="25">
        <v>714.0</v>
      </c>
      <c r="Y9715" s="25" t="s">
        <v>375</v>
      </c>
      <c r="Z9715" s="25" t="s">
        <v>487</v>
      </c>
      <c r="AA9715" s="25">
        <v>40.0</v>
      </c>
      <c r="AB9715" s="25">
        <v>9.0</v>
      </c>
      <c r="AC9715" s="25">
        <v>46520.69</v>
      </c>
      <c r="AD9715" s="25">
        <v>1.0</v>
      </c>
      <c r="AE9715" s="25">
        <v>1.0</v>
      </c>
      <c r="AF9715" s="25">
        <v>1.0</v>
      </c>
      <c r="AG9715" s="25">
        <v>96687.25</v>
      </c>
      <c r="AH9715" s="25">
        <v>0.0</v>
      </c>
    </row>
    <row r="9716" ht="15.75" customHeight="1">
      <c r="U9716" s="25">
        <v>9715.0</v>
      </c>
      <c r="V9716" s="25">
        <v>1.5681274E7</v>
      </c>
      <c r="W9716" s="25" t="s">
        <v>683</v>
      </c>
      <c r="X9716" s="25">
        <v>726.0</v>
      </c>
      <c r="Y9716" s="25" t="s">
        <v>377</v>
      </c>
      <c r="Z9716" s="25" t="s">
        <v>462</v>
      </c>
      <c r="AA9716" s="25">
        <v>56.0</v>
      </c>
      <c r="AB9716" s="25">
        <v>2.0</v>
      </c>
      <c r="AC9716" s="25">
        <v>105473.74</v>
      </c>
      <c r="AD9716" s="25">
        <v>1.0</v>
      </c>
      <c r="AE9716" s="25">
        <v>1.0</v>
      </c>
      <c r="AF9716" s="25">
        <v>1.0</v>
      </c>
      <c r="AG9716" s="25">
        <v>46044.7</v>
      </c>
      <c r="AH9716" s="25">
        <v>0.0</v>
      </c>
    </row>
    <row r="9717" ht="15.75" customHeight="1">
      <c r="U9717" s="25">
        <v>9716.0</v>
      </c>
      <c r="V9717" s="25">
        <v>1.5762573E7</v>
      </c>
      <c r="W9717" s="25" t="s">
        <v>1307</v>
      </c>
      <c r="X9717" s="25">
        <v>680.0</v>
      </c>
      <c r="Y9717" s="25" t="s">
        <v>377</v>
      </c>
      <c r="Z9717" s="25" t="s">
        <v>462</v>
      </c>
      <c r="AA9717" s="25">
        <v>34.0</v>
      </c>
      <c r="AB9717" s="25">
        <v>7.0</v>
      </c>
      <c r="AC9717" s="25">
        <v>0.0</v>
      </c>
      <c r="AD9717" s="25">
        <v>2.0</v>
      </c>
      <c r="AE9717" s="25">
        <v>1.0</v>
      </c>
      <c r="AF9717" s="25">
        <v>0.0</v>
      </c>
      <c r="AG9717" s="25">
        <v>98949.85</v>
      </c>
      <c r="AH9717" s="25">
        <v>0.0</v>
      </c>
    </row>
    <row r="9718" ht="15.75" customHeight="1">
      <c r="U9718" s="25">
        <v>9717.0</v>
      </c>
      <c r="V9718" s="25">
        <v>1.5706458E7</v>
      </c>
      <c r="W9718" s="25" t="s">
        <v>1365</v>
      </c>
      <c r="X9718" s="25">
        <v>812.0</v>
      </c>
      <c r="Y9718" s="25" t="s">
        <v>379</v>
      </c>
      <c r="Z9718" s="25" t="s">
        <v>487</v>
      </c>
      <c r="AA9718" s="25">
        <v>39.0</v>
      </c>
      <c r="AB9718" s="25">
        <v>5.0</v>
      </c>
      <c r="AC9718" s="25">
        <v>115730.71</v>
      </c>
      <c r="AD9718" s="25">
        <v>3.0</v>
      </c>
      <c r="AE9718" s="25">
        <v>1.0</v>
      </c>
      <c r="AF9718" s="25">
        <v>1.0</v>
      </c>
      <c r="AG9718" s="25">
        <v>185599.34</v>
      </c>
      <c r="AH9718" s="25">
        <v>1.0</v>
      </c>
    </row>
    <row r="9719" ht="15.75" customHeight="1">
      <c r="U9719" s="25">
        <v>9718.0</v>
      </c>
      <c r="V9719" s="25">
        <v>1.5654222E7</v>
      </c>
      <c r="W9719" s="25" t="s">
        <v>3553</v>
      </c>
      <c r="X9719" s="25">
        <v>757.0</v>
      </c>
      <c r="Y9719" s="25" t="s">
        <v>377</v>
      </c>
      <c r="Z9719" s="25" t="s">
        <v>487</v>
      </c>
      <c r="AA9719" s="25">
        <v>30.0</v>
      </c>
      <c r="AB9719" s="25">
        <v>3.0</v>
      </c>
      <c r="AC9719" s="25">
        <v>145396.49</v>
      </c>
      <c r="AD9719" s="25">
        <v>1.0</v>
      </c>
      <c r="AE9719" s="25">
        <v>0.0</v>
      </c>
      <c r="AF9719" s="25">
        <v>1.0</v>
      </c>
      <c r="AG9719" s="25">
        <v>198341.15</v>
      </c>
      <c r="AH9719" s="25">
        <v>0.0</v>
      </c>
    </row>
    <row r="9720" ht="15.75" customHeight="1">
      <c r="U9720" s="25">
        <v>9719.0</v>
      </c>
      <c r="V9720" s="25">
        <v>1.5704053E7</v>
      </c>
      <c r="W9720" s="25" t="s">
        <v>614</v>
      </c>
      <c r="X9720" s="25">
        <v>710.0</v>
      </c>
      <c r="Y9720" s="25" t="s">
        <v>377</v>
      </c>
      <c r="Z9720" s="25" t="s">
        <v>487</v>
      </c>
      <c r="AA9720" s="25">
        <v>62.0</v>
      </c>
      <c r="AB9720" s="25">
        <v>3.0</v>
      </c>
      <c r="AC9720" s="25">
        <v>131078.42</v>
      </c>
      <c r="AD9720" s="25">
        <v>2.0</v>
      </c>
      <c r="AE9720" s="25">
        <v>1.0</v>
      </c>
      <c r="AF9720" s="25">
        <v>0.0</v>
      </c>
      <c r="AG9720" s="25">
        <v>119348.76</v>
      </c>
      <c r="AH9720" s="25">
        <v>1.0</v>
      </c>
    </row>
    <row r="9721" ht="15.75" customHeight="1">
      <c r="U9721" s="25">
        <v>9720.0</v>
      </c>
      <c r="V9721" s="25">
        <v>1.5724321E7</v>
      </c>
      <c r="W9721" s="25" t="s">
        <v>1292</v>
      </c>
      <c r="X9721" s="25">
        <v>516.0</v>
      </c>
      <c r="Y9721" s="25" t="s">
        <v>379</v>
      </c>
      <c r="Z9721" s="25" t="s">
        <v>462</v>
      </c>
      <c r="AA9721" s="25">
        <v>47.0</v>
      </c>
      <c r="AB9721" s="25">
        <v>9.0</v>
      </c>
      <c r="AC9721" s="25">
        <v>128298.74</v>
      </c>
      <c r="AD9721" s="25">
        <v>1.0</v>
      </c>
      <c r="AE9721" s="25">
        <v>0.0</v>
      </c>
      <c r="AF9721" s="25">
        <v>0.0</v>
      </c>
      <c r="AG9721" s="25">
        <v>149614.17</v>
      </c>
      <c r="AH9721" s="25">
        <v>1.0</v>
      </c>
    </row>
    <row r="9722" ht="15.75" customHeight="1">
      <c r="U9722" s="25">
        <v>9721.0</v>
      </c>
      <c r="V9722" s="25">
        <v>1.5621815E7</v>
      </c>
      <c r="W9722" s="25" t="s">
        <v>1702</v>
      </c>
      <c r="X9722" s="25">
        <v>803.0</v>
      </c>
      <c r="Y9722" s="25" t="s">
        <v>375</v>
      </c>
      <c r="Z9722" s="25" t="s">
        <v>462</v>
      </c>
      <c r="AA9722" s="25">
        <v>40.0</v>
      </c>
      <c r="AB9722" s="25">
        <v>6.0</v>
      </c>
      <c r="AC9722" s="25">
        <v>165526.71</v>
      </c>
      <c r="AD9722" s="25">
        <v>1.0</v>
      </c>
      <c r="AE9722" s="25">
        <v>1.0</v>
      </c>
      <c r="AF9722" s="25">
        <v>0.0</v>
      </c>
      <c r="AG9722" s="25">
        <v>12328.08</v>
      </c>
      <c r="AH9722" s="25">
        <v>0.0</v>
      </c>
    </row>
    <row r="9723" ht="15.75" customHeight="1">
      <c r="U9723" s="25">
        <v>9722.0</v>
      </c>
      <c r="V9723" s="25">
        <v>1.5724876E7</v>
      </c>
      <c r="W9723" s="25" t="s">
        <v>1296</v>
      </c>
      <c r="X9723" s="25">
        <v>560.0</v>
      </c>
      <c r="Y9723" s="25" t="s">
        <v>375</v>
      </c>
      <c r="Z9723" s="25" t="s">
        <v>462</v>
      </c>
      <c r="AA9723" s="25">
        <v>38.0</v>
      </c>
      <c r="AB9723" s="25">
        <v>5.0</v>
      </c>
      <c r="AC9723" s="25">
        <v>83714.41</v>
      </c>
      <c r="AD9723" s="25">
        <v>1.0</v>
      </c>
      <c r="AE9723" s="25">
        <v>1.0</v>
      </c>
      <c r="AF9723" s="25">
        <v>1.0</v>
      </c>
      <c r="AG9723" s="25">
        <v>33245.97</v>
      </c>
      <c r="AH9723" s="25">
        <v>0.0</v>
      </c>
    </row>
    <row r="9724" ht="15.75" customHeight="1">
      <c r="U9724" s="25">
        <v>9723.0</v>
      </c>
      <c r="V9724" s="25">
        <v>1.5696588E7</v>
      </c>
      <c r="W9724" s="25" t="s">
        <v>798</v>
      </c>
      <c r="X9724" s="25">
        <v>679.0</v>
      </c>
      <c r="Y9724" s="25" t="s">
        <v>375</v>
      </c>
      <c r="Z9724" s="25" t="s">
        <v>462</v>
      </c>
      <c r="AA9724" s="25">
        <v>36.0</v>
      </c>
      <c r="AB9724" s="25">
        <v>3.0</v>
      </c>
      <c r="AC9724" s="25">
        <v>0.0</v>
      </c>
      <c r="AD9724" s="25">
        <v>2.0</v>
      </c>
      <c r="AE9724" s="25">
        <v>1.0</v>
      </c>
      <c r="AF9724" s="25">
        <v>1.0</v>
      </c>
      <c r="AG9724" s="25">
        <v>2243.41</v>
      </c>
      <c r="AH9724" s="25">
        <v>0.0</v>
      </c>
    </row>
    <row r="9725" ht="15.75" customHeight="1">
      <c r="U9725" s="25">
        <v>9724.0</v>
      </c>
      <c r="V9725" s="25">
        <v>1.5612832E7</v>
      </c>
      <c r="W9725" s="25" t="s">
        <v>1413</v>
      </c>
      <c r="X9725" s="25">
        <v>526.0</v>
      </c>
      <c r="Y9725" s="25" t="s">
        <v>375</v>
      </c>
      <c r="Z9725" s="25" t="s">
        <v>487</v>
      </c>
      <c r="AA9725" s="25">
        <v>32.0</v>
      </c>
      <c r="AB9725" s="25">
        <v>7.0</v>
      </c>
      <c r="AC9725" s="25">
        <v>125540.05</v>
      </c>
      <c r="AD9725" s="25">
        <v>1.0</v>
      </c>
      <c r="AE9725" s="25">
        <v>0.0</v>
      </c>
      <c r="AF9725" s="25">
        <v>0.0</v>
      </c>
      <c r="AG9725" s="25">
        <v>86786.41</v>
      </c>
      <c r="AH9725" s="25">
        <v>0.0</v>
      </c>
    </row>
    <row r="9726" ht="15.75" customHeight="1">
      <c r="U9726" s="25">
        <v>9725.0</v>
      </c>
      <c r="V9726" s="25">
        <v>1.5804295E7</v>
      </c>
      <c r="W9726" s="25" t="s">
        <v>666</v>
      </c>
      <c r="X9726" s="25">
        <v>485.0</v>
      </c>
      <c r="Y9726" s="25" t="s">
        <v>375</v>
      </c>
      <c r="Z9726" s="25" t="s">
        <v>487</v>
      </c>
      <c r="AA9726" s="25">
        <v>41.0</v>
      </c>
      <c r="AB9726" s="25">
        <v>2.0</v>
      </c>
      <c r="AC9726" s="25">
        <v>100254.76</v>
      </c>
      <c r="AD9726" s="25">
        <v>2.0</v>
      </c>
      <c r="AE9726" s="25">
        <v>1.0</v>
      </c>
      <c r="AF9726" s="25">
        <v>1.0</v>
      </c>
      <c r="AG9726" s="25">
        <v>12706.67</v>
      </c>
      <c r="AH9726" s="25">
        <v>0.0</v>
      </c>
    </row>
    <row r="9727" ht="15.75" customHeight="1">
      <c r="U9727" s="25">
        <v>9726.0</v>
      </c>
      <c r="V9727" s="25">
        <v>1.5712536E7</v>
      </c>
      <c r="W9727" s="25" t="s">
        <v>1107</v>
      </c>
      <c r="X9727" s="25">
        <v>625.0</v>
      </c>
      <c r="Y9727" s="25" t="s">
        <v>375</v>
      </c>
      <c r="Z9727" s="25" t="s">
        <v>462</v>
      </c>
      <c r="AA9727" s="25">
        <v>36.0</v>
      </c>
      <c r="AB9727" s="25">
        <v>3.0</v>
      </c>
      <c r="AC9727" s="25">
        <v>0.0</v>
      </c>
      <c r="AD9727" s="25">
        <v>2.0</v>
      </c>
      <c r="AE9727" s="25">
        <v>1.0</v>
      </c>
      <c r="AF9727" s="25">
        <v>0.0</v>
      </c>
      <c r="AG9727" s="25">
        <v>41295.1</v>
      </c>
      <c r="AH9727" s="25">
        <v>1.0</v>
      </c>
    </row>
    <row r="9728" ht="15.75" customHeight="1">
      <c r="U9728" s="25">
        <v>9727.0</v>
      </c>
      <c r="V9728" s="25">
        <v>1.5662494E7</v>
      </c>
      <c r="W9728" s="25" t="s">
        <v>1691</v>
      </c>
      <c r="X9728" s="25">
        <v>773.0</v>
      </c>
      <c r="Y9728" s="25" t="s">
        <v>377</v>
      </c>
      <c r="Z9728" s="25" t="s">
        <v>487</v>
      </c>
      <c r="AA9728" s="25">
        <v>43.0</v>
      </c>
      <c r="AB9728" s="25">
        <v>7.0</v>
      </c>
      <c r="AC9728" s="25">
        <v>138150.57</v>
      </c>
      <c r="AD9728" s="25">
        <v>1.0</v>
      </c>
      <c r="AE9728" s="25">
        <v>1.0</v>
      </c>
      <c r="AF9728" s="25">
        <v>1.0</v>
      </c>
      <c r="AG9728" s="25">
        <v>177357.16</v>
      </c>
      <c r="AH9728" s="25">
        <v>0.0</v>
      </c>
    </row>
    <row r="9729" ht="15.75" customHeight="1">
      <c r="U9729" s="25">
        <v>9728.0</v>
      </c>
      <c r="V9729" s="25">
        <v>1.5807728E7</v>
      </c>
      <c r="W9729" s="25" t="s">
        <v>1544</v>
      </c>
      <c r="X9729" s="25">
        <v>530.0</v>
      </c>
      <c r="Y9729" s="25" t="s">
        <v>375</v>
      </c>
      <c r="Z9729" s="25" t="s">
        <v>462</v>
      </c>
      <c r="AA9729" s="25">
        <v>45.0</v>
      </c>
      <c r="AB9729" s="25">
        <v>1.0</v>
      </c>
      <c r="AC9729" s="25">
        <v>0.0</v>
      </c>
      <c r="AD9729" s="25">
        <v>1.0</v>
      </c>
      <c r="AE9729" s="25">
        <v>0.0</v>
      </c>
      <c r="AF9729" s="25">
        <v>1.0</v>
      </c>
      <c r="AG9729" s="25">
        <v>190663.89</v>
      </c>
      <c r="AH9729" s="25">
        <v>1.0</v>
      </c>
    </row>
    <row r="9730" ht="15.75" customHeight="1">
      <c r="U9730" s="25">
        <v>9729.0</v>
      </c>
      <c r="V9730" s="25">
        <v>1.5764916E7</v>
      </c>
      <c r="W9730" s="25" t="s">
        <v>594</v>
      </c>
      <c r="X9730" s="25">
        <v>616.0</v>
      </c>
      <c r="Y9730" s="25" t="s">
        <v>379</v>
      </c>
      <c r="Z9730" s="25" t="s">
        <v>462</v>
      </c>
      <c r="AA9730" s="25">
        <v>43.0</v>
      </c>
      <c r="AB9730" s="25">
        <v>7.0</v>
      </c>
      <c r="AC9730" s="25">
        <v>95984.21</v>
      </c>
      <c r="AD9730" s="25">
        <v>1.0</v>
      </c>
      <c r="AE9730" s="25">
        <v>0.0</v>
      </c>
      <c r="AF9730" s="25">
        <v>1.0</v>
      </c>
      <c r="AG9730" s="25">
        <v>115262.54</v>
      </c>
      <c r="AH9730" s="25">
        <v>1.0</v>
      </c>
    </row>
    <row r="9731" ht="15.75" customHeight="1">
      <c r="U9731" s="25">
        <v>9730.0</v>
      </c>
      <c r="V9731" s="25">
        <v>1.561533E7</v>
      </c>
      <c r="W9731" s="25" t="s">
        <v>1835</v>
      </c>
      <c r="X9731" s="25">
        <v>651.0</v>
      </c>
      <c r="Y9731" s="25" t="s">
        <v>375</v>
      </c>
      <c r="Z9731" s="25" t="s">
        <v>487</v>
      </c>
      <c r="AA9731" s="25">
        <v>23.0</v>
      </c>
      <c r="AB9731" s="25">
        <v>10.0</v>
      </c>
      <c r="AC9731" s="25">
        <v>0.0</v>
      </c>
      <c r="AD9731" s="25">
        <v>2.0</v>
      </c>
      <c r="AE9731" s="25">
        <v>1.0</v>
      </c>
      <c r="AF9731" s="25">
        <v>1.0</v>
      </c>
      <c r="AG9731" s="25">
        <v>170099.23</v>
      </c>
      <c r="AH9731" s="25">
        <v>0.0</v>
      </c>
    </row>
    <row r="9732" ht="15.75" customHeight="1">
      <c r="U9732" s="25">
        <v>9731.0</v>
      </c>
      <c r="V9732" s="25">
        <v>1.5638487E7</v>
      </c>
      <c r="W9732" s="25" t="s">
        <v>1308</v>
      </c>
      <c r="X9732" s="25">
        <v>586.0</v>
      </c>
      <c r="Y9732" s="25" t="s">
        <v>379</v>
      </c>
      <c r="Z9732" s="25" t="s">
        <v>487</v>
      </c>
      <c r="AA9732" s="25">
        <v>38.0</v>
      </c>
      <c r="AB9732" s="25">
        <v>2.0</v>
      </c>
      <c r="AC9732" s="25">
        <v>136858.42</v>
      </c>
      <c r="AD9732" s="25">
        <v>1.0</v>
      </c>
      <c r="AE9732" s="25">
        <v>0.0</v>
      </c>
      <c r="AF9732" s="25">
        <v>1.0</v>
      </c>
      <c r="AG9732" s="25">
        <v>189143.94</v>
      </c>
      <c r="AH9732" s="25">
        <v>0.0</v>
      </c>
    </row>
    <row r="9733" ht="15.75" customHeight="1">
      <c r="U9733" s="25">
        <v>9732.0</v>
      </c>
      <c r="V9733" s="25">
        <v>1.5627859E7</v>
      </c>
      <c r="W9733" s="25" t="s">
        <v>2155</v>
      </c>
      <c r="X9733" s="25">
        <v>607.0</v>
      </c>
      <c r="Y9733" s="25" t="s">
        <v>379</v>
      </c>
      <c r="Z9733" s="25" t="s">
        <v>487</v>
      </c>
      <c r="AA9733" s="25">
        <v>29.0</v>
      </c>
      <c r="AB9733" s="25">
        <v>7.0</v>
      </c>
      <c r="AC9733" s="25">
        <v>102609.0</v>
      </c>
      <c r="AD9733" s="25">
        <v>1.0</v>
      </c>
      <c r="AE9733" s="25">
        <v>1.0</v>
      </c>
      <c r="AF9733" s="25">
        <v>0.0</v>
      </c>
      <c r="AG9733" s="25">
        <v>163257.44</v>
      </c>
      <c r="AH9733" s="25">
        <v>0.0</v>
      </c>
    </row>
    <row r="9734" ht="15.75" customHeight="1">
      <c r="U9734" s="25">
        <v>9733.0</v>
      </c>
      <c r="V9734" s="25">
        <v>1.5622192E7</v>
      </c>
      <c r="W9734" s="25" t="s">
        <v>528</v>
      </c>
      <c r="X9734" s="25">
        <v>724.0</v>
      </c>
      <c r="Y9734" s="25" t="s">
        <v>377</v>
      </c>
      <c r="Z9734" s="25" t="s">
        <v>487</v>
      </c>
      <c r="AA9734" s="25">
        <v>39.0</v>
      </c>
      <c r="AB9734" s="25">
        <v>3.0</v>
      </c>
      <c r="AC9734" s="25">
        <v>0.0</v>
      </c>
      <c r="AD9734" s="25">
        <v>2.0</v>
      </c>
      <c r="AE9734" s="25">
        <v>0.0</v>
      </c>
      <c r="AF9734" s="25">
        <v>1.0</v>
      </c>
      <c r="AG9734" s="25">
        <v>95562.81</v>
      </c>
      <c r="AH9734" s="25">
        <v>0.0</v>
      </c>
    </row>
    <row r="9735" ht="15.75" customHeight="1">
      <c r="U9735" s="25">
        <v>9734.0</v>
      </c>
      <c r="V9735" s="25">
        <v>1.5789413E7</v>
      </c>
      <c r="W9735" s="25" t="s">
        <v>2847</v>
      </c>
      <c r="X9735" s="25">
        <v>733.0</v>
      </c>
      <c r="Y9735" s="25" t="s">
        <v>375</v>
      </c>
      <c r="Z9735" s="25" t="s">
        <v>487</v>
      </c>
      <c r="AA9735" s="25">
        <v>64.0</v>
      </c>
      <c r="AB9735" s="25">
        <v>3.0</v>
      </c>
      <c r="AC9735" s="25">
        <v>0.0</v>
      </c>
      <c r="AD9735" s="25">
        <v>2.0</v>
      </c>
      <c r="AE9735" s="25">
        <v>1.0</v>
      </c>
      <c r="AF9735" s="25">
        <v>1.0</v>
      </c>
      <c r="AG9735" s="25">
        <v>75272.63</v>
      </c>
      <c r="AH9735" s="25">
        <v>0.0</v>
      </c>
    </row>
    <row r="9736" ht="15.75" customHeight="1">
      <c r="U9736" s="25">
        <v>9735.0</v>
      </c>
      <c r="V9736" s="25">
        <v>1.5583221E7</v>
      </c>
      <c r="W9736" s="25" t="s">
        <v>2135</v>
      </c>
      <c r="X9736" s="25">
        <v>667.0</v>
      </c>
      <c r="Y9736" s="25" t="s">
        <v>379</v>
      </c>
      <c r="Z9736" s="25" t="s">
        <v>487</v>
      </c>
      <c r="AA9736" s="25">
        <v>70.0</v>
      </c>
      <c r="AB9736" s="25">
        <v>3.0</v>
      </c>
      <c r="AC9736" s="25">
        <v>77356.92</v>
      </c>
      <c r="AD9736" s="25">
        <v>2.0</v>
      </c>
      <c r="AE9736" s="25">
        <v>1.0</v>
      </c>
      <c r="AF9736" s="25">
        <v>1.0</v>
      </c>
      <c r="AG9736" s="25">
        <v>20881.96</v>
      </c>
      <c r="AH9736" s="25">
        <v>0.0</v>
      </c>
    </row>
    <row r="9737" ht="15.75" customHeight="1">
      <c r="U9737" s="25">
        <v>9736.0</v>
      </c>
      <c r="V9737" s="25">
        <v>1.5768495E7</v>
      </c>
      <c r="W9737" s="25" t="s">
        <v>2596</v>
      </c>
      <c r="X9737" s="25">
        <v>700.0</v>
      </c>
      <c r="Y9737" s="25" t="s">
        <v>375</v>
      </c>
      <c r="Z9737" s="25" t="s">
        <v>462</v>
      </c>
      <c r="AA9737" s="25">
        <v>32.0</v>
      </c>
      <c r="AB9737" s="25">
        <v>8.0</v>
      </c>
      <c r="AC9737" s="25">
        <v>110923.15</v>
      </c>
      <c r="AD9737" s="25">
        <v>2.0</v>
      </c>
      <c r="AE9737" s="25">
        <v>1.0</v>
      </c>
      <c r="AF9737" s="25">
        <v>1.0</v>
      </c>
      <c r="AG9737" s="25">
        <v>161845.81</v>
      </c>
      <c r="AH9737" s="25">
        <v>1.0</v>
      </c>
    </row>
    <row r="9738" ht="15.75" customHeight="1">
      <c r="U9738" s="25">
        <v>9737.0</v>
      </c>
      <c r="V9738" s="25">
        <v>1.5644103E7</v>
      </c>
      <c r="W9738" s="25" t="s">
        <v>3554</v>
      </c>
      <c r="X9738" s="25">
        <v>659.0</v>
      </c>
      <c r="Y9738" s="25" t="s">
        <v>377</v>
      </c>
      <c r="Z9738" s="25" t="s">
        <v>487</v>
      </c>
      <c r="AA9738" s="25">
        <v>78.0</v>
      </c>
      <c r="AB9738" s="25">
        <v>2.0</v>
      </c>
      <c r="AC9738" s="25">
        <v>151675.65</v>
      </c>
      <c r="AD9738" s="25">
        <v>1.0</v>
      </c>
      <c r="AE9738" s="25">
        <v>0.0</v>
      </c>
      <c r="AF9738" s="25">
        <v>1.0</v>
      </c>
      <c r="AG9738" s="25">
        <v>49978.67</v>
      </c>
      <c r="AH9738" s="25">
        <v>0.0</v>
      </c>
    </row>
    <row r="9739" ht="15.75" customHeight="1">
      <c r="U9739" s="25">
        <v>9738.0</v>
      </c>
      <c r="V9739" s="25">
        <v>1.5741197E7</v>
      </c>
      <c r="W9739" s="25" t="s">
        <v>3555</v>
      </c>
      <c r="X9739" s="25">
        <v>710.0</v>
      </c>
      <c r="Y9739" s="25" t="s">
        <v>377</v>
      </c>
      <c r="Z9739" s="25" t="s">
        <v>487</v>
      </c>
      <c r="AA9739" s="25">
        <v>22.0</v>
      </c>
      <c r="AB9739" s="25">
        <v>8.0</v>
      </c>
      <c r="AC9739" s="25">
        <v>0.0</v>
      </c>
      <c r="AD9739" s="25">
        <v>3.0</v>
      </c>
      <c r="AE9739" s="25">
        <v>1.0</v>
      </c>
      <c r="AF9739" s="25">
        <v>0.0</v>
      </c>
      <c r="AG9739" s="25">
        <v>107292.91</v>
      </c>
      <c r="AH9739" s="25">
        <v>0.0</v>
      </c>
    </row>
    <row r="9740" ht="15.75" customHeight="1">
      <c r="U9740" s="25">
        <v>9739.0</v>
      </c>
      <c r="V9740" s="25">
        <v>1.5664547E7</v>
      </c>
      <c r="W9740" s="25" t="s">
        <v>842</v>
      </c>
      <c r="X9740" s="25">
        <v>760.0</v>
      </c>
      <c r="Y9740" s="25" t="s">
        <v>375</v>
      </c>
      <c r="Z9740" s="25" t="s">
        <v>487</v>
      </c>
      <c r="AA9740" s="25">
        <v>37.0</v>
      </c>
      <c r="AB9740" s="25">
        <v>7.0</v>
      </c>
      <c r="AC9740" s="25">
        <v>0.0</v>
      </c>
      <c r="AD9740" s="25">
        <v>1.0</v>
      </c>
      <c r="AE9740" s="25">
        <v>0.0</v>
      </c>
      <c r="AF9740" s="25">
        <v>0.0</v>
      </c>
      <c r="AG9740" s="25">
        <v>32863.24</v>
      </c>
      <c r="AH9740" s="25">
        <v>1.0</v>
      </c>
    </row>
    <row r="9741" ht="15.75" customHeight="1">
      <c r="U9741" s="25">
        <v>9740.0</v>
      </c>
      <c r="V9741" s="25">
        <v>1.5797293E7</v>
      </c>
      <c r="W9741" s="25" t="s">
        <v>973</v>
      </c>
      <c r="X9741" s="25">
        <v>677.0</v>
      </c>
      <c r="Y9741" s="25" t="s">
        <v>375</v>
      </c>
      <c r="Z9741" s="25" t="s">
        <v>462</v>
      </c>
      <c r="AA9741" s="25">
        <v>25.0</v>
      </c>
      <c r="AB9741" s="25">
        <v>3.0</v>
      </c>
      <c r="AC9741" s="25">
        <v>0.0</v>
      </c>
      <c r="AD9741" s="25">
        <v>2.0</v>
      </c>
      <c r="AE9741" s="25">
        <v>1.0</v>
      </c>
      <c r="AF9741" s="25">
        <v>0.0</v>
      </c>
      <c r="AG9741" s="25">
        <v>179608.96</v>
      </c>
      <c r="AH9741" s="25">
        <v>0.0</v>
      </c>
    </row>
    <row r="9742" ht="15.75" customHeight="1">
      <c r="U9742" s="25">
        <v>9741.0</v>
      </c>
      <c r="V9742" s="25">
        <v>1.5572021E7</v>
      </c>
      <c r="W9742" s="25" t="s">
        <v>1087</v>
      </c>
      <c r="X9742" s="25">
        <v>798.0</v>
      </c>
      <c r="Y9742" s="25" t="s">
        <v>379</v>
      </c>
      <c r="Z9742" s="25" t="s">
        <v>462</v>
      </c>
      <c r="AA9742" s="25">
        <v>29.0</v>
      </c>
      <c r="AB9742" s="25">
        <v>8.0</v>
      </c>
      <c r="AC9742" s="25">
        <v>80204.11</v>
      </c>
      <c r="AD9742" s="25">
        <v>2.0</v>
      </c>
      <c r="AE9742" s="25">
        <v>1.0</v>
      </c>
      <c r="AF9742" s="25">
        <v>0.0</v>
      </c>
      <c r="AG9742" s="25">
        <v>70223.22</v>
      </c>
      <c r="AH9742" s="25">
        <v>0.0</v>
      </c>
    </row>
    <row r="9743" ht="15.75" customHeight="1">
      <c r="U9743" s="25">
        <v>9742.0</v>
      </c>
      <c r="V9743" s="25">
        <v>1.5637461E7</v>
      </c>
      <c r="W9743" s="25" t="s">
        <v>1044</v>
      </c>
      <c r="X9743" s="25">
        <v>758.0</v>
      </c>
      <c r="Y9743" s="25" t="s">
        <v>375</v>
      </c>
      <c r="Z9743" s="25" t="s">
        <v>487</v>
      </c>
      <c r="AA9743" s="25">
        <v>35.0</v>
      </c>
      <c r="AB9743" s="25">
        <v>7.0</v>
      </c>
      <c r="AC9743" s="25">
        <v>0.0</v>
      </c>
      <c r="AD9743" s="25">
        <v>2.0</v>
      </c>
      <c r="AE9743" s="25">
        <v>1.0</v>
      </c>
      <c r="AF9743" s="25">
        <v>0.0</v>
      </c>
      <c r="AG9743" s="25">
        <v>77951.84</v>
      </c>
      <c r="AH9743" s="25">
        <v>0.0</v>
      </c>
    </row>
    <row r="9744" ht="15.75" customHeight="1">
      <c r="U9744" s="25">
        <v>9743.0</v>
      </c>
      <c r="V9744" s="25">
        <v>1.5620577E7</v>
      </c>
      <c r="W9744" s="25" t="s">
        <v>667</v>
      </c>
      <c r="X9744" s="25">
        <v>715.0</v>
      </c>
      <c r="Y9744" s="25" t="s">
        <v>375</v>
      </c>
      <c r="Z9744" s="25" t="s">
        <v>487</v>
      </c>
      <c r="AA9744" s="25">
        <v>45.0</v>
      </c>
      <c r="AB9744" s="25">
        <v>4.0</v>
      </c>
      <c r="AC9744" s="25">
        <v>0.0</v>
      </c>
      <c r="AD9744" s="25">
        <v>2.0</v>
      </c>
      <c r="AE9744" s="25">
        <v>1.0</v>
      </c>
      <c r="AF9744" s="25">
        <v>1.0</v>
      </c>
      <c r="AG9744" s="25">
        <v>55043.93</v>
      </c>
      <c r="AH9744" s="25">
        <v>0.0</v>
      </c>
    </row>
    <row r="9745" ht="15.75" customHeight="1">
      <c r="U9745" s="25">
        <v>9744.0</v>
      </c>
      <c r="V9745" s="25">
        <v>1.5609643E7</v>
      </c>
      <c r="W9745" s="25" t="s">
        <v>3382</v>
      </c>
      <c r="X9745" s="25">
        <v>752.0</v>
      </c>
      <c r="Y9745" s="25" t="s">
        <v>379</v>
      </c>
      <c r="Z9745" s="25" t="s">
        <v>487</v>
      </c>
      <c r="AA9745" s="25">
        <v>32.0</v>
      </c>
      <c r="AB9745" s="25">
        <v>9.0</v>
      </c>
      <c r="AC9745" s="25">
        <v>115587.49</v>
      </c>
      <c r="AD9745" s="25">
        <v>2.0</v>
      </c>
      <c r="AE9745" s="25">
        <v>0.0</v>
      </c>
      <c r="AF9745" s="25">
        <v>1.0</v>
      </c>
      <c r="AG9745" s="25">
        <v>101677.46</v>
      </c>
      <c r="AH9745" s="25">
        <v>0.0</v>
      </c>
    </row>
    <row r="9746" ht="15.75" customHeight="1">
      <c r="U9746" s="25">
        <v>9745.0</v>
      </c>
      <c r="V9746" s="25">
        <v>1.5785358E7</v>
      </c>
      <c r="W9746" s="25" t="s">
        <v>3556</v>
      </c>
      <c r="X9746" s="25">
        <v>586.0</v>
      </c>
      <c r="Y9746" s="25" t="s">
        <v>379</v>
      </c>
      <c r="Z9746" s="25" t="s">
        <v>487</v>
      </c>
      <c r="AA9746" s="25">
        <v>46.0</v>
      </c>
      <c r="AB9746" s="25">
        <v>8.0</v>
      </c>
      <c r="AC9746" s="25">
        <v>106968.96</v>
      </c>
      <c r="AD9746" s="25">
        <v>1.0</v>
      </c>
      <c r="AE9746" s="25">
        <v>1.0</v>
      </c>
      <c r="AF9746" s="25">
        <v>1.0</v>
      </c>
      <c r="AG9746" s="25">
        <v>79366.98</v>
      </c>
      <c r="AH9746" s="25">
        <v>1.0</v>
      </c>
    </row>
    <row r="9747" ht="15.75" customHeight="1">
      <c r="U9747" s="25">
        <v>9746.0</v>
      </c>
      <c r="V9747" s="25">
        <v>1.5603883E7</v>
      </c>
      <c r="W9747" s="25" t="s">
        <v>1350</v>
      </c>
      <c r="X9747" s="25">
        <v>818.0</v>
      </c>
      <c r="Y9747" s="25" t="s">
        <v>375</v>
      </c>
      <c r="Z9747" s="25" t="s">
        <v>487</v>
      </c>
      <c r="AA9747" s="25">
        <v>36.0</v>
      </c>
      <c r="AB9747" s="25">
        <v>4.0</v>
      </c>
      <c r="AC9747" s="25">
        <v>0.0</v>
      </c>
      <c r="AD9747" s="25">
        <v>2.0</v>
      </c>
      <c r="AE9747" s="25">
        <v>1.0</v>
      </c>
      <c r="AF9747" s="25">
        <v>1.0</v>
      </c>
      <c r="AG9747" s="25">
        <v>8037.03</v>
      </c>
      <c r="AH9747" s="25">
        <v>0.0</v>
      </c>
    </row>
    <row r="9748" ht="15.75" customHeight="1">
      <c r="U9748" s="25">
        <v>9747.0</v>
      </c>
      <c r="V9748" s="25">
        <v>1.578255E7</v>
      </c>
      <c r="W9748" s="25" t="s">
        <v>638</v>
      </c>
      <c r="X9748" s="25">
        <v>490.0</v>
      </c>
      <c r="Y9748" s="25" t="s">
        <v>379</v>
      </c>
      <c r="Z9748" s="25" t="s">
        <v>462</v>
      </c>
      <c r="AA9748" s="25">
        <v>41.0</v>
      </c>
      <c r="AB9748" s="25">
        <v>0.0</v>
      </c>
      <c r="AC9748" s="25">
        <v>139659.04</v>
      </c>
      <c r="AD9748" s="25">
        <v>1.0</v>
      </c>
      <c r="AE9748" s="25">
        <v>1.0</v>
      </c>
      <c r="AF9748" s="25">
        <v>1.0</v>
      </c>
      <c r="AG9748" s="25">
        <v>176254.12</v>
      </c>
      <c r="AH9748" s="25">
        <v>0.0</v>
      </c>
    </row>
    <row r="9749" ht="15.75" customHeight="1">
      <c r="U9749" s="25">
        <v>9748.0</v>
      </c>
      <c r="V9749" s="25">
        <v>1.5775761E7</v>
      </c>
      <c r="W9749" s="25" t="s">
        <v>2591</v>
      </c>
      <c r="X9749" s="25">
        <v>610.0</v>
      </c>
      <c r="Y9749" s="25" t="s">
        <v>379</v>
      </c>
      <c r="Z9749" s="25" t="s">
        <v>462</v>
      </c>
      <c r="AA9749" s="25">
        <v>69.0</v>
      </c>
      <c r="AB9749" s="25">
        <v>5.0</v>
      </c>
      <c r="AC9749" s="25">
        <v>86038.21</v>
      </c>
      <c r="AD9749" s="25">
        <v>3.0</v>
      </c>
      <c r="AE9749" s="25">
        <v>0.0</v>
      </c>
      <c r="AF9749" s="25">
        <v>0.0</v>
      </c>
      <c r="AG9749" s="25">
        <v>192743.06</v>
      </c>
      <c r="AH9749" s="25">
        <v>1.0</v>
      </c>
    </row>
    <row r="9750" ht="15.75" customHeight="1">
      <c r="U9750" s="25">
        <v>9749.0</v>
      </c>
      <c r="V9750" s="25">
        <v>1.5680201E7</v>
      </c>
      <c r="W9750" s="25" t="s">
        <v>1141</v>
      </c>
      <c r="X9750" s="25">
        <v>627.0</v>
      </c>
      <c r="Y9750" s="25" t="s">
        <v>379</v>
      </c>
      <c r="Z9750" s="25" t="s">
        <v>487</v>
      </c>
      <c r="AA9750" s="25">
        <v>24.0</v>
      </c>
      <c r="AB9750" s="25">
        <v>5.0</v>
      </c>
      <c r="AC9750" s="25">
        <v>102773.2</v>
      </c>
      <c r="AD9750" s="25">
        <v>2.0</v>
      </c>
      <c r="AE9750" s="25">
        <v>1.0</v>
      </c>
      <c r="AF9750" s="25">
        <v>0.0</v>
      </c>
      <c r="AG9750" s="25">
        <v>56793.02</v>
      </c>
      <c r="AH9750" s="25">
        <v>1.0</v>
      </c>
    </row>
    <row r="9751" ht="15.75" customHeight="1">
      <c r="U9751" s="25">
        <v>9750.0</v>
      </c>
      <c r="V9751" s="25">
        <v>1.5767594E7</v>
      </c>
      <c r="W9751" s="25" t="s">
        <v>1228</v>
      </c>
      <c r="X9751" s="25">
        <v>533.0</v>
      </c>
      <c r="Y9751" s="25" t="s">
        <v>375</v>
      </c>
      <c r="Z9751" s="25" t="s">
        <v>462</v>
      </c>
      <c r="AA9751" s="25">
        <v>35.0</v>
      </c>
      <c r="AB9751" s="25">
        <v>8.0</v>
      </c>
      <c r="AC9751" s="25">
        <v>0.0</v>
      </c>
      <c r="AD9751" s="25">
        <v>2.0</v>
      </c>
      <c r="AE9751" s="25">
        <v>1.0</v>
      </c>
      <c r="AF9751" s="25">
        <v>1.0</v>
      </c>
      <c r="AG9751" s="25">
        <v>187900.12</v>
      </c>
      <c r="AH9751" s="25">
        <v>0.0</v>
      </c>
    </row>
    <row r="9752" ht="15.75" customHeight="1">
      <c r="U9752" s="25">
        <v>9751.0</v>
      </c>
      <c r="V9752" s="25">
        <v>1.5591985E7</v>
      </c>
      <c r="W9752" s="25" t="s">
        <v>1487</v>
      </c>
      <c r="X9752" s="25">
        <v>708.0</v>
      </c>
      <c r="Y9752" s="25" t="s">
        <v>375</v>
      </c>
      <c r="Z9752" s="25" t="s">
        <v>462</v>
      </c>
      <c r="AA9752" s="25">
        <v>51.0</v>
      </c>
      <c r="AB9752" s="25">
        <v>8.0</v>
      </c>
      <c r="AC9752" s="25">
        <v>70754.18</v>
      </c>
      <c r="AD9752" s="25">
        <v>1.0</v>
      </c>
      <c r="AE9752" s="25">
        <v>1.0</v>
      </c>
      <c r="AF9752" s="25">
        <v>1.0</v>
      </c>
      <c r="AG9752" s="25">
        <v>92920.04</v>
      </c>
      <c r="AH9752" s="25">
        <v>1.0</v>
      </c>
    </row>
    <row r="9753" ht="15.75" customHeight="1">
      <c r="U9753" s="25">
        <v>9752.0</v>
      </c>
      <c r="V9753" s="25">
        <v>1.5789339E7</v>
      </c>
      <c r="W9753" s="25" t="s">
        <v>526</v>
      </c>
      <c r="X9753" s="25">
        <v>681.0</v>
      </c>
      <c r="Y9753" s="25" t="s">
        <v>375</v>
      </c>
      <c r="Z9753" s="25" t="s">
        <v>487</v>
      </c>
      <c r="AA9753" s="25">
        <v>59.0</v>
      </c>
      <c r="AB9753" s="25">
        <v>4.0</v>
      </c>
      <c r="AC9753" s="25">
        <v>122781.51</v>
      </c>
      <c r="AD9753" s="25">
        <v>1.0</v>
      </c>
      <c r="AE9753" s="25">
        <v>0.0</v>
      </c>
      <c r="AF9753" s="25">
        <v>1.0</v>
      </c>
      <c r="AG9753" s="25">
        <v>140166.95</v>
      </c>
      <c r="AH9753" s="25">
        <v>0.0</v>
      </c>
    </row>
    <row r="9754" ht="15.75" customHeight="1">
      <c r="U9754" s="25">
        <v>9753.0</v>
      </c>
      <c r="V9754" s="25">
        <v>1.578153E7</v>
      </c>
      <c r="W9754" s="25" t="s">
        <v>805</v>
      </c>
      <c r="X9754" s="25">
        <v>690.0</v>
      </c>
      <c r="Y9754" s="25" t="s">
        <v>375</v>
      </c>
      <c r="Z9754" s="25" t="s">
        <v>487</v>
      </c>
      <c r="AA9754" s="25">
        <v>21.0</v>
      </c>
      <c r="AB9754" s="25">
        <v>8.0</v>
      </c>
      <c r="AC9754" s="25">
        <v>0.0</v>
      </c>
      <c r="AD9754" s="25">
        <v>2.0</v>
      </c>
      <c r="AE9754" s="25">
        <v>1.0</v>
      </c>
      <c r="AF9754" s="25">
        <v>1.0</v>
      </c>
      <c r="AG9754" s="25">
        <v>155782.89</v>
      </c>
      <c r="AH9754" s="25">
        <v>0.0</v>
      </c>
    </row>
    <row r="9755" ht="15.75" customHeight="1">
      <c r="U9755" s="25">
        <v>9754.0</v>
      </c>
      <c r="V9755" s="25">
        <v>1.5705174E7</v>
      </c>
      <c r="W9755" s="25" t="s">
        <v>2357</v>
      </c>
      <c r="X9755" s="25">
        <v>656.0</v>
      </c>
      <c r="Y9755" s="25" t="s">
        <v>379</v>
      </c>
      <c r="Z9755" s="25" t="s">
        <v>487</v>
      </c>
      <c r="AA9755" s="25">
        <v>68.0</v>
      </c>
      <c r="AB9755" s="25">
        <v>7.0</v>
      </c>
      <c r="AC9755" s="25">
        <v>153545.11</v>
      </c>
      <c r="AD9755" s="25">
        <v>1.0</v>
      </c>
      <c r="AE9755" s="25">
        <v>1.0</v>
      </c>
      <c r="AF9755" s="25">
        <v>1.0</v>
      </c>
      <c r="AG9755" s="25">
        <v>186574.68</v>
      </c>
      <c r="AH9755" s="25">
        <v>0.0</v>
      </c>
    </row>
    <row r="9756" ht="15.75" customHeight="1">
      <c r="U9756" s="25">
        <v>9755.0</v>
      </c>
      <c r="V9756" s="25">
        <v>1.5572114E7</v>
      </c>
      <c r="W9756" s="25" t="s">
        <v>711</v>
      </c>
      <c r="X9756" s="25">
        <v>673.0</v>
      </c>
      <c r="Y9756" s="25" t="s">
        <v>377</v>
      </c>
      <c r="Z9756" s="25" t="s">
        <v>487</v>
      </c>
      <c r="AA9756" s="25">
        <v>40.0</v>
      </c>
      <c r="AB9756" s="25">
        <v>1.0</v>
      </c>
      <c r="AC9756" s="25">
        <v>121629.22</v>
      </c>
      <c r="AD9756" s="25">
        <v>1.0</v>
      </c>
      <c r="AE9756" s="25">
        <v>1.0</v>
      </c>
      <c r="AF9756" s="25">
        <v>1.0</v>
      </c>
      <c r="AG9756" s="25">
        <v>3258.6</v>
      </c>
      <c r="AH9756" s="25">
        <v>0.0</v>
      </c>
    </row>
    <row r="9757" ht="15.75" customHeight="1">
      <c r="U9757" s="25">
        <v>9756.0</v>
      </c>
      <c r="V9757" s="25">
        <v>1.5804009E7</v>
      </c>
      <c r="W9757" s="25" t="s">
        <v>1545</v>
      </c>
      <c r="X9757" s="25">
        <v>806.0</v>
      </c>
      <c r="Y9757" s="25" t="s">
        <v>379</v>
      </c>
      <c r="Z9757" s="25" t="s">
        <v>487</v>
      </c>
      <c r="AA9757" s="25">
        <v>36.0</v>
      </c>
      <c r="AB9757" s="25">
        <v>8.0</v>
      </c>
      <c r="AC9757" s="25">
        <v>167983.17</v>
      </c>
      <c r="AD9757" s="25">
        <v>2.0</v>
      </c>
      <c r="AE9757" s="25">
        <v>1.0</v>
      </c>
      <c r="AF9757" s="25">
        <v>1.0</v>
      </c>
      <c r="AG9757" s="25">
        <v>106714.28</v>
      </c>
      <c r="AH9757" s="25">
        <v>0.0</v>
      </c>
    </row>
    <row r="9758" ht="15.75" customHeight="1">
      <c r="U9758" s="25">
        <v>9757.0</v>
      </c>
      <c r="V9758" s="25">
        <v>1.5662698E7</v>
      </c>
      <c r="W9758" s="25" t="s">
        <v>619</v>
      </c>
      <c r="X9758" s="25">
        <v>648.0</v>
      </c>
      <c r="Y9758" s="25" t="s">
        <v>377</v>
      </c>
      <c r="Z9758" s="25" t="s">
        <v>462</v>
      </c>
      <c r="AA9758" s="25">
        <v>43.0</v>
      </c>
      <c r="AB9758" s="25">
        <v>7.0</v>
      </c>
      <c r="AC9758" s="25">
        <v>81153.82</v>
      </c>
      <c r="AD9758" s="25">
        <v>1.0</v>
      </c>
      <c r="AE9758" s="25">
        <v>1.0</v>
      </c>
      <c r="AF9758" s="25">
        <v>1.0</v>
      </c>
      <c r="AG9758" s="25">
        <v>144532.85</v>
      </c>
      <c r="AH9758" s="25">
        <v>1.0</v>
      </c>
    </row>
    <row r="9759" ht="15.75" customHeight="1">
      <c r="U9759" s="25">
        <v>9758.0</v>
      </c>
      <c r="V9759" s="25">
        <v>1.5696047E7</v>
      </c>
      <c r="W9759" s="25" t="s">
        <v>2519</v>
      </c>
      <c r="X9759" s="25">
        <v>501.0</v>
      </c>
      <c r="Y9759" s="25" t="s">
        <v>375</v>
      </c>
      <c r="Z9759" s="25" t="s">
        <v>487</v>
      </c>
      <c r="AA9759" s="25">
        <v>35.0</v>
      </c>
      <c r="AB9759" s="25">
        <v>6.0</v>
      </c>
      <c r="AC9759" s="25">
        <v>99760.84</v>
      </c>
      <c r="AD9759" s="25">
        <v>1.0</v>
      </c>
      <c r="AE9759" s="25">
        <v>1.0</v>
      </c>
      <c r="AF9759" s="25">
        <v>1.0</v>
      </c>
      <c r="AG9759" s="25">
        <v>13591.52</v>
      </c>
      <c r="AH9759" s="25">
        <v>0.0</v>
      </c>
    </row>
    <row r="9760" ht="15.75" customHeight="1">
      <c r="U9760" s="25">
        <v>9759.0</v>
      </c>
      <c r="V9760" s="25">
        <v>1.570116E7</v>
      </c>
      <c r="W9760" s="25" t="s">
        <v>1228</v>
      </c>
      <c r="X9760" s="25">
        <v>556.0</v>
      </c>
      <c r="Y9760" s="25" t="s">
        <v>379</v>
      </c>
      <c r="Z9760" s="25" t="s">
        <v>462</v>
      </c>
      <c r="AA9760" s="25">
        <v>43.0</v>
      </c>
      <c r="AB9760" s="25">
        <v>4.0</v>
      </c>
      <c r="AC9760" s="25">
        <v>125890.72</v>
      </c>
      <c r="AD9760" s="25">
        <v>1.0</v>
      </c>
      <c r="AE9760" s="25">
        <v>1.0</v>
      </c>
      <c r="AF9760" s="25">
        <v>1.0</v>
      </c>
      <c r="AG9760" s="25">
        <v>74854.97</v>
      </c>
      <c r="AH9760" s="25">
        <v>0.0</v>
      </c>
    </row>
    <row r="9761" ht="15.75" customHeight="1">
      <c r="U9761" s="25">
        <v>9760.0</v>
      </c>
      <c r="V9761" s="25">
        <v>1.5790093E7</v>
      </c>
      <c r="W9761" s="25" t="s">
        <v>3557</v>
      </c>
      <c r="X9761" s="25">
        <v>627.0</v>
      </c>
      <c r="Y9761" s="25" t="s">
        <v>375</v>
      </c>
      <c r="Z9761" s="25" t="s">
        <v>462</v>
      </c>
      <c r="AA9761" s="25">
        <v>27.0</v>
      </c>
      <c r="AB9761" s="25">
        <v>2.0</v>
      </c>
      <c r="AC9761" s="25">
        <v>0.0</v>
      </c>
      <c r="AD9761" s="25">
        <v>2.0</v>
      </c>
      <c r="AE9761" s="25">
        <v>1.0</v>
      </c>
      <c r="AF9761" s="25">
        <v>0.0</v>
      </c>
      <c r="AG9761" s="25">
        <v>125451.01</v>
      </c>
      <c r="AH9761" s="25">
        <v>0.0</v>
      </c>
    </row>
    <row r="9762" ht="15.75" customHeight="1">
      <c r="U9762" s="25">
        <v>9761.0</v>
      </c>
      <c r="V9762" s="25">
        <v>1.5632143E7</v>
      </c>
      <c r="W9762" s="25" t="s">
        <v>798</v>
      </c>
      <c r="X9762" s="25">
        <v>652.0</v>
      </c>
      <c r="Y9762" s="25" t="s">
        <v>375</v>
      </c>
      <c r="Z9762" s="25" t="s">
        <v>487</v>
      </c>
      <c r="AA9762" s="25">
        <v>31.0</v>
      </c>
      <c r="AB9762" s="25">
        <v>2.0</v>
      </c>
      <c r="AC9762" s="25">
        <v>119148.55</v>
      </c>
      <c r="AD9762" s="25">
        <v>1.0</v>
      </c>
      <c r="AE9762" s="25">
        <v>0.0</v>
      </c>
      <c r="AF9762" s="25">
        <v>0.0</v>
      </c>
      <c r="AG9762" s="25">
        <v>149740.22</v>
      </c>
      <c r="AH9762" s="25">
        <v>0.0</v>
      </c>
    </row>
    <row r="9763" ht="15.75" customHeight="1">
      <c r="U9763" s="25">
        <v>9762.0</v>
      </c>
      <c r="V9763" s="25">
        <v>1.5736778E7</v>
      </c>
      <c r="W9763" s="25" t="s">
        <v>2319</v>
      </c>
      <c r="X9763" s="25">
        <v>807.0</v>
      </c>
      <c r="Y9763" s="25" t="s">
        <v>379</v>
      </c>
      <c r="Z9763" s="25" t="s">
        <v>462</v>
      </c>
      <c r="AA9763" s="25">
        <v>60.0</v>
      </c>
      <c r="AB9763" s="25">
        <v>1.0</v>
      </c>
      <c r="AC9763" s="25">
        <v>72948.58</v>
      </c>
      <c r="AD9763" s="25">
        <v>2.0</v>
      </c>
      <c r="AE9763" s="25">
        <v>1.0</v>
      </c>
      <c r="AF9763" s="25">
        <v>1.0</v>
      </c>
      <c r="AG9763" s="25">
        <v>17355.36</v>
      </c>
      <c r="AH9763" s="25">
        <v>0.0</v>
      </c>
    </row>
    <row r="9764" ht="15.75" customHeight="1">
      <c r="U9764" s="25">
        <v>9763.0</v>
      </c>
      <c r="V9764" s="25">
        <v>1.5734917E7</v>
      </c>
      <c r="W9764" s="25" t="s">
        <v>1854</v>
      </c>
      <c r="X9764" s="25">
        <v>708.0</v>
      </c>
      <c r="Y9764" s="25" t="s">
        <v>379</v>
      </c>
      <c r="Z9764" s="25" t="s">
        <v>487</v>
      </c>
      <c r="AA9764" s="25">
        <v>21.0</v>
      </c>
      <c r="AB9764" s="25">
        <v>8.0</v>
      </c>
      <c r="AC9764" s="25">
        <v>133974.36</v>
      </c>
      <c r="AD9764" s="25">
        <v>2.0</v>
      </c>
      <c r="AE9764" s="25">
        <v>1.0</v>
      </c>
      <c r="AF9764" s="25">
        <v>0.0</v>
      </c>
      <c r="AG9764" s="25">
        <v>50294.09</v>
      </c>
      <c r="AH9764" s="25">
        <v>0.0</v>
      </c>
    </row>
    <row r="9765" ht="15.75" customHeight="1">
      <c r="U9765" s="25">
        <v>9764.0</v>
      </c>
      <c r="V9765" s="25">
        <v>1.5643903E7</v>
      </c>
      <c r="W9765" s="25" t="s">
        <v>745</v>
      </c>
      <c r="X9765" s="25">
        <v>619.0</v>
      </c>
      <c r="Y9765" s="25" t="s">
        <v>375</v>
      </c>
      <c r="Z9765" s="25" t="s">
        <v>487</v>
      </c>
      <c r="AA9765" s="25">
        <v>27.0</v>
      </c>
      <c r="AB9765" s="25">
        <v>1.0</v>
      </c>
      <c r="AC9765" s="25">
        <v>154483.98</v>
      </c>
      <c r="AD9765" s="25">
        <v>1.0</v>
      </c>
      <c r="AE9765" s="25">
        <v>1.0</v>
      </c>
      <c r="AF9765" s="25">
        <v>0.0</v>
      </c>
      <c r="AG9765" s="25">
        <v>156394.74</v>
      </c>
      <c r="AH9765" s="25">
        <v>0.0</v>
      </c>
    </row>
    <row r="9766" ht="15.75" customHeight="1">
      <c r="U9766" s="25">
        <v>9765.0</v>
      </c>
      <c r="V9766" s="25">
        <v>1.5569526E7</v>
      </c>
      <c r="W9766" s="25" t="s">
        <v>3558</v>
      </c>
      <c r="X9766" s="25">
        <v>601.0</v>
      </c>
      <c r="Y9766" s="25" t="s">
        <v>375</v>
      </c>
      <c r="Z9766" s="25" t="s">
        <v>487</v>
      </c>
      <c r="AA9766" s="25">
        <v>40.0</v>
      </c>
      <c r="AB9766" s="25">
        <v>10.0</v>
      </c>
      <c r="AC9766" s="25">
        <v>98627.13</v>
      </c>
      <c r="AD9766" s="25">
        <v>2.0</v>
      </c>
      <c r="AE9766" s="25">
        <v>0.0</v>
      </c>
      <c r="AF9766" s="25">
        <v>0.0</v>
      </c>
      <c r="AG9766" s="25">
        <v>77977.69</v>
      </c>
      <c r="AH9766" s="25">
        <v>0.0</v>
      </c>
    </row>
    <row r="9767" ht="15.75" customHeight="1">
      <c r="U9767" s="25">
        <v>9766.0</v>
      </c>
      <c r="V9767" s="25">
        <v>1.5777067E7</v>
      </c>
      <c r="W9767" s="25" t="s">
        <v>1491</v>
      </c>
      <c r="X9767" s="25">
        <v>445.0</v>
      </c>
      <c r="Y9767" s="25" t="s">
        <v>375</v>
      </c>
      <c r="Z9767" s="25" t="s">
        <v>487</v>
      </c>
      <c r="AA9767" s="25">
        <v>64.0</v>
      </c>
      <c r="AB9767" s="25">
        <v>2.0</v>
      </c>
      <c r="AC9767" s="25">
        <v>136770.67</v>
      </c>
      <c r="AD9767" s="25">
        <v>1.0</v>
      </c>
      <c r="AE9767" s="25">
        <v>0.0</v>
      </c>
      <c r="AF9767" s="25">
        <v>1.0</v>
      </c>
      <c r="AG9767" s="25">
        <v>43678.06</v>
      </c>
      <c r="AH9767" s="25">
        <v>0.0</v>
      </c>
    </row>
    <row r="9768" ht="15.75" customHeight="1">
      <c r="U9768" s="25">
        <v>9767.0</v>
      </c>
      <c r="V9768" s="25">
        <v>1.5795511E7</v>
      </c>
      <c r="W9768" s="25" t="s">
        <v>1857</v>
      </c>
      <c r="X9768" s="25">
        <v>800.0</v>
      </c>
      <c r="Y9768" s="25" t="s">
        <v>379</v>
      </c>
      <c r="Z9768" s="25" t="s">
        <v>487</v>
      </c>
      <c r="AA9768" s="25">
        <v>39.0</v>
      </c>
      <c r="AB9768" s="25">
        <v>4.0</v>
      </c>
      <c r="AC9768" s="25">
        <v>95252.72</v>
      </c>
      <c r="AD9768" s="25">
        <v>1.0</v>
      </c>
      <c r="AE9768" s="25">
        <v>1.0</v>
      </c>
      <c r="AF9768" s="25">
        <v>0.0</v>
      </c>
      <c r="AG9768" s="25">
        <v>13906.34</v>
      </c>
      <c r="AH9768" s="25">
        <v>0.0</v>
      </c>
    </row>
    <row r="9769" ht="15.75" customHeight="1">
      <c r="U9769" s="25">
        <v>9768.0</v>
      </c>
      <c r="V9769" s="25">
        <v>1.5610419E7</v>
      </c>
      <c r="W9769" s="25" t="s">
        <v>2314</v>
      </c>
      <c r="X9769" s="25">
        <v>554.0</v>
      </c>
      <c r="Y9769" s="25" t="s">
        <v>375</v>
      </c>
      <c r="Z9769" s="25" t="s">
        <v>487</v>
      </c>
      <c r="AA9769" s="25">
        <v>33.0</v>
      </c>
      <c r="AB9769" s="25">
        <v>3.0</v>
      </c>
      <c r="AC9769" s="25">
        <v>117413.95</v>
      </c>
      <c r="AD9769" s="25">
        <v>1.0</v>
      </c>
      <c r="AE9769" s="25">
        <v>1.0</v>
      </c>
      <c r="AF9769" s="25">
        <v>1.0</v>
      </c>
      <c r="AG9769" s="25">
        <v>12766.74</v>
      </c>
      <c r="AH9769" s="25">
        <v>0.0</v>
      </c>
    </row>
    <row r="9770" ht="15.75" customHeight="1">
      <c r="U9770" s="25">
        <v>9769.0</v>
      </c>
      <c r="V9770" s="25">
        <v>1.5644994E7</v>
      </c>
      <c r="W9770" s="25" t="s">
        <v>619</v>
      </c>
      <c r="X9770" s="25">
        <v>714.0</v>
      </c>
      <c r="Y9770" s="25" t="s">
        <v>379</v>
      </c>
      <c r="Z9770" s="25" t="s">
        <v>487</v>
      </c>
      <c r="AA9770" s="25">
        <v>54.0</v>
      </c>
      <c r="AB9770" s="25">
        <v>4.0</v>
      </c>
      <c r="AC9770" s="25">
        <v>137986.58</v>
      </c>
      <c r="AD9770" s="25">
        <v>2.0</v>
      </c>
      <c r="AE9770" s="25">
        <v>0.0</v>
      </c>
      <c r="AF9770" s="25">
        <v>1.0</v>
      </c>
      <c r="AG9770" s="25">
        <v>51308.54</v>
      </c>
      <c r="AH9770" s="25">
        <v>1.0</v>
      </c>
    </row>
    <row r="9771" ht="15.75" customHeight="1">
      <c r="U9771" s="25">
        <v>9770.0</v>
      </c>
      <c r="V9771" s="25">
        <v>1.5703707E7</v>
      </c>
      <c r="W9771" s="25" t="s">
        <v>944</v>
      </c>
      <c r="X9771" s="25">
        <v>656.0</v>
      </c>
      <c r="Y9771" s="25" t="s">
        <v>375</v>
      </c>
      <c r="Z9771" s="25" t="s">
        <v>487</v>
      </c>
      <c r="AA9771" s="25">
        <v>44.0</v>
      </c>
      <c r="AB9771" s="25">
        <v>10.0</v>
      </c>
      <c r="AC9771" s="25">
        <v>143571.52</v>
      </c>
      <c r="AD9771" s="25">
        <v>1.0</v>
      </c>
      <c r="AE9771" s="25">
        <v>0.0</v>
      </c>
      <c r="AF9771" s="25">
        <v>0.0</v>
      </c>
      <c r="AG9771" s="25">
        <v>127444.14</v>
      </c>
      <c r="AH9771" s="25">
        <v>0.0</v>
      </c>
    </row>
    <row r="9772" ht="15.75" customHeight="1">
      <c r="U9772" s="25">
        <v>9771.0</v>
      </c>
      <c r="V9772" s="25">
        <v>1.5659327E7</v>
      </c>
      <c r="W9772" s="25" t="s">
        <v>3559</v>
      </c>
      <c r="X9772" s="25">
        <v>520.0</v>
      </c>
      <c r="Y9772" s="25" t="s">
        <v>375</v>
      </c>
      <c r="Z9772" s="25" t="s">
        <v>487</v>
      </c>
      <c r="AA9772" s="25">
        <v>49.0</v>
      </c>
      <c r="AB9772" s="25">
        <v>5.0</v>
      </c>
      <c r="AC9772" s="25">
        <v>121197.64</v>
      </c>
      <c r="AD9772" s="25">
        <v>1.0</v>
      </c>
      <c r="AE9772" s="25">
        <v>1.0</v>
      </c>
      <c r="AF9772" s="25">
        <v>0.0</v>
      </c>
      <c r="AG9772" s="25">
        <v>72577.33</v>
      </c>
      <c r="AH9772" s="25">
        <v>1.0</v>
      </c>
    </row>
    <row r="9773" ht="15.75" customHeight="1">
      <c r="U9773" s="25">
        <v>9772.0</v>
      </c>
      <c r="V9773" s="25">
        <v>1.5771323E7</v>
      </c>
      <c r="W9773" s="25" t="s">
        <v>1597</v>
      </c>
      <c r="X9773" s="25">
        <v>480.0</v>
      </c>
      <c r="Y9773" s="25" t="s">
        <v>377</v>
      </c>
      <c r="Z9773" s="25" t="s">
        <v>487</v>
      </c>
      <c r="AA9773" s="25">
        <v>39.0</v>
      </c>
      <c r="AB9773" s="25">
        <v>5.0</v>
      </c>
      <c r="AC9773" s="25">
        <v>121626.9</v>
      </c>
      <c r="AD9773" s="25">
        <v>1.0</v>
      </c>
      <c r="AE9773" s="25">
        <v>1.0</v>
      </c>
      <c r="AF9773" s="25">
        <v>1.0</v>
      </c>
      <c r="AG9773" s="25">
        <v>82438.13</v>
      </c>
      <c r="AH9773" s="25">
        <v>0.0</v>
      </c>
    </row>
    <row r="9774" ht="15.75" customHeight="1">
      <c r="U9774" s="25">
        <v>9773.0</v>
      </c>
      <c r="V9774" s="25">
        <v>1.5750549E7</v>
      </c>
      <c r="W9774" s="25" t="s">
        <v>1402</v>
      </c>
      <c r="X9774" s="25">
        <v>660.0</v>
      </c>
      <c r="Y9774" s="25" t="s">
        <v>379</v>
      </c>
      <c r="Z9774" s="25" t="s">
        <v>487</v>
      </c>
      <c r="AA9774" s="25">
        <v>30.0</v>
      </c>
      <c r="AB9774" s="25">
        <v>1.0</v>
      </c>
      <c r="AC9774" s="25">
        <v>84440.1</v>
      </c>
      <c r="AD9774" s="25">
        <v>2.0</v>
      </c>
      <c r="AE9774" s="25">
        <v>1.0</v>
      </c>
      <c r="AF9774" s="25">
        <v>1.0</v>
      </c>
      <c r="AG9774" s="25">
        <v>60485.98</v>
      </c>
      <c r="AH9774" s="25">
        <v>0.0</v>
      </c>
    </row>
    <row r="9775" ht="15.75" customHeight="1">
      <c r="U9775" s="25">
        <v>9774.0</v>
      </c>
      <c r="V9775" s="25">
        <v>1.5698462E7</v>
      </c>
      <c r="W9775" s="25" t="s">
        <v>783</v>
      </c>
      <c r="X9775" s="25">
        <v>532.0</v>
      </c>
      <c r="Y9775" s="25" t="s">
        <v>375</v>
      </c>
      <c r="Z9775" s="25" t="s">
        <v>487</v>
      </c>
      <c r="AA9775" s="25">
        <v>36.0</v>
      </c>
      <c r="AB9775" s="25">
        <v>4.0</v>
      </c>
      <c r="AC9775" s="25">
        <v>0.0</v>
      </c>
      <c r="AD9775" s="25">
        <v>2.0</v>
      </c>
      <c r="AE9775" s="25">
        <v>1.0</v>
      </c>
      <c r="AF9775" s="25">
        <v>1.0</v>
      </c>
      <c r="AG9775" s="25">
        <v>132798.78</v>
      </c>
      <c r="AH9775" s="25">
        <v>0.0</v>
      </c>
    </row>
    <row r="9776" ht="15.75" customHeight="1">
      <c r="U9776" s="25">
        <v>9775.0</v>
      </c>
      <c r="V9776" s="25">
        <v>1.5739692E7</v>
      </c>
      <c r="W9776" s="25" t="s">
        <v>2478</v>
      </c>
      <c r="X9776" s="25">
        <v>679.0</v>
      </c>
      <c r="Y9776" s="25" t="s">
        <v>375</v>
      </c>
      <c r="Z9776" s="25" t="s">
        <v>487</v>
      </c>
      <c r="AA9776" s="25">
        <v>42.0</v>
      </c>
      <c r="AB9776" s="25">
        <v>1.0</v>
      </c>
      <c r="AC9776" s="25">
        <v>0.0</v>
      </c>
      <c r="AD9776" s="25">
        <v>2.0</v>
      </c>
      <c r="AE9776" s="25">
        <v>0.0</v>
      </c>
      <c r="AF9776" s="25">
        <v>0.0</v>
      </c>
      <c r="AG9776" s="25">
        <v>71823.15</v>
      </c>
      <c r="AH9776" s="25">
        <v>0.0</v>
      </c>
    </row>
    <row r="9777" ht="15.75" customHeight="1">
      <c r="U9777" s="25">
        <v>9776.0</v>
      </c>
      <c r="V9777" s="25">
        <v>1.5744041E7</v>
      </c>
      <c r="W9777" s="25" t="s">
        <v>1830</v>
      </c>
      <c r="X9777" s="25">
        <v>780.0</v>
      </c>
      <c r="Y9777" s="25" t="s">
        <v>375</v>
      </c>
      <c r="Z9777" s="25" t="s">
        <v>462</v>
      </c>
      <c r="AA9777" s="25">
        <v>26.0</v>
      </c>
      <c r="AB9777" s="25">
        <v>3.0</v>
      </c>
      <c r="AC9777" s="25">
        <v>140356.7</v>
      </c>
      <c r="AD9777" s="25">
        <v>1.0</v>
      </c>
      <c r="AE9777" s="25">
        <v>1.0</v>
      </c>
      <c r="AF9777" s="25">
        <v>0.0</v>
      </c>
      <c r="AG9777" s="25">
        <v>117144.15</v>
      </c>
      <c r="AH9777" s="25">
        <v>0.0</v>
      </c>
    </row>
    <row r="9778" ht="15.75" customHeight="1">
      <c r="U9778" s="25">
        <v>9777.0</v>
      </c>
      <c r="V9778" s="25">
        <v>1.5700714E7</v>
      </c>
      <c r="W9778" s="25" t="s">
        <v>2936</v>
      </c>
      <c r="X9778" s="25">
        <v>747.0</v>
      </c>
      <c r="Y9778" s="25" t="s">
        <v>375</v>
      </c>
      <c r="Z9778" s="25" t="s">
        <v>487</v>
      </c>
      <c r="AA9778" s="25">
        <v>29.0</v>
      </c>
      <c r="AB9778" s="25">
        <v>7.0</v>
      </c>
      <c r="AC9778" s="25">
        <v>0.0</v>
      </c>
      <c r="AD9778" s="25">
        <v>2.0</v>
      </c>
      <c r="AE9778" s="25">
        <v>1.0</v>
      </c>
      <c r="AF9778" s="25">
        <v>1.0</v>
      </c>
      <c r="AG9778" s="25">
        <v>141706.43</v>
      </c>
      <c r="AH9778" s="25">
        <v>0.0</v>
      </c>
    </row>
    <row r="9779" ht="15.75" customHeight="1">
      <c r="U9779" s="25">
        <v>9778.0</v>
      </c>
      <c r="V9779" s="25">
        <v>1.5777743E7</v>
      </c>
      <c r="W9779" s="25" t="s">
        <v>720</v>
      </c>
      <c r="X9779" s="25">
        <v>705.0</v>
      </c>
      <c r="Y9779" s="25" t="s">
        <v>375</v>
      </c>
      <c r="Z9779" s="25" t="s">
        <v>462</v>
      </c>
      <c r="AA9779" s="25">
        <v>39.0</v>
      </c>
      <c r="AB9779" s="25">
        <v>3.0</v>
      </c>
      <c r="AC9779" s="25">
        <v>92224.56</v>
      </c>
      <c r="AD9779" s="25">
        <v>1.0</v>
      </c>
      <c r="AE9779" s="25">
        <v>1.0</v>
      </c>
      <c r="AF9779" s="25">
        <v>1.0</v>
      </c>
      <c r="AG9779" s="25">
        <v>54517.25</v>
      </c>
      <c r="AH9779" s="25">
        <v>0.0</v>
      </c>
    </row>
    <row r="9780" ht="15.75" customHeight="1">
      <c r="U9780" s="25">
        <v>9779.0</v>
      </c>
      <c r="V9780" s="25">
        <v>1.5623143E7</v>
      </c>
      <c r="W9780" s="25" t="s">
        <v>798</v>
      </c>
      <c r="X9780" s="25">
        <v>732.0</v>
      </c>
      <c r="Y9780" s="25" t="s">
        <v>375</v>
      </c>
      <c r="Z9780" s="25" t="s">
        <v>462</v>
      </c>
      <c r="AA9780" s="25">
        <v>43.0</v>
      </c>
      <c r="AB9780" s="25">
        <v>9.0</v>
      </c>
      <c r="AC9780" s="25">
        <v>0.0</v>
      </c>
      <c r="AD9780" s="25">
        <v>2.0</v>
      </c>
      <c r="AE9780" s="25">
        <v>1.0</v>
      </c>
      <c r="AF9780" s="25">
        <v>0.0</v>
      </c>
      <c r="AG9780" s="25">
        <v>183147.17</v>
      </c>
      <c r="AH9780" s="25">
        <v>0.0</v>
      </c>
    </row>
    <row r="9781" ht="15.75" customHeight="1">
      <c r="U9781" s="25">
        <v>9780.0</v>
      </c>
      <c r="V9781" s="25">
        <v>1.5712568E7</v>
      </c>
      <c r="W9781" s="25" t="s">
        <v>835</v>
      </c>
      <c r="X9781" s="25">
        <v>515.0</v>
      </c>
      <c r="Y9781" s="25" t="s">
        <v>377</v>
      </c>
      <c r="Z9781" s="25" t="s">
        <v>487</v>
      </c>
      <c r="AA9781" s="25">
        <v>40.0</v>
      </c>
      <c r="AB9781" s="25">
        <v>10.0</v>
      </c>
      <c r="AC9781" s="25">
        <v>121355.99</v>
      </c>
      <c r="AD9781" s="25">
        <v>1.0</v>
      </c>
      <c r="AE9781" s="25">
        <v>1.0</v>
      </c>
      <c r="AF9781" s="25">
        <v>0.0</v>
      </c>
      <c r="AG9781" s="25">
        <v>138360.29</v>
      </c>
      <c r="AH9781" s="25">
        <v>0.0</v>
      </c>
    </row>
    <row r="9782" ht="15.75" customHeight="1">
      <c r="U9782" s="25">
        <v>9781.0</v>
      </c>
      <c r="V9782" s="25">
        <v>1.5617432E7</v>
      </c>
      <c r="W9782" s="25" t="s">
        <v>2221</v>
      </c>
      <c r="X9782" s="25">
        <v>816.0</v>
      </c>
      <c r="Y9782" s="25" t="s">
        <v>379</v>
      </c>
      <c r="Z9782" s="25" t="s">
        <v>462</v>
      </c>
      <c r="AA9782" s="25">
        <v>40.0</v>
      </c>
      <c r="AB9782" s="25">
        <v>9.0</v>
      </c>
      <c r="AC9782" s="25">
        <v>109003.26</v>
      </c>
      <c r="AD9782" s="25">
        <v>1.0</v>
      </c>
      <c r="AE9782" s="25">
        <v>1.0</v>
      </c>
      <c r="AF9782" s="25">
        <v>1.0</v>
      </c>
      <c r="AG9782" s="25">
        <v>79580.56</v>
      </c>
      <c r="AH9782" s="25">
        <v>0.0</v>
      </c>
    </row>
    <row r="9783" ht="15.75" customHeight="1">
      <c r="U9783" s="25">
        <v>9782.0</v>
      </c>
      <c r="V9783" s="25">
        <v>1.5650424E7</v>
      </c>
      <c r="W9783" s="25" t="s">
        <v>1563</v>
      </c>
      <c r="X9783" s="25">
        <v>641.0</v>
      </c>
      <c r="Y9783" s="25" t="s">
        <v>375</v>
      </c>
      <c r="Z9783" s="25" t="s">
        <v>462</v>
      </c>
      <c r="AA9783" s="25">
        <v>48.0</v>
      </c>
      <c r="AB9783" s="25">
        <v>3.0</v>
      </c>
      <c r="AC9783" s="25">
        <v>147341.43</v>
      </c>
      <c r="AD9783" s="25">
        <v>1.0</v>
      </c>
      <c r="AE9783" s="25">
        <v>1.0</v>
      </c>
      <c r="AF9783" s="25">
        <v>1.0</v>
      </c>
      <c r="AG9783" s="25">
        <v>157458.61</v>
      </c>
      <c r="AH9783" s="25">
        <v>1.0</v>
      </c>
    </row>
    <row r="9784" ht="15.75" customHeight="1">
      <c r="U9784" s="25">
        <v>9783.0</v>
      </c>
      <c r="V9784" s="25">
        <v>1.5728829E7</v>
      </c>
      <c r="W9784" s="25" t="s">
        <v>3560</v>
      </c>
      <c r="X9784" s="25">
        <v>509.0</v>
      </c>
      <c r="Y9784" s="25" t="s">
        <v>375</v>
      </c>
      <c r="Z9784" s="25" t="s">
        <v>487</v>
      </c>
      <c r="AA9784" s="25">
        <v>18.0</v>
      </c>
      <c r="AB9784" s="25">
        <v>7.0</v>
      </c>
      <c r="AC9784" s="25">
        <v>102983.91</v>
      </c>
      <c r="AD9784" s="25">
        <v>1.0</v>
      </c>
      <c r="AE9784" s="25">
        <v>1.0</v>
      </c>
      <c r="AF9784" s="25">
        <v>0.0</v>
      </c>
      <c r="AG9784" s="25">
        <v>171770.58</v>
      </c>
      <c r="AH9784" s="25">
        <v>0.0</v>
      </c>
    </row>
    <row r="9785" ht="15.75" customHeight="1">
      <c r="U9785" s="25">
        <v>9784.0</v>
      </c>
      <c r="V9785" s="25">
        <v>1.568043E7</v>
      </c>
      <c r="W9785" s="25" t="s">
        <v>3050</v>
      </c>
      <c r="X9785" s="25">
        <v>601.0</v>
      </c>
      <c r="Y9785" s="25" t="s">
        <v>379</v>
      </c>
      <c r="Z9785" s="25" t="s">
        <v>462</v>
      </c>
      <c r="AA9785" s="25">
        <v>49.0</v>
      </c>
      <c r="AB9785" s="25">
        <v>4.0</v>
      </c>
      <c r="AC9785" s="25">
        <v>96252.98</v>
      </c>
      <c r="AD9785" s="25">
        <v>2.0</v>
      </c>
      <c r="AE9785" s="25">
        <v>1.0</v>
      </c>
      <c r="AF9785" s="25">
        <v>0.0</v>
      </c>
      <c r="AG9785" s="25">
        <v>104263.82</v>
      </c>
      <c r="AH9785" s="25">
        <v>0.0</v>
      </c>
    </row>
    <row r="9786" ht="15.75" customHeight="1">
      <c r="U9786" s="25">
        <v>9785.0</v>
      </c>
      <c r="V9786" s="25">
        <v>1.5687626E7</v>
      </c>
      <c r="W9786" s="25" t="s">
        <v>1273</v>
      </c>
      <c r="X9786" s="25">
        <v>527.0</v>
      </c>
      <c r="Y9786" s="25" t="s">
        <v>375</v>
      </c>
      <c r="Z9786" s="25" t="s">
        <v>487</v>
      </c>
      <c r="AA9786" s="25">
        <v>39.0</v>
      </c>
      <c r="AB9786" s="25">
        <v>4.0</v>
      </c>
      <c r="AC9786" s="25">
        <v>0.0</v>
      </c>
      <c r="AD9786" s="25">
        <v>2.0</v>
      </c>
      <c r="AE9786" s="25">
        <v>1.0</v>
      </c>
      <c r="AF9786" s="25">
        <v>0.0</v>
      </c>
      <c r="AG9786" s="25">
        <v>167183.07</v>
      </c>
      <c r="AH9786" s="25">
        <v>1.0</v>
      </c>
    </row>
    <row r="9787" ht="15.75" customHeight="1">
      <c r="U9787" s="25">
        <v>9786.0</v>
      </c>
      <c r="V9787" s="25">
        <v>1.5609187E7</v>
      </c>
      <c r="W9787" s="25" t="s">
        <v>1264</v>
      </c>
      <c r="X9787" s="25">
        <v>455.0</v>
      </c>
      <c r="Y9787" s="25" t="s">
        <v>375</v>
      </c>
      <c r="Z9787" s="25" t="s">
        <v>462</v>
      </c>
      <c r="AA9787" s="25">
        <v>27.0</v>
      </c>
      <c r="AB9787" s="25">
        <v>5.0</v>
      </c>
      <c r="AC9787" s="25">
        <v>155879.09</v>
      </c>
      <c r="AD9787" s="25">
        <v>2.0</v>
      </c>
      <c r="AE9787" s="25">
        <v>0.0</v>
      </c>
      <c r="AF9787" s="25">
        <v>0.0</v>
      </c>
      <c r="AG9787" s="25">
        <v>70774.97</v>
      </c>
      <c r="AH9787" s="25">
        <v>0.0</v>
      </c>
    </row>
    <row r="9788" ht="15.75" customHeight="1">
      <c r="U9788" s="25">
        <v>9787.0</v>
      </c>
      <c r="V9788" s="25">
        <v>1.5609521E7</v>
      </c>
      <c r="W9788" s="25" t="s">
        <v>3106</v>
      </c>
      <c r="X9788" s="25">
        <v>803.0</v>
      </c>
      <c r="Y9788" s="25" t="s">
        <v>379</v>
      </c>
      <c r="Z9788" s="25" t="s">
        <v>487</v>
      </c>
      <c r="AA9788" s="25">
        <v>34.0</v>
      </c>
      <c r="AB9788" s="25">
        <v>4.0</v>
      </c>
      <c r="AC9788" s="25">
        <v>142929.16</v>
      </c>
      <c r="AD9788" s="25">
        <v>2.0</v>
      </c>
      <c r="AE9788" s="25">
        <v>1.0</v>
      </c>
      <c r="AF9788" s="25">
        <v>1.0</v>
      </c>
      <c r="AG9788" s="25">
        <v>114869.56</v>
      </c>
      <c r="AH9788" s="25">
        <v>0.0</v>
      </c>
    </row>
    <row r="9789" ht="15.75" customHeight="1">
      <c r="U9789" s="25">
        <v>9788.0</v>
      </c>
      <c r="V9789" s="25">
        <v>1.5752626E7</v>
      </c>
      <c r="W9789" s="25" t="s">
        <v>886</v>
      </c>
      <c r="X9789" s="25">
        <v>553.0</v>
      </c>
      <c r="Y9789" s="25" t="s">
        <v>375</v>
      </c>
      <c r="Z9789" s="25" t="s">
        <v>487</v>
      </c>
      <c r="AA9789" s="25">
        <v>32.0</v>
      </c>
      <c r="AB9789" s="25">
        <v>7.0</v>
      </c>
      <c r="AC9789" s="25">
        <v>64082.09</v>
      </c>
      <c r="AD9789" s="25">
        <v>1.0</v>
      </c>
      <c r="AE9789" s="25">
        <v>0.0</v>
      </c>
      <c r="AF9789" s="25">
        <v>1.0</v>
      </c>
      <c r="AG9789" s="25">
        <v>109159.58</v>
      </c>
      <c r="AH9789" s="25">
        <v>0.0</v>
      </c>
    </row>
    <row r="9790" ht="15.75" customHeight="1">
      <c r="U9790" s="25">
        <v>9789.0</v>
      </c>
      <c r="V9790" s="25">
        <v>1.5571756E7</v>
      </c>
      <c r="W9790" s="25" t="s">
        <v>3561</v>
      </c>
      <c r="X9790" s="25">
        <v>724.0</v>
      </c>
      <c r="Y9790" s="25" t="s">
        <v>375</v>
      </c>
      <c r="Z9790" s="25" t="s">
        <v>462</v>
      </c>
      <c r="AA9790" s="25">
        <v>28.0</v>
      </c>
      <c r="AB9790" s="25">
        <v>5.0</v>
      </c>
      <c r="AC9790" s="25">
        <v>0.0</v>
      </c>
      <c r="AD9790" s="25">
        <v>1.0</v>
      </c>
      <c r="AE9790" s="25">
        <v>1.0</v>
      </c>
      <c r="AF9790" s="25">
        <v>0.0</v>
      </c>
      <c r="AG9790" s="25">
        <v>59351.68</v>
      </c>
      <c r="AH9790" s="25">
        <v>0.0</v>
      </c>
    </row>
    <row r="9791" ht="15.75" customHeight="1">
      <c r="U9791" s="25">
        <v>9790.0</v>
      </c>
      <c r="V9791" s="25">
        <v>1.581404E7</v>
      </c>
      <c r="W9791" s="25" t="s">
        <v>3562</v>
      </c>
      <c r="X9791" s="25">
        <v>610.0</v>
      </c>
      <c r="Y9791" s="25" t="s">
        <v>375</v>
      </c>
      <c r="Z9791" s="25" t="s">
        <v>462</v>
      </c>
      <c r="AA9791" s="25">
        <v>45.0</v>
      </c>
      <c r="AB9791" s="25">
        <v>1.0</v>
      </c>
      <c r="AC9791" s="25">
        <v>0.0</v>
      </c>
      <c r="AD9791" s="25">
        <v>2.0</v>
      </c>
      <c r="AE9791" s="25">
        <v>1.0</v>
      </c>
      <c r="AF9791" s="25">
        <v>1.0</v>
      </c>
      <c r="AG9791" s="25">
        <v>199657.46</v>
      </c>
      <c r="AH9791" s="25">
        <v>0.0</v>
      </c>
    </row>
    <row r="9792" ht="15.75" customHeight="1">
      <c r="U9792" s="25">
        <v>9791.0</v>
      </c>
      <c r="V9792" s="25">
        <v>1.5658211E7</v>
      </c>
      <c r="W9792" s="25" t="s">
        <v>742</v>
      </c>
      <c r="X9792" s="25">
        <v>559.0</v>
      </c>
      <c r="Y9792" s="25" t="s">
        <v>377</v>
      </c>
      <c r="Z9792" s="25" t="s">
        <v>462</v>
      </c>
      <c r="AA9792" s="25">
        <v>39.0</v>
      </c>
      <c r="AB9792" s="25">
        <v>2.0</v>
      </c>
      <c r="AC9792" s="25">
        <v>0.0</v>
      </c>
      <c r="AD9792" s="25">
        <v>2.0</v>
      </c>
      <c r="AE9792" s="25">
        <v>1.0</v>
      </c>
      <c r="AF9792" s="25">
        <v>1.0</v>
      </c>
      <c r="AG9792" s="25">
        <v>121151.1</v>
      </c>
      <c r="AH9792" s="25">
        <v>0.0</v>
      </c>
    </row>
    <row r="9793" ht="15.75" customHeight="1">
      <c r="U9793" s="25">
        <v>9792.0</v>
      </c>
      <c r="V9793" s="25">
        <v>1.5742091E7</v>
      </c>
      <c r="W9793" s="25" t="s">
        <v>559</v>
      </c>
      <c r="X9793" s="25">
        <v>825.0</v>
      </c>
      <c r="Y9793" s="25" t="s">
        <v>379</v>
      </c>
      <c r="Z9793" s="25" t="s">
        <v>462</v>
      </c>
      <c r="AA9793" s="25">
        <v>35.0</v>
      </c>
      <c r="AB9793" s="25">
        <v>6.0</v>
      </c>
      <c r="AC9793" s="25">
        <v>118336.95</v>
      </c>
      <c r="AD9793" s="25">
        <v>1.0</v>
      </c>
      <c r="AE9793" s="25">
        <v>1.0</v>
      </c>
      <c r="AF9793" s="25">
        <v>0.0</v>
      </c>
      <c r="AG9793" s="25">
        <v>26342.33</v>
      </c>
      <c r="AH9793" s="25">
        <v>1.0</v>
      </c>
    </row>
    <row r="9794" ht="15.75" customHeight="1">
      <c r="U9794" s="25">
        <v>9793.0</v>
      </c>
      <c r="V9794" s="25">
        <v>1.5787168E7</v>
      </c>
      <c r="W9794" s="25" t="s">
        <v>1736</v>
      </c>
      <c r="X9794" s="25">
        <v>819.0</v>
      </c>
      <c r="Y9794" s="25" t="s">
        <v>377</v>
      </c>
      <c r="Z9794" s="25" t="s">
        <v>462</v>
      </c>
      <c r="AA9794" s="25">
        <v>28.0</v>
      </c>
      <c r="AB9794" s="25">
        <v>8.0</v>
      </c>
      <c r="AC9794" s="25">
        <v>168253.21</v>
      </c>
      <c r="AD9794" s="25">
        <v>1.0</v>
      </c>
      <c r="AE9794" s="25">
        <v>1.0</v>
      </c>
      <c r="AF9794" s="25">
        <v>1.0</v>
      </c>
      <c r="AG9794" s="25">
        <v>102799.14</v>
      </c>
      <c r="AH9794" s="25">
        <v>0.0</v>
      </c>
    </row>
    <row r="9795" ht="15.75" customHeight="1">
      <c r="U9795" s="25">
        <v>9794.0</v>
      </c>
      <c r="V9795" s="25">
        <v>1.5772363E7</v>
      </c>
      <c r="W9795" s="25" t="s">
        <v>902</v>
      </c>
      <c r="X9795" s="25">
        <v>772.0</v>
      </c>
      <c r="Y9795" s="25" t="s">
        <v>379</v>
      </c>
      <c r="Z9795" s="25" t="s">
        <v>462</v>
      </c>
      <c r="AA9795" s="25">
        <v>42.0</v>
      </c>
      <c r="AB9795" s="25">
        <v>0.0</v>
      </c>
      <c r="AC9795" s="25">
        <v>101979.16</v>
      </c>
      <c r="AD9795" s="25">
        <v>1.0</v>
      </c>
      <c r="AE9795" s="25">
        <v>1.0</v>
      </c>
      <c r="AF9795" s="25">
        <v>0.0</v>
      </c>
      <c r="AG9795" s="25">
        <v>90928.48</v>
      </c>
      <c r="AH9795" s="25">
        <v>0.0</v>
      </c>
    </row>
    <row r="9796" ht="15.75" customHeight="1">
      <c r="U9796" s="25">
        <v>9795.0</v>
      </c>
      <c r="V9796" s="25">
        <v>1.5659364E7</v>
      </c>
      <c r="W9796" s="25" t="s">
        <v>1427</v>
      </c>
      <c r="X9796" s="25">
        <v>685.0</v>
      </c>
      <c r="Y9796" s="25" t="s">
        <v>377</v>
      </c>
      <c r="Z9796" s="25" t="s">
        <v>487</v>
      </c>
      <c r="AA9796" s="25">
        <v>23.0</v>
      </c>
      <c r="AB9796" s="25">
        <v>5.0</v>
      </c>
      <c r="AC9796" s="25">
        <v>164902.43</v>
      </c>
      <c r="AD9796" s="25">
        <v>1.0</v>
      </c>
      <c r="AE9796" s="25">
        <v>0.0</v>
      </c>
      <c r="AF9796" s="25">
        <v>0.0</v>
      </c>
      <c r="AG9796" s="25">
        <v>141152.28</v>
      </c>
      <c r="AH9796" s="25">
        <v>0.0</v>
      </c>
    </row>
    <row r="9797" ht="15.75" customHeight="1">
      <c r="U9797" s="25">
        <v>9796.0</v>
      </c>
      <c r="V9797" s="25">
        <v>1.573898E7</v>
      </c>
      <c r="W9797" s="25" t="s">
        <v>1830</v>
      </c>
      <c r="X9797" s="25">
        <v>506.0</v>
      </c>
      <c r="Y9797" s="25" t="s">
        <v>375</v>
      </c>
      <c r="Z9797" s="25" t="s">
        <v>487</v>
      </c>
      <c r="AA9797" s="25">
        <v>43.0</v>
      </c>
      <c r="AB9797" s="25">
        <v>2.0</v>
      </c>
      <c r="AC9797" s="25">
        <v>0.0</v>
      </c>
      <c r="AD9797" s="25">
        <v>2.0</v>
      </c>
      <c r="AE9797" s="25">
        <v>1.0</v>
      </c>
      <c r="AF9797" s="25">
        <v>0.0</v>
      </c>
      <c r="AG9797" s="25">
        <v>105568.6</v>
      </c>
      <c r="AH9797" s="25">
        <v>0.0</v>
      </c>
    </row>
    <row r="9798" ht="15.75" customHeight="1">
      <c r="U9798" s="25">
        <v>9797.0</v>
      </c>
      <c r="V9798" s="25">
        <v>1.5794236E7</v>
      </c>
      <c r="W9798" s="25" t="s">
        <v>617</v>
      </c>
      <c r="X9798" s="25">
        <v>642.0</v>
      </c>
      <c r="Y9798" s="25" t="s">
        <v>379</v>
      </c>
      <c r="Z9798" s="25" t="s">
        <v>487</v>
      </c>
      <c r="AA9798" s="25">
        <v>22.0</v>
      </c>
      <c r="AB9798" s="25">
        <v>10.0</v>
      </c>
      <c r="AC9798" s="25">
        <v>111812.52</v>
      </c>
      <c r="AD9798" s="25">
        <v>2.0</v>
      </c>
      <c r="AE9798" s="25">
        <v>1.0</v>
      </c>
      <c r="AF9798" s="25">
        <v>1.0</v>
      </c>
      <c r="AG9798" s="25">
        <v>183045.46</v>
      </c>
      <c r="AH9798" s="25">
        <v>0.0</v>
      </c>
    </row>
    <row r="9799" ht="15.75" customHeight="1">
      <c r="U9799" s="25">
        <v>9798.0</v>
      </c>
      <c r="V9799" s="25">
        <v>1.5721383E7</v>
      </c>
      <c r="W9799" s="25" t="s">
        <v>2732</v>
      </c>
      <c r="X9799" s="25">
        <v>627.0</v>
      </c>
      <c r="Y9799" s="25" t="s">
        <v>377</v>
      </c>
      <c r="Z9799" s="25" t="s">
        <v>487</v>
      </c>
      <c r="AA9799" s="25">
        <v>40.0</v>
      </c>
      <c r="AB9799" s="25">
        <v>10.0</v>
      </c>
      <c r="AC9799" s="25">
        <v>0.0</v>
      </c>
      <c r="AD9799" s="25">
        <v>2.0</v>
      </c>
      <c r="AE9799" s="25">
        <v>1.0</v>
      </c>
      <c r="AF9799" s="25">
        <v>1.0</v>
      </c>
      <c r="AG9799" s="25">
        <v>194792.42</v>
      </c>
      <c r="AH9799" s="25">
        <v>0.0</v>
      </c>
    </row>
    <row r="9800" ht="15.75" customHeight="1">
      <c r="U9800" s="25">
        <v>9799.0</v>
      </c>
      <c r="V9800" s="25">
        <v>1.5652981E7</v>
      </c>
      <c r="W9800" s="25" t="s">
        <v>665</v>
      </c>
      <c r="X9800" s="25">
        <v>600.0</v>
      </c>
      <c r="Y9800" s="25" t="s">
        <v>379</v>
      </c>
      <c r="Z9800" s="25" t="s">
        <v>487</v>
      </c>
      <c r="AA9800" s="25">
        <v>30.0</v>
      </c>
      <c r="AB9800" s="25">
        <v>2.0</v>
      </c>
      <c r="AC9800" s="25">
        <v>119755.0</v>
      </c>
      <c r="AD9800" s="25">
        <v>1.0</v>
      </c>
      <c r="AE9800" s="25">
        <v>1.0</v>
      </c>
      <c r="AF9800" s="25">
        <v>1.0</v>
      </c>
      <c r="AG9800" s="25">
        <v>21852.91</v>
      </c>
      <c r="AH9800" s="25">
        <v>0.0</v>
      </c>
    </row>
    <row r="9801" ht="15.75" customHeight="1">
      <c r="U9801" s="25">
        <v>9800.0</v>
      </c>
      <c r="V9801" s="25">
        <v>1.5722731E7</v>
      </c>
      <c r="W9801" s="25" t="s">
        <v>880</v>
      </c>
      <c r="X9801" s="25">
        <v>653.0</v>
      </c>
      <c r="Y9801" s="25" t="s">
        <v>375</v>
      </c>
      <c r="Z9801" s="25" t="s">
        <v>487</v>
      </c>
      <c r="AA9801" s="25">
        <v>46.0</v>
      </c>
      <c r="AB9801" s="25">
        <v>0.0</v>
      </c>
      <c r="AC9801" s="25">
        <v>119556.1</v>
      </c>
      <c r="AD9801" s="25">
        <v>1.0</v>
      </c>
      <c r="AE9801" s="25">
        <v>1.0</v>
      </c>
      <c r="AF9801" s="25">
        <v>0.0</v>
      </c>
      <c r="AG9801" s="25">
        <v>78250.13</v>
      </c>
      <c r="AH9801" s="25">
        <v>1.0</v>
      </c>
    </row>
    <row r="9802" ht="15.75" customHeight="1">
      <c r="U9802" s="25">
        <v>9801.0</v>
      </c>
      <c r="V9802" s="25">
        <v>1.5640507E7</v>
      </c>
      <c r="W9802" s="25" t="s">
        <v>637</v>
      </c>
      <c r="X9802" s="25">
        <v>762.0</v>
      </c>
      <c r="Y9802" s="25" t="s">
        <v>377</v>
      </c>
      <c r="Z9802" s="25" t="s">
        <v>462</v>
      </c>
      <c r="AA9802" s="25">
        <v>35.0</v>
      </c>
      <c r="AB9802" s="25">
        <v>3.0</v>
      </c>
      <c r="AC9802" s="25">
        <v>119349.69</v>
      </c>
      <c r="AD9802" s="25">
        <v>3.0</v>
      </c>
      <c r="AE9802" s="25">
        <v>1.0</v>
      </c>
      <c r="AF9802" s="25">
        <v>1.0</v>
      </c>
      <c r="AG9802" s="25">
        <v>47114.18</v>
      </c>
      <c r="AH9802" s="25">
        <v>1.0</v>
      </c>
    </row>
    <row r="9803" ht="15.75" customHeight="1">
      <c r="U9803" s="25">
        <v>9802.0</v>
      </c>
      <c r="V9803" s="25">
        <v>1.5578878E7</v>
      </c>
      <c r="W9803" s="25" t="s">
        <v>1482</v>
      </c>
      <c r="X9803" s="25">
        <v>569.0</v>
      </c>
      <c r="Y9803" s="25" t="s">
        <v>377</v>
      </c>
      <c r="Z9803" s="25" t="s">
        <v>462</v>
      </c>
      <c r="AA9803" s="25">
        <v>30.0</v>
      </c>
      <c r="AB9803" s="25">
        <v>3.0</v>
      </c>
      <c r="AC9803" s="25">
        <v>139528.23</v>
      </c>
      <c r="AD9803" s="25">
        <v>1.0</v>
      </c>
      <c r="AE9803" s="25">
        <v>1.0</v>
      </c>
      <c r="AF9803" s="25">
        <v>1.0</v>
      </c>
      <c r="AG9803" s="25">
        <v>33230.37</v>
      </c>
      <c r="AH9803" s="25">
        <v>0.0</v>
      </c>
    </row>
    <row r="9804" ht="15.75" customHeight="1">
      <c r="U9804" s="25">
        <v>9803.0</v>
      </c>
      <c r="V9804" s="25">
        <v>1.5744295E7</v>
      </c>
      <c r="W9804" s="25" t="s">
        <v>520</v>
      </c>
      <c r="X9804" s="25">
        <v>756.0</v>
      </c>
      <c r="Y9804" s="25" t="s">
        <v>375</v>
      </c>
      <c r="Z9804" s="25" t="s">
        <v>487</v>
      </c>
      <c r="AA9804" s="25">
        <v>40.0</v>
      </c>
      <c r="AB9804" s="25">
        <v>1.0</v>
      </c>
      <c r="AC9804" s="25">
        <v>94773.11</v>
      </c>
      <c r="AD9804" s="25">
        <v>1.0</v>
      </c>
      <c r="AE9804" s="25">
        <v>1.0</v>
      </c>
      <c r="AF9804" s="25">
        <v>0.0</v>
      </c>
      <c r="AG9804" s="25">
        <v>114279.63</v>
      </c>
      <c r="AH9804" s="25">
        <v>0.0</v>
      </c>
    </row>
    <row r="9805" ht="15.75" customHeight="1">
      <c r="U9805" s="25">
        <v>9804.0</v>
      </c>
      <c r="V9805" s="25">
        <v>1.5776558E7</v>
      </c>
      <c r="W9805" s="25" t="s">
        <v>1202</v>
      </c>
      <c r="X9805" s="25">
        <v>673.0</v>
      </c>
      <c r="Y9805" s="25" t="s">
        <v>375</v>
      </c>
      <c r="Z9805" s="25" t="s">
        <v>487</v>
      </c>
      <c r="AA9805" s="25">
        <v>31.0</v>
      </c>
      <c r="AB9805" s="25">
        <v>1.0</v>
      </c>
      <c r="AC9805" s="25">
        <v>108345.22</v>
      </c>
      <c r="AD9805" s="25">
        <v>1.0</v>
      </c>
      <c r="AE9805" s="25">
        <v>0.0</v>
      </c>
      <c r="AF9805" s="25">
        <v>1.0</v>
      </c>
      <c r="AG9805" s="25">
        <v>38802.03</v>
      </c>
      <c r="AH9805" s="25">
        <v>0.0</v>
      </c>
    </row>
    <row r="9806" ht="15.75" customHeight="1">
      <c r="U9806" s="25">
        <v>9805.0</v>
      </c>
      <c r="V9806" s="25">
        <v>1.5596136E7</v>
      </c>
      <c r="W9806" s="25" t="s">
        <v>2221</v>
      </c>
      <c r="X9806" s="25">
        <v>637.0</v>
      </c>
      <c r="Y9806" s="25" t="s">
        <v>375</v>
      </c>
      <c r="Z9806" s="25" t="s">
        <v>462</v>
      </c>
      <c r="AA9806" s="25">
        <v>36.0</v>
      </c>
      <c r="AB9806" s="25">
        <v>9.0</v>
      </c>
      <c r="AC9806" s="25">
        <v>166939.88</v>
      </c>
      <c r="AD9806" s="25">
        <v>1.0</v>
      </c>
      <c r="AE9806" s="25">
        <v>1.0</v>
      </c>
      <c r="AF9806" s="25">
        <v>1.0</v>
      </c>
      <c r="AG9806" s="25">
        <v>72504.76</v>
      </c>
      <c r="AH9806" s="25">
        <v>0.0</v>
      </c>
    </row>
    <row r="9807" ht="15.75" customHeight="1">
      <c r="U9807" s="25">
        <v>9806.0</v>
      </c>
      <c r="V9807" s="25">
        <v>1.5704597E7</v>
      </c>
      <c r="W9807" s="25" t="s">
        <v>3563</v>
      </c>
      <c r="X9807" s="25">
        <v>644.0</v>
      </c>
      <c r="Y9807" s="25" t="s">
        <v>375</v>
      </c>
      <c r="Z9807" s="25" t="s">
        <v>487</v>
      </c>
      <c r="AA9807" s="25">
        <v>33.0</v>
      </c>
      <c r="AB9807" s="25">
        <v>7.0</v>
      </c>
      <c r="AC9807" s="25">
        <v>174571.36</v>
      </c>
      <c r="AD9807" s="25">
        <v>1.0</v>
      </c>
      <c r="AE9807" s="25">
        <v>0.0</v>
      </c>
      <c r="AF9807" s="25">
        <v>1.0</v>
      </c>
      <c r="AG9807" s="25">
        <v>43943.09</v>
      </c>
      <c r="AH9807" s="25">
        <v>0.0</v>
      </c>
    </row>
    <row r="9808" ht="15.75" customHeight="1">
      <c r="U9808" s="25">
        <v>9807.0</v>
      </c>
      <c r="V9808" s="25">
        <v>1.5648272E7</v>
      </c>
      <c r="W9808" s="25" t="s">
        <v>1445</v>
      </c>
      <c r="X9808" s="25">
        <v>658.0</v>
      </c>
      <c r="Y9808" s="25" t="s">
        <v>377</v>
      </c>
      <c r="Z9808" s="25" t="s">
        <v>487</v>
      </c>
      <c r="AA9808" s="25">
        <v>35.0</v>
      </c>
      <c r="AB9808" s="25">
        <v>9.0</v>
      </c>
      <c r="AC9808" s="25">
        <v>71829.34</v>
      </c>
      <c r="AD9808" s="25">
        <v>1.0</v>
      </c>
      <c r="AE9808" s="25">
        <v>1.0</v>
      </c>
      <c r="AF9808" s="25">
        <v>1.0</v>
      </c>
      <c r="AG9808" s="25">
        <v>68141.92</v>
      </c>
      <c r="AH9808" s="25">
        <v>0.0</v>
      </c>
    </row>
    <row r="9809" ht="15.75" customHeight="1">
      <c r="U9809" s="25">
        <v>9808.0</v>
      </c>
      <c r="V9809" s="25">
        <v>1.5594915E7</v>
      </c>
      <c r="W9809" s="25" t="s">
        <v>3564</v>
      </c>
      <c r="X9809" s="25">
        <v>649.0</v>
      </c>
      <c r="Y9809" s="25" t="s">
        <v>375</v>
      </c>
      <c r="Z9809" s="25" t="s">
        <v>462</v>
      </c>
      <c r="AA9809" s="25">
        <v>36.0</v>
      </c>
      <c r="AB9809" s="25">
        <v>8.0</v>
      </c>
      <c r="AC9809" s="25">
        <v>0.0</v>
      </c>
      <c r="AD9809" s="25">
        <v>2.0</v>
      </c>
      <c r="AE9809" s="25">
        <v>0.0</v>
      </c>
      <c r="AF9809" s="25">
        <v>1.0</v>
      </c>
      <c r="AG9809" s="25">
        <v>109179.89</v>
      </c>
      <c r="AH9809" s="25">
        <v>0.0</v>
      </c>
    </row>
    <row r="9810" ht="15.75" customHeight="1">
      <c r="U9810" s="25">
        <v>9809.0</v>
      </c>
      <c r="V9810" s="25">
        <v>1.5581115E7</v>
      </c>
      <c r="W9810" s="25" t="s">
        <v>2564</v>
      </c>
      <c r="X9810" s="25">
        <v>603.0</v>
      </c>
      <c r="Y9810" s="25" t="s">
        <v>375</v>
      </c>
      <c r="Z9810" s="25" t="s">
        <v>462</v>
      </c>
      <c r="AA9810" s="25">
        <v>39.0</v>
      </c>
      <c r="AB9810" s="25">
        <v>9.0</v>
      </c>
      <c r="AC9810" s="25">
        <v>76769.68</v>
      </c>
      <c r="AD9810" s="25">
        <v>1.0</v>
      </c>
      <c r="AE9810" s="25">
        <v>0.0</v>
      </c>
      <c r="AF9810" s="25">
        <v>0.0</v>
      </c>
      <c r="AG9810" s="25">
        <v>48224.72</v>
      </c>
      <c r="AH9810" s="25">
        <v>0.0</v>
      </c>
    </row>
    <row r="9811" ht="15.75" customHeight="1">
      <c r="U9811" s="25">
        <v>9810.0</v>
      </c>
      <c r="V9811" s="25">
        <v>1.5763907E7</v>
      </c>
      <c r="W9811" s="25" t="s">
        <v>1017</v>
      </c>
      <c r="X9811" s="25">
        <v>820.0</v>
      </c>
      <c r="Y9811" s="25" t="s">
        <v>375</v>
      </c>
      <c r="Z9811" s="25" t="s">
        <v>462</v>
      </c>
      <c r="AA9811" s="25">
        <v>39.0</v>
      </c>
      <c r="AB9811" s="25">
        <v>1.0</v>
      </c>
      <c r="AC9811" s="25">
        <v>104614.29</v>
      </c>
      <c r="AD9811" s="25">
        <v>1.0</v>
      </c>
      <c r="AE9811" s="25">
        <v>1.0</v>
      </c>
      <c r="AF9811" s="25">
        <v>0.0</v>
      </c>
      <c r="AG9811" s="25">
        <v>61538.43</v>
      </c>
      <c r="AH9811" s="25">
        <v>1.0</v>
      </c>
    </row>
    <row r="9812" ht="15.75" customHeight="1">
      <c r="U9812" s="25">
        <v>9811.0</v>
      </c>
      <c r="V9812" s="25">
        <v>1.5705994E7</v>
      </c>
      <c r="W9812" s="25" t="s">
        <v>983</v>
      </c>
      <c r="X9812" s="25">
        <v>712.0</v>
      </c>
      <c r="Y9812" s="25" t="s">
        <v>377</v>
      </c>
      <c r="Z9812" s="25" t="s">
        <v>487</v>
      </c>
      <c r="AA9812" s="25">
        <v>27.0</v>
      </c>
      <c r="AB9812" s="25">
        <v>10.0</v>
      </c>
      <c r="AC9812" s="25">
        <v>0.0</v>
      </c>
      <c r="AD9812" s="25">
        <v>1.0</v>
      </c>
      <c r="AE9812" s="25">
        <v>1.0</v>
      </c>
      <c r="AF9812" s="25">
        <v>0.0</v>
      </c>
      <c r="AG9812" s="25">
        <v>94544.88</v>
      </c>
      <c r="AH9812" s="25">
        <v>0.0</v>
      </c>
    </row>
    <row r="9813" ht="15.75" customHeight="1">
      <c r="U9813" s="25">
        <v>9812.0</v>
      </c>
      <c r="V9813" s="25">
        <v>1.5772421E7</v>
      </c>
      <c r="W9813" s="25" t="s">
        <v>1535</v>
      </c>
      <c r="X9813" s="25">
        <v>645.0</v>
      </c>
      <c r="Y9813" s="25" t="s">
        <v>379</v>
      </c>
      <c r="Z9813" s="25" t="s">
        <v>462</v>
      </c>
      <c r="AA9813" s="25">
        <v>31.0</v>
      </c>
      <c r="AB9813" s="25">
        <v>1.0</v>
      </c>
      <c r="AC9813" s="25">
        <v>128927.93</v>
      </c>
      <c r="AD9813" s="25">
        <v>1.0</v>
      </c>
      <c r="AE9813" s="25">
        <v>1.0</v>
      </c>
      <c r="AF9813" s="25">
        <v>1.0</v>
      </c>
      <c r="AG9813" s="25">
        <v>2850.01</v>
      </c>
      <c r="AH9813" s="25">
        <v>0.0</v>
      </c>
    </row>
    <row r="9814" ht="15.75" customHeight="1">
      <c r="U9814" s="25">
        <v>9813.0</v>
      </c>
      <c r="V9814" s="25">
        <v>1.5711572E7</v>
      </c>
      <c r="W9814" s="25" t="s">
        <v>3565</v>
      </c>
      <c r="X9814" s="25">
        <v>705.0</v>
      </c>
      <c r="Y9814" s="25" t="s">
        <v>379</v>
      </c>
      <c r="Z9814" s="25" t="s">
        <v>462</v>
      </c>
      <c r="AA9814" s="25">
        <v>31.0</v>
      </c>
      <c r="AB9814" s="25">
        <v>9.0</v>
      </c>
      <c r="AC9814" s="25">
        <v>110941.93</v>
      </c>
      <c r="AD9814" s="25">
        <v>2.0</v>
      </c>
      <c r="AE9814" s="25">
        <v>1.0</v>
      </c>
      <c r="AF9814" s="25">
        <v>0.0</v>
      </c>
      <c r="AG9814" s="25">
        <v>163484.8</v>
      </c>
      <c r="AH9814" s="25">
        <v>0.0</v>
      </c>
    </row>
    <row r="9815" ht="15.75" customHeight="1">
      <c r="U9815" s="25">
        <v>9814.0</v>
      </c>
      <c r="V9815" s="25">
        <v>1.569117E7</v>
      </c>
      <c r="W9815" s="25" t="s">
        <v>2283</v>
      </c>
      <c r="X9815" s="25">
        <v>590.0</v>
      </c>
      <c r="Y9815" s="25" t="s">
        <v>377</v>
      </c>
      <c r="Z9815" s="25" t="s">
        <v>462</v>
      </c>
      <c r="AA9815" s="25">
        <v>29.0</v>
      </c>
      <c r="AB9815" s="25">
        <v>10.0</v>
      </c>
      <c r="AC9815" s="25">
        <v>99250.08</v>
      </c>
      <c r="AD9815" s="25">
        <v>1.0</v>
      </c>
      <c r="AE9815" s="25">
        <v>1.0</v>
      </c>
      <c r="AF9815" s="25">
        <v>1.0</v>
      </c>
      <c r="AG9815" s="25">
        <v>129629.41</v>
      </c>
      <c r="AH9815" s="25">
        <v>0.0</v>
      </c>
    </row>
    <row r="9816" ht="15.75" customHeight="1">
      <c r="U9816" s="25">
        <v>9815.0</v>
      </c>
      <c r="V9816" s="25">
        <v>1.5600106E7</v>
      </c>
      <c r="W9816" s="25" t="s">
        <v>660</v>
      </c>
      <c r="X9816" s="25">
        <v>631.0</v>
      </c>
      <c r="Y9816" s="25" t="s">
        <v>375</v>
      </c>
      <c r="Z9816" s="25" t="s">
        <v>487</v>
      </c>
      <c r="AA9816" s="25">
        <v>36.0</v>
      </c>
      <c r="AB9816" s="25">
        <v>1.0</v>
      </c>
      <c r="AC9816" s="25">
        <v>0.0</v>
      </c>
      <c r="AD9816" s="25">
        <v>2.0</v>
      </c>
      <c r="AE9816" s="25">
        <v>0.0</v>
      </c>
      <c r="AF9816" s="25">
        <v>0.0</v>
      </c>
      <c r="AG9816" s="25">
        <v>133141.34</v>
      </c>
      <c r="AH9816" s="25">
        <v>0.0</v>
      </c>
    </row>
    <row r="9817" ht="15.75" customHeight="1">
      <c r="U9817" s="25">
        <v>9816.0</v>
      </c>
      <c r="V9817" s="25">
        <v>1.5745431E7</v>
      </c>
      <c r="W9817" s="25" t="s">
        <v>2754</v>
      </c>
      <c r="X9817" s="25">
        <v>604.0</v>
      </c>
      <c r="Y9817" s="25" t="s">
        <v>375</v>
      </c>
      <c r="Z9817" s="25" t="s">
        <v>487</v>
      </c>
      <c r="AA9817" s="25">
        <v>34.0</v>
      </c>
      <c r="AB9817" s="25">
        <v>7.0</v>
      </c>
      <c r="AC9817" s="25">
        <v>0.0</v>
      </c>
      <c r="AD9817" s="25">
        <v>2.0</v>
      </c>
      <c r="AE9817" s="25">
        <v>1.0</v>
      </c>
      <c r="AF9817" s="25">
        <v>1.0</v>
      </c>
      <c r="AG9817" s="25">
        <v>188078.55</v>
      </c>
      <c r="AH9817" s="25">
        <v>0.0</v>
      </c>
    </row>
    <row r="9818" ht="15.75" customHeight="1">
      <c r="U9818" s="25">
        <v>9817.0</v>
      </c>
      <c r="V9818" s="25">
        <v>1.5649508E7</v>
      </c>
      <c r="W9818" s="25" t="s">
        <v>508</v>
      </c>
      <c r="X9818" s="25">
        <v>643.0</v>
      </c>
      <c r="Y9818" s="25" t="s">
        <v>377</v>
      </c>
      <c r="Z9818" s="25" t="s">
        <v>487</v>
      </c>
      <c r="AA9818" s="25">
        <v>48.0</v>
      </c>
      <c r="AB9818" s="25">
        <v>8.0</v>
      </c>
      <c r="AC9818" s="25">
        <v>0.0</v>
      </c>
      <c r="AD9818" s="25">
        <v>2.0</v>
      </c>
      <c r="AE9818" s="25">
        <v>1.0</v>
      </c>
      <c r="AF9818" s="25">
        <v>0.0</v>
      </c>
      <c r="AG9818" s="25">
        <v>174729.3</v>
      </c>
      <c r="AH9818" s="25">
        <v>0.0</v>
      </c>
    </row>
    <row r="9819" ht="15.75" customHeight="1">
      <c r="U9819" s="25">
        <v>9818.0</v>
      </c>
      <c r="V9819" s="25">
        <v>1.5812611E7</v>
      </c>
      <c r="W9819" s="25" t="s">
        <v>3566</v>
      </c>
      <c r="X9819" s="25">
        <v>690.0</v>
      </c>
      <c r="Y9819" s="25" t="s">
        <v>377</v>
      </c>
      <c r="Z9819" s="25" t="s">
        <v>462</v>
      </c>
      <c r="AA9819" s="25">
        <v>30.0</v>
      </c>
      <c r="AB9819" s="25">
        <v>5.0</v>
      </c>
      <c r="AC9819" s="25">
        <v>0.0</v>
      </c>
      <c r="AD9819" s="25">
        <v>2.0</v>
      </c>
      <c r="AE9819" s="25">
        <v>0.0</v>
      </c>
      <c r="AF9819" s="25">
        <v>1.0</v>
      </c>
      <c r="AG9819" s="25">
        <v>78700.03</v>
      </c>
      <c r="AH9819" s="25">
        <v>0.0</v>
      </c>
    </row>
    <row r="9820" ht="15.75" customHeight="1">
      <c r="U9820" s="25">
        <v>9819.0</v>
      </c>
      <c r="V9820" s="25">
        <v>1.5619699E7</v>
      </c>
      <c r="W9820" s="25" t="s">
        <v>1341</v>
      </c>
      <c r="X9820" s="25">
        <v>558.0</v>
      </c>
      <c r="Y9820" s="25" t="s">
        <v>375</v>
      </c>
      <c r="Z9820" s="25" t="s">
        <v>487</v>
      </c>
      <c r="AA9820" s="25">
        <v>31.0</v>
      </c>
      <c r="AB9820" s="25">
        <v>7.0</v>
      </c>
      <c r="AC9820" s="25">
        <v>0.0</v>
      </c>
      <c r="AD9820" s="25">
        <v>1.0</v>
      </c>
      <c r="AE9820" s="25">
        <v>1.0</v>
      </c>
      <c r="AF9820" s="25">
        <v>0.0</v>
      </c>
      <c r="AG9820" s="25">
        <v>198269.08</v>
      </c>
      <c r="AH9820" s="25">
        <v>0.0</v>
      </c>
    </row>
    <row r="9821" ht="15.75" customHeight="1">
      <c r="U9821" s="25">
        <v>9820.0</v>
      </c>
      <c r="V9821" s="25">
        <v>1.5813946E7</v>
      </c>
      <c r="W9821" s="25" t="s">
        <v>2638</v>
      </c>
      <c r="X9821" s="25">
        <v>637.0</v>
      </c>
      <c r="Y9821" s="25" t="s">
        <v>379</v>
      </c>
      <c r="Z9821" s="25" t="s">
        <v>487</v>
      </c>
      <c r="AA9821" s="25">
        <v>51.0</v>
      </c>
      <c r="AB9821" s="25">
        <v>1.0</v>
      </c>
      <c r="AC9821" s="25">
        <v>104682.83</v>
      </c>
      <c r="AD9821" s="25">
        <v>1.0</v>
      </c>
      <c r="AE9821" s="25">
        <v>1.0</v>
      </c>
      <c r="AF9821" s="25">
        <v>0.0</v>
      </c>
      <c r="AG9821" s="25">
        <v>55266.96</v>
      </c>
      <c r="AH9821" s="25">
        <v>1.0</v>
      </c>
    </row>
    <row r="9822" ht="15.75" customHeight="1">
      <c r="U9822" s="25">
        <v>9821.0</v>
      </c>
      <c r="V9822" s="25">
        <v>1.5762762E7</v>
      </c>
      <c r="W9822" s="25" t="s">
        <v>1675</v>
      </c>
      <c r="X9822" s="25">
        <v>648.0</v>
      </c>
      <c r="Y9822" s="25" t="s">
        <v>379</v>
      </c>
      <c r="Z9822" s="25" t="s">
        <v>462</v>
      </c>
      <c r="AA9822" s="25">
        <v>45.0</v>
      </c>
      <c r="AB9822" s="25">
        <v>5.0</v>
      </c>
      <c r="AC9822" s="25">
        <v>118886.55</v>
      </c>
      <c r="AD9822" s="25">
        <v>1.0</v>
      </c>
      <c r="AE9822" s="25">
        <v>0.0</v>
      </c>
      <c r="AF9822" s="25">
        <v>0.0</v>
      </c>
      <c r="AG9822" s="25">
        <v>51636.7</v>
      </c>
      <c r="AH9822" s="25">
        <v>0.0</v>
      </c>
    </row>
    <row r="9823" ht="15.75" customHeight="1">
      <c r="U9823" s="25">
        <v>9822.0</v>
      </c>
      <c r="V9823" s="25">
        <v>1.5629793E7</v>
      </c>
      <c r="W9823" s="25" t="s">
        <v>1864</v>
      </c>
      <c r="X9823" s="25">
        <v>652.0</v>
      </c>
      <c r="Y9823" s="25" t="s">
        <v>377</v>
      </c>
      <c r="Z9823" s="25" t="s">
        <v>487</v>
      </c>
      <c r="AA9823" s="25">
        <v>28.0</v>
      </c>
      <c r="AB9823" s="25">
        <v>8.0</v>
      </c>
      <c r="AC9823" s="25">
        <v>156823.7</v>
      </c>
      <c r="AD9823" s="25">
        <v>2.0</v>
      </c>
      <c r="AE9823" s="25">
        <v>1.0</v>
      </c>
      <c r="AF9823" s="25">
        <v>0.0</v>
      </c>
      <c r="AG9823" s="25">
        <v>198251.52</v>
      </c>
      <c r="AH9823" s="25">
        <v>0.0</v>
      </c>
    </row>
    <row r="9824" ht="15.75" customHeight="1">
      <c r="U9824" s="25">
        <v>9823.0</v>
      </c>
      <c r="V9824" s="25">
        <v>1.5781298E7</v>
      </c>
      <c r="W9824" s="25" t="s">
        <v>741</v>
      </c>
      <c r="X9824" s="25">
        <v>808.0</v>
      </c>
      <c r="Y9824" s="25" t="s">
        <v>379</v>
      </c>
      <c r="Z9824" s="25" t="s">
        <v>487</v>
      </c>
      <c r="AA9824" s="25">
        <v>39.0</v>
      </c>
      <c r="AB9824" s="25">
        <v>3.0</v>
      </c>
      <c r="AC9824" s="25">
        <v>124216.93</v>
      </c>
      <c r="AD9824" s="25">
        <v>1.0</v>
      </c>
      <c r="AE9824" s="25">
        <v>0.0</v>
      </c>
      <c r="AF9824" s="25">
        <v>1.0</v>
      </c>
      <c r="AG9824" s="25">
        <v>171442.36</v>
      </c>
      <c r="AH9824" s="25">
        <v>0.0</v>
      </c>
    </row>
    <row r="9825" ht="15.75" customHeight="1">
      <c r="U9825" s="25">
        <v>9824.0</v>
      </c>
      <c r="V9825" s="25">
        <v>1.5622658E7</v>
      </c>
      <c r="W9825" s="25" t="s">
        <v>1536</v>
      </c>
      <c r="X9825" s="25">
        <v>551.0</v>
      </c>
      <c r="Y9825" s="25" t="s">
        <v>375</v>
      </c>
      <c r="Z9825" s="25" t="s">
        <v>462</v>
      </c>
      <c r="AA9825" s="25">
        <v>26.0</v>
      </c>
      <c r="AB9825" s="25">
        <v>2.0</v>
      </c>
      <c r="AC9825" s="25">
        <v>144258.52</v>
      </c>
      <c r="AD9825" s="25">
        <v>1.0</v>
      </c>
      <c r="AE9825" s="25">
        <v>1.0</v>
      </c>
      <c r="AF9825" s="25">
        <v>0.0</v>
      </c>
      <c r="AG9825" s="25">
        <v>49778.79</v>
      </c>
      <c r="AH9825" s="25">
        <v>0.0</v>
      </c>
    </row>
    <row r="9826" ht="15.75" customHeight="1">
      <c r="U9826" s="25">
        <v>9825.0</v>
      </c>
      <c r="V9826" s="25">
        <v>1.565898E7</v>
      </c>
      <c r="W9826" s="25" t="s">
        <v>1635</v>
      </c>
      <c r="X9826" s="25">
        <v>711.0</v>
      </c>
      <c r="Y9826" s="25" t="s">
        <v>379</v>
      </c>
      <c r="Z9826" s="25" t="s">
        <v>487</v>
      </c>
      <c r="AA9826" s="25">
        <v>26.0</v>
      </c>
      <c r="AB9826" s="25">
        <v>9.0</v>
      </c>
      <c r="AC9826" s="25">
        <v>128793.63</v>
      </c>
      <c r="AD9826" s="25">
        <v>1.0</v>
      </c>
      <c r="AE9826" s="25">
        <v>1.0</v>
      </c>
      <c r="AF9826" s="25">
        <v>0.0</v>
      </c>
      <c r="AG9826" s="25">
        <v>19262.05</v>
      </c>
      <c r="AH9826" s="25">
        <v>0.0</v>
      </c>
    </row>
    <row r="9827" ht="15.75" customHeight="1">
      <c r="U9827" s="25">
        <v>9826.0</v>
      </c>
      <c r="V9827" s="25">
        <v>1.5701936E7</v>
      </c>
      <c r="W9827" s="25" t="s">
        <v>1133</v>
      </c>
      <c r="X9827" s="25">
        <v>467.0</v>
      </c>
      <c r="Y9827" s="25" t="s">
        <v>379</v>
      </c>
      <c r="Z9827" s="25" t="s">
        <v>487</v>
      </c>
      <c r="AA9827" s="25">
        <v>28.0</v>
      </c>
      <c r="AB9827" s="25">
        <v>10.0</v>
      </c>
      <c r="AC9827" s="25">
        <v>126315.26</v>
      </c>
      <c r="AD9827" s="25">
        <v>1.0</v>
      </c>
      <c r="AE9827" s="25">
        <v>1.0</v>
      </c>
      <c r="AF9827" s="25">
        <v>0.0</v>
      </c>
      <c r="AG9827" s="25">
        <v>32349.29</v>
      </c>
      <c r="AH9827" s="25">
        <v>1.0</v>
      </c>
    </row>
    <row r="9828" ht="15.75" customHeight="1">
      <c r="U9828" s="25">
        <v>9827.0</v>
      </c>
      <c r="V9828" s="25">
        <v>1.5686917E7</v>
      </c>
      <c r="W9828" s="25" t="s">
        <v>1689</v>
      </c>
      <c r="X9828" s="25">
        <v>789.0</v>
      </c>
      <c r="Y9828" s="25" t="s">
        <v>377</v>
      </c>
      <c r="Z9828" s="25" t="s">
        <v>462</v>
      </c>
      <c r="AA9828" s="25">
        <v>40.0</v>
      </c>
      <c r="AB9828" s="25">
        <v>4.0</v>
      </c>
      <c r="AC9828" s="25">
        <v>0.0</v>
      </c>
      <c r="AD9828" s="25">
        <v>2.0</v>
      </c>
      <c r="AE9828" s="25">
        <v>1.0</v>
      </c>
      <c r="AF9828" s="25">
        <v>0.0</v>
      </c>
      <c r="AG9828" s="25">
        <v>137402.27</v>
      </c>
      <c r="AH9828" s="25">
        <v>0.0</v>
      </c>
    </row>
    <row r="9829" ht="15.75" customHeight="1">
      <c r="U9829" s="25">
        <v>9828.0</v>
      </c>
      <c r="V9829" s="25">
        <v>1.5807312E7</v>
      </c>
      <c r="W9829" s="25" t="s">
        <v>678</v>
      </c>
      <c r="X9829" s="25">
        <v>602.0</v>
      </c>
      <c r="Y9829" s="25" t="s">
        <v>377</v>
      </c>
      <c r="Z9829" s="25" t="s">
        <v>487</v>
      </c>
      <c r="AA9829" s="25">
        <v>33.0</v>
      </c>
      <c r="AB9829" s="25">
        <v>5.0</v>
      </c>
      <c r="AC9829" s="25">
        <v>0.0</v>
      </c>
      <c r="AD9829" s="25">
        <v>2.0</v>
      </c>
      <c r="AE9829" s="25">
        <v>0.0</v>
      </c>
      <c r="AF9829" s="25">
        <v>1.0</v>
      </c>
      <c r="AG9829" s="25">
        <v>64038.34</v>
      </c>
      <c r="AH9829" s="25">
        <v>0.0</v>
      </c>
    </row>
    <row r="9830" ht="15.75" customHeight="1">
      <c r="U9830" s="25">
        <v>9829.0</v>
      </c>
      <c r="V9830" s="25">
        <v>1.5574523E7</v>
      </c>
      <c r="W9830" s="25" t="s">
        <v>852</v>
      </c>
      <c r="X9830" s="25">
        <v>576.0</v>
      </c>
      <c r="Y9830" s="25" t="s">
        <v>375</v>
      </c>
      <c r="Z9830" s="25" t="s">
        <v>487</v>
      </c>
      <c r="AA9830" s="25">
        <v>39.0</v>
      </c>
      <c r="AB9830" s="25">
        <v>1.0</v>
      </c>
      <c r="AC9830" s="25">
        <v>0.0</v>
      </c>
      <c r="AD9830" s="25">
        <v>2.0</v>
      </c>
      <c r="AE9830" s="25">
        <v>1.0</v>
      </c>
      <c r="AF9830" s="25">
        <v>1.0</v>
      </c>
      <c r="AG9830" s="25">
        <v>68814.23</v>
      </c>
      <c r="AH9830" s="25">
        <v>0.0</v>
      </c>
    </row>
    <row r="9831" ht="15.75" customHeight="1">
      <c r="U9831" s="25">
        <v>9830.0</v>
      </c>
      <c r="V9831" s="25">
        <v>1.57242E7</v>
      </c>
      <c r="W9831" s="25" t="s">
        <v>852</v>
      </c>
      <c r="X9831" s="25">
        <v>584.0</v>
      </c>
      <c r="Y9831" s="25" t="s">
        <v>375</v>
      </c>
      <c r="Z9831" s="25" t="s">
        <v>487</v>
      </c>
      <c r="AA9831" s="25">
        <v>38.0</v>
      </c>
      <c r="AB9831" s="25">
        <v>1.0</v>
      </c>
      <c r="AC9831" s="25">
        <v>115341.55</v>
      </c>
      <c r="AD9831" s="25">
        <v>1.0</v>
      </c>
      <c r="AE9831" s="25">
        <v>0.0</v>
      </c>
      <c r="AF9831" s="25">
        <v>1.0</v>
      </c>
      <c r="AG9831" s="25">
        <v>173632.92</v>
      </c>
      <c r="AH9831" s="25">
        <v>0.0</v>
      </c>
    </row>
    <row r="9832" ht="15.75" customHeight="1">
      <c r="U9832" s="25">
        <v>9831.0</v>
      </c>
      <c r="V9832" s="25">
        <v>1.5738224E7</v>
      </c>
      <c r="W9832" s="25" t="s">
        <v>1091</v>
      </c>
      <c r="X9832" s="25">
        <v>593.0</v>
      </c>
      <c r="Y9832" s="25" t="s">
        <v>375</v>
      </c>
      <c r="Z9832" s="25" t="s">
        <v>487</v>
      </c>
      <c r="AA9832" s="25">
        <v>32.0</v>
      </c>
      <c r="AB9832" s="25">
        <v>6.0</v>
      </c>
      <c r="AC9832" s="25">
        <v>99162.29</v>
      </c>
      <c r="AD9832" s="25">
        <v>1.0</v>
      </c>
      <c r="AE9832" s="25">
        <v>1.0</v>
      </c>
      <c r="AF9832" s="25">
        <v>0.0</v>
      </c>
      <c r="AG9832" s="25">
        <v>128384.11</v>
      </c>
      <c r="AH9832" s="25">
        <v>0.0</v>
      </c>
    </row>
    <row r="9833" ht="15.75" customHeight="1">
      <c r="U9833" s="25">
        <v>9832.0</v>
      </c>
      <c r="V9833" s="25">
        <v>1.5593283E7</v>
      </c>
      <c r="W9833" s="25" t="s">
        <v>2814</v>
      </c>
      <c r="X9833" s="25">
        <v>705.0</v>
      </c>
      <c r="Y9833" s="25" t="s">
        <v>379</v>
      </c>
      <c r="Z9833" s="25" t="s">
        <v>462</v>
      </c>
      <c r="AA9833" s="25">
        <v>48.0</v>
      </c>
      <c r="AB9833" s="25">
        <v>1.0</v>
      </c>
      <c r="AC9833" s="25">
        <v>156848.13</v>
      </c>
      <c r="AD9833" s="25">
        <v>2.0</v>
      </c>
      <c r="AE9833" s="25">
        <v>1.0</v>
      </c>
      <c r="AF9833" s="25">
        <v>1.0</v>
      </c>
      <c r="AG9833" s="25">
        <v>99475.95</v>
      </c>
      <c r="AH9833" s="25">
        <v>1.0</v>
      </c>
    </row>
    <row r="9834" ht="15.75" customHeight="1">
      <c r="U9834" s="25">
        <v>9833.0</v>
      </c>
      <c r="V9834" s="25">
        <v>1.581469E7</v>
      </c>
      <c r="W9834" s="25" t="s">
        <v>3484</v>
      </c>
      <c r="X9834" s="25">
        <v>595.0</v>
      </c>
      <c r="Y9834" s="25" t="s">
        <v>379</v>
      </c>
      <c r="Z9834" s="25" t="s">
        <v>462</v>
      </c>
      <c r="AA9834" s="25">
        <v>64.0</v>
      </c>
      <c r="AB9834" s="25">
        <v>2.0</v>
      </c>
      <c r="AC9834" s="25">
        <v>105736.32</v>
      </c>
      <c r="AD9834" s="25">
        <v>1.0</v>
      </c>
      <c r="AE9834" s="25">
        <v>1.0</v>
      </c>
      <c r="AF9834" s="25">
        <v>1.0</v>
      </c>
      <c r="AG9834" s="25">
        <v>89935.73</v>
      </c>
      <c r="AH9834" s="25">
        <v>1.0</v>
      </c>
    </row>
    <row r="9835" ht="15.75" customHeight="1">
      <c r="U9835" s="25">
        <v>9834.0</v>
      </c>
      <c r="V9835" s="25">
        <v>1.5807245E7</v>
      </c>
      <c r="W9835" s="25" t="s">
        <v>134</v>
      </c>
      <c r="X9835" s="25">
        <v>699.0</v>
      </c>
      <c r="Y9835" s="25" t="s">
        <v>379</v>
      </c>
      <c r="Z9835" s="25" t="s">
        <v>462</v>
      </c>
      <c r="AA9835" s="25">
        <v>41.0</v>
      </c>
      <c r="AB9835" s="25">
        <v>1.0</v>
      </c>
      <c r="AC9835" s="25">
        <v>200117.76</v>
      </c>
      <c r="AD9835" s="25">
        <v>2.0</v>
      </c>
      <c r="AE9835" s="25">
        <v>1.0</v>
      </c>
      <c r="AF9835" s="25">
        <v>0.0</v>
      </c>
      <c r="AG9835" s="25">
        <v>94142.35</v>
      </c>
      <c r="AH9835" s="25">
        <v>0.0</v>
      </c>
    </row>
    <row r="9836" ht="15.75" customHeight="1">
      <c r="U9836" s="25">
        <v>9835.0</v>
      </c>
      <c r="V9836" s="25">
        <v>1.5799358E7</v>
      </c>
      <c r="W9836" s="25" t="s">
        <v>1646</v>
      </c>
      <c r="X9836" s="25">
        <v>516.0</v>
      </c>
      <c r="Y9836" s="25" t="s">
        <v>375</v>
      </c>
      <c r="Z9836" s="25" t="s">
        <v>462</v>
      </c>
      <c r="AA9836" s="25">
        <v>46.0</v>
      </c>
      <c r="AB9836" s="25">
        <v>6.0</v>
      </c>
      <c r="AC9836" s="25">
        <v>62212.29</v>
      </c>
      <c r="AD9836" s="25">
        <v>1.0</v>
      </c>
      <c r="AE9836" s="25">
        <v>0.0</v>
      </c>
      <c r="AF9836" s="25">
        <v>1.0</v>
      </c>
      <c r="AG9836" s="25">
        <v>171681.86</v>
      </c>
      <c r="AH9836" s="25">
        <v>1.0</v>
      </c>
    </row>
    <row r="9837" ht="15.75" customHeight="1">
      <c r="U9837" s="25">
        <v>9836.0</v>
      </c>
      <c r="V9837" s="25">
        <v>1.5616172E7</v>
      </c>
      <c r="W9837" s="25" t="s">
        <v>1541</v>
      </c>
      <c r="X9837" s="25">
        <v>838.0</v>
      </c>
      <c r="Y9837" s="25" t="s">
        <v>375</v>
      </c>
      <c r="Z9837" s="25" t="s">
        <v>487</v>
      </c>
      <c r="AA9837" s="25">
        <v>31.0</v>
      </c>
      <c r="AB9837" s="25">
        <v>2.0</v>
      </c>
      <c r="AC9837" s="25">
        <v>0.0</v>
      </c>
      <c r="AD9837" s="25">
        <v>2.0</v>
      </c>
      <c r="AE9837" s="25">
        <v>1.0</v>
      </c>
      <c r="AF9837" s="25">
        <v>0.0</v>
      </c>
      <c r="AG9837" s="25">
        <v>8222.96</v>
      </c>
      <c r="AH9837" s="25">
        <v>0.0</v>
      </c>
    </row>
    <row r="9838" ht="15.75" customHeight="1">
      <c r="U9838" s="25">
        <v>9837.0</v>
      </c>
      <c r="V9838" s="25">
        <v>1.5777958E7</v>
      </c>
      <c r="W9838" s="25" t="s">
        <v>719</v>
      </c>
      <c r="X9838" s="25">
        <v>587.0</v>
      </c>
      <c r="Y9838" s="25" t="s">
        <v>375</v>
      </c>
      <c r="Z9838" s="25" t="s">
        <v>487</v>
      </c>
      <c r="AA9838" s="25">
        <v>39.0</v>
      </c>
      <c r="AB9838" s="25">
        <v>10.0</v>
      </c>
      <c r="AC9838" s="25">
        <v>0.0</v>
      </c>
      <c r="AD9838" s="25">
        <v>2.0</v>
      </c>
      <c r="AE9838" s="25">
        <v>1.0</v>
      </c>
      <c r="AF9838" s="25">
        <v>1.0</v>
      </c>
      <c r="AG9838" s="25">
        <v>170409.45</v>
      </c>
      <c r="AH9838" s="25">
        <v>0.0</v>
      </c>
    </row>
    <row r="9839" ht="15.75" customHeight="1">
      <c r="U9839" s="25">
        <v>9838.0</v>
      </c>
      <c r="V9839" s="25">
        <v>1.5809124E7</v>
      </c>
      <c r="W9839" s="25" t="s">
        <v>564</v>
      </c>
      <c r="X9839" s="25">
        <v>750.0</v>
      </c>
      <c r="Y9839" s="25" t="s">
        <v>375</v>
      </c>
      <c r="Z9839" s="25" t="s">
        <v>487</v>
      </c>
      <c r="AA9839" s="25">
        <v>38.0</v>
      </c>
      <c r="AB9839" s="25">
        <v>5.0</v>
      </c>
      <c r="AC9839" s="25">
        <v>151532.4</v>
      </c>
      <c r="AD9839" s="25">
        <v>1.0</v>
      </c>
      <c r="AE9839" s="25">
        <v>1.0</v>
      </c>
      <c r="AF9839" s="25">
        <v>1.0</v>
      </c>
      <c r="AG9839" s="25">
        <v>46555.15</v>
      </c>
      <c r="AH9839" s="25">
        <v>0.0</v>
      </c>
    </row>
    <row r="9840" ht="15.75" customHeight="1">
      <c r="U9840" s="25">
        <v>9839.0</v>
      </c>
      <c r="V9840" s="25">
        <v>1.5616367E7</v>
      </c>
      <c r="W9840" s="25" t="s">
        <v>824</v>
      </c>
      <c r="X9840" s="25">
        <v>581.0</v>
      </c>
      <c r="Y9840" s="25" t="s">
        <v>379</v>
      </c>
      <c r="Z9840" s="25" t="s">
        <v>487</v>
      </c>
      <c r="AA9840" s="25">
        <v>39.0</v>
      </c>
      <c r="AB9840" s="25">
        <v>1.0</v>
      </c>
      <c r="AC9840" s="25">
        <v>121523.51</v>
      </c>
      <c r="AD9840" s="25">
        <v>1.0</v>
      </c>
      <c r="AE9840" s="25">
        <v>0.0</v>
      </c>
      <c r="AF9840" s="25">
        <v>0.0</v>
      </c>
      <c r="AG9840" s="25">
        <v>161655.55</v>
      </c>
      <c r="AH9840" s="25">
        <v>1.0</v>
      </c>
    </row>
    <row r="9841" ht="15.75" customHeight="1">
      <c r="U9841" s="25">
        <v>9840.0</v>
      </c>
      <c r="V9841" s="25">
        <v>1.5687385E7</v>
      </c>
      <c r="W9841" s="25" t="s">
        <v>3567</v>
      </c>
      <c r="X9841" s="25">
        <v>484.0</v>
      </c>
      <c r="Y9841" s="25" t="s">
        <v>375</v>
      </c>
      <c r="Z9841" s="25" t="s">
        <v>487</v>
      </c>
      <c r="AA9841" s="25">
        <v>41.0</v>
      </c>
      <c r="AB9841" s="25">
        <v>5.0</v>
      </c>
      <c r="AC9841" s="25">
        <v>0.0</v>
      </c>
      <c r="AD9841" s="25">
        <v>1.0</v>
      </c>
      <c r="AE9841" s="25">
        <v>1.0</v>
      </c>
      <c r="AF9841" s="25">
        <v>1.0</v>
      </c>
      <c r="AG9841" s="25">
        <v>74267.35</v>
      </c>
      <c r="AH9841" s="25">
        <v>0.0</v>
      </c>
    </row>
    <row r="9842" ht="15.75" customHeight="1">
      <c r="U9842" s="25">
        <v>9841.0</v>
      </c>
      <c r="V9842" s="25">
        <v>1.5607877E7</v>
      </c>
      <c r="W9842" s="25" t="s">
        <v>527</v>
      </c>
      <c r="X9842" s="25">
        <v>576.0</v>
      </c>
      <c r="Y9842" s="25" t="s">
        <v>377</v>
      </c>
      <c r="Z9842" s="25" t="s">
        <v>487</v>
      </c>
      <c r="AA9842" s="25">
        <v>26.0</v>
      </c>
      <c r="AB9842" s="25">
        <v>8.0</v>
      </c>
      <c r="AC9842" s="25">
        <v>0.0</v>
      </c>
      <c r="AD9842" s="25">
        <v>2.0</v>
      </c>
      <c r="AE9842" s="25">
        <v>0.0</v>
      </c>
      <c r="AF9842" s="25">
        <v>1.0</v>
      </c>
      <c r="AG9842" s="25">
        <v>34101.06</v>
      </c>
      <c r="AH9842" s="25">
        <v>0.0</v>
      </c>
    </row>
    <row r="9843" ht="15.75" customHeight="1">
      <c r="U9843" s="25">
        <v>9842.0</v>
      </c>
      <c r="V9843" s="25">
        <v>1.5736327E7</v>
      </c>
      <c r="W9843" s="25" t="s">
        <v>880</v>
      </c>
      <c r="X9843" s="25">
        <v>567.0</v>
      </c>
      <c r="Y9843" s="25" t="s">
        <v>379</v>
      </c>
      <c r="Z9843" s="25" t="s">
        <v>462</v>
      </c>
      <c r="AA9843" s="25">
        <v>46.0</v>
      </c>
      <c r="AB9843" s="25">
        <v>1.0</v>
      </c>
      <c r="AC9843" s="25">
        <v>68238.51</v>
      </c>
      <c r="AD9843" s="25">
        <v>2.0</v>
      </c>
      <c r="AE9843" s="25">
        <v>1.0</v>
      </c>
      <c r="AF9843" s="25">
        <v>1.0</v>
      </c>
      <c r="AG9843" s="25">
        <v>109572.58</v>
      </c>
      <c r="AH9843" s="25">
        <v>0.0</v>
      </c>
    </row>
    <row r="9844" ht="15.75" customHeight="1">
      <c r="U9844" s="25">
        <v>9843.0</v>
      </c>
      <c r="V9844" s="25">
        <v>1.5746704E7</v>
      </c>
      <c r="W9844" s="25" t="s">
        <v>1352</v>
      </c>
      <c r="X9844" s="25">
        <v>638.0</v>
      </c>
      <c r="Y9844" s="25" t="s">
        <v>377</v>
      </c>
      <c r="Z9844" s="25" t="s">
        <v>487</v>
      </c>
      <c r="AA9844" s="25">
        <v>30.0</v>
      </c>
      <c r="AB9844" s="25">
        <v>9.0</v>
      </c>
      <c r="AC9844" s="25">
        <v>136808.53</v>
      </c>
      <c r="AD9844" s="25">
        <v>2.0</v>
      </c>
      <c r="AE9844" s="25">
        <v>1.0</v>
      </c>
      <c r="AF9844" s="25">
        <v>1.0</v>
      </c>
      <c r="AG9844" s="25">
        <v>106642.97</v>
      </c>
      <c r="AH9844" s="25">
        <v>0.0</v>
      </c>
    </row>
    <row r="9845" ht="15.75" customHeight="1">
      <c r="U9845" s="25">
        <v>9844.0</v>
      </c>
      <c r="V9845" s="25">
        <v>1.5778304E7</v>
      </c>
      <c r="W9845" s="25" t="s">
        <v>1673</v>
      </c>
      <c r="X9845" s="25">
        <v>646.0</v>
      </c>
      <c r="Y9845" s="25" t="s">
        <v>379</v>
      </c>
      <c r="Z9845" s="25" t="s">
        <v>487</v>
      </c>
      <c r="AA9845" s="25">
        <v>24.0</v>
      </c>
      <c r="AB9845" s="25">
        <v>0.0</v>
      </c>
      <c r="AC9845" s="25">
        <v>92398.08</v>
      </c>
      <c r="AD9845" s="25">
        <v>1.0</v>
      </c>
      <c r="AE9845" s="25">
        <v>1.0</v>
      </c>
      <c r="AF9845" s="25">
        <v>1.0</v>
      </c>
      <c r="AG9845" s="25">
        <v>18897.29</v>
      </c>
      <c r="AH9845" s="25">
        <v>0.0</v>
      </c>
    </row>
    <row r="9846" ht="15.75" customHeight="1">
      <c r="U9846" s="25">
        <v>9845.0</v>
      </c>
      <c r="V9846" s="25">
        <v>1.5588456E7</v>
      </c>
      <c r="W9846" s="25" t="s">
        <v>805</v>
      </c>
      <c r="X9846" s="25">
        <v>658.0</v>
      </c>
      <c r="Y9846" s="25" t="s">
        <v>375</v>
      </c>
      <c r="Z9846" s="25" t="s">
        <v>462</v>
      </c>
      <c r="AA9846" s="25">
        <v>40.0</v>
      </c>
      <c r="AB9846" s="25">
        <v>5.0</v>
      </c>
      <c r="AC9846" s="25">
        <v>143566.12</v>
      </c>
      <c r="AD9846" s="25">
        <v>1.0</v>
      </c>
      <c r="AE9846" s="25">
        <v>1.0</v>
      </c>
      <c r="AF9846" s="25">
        <v>1.0</v>
      </c>
      <c r="AG9846" s="25">
        <v>189607.71</v>
      </c>
      <c r="AH9846" s="25">
        <v>0.0</v>
      </c>
    </row>
    <row r="9847" ht="15.75" customHeight="1">
      <c r="U9847" s="25">
        <v>9846.0</v>
      </c>
      <c r="V9847" s="25">
        <v>1.5664035E7</v>
      </c>
      <c r="W9847" s="25" t="s">
        <v>612</v>
      </c>
      <c r="X9847" s="25">
        <v>590.0</v>
      </c>
      <c r="Y9847" s="25" t="s">
        <v>377</v>
      </c>
      <c r="Z9847" s="25" t="s">
        <v>462</v>
      </c>
      <c r="AA9847" s="25">
        <v>38.0</v>
      </c>
      <c r="AB9847" s="25">
        <v>9.0</v>
      </c>
      <c r="AC9847" s="25">
        <v>0.0</v>
      </c>
      <c r="AD9847" s="25">
        <v>2.0</v>
      </c>
      <c r="AE9847" s="25">
        <v>1.0</v>
      </c>
      <c r="AF9847" s="25">
        <v>1.0</v>
      </c>
      <c r="AG9847" s="25">
        <v>148750.16</v>
      </c>
      <c r="AH9847" s="25">
        <v>0.0</v>
      </c>
    </row>
    <row r="9848" ht="15.75" customHeight="1">
      <c r="U9848" s="25">
        <v>9847.0</v>
      </c>
      <c r="V9848" s="25">
        <v>1.5596405E7</v>
      </c>
      <c r="W9848" s="25" t="s">
        <v>983</v>
      </c>
      <c r="X9848" s="25">
        <v>546.0</v>
      </c>
      <c r="Y9848" s="25" t="s">
        <v>377</v>
      </c>
      <c r="Z9848" s="25" t="s">
        <v>487</v>
      </c>
      <c r="AA9848" s="25">
        <v>25.0</v>
      </c>
      <c r="AB9848" s="25">
        <v>7.0</v>
      </c>
      <c r="AC9848" s="25">
        <v>127728.24</v>
      </c>
      <c r="AD9848" s="25">
        <v>2.0</v>
      </c>
      <c r="AE9848" s="25">
        <v>1.0</v>
      </c>
      <c r="AF9848" s="25">
        <v>1.0</v>
      </c>
      <c r="AG9848" s="25">
        <v>105279.74</v>
      </c>
      <c r="AH9848" s="25">
        <v>0.0</v>
      </c>
    </row>
    <row r="9849" ht="15.75" customHeight="1">
      <c r="U9849" s="25">
        <v>9848.0</v>
      </c>
      <c r="V9849" s="25">
        <v>1.5815097E7</v>
      </c>
      <c r="W9849" s="25" t="s">
        <v>3568</v>
      </c>
      <c r="X9849" s="25">
        <v>603.0</v>
      </c>
      <c r="Y9849" s="25" t="s">
        <v>375</v>
      </c>
      <c r="Z9849" s="25" t="s">
        <v>462</v>
      </c>
      <c r="AA9849" s="25">
        <v>34.0</v>
      </c>
      <c r="AB9849" s="25">
        <v>9.0</v>
      </c>
      <c r="AC9849" s="25">
        <v>0.0</v>
      </c>
      <c r="AD9849" s="25">
        <v>2.0</v>
      </c>
      <c r="AE9849" s="25">
        <v>1.0</v>
      </c>
      <c r="AF9849" s="25">
        <v>0.0</v>
      </c>
      <c r="AG9849" s="25">
        <v>167916.35</v>
      </c>
      <c r="AH9849" s="25">
        <v>0.0</v>
      </c>
    </row>
    <row r="9850" ht="15.75" customHeight="1">
      <c r="U9850" s="25">
        <v>9849.0</v>
      </c>
      <c r="V9850" s="25">
        <v>1.5762708E7</v>
      </c>
      <c r="W9850" s="25" t="s">
        <v>694</v>
      </c>
      <c r="X9850" s="25">
        <v>619.0</v>
      </c>
      <c r="Y9850" s="25" t="s">
        <v>377</v>
      </c>
      <c r="Z9850" s="25" t="s">
        <v>462</v>
      </c>
      <c r="AA9850" s="25">
        <v>38.0</v>
      </c>
      <c r="AB9850" s="25">
        <v>10.0</v>
      </c>
      <c r="AC9850" s="25">
        <v>119658.49</v>
      </c>
      <c r="AD9850" s="25">
        <v>1.0</v>
      </c>
      <c r="AE9850" s="25">
        <v>1.0</v>
      </c>
      <c r="AF9850" s="25">
        <v>1.0</v>
      </c>
      <c r="AG9850" s="25">
        <v>8646.58</v>
      </c>
      <c r="AH9850" s="25">
        <v>0.0</v>
      </c>
    </row>
    <row r="9851" ht="15.75" customHeight="1">
      <c r="U9851" s="25">
        <v>9850.0</v>
      </c>
      <c r="V9851" s="25">
        <v>1.5776211E7</v>
      </c>
      <c r="W9851" s="25" t="s">
        <v>763</v>
      </c>
      <c r="X9851" s="25">
        <v>678.0</v>
      </c>
      <c r="Y9851" s="25" t="s">
        <v>375</v>
      </c>
      <c r="Z9851" s="25" t="s">
        <v>462</v>
      </c>
      <c r="AA9851" s="25">
        <v>34.0</v>
      </c>
      <c r="AB9851" s="25">
        <v>6.0</v>
      </c>
      <c r="AC9851" s="25">
        <v>0.0</v>
      </c>
      <c r="AD9851" s="25">
        <v>2.0</v>
      </c>
      <c r="AE9851" s="25">
        <v>1.0</v>
      </c>
      <c r="AF9851" s="25">
        <v>1.0</v>
      </c>
      <c r="AG9851" s="25">
        <v>124592.84</v>
      </c>
      <c r="AH9851" s="25">
        <v>0.0</v>
      </c>
    </row>
    <row r="9852" ht="15.75" customHeight="1">
      <c r="U9852" s="25">
        <v>9851.0</v>
      </c>
      <c r="V9852" s="25">
        <v>1.5626012E7</v>
      </c>
      <c r="W9852" s="25" t="s">
        <v>1784</v>
      </c>
      <c r="X9852" s="25">
        <v>459.0</v>
      </c>
      <c r="Y9852" s="25" t="s">
        <v>375</v>
      </c>
      <c r="Z9852" s="25" t="s">
        <v>487</v>
      </c>
      <c r="AA9852" s="25">
        <v>26.0</v>
      </c>
      <c r="AB9852" s="25">
        <v>4.0</v>
      </c>
      <c r="AC9852" s="25">
        <v>149879.66</v>
      </c>
      <c r="AD9852" s="25">
        <v>1.0</v>
      </c>
      <c r="AE9852" s="25">
        <v>0.0</v>
      </c>
      <c r="AF9852" s="25">
        <v>0.0</v>
      </c>
      <c r="AG9852" s="25">
        <v>50016.17</v>
      </c>
      <c r="AH9852" s="25">
        <v>0.0</v>
      </c>
    </row>
    <row r="9853" ht="15.75" customHeight="1">
      <c r="U9853" s="25">
        <v>9852.0</v>
      </c>
      <c r="V9853" s="25">
        <v>1.5792077E7</v>
      </c>
      <c r="W9853" s="25" t="s">
        <v>2204</v>
      </c>
      <c r="X9853" s="25">
        <v>671.0</v>
      </c>
      <c r="Y9853" s="25" t="s">
        <v>379</v>
      </c>
      <c r="Z9853" s="25" t="s">
        <v>487</v>
      </c>
      <c r="AA9853" s="25">
        <v>28.0</v>
      </c>
      <c r="AB9853" s="25">
        <v>8.0</v>
      </c>
      <c r="AC9853" s="25">
        <v>119859.52</v>
      </c>
      <c r="AD9853" s="25">
        <v>2.0</v>
      </c>
      <c r="AE9853" s="25">
        <v>1.0</v>
      </c>
      <c r="AF9853" s="25">
        <v>0.0</v>
      </c>
      <c r="AG9853" s="25">
        <v>125422.66</v>
      </c>
      <c r="AH9853" s="25">
        <v>0.0</v>
      </c>
    </row>
    <row r="9854" ht="15.75" customHeight="1">
      <c r="U9854" s="25">
        <v>9853.0</v>
      </c>
      <c r="V9854" s="25">
        <v>1.5718765E7</v>
      </c>
      <c r="W9854" s="25" t="s">
        <v>527</v>
      </c>
      <c r="X9854" s="25">
        <v>501.0</v>
      </c>
      <c r="Y9854" s="25" t="s">
        <v>377</v>
      </c>
      <c r="Z9854" s="25" t="s">
        <v>487</v>
      </c>
      <c r="AA9854" s="25">
        <v>43.0</v>
      </c>
      <c r="AB9854" s="25">
        <v>6.0</v>
      </c>
      <c r="AC9854" s="25">
        <v>104533.24</v>
      </c>
      <c r="AD9854" s="25">
        <v>1.0</v>
      </c>
      <c r="AE9854" s="25">
        <v>0.0</v>
      </c>
      <c r="AF9854" s="25">
        <v>0.0</v>
      </c>
      <c r="AG9854" s="25">
        <v>81123.59</v>
      </c>
      <c r="AH9854" s="25">
        <v>1.0</v>
      </c>
    </row>
    <row r="9855" ht="15.75" customHeight="1">
      <c r="U9855" s="25">
        <v>9854.0</v>
      </c>
      <c r="V9855" s="25">
        <v>1.5576615E7</v>
      </c>
      <c r="W9855" s="25" t="s">
        <v>1683</v>
      </c>
      <c r="X9855" s="25">
        <v>719.0</v>
      </c>
      <c r="Y9855" s="25" t="s">
        <v>377</v>
      </c>
      <c r="Z9855" s="25" t="s">
        <v>487</v>
      </c>
      <c r="AA9855" s="25">
        <v>37.0</v>
      </c>
      <c r="AB9855" s="25">
        <v>10.0</v>
      </c>
      <c r="AC9855" s="25">
        <v>145382.61</v>
      </c>
      <c r="AD9855" s="25">
        <v>1.0</v>
      </c>
      <c r="AE9855" s="25">
        <v>1.0</v>
      </c>
      <c r="AF9855" s="25">
        <v>0.0</v>
      </c>
      <c r="AG9855" s="25">
        <v>80408.59</v>
      </c>
      <c r="AH9855" s="25">
        <v>0.0</v>
      </c>
    </row>
    <row r="9856" ht="15.75" customHeight="1">
      <c r="U9856" s="25">
        <v>9855.0</v>
      </c>
      <c r="V9856" s="25">
        <v>1.575265E7</v>
      </c>
      <c r="W9856" s="25" t="s">
        <v>3569</v>
      </c>
      <c r="X9856" s="25">
        <v>681.0</v>
      </c>
      <c r="Y9856" s="25" t="s">
        <v>377</v>
      </c>
      <c r="Z9856" s="25" t="s">
        <v>462</v>
      </c>
      <c r="AA9856" s="25">
        <v>37.0</v>
      </c>
      <c r="AB9856" s="25">
        <v>6.0</v>
      </c>
      <c r="AC9856" s="25">
        <v>121231.39</v>
      </c>
      <c r="AD9856" s="25">
        <v>1.0</v>
      </c>
      <c r="AE9856" s="25">
        <v>1.0</v>
      </c>
      <c r="AF9856" s="25">
        <v>1.0</v>
      </c>
      <c r="AG9856" s="25">
        <v>146366.08</v>
      </c>
      <c r="AH9856" s="25">
        <v>0.0</v>
      </c>
    </row>
    <row r="9857" ht="15.75" customHeight="1">
      <c r="U9857" s="25">
        <v>9856.0</v>
      </c>
      <c r="V9857" s="25">
        <v>1.5797502E7</v>
      </c>
      <c r="W9857" s="25" t="s">
        <v>2082</v>
      </c>
      <c r="X9857" s="25">
        <v>706.0</v>
      </c>
      <c r="Y9857" s="25" t="s">
        <v>377</v>
      </c>
      <c r="Z9857" s="25" t="s">
        <v>487</v>
      </c>
      <c r="AA9857" s="25">
        <v>24.0</v>
      </c>
      <c r="AB9857" s="25">
        <v>2.0</v>
      </c>
      <c r="AC9857" s="25">
        <v>141078.57</v>
      </c>
      <c r="AD9857" s="25">
        <v>1.0</v>
      </c>
      <c r="AE9857" s="25">
        <v>1.0</v>
      </c>
      <c r="AF9857" s="25">
        <v>1.0</v>
      </c>
      <c r="AG9857" s="25">
        <v>24402.87</v>
      </c>
      <c r="AH9857" s="25">
        <v>0.0</v>
      </c>
    </row>
    <row r="9858" ht="15.75" customHeight="1">
      <c r="U9858" s="25">
        <v>9857.0</v>
      </c>
      <c r="V9858" s="25">
        <v>1.5687329E7</v>
      </c>
      <c r="W9858" s="25" t="s">
        <v>2381</v>
      </c>
      <c r="X9858" s="25">
        <v>763.0</v>
      </c>
      <c r="Y9858" s="25" t="s">
        <v>379</v>
      </c>
      <c r="Z9858" s="25" t="s">
        <v>462</v>
      </c>
      <c r="AA9858" s="25">
        <v>32.0</v>
      </c>
      <c r="AB9858" s="25">
        <v>1.0</v>
      </c>
      <c r="AC9858" s="25">
        <v>108465.65</v>
      </c>
      <c r="AD9858" s="25">
        <v>2.0</v>
      </c>
      <c r="AE9858" s="25">
        <v>1.0</v>
      </c>
      <c r="AF9858" s="25">
        <v>0.0</v>
      </c>
      <c r="AG9858" s="25">
        <v>60552.44</v>
      </c>
      <c r="AH9858" s="25">
        <v>1.0</v>
      </c>
    </row>
    <row r="9859" ht="15.75" customHeight="1">
      <c r="U9859" s="25">
        <v>9858.0</v>
      </c>
      <c r="V9859" s="25">
        <v>1.5779423E7</v>
      </c>
      <c r="W9859" s="25" t="s">
        <v>1605</v>
      </c>
      <c r="X9859" s="25">
        <v>716.0</v>
      </c>
      <c r="Y9859" s="25" t="s">
        <v>375</v>
      </c>
      <c r="Z9859" s="25" t="s">
        <v>487</v>
      </c>
      <c r="AA9859" s="25">
        <v>39.0</v>
      </c>
      <c r="AB9859" s="25">
        <v>1.0</v>
      </c>
      <c r="AC9859" s="25">
        <v>70657.61</v>
      </c>
      <c r="AD9859" s="25">
        <v>2.0</v>
      </c>
      <c r="AE9859" s="25">
        <v>1.0</v>
      </c>
      <c r="AF9859" s="25">
        <v>1.0</v>
      </c>
      <c r="AG9859" s="25">
        <v>76476.05</v>
      </c>
      <c r="AH9859" s="25">
        <v>0.0</v>
      </c>
    </row>
    <row r="9860" ht="15.75" customHeight="1">
      <c r="U9860" s="25">
        <v>9859.0</v>
      </c>
      <c r="V9860" s="25">
        <v>1.5619514E7</v>
      </c>
      <c r="W9860" s="25" t="s">
        <v>2360</v>
      </c>
      <c r="X9860" s="25">
        <v>507.0</v>
      </c>
      <c r="Y9860" s="25" t="s">
        <v>379</v>
      </c>
      <c r="Z9860" s="25" t="s">
        <v>487</v>
      </c>
      <c r="AA9860" s="25">
        <v>40.0</v>
      </c>
      <c r="AB9860" s="25">
        <v>3.0</v>
      </c>
      <c r="AC9860" s="25">
        <v>120105.43</v>
      </c>
      <c r="AD9860" s="25">
        <v>1.0</v>
      </c>
      <c r="AE9860" s="25">
        <v>1.0</v>
      </c>
      <c r="AF9860" s="25">
        <v>0.0</v>
      </c>
      <c r="AG9860" s="25">
        <v>92075.01</v>
      </c>
      <c r="AH9860" s="25">
        <v>1.0</v>
      </c>
    </row>
    <row r="9861" ht="15.75" customHeight="1">
      <c r="U9861" s="25">
        <v>9860.0</v>
      </c>
      <c r="V9861" s="25">
        <v>1.561543E7</v>
      </c>
      <c r="W9861" s="25" t="s">
        <v>2319</v>
      </c>
      <c r="X9861" s="25">
        <v>678.0</v>
      </c>
      <c r="Y9861" s="25" t="s">
        <v>379</v>
      </c>
      <c r="Z9861" s="25" t="s">
        <v>487</v>
      </c>
      <c r="AA9861" s="25">
        <v>55.0</v>
      </c>
      <c r="AB9861" s="25">
        <v>4.0</v>
      </c>
      <c r="AC9861" s="25">
        <v>129646.91</v>
      </c>
      <c r="AD9861" s="25">
        <v>1.0</v>
      </c>
      <c r="AE9861" s="25">
        <v>1.0</v>
      </c>
      <c r="AF9861" s="25">
        <v>1.0</v>
      </c>
      <c r="AG9861" s="25">
        <v>184125.1</v>
      </c>
      <c r="AH9861" s="25">
        <v>1.0</v>
      </c>
    </row>
    <row r="9862" ht="15.75" customHeight="1">
      <c r="U9862" s="25">
        <v>9861.0</v>
      </c>
      <c r="V9862" s="25">
        <v>1.5716431E7</v>
      </c>
      <c r="W9862" s="25" t="s">
        <v>924</v>
      </c>
      <c r="X9862" s="25">
        <v>775.0</v>
      </c>
      <c r="Y9862" s="25" t="s">
        <v>375</v>
      </c>
      <c r="Z9862" s="25" t="s">
        <v>462</v>
      </c>
      <c r="AA9862" s="25">
        <v>30.0</v>
      </c>
      <c r="AB9862" s="25">
        <v>10.0</v>
      </c>
      <c r="AC9862" s="25">
        <v>191091.74</v>
      </c>
      <c r="AD9862" s="25">
        <v>2.0</v>
      </c>
      <c r="AE9862" s="25">
        <v>1.0</v>
      </c>
      <c r="AF9862" s="25">
        <v>1.0</v>
      </c>
      <c r="AG9862" s="25">
        <v>96170.38</v>
      </c>
      <c r="AH9862" s="25">
        <v>0.0</v>
      </c>
    </row>
    <row r="9863" ht="15.75" customHeight="1">
      <c r="U9863" s="25">
        <v>9862.0</v>
      </c>
      <c r="V9863" s="25">
        <v>1.5798341E7</v>
      </c>
      <c r="W9863" s="25" t="s">
        <v>2579</v>
      </c>
      <c r="X9863" s="25">
        <v>544.0</v>
      </c>
      <c r="Y9863" s="25" t="s">
        <v>375</v>
      </c>
      <c r="Z9863" s="25" t="s">
        <v>487</v>
      </c>
      <c r="AA9863" s="25">
        <v>38.0</v>
      </c>
      <c r="AB9863" s="25">
        <v>8.0</v>
      </c>
      <c r="AC9863" s="25">
        <v>0.0</v>
      </c>
      <c r="AD9863" s="25">
        <v>1.0</v>
      </c>
      <c r="AE9863" s="25">
        <v>1.0</v>
      </c>
      <c r="AF9863" s="25">
        <v>1.0</v>
      </c>
      <c r="AG9863" s="25">
        <v>98208.62</v>
      </c>
      <c r="AH9863" s="25">
        <v>0.0</v>
      </c>
    </row>
    <row r="9864" ht="15.75" customHeight="1">
      <c r="U9864" s="25">
        <v>9863.0</v>
      </c>
      <c r="V9864" s="25">
        <v>1.5651958E7</v>
      </c>
      <c r="W9864" s="25" t="s">
        <v>1762</v>
      </c>
      <c r="X9864" s="25">
        <v>756.0</v>
      </c>
      <c r="Y9864" s="25" t="s">
        <v>375</v>
      </c>
      <c r="Z9864" s="25" t="s">
        <v>487</v>
      </c>
      <c r="AA9864" s="25">
        <v>27.0</v>
      </c>
      <c r="AB9864" s="25">
        <v>8.0</v>
      </c>
      <c r="AC9864" s="25">
        <v>0.0</v>
      </c>
      <c r="AD9864" s="25">
        <v>2.0</v>
      </c>
      <c r="AE9864" s="25">
        <v>1.0</v>
      </c>
      <c r="AF9864" s="25">
        <v>1.0</v>
      </c>
      <c r="AG9864" s="25">
        <v>157932.75</v>
      </c>
      <c r="AH9864" s="25">
        <v>0.0</v>
      </c>
    </row>
    <row r="9865" ht="15.75" customHeight="1">
      <c r="U9865" s="25">
        <v>9864.0</v>
      </c>
      <c r="V9865" s="25">
        <v>1.5726179E7</v>
      </c>
      <c r="W9865" s="25" t="s">
        <v>1449</v>
      </c>
      <c r="X9865" s="25">
        <v>757.0</v>
      </c>
      <c r="Y9865" s="25" t="s">
        <v>379</v>
      </c>
      <c r="Z9865" s="25" t="s">
        <v>462</v>
      </c>
      <c r="AA9865" s="25">
        <v>43.0</v>
      </c>
      <c r="AB9865" s="25">
        <v>5.0</v>
      </c>
      <c r="AC9865" s="25">
        <v>131433.33</v>
      </c>
      <c r="AD9865" s="25">
        <v>2.0</v>
      </c>
      <c r="AE9865" s="25">
        <v>1.0</v>
      </c>
      <c r="AF9865" s="25">
        <v>1.0</v>
      </c>
      <c r="AG9865" s="25">
        <v>3497.43</v>
      </c>
      <c r="AH9865" s="25">
        <v>1.0</v>
      </c>
    </row>
    <row r="9866" ht="15.75" customHeight="1">
      <c r="U9866" s="25">
        <v>9865.0</v>
      </c>
      <c r="V9866" s="25">
        <v>1.5652999E7</v>
      </c>
      <c r="W9866" s="25" t="s">
        <v>655</v>
      </c>
      <c r="X9866" s="25">
        <v>742.0</v>
      </c>
      <c r="Y9866" s="25" t="s">
        <v>379</v>
      </c>
      <c r="Z9866" s="25" t="s">
        <v>487</v>
      </c>
      <c r="AA9866" s="25">
        <v>33.0</v>
      </c>
      <c r="AB9866" s="25">
        <v>1.0</v>
      </c>
      <c r="AC9866" s="25">
        <v>137937.95</v>
      </c>
      <c r="AD9866" s="25">
        <v>1.0</v>
      </c>
      <c r="AE9866" s="25">
        <v>1.0</v>
      </c>
      <c r="AF9866" s="25">
        <v>1.0</v>
      </c>
      <c r="AG9866" s="25">
        <v>51387.1</v>
      </c>
      <c r="AH9866" s="25">
        <v>0.0</v>
      </c>
    </row>
    <row r="9867" ht="15.75" customHeight="1">
      <c r="U9867" s="25">
        <v>9866.0</v>
      </c>
      <c r="V9867" s="25">
        <v>1.569195E7</v>
      </c>
      <c r="W9867" s="25" t="s">
        <v>2178</v>
      </c>
      <c r="X9867" s="25">
        <v>591.0</v>
      </c>
      <c r="Y9867" s="25" t="s">
        <v>375</v>
      </c>
      <c r="Z9867" s="25" t="s">
        <v>487</v>
      </c>
      <c r="AA9867" s="25">
        <v>49.0</v>
      </c>
      <c r="AB9867" s="25">
        <v>3.0</v>
      </c>
      <c r="AC9867" s="25">
        <v>0.0</v>
      </c>
      <c r="AD9867" s="25">
        <v>2.0</v>
      </c>
      <c r="AE9867" s="25">
        <v>1.0</v>
      </c>
      <c r="AF9867" s="25">
        <v>0.0</v>
      </c>
      <c r="AG9867" s="25">
        <v>50123.44</v>
      </c>
      <c r="AH9867" s="25">
        <v>0.0</v>
      </c>
    </row>
    <row r="9868" ht="15.75" customHeight="1">
      <c r="U9868" s="25">
        <v>9867.0</v>
      </c>
      <c r="V9868" s="25">
        <v>1.5632446E7</v>
      </c>
      <c r="W9868" s="25" t="s">
        <v>2191</v>
      </c>
      <c r="X9868" s="25">
        <v>667.0</v>
      </c>
      <c r="Y9868" s="25" t="s">
        <v>375</v>
      </c>
      <c r="Z9868" s="25" t="s">
        <v>487</v>
      </c>
      <c r="AA9868" s="25">
        <v>24.0</v>
      </c>
      <c r="AB9868" s="25">
        <v>4.0</v>
      </c>
      <c r="AC9868" s="25">
        <v>0.0</v>
      </c>
      <c r="AD9868" s="25">
        <v>2.0</v>
      </c>
      <c r="AE9868" s="25">
        <v>0.0</v>
      </c>
      <c r="AF9868" s="25">
        <v>0.0</v>
      </c>
      <c r="AG9868" s="25">
        <v>180329.83</v>
      </c>
      <c r="AH9868" s="25">
        <v>0.0</v>
      </c>
    </row>
    <row r="9869" ht="15.75" customHeight="1">
      <c r="U9869" s="25">
        <v>9868.0</v>
      </c>
      <c r="V9869" s="25">
        <v>1.5620936E7</v>
      </c>
      <c r="W9869" s="25" t="s">
        <v>2335</v>
      </c>
      <c r="X9869" s="25">
        <v>787.0</v>
      </c>
      <c r="Y9869" s="25" t="s">
        <v>375</v>
      </c>
      <c r="Z9869" s="25" t="s">
        <v>487</v>
      </c>
      <c r="AA9869" s="25">
        <v>32.0</v>
      </c>
      <c r="AB9869" s="25">
        <v>4.0</v>
      </c>
      <c r="AC9869" s="25">
        <v>0.0</v>
      </c>
      <c r="AD9869" s="25">
        <v>2.0</v>
      </c>
      <c r="AE9869" s="25">
        <v>1.0</v>
      </c>
      <c r="AF9869" s="25">
        <v>1.0</v>
      </c>
      <c r="AG9869" s="25">
        <v>13238.93</v>
      </c>
      <c r="AH9869" s="25">
        <v>0.0</v>
      </c>
    </row>
    <row r="9870" ht="15.75" customHeight="1">
      <c r="U9870" s="25">
        <v>9869.0</v>
      </c>
      <c r="V9870" s="25">
        <v>1.558764E7</v>
      </c>
      <c r="W9870" s="25" t="s">
        <v>616</v>
      </c>
      <c r="X9870" s="25">
        <v>718.0</v>
      </c>
      <c r="Y9870" s="25" t="s">
        <v>375</v>
      </c>
      <c r="Z9870" s="25" t="s">
        <v>462</v>
      </c>
      <c r="AA9870" s="25">
        <v>43.0</v>
      </c>
      <c r="AB9870" s="25">
        <v>0.0</v>
      </c>
      <c r="AC9870" s="25">
        <v>93143.39</v>
      </c>
      <c r="AD9870" s="25">
        <v>1.0</v>
      </c>
      <c r="AE9870" s="25">
        <v>1.0</v>
      </c>
      <c r="AF9870" s="25">
        <v>0.0</v>
      </c>
      <c r="AG9870" s="25">
        <v>167554.86</v>
      </c>
      <c r="AH9870" s="25">
        <v>0.0</v>
      </c>
    </row>
    <row r="9871" ht="15.75" customHeight="1">
      <c r="U9871" s="25">
        <v>9870.0</v>
      </c>
      <c r="V9871" s="25">
        <v>1.5782231E7</v>
      </c>
      <c r="W9871" s="25" t="s">
        <v>1419</v>
      </c>
      <c r="X9871" s="25">
        <v>521.0</v>
      </c>
      <c r="Y9871" s="25" t="s">
        <v>375</v>
      </c>
      <c r="Z9871" s="25" t="s">
        <v>487</v>
      </c>
      <c r="AA9871" s="25">
        <v>38.0</v>
      </c>
      <c r="AB9871" s="25">
        <v>6.0</v>
      </c>
      <c r="AC9871" s="25">
        <v>0.0</v>
      </c>
      <c r="AD9871" s="25">
        <v>2.0</v>
      </c>
      <c r="AE9871" s="25">
        <v>1.0</v>
      </c>
      <c r="AF9871" s="25">
        <v>0.0</v>
      </c>
      <c r="AG9871" s="25">
        <v>51454.06</v>
      </c>
      <c r="AH9871" s="25">
        <v>0.0</v>
      </c>
    </row>
    <row r="9872" ht="15.75" customHeight="1">
      <c r="U9872" s="25">
        <v>9871.0</v>
      </c>
      <c r="V9872" s="25">
        <v>1.5580462E7</v>
      </c>
      <c r="W9872" s="25" t="s">
        <v>3570</v>
      </c>
      <c r="X9872" s="25">
        <v>607.0</v>
      </c>
      <c r="Y9872" s="25" t="s">
        <v>377</v>
      </c>
      <c r="Z9872" s="25" t="s">
        <v>487</v>
      </c>
      <c r="AA9872" s="25">
        <v>40.0</v>
      </c>
      <c r="AB9872" s="25">
        <v>1.0</v>
      </c>
      <c r="AC9872" s="25">
        <v>112544.45</v>
      </c>
      <c r="AD9872" s="25">
        <v>1.0</v>
      </c>
      <c r="AE9872" s="25">
        <v>1.0</v>
      </c>
      <c r="AF9872" s="25">
        <v>1.0</v>
      </c>
      <c r="AG9872" s="25">
        <v>19842.22</v>
      </c>
      <c r="AH9872" s="25">
        <v>0.0</v>
      </c>
    </row>
    <row r="9873" ht="15.75" customHeight="1">
      <c r="U9873" s="25">
        <v>9872.0</v>
      </c>
      <c r="V9873" s="25">
        <v>1.5736371E7</v>
      </c>
      <c r="W9873" s="25" t="s">
        <v>625</v>
      </c>
      <c r="X9873" s="25">
        <v>633.0</v>
      </c>
      <c r="Y9873" s="25" t="s">
        <v>375</v>
      </c>
      <c r="Z9873" s="25" t="s">
        <v>462</v>
      </c>
      <c r="AA9873" s="25">
        <v>34.0</v>
      </c>
      <c r="AB9873" s="25">
        <v>3.0</v>
      </c>
      <c r="AC9873" s="25">
        <v>123034.43</v>
      </c>
      <c r="AD9873" s="25">
        <v>2.0</v>
      </c>
      <c r="AE9873" s="25">
        <v>1.0</v>
      </c>
      <c r="AF9873" s="25">
        <v>1.0</v>
      </c>
      <c r="AG9873" s="25">
        <v>38315.04</v>
      </c>
      <c r="AH9873" s="25">
        <v>0.0</v>
      </c>
    </row>
    <row r="9874" ht="15.75" customHeight="1">
      <c r="U9874" s="25">
        <v>9873.0</v>
      </c>
      <c r="V9874" s="25">
        <v>1.5648032E7</v>
      </c>
      <c r="W9874" s="25" t="s">
        <v>528</v>
      </c>
      <c r="X9874" s="25">
        <v>588.0</v>
      </c>
      <c r="Y9874" s="25" t="s">
        <v>377</v>
      </c>
      <c r="Z9874" s="25" t="s">
        <v>487</v>
      </c>
      <c r="AA9874" s="25">
        <v>37.0</v>
      </c>
      <c r="AB9874" s="25">
        <v>2.0</v>
      </c>
      <c r="AC9874" s="25">
        <v>0.0</v>
      </c>
      <c r="AD9874" s="25">
        <v>2.0</v>
      </c>
      <c r="AE9874" s="25">
        <v>0.0</v>
      </c>
      <c r="AF9874" s="25">
        <v>1.0</v>
      </c>
      <c r="AG9874" s="25">
        <v>187816.59</v>
      </c>
      <c r="AH9874" s="25">
        <v>0.0</v>
      </c>
    </row>
    <row r="9875" ht="15.75" customHeight="1">
      <c r="U9875" s="25">
        <v>9874.0</v>
      </c>
      <c r="V9875" s="25">
        <v>1.5610454E7</v>
      </c>
      <c r="W9875" s="25" t="s">
        <v>717</v>
      </c>
      <c r="X9875" s="25">
        <v>724.0</v>
      </c>
      <c r="Y9875" s="25" t="s">
        <v>379</v>
      </c>
      <c r="Z9875" s="25" t="s">
        <v>462</v>
      </c>
      <c r="AA9875" s="25">
        <v>33.0</v>
      </c>
      <c r="AB9875" s="25">
        <v>9.0</v>
      </c>
      <c r="AC9875" s="25">
        <v>119278.44</v>
      </c>
      <c r="AD9875" s="25">
        <v>1.0</v>
      </c>
      <c r="AE9875" s="25">
        <v>1.0</v>
      </c>
      <c r="AF9875" s="25">
        <v>1.0</v>
      </c>
      <c r="AG9875" s="25">
        <v>197148.24</v>
      </c>
      <c r="AH9875" s="25">
        <v>0.0</v>
      </c>
    </row>
    <row r="9876" ht="15.75" customHeight="1">
      <c r="U9876" s="25">
        <v>9875.0</v>
      </c>
      <c r="V9876" s="25">
        <v>1.5671358E7</v>
      </c>
      <c r="W9876" s="25" t="s">
        <v>2653</v>
      </c>
      <c r="X9876" s="25">
        <v>720.0</v>
      </c>
      <c r="Y9876" s="25" t="s">
        <v>375</v>
      </c>
      <c r="Z9876" s="25" t="s">
        <v>487</v>
      </c>
      <c r="AA9876" s="25">
        <v>44.0</v>
      </c>
      <c r="AB9876" s="25">
        <v>4.0</v>
      </c>
      <c r="AC9876" s="25">
        <v>0.0</v>
      </c>
      <c r="AD9876" s="25">
        <v>2.0</v>
      </c>
      <c r="AE9876" s="25">
        <v>1.0</v>
      </c>
      <c r="AF9876" s="25">
        <v>0.0</v>
      </c>
      <c r="AG9876" s="25">
        <v>163471.01</v>
      </c>
      <c r="AH9876" s="25">
        <v>0.0</v>
      </c>
    </row>
    <row r="9877" ht="15.75" customHeight="1">
      <c r="U9877" s="25">
        <v>9876.0</v>
      </c>
      <c r="V9877" s="25">
        <v>1.574713E7</v>
      </c>
      <c r="W9877" s="25" t="s">
        <v>562</v>
      </c>
      <c r="X9877" s="25">
        <v>521.0</v>
      </c>
      <c r="Y9877" s="25" t="s">
        <v>375</v>
      </c>
      <c r="Z9877" s="25" t="s">
        <v>487</v>
      </c>
      <c r="AA9877" s="25">
        <v>39.0</v>
      </c>
      <c r="AB9877" s="25">
        <v>7.0</v>
      </c>
      <c r="AC9877" s="25">
        <v>0.0</v>
      </c>
      <c r="AD9877" s="25">
        <v>2.0</v>
      </c>
      <c r="AE9877" s="25">
        <v>0.0</v>
      </c>
      <c r="AF9877" s="25">
        <v>1.0</v>
      </c>
      <c r="AG9877" s="25">
        <v>653.58</v>
      </c>
      <c r="AH9877" s="25">
        <v>0.0</v>
      </c>
    </row>
    <row r="9878" ht="15.75" customHeight="1">
      <c r="U9878" s="25">
        <v>9877.0</v>
      </c>
      <c r="V9878" s="25">
        <v>1.5578374E7</v>
      </c>
      <c r="W9878" s="25" t="s">
        <v>2630</v>
      </c>
      <c r="X9878" s="25">
        <v>620.0</v>
      </c>
      <c r="Y9878" s="25" t="s">
        <v>377</v>
      </c>
      <c r="Z9878" s="25" t="s">
        <v>487</v>
      </c>
      <c r="AA9878" s="25">
        <v>36.0</v>
      </c>
      <c r="AB9878" s="25">
        <v>7.0</v>
      </c>
      <c r="AC9878" s="25">
        <v>169312.72</v>
      </c>
      <c r="AD9878" s="25">
        <v>1.0</v>
      </c>
      <c r="AE9878" s="25">
        <v>1.0</v>
      </c>
      <c r="AF9878" s="25">
        <v>0.0</v>
      </c>
      <c r="AG9878" s="25">
        <v>45414.09</v>
      </c>
      <c r="AH9878" s="25">
        <v>0.0</v>
      </c>
    </row>
    <row r="9879" ht="15.75" customHeight="1">
      <c r="U9879" s="25">
        <v>9878.0</v>
      </c>
      <c r="V9879" s="25">
        <v>1.5572182E7</v>
      </c>
      <c r="W9879" s="25" t="s">
        <v>1659</v>
      </c>
      <c r="X9879" s="25">
        <v>505.0</v>
      </c>
      <c r="Y9879" s="25" t="s">
        <v>379</v>
      </c>
      <c r="Z9879" s="25" t="s">
        <v>462</v>
      </c>
      <c r="AA9879" s="25">
        <v>33.0</v>
      </c>
      <c r="AB9879" s="25">
        <v>3.0</v>
      </c>
      <c r="AC9879" s="25">
        <v>106506.77</v>
      </c>
      <c r="AD9879" s="25">
        <v>3.0</v>
      </c>
      <c r="AE9879" s="25">
        <v>1.0</v>
      </c>
      <c r="AF9879" s="25">
        <v>0.0</v>
      </c>
      <c r="AG9879" s="25">
        <v>45445.78</v>
      </c>
      <c r="AH9879" s="25">
        <v>1.0</v>
      </c>
    </row>
    <row r="9880" ht="15.75" customHeight="1">
      <c r="U9880" s="25">
        <v>9879.0</v>
      </c>
      <c r="V9880" s="25">
        <v>1.5770041E7</v>
      </c>
      <c r="W9880" s="25" t="s">
        <v>880</v>
      </c>
      <c r="X9880" s="25">
        <v>728.0</v>
      </c>
      <c r="Y9880" s="25" t="s">
        <v>377</v>
      </c>
      <c r="Z9880" s="25" t="s">
        <v>462</v>
      </c>
      <c r="AA9880" s="25">
        <v>43.0</v>
      </c>
      <c r="AB9880" s="25">
        <v>8.0</v>
      </c>
      <c r="AC9880" s="25">
        <v>128412.61</v>
      </c>
      <c r="AD9880" s="25">
        <v>1.0</v>
      </c>
      <c r="AE9880" s="25">
        <v>0.0</v>
      </c>
      <c r="AF9880" s="25">
        <v>1.0</v>
      </c>
      <c r="AG9880" s="25">
        <v>139024.31</v>
      </c>
      <c r="AH9880" s="25">
        <v>0.0</v>
      </c>
    </row>
    <row r="9881" ht="15.75" customHeight="1">
      <c r="U9881" s="25">
        <v>9880.0</v>
      </c>
      <c r="V9881" s="25">
        <v>1.5669414E7</v>
      </c>
      <c r="W9881" s="25" t="s">
        <v>575</v>
      </c>
      <c r="X9881" s="25">
        <v>486.0</v>
      </c>
      <c r="Y9881" s="25" t="s">
        <v>379</v>
      </c>
      <c r="Z9881" s="25" t="s">
        <v>487</v>
      </c>
      <c r="AA9881" s="25">
        <v>62.0</v>
      </c>
      <c r="AB9881" s="25">
        <v>9.0</v>
      </c>
      <c r="AC9881" s="25">
        <v>118356.89</v>
      </c>
      <c r="AD9881" s="25">
        <v>2.0</v>
      </c>
      <c r="AE9881" s="25">
        <v>1.0</v>
      </c>
      <c r="AF9881" s="25">
        <v>0.0</v>
      </c>
      <c r="AG9881" s="25">
        <v>168034.83</v>
      </c>
      <c r="AH9881" s="25">
        <v>1.0</v>
      </c>
    </row>
    <row r="9882" ht="15.75" customHeight="1">
      <c r="U9882" s="25">
        <v>9881.0</v>
      </c>
      <c r="V9882" s="25">
        <v>1.5777054E7</v>
      </c>
      <c r="W9882" s="25" t="s">
        <v>617</v>
      </c>
      <c r="X9882" s="25">
        <v>584.0</v>
      </c>
      <c r="Y9882" s="25" t="s">
        <v>379</v>
      </c>
      <c r="Z9882" s="25" t="s">
        <v>487</v>
      </c>
      <c r="AA9882" s="25">
        <v>42.0</v>
      </c>
      <c r="AB9882" s="25">
        <v>3.0</v>
      </c>
      <c r="AC9882" s="25">
        <v>137479.13</v>
      </c>
      <c r="AD9882" s="25">
        <v>1.0</v>
      </c>
      <c r="AE9882" s="25">
        <v>1.0</v>
      </c>
      <c r="AF9882" s="25">
        <v>0.0</v>
      </c>
      <c r="AG9882" s="25">
        <v>25669.1</v>
      </c>
      <c r="AH9882" s="25">
        <v>0.0</v>
      </c>
    </row>
    <row r="9883" ht="15.75" customHeight="1">
      <c r="U9883" s="25">
        <v>9882.0</v>
      </c>
      <c r="V9883" s="25">
        <v>1.5621021E7</v>
      </c>
      <c r="W9883" s="25" t="s">
        <v>3571</v>
      </c>
      <c r="X9883" s="25">
        <v>687.0</v>
      </c>
      <c r="Y9883" s="25" t="s">
        <v>377</v>
      </c>
      <c r="Z9883" s="25" t="s">
        <v>462</v>
      </c>
      <c r="AA9883" s="25">
        <v>40.0</v>
      </c>
      <c r="AB9883" s="25">
        <v>1.0</v>
      </c>
      <c r="AC9883" s="25">
        <v>0.0</v>
      </c>
      <c r="AD9883" s="25">
        <v>2.0</v>
      </c>
      <c r="AE9883" s="25">
        <v>1.0</v>
      </c>
      <c r="AF9883" s="25">
        <v>0.0</v>
      </c>
      <c r="AG9883" s="25">
        <v>8207.36</v>
      </c>
      <c r="AH9883" s="25">
        <v>0.0</v>
      </c>
    </row>
    <row r="9884" ht="15.75" customHeight="1">
      <c r="U9884" s="25">
        <v>9883.0</v>
      </c>
      <c r="V9884" s="25">
        <v>1.578549E7</v>
      </c>
      <c r="W9884" s="25" t="s">
        <v>1609</v>
      </c>
      <c r="X9884" s="25">
        <v>771.0</v>
      </c>
      <c r="Y9884" s="25" t="s">
        <v>375</v>
      </c>
      <c r="Z9884" s="25" t="s">
        <v>487</v>
      </c>
      <c r="AA9884" s="25">
        <v>50.0</v>
      </c>
      <c r="AB9884" s="25">
        <v>3.0</v>
      </c>
      <c r="AC9884" s="25">
        <v>105229.72</v>
      </c>
      <c r="AD9884" s="25">
        <v>1.0</v>
      </c>
      <c r="AE9884" s="25">
        <v>1.0</v>
      </c>
      <c r="AF9884" s="25">
        <v>1.0</v>
      </c>
      <c r="AG9884" s="25">
        <v>16281.68</v>
      </c>
      <c r="AH9884" s="25">
        <v>1.0</v>
      </c>
    </row>
    <row r="9885" ht="15.75" customHeight="1">
      <c r="U9885" s="25">
        <v>9884.0</v>
      </c>
      <c r="V9885" s="25">
        <v>1.5577695E7</v>
      </c>
      <c r="W9885" s="25" t="s">
        <v>2592</v>
      </c>
      <c r="X9885" s="25">
        <v>678.0</v>
      </c>
      <c r="Y9885" s="25" t="s">
        <v>375</v>
      </c>
      <c r="Z9885" s="25" t="s">
        <v>487</v>
      </c>
      <c r="AA9885" s="25">
        <v>41.0</v>
      </c>
      <c r="AB9885" s="25">
        <v>2.0</v>
      </c>
      <c r="AC9885" s="25">
        <v>148088.11</v>
      </c>
      <c r="AD9885" s="25">
        <v>1.0</v>
      </c>
      <c r="AE9885" s="25">
        <v>1.0</v>
      </c>
      <c r="AF9885" s="25">
        <v>0.0</v>
      </c>
      <c r="AG9885" s="25">
        <v>14083.12</v>
      </c>
      <c r="AH9885" s="25">
        <v>0.0</v>
      </c>
    </row>
    <row r="9886" ht="15.75" customHeight="1">
      <c r="U9886" s="25">
        <v>9885.0</v>
      </c>
      <c r="V9886" s="25">
        <v>1.5686974E7</v>
      </c>
      <c r="W9886" s="25" t="s">
        <v>3020</v>
      </c>
      <c r="X9886" s="25">
        <v>751.0</v>
      </c>
      <c r="Y9886" s="25" t="s">
        <v>375</v>
      </c>
      <c r="Z9886" s="25" t="s">
        <v>462</v>
      </c>
      <c r="AA9886" s="25">
        <v>48.0</v>
      </c>
      <c r="AB9886" s="25">
        <v>4.0</v>
      </c>
      <c r="AC9886" s="25">
        <v>0.0</v>
      </c>
      <c r="AD9886" s="25">
        <v>1.0</v>
      </c>
      <c r="AE9886" s="25">
        <v>0.0</v>
      </c>
      <c r="AF9886" s="25">
        <v>1.0</v>
      </c>
      <c r="AG9886" s="25">
        <v>30165.06</v>
      </c>
      <c r="AH9886" s="25">
        <v>1.0</v>
      </c>
    </row>
    <row r="9887" ht="15.75" customHeight="1">
      <c r="U9887" s="25">
        <v>9886.0</v>
      </c>
      <c r="V9887" s="25">
        <v>1.5574584E7</v>
      </c>
      <c r="W9887" s="25" t="s">
        <v>1745</v>
      </c>
      <c r="X9887" s="25">
        <v>670.0</v>
      </c>
      <c r="Y9887" s="25" t="s">
        <v>375</v>
      </c>
      <c r="Z9887" s="25" t="s">
        <v>487</v>
      </c>
      <c r="AA9887" s="25">
        <v>33.0</v>
      </c>
      <c r="AB9887" s="25">
        <v>8.0</v>
      </c>
      <c r="AC9887" s="25">
        <v>126679.69</v>
      </c>
      <c r="AD9887" s="25">
        <v>1.0</v>
      </c>
      <c r="AE9887" s="25">
        <v>1.0</v>
      </c>
      <c r="AF9887" s="25">
        <v>1.0</v>
      </c>
      <c r="AG9887" s="25">
        <v>39451.09</v>
      </c>
      <c r="AH9887" s="25">
        <v>0.0</v>
      </c>
    </row>
    <row r="9888" ht="15.75" customHeight="1">
      <c r="U9888" s="25">
        <v>9887.0</v>
      </c>
      <c r="V9888" s="25">
        <v>1.5719541E7</v>
      </c>
      <c r="W9888" s="25" t="s">
        <v>3572</v>
      </c>
      <c r="X9888" s="25">
        <v>675.0</v>
      </c>
      <c r="Y9888" s="25" t="s">
        <v>377</v>
      </c>
      <c r="Z9888" s="25" t="s">
        <v>487</v>
      </c>
      <c r="AA9888" s="25">
        <v>31.0</v>
      </c>
      <c r="AB9888" s="25">
        <v>2.0</v>
      </c>
      <c r="AC9888" s="25">
        <v>90826.27</v>
      </c>
      <c r="AD9888" s="25">
        <v>2.0</v>
      </c>
      <c r="AE9888" s="25">
        <v>1.0</v>
      </c>
      <c r="AF9888" s="25">
        <v>0.0</v>
      </c>
      <c r="AG9888" s="25">
        <v>60270.87</v>
      </c>
      <c r="AH9888" s="25">
        <v>0.0</v>
      </c>
    </row>
    <row r="9889" ht="15.75" customHeight="1">
      <c r="U9889" s="25">
        <v>9888.0</v>
      </c>
      <c r="V9889" s="25">
        <v>1.564631E7</v>
      </c>
      <c r="W9889" s="25" t="s">
        <v>1149</v>
      </c>
      <c r="X9889" s="25">
        <v>684.0</v>
      </c>
      <c r="Y9889" s="25" t="s">
        <v>377</v>
      </c>
      <c r="Z9889" s="25" t="s">
        <v>487</v>
      </c>
      <c r="AA9889" s="25">
        <v>24.0</v>
      </c>
      <c r="AB9889" s="25">
        <v>8.0</v>
      </c>
      <c r="AC9889" s="25">
        <v>143582.89</v>
      </c>
      <c r="AD9889" s="25">
        <v>1.0</v>
      </c>
      <c r="AE9889" s="25">
        <v>1.0</v>
      </c>
      <c r="AF9889" s="25">
        <v>1.0</v>
      </c>
      <c r="AG9889" s="25">
        <v>22527.27</v>
      </c>
      <c r="AH9889" s="25">
        <v>0.0</v>
      </c>
    </row>
    <row r="9890" ht="15.75" customHeight="1">
      <c r="U9890" s="25">
        <v>9889.0</v>
      </c>
      <c r="V9890" s="25">
        <v>1.5697606E7</v>
      </c>
      <c r="W9890" s="25" t="s">
        <v>3573</v>
      </c>
      <c r="X9890" s="25">
        <v>637.0</v>
      </c>
      <c r="Y9890" s="25" t="s">
        <v>375</v>
      </c>
      <c r="Z9890" s="25" t="s">
        <v>462</v>
      </c>
      <c r="AA9890" s="25">
        <v>21.0</v>
      </c>
      <c r="AB9890" s="25">
        <v>10.0</v>
      </c>
      <c r="AC9890" s="25">
        <v>125712.2</v>
      </c>
      <c r="AD9890" s="25">
        <v>1.0</v>
      </c>
      <c r="AE9890" s="25">
        <v>0.0</v>
      </c>
      <c r="AF9890" s="25">
        <v>0.0</v>
      </c>
      <c r="AG9890" s="25">
        <v>175072.47</v>
      </c>
      <c r="AH9890" s="25">
        <v>0.0</v>
      </c>
    </row>
    <row r="9891" ht="15.75" customHeight="1">
      <c r="U9891" s="25">
        <v>9890.0</v>
      </c>
      <c r="V9891" s="25">
        <v>1.5711489E7</v>
      </c>
      <c r="W9891" s="25" t="s">
        <v>533</v>
      </c>
      <c r="X9891" s="25">
        <v>760.0</v>
      </c>
      <c r="Y9891" s="25" t="s">
        <v>377</v>
      </c>
      <c r="Z9891" s="25" t="s">
        <v>462</v>
      </c>
      <c r="AA9891" s="25">
        <v>32.0</v>
      </c>
      <c r="AB9891" s="25">
        <v>2.0</v>
      </c>
      <c r="AC9891" s="25">
        <v>0.0</v>
      </c>
      <c r="AD9891" s="25">
        <v>1.0</v>
      </c>
      <c r="AE9891" s="25">
        <v>1.0</v>
      </c>
      <c r="AF9891" s="25">
        <v>1.0</v>
      </c>
      <c r="AG9891" s="25">
        <v>114565.35</v>
      </c>
      <c r="AH9891" s="25">
        <v>0.0</v>
      </c>
    </row>
    <row r="9892" ht="15.75" customHeight="1">
      <c r="U9892" s="25">
        <v>9891.0</v>
      </c>
      <c r="V9892" s="25">
        <v>1.5670427E7</v>
      </c>
      <c r="W9892" s="25" t="s">
        <v>2947</v>
      </c>
      <c r="X9892" s="25">
        <v>662.0</v>
      </c>
      <c r="Y9892" s="25" t="s">
        <v>377</v>
      </c>
      <c r="Z9892" s="25" t="s">
        <v>487</v>
      </c>
      <c r="AA9892" s="25">
        <v>37.0</v>
      </c>
      <c r="AB9892" s="25">
        <v>4.0</v>
      </c>
      <c r="AC9892" s="25">
        <v>155187.3</v>
      </c>
      <c r="AD9892" s="25">
        <v>1.0</v>
      </c>
      <c r="AE9892" s="25">
        <v>1.0</v>
      </c>
      <c r="AF9892" s="25">
        <v>0.0</v>
      </c>
      <c r="AG9892" s="25">
        <v>48930.8</v>
      </c>
      <c r="AH9892" s="25">
        <v>0.0</v>
      </c>
    </row>
    <row r="9893" ht="15.75" customHeight="1">
      <c r="U9893" s="25">
        <v>9892.0</v>
      </c>
      <c r="V9893" s="25">
        <v>1.5731755E7</v>
      </c>
      <c r="W9893" s="25" t="s">
        <v>3574</v>
      </c>
      <c r="X9893" s="25">
        <v>680.0</v>
      </c>
      <c r="Y9893" s="25" t="s">
        <v>375</v>
      </c>
      <c r="Z9893" s="25" t="s">
        <v>487</v>
      </c>
      <c r="AA9893" s="25">
        <v>49.0</v>
      </c>
      <c r="AB9893" s="25">
        <v>10.0</v>
      </c>
      <c r="AC9893" s="25">
        <v>0.0</v>
      </c>
      <c r="AD9893" s="25">
        <v>2.0</v>
      </c>
      <c r="AE9893" s="25">
        <v>1.0</v>
      </c>
      <c r="AF9893" s="25">
        <v>0.0</v>
      </c>
      <c r="AG9893" s="25">
        <v>187008.45</v>
      </c>
      <c r="AH9893" s="25">
        <v>0.0</v>
      </c>
    </row>
    <row r="9894" ht="15.75" customHeight="1">
      <c r="U9894" s="25">
        <v>9893.0</v>
      </c>
      <c r="V9894" s="25">
        <v>1.579637E7</v>
      </c>
      <c r="W9894" s="25" t="s">
        <v>3294</v>
      </c>
      <c r="X9894" s="25">
        <v>604.0</v>
      </c>
      <c r="Y9894" s="25" t="s">
        <v>377</v>
      </c>
      <c r="Z9894" s="25" t="s">
        <v>487</v>
      </c>
      <c r="AA9894" s="25">
        <v>40.0</v>
      </c>
      <c r="AB9894" s="25">
        <v>5.0</v>
      </c>
      <c r="AC9894" s="25">
        <v>155455.43</v>
      </c>
      <c r="AD9894" s="25">
        <v>1.0</v>
      </c>
      <c r="AE9894" s="25">
        <v>0.0</v>
      </c>
      <c r="AF9894" s="25">
        <v>1.0</v>
      </c>
      <c r="AG9894" s="25">
        <v>113581.85</v>
      </c>
      <c r="AH9894" s="25">
        <v>0.0</v>
      </c>
    </row>
    <row r="9895" ht="15.75" customHeight="1">
      <c r="U9895" s="25">
        <v>9894.0</v>
      </c>
      <c r="V9895" s="25">
        <v>1.5598331E7</v>
      </c>
      <c r="W9895" s="25" t="s">
        <v>651</v>
      </c>
      <c r="X9895" s="25">
        <v>764.0</v>
      </c>
      <c r="Y9895" s="25" t="s">
        <v>375</v>
      </c>
      <c r="Z9895" s="25" t="s">
        <v>462</v>
      </c>
      <c r="AA9895" s="25">
        <v>40.0</v>
      </c>
      <c r="AB9895" s="25">
        <v>9.0</v>
      </c>
      <c r="AC9895" s="25">
        <v>100480.53</v>
      </c>
      <c r="AD9895" s="25">
        <v>1.0</v>
      </c>
      <c r="AE9895" s="25">
        <v>1.0</v>
      </c>
      <c r="AF9895" s="25">
        <v>0.0</v>
      </c>
      <c r="AG9895" s="25">
        <v>124095.69</v>
      </c>
      <c r="AH9895" s="25">
        <v>0.0</v>
      </c>
    </row>
    <row r="9896" ht="15.75" customHeight="1">
      <c r="U9896" s="25">
        <v>9895.0</v>
      </c>
      <c r="V9896" s="25">
        <v>1.5704795E7</v>
      </c>
      <c r="W9896" s="25" t="s">
        <v>3575</v>
      </c>
      <c r="X9896" s="25">
        <v>521.0</v>
      </c>
      <c r="Y9896" s="25" t="s">
        <v>375</v>
      </c>
      <c r="Z9896" s="25" t="s">
        <v>462</v>
      </c>
      <c r="AA9896" s="25">
        <v>77.0</v>
      </c>
      <c r="AB9896" s="25">
        <v>6.0</v>
      </c>
      <c r="AC9896" s="25">
        <v>0.0</v>
      </c>
      <c r="AD9896" s="25">
        <v>2.0</v>
      </c>
      <c r="AE9896" s="25">
        <v>1.0</v>
      </c>
      <c r="AF9896" s="25">
        <v>1.0</v>
      </c>
      <c r="AG9896" s="25">
        <v>49054.1</v>
      </c>
      <c r="AH9896" s="25">
        <v>0.0</v>
      </c>
    </row>
    <row r="9897" ht="15.75" customHeight="1">
      <c r="U9897" s="25">
        <v>9896.0</v>
      </c>
      <c r="V9897" s="25">
        <v>1.5796764E7</v>
      </c>
      <c r="W9897" s="25" t="s">
        <v>1630</v>
      </c>
      <c r="X9897" s="25">
        <v>684.0</v>
      </c>
      <c r="Y9897" s="25" t="s">
        <v>379</v>
      </c>
      <c r="Z9897" s="25" t="s">
        <v>462</v>
      </c>
      <c r="AA9897" s="25">
        <v>56.0</v>
      </c>
      <c r="AB9897" s="25">
        <v>3.0</v>
      </c>
      <c r="AC9897" s="25">
        <v>127585.98</v>
      </c>
      <c r="AD9897" s="25">
        <v>3.0</v>
      </c>
      <c r="AE9897" s="25">
        <v>1.0</v>
      </c>
      <c r="AF9897" s="25">
        <v>1.0</v>
      </c>
      <c r="AG9897" s="25">
        <v>80593.49</v>
      </c>
      <c r="AH9897" s="25">
        <v>1.0</v>
      </c>
    </row>
    <row r="9898" ht="15.75" customHeight="1">
      <c r="U9898" s="25">
        <v>9897.0</v>
      </c>
      <c r="V9898" s="25">
        <v>1.558942E7</v>
      </c>
      <c r="W9898" s="25" t="s">
        <v>1513</v>
      </c>
      <c r="X9898" s="25">
        <v>795.0</v>
      </c>
      <c r="Y9898" s="25" t="s">
        <v>375</v>
      </c>
      <c r="Z9898" s="25" t="s">
        <v>462</v>
      </c>
      <c r="AA9898" s="25">
        <v>40.0</v>
      </c>
      <c r="AB9898" s="25">
        <v>2.0</v>
      </c>
      <c r="AC9898" s="25">
        <v>101891.1</v>
      </c>
      <c r="AD9898" s="25">
        <v>1.0</v>
      </c>
      <c r="AE9898" s="25">
        <v>1.0</v>
      </c>
      <c r="AF9898" s="25">
        <v>1.0</v>
      </c>
      <c r="AG9898" s="25">
        <v>183044.86</v>
      </c>
      <c r="AH9898" s="25">
        <v>0.0</v>
      </c>
    </row>
    <row r="9899" ht="15.75" customHeight="1">
      <c r="U9899" s="25">
        <v>9898.0</v>
      </c>
      <c r="V9899" s="25">
        <v>1.5810563E7</v>
      </c>
      <c r="W9899" s="25" t="s">
        <v>673</v>
      </c>
      <c r="X9899" s="25">
        <v>678.0</v>
      </c>
      <c r="Y9899" s="25" t="s">
        <v>377</v>
      </c>
      <c r="Z9899" s="25" t="s">
        <v>462</v>
      </c>
      <c r="AA9899" s="25">
        <v>61.0</v>
      </c>
      <c r="AB9899" s="25">
        <v>8.0</v>
      </c>
      <c r="AC9899" s="25">
        <v>0.0</v>
      </c>
      <c r="AD9899" s="25">
        <v>2.0</v>
      </c>
      <c r="AE9899" s="25">
        <v>1.0</v>
      </c>
      <c r="AF9899" s="25">
        <v>1.0</v>
      </c>
      <c r="AG9899" s="25">
        <v>159938.82</v>
      </c>
      <c r="AH9899" s="25">
        <v>0.0</v>
      </c>
    </row>
    <row r="9900" ht="15.75" customHeight="1">
      <c r="U9900" s="25">
        <v>9899.0</v>
      </c>
      <c r="V9900" s="25">
        <v>1.5746569E7</v>
      </c>
      <c r="W9900" s="25" t="s">
        <v>2478</v>
      </c>
      <c r="X9900" s="25">
        <v>589.0</v>
      </c>
      <c r="Y9900" s="25" t="s">
        <v>375</v>
      </c>
      <c r="Z9900" s="25" t="s">
        <v>487</v>
      </c>
      <c r="AA9900" s="25">
        <v>38.0</v>
      </c>
      <c r="AB9900" s="25">
        <v>4.0</v>
      </c>
      <c r="AC9900" s="25">
        <v>0.0</v>
      </c>
      <c r="AD9900" s="25">
        <v>1.0</v>
      </c>
      <c r="AE9900" s="25">
        <v>1.0</v>
      </c>
      <c r="AF9900" s="25">
        <v>0.0</v>
      </c>
      <c r="AG9900" s="25">
        <v>95483.48</v>
      </c>
      <c r="AH9900" s="25">
        <v>1.0</v>
      </c>
    </row>
    <row r="9901" ht="15.75" customHeight="1">
      <c r="U9901" s="25">
        <v>9900.0</v>
      </c>
      <c r="V9901" s="25">
        <v>1.5811594E7</v>
      </c>
      <c r="W9901" s="25" t="s">
        <v>796</v>
      </c>
      <c r="X9901" s="25">
        <v>660.0</v>
      </c>
      <c r="Y9901" s="25" t="s">
        <v>377</v>
      </c>
      <c r="Z9901" s="25" t="s">
        <v>462</v>
      </c>
      <c r="AA9901" s="25">
        <v>28.0</v>
      </c>
      <c r="AB9901" s="25">
        <v>3.0</v>
      </c>
      <c r="AC9901" s="25">
        <v>128929.88</v>
      </c>
      <c r="AD9901" s="25">
        <v>1.0</v>
      </c>
      <c r="AE9901" s="25">
        <v>1.0</v>
      </c>
      <c r="AF9901" s="25">
        <v>1.0</v>
      </c>
      <c r="AG9901" s="25">
        <v>198069.71</v>
      </c>
      <c r="AH9901" s="25">
        <v>0.0</v>
      </c>
    </row>
    <row r="9902" ht="15.75" customHeight="1">
      <c r="U9902" s="25">
        <v>9901.0</v>
      </c>
      <c r="V9902" s="25">
        <v>1.5645896E7</v>
      </c>
      <c r="W9902" s="25" t="s">
        <v>621</v>
      </c>
      <c r="X9902" s="25">
        <v>646.0</v>
      </c>
      <c r="Y9902" s="25" t="s">
        <v>379</v>
      </c>
      <c r="Z9902" s="25" t="s">
        <v>487</v>
      </c>
      <c r="AA9902" s="25">
        <v>39.0</v>
      </c>
      <c r="AB9902" s="25">
        <v>6.0</v>
      </c>
      <c r="AC9902" s="25">
        <v>121681.91</v>
      </c>
      <c r="AD9902" s="25">
        <v>2.0</v>
      </c>
      <c r="AE9902" s="25">
        <v>0.0</v>
      </c>
      <c r="AF9902" s="25">
        <v>1.0</v>
      </c>
      <c r="AG9902" s="25">
        <v>61793.47</v>
      </c>
      <c r="AH9902" s="25">
        <v>0.0</v>
      </c>
    </row>
    <row r="9903" ht="15.75" customHeight="1">
      <c r="U9903" s="25">
        <v>9902.0</v>
      </c>
      <c r="V9903" s="25">
        <v>1.5802909E7</v>
      </c>
      <c r="W9903" s="25" t="s">
        <v>583</v>
      </c>
      <c r="X9903" s="25">
        <v>706.0</v>
      </c>
      <c r="Y9903" s="25" t="s">
        <v>379</v>
      </c>
      <c r="Z9903" s="25" t="s">
        <v>462</v>
      </c>
      <c r="AA9903" s="25">
        <v>56.0</v>
      </c>
      <c r="AB9903" s="25">
        <v>3.0</v>
      </c>
      <c r="AC9903" s="25">
        <v>139603.22</v>
      </c>
      <c r="AD9903" s="25">
        <v>1.0</v>
      </c>
      <c r="AE9903" s="25">
        <v>1.0</v>
      </c>
      <c r="AF9903" s="25">
        <v>1.0</v>
      </c>
      <c r="AG9903" s="25">
        <v>86383.61</v>
      </c>
      <c r="AH9903" s="25">
        <v>0.0</v>
      </c>
    </row>
    <row r="9904" ht="15.75" customHeight="1">
      <c r="U9904" s="25">
        <v>9903.0</v>
      </c>
      <c r="V9904" s="25">
        <v>1.5797665E7</v>
      </c>
      <c r="W9904" s="25" t="s">
        <v>1508</v>
      </c>
      <c r="X9904" s="25">
        <v>730.0</v>
      </c>
      <c r="Y9904" s="25" t="s">
        <v>375</v>
      </c>
      <c r="Z9904" s="25" t="s">
        <v>462</v>
      </c>
      <c r="AA9904" s="25">
        <v>27.0</v>
      </c>
      <c r="AB9904" s="25">
        <v>7.0</v>
      </c>
      <c r="AC9904" s="25">
        <v>0.0</v>
      </c>
      <c r="AD9904" s="25">
        <v>2.0</v>
      </c>
      <c r="AE9904" s="25">
        <v>1.0</v>
      </c>
      <c r="AF9904" s="25">
        <v>0.0</v>
      </c>
      <c r="AG9904" s="25">
        <v>144099.48</v>
      </c>
      <c r="AH9904" s="25">
        <v>0.0</v>
      </c>
    </row>
    <row r="9905" ht="15.75" customHeight="1">
      <c r="U9905" s="25">
        <v>9904.0</v>
      </c>
      <c r="V9905" s="25">
        <v>1.5778959E7</v>
      </c>
      <c r="W9905" s="25" t="s">
        <v>924</v>
      </c>
      <c r="X9905" s="25">
        <v>606.0</v>
      </c>
      <c r="Y9905" s="25" t="s">
        <v>375</v>
      </c>
      <c r="Z9905" s="25" t="s">
        <v>462</v>
      </c>
      <c r="AA9905" s="25">
        <v>36.0</v>
      </c>
      <c r="AB9905" s="25">
        <v>10.0</v>
      </c>
      <c r="AC9905" s="25">
        <v>0.0</v>
      </c>
      <c r="AD9905" s="25">
        <v>2.0</v>
      </c>
      <c r="AE9905" s="25">
        <v>0.0</v>
      </c>
      <c r="AF9905" s="25">
        <v>1.0</v>
      </c>
      <c r="AG9905" s="25">
        <v>155641.46</v>
      </c>
      <c r="AH9905" s="25">
        <v>0.0</v>
      </c>
    </row>
    <row r="9906" ht="15.75" customHeight="1">
      <c r="U9906" s="25">
        <v>9905.0</v>
      </c>
      <c r="V9906" s="25">
        <v>1.5722532E7</v>
      </c>
      <c r="W9906" s="25" t="s">
        <v>835</v>
      </c>
      <c r="X9906" s="25">
        <v>690.0</v>
      </c>
      <c r="Y9906" s="25" t="s">
        <v>377</v>
      </c>
      <c r="Z9906" s="25" t="s">
        <v>462</v>
      </c>
      <c r="AA9906" s="25">
        <v>36.0</v>
      </c>
      <c r="AB9906" s="25">
        <v>10.0</v>
      </c>
      <c r="AC9906" s="25">
        <v>91760.11</v>
      </c>
      <c r="AD9906" s="25">
        <v>1.0</v>
      </c>
      <c r="AE9906" s="25">
        <v>1.0</v>
      </c>
      <c r="AF9906" s="25">
        <v>1.0</v>
      </c>
      <c r="AG9906" s="25">
        <v>135784.94</v>
      </c>
      <c r="AH9906" s="25">
        <v>0.0</v>
      </c>
    </row>
    <row r="9907" ht="15.75" customHeight="1">
      <c r="U9907" s="25">
        <v>9906.0</v>
      </c>
      <c r="V9907" s="25">
        <v>1.5784124E7</v>
      </c>
      <c r="W9907" s="25" t="s">
        <v>3414</v>
      </c>
      <c r="X9907" s="25">
        <v>645.0</v>
      </c>
      <c r="Y9907" s="25" t="s">
        <v>379</v>
      </c>
      <c r="Z9907" s="25" t="s">
        <v>487</v>
      </c>
      <c r="AA9907" s="25">
        <v>41.0</v>
      </c>
      <c r="AB9907" s="25">
        <v>2.0</v>
      </c>
      <c r="AC9907" s="25">
        <v>93925.3</v>
      </c>
      <c r="AD9907" s="25">
        <v>1.0</v>
      </c>
      <c r="AE9907" s="25">
        <v>1.0</v>
      </c>
      <c r="AF9907" s="25">
        <v>0.0</v>
      </c>
      <c r="AG9907" s="25">
        <v>123982.14</v>
      </c>
      <c r="AH9907" s="25">
        <v>1.0</v>
      </c>
    </row>
    <row r="9908" ht="15.75" customHeight="1">
      <c r="U9908" s="25">
        <v>9907.0</v>
      </c>
      <c r="V9908" s="25">
        <v>1.5776518E7</v>
      </c>
      <c r="W9908" s="25" t="s">
        <v>2680</v>
      </c>
      <c r="X9908" s="25">
        <v>579.0</v>
      </c>
      <c r="Y9908" s="25" t="s">
        <v>375</v>
      </c>
      <c r="Z9908" s="25" t="s">
        <v>462</v>
      </c>
      <c r="AA9908" s="25">
        <v>38.0</v>
      </c>
      <c r="AB9908" s="25">
        <v>4.0</v>
      </c>
      <c r="AC9908" s="25">
        <v>175739.36</v>
      </c>
      <c r="AD9908" s="25">
        <v>1.0</v>
      </c>
      <c r="AE9908" s="25">
        <v>1.0</v>
      </c>
      <c r="AF9908" s="25">
        <v>1.0</v>
      </c>
      <c r="AG9908" s="25">
        <v>193130.55</v>
      </c>
      <c r="AH9908" s="25">
        <v>0.0</v>
      </c>
    </row>
    <row r="9909" ht="15.75" customHeight="1">
      <c r="U9909" s="25">
        <v>9908.0</v>
      </c>
      <c r="V9909" s="25">
        <v>1.5611247E7</v>
      </c>
      <c r="W9909" s="25" t="s">
        <v>863</v>
      </c>
      <c r="X9909" s="25">
        <v>481.0</v>
      </c>
      <c r="Y9909" s="25" t="s">
        <v>375</v>
      </c>
      <c r="Z9909" s="25" t="s">
        <v>462</v>
      </c>
      <c r="AA9909" s="25">
        <v>28.0</v>
      </c>
      <c r="AB9909" s="25">
        <v>10.0</v>
      </c>
      <c r="AC9909" s="25">
        <v>0.0</v>
      </c>
      <c r="AD9909" s="25">
        <v>2.0</v>
      </c>
      <c r="AE9909" s="25">
        <v>1.0</v>
      </c>
      <c r="AF9909" s="25">
        <v>0.0</v>
      </c>
      <c r="AG9909" s="25">
        <v>145215.96</v>
      </c>
      <c r="AH9909" s="25">
        <v>0.0</v>
      </c>
    </row>
    <row r="9910" ht="15.75" customHeight="1">
      <c r="U9910" s="25">
        <v>9909.0</v>
      </c>
      <c r="V9910" s="25">
        <v>1.5721469E7</v>
      </c>
      <c r="W9910" s="25" t="s">
        <v>3576</v>
      </c>
      <c r="X9910" s="25">
        <v>492.0</v>
      </c>
      <c r="Y9910" s="25" t="s">
        <v>379</v>
      </c>
      <c r="Z9910" s="25" t="s">
        <v>487</v>
      </c>
      <c r="AA9910" s="25">
        <v>45.0</v>
      </c>
      <c r="AB9910" s="25">
        <v>9.0</v>
      </c>
      <c r="AC9910" s="25">
        <v>170295.04</v>
      </c>
      <c r="AD9910" s="25">
        <v>2.0</v>
      </c>
      <c r="AE9910" s="25">
        <v>0.0</v>
      </c>
      <c r="AF9910" s="25">
        <v>0.0</v>
      </c>
      <c r="AG9910" s="25">
        <v>164741.81</v>
      </c>
      <c r="AH9910" s="25">
        <v>0.0</v>
      </c>
    </row>
    <row r="9911" ht="15.75" customHeight="1">
      <c r="U9911" s="25">
        <v>9910.0</v>
      </c>
      <c r="V9911" s="25">
        <v>1.5773338E7</v>
      </c>
      <c r="W9911" s="25" t="s">
        <v>563</v>
      </c>
      <c r="X9911" s="25">
        <v>739.0</v>
      </c>
      <c r="Y9911" s="25" t="s">
        <v>375</v>
      </c>
      <c r="Z9911" s="25" t="s">
        <v>487</v>
      </c>
      <c r="AA9911" s="25">
        <v>58.0</v>
      </c>
      <c r="AB9911" s="25">
        <v>2.0</v>
      </c>
      <c r="AC9911" s="25">
        <v>101579.28</v>
      </c>
      <c r="AD9911" s="25">
        <v>1.0</v>
      </c>
      <c r="AE9911" s="25">
        <v>1.0</v>
      </c>
      <c r="AF9911" s="25">
        <v>1.0</v>
      </c>
      <c r="AG9911" s="25">
        <v>72168.53</v>
      </c>
      <c r="AH9911" s="25">
        <v>0.0</v>
      </c>
    </row>
    <row r="9912" ht="15.75" customHeight="1">
      <c r="U9912" s="25">
        <v>9911.0</v>
      </c>
      <c r="V9912" s="25">
        <v>1.5784042E7</v>
      </c>
      <c r="W9912" s="25" t="s">
        <v>803</v>
      </c>
      <c r="X9912" s="25">
        <v>624.0</v>
      </c>
      <c r="Y9912" s="25" t="s">
        <v>375</v>
      </c>
      <c r="Z9912" s="25" t="s">
        <v>487</v>
      </c>
      <c r="AA9912" s="25">
        <v>55.0</v>
      </c>
      <c r="AB9912" s="25">
        <v>7.0</v>
      </c>
      <c r="AC9912" s="25">
        <v>118793.6</v>
      </c>
      <c r="AD9912" s="25">
        <v>1.0</v>
      </c>
      <c r="AE9912" s="25">
        <v>1.0</v>
      </c>
      <c r="AF9912" s="25">
        <v>1.0</v>
      </c>
      <c r="AG9912" s="25">
        <v>95022.02</v>
      </c>
      <c r="AH9912" s="25">
        <v>1.0</v>
      </c>
    </row>
    <row r="9913" ht="15.75" customHeight="1">
      <c r="U9913" s="25">
        <v>9912.0</v>
      </c>
      <c r="V9913" s="25">
        <v>1.5776229E7</v>
      </c>
      <c r="W9913" s="25" t="s">
        <v>3577</v>
      </c>
      <c r="X9913" s="25">
        <v>682.0</v>
      </c>
      <c r="Y9913" s="25" t="s">
        <v>375</v>
      </c>
      <c r="Z9913" s="25" t="s">
        <v>487</v>
      </c>
      <c r="AA9913" s="25">
        <v>44.0</v>
      </c>
      <c r="AB9913" s="25">
        <v>3.0</v>
      </c>
      <c r="AC9913" s="25">
        <v>115282.3</v>
      </c>
      <c r="AD9913" s="25">
        <v>1.0</v>
      </c>
      <c r="AE9913" s="25">
        <v>0.0</v>
      </c>
      <c r="AF9913" s="25">
        <v>0.0</v>
      </c>
      <c r="AG9913" s="25">
        <v>23766.4</v>
      </c>
      <c r="AH9913" s="25">
        <v>0.0</v>
      </c>
    </row>
    <row r="9914" ht="15.75" customHeight="1">
      <c r="U9914" s="25">
        <v>9913.0</v>
      </c>
      <c r="V9914" s="25">
        <v>1.5655903E7</v>
      </c>
      <c r="W9914" s="25" t="s">
        <v>153</v>
      </c>
      <c r="X9914" s="25">
        <v>701.0</v>
      </c>
      <c r="Y9914" s="25" t="s">
        <v>377</v>
      </c>
      <c r="Z9914" s="25" t="s">
        <v>462</v>
      </c>
      <c r="AA9914" s="25">
        <v>34.0</v>
      </c>
      <c r="AB9914" s="25">
        <v>6.0</v>
      </c>
      <c r="AC9914" s="25">
        <v>107980.37</v>
      </c>
      <c r="AD9914" s="25">
        <v>1.0</v>
      </c>
      <c r="AE9914" s="25">
        <v>1.0</v>
      </c>
      <c r="AF9914" s="25">
        <v>1.0</v>
      </c>
      <c r="AG9914" s="25">
        <v>119374.74</v>
      </c>
      <c r="AH9914" s="25">
        <v>0.0</v>
      </c>
    </row>
    <row r="9915" ht="15.75" customHeight="1">
      <c r="U9915" s="25">
        <v>9914.0</v>
      </c>
      <c r="V9915" s="25">
        <v>1.5590177E7</v>
      </c>
      <c r="W9915" s="25" t="s">
        <v>2357</v>
      </c>
      <c r="X9915" s="25">
        <v>718.0</v>
      </c>
      <c r="Y9915" s="25" t="s">
        <v>375</v>
      </c>
      <c r="Z9915" s="25" t="s">
        <v>462</v>
      </c>
      <c r="AA9915" s="25">
        <v>44.0</v>
      </c>
      <c r="AB9915" s="25">
        <v>1.0</v>
      </c>
      <c r="AC9915" s="25">
        <v>133866.22</v>
      </c>
      <c r="AD9915" s="25">
        <v>1.0</v>
      </c>
      <c r="AE9915" s="25">
        <v>0.0</v>
      </c>
      <c r="AF9915" s="25">
        <v>1.0</v>
      </c>
      <c r="AG9915" s="25">
        <v>139049.24</v>
      </c>
      <c r="AH9915" s="25">
        <v>0.0</v>
      </c>
    </row>
    <row r="9916" ht="15.75" customHeight="1">
      <c r="U9916" s="25">
        <v>9915.0</v>
      </c>
      <c r="V9916" s="25">
        <v>1.5568876E7</v>
      </c>
      <c r="W9916" s="25" t="s">
        <v>741</v>
      </c>
      <c r="X9916" s="25">
        <v>496.0</v>
      </c>
      <c r="Y9916" s="25" t="s">
        <v>375</v>
      </c>
      <c r="Z9916" s="25" t="s">
        <v>462</v>
      </c>
      <c r="AA9916" s="25">
        <v>34.0</v>
      </c>
      <c r="AB9916" s="25">
        <v>1.0</v>
      </c>
      <c r="AC9916" s="25">
        <v>102723.35</v>
      </c>
      <c r="AD9916" s="25">
        <v>2.0</v>
      </c>
      <c r="AE9916" s="25">
        <v>1.0</v>
      </c>
      <c r="AF9916" s="25">
        <v>0.0</v>
      </c>
      <c r="AG9916" s="25">
        <v>180844.81</v>
      </c>
      <c r="AH9916" s="25">
        <v>0.0</v>
      </c>
    </row>
    <row r="9917" ht="15.75" customHeight="1">
      <c r="U9917" s="25">
        <v>9916.0</v>
      </c>
      <c r="V9917" s="25">
        <v>1.581314E7</v>
      </c>
      <c r="W9917" s="25" t="s">
        <v>645</v>
      </c>
      <c r="X9917" s="25">
        <v>543.0</v>
      </c>
      <c r="Y9917" s="25" t="s">
        <v>377</v>
      </c>
      <c r="Z9917" s="25" t="s">
        <v>487</v>
      </c>
      <c r="AA9917" s="25">
        <v>41.0</v>
      </c>
      <c r="AB9917" s="25">
        <v>5.0</v>
      </c>
      <c r="AC9917" s="25">
        <v>0.0</v>
      </c>
      <c r="AD9917" s="25">
        <v>2.0</v>
      </c>
      <c r="AE9917" s="25">
        <v>0.0</v>
      </c>
      <c r="AF9917" s="25">
        <v>1.0</v>
      </c>
      <c r="AG9917" s="25">
        <v>143980.29</v>
      </c>
      <c r="AH9917" s="25">
        <v>0.0</v>
      </c>
    </row>
    <row r="9918" ht="15.75" customHeight="1">
      <c r="U9918" s="25">
        <v>9917.0</v>
      </c>
      <c r="V9918" s="25">
        <v>1.5770516E7</v>
      </c>
      <c r="W9918" s="25" t="s">
        <v>2454</v>
      </c>
      <c r="X9918" s="25">
        <v>616.0</v>
      </c>
      <c r="Y9918" s="25" t="s">
        <v>377</v>
      </c>
      <c r="Z9918" s="25" t="s">
        <v>462</v>
      </c>
      <c r="AA9918" s="25">
        <v>44.0</v>
      </c>
      <c r="AB9918" s="25">
        <v>7.0</v>
      </c>
      <c r="AC9918" s="25">
        <v>193213.02</v>
      </c>
      <c r="AD9918" s="25">
        <v>2.0</v>
      </c>
      <c r="AE9918" s="25">
        <v>1.0</v>
      </c>
      <c r="AF9918" s="25">
        <v>1.0</v>
      </c>
      <c r="AG9918" s="25">
        <v>137392.77</v>
      </c>
      <c r="AH9918" s="25">
        <v>0.0</v>
      </c>
    </row>
    <row r="9919" ht="15.75" customHeight="1">
      <c r="U9919" s="25">
        <v>9918.0</v>
      </c>
      <c r="V9919" s="25">
        <v>1.5755731E7</v>
      </c>
      <c r="W9919" s="25" t="s">
        <v>1217</v>
      </c>
      <c r="X9919" s="25">
        <v>635.0</v>
      </c>
      <c r="Y9919" s="25" t="s">
        <v>379</v>
      </c>
      <c r="Z9919" s="25" t="s">
        <v>487</v>
      </c>
      <c r="AA9919" s="25">
        <v>53.0</v>
      </c>
      <c r="AB9919" s="25">
        <v>8.0</v>
      </c>
      <c r="AC9919" s="25">
        <v>117005.55</v>
      </c>
      <c r="AD9919" s="25">
        <v>1.0</v>
      </c>
      <c r="AE9919" s="25">
        <v>0.0</v>
      </c>
      <c r="AF9919" s="25">
        <v>1.0</v>
      </c>
      <c r="AG9919" s="25">
        <v>123646.57</v>
      </c>
      <c r="AH9919" s="25">
        <v>1.0</v>
      </c>
    </row>
    <row r="9920" ht="15.75" customHeight="1">
      <c r="U9920" s="25">
        <v>9919.0</v>
      </c>
      <c r="V9920" s="25">
        <v>1.557448E7</v>
      </c>
      <c r="W9920" s="25" t="s">
        <v>1541</v>
      </c>
      <c r="X9920" s="25">
        <v>652.0</v>
      </c>
      <c r="Y9920" s="25" t="s">
        <v>377</v>
      </c>
      <c r="Z9920" s="25" t="s">
        <v>487</v>
      </c>
      <c r="AA9920" s="25">
        <v>31.0</v>
      </c>
      <c r="AB9920" s="25">
        <v>1.0</v>
      </c>
      <c r="AC9920" s="25">
        <v>132862.59</v>
      </c>
      <c r="AD9920" s="25">
        <v>1.0</v>
      </c>
      <c r="AE9920" s="25">
        <v>0.0</v>
      </c>
      <c r="AF9920" s="25">
        <v>0.0</v>
      </c>
      <c r="AG9920" s="25">
        <v>158054.49</v>
      </c>
      <c r="AH9920" s="25">
        <v>0.0</v>
      </c>
    </row>
    <row r="9921" ht="15.75" customHeight="1">
      <c r="U9921" s="25">
        <v>9920.0</v>
      </c>
      <c r="V9921" s="25">
        <v>1.5798084E7</v>
      </c>
      <c r="W9921" s="25" t="s">
        <v>1488</v>
      </c>
      <c r="X9921" s="25">
        <v>688.0</v>
      </c>
      <c r="Y9921" s="25" t="s">
        <v>375</v>
      </c>
      <c r="Z9921" s="25" t="s">
        <v>487</v>
      </c>
      <c r="AA9921" s="25">
        <v>26.0</v>
      </c>
      <c r="AB9921" s="25">
        <v>0.0</v>
      </c>
      <c r="AC9921" s="25">
        <v>0.0</v>
      </c>
      <c r="AD9921" s="25">
        <v>2.0</v>
      </c>
      <c r="AE9921" s="25">
        <v>1.0</v>
      </c>
      <c r="AF9921" s="25">
        <v>0.0</v>
      </c>
      <c r="AG9921" s="25">
        <v>105784.85</v>
      </c>
      <c r="AH9921" s="25">
        <v>0.0</v>
      </c>
    </row>
    <row r="9922" ht="15.75" customHeight="1">
      <c r="U9922" s="25">
        <v>9921.0</v>
      </c>
      <c r="V9922" s="25">
        <v>1.567302E7</v>
      </c>
      <c r="W9922" s="25" t="s">
        <v>122</v>
      </c>
      <c r="X9922" s="25">
        <v>678.0</v>
      </c>
      <c r="Y9922" s="25" t="s">
        <v>375</v>
      </c>
      <c r="Z9922" s="25" t="s">
        <v>462</v>
      </c>
      <c r="AA9922" s="25">
        <v>49.0</v>
      </c>
      <c r="AB9922" s="25">
        <v>3.0</v>
      </c>
      <c r="AC9922" s="25">
        <v>204510.94</v>
      </c>
      <c r="AD9922" s="25">
        <v>1.0</v>
      </c>
      <c r="AE9922" s="25">
        <v>0.0</v>
      </c>
      <c r="AF9922" s="25">
        <v>1.0</v>
      </c>
      <c r="AG9922" s="25">
        <v>738.88</v>
      </c>
      <c r="AH9922" s="25">
        <v>1.0</v>
      </c>
    </row>
    <row r="9923" ht="15.75" customHeight="1">
      <c r="U9923" s="25">
        <v>9922.0</v>
      </c>
      <c r="V9923" s="25">
        <v>1.5643575E7</v>
      </c>
      <c r="W9923" s="25" t="s">
        <v>2462</v>
      </c>
      <c r="X9923" s="25">
        <v>757.0</v>
      </c>
      <c r="Y9923" s="25" t="s">
        <v>379</v>
      </c>
      <c r="Z9923" s="25" t="s">
        <v>487</v>
      </c>
      <c r="AA9923" s="25">
        <v>36.0</v>
      </c>
      <c r="AB9923" s="25">
        <v>1.0</v>
      </c>
      <c r="AC9923" s="25">
        <v>65349.71</v>
      </c>
      <c r="AD9923" s="25">
        <v>1.0</v>
      </c>
      <c r="AE9923" s="25">
        <v>0.0</v>
      </c>
      <c r="AF9923" s="25">
        <v>0.0</v>
      </c>
      <c r="AG9923" s="25">
        <v>64539.64</v>
      </c>
      <c r="AH9923" s="25">
        <v>0.0</v>
      </c>
    </row>
    <row r="9924" ht="15.75" customHeight="1">
      <c r="U9924" s="25">
        <v>9923.0</v>
      </c>
      <c r="V9924" s="25">
        <v>1.5596811E7</v>
      </c>
      <c r="W9924" s="25" t="s">
        <v>482</v>
      </c>
      <c r="X9924" s="25">
        <v>667.0</v>
      </c>
      <c r="Y9924" s="25" t="s">
        <v>375</v>
      </c>
      <c r="Z9924" s="25" t="s">
        <v>487</v>
      </c>
      <c r="AA9924" s="25">
        <v>36.0</v>
      </c>
      <c r="AB9924" s="25">
        <v>8.0</v>
      </c>
      <c r="AC9924" s="25">
        <v>139753.35</v>
      </c>
      <c r="AD9924" s="25">
        <v>1.0</v>
      </c>
      <c r="AE9924" s="25">
        <v>1.0</v>
      </c>
      <c r="AF9924" s="25">
        <v>0.0</v>
      </c>
      <c r="AG9924" s="25">
        <v>79871.16</v>
      </c>
      <c r="AH9924" s="25">
        <v>0.0</v>
      </c>
    </row>
    <row r="9925" ht="15.75" customHeight="1">
      <c r="U9925" s="25">
        <v>9924.0</v>
      </c>
      <c r="V9925" s="25">
        <v>1.5786789E7</v>
      </c>
      <c r="W9925" s="25" t="s">
        <v>1268</v>
      </c>
      <c r="X9925" s="25">
        <v>725.0</v>
      </c>
      <c r="Y9925" s="25" t="s">
        <v>375</v>
      </c>
      <c r="Z9925" s="25" t="s">
        <v>462</v>
      </c>
      <c r="AA9925" s="25">
        <v>29.0</v>
      </c>
      <c r="AB9925" s="25">
        <v>6.0</v>
      </c>
      <c r="AC9925" s="25">
        <v>0.0</v>
      </c>
      <c r="AD9925" s="25">
        <v>2.0</v>
      </c>
      <c r="AE9925" s="25">
        <v>1.0</v>
      </c>
      <c r="AF9925" s="25">
        <v>1.0</v>
      </c>
      <c r="AG9925" s="25">
        <v>190776.83</v>
      </c>
      <c r="AH9925" s="25">
        <v>0.0</v>
      </c>
    </row>
    <row r="9926" ht="15.75" customHeight="1">
      <c r="U9926" s="25">
        <v>9925.0</v>
      </c>
      <c r="V9926" s="25">
        <v>1.5578865E7</v>
      </c>
      <c r="W9926" s="25" t="s">
        <v>1363</v>
      </c>
      <c r="X9926" s="25">
        <v>632.0</v>
      </c>
      <c r="Y9926" s="25" t="s">
        <v>379</v>
      </c>
      <c r="Z9926" s="25" t="s">
        <v>462</v>
      </c>
      <c r="AA9926" s="25">
        <v>50.0</v>
      </c>
      <c r="AB9926" s="25">
        <v>5.0</v>
      </c>
      <c r="AC9926" s="25">
        <v>107959.39</v>
      </c>
      <c r="AD9926" s="25">
        <v>1.0</v>
      </c>
      <c r="AE9926" s="25">
        <v>1.0</v>
      </c>
      <c r="AF9926" s="25">
        <v>1.0</v>
      </c>
      <c r="AG9926" s="25">
        <v>6985.34</v>
      </c>
      <c r="AH9926" s="25">
        <v>1.0</v>
      </c>
    </row>
    <row r="9927" ht="15.75" customHeight="1">
      <c r="U9927" s="25">
        <v>9926.0</v>
      </c>
      <c r="V9927" s="25">
        <v>1.5605672E7</v>
      </c>
      <c r="W9927" s="25" t="s">
        <v>799</v>
      </c>
      <c r="X9927" s="25">
        <v>694.0</v>
      </c>
      <c r="Y9927" s="25" t="s">
        <v>375</v>
      </c>
      <c r="Z9927" s="25" t="s">
        <v>462</v>
      </c>
      <c r="AA9927" s="25">
        <v>38.0</v>
      </c>
      <c r="AB9927" s="25">
        <v>5.0</v>
      </c>
      <c r="AC9927" s="25">
        <v>195926.39</v>
      </c>
      <c r="AD9927" s="25">
        <v>1.0</v>
      </c>
      <c r="AE9927" s="25">
        <v>1.0</v>
      </c>
      <c r="AF9927" s="25">
        <v>1.0</v>
      </c>
      <c r="AG9927" s="25">
        <v>85522.84</v>
      </c>
      <c r="AH9927" s="25">
        <v>0.0</v>
      </c>
    </row>
    <row r="9928" ht="15.75" customHeight="1">
      <c r="U9928" s="25">
        <v>9927.0</v>
      </c>
      <c r="V9928" s="25">
        <v>1.5603674E7</v>
      </c>
      <c r="W9928" s="25" t="s">
        <v>853</v>
      </c>
      <c r="X9928" s="25">
        <v>803.0</v>
      </c>
      <c r="Y9928" s="25" t="s">
        <v>375</v>
      </c>
      <c r="Z9928" s="25" t="s">
        <v>487</v>
      </c>
      <c r="AA9928" s="25">
        <v>36.0</v>
      </c>
      <c r="AB9928" s="25">
        <v>1.0</v>
      </c>
      <c r="AC9928" s="25">
        <v>0.0</v>
      </c>
      <c r="AD9928" s="25">
        <v>2.0</v>
      </c>
      <c r="AE9928" s="25">
        <v>1.0</v>
      </c>
      <c r="AF9928" s="25">
        <v>1.0</v>
      </c>
      <c r="AG9928" s="25">
        <v>149370.93</v>
      </c>
      <c r="AH9928" s="25">
        <v>0.0</v>
      </c>
    </row>
    <row r="9929" ht="15.75" customHeight="1">
      <c r="U9929" s="25">
        <v>9928.0</v>
      </c>
      <c r="V9929" s="25">
        <v>1.5759915E7</v>
      </c>
      <c r="W9929" s="25" t="s">
        <v>2384</v>
      </c>
      <c r="X9929" s="25">
        <v>814.0</v>
      </c>
      <c r="Y9929" s="25" t="s">
        <v>375</v>
      </c>
      <c r="Z9929" s="25" t="s">
        <v>462</v>
      </c>
      <c r="AA9929" s="25">
        <v>31.0</v>
      </c>
      <c r="AB9929" s="25">
        <v>6.0</v>
      </c>
      <c r="AC9929" s="25">
        <v>87772.52</v>
      </c>
      <c r="AD9929" s="25">
        <v>1.0</v>
      </c>
      <c r="AE9929" s="25">
        <v>1.0</v>
      </c>
      <c r="AF9929" s="25">
        <v>0.0</v>
      </c>
      <c r="AG9929" s="25">
        <v>188516.45</v>
      </c>
      <c r="AH9929" s="25">
        <v>0.0</v>
      </c>
    </row>
    <row r="9930" ht="15.75" customHeight="1">
      <c r="U9930" s="25">
        <v>9929.0</v>
      </c>
      <c r="V9930" s="25">
        <v>1.5686219E7</v>
      </c>
      <c r="W9930" s="25" t="s">
        <v>1290</v>
      </c>
      <c r="X9930" s="25">
        <v>611.0</v>
      </c>
      <c r="Y9930" s="25" t="s">
        <v>375</v>
      </c>
      <c r="Z9930" s="25" t="s">
        <v>487</v>
      </c>
      <c r="AA9930" s="25">
        <v>38.0</v>
      </c>
      <c r="AB9930" s="25">
        <v>4.0</v>
      </c>
      <c r="AC9930" s="25">
        <v>71018.6</v>
      </c>
      <c r="AD9930" s="25">
        <v>2.0</v>
      </c>
      <c r="AE9930" s="25">
        <v>1.0</v>
      </c>
      <c r="AF9930" s="25">
        <v>0.0</v>
      </c>
      <c r="AG9930" s="25">
        <v>2444.29</v>
      </c>
      <c r="AH9930" s="25">
        <v>0.0</v>
      </c>
    </row>
    <row r="9931" ht="15.75" customHeight="1">
      <c r="U9931" s="25">
        <v>9930.0</v>
      </c>
      <c r="V9931" s="25">
        <v>1.5696388E7</v>
      </c>
      <c r="W9931" s="25" t="s">
        <v>1374</v>
      </c>
      <c r="X9931" s="25">
        <v>755.0</v>
      </c>
      <c r="Y9931" s="25" t="s">
        <v>379</v>
      </c>
      <c r="Z9931" s="25" t="s">
        <v>487</v>
      </c>
      <c r="AA9931" s="25">
        <v>38.0</v>
      </c>
      <c r="AB9931" s="25">
        <v>4.0</v>
      </c>
      <c r="AC9931" s="25">
        <v>111096.91</v>
      </c>
      <c r="AD9931" s="25">
        <v>1.0</v>
      </c>
      <c r="AE9931" s="25">
        <v>1.0</v>
      </c>
      <c r="AF9931" s="25">
        <v>1.0</v>
      </c>
      <c r="AG9931" s="25">
        <v>19762.88</v>
      </c>
      <c r="AH9931" s="25">
        <v>0.0</v>
      </c>
    </row>
    <row r="9932" ht="15.75" customHeight="1">
      <c r="U9932" s="25">
        <v>9931.0</v>
      </c>
      <c r="V9932" s="25">
        <v>1.5713604E7</v>
      </c>
      <c r="W9932" s="25" t="s">
        <v>751</v>
      </c>
      <c r="X9932" s="25">
        <v>425.0</v>
      </c>
      <c r="Y9932" s="25" t="s">
        <v>379</v>
      </c>
      <c r="Z9932" s="25" t="s">
        <v>487</v>
      </c>
      <c r="AA9932" s="25">
        <v>40.0</v>
      </c>
      <c r="AB9932" s="25">
        <v>9.0</v>
      </c>
      <c r="AC9932" s="25">
        <v>166776.6</v>
      </c>
      <c r="AD9932" s="25">
        <v>2.0</v>
      </c>
      <c r="AE9932" s="25">
        <v>0.0</v>
      </c>
      <c r="AF9932" s="25">
        <v>1.0</v>
      </c>
      <c r="AG9932" s="25">
        <v>172646.88</v>
      </c>
      <c r="AH9932" s="25">
        <v>0.0</v>
      </c>
    </row>
    <row r="9933" ht="15.75" customHeight="1">
      <c r="U9933" s="25">
        <v>9932.0</v>
      </c>
      <c r="V9933" s="25">
        <v>1.56478E7</v>
      </c>
      <c r="W9933" s="25" t="s">
        <v>845</v>
      </c>
      <c r="X9933" s="25">
        <v>850.0</v>
      </c>
      <c r="Y9933" s="25" t="s">
        <v>375</v>
      </c>
      <c r="Z9933" s="25" t="s">
        <v>462</v>
      </c>
      <c r="AA9933" s="25">
        <v>34.0</v>
      </c>
      <c r="AB9933" s="25">
        <v>6.0</v>
      </c>
      <c r="AC9933" s="25">
        <v>101266.51</v>
      </c>
      <c r="AD9933" s="25">
        <v>1.0</v>
      </c>
      <c r="AE9933" s="25">
        <v>1.0</v>
      </c>
      <c r="AF9933" s="25">
        <v>0.0</v>
      </c>
      <c r="AG9933" s="25">
        <v>33501.98</v>
      </c>
      <c r="AH9933" s="25">
        <v>0.0</v>
      </c>
    </row>
    <row r="9934" ht="15.75" customHeight="1">
      <c r="U9934" s="25">
        <v>9933.0</v>
      </c>
      <c r="V9934" s="25">
        <v>1.5813451E7</v>
      </c>
      <c r="W9934" s="25" t="s">
        <v>2753</v>
      </c>
      <c r="X9934" s="25">
        <v>677.0</v>
      </c>
      <c r="Y9934" s="25" t="s">
        <v>377</v>
      </c>
      <c r="Z9934" s="25" t="s">
        <v>487</v>
      </c>
      <c r="AA9934" s="25">
        <v>18.0</v>
      </c>
      <c r="AB9934" s="25">
        <v>8.0</v>
      </c>
      <c r="AC9934" s="25">
        <v>134796.87</v>
      </c>
      <c r="AD9934" s="25">
        <v>2.0</v>
      </c>
      <c r="AE9934" s="25">
        <v>1.0</v>
      </c>
      <c r="AF9934" s="25">
        <v>1.0</v>
      </c>
      <c r="AG9934" s="25">
        <v>114858.9</v>
      </c>
      <c r="AH9934" s="25">
        <v>0.0</v>
      </c>
    </row>
    <row r="9935" ht="15.75" customHeight="1">
      <c r="U9935" s="25">
        <v>9934.0</v>
      </c>
      <c r="V9935" s="25">
        <v>1.5765375E7</v>
      </c>
      <c r="W9935" s="25" t="s">
        <v>1749</v>
      </c>
      <c r="X9935" s="25">
        <v>797.0</v>
      </c>
      <c r="Y9935" s="25" t="s">
        <v>375</v>
      </c>
      <c r="Z9935" s="25" t="s">
        <v>462</v>
      </c>
      <c r="AA9935" s="25">
        <v>46.0</v>
      </c>
      <c r="AB9935" s="25">
        <v>8.0</v>
      </c>
      <c r="AC9935" s="25">
        <v>0.0</v>
      </c>
      <c r="AD9935" s="25">
        <v>1.0</v>
      </c>
      <c r="AE9935" s="25">
        <v>0.0</v>
      </c>
      <c r="AF9935" s="25">
        <v>0.0</v>
      </c>
      <c r="AG9935" s="25">
        <v>162668.33</v>
      </c>
      <c r="AH9935" s="25">
        <v>0.0</v>
      </c>
    </row>
    <row r="9936" ht="15.75" customHeight="1">
      <c r="U9936" s="25">
        <v>9935.0</v>
      </c>
      <c r="V9936" s="25">
        <v>1.5774586E7</v>
      </c>
      <c r="W9936" s="25" t="s">
        <v>825</v>
      </c>
      <c r="X9936" s="25">
        <v>692.0</v>
      </c>
      <c r="Y9936" s="25" t="s">
        <v>379</v>
      </c>
      <c r="Z9936" s="25" t="s">
        <v>462</v>
      </c>
      <c r="AA9936" s="25">
        <v>43.0</v>
      </c>
      <c r="AB9936" s="25">
        <v>10.0</v>
      </c>
      <c r="AC9936" s="25">
        <v>118588.83</v>
      </c>
      <c r="AD9936" s="25">
        <v>1.0</v>
      </c>
      <c r="AE9936" s="25">
        <v>1.0</v>
      </c>
      <c r="AF9936" s="25">
        <v>1.0</v>
      </c>
      <c r="AG9936" s="25">
        <v>161241.65</v>
      </c>
      <c r="AH9936" s="25">
        <v>1.0</v>
      </c>
    </row>
    <row r="9937" ht="15.75" customHeight="1">
      <c r="U9937" s="25">
        <v>9936.0</v>
      </c>
      <c r="V9937" s="25">
        <v>1.5603454E7</v>
      </c>
      <c r="W9937" s="25" t="s">
        <v>1382</v>
      </c>
      <c r="X9937" s="25">
        <v>735.0</v>
      </c>
      <c r="Y9937" s="25" t="s">
        <v>379</v>
      </c>
      <c r="Z9937" s="25" t="s">
        <v>487</v>
      </c>
      <c r="AA9937" s="25">
        <v>28.0</v>
      </c>
      <c r="AB9937" s="25">
        <v>5.0</v>
      </c>
      <c r="AC9937" s="25">
        <v>160454.15</v>
      </c>
      <c r="AD9937" s="25">
        <v>2.0</v>
      </c>
      <c r="AE9937" s="25">
        <v>0.0</v>
      </c>
      <c r="AF9937" s="25">
        <v>1.0</v>
      </c>
      <c r="AG9937" s="25">
        <v>114957.22</v>
      </c>
      <c r="AH9937" s="25">
        <v>0.0</v>
      </c>
    </row>
    <row r="9938" ht="15.75" customHeight="1">
      <c r="U9938" s="25">
        <v>9937.0</v>
      </c>
      <c r="V9938" s="25">
        <v>1.5653037E7</v>
      </c>
      <c r="W9938" s="25" t="s">
        <v>3578</v>
      </c>
      <c r="X9938" s="25">
        <v>609.0</v>
      </c>
      <c r="Y9938" s="25" t="s">
        <v>375</v>
      </c>
      <c r="Z9938" s="25" t="s">
        <v>487</v>
      </c>
      <c r="AA9938" s="25">
        <v>77.0</v>
      </c>
      <c r="AB9938" s="25">
        <v>1.0</v>
      </c>
      <c r="AC9938" s="25">
        <v>0.0</v>
      </c>
      <c r="AD9938" s="25">
        <v>1.0</v>
      </c>
      <c r="AE9938" s="25">
        <v>0.0</v>
      </c>
      <c r="AF9938" s="25">
        <v>1.0</v>
      </c>
      <c r="AG9938" s="25">
        <v>18708.76</v>
      </c>
      <c r="AH9938" s="25">
        <v>0.0</v>
      </c>
    </row>
    <row r="9939" ht="15.75" customHeight="1">
      <c r="U9939" s="25">
        <v>9938.0</v>
      </c>
      <c r="V9939" s="25">
        <v>1.5782475E7</v>
      </c>
      <c r="W9939" s="25" t="s">
        <v>3579</v>
      </c>
      <c r="X9939" s="25">
        <v>700.0</v>
      </c>
      <c r="Y9939" s="25" t="s">
        <v>375</v>
      </c>
      <c r="Z9939" s="25" t="s">
        <v>462</v>
      </c>
      <c r="AA9939" s="25">
        <v>42.0</v>
      </c>
      <c r="AB9939" s="25">
        <v>8.0</v>
      </c>
      <c r="AC9939" s="25">
        <v>0.0</v>
      </c>
      <c r="AD9939" s="25">
        <v>2.0</v>
      </c>
      <c r="AE9939" s="25">
        <v>1.0</v>
      </c>
      <c r="AF9939" s="25">
        <v>1.0</v>
      </c>
      <c r="AG9939" s="25">
        <v>105305.72</v>
      </c>
      <c r="AH9939" s="25">
        <v>0.0</v>
      </c>
    </row>
    <row r="9940" ht="15.75" customHeight="1">
      <c r="U9940" s="25">
        <v>9939.0</v>
      </c>
      <c r="V9940" s="25">
        <v>1.5593496E7</v>
      </c>
      <c r="W9940" s="25" t="s">
        <v>1877</v>
      </c>
      <c r="X9940" s="25">
        <v>526.0</v>
      </c>
      <c r="Y9940" s="25" t="s">
        <v>377</v>
      </c>
      <c r="Z9940" s="25" t="s">
        <v>462</v>
      </c>
      <c r="AA9940" s="25">
        <v>36.0</v>
      </c>
      <c r="AB9940" s="25">
        <v>5.0</v>
      </c>
      <c r="AC9940" s="25">
        <v>91132.18</v>
      </c>
      <c r="AD9940" s="25">
        <v>1.0</v>
      </c>
      <c r="AE9940" s="25">
        <v>0.0</v>
      </c>
      <c r="AF9940" s="25">
        <v>0.0</v>
      </c>
      <c r="AG9940" s="25">
        <v>58111.71</v>
      </c>
      <c r="AH9940" s="25">
        <v>0.0</v>
      </c>
    </row>
    <row r="9941" ht="15.75" customHeight="1">
      <c r="U9941" s="25">
        <v>9940.0</v>
      </c>
      <c r="V9941" s="25">
        <v>1.5808971E7</v>
      </c>
      <c r="W9941" s="25" t="s">
        <v>3580</v>
      </c>
      <c r="X9941" s="25">
        <v>693.0</v>
      </c>
      <c r="Y9941" s="25" t="s">
        <v>377</v>
      </c>
      <c r="Z9941" s="25" t="s">
        <v>462</v>
      </c>
      <c r="AA9941" s="25">
        <v>57.0</v>
      </c>
      <c r="AB9941" s="25">
        <v>9.0</v>
      </c>
      <c r="AC9941" s="25">
        <v>0.0</v>
      </c>
      <c r="AD9941" s="25">
        <v>2.0</v>
      </c>
      <c r="AE9941" s="25">
        <v>1.0</v>
      </c>
      <c r="AF9941" s="25">
        <v>1.0</v>
      </c>
      <c r="AG9941" s="25">
        <v>135502.77</v>
      </c>
      <c r="AH9941" s="25">
        <v>0.0</v>
      </c>
    </row>
    <row r="9942" ht="15.75" customHeight="1">
      <c r="U9942" s="25">
        <v>9941.0</v>
      </c>
      <c r="V9942" s="25">
        <v>1.5791972E7</v>
      </c>
      <c r="W9942" s="25" t="s">
        <v>1249</v>
      </c>
      <c r="X9942" s="25">
        <v>748.0</v>
      </c>
      <c r="Y9942" s="25" t="s">
        <v>375</v>
      </c>
      <c r="Z9942" s="25" t="s">
        <v>462</v>
      </c>
      <c r="AA9942" s="25">
        <v>20.0</v>
      </c>
      <c r="AB9942" s="25">
        <v>7.0</v>
      </c>
      <c r="AC9942" s="25">
        <v>0.0</v>
      </c>
      <c r="AD9942" s="25">
        <v>2.0</v>
      </c>
      <c r="AE9942" s="25">
        <v>0.0</v>
      </c>
      <c r="AF9942" s="25">
        <v>0.0</v>
      </c>
      <c r="AG9942" s="25">
        <v>10792.42</v>
      </c>
      <c r="AH9942" s="25">
        <v>0.0</v>
      </c>
    </row>
    <row r="9943" ht="15.75" customHeight="1">
      <c r="U9943" s="25">
        <v>9942.0</v>
      </c>
      <c r="V9943" s="25">
        <v>1.5676869E7</v>
      </c>
      <c r="W9943" s="25" t="s">
        <v>564</v>
      </c>
      <c r="X9943" s="25">
        <v>657.0</v>
      </c>
      <c r="Y9943" s="25" t="s">
        <v>377</v>
      </c>
      <c r="Z9943" s="25" t="s">
        <v>487</v>
      </c>
      <c r="AA9943" s="25">
        <v>36.0</v>
      </c>
      <c r="AB9943" s="25">
        <v>8.0</v>
      </c>
      <c r="AC9943" s="25">
        <v>0.0</v>
      </c>
      <c r="AD9943" s="25">
        <v>2.0</v>
      </c>
      <c r="AE9943" s="25">
        <v>0.0</v>
      </c>
      <c r="AF9943" s="25">
        <v>1.0</v>
      </c>
      <c r="AG9943" s="25">
        <v>123866.43</v>
      </c>
      <c r="AH9943" s="25">
        <v>0.0</v>
      </c>
    </row>
    <row r="9944" ht="15.75" customHeight="1">
      <c r="U9944" s="25">
        <v>9943.0</v>
      </c>
      <c r="V9944" s="25">
        <v>1.5683007E7</v>
      </c>
      <c r="W9944" s="25" t="s">
        <v>3581</v>
      </c>
      <c r="X9944" s="25">
        <v>739.0</v>
      </c>
      <c r="Y9944" s="25" t="s">
        <v>379</v>
      </c>
      <c r="Z9944" s="25" t="s">
        <v>462</v>
      </c>
      <c r="AA9944" s="25">
        <v>25.0</v>
      </c>
      <c r="AB9944" s="25">
        <v>5.0</v>
      </c>
      <c r="AC9944" s="25">
        <v>113113.12</v>
      </c>
      <c r="AD9944" s="25">
        <v>1.0</v>
      </c>
      <c r="AE9944" s="25">
        <v>1.0</v>
      </c>
      <c r="AF9944" s="25">
        <v>0.0</v>
      </c>
      <c r="AG9944" s="25">
        <v>129181.27</v>
      </c>
      <c r="AH9944" s="25">
        <v>0.0</v>
      </c>
    </row>
    <row r="9945" ht="15.75" customHeight="1">
      <c r="U9945" s="25">
        <v>9944.0</v>
      </c>
      <c r="V9945" s="25">
        <v>1.5659495E7</v>
      </c>
      <c r="W9945" s="25" t="s">
        <v>606</v>
      </c>
      <c r="X9945" s="25">
        <v>784.0</v>
      </c>
      <c r="Y9945" s="25" t="s">
        <v>377</v>
      </c>
      <c r="Z9945" s="25" t="s">
        <v>487</v>
      </c>
      <c r="AA9945" s="25">
        <v>23.0</v>
      </c>
      <c r="AB9945" s="25">
        <v>2.0</v>
      </c>
      <c r="AC9945" s="25">
        <v>0.0</v>
      </c>
      <c r="AD9945" s="25">
        <v>1.0</v>
      </c>
      <c r="AE9945" s="25">
        <v>1.0</v>
      </c>
      <c r="AF9945" s="25">
        <v>1.0</v>
      </c>
      <c r="AG9945" s="25">
        <v>6847.73</v>
      </c>
      <c r="AH9945" s="25">
        <v>0.0</v>
      </c>
    </row>
    <row r="9946" ht="15.75" customHeight="1">
      <c r="U9946" s="25">
        <v>9945.0</v>
      </c>
      <c r="V9946" s="25">
        <v>1.5703923E7</v>
      </c>
      <c r="W9946" s="25" t="s">
        <v>544</v>
      </c>
      <c r="X9946" s="25">
        <v>744.0</v>
      </c>
      <c r="Y9946" s="25" t="s">
        <v>379</v>
      </c>
      <c r="Z9946" s="25" t="s">
        <v>487</v>
      </c>
      <c r="AA9946" s="25">
        <v>41.0</v>
      </c>
      <c r="AB9946" s="25">
        <v>7.0</v>
      </c>
      <c r="AC9946" s="25">
        <v>190409.34</v>
      </c>
      <c r="AD9946" s="25">
        <v>2.0</v>
      </c>
      <c r="AE9946" s="25">
        <v>1.0</v>
      </c>
      <c r="AF9946" s="25">
        <v>1.0</v>
      </c>
      <c r="AG9946" s="25">
        <v>138361.48</v>
      </c>
      <c r="AH9946" s="25">
        <v>0.0</v>
      </c>
    </row>
    <row r="9947" ht="15.75" customHeight="1">
      <c r="U9947" s="25">
        <v>9946.0</v>
      </c>
      <c r="V9947" s="25">
        <v>1.5674E7</v>
      </c>
      <c r="W9947" s="25" t="s">
        <v>720</v>
      </c>
      <c r="X9947" s="25">
        <v>645.0</v>
      </c>
      <c r="Y9947" s="25" t="s">
        <v>375</v>
      </c>
      <c r="Z9947" s="25" t="s">
        <v>487</v>
      </c>
      <c r="AA9947" s="25">
        <v>44.0</v>
      </c>
      <c r="AB9947" s="25">
        <v>10.0</v>
      </c>
      <c r="AC9947" s="25">
        <v>0.0</v>
      </c>
      <c r="AD9947" s="25">
        <v>2.0</v>
      </c>
      <c r="AE9947" s="25">
        <v>0.0</v>
      </c>
      <c r="AF9947" s="25">
        <v>1.0</v>
      </c>
      <c r="AG9947" s="25">
        <v>166707.22</v>
      </c>
      <c r="AH9947" s="25">
        <v>0.0</v>
      </c>
    </row>
    <row r="9948" ht="15.75" customHeight="1">
      <c r="U9948" s="25">
        <v>9947.0</v>
      </c>
      <c r="V9948" s="25">
        <v>1.5618171E7</v>
      </c>
      <c r="W9948" s="25" t="s">
        <v>1329</v>
      </c>
      <c r="X9948" s="25">
        <v>669.0</v>
      </c>
      <c r="Y9948" s="25" t="s">
        <v>375</v>
      </c>
      <c r="Z9948" s="25" t="s">
        <v>462</v>
      </c>
      <c r="AA9948" s="25">
        <v>33.0</v>
      </c>
      <c r="AB9948" s="25">
        <v>9.0</v>
      </c>
      <c r="AC9948" s="25">
        <v>0.0</v>
      </c>
      <c r="AD9948" s="25">
        <v>2.0</v>
      </c>
      <c r="AE9948" s="25">
        <v>0.0</v>
      </c>
      <c r="AF9948" s="25">
        <v>1.0</v>
      </c>
      <c r="AG9948" s="25">
        <v>107221.03</v>
      </c>
      <c r="AH9948" s="25">
        <v>0.0</v>
      </c>
    </row>
    <row r="9949" ht="15.75" customHeight="1">
      <c r="U9949" s="25">
        <v>9948.0</v>
      </c>
      <c r="V9949" s="25">
        <v>1.5732202E7</v>
      </c>
      <c r="W9949" s="25" t="s">
        <v>1396</v>
      </c>
      <c r="X9949" s="25">
        <v>615.0</v>
      </c>
      <c r="Y9949" s="25" t="s">
        <v>375</v>
      </c>
      <c r="Z9949" s="25" t="s">
        <v>487</v>
      </c>
      <c r="AA9949" s="25">
        <v>34.0</v>
      </c>
      <c r="AB9949" s="25">
        <v>1.0</v>
      </c>
      <c r="AC9949" s="25">
        <v>83503.11</v>
      </c>
      <c r="AD9949" s="25">
        <v>2.0</v>
      </c>
      <c r="AE9949" s="25">
        <v>1.0</v>
      </c>
      <c r="AF9949" s="25">
        <v>1.0</v>
      </c>
      <c r="AG9949" s="25">
        <v>73124.53</v>
      </c>
      <c r="AH9949" s="25">
        <v>1.0</v>
      </c>
    </row>
    <row r="9950" ht="15.75" customHeight="1">
      <c r="U9950" s="25">
        <v>9949.0</v>
      </c>
      <c r="V9950" s="25">
        <v>1.5735078E7</v>
      </c>
      <c r="W9950" s="25" t="s">
        <v>3202</v>
      </c>
      <c r="X9950" s="25">
        <v>724.0</v>
      </c>
      <c r="Y9950" s="25" t="s">
        <v>379</v>
      </c>
      <c r="Z9950" s="25" t="s">
        <v>462</v>
      </c>
      <c r="AA9950" s="25">
        <v>53.0</v>
      </c>
      <c r="AB9950" s="25">
        <v>1.0</v>
      </c>
      <c r="AC9950" s="25">
        <v>139687.66</v>
      </c>
      <c r="AD9950" s="25">
        <v>2.0</v>
      </c>
      <c r="AE9950" s="25">
        <v>1.0</v>
      </c>
      <c r="AF9950" s="25">
        <v>1.0</v>
      </c>
      <c r="AG9950" s="25">
        <v>12913.92</v>
      </c>
      <c r="AH9950" s="25">
        <v>0.0</v>
      </c>
    </row>
    <row r="9951" ht="15.75" customHeight="1">
      <c r="U9951" s="25">
        <v>9950.0</v>
      </c>
      <c r="V9951" s="25">
        <v>1.5798615E7</v>
      </c>
      <c r="W9951" s="25" t="s">
        <v>1290</v>
      </c>
      <c r="X9951" s="25">
        <v>850.0</v>
      </c>
      <c r="Y9951" s="25" t="s">
        <v>375</v>
      </c>
      <c r="Z9951" s="25" t="s">
        <v>462</v>
      </c>
      <c r="AA9951" s="25">
        <v>47.0</v>
      </c>
      <c r="AB9951" s="25">
        <v>9.0</v>
      </c>
      <c r="AC9951" s="25">
        <v>137301.87</v>
      </c>
      <c r="AD9951" s="25">
        <v>1.0</v>
      </c>
      <c r="AE9951" s="25">
        <v>1.0</v>
      </c>
      <c r="AF9951" s="25">
        <v>0.0</v>
      </c>
      <c r="AG9951" s="25">
        <v>44351.77</v>
      </c>
      <c r="AH9951" s="25">
        <v>0.0</v>
      </c>
    </row>
    <row r="9952" ht="15.75" customHeight="1">
      <c r="U9952" s="25">
        <v>9951.0</v>
      </c>
      <c r="V9952" s="25">
        <v>1.5638494E7</v>
      </c>
      <c r="W9952" s="25" t="s">
        <v>3582</v>
      </c>
      <c r="X9952" s="25">
        <v>625.0</v>
      </c>
      <c r="Y9952" s="25" t="s">
        <v>379</v>
      </c>
      <c r="Z9952" s="25" t="s">
        <v>462</v>
      </c>
      <c r="AA9952" s="25">
        <v>39.0</v>
      </c>
      <c r="AB9952" s="25">
        <v>10.0</v>
      </c>
      <c r="AC9952" s="25">
        <v>129845.26</v>
      </c>
      <c r="AD9952" s="25">
        <v>1.0</v>
      </c>
      <c r="AE9952" s="25">
        <v>1.0</v>
      </c>
      <c r="AF9952" s="25">
        <v>1.0</v>
      </c>
      <c r="AG9952" s="25">
        <v>96444.88</v>
      </c>
      <c r="AH9952" s="25">
        <v>0.0</v>
      </c>
    </row>
    <row r="9953" ht="15.75" customHeight="1">
      <c r="U9953" s="25">
        <v>9952.0</v>
      </c>
      <c r="V9953" s="25">
        <v>1.5763874E7</v>
      </c>
      <c r="W9953" s="25" t="s">
        <v>673</v>
      </c>
      <c r="X9953" s="25">
        <v>635.0</v>
      </c>
      <c r="Y9953" s="25" t="s">
        <v>377</v>
      </c>
      <c r="Z9953" s="25" t="s">
        <v>487</v>
      </c>
      <c r="AA9953" s="25">
        <v>46.0</v>
      </c>
      <c r="AB9953" s="25">
        <v>8.0</v>
      </c>
      <c r="AC9953" s="25">
        <v>0.0</v>
      </c>
      <c r="AD9953" s="25">
        <v>2.0</v>
      </c>
      <c r="AE9953" s="25">
        <v>1.0</v>
      </c>
      <c r="AF9953" s="25">
        <v>1.0</v>
      </c>
      <c r="AG9953" s="25">
        <v>60739.16</v>
      </c>
      <c r="AH9953" s="25">
        <v>0.0</v>
      </c>
    </row>
    <row r="9954" ht="15.75" customHeight="1">
      <c r="U9954" s="25">
        <v>9953.0</v>
      </c>
      <c r="V9954" s="25">
        <v>1.5696355E7</v>
      </c>
      <c r="W9954" s="25" t="s">
        <v>3583</v>
      </c>
      <c r="X9954" s="25">
        <v>724.0</v>
      </c>
      <c r="Y9954" s="25" t="s">
        <v>379</v>
      </c>
      <c r="Z9954" s="25" t="s">
        <v>487</v>
      </c>
      <c r="AA9954" s="25">
        <v>37.0</v>
      </c>
      <c r="AB9954" s="25">
        <v>6.0</v>
      </c>
      <c r="AC9954" s="25">
        <v>125489.4</v>
      </c>
      <c r="AD9954" s="25">
        <v>1.0</v>
      </c>
      <c r="AE9954" s="25">
        <v>1.0</v>
      </c>
      <c r="AF9954" s="25">
        <v>0.0</v>
      </c>
      <c r="AG9954" s="25">
        <v>118570.53</v>
      </c>
      <c r="AH9954" s="25">
        <v>0.0</v>
      </c>
    </row>
    <row r="9955" ht="15.75" customHeight="1">
      <c r="U9955" s="25">
        <v>9954.0</v>
      </c>
      <c r="V9955" s="25">
        <v>1.5655952E7</v>
      </c>
      <c r="W9955" s="25" t="s">
        <v>1110</v>
      </c>
      <c r="X9955" s="25">
        <v>550.0</v>
      </c>
      <c r="Y9955" s="25" t="s">
        <v>375</v>
      </c>
      <c r="Z9955" s="25" t="s">
        <v>487</v>
      </c>
      <c r="AA9955" s="25">
        <v>47.0</v>
      </c>
      <c r="AB9955" s="25">
        <v>2.0</v>
      </c>
      <c r="AC9955" s="25">
        <v>0.0</v>
      </c>
      <c r="AD9955" s="25">
        <v>2.0</v>
      </c>
      <c r="AE9955" s="25">
        <v>1.0</v>
      </c>
      <c r="AF9955" s="25">
        <v>1.0</v>
      </c>
      <c r="AG9955" s="25">
        <v>97057.28</v>
      </c>
      <c r="AH9955" s="25">
        <v>0.0</v>
      </c>
    </row>
    <row r="9956" ht="15.75" customHeight="1">
      <c r="U9956" s="25">
        <v>9955.0</v>
      </c>
      <c r="V9956" s="25">
        <v>1.573985E7</v>
      </c>
      <c r="W9956" s="25" t="s">
        <v>1494</v>
      </c>
      <c r="X9956" s="25">
        <v>645.0</v>
      </c>
      <c r="Y9956" s="25" t="s">
        <v>375</v>
      </c>
      <c r="Z9956" s="25" t="s">
        <v>487</v>
      </c>
      <c r="AA9956" s="25">
        <v>45.0</v>
      </c>
      <c r="AB9956" s="25">
        <v>6.0</v>
      </c>
      <c r="AC9956" s="25">
        <v>155417.61</v>
      </c>
      <c r="AD9956" s="25">
        <v>1.0</v>
      </c>
      <c r="AE9956" s="25">
        <v>0.0</v>
      </c>
      <c r="AF9956" s="25">
        <v>1.0</v>
      </c>
      <c r="AG9956" s="25">
        <v>3449.22</v>
      </c>
      <c r="AH9956" s="25">
        <v>0.0</v>
      </c>
    </row>
    <row r="9957" ht="15.75" customHeight="1">
      <c r="U9957" s="25">
        <v>9956.0</v>
      </c>
      <c r="V9957" s="25">
        <v>1.5611338E7</v>
      </c>
      <c r="W9957" s="25" t="s">
        <v>3584</v>
      </c>
      <c r="X9957" s="25">
        <v>714.0</v>
      </c>
      <c r="Y9957" s="25" t="s">
        <v>377</v>
      </c>
      <c r="Z9957" s="25" t="s">
        <v>487</v>
      </c>
      <c r="AA9957" s="25">
        <v>29.0</v>
      </c>
      <c r="AB9957" s="25">
        <v>4.0</v>
      </c>
      <c r="AC9957" s="25">
        <v>0.0</v>
      </c>
      <c r="AD9957" s="25">
        <v>2.0</v>
      </c>
      <c r="AE9957" s="25">
        <v>1.0</v>
      </c>
      <c r="AF9957" s="25">
        <v>1.0</v>
      </c>
      <c r="AG9957" s="25">
        <v>37605.9</v>
      </c>
      <c r="AH9957" s="25">
        <v>0.0</v>
      </c>
    </row>
    <row r="9958" ht="15.75" customHeight="1">
      <c r="U9958" s="25">
        <v>9957.0</v>
      </c>
      <c r="V9958" s="25">
        <v>1.5707861E7</v>
      </c>
      <c r="W9958" s="25" t="s">
        <v>1175</v>
      </c>
      <c r="X9958" s="25">
        <v>520.0</v>
      </c>
      <c r="Y9958" s="25" t="s">
        <v>375</v>
      </c>
      <c r="Z9958" s="25" t="s">
        <v>462</v>
      </c>
      <c r="AA9958" s="25">
        <v>46.0</v>
      </c>
      <c r="AB9958" s="25">
        <v>10.0</v>
      </c>
      <c r="AC9958" s="25">
        <v>85216.61</v>
      </c>
      <c r="AD9958" s="25">
        <v>1.0</v>
      </c>
      <c r="AE9958" s="25">
        <v>1.0</v>
      </c>
      <c r="AF9958" s="25">
        <v>0.0</v>
      </c>
      <c r="AG9958" s="25">
        <v>117369.52</v>
      </c>
      <c r="AH9958" s="25">
        <v>1.0</v>
      </c>
    </row>
    <row r="9959" ht="15.75" customHeight="1">
      <c r="U9959" s="25">
        <v>9958.0</v>
      </c>
      <c r="V9959" s="25">
        <v>1.5672237E7</v>
      </c>
      <c r="W9959" s="25" t="s">
        <v>1882</v>
      </c>
      <c r="X9959" s="25">
        <v>633.0</v>
      </c>
      <c r="Y9959" s="25" t="s">
        <v>375</v>
      </c>
      <c r="Z9959" s="25" t="s">
        <v>487</v>
      </c>
      <c r="AA9959" s="25">
        <v>25.0</v>
      </c>
      <c r="AB9959" s="25">
        <v>1.0</v>
      </c>
      <c r="AC9959" s="25">
        <v>0.0</v>
      </c>
      <c r="AD9959" s="25">
        <v>1.0</v>
      </c>
      <c r="AE9959" s="25">
        <v>1.0</v>
      </c>
      <c r="AF9959" s="25">
        <v>0.0</v>
      </c>
      <c r="AG9959" s="25">
        <v>100598.98</v>
      </c>
      <c r="AH9959" s="25">
        <v>0.0</v>
      </c>
    </row>
    <row r="9960" ht="15.75" customHeight="1">
      <c r="U9960" s="25">
        <v>9959.0</v>
      </c>
      <c r="V9960" s="25">
        <v>1.5657771E7</v>
      </c>
      <c r="W9960" s="25" t="s">
        <v>1231</v>
      </c>
      <c r="X9960" s="25">
        <v>537.0</v>
      </c>
      <c r="Y9960" s="25" t="s">
        <v>375</v>
      </c>
      <c r="Z9960" s="25" t="s">
        <v>487</v>
      </c>
      <c r="AA9960" s="25">
        <v>37.0</v>
      </c>
      <c r="AB9960" s="25">
        <v>6.0</v>
      </c>
      <c r="AC9960" s="25">
        <v>0.0</v>
      </c>
      <c r="AD9960" s="25">
        <v>1.0</v>
      </c>
      <c r="AE9960" s="25">
        <v>1.0</v>
      </c>
      <c r="AF9960" s="25">
        <v>1.0</v>
      </c>
      <c r="AG9960" s="25">
        <v>17802.42</v>
      </c>
      <c r="AH9960" s="25">
        <v>0.0</v>
      </c>
    </row>
    <row r="9961" ht="15.75" customHeight="1">
      <c r="U9961" s="25">
        <v>9960.0</v>
      </c>
      <c r="V9961" s="25">
        <v>1.5677783E7</v>
      </c>
      <c r="W9961" s="25" t="s">
        <v>602</v>
      </c>
      <c r="X9961" s="25">
        <v>764.0</v>
      </c>
      <c r="Y9961" s="25" t="s">
        <v>377</v>
      </c>
      <c r="Z9961" s="25" t="s">
        <v>487</v>
      </c>
      <c r="AA9961" s="25">
        <v>38.0</v>
      </c>
      <c r="AB9961" s="25">
        <v>4.0</v>
      </c>
      <c r="AC9961" s="25">
        <v>113607.47</v>
      </c>
      <c r="AD9961" s="25">
        <v>1.0</v>
      </c>
      <c r="AE9961" s="25">
        <v>1.0</v>
      </c>
      <c r="AF9961" s="25">
        <v>0.0</v>
      </c>
      <c r="AG9961" s="25">
        <v>91094.46</v>
      </c>
      <c r="AH9961" s="25">
        <v>0.0</v>
      </c>
    </row>
    <row r="9962" ht="15.75" customHeight="1">
      <c r="U9962" s="25">
        <v>9961.0</v>
      </c>
      <c r="V9962" s="25">
        <v>1.5681026E7</v>
      </c>
      <c r="W9962" s="25" t="s">
        <v>532</v>
      </c>
      <c r="X9962" s="25">
        <v>795.0</v>
      </c>
      <c r="Y9962" s="25" t="s">
        <v>379</v>
      </c>
      <c r="Z9962" s="25" t="s">
        <v>462</v>
      </c>
      <c r="AA9962" s="25">
        <v>33.0</v>
      </c>
      <c r="AB9962" s="25">
        <v>9.0</v>
      </c>
      <c r="AC9962" s="25">
        <v>104552.72</v>
      </c>
      <c r="AD9962" s="25">
        <v>1.0</v>
      </c>
      <c r="AE9962" s="25">
        <v>1.0</v>
      </c>
      <c r="AF9962" s="25">
        <v>1.0</v>
      </c>
      <c r="AG9962" s="25">
        <v>120853.83</v>
      </c>
      <c r="AH9962" s="25">
        <v>1.0</v>
      </c>
    </row>
    <row r="9963" ht="15.75" customHeight="1">
      <c r="U9963" s="25">
        <v>9962.0</v>
      </c>
      <c r="V9963" s="25">
        <v>1.5566543E7</v>
      </c>
      <c r="W9963" s="25" t="s">
        <v>3585</v>
      </c>
      <c r="X9963" s="25">
        <v>573.0</v>
      </c>
      <c r="Y9963" s="25" t="s">
        <v>377</v>
      </c>
      <c r="Z9963" s="25" t="s">
        <v>487</v>
      </c>
      <c r="AA9963" s="25">
        <v>44.0</v>
      </c>
      <c r="AB9963" s="25">
        <v>9.0</v>
      </c>
      <c r="AC9963" s="25">
        <v>0.0</v>
      </c>
      <c r="AD9963" s="25">
        <v>2.0</v>
      </c>
      <c r="AE9963" s="25">
        <v>1.0</v>
      </c>
      <c r="AF9963" s="25">
        <v>0.0</v>
      </c>
      <c r="AG9963" s="25">
        <v>107124.17</v>
      </c>
      <c r="AH9963" s="25">
        <v>0.0</v>
      </c>
    </row>
    <row r="9964" ht="15.75" customHeight="1">
      <c r="U9964" s="25">
        <v>9963.0</v>
      </c>
      <c r="V9964" s="25">
        <v>1.5594612E7</v>
      </c>
      <c r="W9964" s="25" t="s">
        <v>2989</v>
      </c>
      <c r="X9964" s="25">
        <v>702.0</v>
      </c>
      <c r="Y9964" s="25" t="s">
        <v>377</v>
      </c>
      <c r="Z9964" s="25" t="s">
        <v>487</v>
      </c>
      <c r="AA9964" s="25">
        <v>44.0</v>
      </c>
      <c r="AB9964" s="25">
        <v>9.0</v>
      </c>
      <c r="AC9964" s="25">
        <v>0.0</v>
      </c>
      <c r="AD9964" s="25">
        <v>1.0</v>
      </c>
      <c r="AE9964" s="25">
        <v>0.0</v>
      </c>
      <c r="AF9964" s="25">
        <v>0.0</v>
      </c>
      <c r="AG9964" s="25">
        <v>59207.41</v>
      </c>
      <c r="AH9964" s="25">
        <v>1.0</v>
      </c>
    </row>
    <row r="9965" ht="15.75" customHeight="1">
      <c r="U9965" s="25">
        <v>9964.0</v>
      </c>
      <c r="V9965" s="25">
        <v>1.5814664E7</v>
      </c>
      <c r="W9965" s="25" t="s">
        <v>510</v>
      </c>
      <c r="X9965" s="25">
        <v>740.0</v>
      </c>
      <c r="Y9965" s="25" t="s">
        <v>379</v>
      </c>
      <c r="Z9965" s="25" t="s">
        <v>487</v>
      </c>
      <c r="AA9965" s="25">
        <v>33.0</v>
      </c>
      <c r="AB9965" s="25">
        <v>2.0</v>
      </c>
      <c r="AC9965" s="25">
        <v>126524.11</v>
      </c>
      <c r="AD9965" s="25">
        <v>1.0</v>
      </c>
      <c r="AE9965" s="25">
        <v>1.0</v>
      </c>
      <c r="AF9965" s="25">
        <v>0.0</v>
      </c>
      <c r="AG9965" s="25">
        <v>136869.31</v>
      </c>
      <c r="AH9965" s="25">
        <v>0.0</v>
      </c>
    </row>
    <row r="9966" ht="15.75" customHeight="1">
      <c r="U9966" s="25">
        <v>9965.0</v>
      </c>
      <c r="V9966" s="25">
        <v>1.5642785E7</v>
      </c>
      <c r="W9966" s="25" t="s">
        <v>1131</v>
      </c>
      <c r="X9966" s="25">
        <v>479.0</v>
      </c>
      <c r="Y9966" s="25" t="s">
        <v>375</v>
      </c>
      <c r="Z9966" s="25" t="s">
        <v>487</v>
      </c>
      <c r="AA9966" s="25">
        <v>34.0</v>
      </c>
      <c r="AB9966" s="25">
        <v>5.0</v>
      </c>
      <c r="AC9966" s="25">
        <v>117593.48</v>
      </c>
      <c r="AD9966" s="25">
        <v>2.0</v>
      </c>
      <c r="AE9966" s="25">
        <v>0.0</v>
      </c>
      <c r="AF9966" s="25">
        <v>0.0</v>
      </c>
      <c r="AG9966" s="25">
        <v>113308.29</v>
      </c>
      <c r="AH9966" s="25">
        <v>0.0</v>
      </c>
    </row>
    <row r="9967" ht="15.75" customHeight="1">
      <c r="U9967" s="25">
        <v>9966.0</v>
      </c>
      <c r="V9967" s="25">
        <v>1.5690164E7</v>
      </c>
      <c r="W9967" s="25" t="s">
        <v>777</v>
      </c>
      <c r="X9967" s="25">
        <v>627.0</v>
      </c>
      <c r="Y9967" s="25" t="s">
        <v>379</v>
      </c>
      <c r="Z9967" s="25" t="s">
        <v>462</v>
      </c>
      <c r="AA9967" s="25">
        <v>33.0</v>
      </c>
      <c r="AB9967" s="25">
        <v>4.0</v>
      </c>
      <c r="AC9967" s="25">
        <v>83199.05</v>
      </c>
      <c r="AD9967" s="25">
        <v>1.0</v>
      </c>
      <c r="AE9967" s="25">
        <v>0.0</v>
      </c>
      <c r="AF9967" s="25">
        <v>0.0</v>
      </c>
      <c r="AG9967" s="25">
        <v>159334.93</v>
      </c>
      <c r="AH9967" s="25">
        <v>0.0</v>
      </c>
    </row>
    <row r="9968" ht="15.75" customHeight="1">
      <c r="U9968" s="25">
        <v>9967.0</v>
      </c>
      <c r="V9968" s="25">
        <v>1.5590213E7</v>
      </c>
      <c r="W9968" s="25" t="s">
        <v>899</v>
      </c>
      <c r="X9968" s="25">
        <v>479.0</v>
      </c>
      <c r="Y9968" s="25" t="s">
        <v>377</v>
      </c>
      <c r="Z9968" s="25" t="s">
        <v>487</v>
      </c>
      <c r="AA9968" s="25">
        <v>35.0</v>
      </c>
      <c r="AB9968" s="25">
        <v>4.0</v>
      </c>
      <c r="AC9968" s="25">
        <v>125920.98</v>
      </c>
      <c r="AD9968" s="25">
        <v>1.0</v>
      </c>
      <c r="AE9968" s="25">
        <v>1.0</v>
      </c>
      <c r="AF9968" s="25">
        <v>1.0</v>
      </c>
      <c r="AG9968" s="25">
        <v>20393.44</v>
      </c>
      <c r="AH9968" s="25">
        <v>0.0</v>
      </c>
    </row>
    <row r="9969" ht="15.75" customHeight="1">
      <c r="U9969" s="25">
        <v>9968.0</v>
      </c>
      <c r="V9969" s="25">
        <v>1.5603794E7</v>
      </c>
      <c r="W9969" s="25" t="s">
        <v>1173</v>
      </c>
      <c r="X9969" s="25">
        <v>623.0</v>
      </c>
      <c r="Y9969" s="25" t="s">
        <v>375</v>
      </c>
      <c r="Z9969" s="25" t="s">
        <v>487</v>
      </c>
      <c r="AA9969" s="25">
        <v>48.0</v>
      </c>
      <c r="AB9969" s="25">
        <v>5.0</v>
      </c>
      <c r="AC9969" s="25">
        <v>118469.38</v>
      </c>
      <c r="AD9969" s="25">
        <v>1.0</v>
      </c>
      <c r="AE9969" s="25">
        <v>1.0</v>
      </c>
      <c r="AF9969" s="25">
        <v>1.0</v>
      </c>
      <c r="AG9969" s="25">
        <v>158590.25</v>
      </c>
      <c r="AH9969" s="25">
        <v>0.0</v>
      </c>
    </row>
    <row r="9970" ht="15.75" customHeight="1">
      <c r="U9970" s="25">
        <v>9969.0</v>
      </c>
      <c r="V9970" s="25">
        <v>1.5733491E7</v>
      </c>
      <c r="W9970" s="25" t="s">
        <v>1296</v>
      </c>
      <c r="X9970" s="25">
        <v>512.0</v>
      </c>
      <c r="Y9970" s="25" t="s">
        <v>379</v>
      </c>
      <c r="Z9970" s="25" t="s">
        <v>462</v>
      </c>
      <c r="AA9970" s="25">
        <v>40.0</v>
      </c>
      <c r="AB9970" s="25">
        <v>8.0</v>
      </c>
      <c r="AC9970" s="25">
        <v>153537.57</v>
      </c>
      <c r="AD9970" s="25">
        <v>2.0</v>
      </c>
      <c r="AE9970" s="25">
        <v>0.0</v>
      </c>
      <c r="AF9970" s="25">
        <v>0.0</v>
      </c>
      <c r="AG9970" s="25">
        <v>23101.13</v>
      </c>
      <c r="AH9970" s="25">
        <v>0.0</v>
      </c>
    </row>
    <row r="9971" ht="15.75" customHeight="1">
      <c r="U9971" s="25">
        <v>9970.0</v>
      </c>
      <c r="V9971" s="25">
        <v>1.580636E7</v>
      </c>
      <c r="W9971" s="25" t="s">
        <v>1252</v>
      </c>
      <c r="X9971" s="25">
        <v>609.0</v>
      </c>
      <c r="Y9971" s="25" t="s">
        <v>375</v>
      </c>
      <c r="Z9971" s="25" t="s">
        <v>487</v>
      </c>
      <c r="AA9971" s="25">
        <v>41.0</v>
      </c>
      <c r="AB9971" s="25">
        <v>6.0</v>
      </c>
      <c r="AC9971" s="25">
        <v>0.0</v>
      </c>
      <c r="AD9971" s="25">
        <v>1.0</v>
      </c>
      <c r="AE9971" s="25">
        <v>0.0</v>
      </c>
      <c r="AF9971" s="25">
        <v>1.0</v>
      </c>
      <c r="AG9971" s="25">
        <v>112585.19</v>
      </c>
      <c r="AH9971" s="25">
        <v>0.0</v>
      </c>
    </row>
    <row r="9972" ht="15.75" customHeight="1">
      <c r="U9972" s="25">
        <v>9971.0</v>
      </c>
      <c r="V9972" s="25">
        <v>1.5587133E7</v>
      </c>
      <c r="W9972" s="25" t="s">
        <v>1427</v>
      </c>
      <c r="X9972" s="25">
        <v>518.0</v>
      </c>
      <c r="Y9972" s="25" t="s">
        <v>375</v>
      </c>
      <c r="Z9972" s="25" t="s">
        <v>487</v>
      </c>
      <c r="AA9972" s="25">
        <v>42.0</v>
      </c>
      <c r="AB9972" s="25">
        <v>7.0</v>
      </c>
      <c r="AC9972" s="25">
        <v>151027.05</v>
      </c>
      <c r="AD9972" s="25">
        <v>2.0</v>
      </c>
      <c r="AE9972" s="25">
        <v>1.0</v>
      </c>
      <c r="AF9972" s="25">
        <v>0.0</v>
      </c>
      <c r="AG9972" s="25">
        <v>119377.36</v>
      </c>
      <c r="AH9972" s="25">
        <v>0.0</v>
      </c>
    </row>
    <row r="9973" ht="15.75" customHeight="1">
      <c r="U9973" s="25">
        <v>9972.0</v>
      </c>
      <c r="V9973" s="25">
        <v>1.5721377E7</v>
      </c>
      <c r="W9973" s="25" t="s">
        <v>656</v>
      </c>
      <c r="X9973" s="25">
        <v>833.0</v>
      </c>
      <c r="Y9973" s="25" t="s">
        <v>375</v>
      </c>
      <c r="Z9973" s="25" t="s">
        <v>462</v>
      </c>
      <c r="AA9973" s="25">
        <v>34.0</v>
      </c>
      <c r="AB9973" s="25">
        <v>3.0</v>
      </c>
      <c r="AC9973" s="25">
        <v>144751.81</v>
      </c>
      <c r="AD9973" s="25">
        <v>1.0</v>
      </c>
      <c r="AE9973" s="25">
        <v>0.0</v>
      </c>
      <c r="AF9973" s="25">
        <v>0.0</v>
      </c>
      <c r="AG9973" s="25">
        <v>166472.81</v>
      </c>
      <c r="AH9973" s="25">
        <v>0.0</v>
      </c>
    </row>
    <row r="9974" ht="15.75" customHeight="1">
      <c r="U9974" s="25">
        <v>9973.0</v>
      </c>
      <c r="V9974" s="25">
        <v>1.5747927E7</v>
      </c>
      <c r="W9974" s="25" t="s">
        <v>1350</v>
      </c>
      <c r="X9974" s="25">
        <v>758.0</v>
      </c>
      <c r="Y9974" s="25" t="s">
        <v>375</v>
      </c>
      <c r="Z9974" s="25" t="s">
        <v>487</v>
      </c>
      <c r="AA9974" s="25">
        <v>26.0</v>
      </c>
      <c r="AB9974" s="25">
        <v>4.0</v>
      </c>
      <c r="AC9974" s="25">
        <v>155739.76</v>
      </c>
      <c r="AD9974" s="25">
        <v>1.0</v>
      </c>
      <c r="AE9974" s="25">
        <v>1.0</v>
      </c>
      <c r="AF9974" s="25">
        <v>0.0</v>
      </c>
      <c r="AG9974" s="25">
        <v>171552.02</v>
      </c>
      <c r="AH9974" s="25">
        <v>0.0</v>
      </c>
    </row>
    <row r="9975" ht="15.75" customHeight="1">
      <c r="U9975" s="25">
        <v>9974.0</v>
      </c>
      <c r="V9975" s="25">
        <v>1.5806455E7</v>
      </c>
      <c r="W9975" s="25" t="s">
        <v>707</v>
      </c>
      <c r="X9975" s="25">
        <v>611.0</v>
      </c>
      <c r="Y9975" s="25" t="s">
        <v>375</v>
      </c>
      <c r="Z9975" s="25" t="s">
        <v>487</v>
      </c>
      <c r="AA9975" s="25">
        <v>27.0</v>
      </c>
      <c r="AB9975" s="25">
        <v>7.0</v>
      </c>
      <c r="AC9975" s="25">
        <v>0.0</v>
      </c>
      <c r="AD9975" s="25">
        <v>2.0</v>
      </c>
      <c r="AE9975" s="25">
        <v>1.0</v>
      </c>
      <c r="AF9975" s="25">
        <v>1.0</v>
      </c>
      <c r="AG9975" s="25">
        <v>157474.1</v>
      </c>
      <c r="AH9975" s="25">
        <v>0.0</v>
      </c>
    </row>
    <row r="9976" ht="15.75" customHeight="1">
      <c r="U9976" s="25">
        <v>9975.0</v>
      </c>
      <c r="V9976" s="25">
        <v>1.5695474E7</v>
      </c>
      <c r="W9976" s="25" t="s">
        <v>2792</v>
      </c>
      <c r="X9976" s="25">
        <v>583.0</v>
      </c>
      <c r="Y9976" s="25" t="s">
        <v>375</v>
      </c>
      <c r="Z9976" s="25" t="s">
        <v>487</v>
      </c>
      <c r="AA9976" s="25">
        <v>33.0</v>
      </c>
      <c r="AB9976" s="25">
        <v>7.0</v>
      </c>
      <c r="AC9976" s="25">
        <v>122531.86</v>
      </c>
      <c r="AD9976" s="25">
        <v>1.0</v>
      </c>
      <c r="AE9976" s="25">
        <v>1.0</v>
      </c>
      <c r="AF9976" s="25">
        <v>0.0</v>
      </c>
      <c r="AG9976" s="25">
        <v>13549.24</v>
      </c>
      <c r="AH9976" s="25">
        <v>0.0</v>
      </c>
    </row>
    <row r="9977" ht="15.75" customHeight="1">
      <c r="U9977" s="25">
        <v>9976.0</v>
      </c>
      <c r="V9977" s="25">
        <v>1.5666295E7</v>
      </c>
      <c r="W9977" s="25" t="s">
        <v>122</v>
      </c>
      <c r="X9977" s="25">
        <v>610.0</v>
      </c>
      <c r="Y9977" s="25" t="s">
        <v>379</v>
      </c>
      <c r="Z9977" s="25" t="s">
        <v>487</v>
      </c>
      <c r="AA9977" s="25">
        <v>50.0</v>
      </c>
      <c r="AB9977" s="25">
        <v>1.0</v>
      </c>
      <c r="AC9977" s="25">
        <v>113957.01</v>
      </c>
      <c r="AD9977" s="25">
        <v>2.0</v>
      </c>
      <c r="AE9977" s="25">
        <v>1.0</v>
      </c>
      <c r="AF9977" s="25">
        <v>0.0</v>
      </c>
      <c r="AG9977" s="25">
        <v>196526.55</v>
      </c>
      <c r="AH9977" s="25">
        <v>1.0</v>
      </c>
    </row>
    <row r="9978" ht="15.75" customHeight="1">
      <c r="U9978" s="25">
        <v>9977.0</v>
      </c>
      <c r="V9978" s="25">
        <v>1.5656062E7</v>
      </c>
      <c r="W9978" s="25" t="s">
        <v>533</v>
      </c>
      <c r="X9978" s="25">
        <v>637.0</v>
      </c>
      <c r="Y9978" s="25" t="s">
        <v>375</v>
      </c>
      <c r="Z9978" s="25" t="s">
        <v>462</v>
      </c>
      <c r="AA9978" s="25">
        <v>33.0</v>
      </c>
      <c r="AB9978" s="25">
        <v>7.0</v>
      </c>
      <c r="AC9978" s="25">
        <v>103377.81</v>
      </c>
      <c r="AD9978" s="25">
        <v>1.0</v>
      </c>
      <c r="AE9978" s="25">
        <v>1.0</v>
      </c>
      <c r="AF9978" s="25">
        <v>0.0</v>
      </c>
      <c r="AG9978" s="25">
        <v>84419.78</v>
      </c>
      <c r="AH9978" s="25">
        <v>0.0</v>
      </c>
    </row>
    <row r="9979" ht="15.75" customHeight="1">
      <c r="U9979" s="25">
        <v>9978.0</v>
      </c>
      <c r="V9979" s="25">
        <v>1.5579969E7</v>
      </c>
      <c r="W9979" s="25" t="s">
        <v>1485</v>
      </c>
      <c r="X9979" s="25">
        <v>683.0</v>
      </c>
      <c r="Y9979" s="25" t="s">
        <v>375</v>
      </c>
      <c r="Z9979" s="25" t="s">
        <v>462</v>
      </c>
      <c r="AA9979" s="25">
        <v>32.0</v>
      </c>
      <c r="AB9979" s="25">
        <v>9.0</v>
      </c>
      <c r="AC9979" s="25">
        <v>0.0</v>
      </c>
      <c r="AD9979" s="25">
        <v>2.0</v>
      </c>
      <c r="AE9979" s="25">
        <v>1.0</v>
      </c>
      <c r="AF9979" s="25">
        <v>1.0</v>
      </c>
      <c r="AG9979" s="25">
        <v>24991.92</v>
      </c>
      <c r="AH9979" s="25">
        <v>0.0</v>
      </c>
    </row>
    <row r="9980" ht="15.75" customHeight="1">
      <c r="U9980" s="25">
        <v>9979.0</v>
      </c>
      <c r="V9980" s="25">
        <v>1.5703563E7</v>
      </c>
      <c r="W9980" s="25" t="s">
        <v>1247</v>
      </c>
      <c r="X9980" s="25">
        <v>774.0</v>
      </c>
      <c r="Y9980" s="25" t="s">
        <v>375</v>
      </c>
      <c r="Z9980" s="25" t="s">
        <v>487</v>
      </c>
      <c r="AA9980" s="25">
        <v>40.0</v>
      </c>
      <c r="AB9980" s="25">
        <v>9.0</v>
      </c>
      <c r="AC9980" s="25">
        <v>93017.47</v>
      </c>
      <c r="AD9980" s="25">
        <v>2.0</v>
      </c>
      <c r="AE9980" s="25">
        <v>1.0</v>
      </c>
      <c r="AF9980" s="25">
        <v>0.0</v>
      </c>
      <c r="AG9980" s="25">
        <v>191608.97</v>
      </c>
      <c r="AH9980" s="25">
        <v>0.0</v>
      </c>
    </row>
    <row r="9981" ht="15.75" customHeight="1">
      <c r="U9981" s="25">
        <v>9980.0</v>
      </c>
      <c r="V9981" s="25">
        <v>1.5692664E7</v>
      </c>
      <c r="W9981" s="25" t="s">
        <v>1612</v>
      </c>
      <c r="X9981" s="25">
        <v>677.0</v>
      </c>
      <c r="Y9981" s="25" t="s">
        <v>375</v>
      </c>
      <c r="Z9981" s="25" t="s">
        <v>462</v>
      </c>
      <c r="AA9981" s="25">
        <v>58.0</v>
      </c>
      <c r="AB9981" s="25">
        <v>1.0</v>
      </c>
      <c r="AC9981" s="25">
        <v>90022.85</v>
      </c>
      <c r="AD9981" s="25">
        <v>1.0</v>
      </c>
      <c r="AE9981" s="25">
        <v>0.0</v>
      </c>
      <c r="AF9981" s="25">
        <v>1.0</v>
      </c>
      <c r="AG9981" s="25">
        <v>2988.28</v>
      </c>
      <c r="AH9981" s="25">
        <v>0.0</v>
      </c>
    </row>
    <row r="9982" ht="15.75" customHeight="1">
      <c r="U9982" s="25">
        <v>9981.0</v>
      </c>
      <c r="V9982" s="25">
        <v>1.5719276E7</v>
      </c>
      <c r="W9982" s="25" t="s">
        <v>681</v>
      </c>
      <c r="X9982" s="25">
        <v>741.0</v>
      </c>
      <c r="Y9982" s="25" t="s">
        <v>377</v>
      </c>
      <c r="Z9982" s="25" t="s">
        <v>487</v>
      </c>
      <c r="AA9982" s="25">
        <v>35.0</v>
      </c>
      <c r="AB9982" s="25">
        <v>6.0</v>
      </c>
      <c r="AC9982" s="25">
        <v>74371.49</v>
      </c>
      <c r="AD9982" s="25">
        <v>1.0</v>
      </c>
      <c r="AE9982" s="25">
        <v>0.0</v>
      </c>
      <c r="AF9982" s="25">
        <v>0.0</v>
      </c>
      <c r="AG9982" s="25">
        <v>99595.67</v>
      </c>
      <c r="AH9982" s="25">
        <v>0.0</v>
      </c>
    </row>
    <row r="9983" ht="15.75" customHeight="1">
      <c r="U9983" s="25">
        <v>9982.0</v>
      </c>
      <c r="V9983" s="25">
        <v>1.5672754E7</v>
      </c>
      <c r="W9983" s="25" t="s">
        <v>3586</v>
      </c>
      <c r="X9983" s="25">
        <v>498.0</v>
      </c>
      <c r="Y9983" s="25" t="s">
        <v>379</v>
      </c>
      <c r="Z9983" s="25" t="s">
        <v>487</v>
      </c>
      <c r="AA9983" s="25">
        <v>42.0</v>
      </c>
      <c r="AB9983" s="25">
        <v>3.0</v>
      </c>
      <c r="AC9983" s="25">
        <v>152039.7</v>
      </c>
      <c r="AD9983" s="25">
        <v>1.0</v>
      </c>
      <c r="AE9983" s="25">
        <v>1.0</v>
      </c>
      <c r="AF9983" s="25">
        <v>1.0</v>
      </c>
      <c r="AG9983" s="25">
        <v>53445.17</v>
      </c>
      <c r="AH9983" s="25">
        <v>1.0</v>
      </c>
    </row>
    <row r="9984" ht="15.75" customHeight="1">
      <c r="U9984" s="25">
        <v>9983.0</v>
      </c>
      <c r="V9984" s="25">
        <v>1.5768163E7</v>
      </c>
      <c r="W9984" s="25" t="s">
        <v>1547</v>
      </c>
      <c r="X9984" s="25">
        <v>655.0</v>
      </c>
      <c r="Y9984" s="25" t="s">
        <v>379</v>
      </c>
      <c r="Z9984" s="25" t="s">
        <v>462</v>
      </c>
      <c r="AA9984" s="25">
        <v>46.0</v>
      </c>
      <c r="AB9984" s="25">
        <v>7.0</v>
      </c>
      <c r="AC9984" s="25">
        <v>137145.12</v>
      </c>
      <c r="AD9984" s="25">
        <v>1.0</v>
      </c>
      <c r="AE9984" s="25">
        <v>1.0</v>
      </c>
      <c r="AF9984" s="25">
        <v>0.0</v>
      </c>
      <c r="AG9984" s="25">
        <v>115146.4</v>
      </c>
      <c r="AH9984" s="25">
        <v>1.0</v>
      </c>
    </row>
    <row r="9985" ht="15.75" customHeight="1">
      <c r="U9985" s="25">
        <v>9984.0</v>
      </c>
      <c r="V9985" s="25">
        <v>1.565671E7</v>
      </c>
      <c r="W9985" s="25" t="s">
        <v>633</v>
      </c>
      <c r="X9985" s="25">
        <v>613.0</v>
      </c>
      <c r="Y9985" s="25" t="s">
        <v>375</v>
      </c>
      <c r="Z9985" s="25" t="s">
        <v>487</v>
      </c>
      <c r="AA9985" s="25">
        <v>40.0</v>
      </c>
      <c r="AB9985" s="25">
        <v>4.0</v>
      </c>
      <c r="AC9985" s="25">
        <v>0.0</v>
      </c>
      <c r="AD9985" s="25">
        <v>1.0</v>
      </c>
      <c r="AE9985" s="25">
        <v>0.0</v>
      </c>
      <c r="AF9985" s="25">
        <v>0.0</v>
      </c>
      <c r="AG9985" s="25">
        <v>151325.24</v>
      </c>
      <c r="AH9985" s="25">
        <v>0.0</v>
      </c>
    </row>
    <row r="9986" ht="15.75" customHeight="1">
      <c r="U9986" s="25">
        <v>9985.0</v>
      </c>
      <c r="V9986" s="25">
        <v>1.5696175E7</v>
      </c>
      <c r="W9986" s="25" t="s">
        <v>1254</v>
      </c>
      <c r="X9986" s="25">
        <v>602.0</v>
      </c>
      <c r="Y9986" s="25" t="s">
        <v>379</v>
      </c>
      <c r="Z9986" s="25" t="s">
        <v>487</v>
      </c>
      <c r="AA9986" s="25">
        <v>35.0</v>
      </c>
      <c r="AB9986" s="25">
        <v>7.0</v>
      </c>
      <c r="AC9986" s="25">
        <v>90602.42</v>
      </c>
      <c r="AD9986" s="25">
        <v>2.0</v>
      </c>
      <c r="AE9986" s="25">
        <v>1.0</v>
      </c>
      <c r="AF9986" s="25">
        <v>1.0</v>
      </c>
      <c r="AG9986" s="25">
        <v>51695.41</v>
      </c>
      <c r="AH9986" s="25">
        <v>0.0</v>
      </c>
    </row>
    <row r="9987" ht="15.75" customHeight="1">
      <c r="U9987" s="25">
        <v>9986.0</v>
      </c>
      <c r="V9987" s="25">
        <v>1.5586914E7</v>
      </c>
      <c r="W9987" s="25" t="s">
        <v>1354</v>
      </c>
      <c r="X9987" s="25">
        <v>659.0</v>
      </c>
      <c r="Y9987" s="25" t="s">
        <v>375</v>
      </c>
      <c r="Z9987" s="25" t="s">
        <v>487</v>
      </c>
      <c r="AA9987" s="25">
        <v>36.0</v>
      </c>
      <c r="AB9987" s="25">
        <v>6.0</v>
      </c>
      <c r="AC9987" s="25">
        <v>123841.49</v>
      </c>
      <c r="AD9987" s="25">
        <v>2.0</v>
      </c>
      <c r="AE9987" s="25">
        <v>1.0</v>
      </c>
      <c r="AF9987" s="25">
        <v>0.0</v>
      </c>
      <c r="AG9987" s="25">
        <v>96833.0</v>
      </c>
      <c r="AH9987" s="25">
        <v>0.0</v>
      </c>
    </row>
    <row r="9988" ht="15.75" customHeight="1">
      <c r="U9988" s="25">
        <v>9987.0</v>
      </c>
      <c r="V9988" s="25">
        <v>1.5581736E7</v>
      </c>
      <c r="W9988" s="25" t="s">
        <v>490</v>
      </c>
      <c r="X9988" s="25">
        <v>673.0</v>
      </c>
      <c r="Y9988" s="25" t="s">
        <v>379</v>
      </c>
      <c r="Z9988" s="25" t="s">
        <v>487</v>
      </c>
      <c r="AA9988" s="25">
        <v>47.0</v>
      </c>
      <c r="AB9988" s="25">
        <v>1.0</v>
      </c>
      <c r="AC9988" s="25">
        <v>183579.54</v>
      </c>
      <c r="AD9988" s="25">
        <v>2.0</v>
      </c>
      <c r="AE9988" s="25">
        <v>0.0</v>
      </c>
      <c r="AF9988" s="25">
        <v>1.0</v>
      </c>
      <c r="AG9988" s="25">
        <v>34047.54</v>
      </c>
      <c r="AH9988" s="25">
        <v>0.0</v>
      </c>
    </row>
    <row r="9989" ht="15.75" customHeight="1">
      <c r="U9989" s="25">
        <v>9988.0</v>
      </c>
      <c r="V9989" s="25">
        <v>1.5588839E7</v>
      </c>
      <c r="W9989" s="25" t="s">
        <v>1485</v>
      </c>
      <c r="X9989" s="25">
        <v>606.0</v>
      </c>
      <c r="Y9989" s="25" t="s">
        <v>377</v>
      </c>
      <c r="Z9989" s="25" t="s">
        <v>487</v>
      </c>
      <c r="AA9989" s="25">
        <v>30.0</v>
      </c>
      <c r="AB9989" s="25">
        <v>8.0</v>
      </c>
      <c r="AC9989" s="25">
        <v>180307.73</v>
      </c>
      <c r="AD9989" s="25">
        <v>2.0</v>
      </c>
      <c r="AE9989" s="25">
        <v>1.0</v>
      </c>
      <c r="AF9989" s="25">
        <v>1.0</v>
      </c>
      <c r="AG9989" s="25">
        <v>1914.41</v>
      </c>
      <c r="AH9989" s="25">
        <v>0.0</v>
      </c>
    </row>
    <row r="9990" ht="15.75" customHeight="1">
      <c r="U9990" s="25">
        <v>9989.0</v>
      </c>
      <c r="V9990" s="25">
        <v>1.5589329E7</v>
      </c>
      <c r="W9990" s="25" t="s">
        <v>569</v>
      </c>
      <c r="X9990" s="25">
        <v>775.0</v>
      </c>
      <c r="Y9990" s="25" t="s">
        <v>375</v>
      </c>
      <c r="Z9990" s="25" t="s">
        <v>487</v>
      </c>
      <c r="AA9990" s="25">
        <v>30.0</v>
      </c>
      <c r="AB9990" s="25">
        <v>4.0</v>
      </c>
      <c r="AC9990" s="25">
        <v>0.0</v>
      </c>
      <c r="AD9990" s="25">
        <v>2.0</v>
      </c>
      <c r="AE9990" s="25">
        <v>1.0</v>
      </c>
      <c r="AF9990" s="25">
        <v>0.0</v>
      </c>
      <c r="AG9990" s="25">
        <v>49337.84</v>
      </c>
      <c r="AH9990" s="25">
        <v>0.0</v>
      </c>
    </row>
    <row r="9991" ht="15.75" customHeight="1">
      <c r="U9991" s="25">
        <v>9990.0</v>
      </c>
      <c r="V9991" s="25">
        <v>1.5605622E7</v>
      </c>
      <c r="W9991" s="25" t="s">
        <v>1128</v>
      </c>
      <c r="X9991" s="25">
        <v>841.0</v>
      </c>
      <c r="Y9991" s="25" t="s">
        <v>377</v>
      </c>
      <c r="Z9991" s="25" t="s">
        <v>487</v>
      </c>
      <c r="AA9991" s="25">
        <v>28.0</v>
      </c>
      <c r="AB9991" s="25">
        <v>4.0</v>
      </c>
      <c r="AC9991" s="25">
        <v>0.0</v>
      </c>
      <c r="AD9991" s="25">
        <v>2.0</v>
      </c>
      <c r="AE9991" s="25">
        <v>1.0</v>
      </c>
      <c r="AF9991" s="25">
        <v>1.0</v>
      </c>
      <c r="AG9991" s="25">
        <v>179436.6</v>
      </c>
      <c r="AH9991" s="25">
        <v>0.0</v>
      </c>
    </row>
    <row r="9992" ht="15.75" customHeight="1">
      <c r="U9992" s="25">
        <v>9991.0</v>
      </c>
      <c r="V9992" s="25">
        <v>1.5798964E7</v>
      </c>
      <c r="W9992" s="25" t="s">
        <v>2474</v>
      </c>
      <c r="X9992" s="25">
        <v>714.0</v>
      </c>
      <c r="Y9992" s="25" t="s">
        <v>379</v>
      </c>
      <c r="Z9992" s="25" t="s">
        <v>487</v>
      </c>
      <c r="AA9992" s="25">
        <v>33.0</v>
      </c>
      <c r="AB9992" s="25">
        <v>3.0</v>
      </c>
      <c r="AC9992" s="25">
        <v>35016.6</v>
      </c>
      <c r="AD9992" s="25">
        <v>1.0</v>
      </c>
      <c r="AE9992" s="25">
        <v>1.0</v>
      </c>
      <c r="AF9992" s="25">
        <v>0.0</v>
      </c>
      <c r="AG9992" s="25">
        <v>53667.08</v>
      </c>
      <c r="AH9992" s="25">
        <v>0.0</v>
      </c>
    </row>
    <row r="9993" ht="15.75" customHeight="1">
      <c r="U9993" s="25">
        <v>9992.0</v>
      </c>
      <c r="V9993" s="25">
        <v>1.5769959E7</v>
      </c>
      <c r="W9993" s="25" t="s">
        <v>3050</v>
      </c>
      <c r="X9993" s="25">
        <v>597.0</v>
      </c>
      <c r="Y9993" s="25" t="s">
        <v>375</v>
      </c>
      <c r="Z9993" s="25" t="s">
        <v>462</v>
      </c>
      <c r="AA9993" s="25">
        <v>53.0</v>
      </c>
      <c r="AB9993" s="25">
        <v>4.0</v>
      </c>
      <c r="AC9993" s="25">
        <v>88381.21</v>
      </c>
      <c r="AD9993" s="25">
        <v>1.0</v>
      </c>
      <c r="AE9993" s="25">
        <v>1.0</v>
      </c>
      <c r="AF9993" s="25">
        <v>0.0</v>
      </c>
      <c r="AG9993" s="25">
        <v>69384.71</v>
      </c>
      <c r="AH9993" s="25">
        <v>1.0</v>
      </c>
    </row>
    <row r="9994" ht="15.75" customHeight="1">
      <c r="U9994" s="25">
        <v>9993.0</v>
      </c>
      <c r="V9994" s="25">
        <v>1.5657105E7</v>
      </c>
      <c r="W9994" s="25" t="s">
        <v>1607</v>
      </c>
      <c r="X9994" s="25">
        <v>726.0</v>
      </c>
      <c r="Y9994" s="25" t="s">
        <v>377</v>
      </c>
      <c r="Z9994" s="25" t="s">
        <v>487</v>
      </c>
      <c r="AA9994" s="25">
        <v>36.0</v>
      </c>
      <c r="AB9994" s="25">
        <v>2.0</v>
      </c>
      <c r="AC9994" s="25">
        <v>0.0</v>
      </c>
      <c r="AD9994" s="25">
        <v>1.0</v>
      </c>
      <c r="AE9994" s="25">
        <v>1.0</v>
      </c>
      <c r="AF9994" s="25">
        <v>0.0</v>
      </c>
      <c r="AG9994" s="25">
        <v>195192.4</v>
      </c>
      <c r="AH9994" s="25">
        <v>0.0</v>
      </c>
    </row>
    <row r="9995" ht="15.75" customHeight="1">
      <c r="U9995" s="25">
        <v>9994.0</v>
      </c>
      <c r="V9995" s="25">
        <v>1.5569266E7</v>
      </c>
      <c r="W9995" s="25" t="s">
        <v>1127</v>
      </c>
      <c r="X9995" s="25">
        <v>644.0</v>
      </c>
      <c r="Y9995" s="25" t="s">
        <v>375</v>
      </c>
      <c r="Z9995" s="25" t="s">
        <v>487</v>
      </c>
      <c r="AA9995" s="25">
        <v>28.0</v>
      </c>
      <c r="AB9995" s="25">
        <v>7.0</v>
      </c>
      <c r="AC9995" s="25">
        <v>155060.41</v>
      </c>
      <c r="AD9995" s="25">
        <v>1.0</v>
      </c>
      <c r="AE9995" s="25">
        <v>1.0</v>
      </c>
      <c r="AF9995" s="25">
        <v>0.0</v>
      </c>
      <c r="AG9995" s="25">
        <v>29179.52</v>
      </c>
      <c r="AH9995" s="25">
        <v>0.0</v>
      </c>
    </row>
    <row r="9996" ht="15.75" customHeight="1">
      <c r="U9996" s="25">
        <v>9995.0</v>
      </c>
      <c r="V9996" s="25">
        <v>1.5719294E7</v>
      </c>
      <c r="W9996" s="25" t="s">
        <v>667</v>
      </c>
      <c r="X9996" s="25">
        <v>800.0</v>
      </c>
      <c r="Y9996" s="25" t="s">
        <v>375</v>
      </c>
      <c r="Z9996" s="25" t="s">
        <v>462</v>
      </c>
      <c r="AA9996" s="25">
        <v>29.0</v>
      </c>
      <c r="AB9996" s="25">
        <v>2.0</v>
      </c>
      <c r="AC9996" s="25">
        <v>0.0</v>
      </c>
      <c r="AD9996" s="25">
        <v>2.0</v>
      </c>
      <c r="AE9996" s="25">
        <v>0.0</v>
      </c>
      <c r="AF9996" s="25">
        <v>0.0</v>
      </c>
      <c r="AG9996" s="25">
        <v>167773.55</v>
      </c>
      <c r="AH9996" s="25">
        <v>0.0</v>
      </c>
    </row>
    <row r="9997" ht="15.75" customHeight="1">
      <c r="U9997" s="25">
        <v>9996.0</v>
      </c>
      <c r="V9997" s="25">
        <v>1.5606229E7</v>
      </c>
      <c r="W9997" s="25" t="s">
        <v>3197</v>
      </c>
      <c r="X9997" s="25">
        <v>771.0</v>
      </c>
      <c r="Y9997" s="25" t="s">
        <v>375</v>
      </c>
      <c r="Z9997" s="25" t="s">
        <v>487</v>
      </c>
      <c r="AA9997" s="25">
        <v>39.0</v>
      </c>
      <c r="AB9997" s="25">
        <v>5.0</v>
      </c>
      <c r="AC9997" s="25">
        <v>0.0</v>
      </c>
      <c r="AD9997" s="25">
        <v>2.0</v>
      </c>
      <c r="AE9997" s="25">
        <v>1.0</v>
      </c>
      <c r="AF9997" s="25">
        <v>0.0</v>
      </c>
      <c r="AG9997" s="25">
        <v>96270.64</v>
      </c>
      <c r="AH9997" s="25">
        <v>0.0</v>
      </c>
    </row>
    <row r="9998" ht="15.75" customHeight="1">
      <c r="U9998" s="25">
        <v>9997.0</v>
      </c>
      <c r="V9998" s="25">
        <v>1.5569892E7</v>
      </c>
      <c r="W9998" s="25" t="s">
        <v>1239</v>
      </c>
      <c r="X9998" s="25">
        <v>516.0</v>
      </c>
      <c r="Y9998" s="25" t="s">
        <v>375</v>
      </c>
      <c r="Z9998" s="25" t="s">
        <v>487</v>
      </c>
      <c r="AA9998" s="25">
        <v>35.0</v>
      </c>
      <c r="AB9998" s="25">
        <v>10.0</v>
      </c>
      <c r="AC9998" s="25">
        <v>57369.61</v>
      </c>
      <c r="AD9998" s="25">
        <v>1.0</v>
      </c>
      <c r="AE9998" s="25">
        <v>1.0</v>
      </c>
      <c r="AF9998" s="25">
        <v>1.0</v>
      </c>
      <c r="AG9998" s="25">
        <v>101699.77</v>
      </c>
      <c r="AH9998" s="25">
        <v>0.0</v>
      </c>
    </row>
    <row r="9999" ht="15.75" customHeight="1">
      <c r="U9999" s="25">
        <v>9998.0</v>
      </c>
      <c r="V9999" s="25">
        <v>1.5584532E7</v>
      </c>
      <c r="W9999" s="25" t="s">
        <v>1565</v>
      </c>
      <c r="X9999" s="25">
        <v>709.0</v>
      </c>
      <c r="Y9999" s="25" t="s">
        <v>375</v>
      </c>
      <c r="Z9999" s="25" t="s">
        <v>462</v>
      </c>
      <c r="AA9999" s="25">
        <v>36.0</v>
      </c>
      <c r="AB9999" s="25">
        <v>7.0</v>
      </c>
      <c r="AC9999" s="25">
        <v>0.0</v>
      </c>
      <c r="AD9999" s="25">
        <v>1.0</v>
      </c>
      <c r="AE9999" s="25">
        <v>0.0</v>
      </c>
      <c r="AF9999" s="25">
        <v>1.0</v>
      </c>
      <c r="AG9999" s="25">
        <v>42085.58</v>
      </c>
      <c r="AH9999" s="25">
        <v>1.0</v>
      </c>
    </row>
    <row r="10000" ht="15.75" customHeight="1">
      <c r="U10000" s="25">
        <v>9999.0</v>
      </c>
      <c r="V10000" s="25">
        <v>1.5682355E7</v>
      </c>
      <c r="W10000" s="25" t="s">
        <v>2442</v>
      </c>
      <c r="X10000" s="25">
        <v>772.0</v>
      </c>
      <c r="Y10000" s="25" t="s">
        <v>379</v>
      </c>
      <c r="Z10000" s="25" t="s">
        <v>487</v>
      </c>
      <c r="AA10000" s="25">
        <v>42.0</v>
      </c>
      <c r="AB10000" s="25">
        <v>3.0</v>
      </c>
      <c r="AC10000" s="25">
        <v>75075.31</v>
      </c>
      <c r="AD10000" s="25">
        <v>2.0</v>
      </c>
      <c r="AE10000" s="25">
        <v>1.0</v>
      </c>
      <c r="AF10000" s="25">
        <v>0.0</v>
      </c>
      <c r="AG10000" s="25">
        <v>92888.52</v>
      </c>
      <c r="AH10000" s="25">
        <v>1.0</v>
      </c>
    </row>
    <row r="10001" ht="15.75" customHeight="1">
      <c r="U10001" s="25">
        <v>10000.0</v>
      </c>
      <c r="V10001" s="25">
        <v>1.5628319E7</v>
      </c>
      <c r="W10001" s="25" t="s">
        <v>1190</v>
      </c>
      <c r="X10001" s="25">
        <v>792.0</v>
      </c>
      <c r="Y10001" s="25" t="s">
        <v>375</v>
      </c>
      <c r="Z10001" s="25" t="s">
        <v>462</v>
      </c>
      <c r="AA10001" s="25">
        <v>28.0</v>
      </c>
      <c r="AB10001" s="25">
        <v>4.0</v>
      </c>
      <c r="AC10001" s="25">
        <v>130142.79</v>
      </c>
      <c r="AD10001" s="25">
        <v>1.0</v>
      </c>
      <c r="AE10001" s="25">
        <v>1.0</v>
      </c>
      <c r="AF10001" s="25">
        <v>0.0</v>
      </c>
      <c r="AG10001" s="25">
        <v>38190.78</v>
      </c>
      <c r="AH10001" s="25">
        <v>0.0</v>
      </c>
    </row>
  </sheetData>
  <printOptions/>
  <pageMargins bottom="0.75" footer="0.0" header="0.0" left="0.7" right="0.7" top="0.75"/>
  <pageSetup orientation="landscape"/>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57"/>
    <col customWidth="1" min="2" max="2" width="15.71"/>
    <col customWidth="1" min="3" max="3" width="6.29"/>
    <col customWidth="1" min="4" max="4" width="10.14"/>
    <col customWidth="1" min="5" max="5" width="21.14"/>
    <col customWidth="1" min="6" max="6" width="17.0"/>
    <col customWidth="1" min="7" max="7" width="11.0"/>
    <col customWidth="1" min="8" max="11" width="8.71"/>
    <col customWidth="1" min="12" max="12" width="12.14"/>
    <col customWidth="1" min="13" max="13" width="11.29"/>
    <col customWidth="1" min="14" max="14" width="22.29"/>
    <col customWidth="1" min="15" max="15" width="11.29"/>
    <col customWidth="1" min="16" max="16" width="10.57"/>
    <col customWidth="1" min="17" max="17" width="7.57"/>
    <col customWidth="1" min="18" max="18" width="4.43"/>
    <col customWidth="1" min="19" max="19" width="7.29"/>
    <col customWidth="1" min="20" max="20" width="10.0"/>
    <col customWidth="1" min="21" max="21" width="15.29"/>
    <col customWidth="1" min="22" max="26" width="8.71"/>
  </cols>
  <sheetData>
    <row r="1">
      <c r="A1" s="25" t="s">
        <v>399</v>
      </c>
      <c r="B1" s="25" t="s">
        <v>393</v>
      </c>
      <c r="C1" s="25" t="s">
        <v>394</v>
      </c>
      <c r="D1" s="25" t="s">
        <v>395</v>
      </c>
      <c r="E1" s="25" t="s">
        <v>396</v>
      </c>
      <c r="F1" s="25" t="s">
        <v>397</v>
      </c>
      <c r="G1" s="25" t="s">
        <v>398</v>
      </c>
      <c r="L1" s="25" t="s">
        <v>446</v>
      </c>
      <c r="M1" s="25" t="s">
        <v>447</v>
      </c>
      <c r="N1" s="25" t="s">
        <v>448</v>
      </c>
      <c r="O1" s="25" t="s">
        <v>449</v>
      </c>
      <c r="P1" s="25" t="s">
        <v>450</v>
      </c>
      <c r="Q1" s="25" t="s">
        <v>451</v>
      </c>
      <c r="T1" s="54" t="s">
        <v>3587</v>
      </c>
      <c r="U1" s="43"/>
    </row>
    <row r="2">
      <c r="A2" s="25">
        <v>1001.0</v>
      </c>
      <c r="B2" s="25">
        <v>10.0</v>
      </c>
      <c r="C2" s="25">
        <v>2.0</v>
      </c>
      <c r="D2" s="25">
        <v>9.0</v>
      </c>
      <c r="E2" s="25">
        <v>3.0</v>
      </c>
      <c r="F2" s="25">
        <v>5.0</v>
      </c>
      <c r="G2" s="25">
        <v>50.0</v>
      </c>
      <c r="L2" s="25">
        <v>1.0</v>
      </c>
      <c r="M2" s="25">
        <v>1.5634602E7</v>
      </c>
      <c r="N2" s="25" t="s">
        <v>461</v>
      </c>
      <c r="O2" s="25">
        <v>619.0</v>
      </c>
      <c r="P2" s="25" t="s">
        <v>375</v>
      </c>
      <c r="Q2" s="25" t="s">
        <v>462</v>
      </c>
      <c r="T2" s="43" t="s">
        <v>448</v>
      </c>
      <c r="U2" s="43" t="s">
        <v>465</v>
      </c>
    </row>
    <row r="3">
      <c r="A3" s="25">
        <v>1002.0</v>
      </c>
      <c r="B3" s="25">
        <v>10.0</v>
      </c>
      <c r="C3" s="25">
        <v>6.0</v>
      </c>
      <c r="D3" s="25">
        <v>8.0</v>
      </c>
      <c r="E3" s="25">
        <v>2.0</v>
      </c>
      <c r="F3" s="25">
        <v>0.0</v>
      </c>
      <c r="G3" s="25">
        <v>80.0</v>
      </c>
      <c r="L3" s="25">
        <v>2.0</v>
      </c>
      <c r="M3" s="25">
        <v>1.5647311E7</v>
      </c>
      <c r="N3" s="25" t="s">
        <v>465</v>
      </c>
      <c r="O3" s="25">
        <v>608.0</v>
      </c>
      <c r="P3" s="25" t="s">
        <v>377</v>
      </c>
      <c r="Q3" s="25" t="s">
        <v>462</v>
      </c>
      <c r="T3" s="43" t="s">
        <v>450</v>
      </c>
      <c r="U3" s="43" t="str">
        <f>IFERROR(VLOOKUP(U2,N1:P23,3,0),"not found")</f>
        <v>Spain</v>
      </c>
    </row>
    <row r="4">
      <c r="A4" s="25">
        <v>1003.0</v>
      </c>
      <c r="B4" s="25">
        <v>10.0</v>
      </c>
      <c r="C4" s="25">
        <v>3.0</v>
      </c>
      <c r="D4" s="25">
        <v>8.0</v>
      </c>
      <c r="E4" s="25">
        <v>2.0</v>
      </c>
      <c r="F4" s="25">
        <v>4.0</v>
      </c>
      <c r="G4" s="25">
        <v>60.0</v>
      </c>
      <c r="L4" s="25">
        <v>3.0</v>
      </c>
      <c r="M4" s="25">
        <v>1.5619304E7</v>
      </c>
      <c r="N4" s="25" t="s">
        <v>468</v>
      </c>
      <c r="O4" s="25">
        <v>502.0</v>
      </c>
      <c r="P4" s="25" t="s">
        <v>375</v>
      </c>
      <c r="Q4" s="25" t="s">
        <v>462</v>
      </c>
    </row>
    <row r="5">
      <c r="A5" s="25">
        <v>1004.0</v>
      </c>
      <c r="B5" s="25">
        <v>11.0</v>
      </c>
      <c r="C5" s="25">
        <v>0.0</v>
      </c>
      <c r="D5" s="25">
        <v>10.0</v>
      </c>
      <c r="E5" s="25">
        <v>1.0</v>
      </c>
      <c r="F5" s="25">
        <v>5.0</v>
      </c>
      <c r="G5" s="25">
        <v>45.0</v>
      </c>
      <c r="L5" s="25">
        <v>4.0</v>
      </c>
      <c r="M5" s="25">
        <v>1.5701354E7</v>
      </c>
      <c r="N5" s="25" t="s">
        <v>472</v>
      </c>
      <c r="O5" s="25">
        <v>699.0</v>
      </c>
      <c r="P5" s="25" t="s">
        <v>375</v>
      </c>
      <c r="Q5" s="25" t="s">
        <v>462</v>
      </c>
    </row>
    <row r="6">
      <c r="A6" s="25">
        <v>1005.0</v>
      </c>
      <c r="B6" s="25">
        <v>11.0</v>
      </c>
      <c r="C6" s="25">
        <v>4.0</v>
      </c>
      <c r="D6" s="25">
        <v>7.0</v>
      </c>
      <c r="E6" s="25">
        <v>2.0</v>
      </c>
      <c r="F6" s="25">
        <v>0.0</v>
      </c>
      <c r="G6" s="25">
        <v>75.0</v>
      </c>
      <c r="L6" s="25">
        <v>5.0</v>
      </c>
      <c r="M6" s="25">
        <v>1.5737888E7</v>
      </c>
      <c r="N6" s="25" t="s">
        <v>482</v>
      </c>
      <c r="O6" s="25">
        <v>850.0</v>
      </c>
      <c r="P6" s="25" t="s">
        <v>377</v>
      </c>
      <c r="Q6" s="25" t="s">
        <v>462</v>
      </c>
    </row>
    <row r="7">
      <c r="A7" s="44">
        <v>1006.0</v>
      </c>
      <c r="B7" s="44">
        <v>11.0</v>
      </c>
      <c r="C7" s="44">
        <v>10.0</v>
      </c>
      <c r="D7" s="44">
        <v>7.0</v>
      </c>
      <c r="E7" s="44">
        <v>0.0</v>
      </c>
      <c r="F7" s="44">
        <v>0.0</v>
      </c>
      <c r="G7" s="44">
        <v>96.0</v>
      </c>
      <c r="L7" s="25">
        <v>6.0</v>
      </c>
      <c r="M7" s="25">
        <v>1.5574012E7</v>
      </c>
      <c r="N7" s="25" t="s">
        <v>486</v>
      </c>
      <c r="O7" s="25">
        <v>645.0</v>
      </c>
      <c r="P7" s="25" t="s">
        <v>377</v>
      </c>
      <c r="Q7" s="25" t="s">
        <v>487</v>
      </c>
    </row>
    <row r="8">
      <c r="A8" s="25">
        <v>1007.0</v>
      </c>
      <c r="B8" s="25">
        <v>12.0</v>
      </c>
      <c r="C8" s="25">
        <v>4.0</v>
      </c>
      <c r="D8" s="25">
        <v>6.0</v>
      </c>
      <c r="E8" s="25">
        <v>0.0</v>
      </c>
      <c r="F8" s="25">
        <v>0.0</v>
      </c>
      <c r="G8" s="25">
        <v>80.0</v>
      </c>
      <c r="L8" s="25">
        <v>7.0</v>
      </c>
      <c r="M8" s="25">
        <v>1.5592531E7</v>
      </c>
      <c r="N8" s="25" t="s">
        <v>490</v>
      </c>
      <c r="O8" s="25">
        <v>822.0</v>
      </c>
      <c r="P8" s="25" t="s">
        <v>375</v>
      </c>
      <c r="Q8" s="25" t="s">
        <v>487</v>
      </c>
    </row>
    <row r="9">
      <c r="A9" s="25">
        <v>1008.0</v>
      </c>
      <c r="B9" s="25">
        <v>12.0</v>
      </c>
      <c r="C9" s="25">
        <v>10.0</v>
      </c>
      <c r="D9" s="25">
        <v>6.0</v>
      </c>
      <c r="E9" s="25">
        <v>2.0</v>
      </c>
      <c r="F9" s="25">
        <v>0.0</v>
      </c>
      <c r="G9" s="25">
        <v>90.0</v>
      </c>
      <c r="L9" s="25">
        <v>8.0</v>
      </c>
      <c r="M9" s="25">
        <v>1.5656148E7</v>
      </c>
      <c r="N9" s="25" t="s">
        <v>492</v>
      </c>
      <c r="O9" s="25">
        <v>376.0</v>
      </c>
      <c r="P9" s="25" t="s">
        <v>379</v>
      </c>
      <c r="Q9" s="25" t="s">
        <v>462</v>
      </c>
    </row>
    <row r="10">
      <c r="A10" s="25">
        <v>1009.0</v>
      </c>
      <c r="B10" s="25">
        <v>12.0</v>
      </c>
      <c r="C10" s="25">
        <v>2.0</v>
      </c>
      <c r="D10" s="25">
        <v>8.0</v>
      </c>
      <c r="E10" s="25">
        <v>2.0</v>
      </c>
      <c r="F10" s="25">
        <v>4.0</v>
      </c>
      <c r="G10" s="25">
        <v>60.0</v>
      </c>
      <c r="L10" s="25">
        <v>9.0</v>
      </c>
      <c r="M10" s="25">
        <v>1.5792365E7</v>
      </c>
      <c r="N10" s="25" t="s">
        <v>494</v>
      </c>
      <c r="O10" s="25">
        <v>501.0</v>
      </c>
      <c r="P10" s="25" t="s">
        <v>375</v>
      </c>
      <c r="Q10" s="25" t="s">
        <v>487</v>
      </c>
    </row>
    <row r="11">
      <c r="A11" s="25">
        <v>1010.0</v>
      </c>
      <c r="B11" s="25">
        <v>12.0</v>
      </c>
      <c r="C11" s="25">
        <v>6.0</v>
      </c>
      <c r="D11" s="25">
        <v>9.0</v>
      </c>
      <c r="E11" s="25">
        <v>1.0</v>
      </c>
      <c r="F11" s="25">
        <v>0.0</v>
      </c>
      <c r="G11" s="25">
        <v>85.0</v>
      </c>
      <c r="L11" s="25">
        <v>10.0</v>
      </c>
      <c r="M11" s="25">
        <v>1.5592389E7</v>
      </c>
      <c r="N11" s="25" t="s">
        <v>497</v>
      </c>
      <c r="O11" s="25">
        <v>684.0</v>
      </c>
      <c r="P11" s="25" t="s">
        <v>375</v>
      </c>
      <c r="Q11" s="25" t="s">
        <v>487</v>
      </c>
    </row>
    <row r="12">
      <c r="L12" s="25">
        <v>11.0</v>
      </c>
      <c r="M12" s="25">
        <v>1.5767821E7</v>
      </c>
      <c r="N12" s="25" t="s">
        <v>499</v>
      </c>
      <c r="O12" s="25">
        <v>528.0</v>
      </c>
      <c r="P12" s="25" t="s">
        <v>375</v>
      </c>
      <c r="Q12" s="25" t="s">
        <v>487</v>
      </c>
    </row>
    <row r="13">
      <c r="L13" s="25">
        <v>12.0</v>
      </c>
      <c r="M13" s="25">
        <v>1.5737173E7</v>
      </c>
      <c r="N13" s="25" t="s">
        <v>502</v>
      </c>
      <c r="O13" s="25">
        <v>497.0</v>
      </c>
      <c r="P13" s="25" t="s">
        <v>377</v>
      </c>
      <c r="Q13" s="25" t="s">
        <v>487</v>
      </c>
    </row>
    <row r="14">
      <c r="A14" s="43" t="s">
        <v>3588</v>
      </c>
      <c r="L14" s="25">
        <v>13.0</v>
      </c>
      <c r="M14" s="25">
        <v>1.5632264E7</v>
      </c>
      <c r="N14" s="25" t="s">
        <v>505</v>
      </c>
      <c r="O14" s="25">
        <v>476.0</v>
      </c>
      <c r="P14" s="25" t="s">
        <v>375</v>
      </c>
      <c r="Q14" s="25" t="s">
        <v>462</v>
      </c>
    </row>
    <row r="15">
      <c r="L15" s="25">
        <v>14.0</v>
      </c>
      <c r="M15" s="25">
        <v>1.5691483E7</v>
      </c>
      <c r="N15" s="25" t="s">
        <v>508</v>
      </c>
      <c r="O15" s="25">
        <v>549.0</v>
      </c>
      <c r="P15" s="25" t="s">
        <v>375</v>
      </c>
      <c r="Q15" s="25" t="s">
        <v>462</v>
      </c>
    </row>
    <row r="16">
      <c r="L16" s="25">
        <v>15.0</v>
      </c>
      <c r="M16" s="25">
        <v>1.5600882E7</v>
      </c>
      <c r="N16" s="25" t="s">
        <v>510</v>
      </c>
      <c r="O16" s="25">
        <v>635.0</v>
      </c>
      <c r="P16" s="25" t="s">
        <v>377</v>
      </c>
      <c r="Q16" s="25" t="s">
        <v>462</v>
      </c>
    </row>
    <row r="17">
      <c r="A17" s="25" t="s">
        <v>399</v>
      </c>
      <c r="B17" s="25">
        <v>1006.0</v>
      </c>
      <c r="L17" s="25">
        <v>16.0</v>
      </c>
      <c r="M17" s="25">
        <v>1.5643966E7</v>
      </c>
      <c r="N17" s="25" t="s">
        <v>514</v>
      </c>
      <c r="O17" s="25">
        <v>616.0</v>
      </c>
      <c r="P17" s="25" t="s">
        <v>379</v>
      </c>
      <c r="Q17" s="25" t="s">
        <v>487</v>
      </c>
    </row>
    <row r="18">
      <c r="A18" s="25" t="s">
        <v>3589</v>
      </c>
      <c r="B18" s="25">
        <f>IFERROR(VLOOKUP(B17,'17. Vlookup'!student_results,7,0), "NotFound")</f>
        <v>96</v>
      </c>
      <c r="L18" s="25">
        <v>17.0</v>
      </c>
      <c r="M18" s="25">
        <v>1.5737452E7</v>
      </c>
      <c r="N18" s="25" t="s">
        <v>516</v>
      </c>
      <c r="O18" s="25">
        <v>653.0</v>
      </c>
      <c r="P18" s="25" t="s">
        <v>379</v>
      </c>
      <c r="Q18" s="25" t="s">
        <v>487</v>
      </c>
    </row>
    <row r="19">
      <c r="L19" s="25">
        <v>18.0</v>
      </c>
      <c r="M19" s="25">
        <v>1.5788218E7</v>
      </c>
      <c r="N19" s="25" t="s">
        <v>518</v>
      </c>
      <c r="O19" s="25">
        <v>549.0</v>
      </c>
      <c r="P19" s="25" t="s">
        <v>377</v>
      </c>
      <c r="Q19" s="25" t="s">
        <v>462</v>
      </c>
    </row>
    <row r="20">
      <c r="L20" s="25">
        <v>19.0</v>
      </c>
      <c r="M20" s="25">
        <v>1.5661507E7</v>
      </c>
      <c r="N20" s="25" t="s">
        <v>519</v>
      </c>
      <c r="O20" s="25">
        <v>587.0</v>
      </c>
      <c r="P20" s="25" t="s">
        <v>377</v>
      </c>
      <c r="Q20" s="25" t="s">
        <v>487</v>
      </c>
    </row>
    <row r="21" ht="15.75" customHeight="1">
      <c r="A21" s="25" t="s">
        <v>371</v>
      </c>
      <c r="B21" s="25" t="s">
        <v>372</v>
      </c>
      <c r="C21" s="25" t="s">
        <v>373</v>
      </c>
      <c r="D21" s="25" t="s">
        <v>374</v>
      </c>
      <c r="L21" s="25">
        <v>20.0</v>
      </c>
      <c r="M21" s="25">
        <v>1.5568982E7</v>
      </c>
      <c r="N21" s="25" t="s">
        <v>520</v>
      </c>
      <c r="O21" s="25">
        <v>726.0</v>
      </c>
      <c r="P21" s="25" t="s">
        <v>375</v>
      </c>
      <c r="Q21" s="25" t="s">
        <v>462</v>
      </c>
    </row>
    <row r="22" ht="15.75" customHeight="1">
      <c r="A22" s="25" t="s">
        <v>375</v>
      </c>
      <c r="B22" s="25">
        <v>44.0</v>
      </c>
      <c r="C22" s="25">
        <v>72000.0</v>
      </c>
      <c r="D22" s="25" t="s">
        <v>376</v>
      </c>
      <c r="L22" s="25">
        <v>21.0</v>
      </c>
      <c r="M22" s="25">
        <v>1.5577657E7</v>
      </c>
      <c r="N22" s="25" t="s">
        <v>522</v>
      </c>
      <c r="O22" s="25">
        <v>732.0</v>
      </c>
      <c r="P22" s="25" t="s">
        <v>375</v>
      </c>
      <c r="Q22" s="25" t="s">
        <v>487</v>
      </c>
    </row>
    <row r="23" ht="15.75" customHeight="1">
      <c r="A23" s="25" t="s">
        <v>377</v>
      </c>
      <c r="B23" s="25">
        <v>27.0</v>
      </c>
      <c r="C23" s="25">
        <v>48000.0</v>
      </c>
      <c r="D23" s="25" t="s">
        <v>378</v>
      </c>
      <c r="L23" s="25">
        <v>22.0</v>
      </c>
      <c r="M23" s="25">
        <v>1.5597945E7</v>
      </c>
      <c r="N23" s="25" t="s">
        <v>523</v>
      </c>
      <c r="O23" s="25">
        <v>636.0</v>
      </c>
      <c r="P23" s="25" t="s">
        <v>377</v>
      </c>
      <c r="Q23" s="25" t="s">
        <v>462</v>
      </c>
    </row>
    <row r="24" ht="15.75" customHeight="1">
      <c r="A24" s="25" t="s">
        <v>379</v>
      </c>
      <c r="B24" s="25">
        <v>30.0</v>
      </c>
      <c r="C24" s="25">
        <v>54000.0</v>
      </c>
      <c r="D24" s="25" t="s">
        <v>376</v>
      </c>
    </row>
    <row r="25" ht="15.75" customHeight="1">
      <c r="A25" s="25" t="s">
        <v>377</v>
      </c>
      <c r="B25" s="25">
        <v>38.0</v>
      </c>
      <c r="C25" s="25">
        <v>61000.0</v>
      </c>
      <c r="D25" s="25" t="s">
        <v>376</v>
      </c>
    </row>
    <row r="26" ht="15.75" customHeight="1">
      <c r="A26" s="25" t="s">
        <v>379</v>
      </c>
      <c r="B26" s="25">
        <v>40.0</v>
      </c>
      <c r="C26" s="25">
        <f>C25</f>
        <v>61000</v>
      </c>
      <c r="D26" s="25" t="s">
        <v>378</v>
      </c>
    </row>
    <row r="27" ht="15.75" customHeight="1">
      <c r="A27" s="25" t="s">
        <v>375</v>
      </c>
      <c r="B27" s="25">
        <v>35.0</v>
      </c>
      <c r="C27" s="25">
        <v>58000.0</v>
      </c>
      <c r="D27" s="25" t="s">
        <v>378</v>
      </c>
    </row>
    <row r="28" ht="15.75" customHeight="1">
      <c r="A28" s="25" t="s">
        <v>377</v>
      </c>
      <c r="B28" s="25">
        <f>B27</f>
        <v>35</v>
      </c>
      <c r="C28" s="25">
        <v>52000.0</v>
      </c>
      <c r="D28" s="25" t="s">
        <v>376</v>
      </c>
    </row>
    <row r="29" ht="15.75" customHeight="1">
      <c r="A29" s="25" t="s">
        <v>375</v>
      </c>
      <c r="B29" s="25">
        <v>48.0</v>
      </c>
      <c r="C29" s="25">
        <v>79000.0</v>
      </c>
      <c r="D29" s="25" t="s">
        <v>378</v>
      </c>
    </row>
    <row r="30" ht="15.75" customHeight="1">
      <c r="A30" s="25" t="s">
        <v>379</v>
      </c>
      <c r="B30" s="25">
        <v>50.0</v>
      </c>
      <c r="C30" s="25">
        <v>83000.0</v>
      </c>
      <c r="D30" s="25" t="s">
        <v>376</v>
      </c>
    </row>
    <row r="31" ht="15.75" customHeight="1">
      <c r="A31" s="25" t="s">
        <v>375</v>
      </c>
      <c r="B31" s="25">
        <v>37.0</v>
      </c>
      <c r="C31" s="25">
        <v>67000.0</v>
      </c>
      <c r="D31" s="25" t="s">
        <v>378</v>
      </c>
    </row>
    <row r="32" ht="15.75" customHeight="1"/>
    <row r="33" ht="15.75" customHeight="1">
      <c r="A33" s="25" t="s">
        <v>3590</v>
      </c>
    </row>
    <row r="34" ht="15.75" customHeight="1">
      <c r="A34" s="25" t="s">
        <v>372</v>
      </c>
      <c r="B34" s="25">
        <v>52.0</v>
      </c>
    </row>
    <row r="35" ht="15.75" customHeight="1">
      <c r="A35" s="25" t="s">
        <v>373</v>
      </c>
      <c r="B35" s="25" t="str">
        <f>IFERROR(VLOOKUP(B34,B21:C31,2,0), "not found")</f>
        <v>not found</v>
      </c>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8.86"/>
    <col customWidth="1" min="2" max="2" width="95.14"/>
    <col customWidth="1" min="3" max="26" width="8.86"/>
  </cols>
  <sheetData>
    <row r="1" ht="60.0" customHeight="1">
      <c r="A1" s="6" t="s">
        <v>3591</v>
      </c>
      <c r="B1" s="2"/>
    </row>
    <row r="2" ht="15.0" customHeight="1">
      <c r="A2" s="6" t="s">
        <v>3592</v>
      </c>
      <c r="B2" s="2"/>
      <c r="C2" s="55"/>
      <c r="D2" s="55"/>
      <c r="E2" s="55"/>
      <c r="F2" s="55"/>
      <c r="G2" s="55"/>
      <c r="H2" s="55"/>
      <c r="I2" s="55"/>
      <c r="J2" s="55"/>
      <c r="K2" s="55"/>
      <c r="L2" s="55"/>
      <c r="M2" s="55"/>
      <c r="N2" s="55"/>
      <c r="O2" s="55"/>
      <c r="P2" s="55"/>
      <c r="Q2" s="55"/>
      <c r="R2" s="55"/>
      <c r="S2" s="55"/>
      <c r="T2" s="55"/>
      <c r="U2" s="55"/>
      <c r="V2" s="55"/>
      <c r="W2" s="55"/>
      <c r="X2" s="55"/>
      <c r="Y2" s="55"/>
      <c r="Z2" s="55"/>
    </row>
    <row r="3" ht="15.0" customHeight="1">
      <c r="A3" s="6" t="s">
        <v>3593</v>
      </c>
      <c r="B3" s="2"/>
      <c r="C3" s="55"/>
      <c r="D3" s="55"/>
      <c r="E3" s="55"/>
      <c r="F3" s="55"/>
      <c r="G3" s="55"/>
      <c r="H3" s="55"/>
      <c r="I3" s="55"/>
      <c r="J3" s="55"/>
      <c r="K3" s="55"/>
      <c r="L3" s="55"/>
      <c r="M3" s="55"/>
      <c r="N3" s="55"/>
      <c r="O3" s="55"/>
      <c r="P3" s="55"/>
      <c r="Q3" s="55"/>
      <c r="R3" s="55"/>
      <c r="S3" s="55"/>
      <c r="T3" s="55"/>
      <c r="U3" s="55"/>
      <c r="V3" s="55"/>
      <c r="W3" s="55"/>
      <c r="X3" s="55"/>
      <c r="Y3" s="55"/>
      <c r="Z3" s="55"/>
    </row>
    <row r="4" ht="15.0" customHeight="1">
      <c r="A4" s="15" t="s">
        <v>3594</v>
      </c>
      <c r="B4" s="2"/>
      <c r="C4" s="56"/>
      <c r="D4" s="56"/>
      <c r="E4" s="56"/>
      <c r="F4" s="56"/>
      <c r="G4" s="56"/>
      <c r="H4" s="56"/>
      <c r="I4" s="56"/>
      <c r="J4" s="56"/>
      <c r="K4" s="56"/>
      <c r="L4" s="56"/>
      <c r="M4" s="56"/>
      <c r="N4" s="56"/>
      <c r="O4" s="56"/>
      <c r="P4" s="56"/>
      <c r="Q4" s="56"/>
      <c r="R4" s="56"/>
      <c r="S4" s="56"/>
      <c r="T4" s="56"/>
      <c r="U4" s="56"/>
      <c r="V4" s="56"/>
      <c r="W4" s="56"/>
      <c r="X4" s="56"/>
      <c r="Y4" s="56"/>
      <c r="Z4" s="56"/>
    </row>
    <row r="5" ht="15.0" customHeight="1">
      <c r="A5" s="15" t="s">
        <v>3595</v>
      </c>
      <c r="B5" s="2"/>
      <c r="C5" s="57"/>
      <c r="D5" s="57"/>
      <c r="E5" s="57"/>
      <c r="F5" s="57"/>
      <c r="G5" s="57"/>
      <c r="H5" s="57"/>
      <c r="I5" s="57"/>
      <c r="J5" s="57"/>
      <c r="K5" s="57"/>
      <c r="L5" s="57"/>
      <c r="M5" s="57"/>
      <c r="N5" s="57"/>
      <c r="O5" s="57"/>
      <c r="P5" s="57"/>
      <c r="Q5" s="57"/>
      <c r="R5" s="57"/>
      <c r="S5" s="57"/>
      <c r="T5" s="57"/>
      <c r="U5" s="57"/>
      <c r="V5" s="57"/>
      <c r="W5" s="57"/>
      <c r="X5" s="57"/>
      <c r="Y5" s="57"/>
      <c r="Z5" s="57"/>
    </row>
    <row r="6" ht="15.0" customHeight="1">
      <c r="A6" s="58" t="s">
        <v>3596</v>
      </c>
      <c r="B6" s="2"/>
      <c r="C6" s="57"/>
      <c r="D6" s="57"/>
      <c r="E6" s="57"/>
      <c r="F6" s="57"/>
      <c r="G6" s="57"/>
      <c r="H6" s="57"/>
      <c r="I6" s="57"/>
      <c r="J6" s="57"/>
      <c r="K6" s="57"/>
      <c r="L6" s="57"/>
      <c r="M6" s="57"/>
      <c r="N6" s="57"/>
      <c r="O6" s="57"/>
      <c r="P6" s="57"/>
      <c r="Q6" s="57"/>
      <c r="R6" s="57"/>
      <c r="S6" s="57"/>
      <c r="T6" s="57"/>
      <c r="U6" s="57"/>
      <c r="V6" s="57"/>
      <c r="W6" s="57"/>
      <c r="X6" s="57"/>
      <c r="Y6" s="57"/>
      <c r="Z6" s="57"/>
    </row>
    <row r="7" ht="15.0" customHeight="1">
      <c r="A7" s="2"/>
      <c r="B7" s="2"/>
    </row>
    <row r="8">
      <c r="A8" s="6"/>
      <c r="B8" s="2"/>
    </row>
    <row r="9">
      <c r="A9" s="6"/>
      <c r="B9" s="2"/>
    </row>
    <row r="10">
      <c r="A10" s="6"/>
      <c r="B10" s="2"/>
    </row>
    <row r="11">
      <c r="A11" s="6"/>
      <c r="B11" s="2"/>
    </row>
    <row r="12">
      <c r="A12" s="6"/>
      <c r="B12" s="2"/>
    </row>
    <row r="13">
      <c r="A13" s="6"/>
      <c r="B13" s="2"/>
    </row>
    <row r="14">
      <c r="A14" s="6"/>
      <c r="B14" s="2"/>
    </row>
    <row r="15">
      <c r="A15" s="6"/>
      <c r="B15" s="2"/>
    </row>
    <row r="16">
      <c r="A16" s="6"/>
      <c r="B16" s="2"/>
    </row>
    <row r="17">
      <c r="A17" s="6"/>
      <c r="B17" s="2"/>
    </row>
    <row r="18">
      <c r="A18" s="6"/>
      <c r="B18" s="2"/>
    </row>
    <row r="19">
      <c r="A19" s="6"/>
      <c r="B19" s="2"/>
    </row>
    <row r="20">
      <c r="A20" s="6"/>
      <c r="B20" s="2"/>
    </row>
    <row r="21" ht="15.75" customHeight="1">
      <c r="A21" s="6"/>
      <c r="B21" s="2"/>
    </row>
    <row r="22" ht="15.75" customHeight="1">
      <c r="A22" s="6"/>
      <c r="B22" s="2"/>
    </row>
    <row r="23" ht="15.75" customHeight="1">
      <c r="A23" s="6"/>
      <c r="B23" s="2"/>
    </row>
    <row r="24" ht="15.75" customHeight="1">
      <c r="A24" s="6"/>
      <c r="B24" s="2"/>
    </row>
    <row r="25" ht="15.75" customHeight="1">
      <c r="A25" s="6"/>
      <c r="B25" s="2"/>
    </row>
    <row r="26" ht="15.75" customHeight="1">
      <c r="A26" s="6"/>
      <c r="B26" s="2"/>
    </row>
    <row r="27" ht="15.75" customHeight="1">
      <c r="A27" s="6"/>
      <c r="B27" s="2"/>
    </row>
    <row r="28" ht="15.75" customHeight="1">
      <c r="A28" s="6"/>
      <c r="B28" s="2"/>
    </row>
    <row r="29" ht="15.75" customHeight="1">
      <c r="A29" s="6"/>
      <c r="B29" s="2"/>
    </row>
    <row r="30" ht="15.75" customHeight="1">
      <c r="A30" s="6"/>
      <c r="B30" s="2"/>
    </row>
    <row r="31" ht="15.75" customHeight="1">
      <c r="A31" s="6"/>
      <c r="B31" s="2"/>
    </row>
    <row r="32" ht="15.75" customHeight="1">
      <c r="A32" s="6"/>
      <c r="B32" s="2"/>
    </row>
    <row r="33" ht="15.75" customHeight="1">
      <c r="A33" s="6"/>
      <c r="B33" s="2"/>
    </row>
    <row r="34" ht="15.75" customHeight="1">
      <c r="A34" s="6"/>
      <c r="B34" s="2"/>
    </row>
    <row r="35" ht="15.75" customHeight="1">
      <c r="A35" s="6"/>
      <c r="B35" s="2"/>
    </row>
    <row r="36" ht="15.75" customHeight="1">
      <c r="A36" s="6"/>
      <c r="B36" s="2"/>
    </row>
    <row r="37" ht="15.75" customHeight="1">
      <c r="A37" s="6"/>
      <c r="B37" s="2"/>
    </row>
    <row r="38" ht="15.75" customHeight="1">
      <c r="A38" s="6"/>
      <c r="B38" s="2"/>
    </row>
    <row r="39" ht="15.75" customHeight="1">
      <c r="A39" s="6"/>
      <c r="B39" s="2"/>
    </row>
    <row r="40" ht="15.75" customHeight="1">
      <c r="A40" s="6"/>
      <c r="B40" s="2"/>
    </row>
    <row r="41" ht="15.75" customHeight="1">
      <c r="A41" s="6"/>
      <c r="B41" s="2"/>
    </row>
    <row r="42" ht="15.75" customHeight="1">
      <c r="A42" s="6"/>
      <c r="B42" s="2"/>
    </row>
    <row r="43" ht="15.75" customHeight="1">
      <c r="A43" s="6"/>
      <c r="B43" s="2"/>
    </row>
    <row r="44" ht="15.75" customHeight="1">
      <c r="A44" s="6"/>
      <c r="B44" s="2"/>
    </row>
    <row r="45" ht="15.75" customHeight="1">
      <c r="A45" s="6"/>
      <c r="B45" s="2"/>
    </row>
    <row r="46" ht="15.75" customHeight="1">
      <c r="A46" s="6"/>
      <c r="B46" s="2"/>
    </row>
    <row r="47" ht="15.75" customHeight="1">
      <c r="A47" s="6"/>
      <c r="B47" s="2"/>
    </row>
    <row r="48" ht="15.75" customHeight="1">
      <c r="A48" s="6"/>
      <c r="B48" s="2"/>
    </row>
    <row r="49" ht="15.75" customHeight="1">
      <c r="A49" s="6"/>
      <c r="B49" s="2"/>
    </row>
    <row r="50" ht="15.75" customHeight="1">
      <c r="A50" s="6"/>
      <c r="B50" s="2"/>
    </row>
    <row r="51" ht="15.75" customHeight="1">
      <c r="A51" s="6"/>
      <c r="B51" s="2"/>
    </row>
    <row r="52" ht="15.75" customHeight="1">
      <c r="A52" s="6"/>
      <c r="B52" s="2"/>
    </row>
    <row r="53" ht="15.75" customHeight="1">
      <c r="A53" s="6"/>
      <c r="B53" s="2"/>
    </row>
    <row r="54" ht="15.75" customHeight="1">
      <c r="A54" s="6"/>
      <c r="B54" s="2"/>
    </row>
    <row r="55" ht="15.75" customHeight="1">
      <c r="A55" s="6"/>
      <c r="B55" s="2"/>
    </row>
    <row r="56" ht="15.75" customHeight="1">
      <c r="A56" s="6"/>
      <c r="B56" s="2"/>
    </row>
    <row r="57" ht="15.75" customHeight="1">
      <c r="A57" s="6"/>
      <c r="B57" s="2"/>
    </row>
    <row r="58" ht="15.75" customHeight="1">
      <c r="A58" s="6"/>
      <c r="B58" s="2"/>
    </row>
    <row r="59" ht="15.75" customHeight="1">
      <c r="A59" s="6"/>
      <c r="B59" s="2"/>
    </row>
    <row r="60" ht="15.75" customHeight="1">
      <c r="A60" s="6"/>
      <c r="B60" s="2"/>
    </row>
    <row r="61" ht="15.75" customHeight="1">
      <c r="A61" s="6"/>
      <c r="B61" s="2"/>
    </row>
    <row r="62" ht="15.75" customHeight="1">
      <c r="A62" s="6"/>
      <c r="B62" s="2"/>
    </row>
    <row r="63" ht="15.75" customHeight="1">
      <c r="A63" s="6"/>
      <c r="B63" s="2"/>
    </row>
    <row r="64" ht="15.75" customHeight="1">
      <c r="A64" s="6"/>
      <c r="B64" s="2"/>
    </row>
    <row r="65" ht="15.75" customHeight="1">
      <c r="A65" s="6"/>
      <c r="B65" s="2"/>
    </row>
    <row r="66" ht="15.75" customHeight="1">
      <c r="A66" s="6"/>
      <c r="B66" s="2"/>
    </row>
    <row r="67" ht="15.75" customHeight="1">
      <c r="A67" s="6"/>
      <c r="B67" s="2"/>
    </row>
    <row r="68" ht="15.75" customHeight="1">
      <c r="A68" s="6"/>
      <c r="B68" s="2"/>
    </row>
    <row r="69" ht="15.75" customHeight="1">
      <c r="A69" s="6"/>
      <c r="B69" s="2"/>
    </row>
    <row r="70" ht="15.75" customHeight="1">
      <c r="A70" s="6"/>
      <c r="B70" s="2"/>
    </row>
    <row r="71" ht="15.75" customHeight="1">
      <c r="A71" s="6"/>
      <c r="B71" s="2"/>
    </row>
    <row r="72" ht="15.75" customHeight="1">
      <c r="A72" s="6"/>
      <c r="B72" s="2"/>
    </row>
    <row r="73" ht="15.75" customHeight="1">
      <c r="A73" s="6"/>
      <c r="B73" s="2"/>
    </row>
    <row r="74" ht="15.75" customHeight="1">
      <c r="A74" s="6"/>
      <c r="B74" s="2"/>
    </row>
    <row r="75" ht="15.75" customHeight="1">
      <c r="A75" s="6"/>
      <c r="B75" s="2"/>
    </row>
    <row r="76" ht="15.75" customHeight="1">
      <c r="A76" s="6"/>
      <c r="B76" s="2"/>
    </row>
    <row r="77" ht="15.75" customHeight="1">
      <c r="A77" s="6"/>
      <c r="B77" s="2"/>
    </row>
    <row r="78" ht="15.75" customHeight="1">
      <c r="A78" s="6"/>
      <c r="B78" s="2"/>
    </row>
    <row r="79" ht="15.75" customHeight="1">
      <c r="A79" s="6"/>
      <c r="B79" s="2"/>
    </row>
    <row r="80" ht="15.75" customHeight="1">
      <c r="A80" s="6"/>
      <c r="B80" s="2"/>
    </row>
    <row r="81" ht="15.75" customHeight="1">
      <c r="A81" s="6"/>
      <c r="B81" s="2"/>
    </row>
    <row r="82" ht="15.75" customHeight="1">
      <c r="A82" s="6"/>
      <c r="B82" s="2"/>
    </row>
    <row r="83" ht="15.75" customHeight="1">
      <c r="A83" s="6"/>
      <c r="B83" s="2"/>
    </row>
    <row r="84" ht="15.75" customHeight="1">
      <c r="A84" s="6"/>
      <c r="B84" s="2"/>
    </row>
    <row r="85" ht="15.75" customHeight="1">
      <c r="A85" s="6"/>
      <c r="B85" s="2"/>
    </row>
    <row r="86" ht="15.75" customHeight="1">
      <c r="A86" s="6"/>
      <c r="B86" s="2"/>
    </row>
    <row r="87" ht="15.75" customHeight="1">
      <c r="A87" s="6"/>
      <c r="B87" s="2"/>
    </row>
    <row r="88" ht="15.75" customHeight="1">
      <c r="A88" s="6"/>
      <c r="B88" s="2"/>
    </row>
    <row r="89" ht="15.75" customHeight="1">
      <c r="A89" s="6"/>
      <c r="B89" s="2"/>
    </row>
    <row r="90" ht="15.75" customHeight="1">
      <c r="A90" s="6"/>
      <c r="B90" s="2"/>
    </row>
    <row r="91" ht="15.75" customHeight="1">
      <c r="A91" s="6"/>
      <c r="B91" s="2"/>
    </row>
    <row r="92" ht="15.75" customHeight="1">
      <c r="A92" s="6"/>
      <c r="B92" s="2"/>
    </row>
    <row r="93" ht="15.75" customHeight="1">
      <c r="A93" s="6"/>
      <c r="B93" s="2"/>
    </row>
    <row r="94" ht="15.75" customHeight="1">
      <c r="A94" s="6"/>
      <c r="B94" s="2"/>
    </row>
    <row r="95" ht="15.75" customHeight="1">
      <c r="A95" s="6"/>
      <c r="B95" s="2"/>
    </row>
    <row r="96" ht="15.75" customHeight="1">
      <c r="A96" s="6"/>
      <c r="B96" s="2"/>
    </row>
    <row r="97" ht="15.75" customHeight="1">
      <c r="A97" s="6"/>
      <c r="B97" s="2"/>
    </row>
    <row r="98" ht="15.75" customHeight="1">
      <c r="A98" s="6"/>
      <c r="B98" s="2"/>
    </row>
    <row r="99" ht="15.75" customHeight="1">
      <c r="A99" s="6"/>
      <c r="B99" s="2"/>
    </row>
    <row r="100" ht="15.75" customHeight="1">
      <c r="A100" s="6"/>
      <c r="B100" s="2"/>
    </row>
    <row r="101" ht="15.75" customHeight="1">
      <c r="A101" s="6"/>
      <c r="B101" s="2"/>
    </row>
    <row r="102" ht="15.75" customHeight="1">
      <c r="A102" s="6"/>
      <c r="B102" s="2"/>
    </row>
    <row r="103" ht="15.75" customHeight="1">
      <c r="A103" s="6"/>
      <c r="B103" s="2"/>
    </row>
    <row r="104" ht="15.75" customHeight="1">
      <c r="A104" s="6"/>
      <c r="B104" s="2"/>
    </row>
    <row r="105" ht="15.75" customHeight="1">
      <c r="A105" s="6"/>
      <c r="B105" s="2"/>
    </row>
    <row r="106" ht="15.75" customHeight="1">
      <c r="A106" s="6"/>
      <c r="B106" s="2"/>
    </row>
    <row r="107" ht="15.75" customHeight="1">
      <c r="A107" s="6"/>
      <c r="B107" s="2"/>
    </row>
    <row r="108" ht="15.75" customHeight="1">
      <c r="A108" s="6"/>
      <c r="B108" s="2"/>
    </row>
    <row r="109" ht="15.75" customHeight="1">
      <c r="A109" s="6"/>
      <c r="B109" s="2"/>
    </row>
    <row r="110" ht="15.75" customHeight="1">
      <c r="A110" s="6"/>
      <c r="B110" s="2"/>
    </row>
    <row r="111" ht="15.75" customHeight="1">
      <c r="A111" s="6"/>
      <c r="B111" s="2"/>
    </row>
    <row r="112" ht="15.75" customHeight="1">
      <c r="A112" s="6"/>
      <c r="B112" s="2"/>
    </row>
    <row r="113" ht="15.75" customHeight="1">
      <c r="A113" s="6"/>
      <c r="B113" s="2"/>
    </row>
    <row r="114" ht="15.75" customHeight="1">
      <c r="A114" s="6"/>
      <c r="B114" s="2"/>
    </row>
    <row r="115" ht="15.75" customHeight="1">
      <c r="A115" s="6"/>
      <c r="B115" s="2"/>
    </row>
    <row r="116" ht="15.75" customHeight="1">
      <c r="A116" s="6"/>
      <c r="B116" s="2"/>
    </row>
    <row r="117" ht="15.75" customHeight="1">
      <c r="A117" s="6"/>
      <c r="B117" s="2"/>
    </row>
    <row r="118" ht="15.75" customHeight="1">
      <c r="A118" s="6"/>
      <c r="B118" s="2"/>
    </row>
    <row r="119" ht="15.75" customHeight="1">
      <c r="A119" s="6"/>
      <c r="B119" s="2"/>
    </row>
    <row r="120" ht="15.75" customHeight="1">
      <c r="A120" s="6"/>
      <c r="B120" s="2"/>
    </row>
    <row r="121" ht="15.75" customHeight="1">
      <c r="A121" s="6"/>
      <c r="B121" s="2"/>
    </row>
    <row r="122" ht="15.75" customHeight="1">
      <c r="A122" s="6"/>
      <c r="B122" s="2"/>
    </row>
    <row r="123" ht="15.75" customHeight="1">
      <c r="A123" s="6"/>
      <c r="B123" s="2"/>
    </row>
    <row r="124" ht="15.75" customHeight="1">
      <c r="A124" s="6"/>
      <c r="B124" s="2"/>
    </row>
    <row r="125" ht="15.75" customHeight="1">
      <c r="A125" s="6"/>
      <c r="B125" s="2"/>
    </row>
    <row r="126" ht="15.75" customHeight="1">
      <c r="A126" s="6"/>
      <c r="B126" s="2"/>
    </row>
    <row r="127" ht="15.75" customHeight="1">
      <c r="A127" s="6"/>
      <c r="B127" s="2"/>
    </row>
    <row r="128" ht="15.75" customHeight="1">
      <c r="A128" s="6"/>
      <c r="B128" s="2"/>
    </row>
    <row r="129" ht="15.75" customHeight="1">
      <c r="A129" s="6"/>
      <c r="B129" s="2"/>
    </row>
    <row r="130" ht="15.75" customHeight="1">
      <c r="A130" s="6"/>
      <c r="B130" s="2"/>
    </row>
    <row r="131" ht="15.75" customHeight="1">
      <c r="A131" s="6"/>
      <c r="B131" s="2"/>
    </row>
    <row r="132" ht="15.75" customHeight="1">
      <c r="A132" s="6"/>
      <c r="B132" s="2"/>
    </row>
    <row r="133" ht="15.75" customHeight="1">
      <c r="A133" s="6"/>
      <c r="B133" s="2"/>
    </row>
    <row r="134" ht="15.75" customHeight="1">
      <c r="A134" s="6"/>
      <c r="B134" s="2"/>
    </row>
    <row r="135" ht="15.75" customHeight="1">
      <c r="A135" s="6"/>
      <c r="B135" s="2"/>
    </row>
    <row r="136" ht="15.75" customHeight="1">
      <c r="A136" s="6"/>
      <c r="B136" s="2"/>
    </row>
    <row r="137" ht="15.75" customHeight="1">
      <c r="A137" s="6"/>
      <c r="B137" s="2"/>
    </row>
    <row r="138" ht="15.75" customHeight="1">
      <c r="A138" s="6"/>
      <c r="B138" s="2"/>
    </row>
    <row r="139" ht="15.75" customHeight="1">
      <c r="A139" s="6"/>
      <c r="B139" s="2"/>
    </row>
    <row r="140" ht="15.75" customHeight="1">
      <c r="A140" s="6"/>
      <c r="B140" s="2"/>
    </row>
    <row r="141" ht="15.75" customHeight="1">
      <c r="A141" s="6"/>
      <c r="B141" s="2"/>
    </row>
    <row r="142" ht="15.75" customHeight="1">
      <c r="A142" s="6"/>
      <c r="B142" s="2"/>
    </row>
    <row r="143" ht="15.75" customHeight="1">
      <c r="A143" s="6"/>
      <c r="B143" s="2"/>
    </row>
    <row r="144" ht="15.75" customHeight="1">
      <c r="A144" s="6"/>
      <c r="B144" s="2"/>
    </row>
    <row r="145" ht="15.75" customHeight="1">
      <c r="A145" s="6"/>
      <c r="B145" s="2"/>
    </row>
    <row r="146" ht="15.75" customHeight="1">
      <c r="A146" s="6"/>
      <c r="B146" s="2"/>
    </row>
    <row r="147" ht="15.75" customHeight="1">
      <c r="A147" s="6"/>
      <c r="B147" s="2"/>
    </row>
    <row r="148" ht="15.75" customHeight="1">
      <c r="A148" s="6"/>
      <c r="B148" s="2"/>
    </row>
    <row r="149" ht="15.75" customHeight="1">
      <c r="A149" s="6"/>
      <c r="B149" s="2"/>
    </row>
    <row r="150" ht="15.75" customHeight="1">
      <c r="A150" s="6"/>
      <c r="B150" s="2"/>
    </row>
    <row r="151" ht="15.75" customHeight="1">
      <c r="A151" s="6"/>
      <c r="B151" s="2"/>
    </row>
    <row r="152" ht="15.75" customHeight="1">
      <c r="A152" s="6"/>
      <c r="B152" s="2"/>
    </row>
    <row r="153" ht="15.75" customHeight="1">
      <c r="A153" s="6"/>
      <c r="B153" s="2"/>
    </row>
    <row r="154" ht="15.75" customHeight="1">
      <c r="A154" s="6"/>
      <c r="B154" s="2"/>
    </row>
    <row r="155" ht="15.75" customHeight="1">
      <c r="A155" s="6"/>
      <c r="B155" s="2"/>
    </row>
    <row r="156" ht="15.75" customHeight="1">
      <c r="A156" s="6"/>
      <c r="B156" s="2"/>
    </row>
    <row r="157" ht="15.75" customHeight="1">
      <c r="A157" s="6"/>
      <c r="B157" s="2"/>
    </row>
    <row r="158" ht="15.75" customHeight="1">
      <c r="A158" s="6"/>
      <c r="B158" s="2"/>
    </row>
    <row r="159" ht="15.75" customHeight="1">
      <c r="A159" s="6"/>
      <c r="B159" s="2"/>
    </row>
    <row r="160" ht="15.75" customHeight="1">
      <c r="A160" s="6"/>
      <c r="B160" s="2"/>
    </row>
    <row r="161" ht="15.75" customHeight="1">
      <c r="A161" s="6"/>
      <c r="B161" s="2"/>
    </row>
    <row r="162" ht="15.75" customHeight="1">
      <c r="A162" s="6"/>
      <c r="B162" s="2"/>
    </row>
    <row r="163" ht="15.75" customHeight="1">
      <c r="A163" s="6"/>
      <c r="B163" s="2"/>
    </row>
    <row r="164" ht="15.75" customHeight="1">
      <c r="A164" s="6"/>
      <c r="B164" s="2"/>
    </row>
    <row r="165" ht="15.75" customHeight="1">
      <c r="A165" s="6"/>
      <c r="B165" s="2"/>
    </row>
    <row r="166" ht="15.75" customHeight="1">
      <c r="A166" s="6"/>
      <c r="B166" s="2"/>
    </row>
    <row r="167" ht="15.75" customHeight="1">
      <c r="A167" s="6"/>
      <c r="B167" s="2"/>
    </row>
    <row r="168" ht="15.75" customHeight="1">
      <c r="A168" s="6"/>
      <c r="B168" s="2"/>
    </row>
    <row r="169" ht="15.75" customHeight="1">
      <c r="A169" s="6"/>
      <c r="B169" s="2"/>
    </row>
    <row r="170" ht="15.75" customHeight="1">
      <c r="A170" s="6"/>
      <c r="B170" s="2"/>
    </row>
    <row r="171" ht="15.75" customHeight="1">
      <c r="A171" s="6"/>
      <c r="B171" s="2"/>
    </row>
    <row r="172" ht="15.75" customHeight="1">
      <c r="A172" s="6"/>
      <c r="B172" s="2"/>
    </row>
    <row r="173" ht="15.75" customHeight="1">
      <c r="A173" s="6"/>
      <c r="B173" s="2"/>
    </row>
    <row r="174" ht="15.75" customHeight="1">
      <c r="A174" s="6"/>
      <c r="B174" s="2"/>
    </row>
    <row r="175" ht="15.75" customHeight="1">
      <c r="A175" s="6"/>
      <c r="B175" s="2"/>
    </row>
    <row r="176" ht="15.75" customHeight="1">
      <c r="A176" s="6"/>
      <c r="B176" s="2"/>
    </row>
    <row r="177" ht="15.75" customHeight="1">
      <c r="A177" s="6"/>
      <c r="B177" s="2"/>
    </row>
    <row r="178" ht="15.75" customHeight="1">
      <c r="A178" s="6"/>
      <c r="B178" s="2"/>
    </row>
    <row r="179" ht="15.75" customHeight="1">
      <c r="A179" s="6"/>
      <c r="B179" s="2"/>
    </row>
    <row r="180" ht="15.75" customHeight="1">
      <c r="A180" s="6"/>
      <c r="B180" s="2"/>
    </row>
    <row r="181" ht="15.75" customHeight="1">
      <c r="A181" s="6"/>
      <c r="B181" s="2"/>
    </row>
    <row r="182" ht="15.75" customHeight="1">
      <c r="A182" s="6"/>
      <c r="B182" s="2"/>
    </row>
    <row r="183" ht="15.75" customHeight="1">
      <c r="A183" s="6"/>
      <c r="B183" s="2"/>
    </row>
    <row r="184" ht="15.75" customHeight="1">
      <c r="A184" s="6"/>
      <c r="B184" s="2"/>
    </row>
    <row r="185" ht="15.75" customHeight="1">
      <c r="A185" s="6"/>
      <c r="B185" s="2"/>
    </row>
    <row r="186" ht="15.75" customHeight="1">
      <c r="A186" s="6"/>
      <c r="B186" s="2"/>
    </row>
    <row r="187" ht="15.75" customHeight="1">
      <c r="A187" s="6"/>
      <c r="B187" s="2"/>
    </row>
    <row r="188" ht="15.75" customHeight="1">
      <c r="A188" s="6"/>
      <c r="B188" s="2"/>
    </row>
    <row r="189" ht="15.75" customHeight="1">
      <c r="A189" s="6"/>
      <c r="B189" s="2"/>
    </row>
    <row r="190" ht="15.75" customHeight="1">
      <c r="A190" s="6"/>
      <c r="B190" s="2"/>
    </row>
    <row r="191" ht="15.75" customHeight="1">
      <c r="A191" s="6"/>
      <c r="B191" s="2"/>
    </row>
    <row r="192" ht="15.75" customHeight="1">
      <c r="A192" s="6"/>
      <c r="B192" s="2"/>
    </row>
    <row r="193" ht="15.75" customHeight="1">
      <c r="A193" s="6"/>
      <c r="B193" s="2"/>
    </row>
    <row r="194" ht="15.75" customHeight="1">
      <c r="A194" s="6"/>
      <c r="B194" s="2"/>
    </row>
    <row r="195" ht="15.75" customHeight="1">
      <c r="A195" s="6"/>
      <c r="B195" s="2"/>
    </row>
    <row r="196" ht="15.75" customHeight="1">
      <c r="A196" s="6"/>
      <c r="B196" s="2"/>
    </row>
    <row r="197" ht="15.75" customHeight="1">
      <c r="A197" s="6"/>
      <c r="B197" s="2"/>
    </row>
    <row r="198" ht="15.75" customHeight="1">
      <c r="A198" s="6"/>
      <c r="B198" s="2"/>
    </row>
    <row r="199" ht="15.75" customHeight="1">
      <c r="A199" s="6"/>
      <c r="B199" s="2"/>
    </row>
    <row r="200" ht="15.75" customHeight="1">
      <c r="A200" s="6"/>
      <c r="B200" s="2"/>
    </row>
    <row r="201" ht="15.75" customHeight="1">
      <c r="A201" s="6"/>
      <c r="B201" s="2"/>
    </row>
    <row r="202" ht="15.75" customHeight="1">
      <c r="A202" s="6"/>
      <c r="B202" s="2"/>
    </row>
    <row r="203" ht="15.75" customHeight="1">
      <c r="A203" s="6"/>
      <c r="B203" s="2"/>
    </row>
    <row r="204" ht="15.75" customHeight="1">
      <c r="A204" s="6"/>
      <c r="B204" s="2"/>
    </row>
    <row r="205" ht="15.75" customHeight="1">
      <c r="A205" s="6"/>
      <c r="B205" s="2"/>
    </row>
    <row r="206" ht="15.75" customHeight="1">
      <c r="A206" s="6"/>
      <c r="B206" s="2"/>
    </row>
    <row r="207" ht="15.75" customHeight="1">
      <c r="A207" s="6"/>
      <c r="B207" s="2"/>
    </row>
    <row r="208" ht="15.75" customHeight="1">
      <c r="A208" s="6"/>
      <c r="B208" s="2"/>
    </row>
    <row r="209" ht="15.75" customHeight="1">
      <c r="A209" s="6"/>
      <c r="B209" s="2"/>
    </row>
    <row r="210" ht="15.75" customHeight="1">
      <c r="A210" s="6"/>
      <c r="B210" s="2"/>
    </row>
    <row r="211" ht="15.75" customHeight="1">
      <c r="A211" s="6"/>
      <c r="B211" s="2"/>
    </row>
    <row r="212" ht="15.75" customHeight="1">
      <c r="A212" s="6"/>
      <c r="B212" s="2"/>
    </row>
    <row r="213" ht="15.75" customHeight="1">
      <c r="A213" s="6"/>
      <c r="B213" s="2"/>
    </row>
    <row r="214" ht="15.75" customHeight="1">
      <c r="A214" s="6"/>
      <c r="B214" s="2"/>
    </row>
    <row r="215" ht="15.75" customHeight="1">
      <c r="A215" s="6"/>
      <c r="B215" s="2"/>
    </row>
    <row r="216" ht="15.75" customHeight="1">
      <c r="A216" s="6"/>
      <c r="B216" s="2"/>
    </row>
    <row r="217" ht="15.75" customHeight="1">
      <c r="A217" s="6"/>
      <c r="B217" s="2"/>
    </row>
    <row r="218" ht="15.75" customHeight="1">
      <c r="A218" s="6"/>
      <c r="B218" s="2"/>
    </row>
    <row r="219" ht="15.75" customHeight="1">
      <c r="A219" s="6"/>
      <c r="B219" s="2"/>
    </row>
    <row r="220" ht="15.75" customHeight="1">
      <c r="A220" s="6"/>
      <c r="B220" s="2"/>
    </row>
    <row r="221" ht="15.75" customHeight="1">
      <c r="A221" s="6"/>
      <c r="B221" s="2"/>
    </row>
    <row r="222" ht="15.75" customHeight="1">
      <c r="A222" s="6"/>
      <c r="B222" s="2"/>
    </row>
    <row r="223" ht="15.75" customHeight="1">
      <c r="A223" s="6"/>
      <c r="B223" s="2"/>
    </row>
    <row r="224" ht="15.75" customHeight="1">
      <c r="A224" s="6"/>
      <c r="B224" s="2"/>
    </row>
    <row r="225" ht="15.75" customHeight="1">
      <c r="A225" s="6"/>
      <c r="B225" s="2"/>
    </row>
    <row r="226" ht="15.75" customHeight="1">
      <c r="A226" s="6"/>
      <c r="B226" s="2"/>
    </row>
    <row r="227" ht="15.75" customHeight="1">
      <c r="A227" s="6"/>
      <c r="B227" s="2"/>
    </row>
    <row r="228" ht="15.75" customHeight="1">
      <c r="A228" s="6"/>
      <c r="B228" s="2"/>
    </row>
    <row r="229" ht="15.75" customHeight="1">
      <c r="A229" s="6"/>
      <c r="B229" s="2"/>
    </row>
    <row r="230" ht="15.75" customHeight="1">
      <c r="A230" s="6"/>
      <c r="B230" s="2"/>
    </row>
    <row r="231" ht="15.75" customHeight="1">
      <c r="A231" s="6"/>
      <c r="B231" s="2"/>
    </row>
    <row r="232" ht="15.75" customHeight="1">
      <c r="A232" s="6"/>
      <c r="B232" s="2"/>
    </row>
    <row r="233" ht="15.75" customHeight="1">
      <c r="A233" s="6"/>
      <c r="B233" s="2"/>
    </row>
    <row r="234" ht="15.75" customHeight="1">
      <c r="A234" s="6"/>
      <c r="B234" s="2"/>
    </row>
    <row r="235" ht="15.75" customHeight="1">
      <c r="A235" s="6"/>
      <c r="B235" s="2"/>
    </row>
    <row r="236" ht="15.75" customHeight="1">
      <c r="A236" s="6"/>
      <c r="B236" s="2"/>
    </row>
    <row r="237" ht="15.75" customHeight="1">
      <c r="A237" s="6"/>
      <c r="B237" s="2"/>
    </row>
    <row r="238" ht="15.75" customHeight="1">
      <c r="A238" s="6"/>
      <c r="B238" s="2"/>
    </row>
    <row r="239" ht="15.75" customHeight="1">
      <c r="A239" s="6"/>
      <c r="B239" s="2"/>
    </row>
    <row r="240" ht="15.75" customHeight="1">
      <c r="A240" s="6"/>
      <c r="B240" s="2"/>
    </row>
    <row r="241" ht="15.75" customHeight="1">
      <c r="A241" s="6"/>
      <c r="B241" s="2"/>
    </row>
    <row r="242" ht="15.75" customHeight="1">
      <c r="A242" s="6"/>
      <c r="B242" s="2"/>
    </row>
    <row r="243" ht="15.75" customHeight="1">
      <c r="A243" s="6"/>
      <c r="B243" s="2"/>
    </row>
    <row r="244" ht="15.75" customHeight="1">
      <c r="A244" s="6"/>
      <c r="B244" s="2"/>
    </row>
    <row r="245" ht="15.75" customHeight="1">
      <c r="A245" s="6"/>
      <c r="B245" s="2"/>
    </row>
    <row r="246" ht="15.75" customHeight="1">
      <c r="A246" s="6"/>
      <c r="B246" s="2"/>
    </row>
    <row r="247" ht="15.75" customHeight="1">
      <c r="A247" s="6"/>
      <c r="B247" s="2"/>
    </row>
    <row r="248" ht="15.75" customHeight="1">
      <c r="A248" s="6"/>
      <c r="B248" s="2"/>
    </row>
    <row r="249" ht="15.75" customHeight="1">
      <c r="A249" s="6"/>
      <c r="B249" s="2"/>
    </row>
    <row r="250" ht="15.75" customHeight="1">
      <c r="A250" s="6"/>
      <c r="B250" s="2"/>
    </row>
    <row r="251" ht="15.75" customHeight="1">
      <c r="A251" s="6"/>
      <c r="B251" s="2"/>
    </row>
    <row r="252" ht="15.75" customHeight="1">
      <c r="A252" s="6"/>
      <c r="B252" s="2"/>
    </row>
    <row r="253" ht="15.75" customHeight="1">
      <c r="A253" s="6"/>
      <c r="B253" s="2"/>
    </row>
    <row r="254" ht="15.75" customHeight="1">
      <c r="A254" s="6"/>
      <c r="B254" s="2"/>
    </row>
    <row r="255" ht="15.75" customHeight="1">
      <c r="A255" s="6"/>
      <c r="B255" s="2"/>
    </row>
    <row r="256" ht="15.75" customHeight="1">
      <c r="A256" s="6"/>
      <c r="B256" s="2"/>
    </row>
    <row r="257" ht="15.75" customHeight="1">
      <c r="A257" s="6"/>
      <c r="B257" s="2"/>
    </row>
    <row r="258" ht="15.75" customHeight="1">
      <c r="A258" s="6"/>
      <c r="B258" s="2"/>
    </row>
    <row r="259" ht="15.75" customHeight="1">
      <c r="A259" s="6"/>
      <c r="B259" s="2"/>
    </row>
    <row r="260" ht="15.75" customHeight="1">
      <c r="A260" s="6"/>
      <c r="B260" s="2"/>
    </row>
    <row r="261" ht="15.75" customHeight="1">
      <c r="A261" s="6"/>
      <c r="B261" s="2"/>
    </row>
    <row r="262" ht="15.75" customHeight="1">
      <c r="A262" s="6"/>
      <c r="B262" s="2"/>
    </row>
    <row r="263" ht="15.75" customHeight="1">
      <c r="A263" s="6"/>
      <c r="B263" s="2"/>
    </row>
    <row r="264" ht="15.75" customHeight="1">
      <c r="A264" s="6"/>
      <c r="B264" s="2"/>
    </row>
    <row r="265" ht="15.75" customHeight="1">
      <c r="A265" s="6"/>
      <c r="B265" s="2"/>
    </row>
    <row r="266" ht="15.75" customHeight="1">
      <c r="A266" s="6"/>
      <c r="B266" s="2"/>
    </row>
    <row r="267" ht="15.75" customHeight="1">
      <c r="A267" s="6"/>
      <c r="B267" s="2"/>
    </row>
    <row r="268" ht="15.75" customHeight="1">
      <c r="A268" s="6"/>
      <c r="B268" s="2"/>
    </row>
    <row r="269" ht="15.75" customHeight="1">
      <c r="A269" s="6"/>
      <c r="B269" s="2"/>
    </row>
    <row r="270" ht="15.75" customHeight="1">
      <c r="A270" s="6"/>
      <c r="B270" s="2"/>
    </row>
    <row r="271" ht="15.75" customHeight="1">
      <c r="A271" s="6"/>
      <c r="B271" s="2"/>
    </row>
    <row r="272" ht="15.75" customHeight="1">
      <c r="A272" s="6"/>
      <c r="B272" s="2"/>
    </row>
    <row r="273" ht="15.75" customHeight="1">
      <c r="A273" s="6"/>
      <c r="B273" s="2"/>
    </row>
    <row r="274" ht="15.75" customHeight="1">
      <c r="A274" s="6"/>
      <c r="B274" s="2"/>
    </row>
    <row r="275" ht="15.75" customHeight="1">
      <c r="A275" s="6"/>
      <c r="B275" s="2"/>
    </row>
    <row r="276" ht="15.75" customHeight="1">
      <c r="A276" s="6"/>
      <c r="B276" s="2"/>
    </row>
    <row r="277" ht="15.75" customHeight="1">
      <c r="A277" s="6"/>
      <c r="B277" s="2"/>
    </row>
    <row r="278" ht="15.75" customHeight="1">
      <c r="A278" s="6"/>
      <c r="B278" s="2"/>
    </row>
    <row r="279" ht="15.75" customHeight="1">
      <c r="A279" s="6"/>
      <c r="B279" s="2"/>
    </row>
    <row r="280" ht="15.75" customHeight="1">
      <c r="A280" s="6"/>
      <c r="B280" s="2"/>
    </row>
    <row r="281" ht="15.75" customHeight="1">
      <c r="A281" s="6"/>
      <c r="B281" s="2"/>
    </row>
    <row r="282" ht="15.75" customHeight="1">
      <c r="A282" s="6"/>
      <c r="B282" s="2"/>
    </row>
    <row r="283" ht="15.75" customHeight="1">
      <c r="A283" s="6"/>
      <c r="B283" s="2"/>
    </row>
    <row r="284" ht="15.75" customHeight="1">
      <c r="A284" s="6"/>
      <c r="B284" s="2"/>
    </row>
    <row r="285" ht="15.75" customHeight="1">
      <c r="A285" s="6"/>
      <c r="B285" s="2"/>
    </row>
    <row r="286" ht="15.75" customHeight="1">
      <c r="A286" s="6"/>
      <c r="B286" s="2"/>
    </row>
    <row r="287" ht="15.75" customHeight="1">
      <c r="A287" s="6"/>
      <c r="B287" s="2"/>
    </row>
    <row r="288" ht="15.75" customHeight="1">
      <c r="A288" s="6"/>
      <c r="B288" s="2"/>
    </row>
    <row r="289" ht="15.75" customHeight="1">
      <c r="A289" s="6"/>
      <c r="B289" s="2"/>
    </row>
    <row r="290" ht="15.75" customHeight="1">
      <c r="A290" s="6"/>
      <c r="B290" s="2"/>
    </row>
    <row r="291" ht="15.75" customHeight="1">
      <c r="A291" s="6"/>
      <c r="B291" s="2"/>
    </row>
    <row r="292" ht="15.75" customHeight="1">
      <c r="A292" s="6"/>
      <c r="B292" s="2"/>
    </row>
    <row r="293" ht="15.75" customHeight="1">
      <c r="A293" s="6"/>
      <c r="B293" s="2"/>
    </row>
    <row r="294" ht="15.75" customHeight="1">
      <c r="A294" s="6"/>
      <c r="B294" s="2"/>
    </row>
    <row r="295" ht="15.75" customHeight="1">
      <c r="A295" s="6"/>
      <c r="B295" s="2"/>
    </row>
    <row r="296" ht="15.75" customHeight="1">
      <c r="A296" s="6"/>
      <c r="B296" s="2"/>
    </row>
    <row r="297" ht="15.75" customHeight="1">
      <c r="A297" s="6"/>
      <c r="B297" s="2"/>
    </row>
    <row r="298" ht="15.75" customHeight="1">
      <c r="A298" s="6"/>
      <c r="B298" s="2"/>
    </row>
    <row r="299" ht="15.75" customHeight="1">
      <c r="A299" s="6"/>
      <c r="B299" s="2"/>
    </row>
    <row r="300" ht="15.75" customHeight="1">
      <c r="A300" s="6"/>
      <c r="B300" s="2"/>
    </row>
    <row r="301" ht="15.75" customHeight="1">
      <c r="A301" s="6"/>
      <c r="B301" s="2"/>
    </row>
    <row r="302" ht="15.75" customHeight="1">
      <c r="A302" s="6"/>
      <c r="B302" s="2"/>
    </row>
    <row r="303" ht="15.75" customHeight="1">
      <c r="A303" s="6"/>
      <c r="B303" s="2"/>
    </row>
    <row r="304" ht="15.75" customHeight="1">
      <c r="A304" s="6"/>
      <c r="B304" s="2"/>
    </row>
    <row r="305" ht="15.75" customHeight="1">
      <c r="A305" s="6"/>
      <c r="B305" s="2"/>
    </row>
    <row r="306" ht="15.75" customHeight="1">
      <c r="A306" s="6"/>
      <c r="B306" s="2"/>
    </row>
    <row r="307" ht="15.75" customHeight="1">
      <c r="A307" s="6"/>
      <c r="B307" s="2"/>
    </row>
    <row r="308" ht="15.75" customHeight="1">
      <c r="A308" s="6"/>
      <c r="B308" s="2"/>
    </row>
    <row r="309" ht="15.75" customHeight="1">
      <c r="A309" s="6"/>
      <c r="B309" s="2"/>
    </row>
    <row r="310" ht="15.75" customHeight="1">
      <c r="A310" s="6"/>
      <c r="B310" s="2"/>
    </row>
    <row r="311" ht="15.75" customHeight="1">
      <c r="A311" s="6"/>
      <c r="B311" s="2"/>
    </row>
    <row r="312" ht="15.75" customHeight="1">
      <c r="A312" s="6"/>
      <c r="B312" s="2"/>
    </row>
    <row r="313" ht="15.75" customHeight="1">
      <c r="A313" s="6"/>
      <c r="B313" s="2"/>
    </row>
    <row r="314" ht="15.75" customHeight="1">
      <c r="A314" s="6"/>
      <c r="B314" s="2"/>
    </row>
    <row r="315" ht="15.75" customHeight="1">
      <c r="A315" s="6"/>
      <c r="B315" s="2"/>
    </row>
    <row r="316" ht="15.75" customHeight="1">
      <c r="A316" s="6"/>
      <c r="B316" s="2"/>
    </row>
    <row r="317" ht="15.75" customHeight="1">
      <c r="A317" s="6"/>
      <c r="B317" s="2"/>
    </row>
    <row r="318" ht="15.75" customHeight="1">
      <c r="A318" s="6"/>
      <c r="B318" s="2"/>
    </row>
    <row r="319" ht="15.75" customHeight="1">
      <c r="A319" s="6"/>
      <c r="B319" s="2"/>
    </row>
    <row r="320" ht="15.75" customHeight="1">
      <c r="A320" s="6"/>
      <c r="B320" s="2"/>
    </row>
    <row r="321" ht="15.75" customHeight="1">
      <c r="A321" s="6"/>
      <c r="B321" s="2"/>
    </row>
    <row r="322" ht="15.75" customHeight="1">
      <c r="A322" s="6"/>
      <c r="B322" s="2"/>
    </row>
    <row r="323" ht="15.75" customHeight="1">
      <c r="A323" s="6"/>
      <c r="B323" s="2"/>
    </row>
    <row r="324" ht="15.75" customHeight="1">
      <c r="A324" s="6"/>
      <c r="B324" s="2"/>
    </row>
    <row r="325" ht="15.75" customHeight="1">
      <c r="A325" s="6"/>
      <c r="B325" s="2"/>
    </row>
    <row r="326" ht="15.75" customHeight="1">
      <c r="A326" s="6"/>
      <c r="B326" s="2"/>
    </row>
    <row r="327" ht="15.75" customHeight="1">
      <c r="A327" s="6"/>
      <c r="B327" s="2"/>
    </row>
    <row r="328" ht="15.75" customHeight="1">
      <c r="A328" s="6"/>
      <c r="B328" s="2"/>
    </row>
    <row r="329" ht="15.75" customHeight="1">
      <c r="A329" s="6"/>
      <c r="B329" s="2"/>
    </row>
    <row r="330" ht="15.75" customHeight="1">
      <c r="A330" s="6"/>
      <c r="B330" s="2"/>
    </row>
    <row r="331" ht="15.75" customHeight="1">
      <c r="A331" s="6"/>
      <c r="B331" s="2"/>
    </row>
    <row r="332" ht="15.75" customHeight="1">
      <c r="A332" s="6"/>
      <c r="B332" s="2"/>
    </row>
    <row r="333" ht="15.75" customHeight="1">
      <c r="A333" s="6"/>
      <c r="B333" s="2"/>
    </row>
    <row r="334" ht="15.75" customHeight="1">
      <c r="A334" s="6"/>
      <c r="B334" s="2"/>
    </row>
    <row r="335" ht="15.75" customHeight="1">
      <c r="A335" s="6"/>
      <c r="B335" s="2"/>
    </row>
    <row r="336" ht="15.75" customHeight="1">
      <c r="A336" s="6"/>
      <c r="B336" s="2"/>
    </row>
    <row r="337" ht="15.75" customHeight="1">
      <c r="A337" s="6"/>
      <c r="B337" s="2"/>
    </row>
    <row r="338" ht="15.75" customHeight="1">
      <c r="A338" s="6"/>
      <c r="B338" s="2"/>
    </row>
    <row r="339" ht="15.75" customHeight="1">
      <c r="A339" s="6"/>
      <c r="B339" s="2"/>
    </row>
    <row r="340" ht="15.75" customHeight="1">
      <c r="A340" s="6"/>
      <c r="B340" s="2"/>
    </row>
    <row r="341" ht="15.75" customHeight="1">
      <c r="A341" s="6"/>
      <c r="B341" s="2"/>
    </row>
    <row r="342" ht="15.75" customHeight="1">
      <c r="A342" s="6"/>
      <c r="B342" s="2"/>
    </row>
    <row r="343" ht="15.75" customHeight="1">
      <c r="A343" s="6"/>
      <c r="B343" s="2"/>
    </row>
    <row r="344" ht="15.75" customHeight="1">
      <c r="A344" s="6"/>
      <c r="B344" s="2"/>
    </row>
    <row r="345" ht="15.75" customHeight="1">
      <c r="A345" s="6"/>
      <c r="B345" s="2"/>
    </row>
    <row r="346" ht="15.75" customHeight="1">
      <c r="A346" s="6"/>
      <c r="B346" s="2"/>
    </row>
    <row r="347" ht="15.75" customHeight="1">
      <c r="A347" s="6"/>
      <c r="B347" s="2"/>
    </row>
    <row r="348" ht="15.75" customHeight="1">
      <c r="A348" s="6"/>
      <c r="B348" s="2"/>
    </row>
    <row r="349" ht="15.75" customHeight="1">
      <c r="A349" s="6"/>
      <c r="B349" s="2"/>
    </row>
    <row r="350" ht="15.75" customHeight="1">
      <c r="A350" s="6"/>
      <c r="B350" s="2"/>
    </row>
    <row r="351" ht="15.75" customHeight="1">
      <c r="A351" s="6"/>
      <c r="B351" s="2"/>
    </row>
    <row r="352" ht="15.75" customHeight="1">
      <c r="A352" s="6"/>
      <c r="B352" s="2"/>
    </row>
    <row r="353" ht="15.75" customHeight="1">
      <c r="A353" s="6"/>
      <c r="B353" s="2"/>
    </row>
    <row r="354" ht="15.75" customHeight="1">
      <c r="A354" s="6"/>
      <c r="B354" s="2"/>
    </row>
    <row r="355" ht="15.75" customHeight="1">
      <c r="A355" s="6"/>
      <c r="B355" s="2"/>
    </row>
    <row r="356" ht="15.75" customHeight="1">
      <c r="A356" s="6"/>
      <c r="B356" s="2"/>
    </row>
    <row r="357" ht="15.75" customHeight="1">
      <c r="A357" s="6"/>
      <c r="B357" s="2"/>
    </row>
    <row r="358" ht="15.75" customHeight="1">
      <c r="A358" s="6"/>
      <c r="B358" s="2"/>
    </row>
    <row r="359" ht="15.75" customHeight="1">
      <c r="A359" s="6"/>
      <c r="B359" s="2"/>
    </row>
    <row r="360" ht="15.75" customHeight="1">
      <c r="A360" s="6"/>
      <c r="B360" s="2"/>
    </row>
    <row r="361" ht="15.75" customHeight="1">
      <c r="A361" s="6"/>
      <c r="B361" s="2"/>
    </row>
    <row r="362" ht="15.75" customHeight="1">
      <c r="A362" s="6"/>
      <c r="B362" s="2"/>
    </row>
    <row r="363" ht="15.75" customHeight="1">
      <c r="A363" s="6"/>
      <c r="B363" s="2"/>
    </row>
    <row r="364" ht="15.75" customHeight="1">
      <c r="A364" s="6"/>
      <c r="B364" s="2"/>
    </row>
    <row r="365" ht="15.75" customHeight="1">
      <c r="A365" s="6"/>
      <c r="B365" s="2"/>
    </row>
    <row r="366" ht="15.75" customHeight="1">
      <c r="A366" s="6"/>
      <c r="B366" s="2"/>
    </row>
    <row r="367" ht="15.75" customHeight="1">
      <c r="A367" s="6"/>
      <c r="B367" s="2"/>
    </row>
    <row r="368" ht="15.75" customHeight="1">
      <c r="A368" s="6"/>
      <c r="B368" s="2"/>
    </row>
    <row r="369" ht="15.75" customHeight="1">
      <c r="A369" s="6"/>
      <c r="B369" s="2"/>
    </row>
    <row r="370" ht="15.75" customHeight="1">
      <c r="A370" s="6"/>
      <c r="B370" s="2"/>
    </row>
    <row r="371" ht="15.75" customHeight="1">
      <c r="A371" s="6"/>
      <c r="B371" s="2"/>
    </row>
    <row r="372" ht="15.75" customHeight="1">
      <c r="A372" s="6"/>
      <c r="B372" s="2"/>
    </row>
    <row r="373" ht="15.75" customHeight="1">
      <c r="A373" s="6"/>
      <c r="B373" s="2"/>
    </row>
    <row r="374" ht="15.75" customHeight="1">
      <c r="A374" s="6"/>
      <c r="B374" s="2"/>
    </row>
    <row r="375" ht="15.75" customHeight="1">
      <c r="A375" s="6"/>
      <c r="B375" s="2"/>
    </row>
    <row r="376" ht="15.75" customHeight="1">
      <c r="A376" s="6"/>
      <c r="B376" s="2"/>
    </row>
    <row r="377" ht="15.75" customHeight="1">
      <c r="A377" s="6"/>
      <c r="B377" s="2"/>
    </row>
    <row r="378" ht="15.75" customHeight="1">
      <c r="A378" s="6"/>
      <c r="B378" s="2"/>
    </row>
    <row r="379" ht="15.75" customHeight="1">
      <c r="A379" s="6"/>
      <c r="B379" s="2"/>
    </row>
    <row r="380" ht="15.75" customHeight="1">
      <c r="A380" s="6"/>
      <c r="B380" s="2"/>
    </row>
    <row r="381" ht="15.75" customHeight="1">
      <c r="A381" s="6"/>
      <c r="B381" s="2"/>
    </row>
    <row r="382" ht="15.75" customHeight="1">
      <c r="A382" s="6"/>
      <c r="B382" s="2"/>
    </row>
    <row r="383" ht="15.75" customHeight="1">
      <c r="A383" s="6"/>
      <c r="B383" s="2"/>
    </row>
    <row r="384" ht="15.75" customHeight="1">
      <c r="A384" s="6"/>
      <c r="B384" s="2"/>
    </row>
    <row r="385" ht="15.75" customHeight="1">
      <c r="A385" s="6"/>
      <c r="B385" s="2"/>
    </row>
    <row r="386" ht="15.75" customHeight="1">
      <c r="A386" s="6"/>
      <c r="B386" s="2"/>
    </row>
    <row r="387" ht="15.75" customHeight="1">
      <c r="A387" s="6"/>
      <c r="B387" s="2"/>
    </row>
    <row r="388" ht="15.75" customHeight="1">
      <c r="A388" s="6"/>
      <c r="B388" s="2"/>
    </row>
    <row r="389" ht="15.75" customHeight="1">
      <c r="A389" s="6"/>
      <c r="B389" s="2"/>
    </row>
    <row r="390" ht="15.75" customHeight="1">
      <c r="A390" s="6"/>
      <c r="B390" s="2"/>
    </row>
    <row r="391" ht="15.75" customHeight="1">
      <c r="A391" s="6"/>
      <c r="B391" s="2"/>
    </row>
    <row r="392" ht="15.75" customHeight="1">
      <c r="A392" s="6"/>
      <c r="B392" s="2"/>
    </row>
    <row r="393" ht="15.75" customHeight="1">
      <c r="A393" s="6"/>
      <c r="B393" s="2"/>
    </row>
    <row r="394" ht="15.75" customHeight="1">
      <c r="A394" s="6"/>
      <c r="B394" s="2"/>
    </row>
    <row r="395" ht="15.75" customHeight="1">
      <c r="A395" s="6"/>
      <c r="B395" s="2"/>
    </row>
    <row r="396" ht="15.75" customHeight="1">
      <c r="A396" s="6"/>
      <c r="B396" s="2"/>
    </row>
    <row r="397" ht="15.75" customHeight="1">
      <c r="A397" s="6"/>
      <c r="B397" s="2"/>
    </row>
    <row r="398" ht="15.75" customHeight="1">
      <c r="A398" s="6"/>
      <c r="B398" s="2"/>
    </row>
    <row r="399" ht="15.75" customHeight="1">
      <c r="A399" s="6"/>
      <c r="B399" s="2"/>
    </row>
    <row r="400" ht="15.75" customHeight="1">
      <c r="A400" s="6"/>
      <c r="B400" s="2"/>
    </row>
    <row r="401" ht="15.75" customHeight="1">
      <c r="A401" s="6"/>
      <c r="B401" s="2"/>
    </row>
    <row r="402" ht="15.75" customHeight="1">
      <c r="A402" s="6"/>
      <c r="B402" s="2"/>
    </row>
    <row r="403" ht="15.75" customHeight="1">
      <c r="A403" s="6"/>
      <c r="B403" s="2"/>
    </row>
    <row r="404" ht="15.75" customHeight="1">
      <c r="A404" s="6"/>
      <c r="B404" s="2"/>
    </row>
    <row r="405" ht="15.75" customHeight="1">
      <c r="A405" s="6"/>
      <c r="B405" s="2"/>
    </row>
    <row r="406" ht="15.75" customHeight="1">
      <c r="A406" s="6"/>
      <c r="B406" s="2"/>
    </row>
    <row r="407" ht="15.75" customHeight="1">
      <c r="A407" s="6"/>
      <c r="B407" s="2"/>
    </row>
    <row r="408" ht="15.75" customHeight="1">
      <c r="A408" s="6"/>
      <c r="B408" s="2"/>
    </row>
    <row r="409" ht="15.75" customHeight="1">
      <c r="A409" s="6"/>
      <c r="B409" s="2"/>
    </row>
    <row r="410" ht="15.75" customHeight="1">
      <c r="A410" s="6"/>
      <c r="B410" s="2"/>
    </row>
    <row r="411" ht="15.75" customHeight="1">
      <c r="A411" s="6"/>
      <c r="B411" s="2"/>
    </row>
    <row r="412" ht="15.75" customHeight="1">
      <c r="A412" s="6"/>
      <c r="B412" s="2"/>
    </row>
    <row r="413" ht="15.75" customHeight="1">
      <c r="A413" s="6"/>
      <c r="B413" s="2"/>
    </row>
    <row r="414" ht="15.75" customHeight="1">
      <c r="A414" s="6"/>
      <c r="B414" s="2"/>
    </row>
    <row r="415" ht="15.75" customHeight="1">
      <c r="A415" s="6"/>
      <c r="B415" s="2"/>
    </row>
    <row r="416" ht="15.75" customHeight="1">
      <c r="A416" s="6"/>
      <c r="B416" s="2"/>
    </row>
    <row r="417" ht="15.75" customHeight="1">
      <c r="A417" s="6"/>
      <c r="B417" s="2"/>
    </row>
    <row r="418" ht="15.75" customHeight="1">
      <c r="A418" s="6"/>
      <c r="B418" s="2"/>
    </row>
    <row r="419" ht="15.75" customHeight="1">
      <c r="A419" s="6"/>
      <c r="B419" s="2"/>
    </row>
    <row r="420" ht="15.75" customHeight="1">
      <c r="A420" s="6"/>
      <c r="B420" s="2"/>
    </row>
    <row r="421" ht="15.75" customHeight="1">
      <c r="A421" s="6"/>
      <c r="B421" s="2"/>
    </row>
    <row r="422" ht="15.75" customHeight="1">
      <c r="A422" s="6"/>
      <c r="B422" s="2"/>
    </row>
    <row r="423" ht="15.75" customHeight="1">
      <c r="A423" s="6"/>
      <c r="B423" s="2"/>
    </row>
    <row r="424" ht="15.75" customHeight="1">
      <c r="A424" s="6"/>
      <c r="B424" s="2"/>
    </row>
    <row r="425" ht="15.75" customHeight="1">
      <c r="A425" s="6"/>
      <c r="B425" s="2"/>
    </row>
    <row r="426" ht="15.75" customHeight="1">
      <c r="A426" s="6"/>
      <c r="B426" s="2"/>
    </row>
    <row r="427" ht="15.75" customHeight="1">
      <c r="A427" s="6"/>
      <c r="B427" s="2"/>
    </row>
    <row r="428" ht="15.75" customHeight="1">
      <c r="A428" s="6"/>
      <c r="B428" s="2"/>
    </row>
    <row r="429" ht="15.75" customHeight="1">
      <c r="A429" s="6"/>
      <c r="B429" s="2"/>
    </row>
    <row r="430" ht="15.75" customHeight="1">
      <c r="A430" s="6"/>
      <c r="B430" s="2"/>
    </row>
    <row r="431" ht="15.75" customHeight="1">
      <c r="A431" s="6"/>
      <c r="B431" s="2"/>
    </row>
    <row r="432" ht="15.75" customHeight="1">
      <c r="A432" s="6"/>
      <c r="B432" s="2"/>
    </row>
    <row r="433" ht="15.75" customHeight="1">
      <c r="A433" s="6"/>
      <c r="B433" s="2"/>
    </row>
    <row r="434" ht="15.75" customHeight="1">
      <c r="A434" s="6"/>
      <c r="B434" s="2"/>
    </row>
    <row r="435" ht="15.75" customHeight="1">
      <c r="A435" s="6"/>
      <c r="B435" s="2"/>
    </row>
    <row r="436" ht="15.75" customHeight="1">
      <c r="A436" s="6"/>
      <c r="B436" s="2"/>
    </row>
    <row r="437" ht="15.75" customHeight="1">
      <c r="A437" s="6"/>
      <c r="B437" s="2"/>
    </row>
    <row r="438" ht="15.75" customHeight="1">
      <c r="A438" s="6"/>
      <c r="B438" s="2"/>
    </row>
    <row r="439" ht="15.75" customHeight="1">
      <c r="A439" s="6"/>
      <c r="B439" s="2"/>
    </row>
    <row r="440" ht="15.75" customHeight="1">
      <c r="A440" s="6"/>
      <c r="B440" s="2"/>
    </row>
    <row r="441" ht="15.75" customHeight="1">
      <c r="A441" s="6"/>
      <c r="B441" s="2"/>
    </row>
    <row r="442" ht="15.75" customHeight="1">
      <c r="A442" s="6"/>
      <c r="B442" s="2"/>
    </row>
    <row r="443" ht="15.75" customHeight="1">
      <c r="A443" s="6"/>
      <c r="B443" s="2"/>
    </row>
    <row r="444" ht="15.75" customHeight="1">
      <c r="A444" s="6"/>
      <c r="B444" s="2"/>
    </row>
    <row r="445" ht="15.75" customHeight="1">
      <c r="A445" s="6"/>
      <c r="B445" s="2"/>
    </row>
    <row r="446" ht="15.75" customHeight="1">
      <c r="A446" s="6"/>
      <c r="B446" s="2"/>
    </row>
    <row r="447" ht="15.75" customHeight="1">
      <c r="A447" s="6"/>
      <c r="B447" s="2"/>
    </row>
    <row r="448" ht="15.75" customHeight="1">
      <c r="A448" s="6"/>
      <c r="B448" s="2"/>
    </row>
    <row r="449" ht="15.75" customHeight="1">
      <c r="A449" s="6"/>
      <c r="B449" s="2"/>
    </row>
    <row r="450" ht="15.75" customHeight="1">
      <c r="A450" s="6"/>
      <c r="B450" s="2"/>
    </row>
    <row r="451" ht="15.75" customHeight="1">
      <c r="A451" s="6"/>
      <c r="B451" s="2"/>
    </row>
    <row r="452" ht="15.75" customHeight="1">
      <c r="A452" s="6"/>
      <c r="B452" s="2"/>
    </row>
    <row r="453" ht="15.75" customHeight="1">
      <c r="A453" s="6"/>
      <c r="B453" s="2"/>
    </row>
    <row r="454" ht="15.75" customHeight="1">
      <c r="A454" s="6"/>
      <c r="B454" s="2"/>
    </row>
    <row r="455" ht="15.75" customHeight="1">
      <c r="A455" s="6"/>
      <c r="B455" s="2"/>
    </row>
    <row r="456" ht="15.75" customHeight="1">
      <c r="A456" s="6"/>
      <c r="B456" s="2"/>
    </row>
    <row r="457" ht="15.75" customHeight="1">
      <c r="A457" s="6"/>
      <c r="B457" s="2"/>
    </row>
    <row r="458" ht="15.75" customHeight="1">
      <c r="A458" s="6"/>
      <c r="B458" s="2"/>
    </row>
    <row r="459" ht="15.75" customHeight="1">
      <c r="A459" s="6"/>
      <c r="B459" s="2"/>
    </row>
    <row r="460" ht="15.75" customHeight="1">
      <c r="A460" s="6"/>
      <c r="B460" s="2"/>
    </row>
    <row r="461" ht="15.75" customHeight="1">
      <c r="A461" s="6"/>
      <c r="B461" s="2"/>
    </row>
    <row r="462" ht="15.75" customHeight="1">
      <c r="A462" s="6"/>
      <c r="B462" s="2"/>
    </row>
    <row r="463" ht="15.75" customHeight="1">
      <c r="A463" s="6"/>
      <c r="B463" s="2"/>
    </row>
    <row r="464" ht="15.75" customHeight="1">
      <c r="A464" s="6"/>
      <c r="B464" s="2"/>
    </row>
    <row r="465" ht="15.75" customHeight="1">
      <c r="A465" s="6"/>
      <c r="B465" s="2"/>
    </row>
    <row r="466" ht="15.75" customHeight="1">
      <c r="A466" s="6"/>
      <c r="B466" s="2"/>
    </row>
    <row r="467" ht="15.75" customHeight="1">
      <c r="A467" s="6"/>
      <c r="B467" s="2"/>
    </row>
    <row r="468" ht="15.75" customHeight="1">
      <c r="A468" s="6"/>
      <c r="B468" s="2"/>
    </row>
    <row r="469" ht="15.75" customHeight="1">
      <c r="A469" s="6"/>
      <c r="B469" s="2"/>
    </row>
    <row r="470" ht="15.75" customHeight="1">
      <c r="A470" s="6"/>
      <c r="B470" s="2"/>
    </row>
    <row r="471" ht="15.75" customHeight="1">
      <c r="A471" s="6"/>
      <c r="B471" s="2"/>
    </row>
    <row r="472" ht="15.75" customHeight="1">
      <c r="A472" s="6"/>
      <c r="B472" s="2"/>
    </row>
    <row r="473" ht="15.75" customHeight="1">
      <c r="A473" s="6"/>
      <c r="B473" s="2"/>
    </row>
    <row r="474" ht="15.75" customHeight="1">
      <c r="A474" s="6"/>
      <c r="B474" s="2"/>
    </row>
    <row r="475" ht="15.75" customHeight="1">
      <c r="A475" s="6"/>
      <c r="B475" s="2"/>
    </row>
    <row r="476" ht="15.75" customHeight="1">
      <c r="A476" s="6"/>
      <c r="B476" s="2"/>
    </row>
    <row r="477" ht="15.75" customHeight="1">
      <c r="A477" s="6"/>
      <c r="B477" s="2"/>
    </row>
    <row r="478" ht="15.75" customHeight="1">
      <c r="A478" s="6"/>
      <c r="B478" s="2"/>
    </row>
    <row r="479" ht="15.75" customHeight="1">
      <c r="A479" s="6"/>
      <c r="B479" s="2"/>
    </row>
    <row r="480" ht="15.75" customHeight="1">
      <c r="A480" s="6"/>
      <c r="B480" s="2"/>
    </row>
    <row r="481" ht="15.75" customHeight="1">
      <c r="A481" s="6"/>
      <c r="B481" s="2"/>
    </row>
    <row r="482" ht="15.75" customHeight="1">
      <c r="A482" s="6"/>
      <c r="B482" s="2"/>
    </row>
    <row r="483" ht="15.75" customHeight="1">
      <c r="A483" s="6"/>
      <c r="B483" s="2"/>
    </row>
    <row r="484" ht="15.75" customHeight="1">
      <c r="A484" s="6"/>
      <c r="B484" s="2"/>
    </row>
    <row r="485" ht="15.75" customHeight="1">
      <c r="A485" s="6"/>
      <c r="B485" s="2"/>
    </row>
    <row r="486" ht="15.75" customHeight="1">
      <c r="A486" s="6"/>
      <c r="B486" s="2"/>
    </row>
    <row r="487" ht="15.75" customHeight="1">
      <c r="A487" s="6"/>
      <c r="B487" s="2"/>
    </row>
    <row r="488" ht="15.75" customHeight="1">
      <c r="A488" s="6"/>
      <c r="B488" s="2"/>
    </row>
    <row r="489" ht="15.75" customHeight="1">
      <c r="A489" s="6"/>
      <c r="B489" s="2"/>
    </row>
    <row r="490" ht="15.75" customHeight="1">
      <c r="A490" s="6"/>
      <c r="B490" s="2"/>
    </row>
    <row r="491" ht="15.75" customHeight="1">
      <c r="A491" s="6"/>
      <c r="B491" s="2"/>
    </row>
    <row r="492" ht="15.75" customHeight="1">
      <c r="A492" s="6"/>
      <c r="B492" s="2"/>
    </row>
    <row r="493" ht="15.75" customHeight="1">
      <c r="A493" s="6"/>
      <c r="B493" s="2"/>
    </row>
    <row r="494" ht="15.75" customHeight="1">
      <c r="A494" s="6"/>
      <c r="B494" s="2"/>
    </row>
    <row r="495" ht="15.75" customHeight="1">
      <c r="A495" s="6"/>
      <c r="B495" s="2"/>
    </row>
    <row r="496" ht="15.75" customHeight="1">
      <c r="A496" s="6"/>
      <c r="B496" s="2"/>
    </row>
    <row r="497" ht="15.75" customHeight="1">
      <c r="A497" s="6"/>
      <c r="B497" s="2"/>
    </row>
    <row r="498" ht="15.75" customHeight="1">
      <c r="A498" s="6"/>
      <c r="B498" s="2"/>
    </row>
    <row r="499" ht="15.75" customHeight="1">
      <c r="A499" s="6"/>
      <c r="B499" s="2"/>
    </row>
    <row r="500" ht="15.75" customHeight="1">
      <c r="A500" s="6"/>
      <c r="B500" s="2"/>
    </row>
    <row r="501" ht="15.75" customHeight="1">
      <c r="A501" s="6"/>
      <c r="B501" s="2"/>
    </row>
    <row r="502" ht="15.75" customHeight="1">
      <c r="A502" s="6"/>
      <c r="B502" s="2"/>
    </row>
    <row r="503" ht="15.75" customHeight="1">
      <c r="A503" s="6"/>
      <c r="B503" s="2"/>
    </row>
    <row r="504" ht="15.75" customHeight="1">
      <c r="A504" s="6"/>
      <c r="B504" s="2"/>
    </row>
    <row r="505" ht="15.75" customHeight="1">
      <c r="A505" s="6"/>
      <c r="B505" s="2"/>
    </row>
    <row r="506" ht="15.75" customHeight="1">
      <c r="A506" s="6"/>
      <c r="B506" s="2"/>
    </row>
    <row r="507" ht="15.75" customHeight="1">
      <c r="A507" s="6"/>
      <c r="B507" s="2"/>
    </row>
    <row r="508" ht="15.75" customHeight="1">
      <c r="A508" s="6"/>
      <c r="B508" s="2"/>
    </row>
    <row r="509" ht="15.75" customHeight="1">
      <c r="A509" s="6"/>
      <c r="B509" s="2"/>
    </row>
    <row r="510" ht="15.75" customHeight="1">
      <c r="A510" s="6"/>
      <c r="B510" s="2"/>
    </row>
    <row r="511" ht="15.75" customHeight="1">
      <c r="A511" s="6"/>
      <c r="B511" s="2"/>
    </row>
    <row r="512" ht="15.75" customHeight="1">
      <c r="A512" s="6"/>
      <c r="B512" s="2"/>
    </row>
    <row r="513" ht="15.75" customHeight="1">
      <c r="A513" s="6"/>
      <c r="B513" s="2"/>
    </row>
    <row r="514" ht="15.75" customHeight="1">
      <c r="A514" s="6"/>
      <c r="B514" s="2"/>
    </row>
    <row r="515" ht="15.75" customHeight="1">
      <c r="A515" s="6"/>
      <c r="B515" s="2"/>
    </row>
    <row r="516" ht="15.75" customHeight="1">
      <c r="A516" s="6"/>
      <c r="B516" s="2"/>
    </row>
    <row r="517" ht="15.75" customHeight="1">
      <c r="A517" s="6"/>
      <c r="B517" s="2"/>
    </row>
    <row r="518" ht="15.75" customHeight="1">
      <c r="A518" s="6"/>
      <c r="B518" s="2"/>
    </row>
    <row r="519" ht="15.75" customHeight="1">
      <c r="A519" s="6"/>
      <c r="B519" s="2"/>
    </row>
    <row r="520" ht="15.75" customHeight="1">
      <c r="A520" s="6"/>
      <c r="B520" s="2"/>
    </row>
    <row r="521" ht="15.75" customHeight="1">
      <c r="A521" s="6"/>
      <c r="B521" s="2"/>
    </row>
    <row r="522" ht="15.75" customHeight="1">
      <c r="A522" s="6"/>
      <c r="B522" s="2"/>
    </row>
    <row r="523" ht="15.75" customHeight="1">
      <c r="A523" s="6"/>
      <c r="B523" s="2"/>
    </row>
    <row r="524" ht="15.75" customHeight="1">
      <c r="A524" s="6"/>
      <c r="B524" s="2"/>
    </row>
    <row r="525" ht="15.75" customHeight="1">
      <c r="A525" s="6"/>
      <c r="B525" s="2"/>
    </row>
    <row r="526" ht="15.75" customHeight="1">
      <c r="A526" s="6"/>
      <c r="B526" s="2"/>
    </row>
    <row r="527" ht="15.75" customHeight="1">
      <c r="A527" s="6"/>
      <c r="B527" s="2"/>
    </row>
    <row r="528" ht="15.75" customHeight="1">
      <c r="A528" s="6"/>
      <c r="B528" s="2"/>
    </row>
    <row r="529" ht="15.75" customHeight="1">
      <c r="A529" s="6"/>
      <c r="B529" s="2"/>
    </row>
    <row r="530" ht="15.75" customHeight="1">
      <c r="A530" s="6"/>
      <c r="B530" s="2"/>
    </row>
    <row r="531" ht="15.75" customHeight="1">
      <c r="A531" s="6"/>
      <c r="B531" s="2"/>
    </row>
    <row r="532" ht="15.75" customHeight="1">
      <c r="A532" s="6"/>
      <c r="B532" s="2"/>
    </row>
    <row r="533" ht="15.75" customHeight="1">
      <c r="A533" s="6"/>
      <c r="B533" s="2"/>
    </row>
    <row r="534" ht="15.75" customHeight="1">
      <c r="A534" s="6"/>
      <c r="B534" s="2"/>
    </row>
    <row r="535" ht="15.75" customHeight="1">
      <c r="A535" s="6"/>
      <c r="B535" s="2"/>
    </row>
    <row r="536" ht="15.75" customHeight="1">
      <c r="A536" s="6"/>
      <c r="B536" s="2"/>
    </row>
    <row r="537" ht="15.75" customHeight="1">
      <c r="A537" s="6"/>
      <c r="B537" s="2"/>
    </row>
    <row r="538" ht="15.75" customHeight="1">
      <c r="A538" s="6"/>
      <c r="B538" s="2"/>
    </row>
    <row r="539" ht="15.75" customHeight="1">
      <c r="A539" s="6"/>
      <c r="B539" s="2"/>
    </row>
    <row r="540" ht="15.75" customHeight="1">
      <c r="A540" s="6"/>
      <c r="B540" s="2"/>
    </row>
    <row r="541" ht="15.75" customHeight="1">
      <c r="A541" s="6"/>
      <c r="B541" s="2"/>
    </row>
    <row r="542" ht="15.75" customHeight="1">
      <c r="A542" s="6"/>
      <c r="B542" s="2"/>
    </row>
    <row r="543" ht="15.75" customHeight="1">
      <c r="A543" s="6"/>
      <c r="B543" s="2"/>
    </row>
    <row r="544" ht="15.75" customHeight="1">
      <c r="A544" s="6"/>
      <c r="B544" s="2"/>
    </row>
    <row r="545" ht="15.75" customHeight="1">
      <c r="A545" s="6"/>
      <c r="B545" s="2"/>
    </row>
    <row r="546" ht="15.75" customHeight="1">
      <c r="A546" s="6"/>
      <c r="B546" s="2"/>
    </row>
    <row r="547" ht="15.75" customHeight="1">
      <c r="A547" s="6"/>
      <c r="B547" s="2"/>
    </row>
    <row r="548" ht="15.75" customHeight="1">
      <c r="A548" s="6"/>
      <c r="B548" s="2"/>
    </row>
    <row r="549" ht="15.75" customHeight="1">
      <c r="A549" s="6"/>
      <c r="B549" s="2"/>
    </row>
    <row r="550" ht="15.75" customHeight="1">
      <c r="A550" s="6"/>
      <c r="B550" s="2"/>
    </row>
    <row r="551" ht="15.75" customHeight="1">
      <c r="A551" s="6"/>
      <c r="B551" s="2"/>
    </row>
    <row r="552" ht="15.75" customHeight="1">
      <c r="A552" s="6"/>
      <c r="B552" s="2"/>
    </row>
    <row r="553" ht="15.75" customHeight="1">
      <c r="A553" s="6"/>
      <c r="B553" s="2"/>
    </row>
    <row r="554" ht="15.75" customHeight="1">
      <c r="A554" s="6"/>
      <c r="B554" s="2"/>
    </row>
    <row r="555" ht="15.75" customHeight="1">
      <c r="A555" s="6"/>
      <c r="B555" s="2"/>
    </row>
    <row r="556" ht="15.75" customHeight="1">
      <c r="A556" s="6"/>
      <c r="B556" s="2"/>
    </row>
    <row r="557" ht="15.75" customHeight="1">
      <c r="A557" s="6"/>
      <c r="B557" s="2"/>
    </row>
    <row r="558" ht="15.75" customHeight="1">
      <c r="A558" s="6"/>
      <c r="B558" s="2"/>
    </row>
    <row r="559" ht="15.75" customHeight="1">
      <c r="A559" s="6"/>
      <c r="B559" s="2"/>
    </row>
    <row r="560" ht="15.75" customHeight="1">
      <c r="A560" s="6"/>
      <c r="B560" s="2"/>
    </row>
    <row r="561" ht="15.75" customHeight="1">
      <c r="A561" s="6"/>
      <c r="B561" s="2"/>
    </row>
    <row r="562" ht="15.75" customHeight="1">
      <c r="A562" s="6"/>
      <c r="B562" s="2"/>
    </row>
    <row r="563" ht="15.75" customHeight="1">
      <c r="A563" s="6"/>
      <c r="B563" s="2"/>
    </row>
    <row r="564" ht="15.75" customHeight="1">
      <c r="A564" s="6"/>
      <c r="B564" s="2"/>
    </row>
    <row r="565" ht="15.75" customHeight="1">
      <c r="A565" s="6"/>
      <c r="B565" s="2"/>
    </row>
    <row r="566" ht="15.75" customHeight="1">
      <c r="A566" s="6"/>
      <c r="B566" s="2"/>
    </row>
    <row r="567" ht="15.75" customHeight="1">
      <c r="A567" s="6"/>
      <c r="B567" s="2"/>
    </row>
    <row r="568" ht="15.75" customHeight="1">
      <c r="A568" s="6"/>
      <c r="B568" s="2"/>
    </row>
    <row r="569" ht="15.75" customHeight="1">
      <c r="A569" s="6"/>
      <c r="B569" s="2"/>
    </row>
    <row r="570" ht="15.75" customHeight="1">
      <c r="A570" s="6"/>
      <c r="B570" s="2"/>
    </row>
    <row r="571" ht="15.75" customHeight="1">
      <c r="A571" s="6"/>
      <c r="B571" s="2"/>
    </row>
    <row r="572" ht="15.75" customHeight="1">
      <c r="A572" s="6"/>
      <c r="B572" s="2"/>
    </row>
    <row r="573" ht="15.75" customHeight="1">
      <c r="A573" s="6"/>
      <c r="B573" s="2"/>
    </row>
    <row r="574" ht="15.75" customHeight="1">
      <c r="A574" s="6"/>
      <c r="B574" s="2"/>
    </row>
    <row r="575" ht="15.75" customHeight="1">
      <c r="A575" s="6"/>
      <c r="B575" s="2"/>
    </row>
    <row r="576" ht="15.75" customHeight="1">
      <c r="A576" s="6"/>
      <c r="B576" s="2"/>
    </row>
    <row r="577" ht="15.75" customHeight="1">
      <c r="A577" s="6"/>
      <c r="B577" s="2"/>
    </row>
    <row r="578" ht="15.75" customHeight="1">
      <c r="A578" s="6"/>
      <c r="B578" s="2"/>
    </row>
    <row r="579" ht="15.75" customHeight="1">
      <c r="A579" s="6"/>
      <c r="B579" s="2"/>
    </row>
    <row r="580" ht="15.75" customHeight="1">
      <c r="A580" s="6"/>
      <c r="B580" s="2"/>
    </row>
    <row r="581" ht="15.75" customHeight="1">
      <c r="A581" s="6"/>
      <c r="B581" s="2"/>
    </row>
    <row r="582" ht="15.75" customHeight="1">
      <c r="A582" s="6"/>
      <c r="B582" s="2"/>
    </row>
    <row r="583" ht="15.75" customHeight="1">
      <c r="A583" s="6"/>
      <c r="B583" s="2"/>
    </row>
    <row r="584" ht="15.75" customHeight="1">
      <c r="A584" s="6"/>
      <c r="B584" s="2"/>
    </row>
    <row r="585" ht="15.75" customHeight="1">
      <c r="A585" s="6"/>
      <c r="B585" s="2"/>
    </row>
    <row r="586" ht="15.75" customHeight="1">
      <c r="A586" s="6"/>
      <c r="B586" s="2"/>
    </row>
    <row r="587" ht="15.75" customHeight="1">
      <c r="A587" s="6"/>
      <c r="B587" s="2"/>
    </row>
    <row r="588" ht="15.75" customHeight="1">
      <c r="A588" s="6"/>
      <c r="B588" s="2"/>
    </row>
    <row r="589" ht="15.75" customHeight="1">
      <c r="A589" s="6"/>
      <c r="B589" s="2"/>
    </row>
    <row r="590" ht="15.75" customHeight="1">
      <c r="A590" s="6"/>
      <c r="B590" s="2"/>
    </row>
    <row r="591" ht="15.75" customHeight="1">
      <c r="A591" s="6"/>
      <c r="B591" s="2"/>
    </row>
    <row r="592" ht="15.75" customHeight="1">
      <c r="A592" s="6"/>
      <c r="B592" s="2"/>
    </row>
    <row r="593" ht="15.75" customHeight="1">
      <c r="A593" s="6"/>
      <c r="B593" s="2"/>
    </row>
    <row r="594" ht="15.75" customHeight="1">
      <c r="A594" s="6"/>
      <c r="B594" s="2"/>
    </row>
    <row r="595" ht="15.75" customHeight="1">
      <c r="A595" s="6"/>
      <c r="B595" s="2"/>
    </row>
    <row r="596" ht="15.75" customHeight="1">
      <c r="A596" s="6"/>
      <c r="B596" s="2"/>
    </row>
    <row r="597" ht="15.75" customHeight="1">
      <c r="A597" s="6"/>
      <c r="B597" s="2"/>
    </row>
    <row r="598" ht="15.75" customHeight="1">
      <c r="A598" s="6"/>
      <c r="B598" s="2"/>
    </row>
    <row r="599" ht="15.75" customHeight="1">
      <c r="A599" s="6"/>
      <c r="B599" s="2"/>
    </row>
    <row r="600" ht="15.75" customHeight="1">
      <c r="A600" s="6"/>
      <c r="B600" s="2"/>
    </row>
    <row r="601" ht="15.75" customHeight="1">
      <c r="A601" s="6"/>
      <c r="B601" s="2"/>
    </row>
    <row r="602" ht="15.75" customHeight="1">
      <c r="A602" s="6"/>
      <c r="B602" s="2"/>
    </row>
    <row r="603" ht="15.75" customHeight="1">
      <c r="A603" s="6"/>
      <c r="B603" s="2"/>
    </row>
    <row r="604" ht="15.75" customHeight="1">
      <c r="A604" s="6"/>
      <c r="B604" s="2"/>
    </row>
    <row r="605" ht="15.75" customHeight="1">
      <c r="A605" s="6"/>
      <c r="B605" s="2"/>
    </row>
    <row r="606" ht="15.75" customHeight="1">
      <c r="A606" s="6"/>
      <c r="B606" s="2"/>
    </row>
    <row r="607" ht="15.75" customHeight="1">
      <c r="A607" s="6"/>
      <c r="B607" s="2"/>
    </row>
    <row r="608" ht="15.75" customHeight="1">
      <c r="A608" s="6"/>
      <c r="B608" s="2"/>
    </row>
    <row r="609" ht="15.75" customHeight="1">
      <c r="A609" s="6"/>
      <c r="B609" s="2"/>
    </row>
    <row r="610" ht="15.75" customHeight="1">
      <c r="A610" s="6"/>
      <c r="B610" s="2"/>
    </row>
    <row r="611" ht="15.75" customHeight="1">
      <c r="A611" s="6"/>
      <c r="B611" s="2"/>
    </row>
    <row r="612" ht="15.75" customHeight="1">
      <c r="A612" s="6"/>
      <c r="B612" s="2"/>
    </row>
    <row r="613" ht="15.75" customHeight="1">
      <c r="A613" s="6"/>
      <c r="B613" s="2"/>
    </row>
    <row r="614" ht="15.75" customHeight="1">
      <c r="A614" s="6"/>
      <c r="B614" s="2"/>
    </row>
    <row r="615" ht="15.75" customHeight="1">
      <c r="A615" s="6"/>
      <c r="B615" s="2"/>
    </row>
    <row r="616" ht="15.75" customHeight="1">
      <c r="A616" s="6"/>
      <c r="B616" s="2"/>
    </row>
    <row r="617" ht="15.75" customHeight="1">
      <c r="A617" s="6"/>
      <c r="B617" s="2"/>
    </row>
    <row r="618" ht="15.75" customHeight="1">
      <c r="A618" s="6"/>
      <c r="B618" s="2"/>
    </row>
    <row r="619" ht="15.75" customHeight="1">
      <c r="A619" s="6"/>
      <c r="B619" s="2"/>
    </row>
    <row r="620" ht="15.75" customHeight="1">
      <c r="A620" s="6"/>
      <c r="B620" s="2"/>
    </row>
    <row r="621" ht="15.75" customHeight="1">
      <c r="A621" s="6"/>
      <c r="B621" s="2"/>
    </row>
    <row r="622" ht="15.75" customHeight="1">
      <c r="A622" s="6"/>
      <c r="B622" s="2"/>
    </row>
    <row r="623" ht="15.75" customHeight="1">
      <c r="A623" s="6"/>
      <c r="B623" s="2"/>
    </row>
    <row r="624" ht="15.75" customHeight="1">
      <c r="A624" s="6"/>
      <c r="B624" s="2"/>
    </row>
    <row r="625" ht="15.75" customHeight="1">
      <c r="A625" s="6"/>
      <c r="B625" s="2"/>
    </row>
    <row r="626" ht="15.75" customHeight="1">
      <c r="A626" s="6"/>
      <c r="B626" s="2"/>
    </row>
    <row r="627" ht="15.75" customHeight="1">
      <c r="A627" s="6"/>
      <c r="B627" s="2"/>
    </row>
    <row r="628" ht="15.75" customHeight="1">
      <c r="A628" s="6"/>
      <c r="B628" s="2"/>
    </row>
    <row r="629" ht="15.75" customHeight="1">
      <c r="A629" s="6"/>
      <c r="B629" s="2"/>
    </row>
    <row r="630" ht="15.75" customHeight="1">
      <c r="A630" s="6"/>
      <c r="B630" s="2"/>
    </row>
    <row r="631" ht="15.75" customHeight="1">
      <c r="A631" s="6"/>
      <c r="B631" s="2"/>
    </row>
    <row r="632" ht="15.75" customHeight="1">
      <c r="A632" s="6"/>
      <c r="B632" s="2"/>
    </row>
    <row r="633" ht="15.75" customHeight="1">
      <c r="A633" s="6"/>
      <c r="B633" s="2"/>
    </row>
    <row r="634" ht="15.75" customHeight="1">
      <c r="A634" s="6"/>
      <c r="B634" s="2"/>
    </row>
    <row r="635" ht="15.75" customHeight="1">
      <c r="A635" s="6"/>
      <c r="B635" s="2"/>
    </row>
    <row r="636" ht="15.75" customHeight="1">
      <c r="A636" s="6"/>
      <c r="B636" s="2"/>
    </row>
    <row r="637" ht="15.75" customHeight="1">
      <c r="A637" s="6"/>
      <c r="B637" s="2"/>
    </row>
    <row r="638" ht="15.75" customHeight="1">
      <c r="A638" s="6"/>
      <c r="B638" s="2"/>
    </row>
    <row r="639" ht="15.75" customHeight="1">
      <c r="A639" s="6"/>
      <c r="B639" s="2"/>
    </row>
    <row r="640" ht="15.75" customHeight="1">
      <c r="A640" s="6"/>
      <c r="B640" s="2"/>
    </row>
    <row r="641" ht="15.75" customHeight="1">
      <c r="A641" s="6"/>
      <c r="B641" s="2"/>
    </row>
    <row r="642" ht="15.75" customHeight="1">
      <c r="A642" s="6"/>
      <c r="B642" s="2"/>
    </row>
    <row r="643" ht="15.75" customHeight="1">
      <c r="A643" s="6"/>
      <c r="B643" s="2"/>
    </row>
    <row r="644" ht="15.75" customHeight="1">
      <c r="A644" s="6"/>
      <c r="B644" s="2"/>
    </row>
    <row r="645" ht="15.75" customHeight="1">
      <c r="A645" s="6"/>
      <c r="B645" s="2"/>
    </row>
    <row r="646" ht="15.75" customHeight="1">
      <c r="A646" s="6"/>
      <c r="B646" s="2"/>
    </row>
    <row r="647" ht="15.75" customHeight="1">
      <c r="A647" s="6"/>
      <c r="B647" s="2"/>
    </row>
    <row r="648" ht="15.75" customHeight="1">
      <c r="A648" s="6"/>
      <c r="B648" s="2"/>
    </row>
    <row r="649" ht="15.75" customHeight="1">
      <c r="A649" s="6"/>
      <c r="B649" s="2"/>
    </row>
    <row r="650" ht="15.75" customHeight="1">
      <c r="A650" s="6"/>
      <c r="B650" s="2"/>
    </row>
    <row r="651" ht="15.75" customHeight="1">
      <c r="A651" s="6"/>
      <c r="B651" s="2"/>
    </row>
    <row r="652" ht="15.75" customHeight="1">
      <c r="A652" s="6"/>
      <c r="B652" s="2"/>
    </row>
    <row r="653" ht="15.75" customHeight="1">
      <c r="A653" s="6"/>
      <c r="B653" s="2"/>
    </row>
    <row r="654" ht="15.75" customHeight="1">
      <c r="A654" s="6"/>
      <c r="B654" s="2"/>
    </row>
    <row r="655" ht="15.75" customHeight="1">
      <c r="A655" s="6"/>
      <c r="B655" s="2"/>
    </row>
    <row r="656" ht="15.75" customHeight="1">
      <c r="A656" s="6"/>
      <c r="B656" s="2"/>
    </row>
    <row r="657" ht="15.75" customHeight="1">
      <c r="A657" s="6"/>
      <c r="B657" s="2"/>
    </row>
    <row r="658" ht="15.75" customHeight="1">
      <c r="A658" s="6"/>
      <c r="B658" s="2"/>
    </row>
    <row r="659" ht="15.75" customHeight="1">
      <c r="A659" s="6"/>
      <c r="B659" s="2"/>
    </row>
    <row r="660" ht="15.75" customHeight="1">
      <c r="A660" s="6"/>
      <c r="B660" s="2"/>
    </row>
    <row r="661" ht="15.75" customHeight="1">
      <c r="A661" s="6"/>
      <c r="B661" s="2"/>
    </row>
    <row r="662" ht="15.75" customHeight="1">
      <c r="A662" s="6"/>
      <c r="B662" s="2"/>
    </row>
    <row r="663" ht="15.75" customHeight="1">
      <c r="A663" s="6"/>
      <c r="B663" s="2"/>
    </row>
    <row r="664" ht="15.75" customHeight="1">
      <c r="A664" s="6"/>
      <c r="B664" s="2"/>
    </row>
    <row r="665" ht="15.75" customHeight="1">
      <c r="A665" s="6"/>
      <c r="B665" s="2"/>
    </row>
    <row r="666" ht="15.75" customHeight="1">
      <c r="A666" s="6"/>
      <c r="B666" s="2"/>
    </row>
    <row r="667" ht="15.75" customHeight="1">
      <c r="A667" s="6"/>
      <c r="B667" s="2"/>
    </row>
    <row r="668" ht="15.75" customHeight="1">
      <c r="A668" s="6"/>
      <c r="B668" s="2"/>
    </row>
    <row r="669" ht="15.75" customHeight="1">
      <c r="A669" s="6"/>
      <c r="B669" s="2"/>
    </row>
    <row r="670" ht="15.75" customHeight="1">
      <c r="A670" s="6"/>
      <c r="B670" s="2"/>
    </row>
    <row r="671" ht="15.75" customHeight="1">
      <c r="A671" s="6"/>
      <c r="B671" s="2"/>
    </row>
    <row r="672" ht="15.75" customHeight="1">
      <c r="A672" s="6"/>
      <c r="B672" s="2"/>
    </row>
    <row r="673" ht="15.75" customHeight="1">
      <c r="A673" s="6"/>
      <c r="B673" s="2"/>
    </row>
    <row r="674" ht="15.75" customHeight="1">
      <c r="A674" s="6"/>
      <c r="B674" s="2"/>
    </row>
    <row r="675" ht="15.75" customHeight="1">
      <c r="A675" s="6"/>
      <c r="B675" s="2"/>
    </row>
    <row r="676" ht="15.75" customHeight="1">
      <c r="A676" s="6"/>
      <c r="B676" s="2"/>
    </row>
    <row r="677" ht="15.75" customHeight="1">
      <c r="A677" s="6"/>
      <c r="B677" s="2"/>
    </row>
    <row r="678" ht="15.75" customHeight="1">
      <c r="A678" s="6"/>
      <c r="B678" s="2"/>
    </row>
    <row r="679" ht="15.75" customHeight="1">
      <c r="A679" s="6"/>
      <c r="B679" s="2"/>
    </row>
    <row r="680" ht="15.75" customHeight="1">
      <c r="A680" s="6"/>
      <c r="B680" s="2"/>
    </row>
    <row r="681" ht="15.75" customHeight="1">
      <c r="A681" s="6"/>
      <c r="B681" s="2"/>
    </row>
    <row r="682" ht="15.75" customHeight="1">
      <c r="A682" s="6"/>
      <c r="B682" s="2"/>
    </row>
    <row r="683" ht="15.75" customHeight="1">
      <c r="A683" s="6"/>
      <c r="B683" s="2"/>
    </row>
    <row r="684" ht="15.75" customHeight="1">
      <c r="A684" s="6"/>
      <c r="B684" s="2"/>
    </row>
    <row r="685" ht="15.75" customHeight="1">
      <c r="A685" s="6"/>
      <c r="B685" s="2"/>
    </row>
    <row r="686" ht="15.75" customHeight="1">
      <c r="A686" s="6"/>
      <c r="B686" s="2"/>
    </row>
    <row r="687" ht="15.75" customHeight="1">
      <c r="A687" s="6"/>
      <c r="B687" s="2"/>
    </row>
    <row r="688" ht="15.75" customHeight="1">
      <c r="A688" s="6"/>
      <c r="B688" s="2"/>
    </row>
    <row r="689" ht="15.75" customHeight="1">
      <c r="A689" s="6"/>
      <c r="B689" s="2"/>
    </row>
    <row r="690" ht="15.75" customHeight="1">
      <c r="A690" s="6"/>
      <c r="B690" s="2"/>
    </row>
    <row r="691" ht="15.75" customHeight="1">
      <c r="A691" s="6"/>
      <c r="B691" s="2"/>
    </row>
    <row r="692" ht="15.75" customHeight="1">
      <c r="A692" s="6"/>
      <c r="B692" s="2"/>
    </row>
    <row r="693" ht="15.75" customHeight="1">
      <c r="A693" s="6"/>
      <c r="B693" s="2"/>
    </row>
    <row r="694" ht="15.75" customHeight="1">
      <c r="A694" s="6"/>
      <c r="B694" s="2"/>
    </row>
    <row r="695" ht="15.75" customHeight="1">
      <c r="A695" s="6"/>
      <c r="B695" s="2"/>
    </row>
    <row r="696" ht="15.75" customHeight="1">
      <c r="A696" s="6"/>
      <c r="B696" s="2"/>
    </row>
    <row r="697" ht="15.75" customHeight="1">
      <c r="A697" s="6"/>
      <c r="B697" s="2"/>
    </row>
    <row r="698" ht="15.75" customHeight="1">
      <c r="A698" s="6"/>
      <c r="B698" s="2"/>
    </row>
    <row r="699" ht="15.75" customHeight="1">
      <c r="A699" s="6"/>
      <c r="B699" s="2"/>
    </row>
    <row r="700" ht="15.75" customHeight="1">
      <c r="A700" s="6"/>
      <c r="B700" s="2"/>
    </row>
    <row r="701" ht="15.75" customHeight="1">
      <c r="A701" s="6"/>
      <c r="B701" s="2"/>
    </row>
    <row r="702" ht="15.75" customHeight="1">
      <c r="A702" s="6"/>
      <c r="B702" s="2"/>
    </row>
    <row r="703" ht="15.75" customHeight="1">
      <c r="A703" s="6"/>
      <c r="B703" s="2"/>
    </row>
    <row r="704" ht="15.75" customHeight="1">
      <c r="A704" s="6"/>
      <c r="B704" s="2"/>
    </row>
    <row r="705" ht="15.75" customHeight="1">
      <c r="A705" s="6"/>
      <c r="B705" s="2"/>
    </row>
    <row r="706" ht="15.75" customHeight="1">
      <c r="A706" s="6"/>
      <c r="B706" s="2"/>
    </row>
    <row r="707" ht="15.75" customHeight="1">
      <c r="A707" s="6"/>
      <c r="B707" s="2"/>
    </row>
    <row r="708" ht="15.75" customHeight="1">
      <c r="A708" s="6"/>
      <c r="B708" s="2"/>
    </row>
    <row r="709" ht="15.75" customHeight="1">
      <c r="A709" s="6"/>
      <c r="B709" s="2"/>
    </row>
    <row r="710" ht="15.75" customHeight="1">
      <c r="A710" s="6"/>
      <c r="B710" s="2"/>
    </row>
    <row r="711" ht="15.75" customHeight="1">
      <c r="A711" s="6"/>
      <c r="B711" s="2"/>
    </row>
    <row r="712" ht="15.75" customHeight="1">
      <c r="A712" s="6"/>
      <c r="B712" s="2"/>
    </row>
    <row r="713" ht="15.75" customHeight="1">
      <c r="A713" s="6"/>
      <c r="B713" s="2"/>
    </row>
    <row r="714" ht="15.75" customHeight="1">
      <c r="A714" s="6"/>
      <c r="B714" s="2"/>
    </row>
    <row r="715" ht="15.75" customHeight="1">
      <c r="A715" s="6"/>
      <c r="B715" s="2"/>
    </row>
    <row r="716" ht="15.75" customHeight="1">
      <c r="A716" s="6"/>
      <c r="B716" s="2"/>
    </row>
    <row r="717" ht="15.75" customHeight="1">
      <c r="A717" s="6"/>
      <c r="B717" s="2"/>
    </row>
    <row r="718" ht="15.75" customHeight="1">
      <c r="A718" s="6"/>
      <c r="B718" s="2"/>
    </row>
    <row r="719" ht="15.75" customHeight="1">
      <c r="A719" s="6"/>
      <c r="B719" s="2"/>
    </row>
    <row r="720" ht="15.75" customHeight="1">
      <c r="A720" s="6"/>
      <c r="B720" s="2"/>
    </row>
    <row r="721" ht="15.75" customHeight="1">
      <c r="A721" s="6"/>
      <c r="B721" s="2"/>
    </row>
    <row r="722" ht="15.75" customHeight="1">
      <c r="A722" s="6"/>
      <c r="B722" s="2"/>
    </row>
    <row r="723" ht="15.75" customHeight="1">
      <c r="A723" s="6"/>
      <c r="B723" s="2"/>
    </row>
    <row r="724" ht="15.75" customHeight="1">
      <c r="A724" s="6"/>
      <c r="B724" s="2"/>
    </row>
    <row r="725" ht="15.75" customHeight="1">
      <c r="A725" s="6"/>
      <c r="B725" s="2"/>
    </row>
    <row r="726" ht="15.75" customHeight="1">
      <c r="A726" s="6"/>
      <c r="B726" s="2"/>
    </row>
    <row r="727" ht="15.75" customHeight="1">
      <c r="A727" s="6"/>
      <c r="B727" s="2"/>
    </row>
    <row r="728" ht="15.75" customHeight="1">
      <c r="A728" s="6"/>
      <c r="B728" s="2"/>
    </row>
    <row r="729" ht="15.75" customHeight="1">
      <c r="A729" s="6"/>
      <c r="B729" s="2"/>
    </row>
    <row r="730" ht="15.75" customHeight="1">
      <c r="A730" s="6"/>
      <c r="B730" s="2"/>
    </row>
    <row r="731" ht="15.75" customHeight="1">
      <c r="A731" s="6"/>
      <c r="B731" s="2"/>
    </row>
    <row r="732" ht="15.75" customHeight="1">
      <c r="A732" s="6"/>
      <c r="B732" s="2"/>
    </row>
    <row r="733" ht="15.75" customHeight="1">
      <c r="A733" s="6"/>
      <c r="B733" s="2"/>
    </row>
    <row r="734" ht="15.75" customHeight="1">
      <c r="A734" s="6"/>
      <c r="B734" s="2"/>
    </row>
    <row r="735" ht="15.75" customHeight="1">
      <c r="A735" s="6"/>
      <c r="B735" s="2"/>
    </row>
    <row r="736" ht="15.75" customHeight="1">
      <c r="A736" s="6"/>
      <c r="B736" s="2"/>
    </row>
    <row r="737" ht="15.75" customHeight="1">
      <c r="A737" s="6"/>
      <c r="B737" s="2"/>
    </row>
    <row r="738" ht="15.75" customHeight="1">
      <c r="A738" s="6"/>
      <c r="B738" s="2"/>
    </row>
    <row r="739" ht="15.75" customHeight="1">
      <c r="A739" s="6"/>
      <c r="B739" s="2"/>
    </row>
    <row r="740" ht="15.75" customHeight="1">
      <c r="A740" s="6"/>
      <c r="B740" s="2"/>
    </row>
    <row r="741" ht="15.75" customHeight="1">
      <c r="A741" s="6"/>
      <c r="B741" s="2"/>
    </row>
    <row r="742" ht="15.75" customHeight="1">
      <c r="A742" s="6"/>
      <c r="B742" s="2"/>
    </row>
    <row r="743" ht="15.75" customHeight="1">
      <c r="A743" s="6"/>
      <c r="B743" s="2"/>
    </row>
    <row r="744" ht="15.75" customHeight="1">
      <c r="A744" s="6"/>
      <c r="B744" s="2"/>
    </row>
    <row r="745" ht="15.75" customHeight="1">
      <c r="A745" s="6"/>
      <c r="B745" s="2"/>
    </row>
    <row r="746" ht="15.75" customHeight="1">
      <c r="A746" s="6"/>
      <c r="B746" s="2"/>
    </row>
    <row r="747" ht="15.75" customHeight="1">
      <c r="A747" s="6"/>
      <c r="B747" s="2"/>
    </row>
    <row r="748" ht="15.75" customHeight="1">
      <c r="A748" s="6"/>
      <c r="B748" s="2"/>
    </row>
    <row r="749" ht="15.75" customHeight="1">
      <c r="A749" s="6"/>
      <c r="B749" s="2"/>
    </row>
    <row r="750" ht="15.75" customHeight="1">
      <c r="A750" s="6"/>
      <c r="B750" s="2"/>
    </row>
    <row r="751" ht="15.75" customHeight="1">
      <c r="A751" s="6"/>
      <c r="B751" s="2"/>
    </row>
    <row r="752" ht="15.75" customHeight="1">
      <c r="A752" s="6"/>
      <c r="B752" s="2"/>
    </row>
    <row r="753" ht="15.75" customHeight="1">
      <c r="A753" s="6"/>
      <c r="B753" s="2"/>
    </row>
    <row r="754" ht="15.75" customHeight="1">
      <c r="A754" s="6"/>
      <c r="B754" s="2"/>
    </row>
    <row r="755" ht="15.75" customHeight="1">
      <c r="A755" s="6"/>
      <c r="B755" s="2"/>
    </row>
    <row r="756" ht="15.75" customHeight="1">
      <c r="A756" s="6"/>
      <c r="B756" s="2"/>
    </row>
    <row r="757" ht="15.75" customHeight="1">
      <c r="A757" s="6"/>
      <c r="B757" s="2"/>
    </row>
    <row r="758" ht="15.75" customHeight="1">
      <c r="A758" s="6"/>
      <c r="B758" s="2"/>
    </row>
    <row r="759" ht="15.75" customHeight="1">
      <c r="A759" s="6"/>
      <c r="B759" s="2"/>
    </row>
    <row r="760" ht="15.75" customHeight="1">
      <c r="A760" s="6"/>
      <c r="B760" s="2"/>
    </row>
    <row r="761" ht="15.75" customHeight="1">
      <c r="A761" s="6"/>
      <c r="B761" s="2"/>
    </row>
    <row r="762" ht="15.75" customHeight="1">
      <c r="A762" s="6"/>
      <c r="B762" s="2"/>
    </row>
    <row r="763" ht="15.75" customHeight="1">
      <c r="A763" s="6"/>
      <c r="B763" s="2"/>
    </row>
    <row r="764" ht="15.75" customHeight="1">
      <c r="A764" s="6"/>
      <c r="B764" s="2"/>
    </row>
    <row r="765" ht="15.75" customHeight="1">
      <c r="A765" s="6"/>
      <c r="B765" s="2"/>
    </row>
    <row r="766" ht="15.75" customHeight="1">
      <c r="A766" s="6"/>
      <c r="B766" s="2"/>
    </row>
    <row r="767" ht="15.75" customHeight="1">
      <c r="A767" s="6"/>
      <c r="B767" s="2"/>
    </row>
    <row r="768" ht="15.75" customHeight="1">
      <c r="A768" s="6"/>
      <c r="B768" s="2"/>
    </row>
    <row r="769" ht="15.75" customHeight="1">
      <c r="A769" s="6"/>
      <c r="B769" s="2"/>
    </row>
    <row r="770" ht="15.75" customHeight="1">
      <c r="A770" s="6"/>
      <c r="B770" s="2"/>
    </row>
    <row r="771" ht="15.75" customHeight="1">
      <c r="A771" s="6"/>
      <c r="B771" s="2"/>
    </row>
    <row r="772" ht="15.75" customHeight="1">
      <c r="A772" s="6"/>
      <c r="B772" s="2"/>
    </row>
    <row r="773" ht="15.75" customHeight="1">
      <c r="A773" s="6"/>
      <c r="B773" s="2"/>
    </row>
    <row r="774" ht="15.75" customHeight="1">
      <c r="A774" s="6"/>
      <c r="B774" s="2"/>
    </row>
    <row r="775" ht="15.75" customHeight="1">
      <c r="A775" s="6"/>
      <c r="B775" s="2"/>
    </row>
    <row r="776" ht="15.75" customHeight="1">
      <c r="A776" s="6"/>
      <c r="B776" s="2"/>
    </row>
    <row r="777" ht="15.75" customHeight="1">
      <c r="A777" s="6"/>
      <c r="B777" s="2"/>
    </row>
    <row r="778" ht="15.75" customHeight="1">
      <c r="A778" s="6"/>
      <c r="B778" s="2"/>
    </row>
    <row r="779" ht="15.75" customHeight="1">
      <c r="A779" s="6"/>
      <c r="B779" s="2"/>
    </row>
    <row r="780" ht="15.75" customHeight="1">
      <c r="A780" s="6"/>
      <c r="B780" s="2"/>
    </row>
    <row r="781" ht="15.75" customHeight="1">
      <c r="A781" s="6"/>
      <c r="B781" s="2"/>
    </row>
    <row r="782" ht="15.75" customHeight="1">
      <c r="A782" s="6"/>
      <c r="B782" s="2"/>
    </row>
    <row r="783" ht="15.75" customHeight="1">
      <c r="A783" s="6"/>
      <c r="B783" s="2"/>
    </row>
    <row r="784" ht="15.75" customHeight="1">
      <c r="A784" s="6"/>
      <c r="B784" s="2"/>
    </row>
    <row r="785" ht="15.75" customHeight="1">
      <c r="A785" s="6"/>
      <c r="B785" s="2"/>
    </row>
    <row r="786" ht="15.75" customHeight="1">
      <c r="A786" s="6"/>
      <c r="B786" s="2"/>
    </row>
    <row r="787" ht="15.75" customHeight="1">
      <c r="A787" s="6"/>
      <c r="B787" s="2"/>
    </row>
    <row r="788" ht="15.75" customHeight="1">
      <c r="A788" s="6"/>
      <c r="B788" s="2"/>
    </row>
    <row r="789" ht="15.75" customHeight="1">
      <c r="A789" s="6"/>
      <c r="B789" s="2"/>
    </row>
    <row r="790" ht="15.75" customHeight="1">
      <c r="A790" s="6"/>
      <c r="B790" s="2"/>
    </row>
    <row r="791" ht="15.75" customHeight="1">
      <c r="A791" s="6"/>
      <c r="B791" s="2"/>
    </row>
    <row r="792" ht="15.75" customHeight="1">
      <c r="A792" s="6"/>
      <c r="B792" s="2"/>
    </row>
    <row r="793" ht="15.75" customHeight="1">
      <c r="A793" s="6"/>
      <c r="B793" s="2"/>
    </row>
    <row r="794" ht="15.75" customHeight="1">
      <c r="A794" s="6"/>
      <c r="B794" s="2"/>
    </row>
    <row r="795" ht="15.75" customHeight="1">
      <c r="A795" s="6"/>
      <c r="B795" s="2"/>
    </row>
    <row r="796" ht="15.75" customHeight="1">
      <c r="A796" s="6"/>
      <c r="B796" s="2"/>
    </row>
    <row r="797" ht="15.75" customHeight="1">
      <c r="A797" s="6"/>
      <c r="B797" s="2"/>
    </row>
    <row r="798" ht="15.75" customHeight="1">
      <c r="A798" s="6"/>
      <c r="B798" s="2"/>
    </row>
    <row r="799" ht="15.75" customHeight="1">
      <c r="A799" s="6"/>
      <c r="B799" s="2"/>
    </row>
    <row r="800" ht="15.75" customHeight="1">
      <c r="A800" s="6"/>
      <c r="B800" s="2"/>
    </row>
    <row r="801" ht="15.75" customHeight="1">
      <c r="A801" s="6"/>
      <c r="B801" s="2"/>
    </row>
    <row r="802" ht="15.75" customHeight="1">
      <c r="A802" s="6"/>
      <c r="B802" s="2"/>
    </row>
    <row r="803" ht="15.75" customHeight="1">
      <c r="A803" s="6"/>
      <c r="B803" s="2"/>
    </row>
    <row r="804" ht="15.75" customHeight="1">
      <c r="A804" s="6"/>
      <c r="B804" s="2"/>
    </row>
    <row r="805" ht="15.75" customHeight="1">
      <c r="A805" s="6"/>
      <c r="B805" s="2"/>
    </row>
    <row r="806" ht="15.75" customHeight="1">
      <c r="A806" s="6"/>
      <c r="B806" s="2"/>
    </row>
    <row r="807" ht="15.75" customHeight="1">
      <c r="A807" s="6"/>
      <c r="B807" s="2"/>
    </row>
    <row r="808" ht="15.75" customHeight="1">
      <c r="A808" s="6"/>
      <c r="B808" s="2"/>
    </row>
    <row r="809" ht="15.75" customHeight="1">
      <c r="A809" s="6"/>
      <c r="B809" s="2"/>
    </row>
    <row r="810" ht="15.75" customHeight="1">
      <c r="A810" s="6"/>
      <c r="B810" s="2"/>
    </row>
    <row r="811" ht="15.75" customHeight="1">
      <c r="A811" s="6"/>
      <c r="B811" s="2"/>
    </row>
    <row r="812" ht="15.75" customHeight="1">
      <c r="A812" s="6"/>
      <c r="B812" s="2"/>
    </row>
    <row r="813" ht="15.75" customHeight="1">
      <c r="A813" s="6"/>
      <c r="B813" s="2"/>
    </row>
    <row r="814" ht="15.75" customHeight="1">
      <c r="A814" s="6"/>
      <c r="B814" s="2"/>
    </row>
    <row r="815" ht="15.75" customHeight="1">
      <c r="A815" s="6"/>
      <c r="B815" s="2"/>
    </row>
    <row r="816" ht="15.75" customHeight="1">
      <c r="A816" s="6"/>
      <c r="B816" s="2"/>
    </row>
    <row r="817" ht="15.75" customHeight="1">
      <c r="A817" s="6"/>
      <c r="B817" s="2"/>
    </row>
    <row r="818" ht="15.75" customHeight="1">
      <c r="A818" s="6"/>
      <c r="B818" s="2"/>
    </row>
    <row r="819" ht="15.75" customHeight="1">
      <c r="A819" s="6"/>
      <c r="B819" s="2"/>
    </row>
    <row r="820" ht="15.75" customHeight="1">
      <c r="A820" s="6"/>
      <c r="B820" s="2"/>
    </row>
    <row r="821" ht="15.75" customHeight="1">
      <c r="A821" s="6"/>
      <c r="B821" s="2"/>
    </row>
    <row r="822" ht="15.75" customHeight="1">
      <c r="A822" s="6"/>
      <c r="B822" s="2"/>
    </row>
    <row r="823" ht="15.75" customHeight="1">
      <c r="A823" s="6"/>
      <c r="B823" s="2"/>
    </row>
    <row r="824" ht="15.75" customHeight="1">
      <c r="A824" s="6"/>
      <c r="B824" s="2"/>
    </row>
    <row r="825" ht="15.75" customHeight="1">
      <c r="A825" s="6"/>
      <c r="B825" s="2"/>
    </row>
    <row r="826" ht="15.75" customHeight="1">
      <c r="A826" s="6"/>
      <c r="B826" s="2"/>
    </row>
    <row r="827" ht="15.75" customHeight="1">
      <c r="A827" s="6"/>
      <c r="B827" s="2"/>
    </row>
    <row r="828" ht="15.75" customHeight="1">
      <c r="A828" s="6"/>
      <c r="B828" s="2"/>
    </row>
    <row r="829" ht="15.75" customHeight="1">
      <c r="A829" s="6"/>
      <c r="B829" s="2"/>
    </row>
    <row r="830" ht="15.75" customHeight="1">
      <c r="A830" s="6"/>
      <c r="B830" s="2"/>
    </row>
    <row r="831" ht="15.75" customHeight="1">
      <c r="A831" s="6"/>
      <c r="B831" s="2"/>
    </row>
    <row r="832" ht="15.75" customHeight="1">
      <c r="A832" s="6"/>
      <c r="B832" s="2"/>
    </row>
    <row r="833" ht="15.75" customHeight="1">
      <c r="A833" s="6"/>
      <c r="B833" s="2"/>
    </row>
    <row r="834" ht="15.75" customHeight="1">
      <c r="A834" s="6"/>
      <c r="B834" s="2"/>
    </row>
    <row r="835" ht="15.75" customHeight="1">
      <c r="A835" s="6"/>
      <c r="B835" s="2"/>
    </row>
    <row r="836" ht="15.75" customHeight="1">
      <c r="A836" s="6"/>
      <c r="B836" s="2"/>
    </row>
    <row r="837" ht="15.75" customHeight="1">
      <c r="A837" s="6"/>
      <c r="B837" s="2"/>
    </row>
    <row r="838" ht="15.75" customHeight="1">
      <c r="A838" s="6"/>
      <c r="B838" s="2"/>
    </row>
    <row r="839" ht="15.75" customHeight="1">
      <c r="A839" s="6"/>
      <c r="B839" s="2"/>
    </row>
    <row r="840" ht="15.75" customHeight="1">
      <c r="A840" s="6"/>
      <c r="B840" s="2"/>
    </row>
    <row r="841" ht="15.75" customHeight="1">
      <c r="A841" s="6"/>
      <c r="B841" s="2"/>
    </row>
    <row r="842" ht="15.75" customHeight="1">
      <c r="A842" s="6"/>
      <c r="B842" s="2"/>
    </row>
    <row r="843" ht="15.75" customHeight="1">
      <c r="A843" s="6"/>
      <c r="B843" s="2"/>
    </row>
    <row r="844" ht="15.75" customHeight="1">
      <c r="A844" s="6"/>
      <c r="B844" s="2"/>
    </row>
    <row r="845" ht="15.75" customHeight="1">
      <c r="A845" s="6"/>
      <c r="B845" s="2"/>
    </row>
    <row r="846" ht="15.75" customHeight="1">
      <c r="A846" s="6"/>
      <c r="B846" s="2"/>
    </row>
    <row r="847" ht="15.75" customHeight="1">
      <c r="A847" s="6"/>
      <c r="B847" s="2"/>
    </row>
    <row r="848" ht="15.75" customHeight="1">
      <c r="A848" s="6"/>
      <c r="B848" s="2"/>
    </row>
    <row r="849" ht="15.75" customHeight="1">
      <c r="A849" s="6"/>
      <c r="B849" s="2"/>
    </row>
    <row r="850" ht="15.75" customHeight="1">
      <c r="A850" s="6"/>
      <c r="B850" s="2"/>
    </row>
    <row r="851" ht="15.75" customHeight="1">
      <c r="A851" s="6"/>
      <c r="B851" s="2"/>
    </row>
    <row r="852" ht="15.75" customHeight="1">
      <c r="A852" s="6"/>
      <c r="B852" s="2"/>
    </row>
    <row r="853" ht="15.75" customHeight="1">
      <c r="A853" s="6"/>
      <c r="B853" s="2"/>
    </row>
    <row r="854" ht="15.75" customHeight="1">
      <c r="A854" s="6"/>
      <c r="B854" s="2"/>
    </row>
    <row r="855" ht="15.75" customHeight="1">
      <c r="A855" s="6"/>
      <c r="B855" s="2"/>
    </row>
    <row r="856" ht="15.75" customHeight="1">
      <c r="A856" s="6"/>
      <c r="B856" s="2"/>
    </row>
    <row r="857" ht="15.75" customHeight="1">
      <c r="A857" s="6"/>
      <c r="B857" s="2"/>
    </row>
    <row r="858" ht="15.75" customHeight="1">
      <c r="A858" s="6"/>
      <c r="B858" s="2"/>
    </row>
    <row r="859" ht="15.75" customHeight="1">
      <c r="A859" s="6"/>
      <c r="B859" s="2"/>
    </row>
    <row r="860" ht="15.75" customHeight="1">
      <c r="A860" s="6"/>
      <c r="B860" s="2"/>
    </row>
    <row r="861" ht="15.75" customHeight="1">
      <c r="A861" s="6"/>
      <c r="B861" s="2"/>
    </row>
    <row r="862" ht="15.75" customHeight="1">
      <c r="A862" s="6"/>
      <c r="B862" s="2"/>
    </row>
    <row r="863" ht="15.75" customHeight="1">
      <c r="A863" s="6"/>
      <c r="B863" s="2"/>
    </row>
    <row r="864" ht="15.75" customHeight="1">
      <c r="A864" s="6"/>
      <c r="B864" s="2"/>
    </row>
    <row r="865" ht="15.75" customHeight="1">
      <c r="A865" s="6"/>
      <c r="B865" s="2"/>
    </row>
    <row r="866" ht="15.75" customHeight="1">
      <c r="A866" s="6"/>
      <c r="B866" s="2"/>
    </row>
    <row r="867" ht="15.75" customHeight="1">
      <c r="A867" s="6"/>
      <c r="B867" s="2"/>
    </row>
    <row r="868" ht="15.75" customHeight="1">
      <c r="A868" s="6"/>
      <c r="B868" s="2"/>
    </row>
    <row r="869" ht="15.75" customHeight="1">
      <c r="A869" s="6"/>
      <c r="B869" s="2"/>
    </row>
    <row r="870" ht="15.75" customHeight="1">
      <c r="A870" s="6"/>
      <c r="B870" s="2"/>
    </row>
    <row r="871" ht="15.75" customHeight="1">
      <c r="A871" s="6"/>
      <c r="B871" s="2"/>
    </row>
    <row r="872" ht="15.75" customHeight="1">
      <c r="A872" s="6"/>
      <c r="B872" s="2"/>
    </row>
    <row r="873" ht="15.75" customHeight="1">
      <c r="A873" s="6"/>
      <c r="B873" s="2"/>
    </row>
    <row r="874" ht="15.75" customHeight="1">
      <c r="A874" s="6"/>
      <c r="B874" s="2"/>
    </row>
    <row r="875" ht="15.75" customHeight="1">
      <c r="A875" s="6"/>
      <c r="B875" s="2"/>
    </row>
    <row r="876" ht="15.75" customHeight="1">
      <c r="A876" s="6"/>
      <c r="B876" s="2"/>
    </row>
    <row r="877" ht="15.75" customHeight="1">
      <c r="A877" s="6"/>
      <c r="B877" s="2"/>
    </row>
    <row r="878" ht="15.75" customHeight="1">
      <c r="A878" s="6"/>
      <c r="B878" s="2"/>
    </row>
    <row r="879" ht="15.75" customHeight="1">
      <c r="A879" s="6"/>
      <c r="B879" s="2"/>
    </row>
    <row r="880" ht="15.75" customHeight="1">
      <c r="A880" s="6"/>
      <c r="B880" s="2"/>
    </row>
    <row r="881" ht="15.75" customHeight="1">
      <c r="A881" s="6"/>
      <c r="B881" s="2"/>
    </row>
    <row r="882" ht="15.75" customHeight="1">
      <c r="A882" s="6"/>
      <c r="B882" s="2"/>
    </row>
    <row r="883" ht="15.75" customHeight="1">
      <c r="A883" s="6"/>
      <c r="B883" s="2"/>
    </row>
    <row r="884" ht="15.75" customHeight="1">
      <c r="A884" s="6"/>
      <c r="B884" s="2"/>
    </row>
    <row r="885" ht="15.75" customHeight="1">
      <c r="A885" s="6"/>
      <c r="B885" s="2"/>
    </row>
    <row r="886" ht="15.75" customHeight="1">
      <c r="A886" s="6"/>
      <c r="B886" s="2"/>
    </row>
    <row r="887" ht="15.75" customHeight="1">
      <c r="A887" s="6"/>
      <c r="B887" s="2"/>
    </row>
    <row r="888" ht="15.75" customHeight="1">
      <c r="A888" s="6"/>
      <c r="B888" s="2"/>
    </row>
    <row r="889" ht="15.75" customHeight="1">
      <c r="A889" s="6"/>
      <c r="B889" s="2"/>
    </row>
    <row r="890" ht="15.75" customHeight="1">
      <c r="A890" s="6"/>
      <c r="B890" s="2"/>
    </row>
    <row r="891" ht="15.75" customHeight="1">
      <c r="A891" s="6"/>
      <c r="B891" s="2"/>
    </row>
    <row r="892" ht="15.75" customHeight="1">
      <c r="A892" s="6"/>
      <c r="B892" s="2"/>
    </row>
    <row r="893" ht="15.75" customHeight="1">
      <c r="A893" s="6"/>
      <c r="B893" s="2"/>
    </row>
    <row r="894" ht="15.75" customHeight="1">
      <c r="A894" s="6"/>
      <c r="B894" s="2"/>
    </row>
    <row r="895" ht="15.75" customHeight="1">
      <c r="A895" s="6"/>
      <c r="B895" s="2"/>
    </row>
    <row r="896" ht="15.75" customHeight="1">
      <c r="A896" s="6"/>
      <c r="B896" s="2"/>
    </row>
    <row r="897" ht="15.75" customHeight="1">
      <c r="A897" s="6"/>
      <c r="B897" s="2"/>
    </row>
    <row r="898" ht="15.75" customHeight="1">
      <c r="A898" s="6"/>
      <c r="B898" s="2"/>
    </row>
    <row r="899" ht="15.75" customHeight="1">
      <c r="A899" s="6"/>
      <c r="B899" s="2"/>
    </row>
    <row r="900" ht="15.75" customHeight="1">
      <c r="A900" s="6"/>
      <c r="B900" s="2"/>
    </row>
    <row r="901" ht="15.75" customHeight="1">
      <c r="A901" s="6"/>
      <c r="B901" s="2"/>
    </row>
    <row r="902" ht="15.75" customHeight="1">
      <c r="A902" s="6"/>
      <c r="B902" s="2"/>
    </row>
    <row r="903" ht="15.75" customHeight="1">
      <c r="A903" s="6"/>
      <c r="B903" s="2"/>
    </row>
    <row r="904" ht="15.75" customHeight="1">
      <c r="A904" s="6"/>
      <c r="B904" s="2"/>
    </row>
    <row r="905" ht="15.75" customHeight="1">
      <c r="A905" s="6"/>
      <c r="B905" s="2"/>
    </row>
    <row r="906" ht="15.75" customHeight="1">
      <c r="A906" s="6"/>
      <c r="B906" s="2"/>
    </row>
    <row r="907" ht="15.75" customHeight="1">
      <c r="A907" s="6"/>
      <c r="B907" s="2"/>
    </row>
    <row r="908" ht="15.75" customHeight="1">
      <c r="A908" s="6"/>
      <c r="B908" s="2"/>
    </row>
    <row r="909" ht="15.75" customHeight="1">
      <c r="A909" s="6"/>
      <c r="B909" s="2"/>
    </row>
    <row r="910" ht="15.75" customHeight="1">
      <c r="A910" s="6"/>
      <c r="B910" s="2"/>
    </row>
    <row r="911" ht="15.75" customHeight="1">
      <c r="A911" s="6"/>
      <c r="B911" s="2"/>
    </row>
    <row r="912" ht="15.75" customHeight="1">
      <c r="A912" s="6"/>
      <c r="B912" s="2"/>
    </row>
    <row r="913" ht="15.75" customHeight="1">
      <c r="A913" s="6"/>
      <c r="B913" s="2"/>
    </row>
    <row r="914" ht="15.75" customHeight="1">
      <c r="A914" s="6"/>
      <c r="B914" s="2"/>
    </row>
    <row r="915" ht="15.75" customHeight="1">
      <c r="A915" s="6"/>
      <c r="B915" s="2"/>
    </row>
    <row r="916" ht="15.75" customHeight="1">
      <c r="A916" s="6"/>
      <c r="B916" s="2"/>
    </row>
    <row r="917" ht="15.75" customHeight="1">
      <c r="A917" s="6"/>
      <c r="B917" s="2"/>
    </row>
    <row r="918" ht="15.75" customHeight="1">
      <c r="A918" s="6"/>
      <c r="B918" s="2"/>
    </row>
    <row r="919" ht="15.75" customHeight="1">
      <c r="A919" s="6"/>
      <c r="B919" s="2"/>
    </row>
    <row r="920" ht="15.75" customHeight="1">
      <c r="A920" s="6"/>
      <c r="B920" s="2"/>
    </row>
    <row r="921" ht="15.75" customHeight="1">
      <c r="A921" s="6"/>
      <c r="B921" s="2"/>
    </row>
    <row r="922" ht="15.75" customHeight="1">
      <c r="A922" s="6"/>
      <c r="B922" s="2"/>
    </row>
    <row r="923" ht="15.75" customHeight="1">
      <c r="A923" s="6"/>
      <c r="B923" s="2"/>
    </row>
    <row r="924" ht="15.75" customHeight="1">
      <c r="A924" s="6"/>
      <c r="B924" s="2"/>
    </row>
    <row r="925" ht="15.75" customHeight="1">
      <c r="A925" s="6"/>
      <c r="B925" s="2"/>
    </row>
    <row r="926" ht="15.75" customHeight="1">
      <c r="A926" s="6"/>
      <c r="B926" s="2"/>
    </row>
    <row r="927" ht="15.75" customHeight="1">
      <c r="A927" s="6"/>
      <c r="B927" s="2"/>
    </row>
    <row r="928" ht="15.75" customHeight="1">
      <c r="A928" s="6"/>
      <c r="B928" s="2"/>
    </row>
    <row r="929" ht="15.75" customHeight="1">
      <c r="A929" s="6"/>
      <c r="B929" s="2"/>
    </row>
    <row r="930" ht="15.75" customHeight="1">
      <c r="A930" s="6"/>
      <c r="B930" s="2"/>
    </row>
    <row r="931" ht="15.75" customHeight="1">
      <c r="A931" s="6"/>
      <c r="B931" s="2"/>
    </row>
    <row r="932" ht="15.75" customHeight="1">
      <c r="A932" s="6"/>
      <c r="B932" s="2"/>
    </row>
    <row r="933" ht="15.75" customHeight="1">
      <c r="A933" s="6"/>
      <c r="B933" s="2"/>
    </row>
    <row r="934" ht="15.75" customHeight="1">
      <c r="A934" s="6"/>
      <c r="B934" s="2"/>
    </row>
    <row r="935" ht="15.75" customHeight="1">
      <c r="A935" s="6"/>
      <c r="B935" s="2"/>
    </row>
    <row r="936" ht="15.75" customHeight="1">
      <c r="A936" s="6"/>
      <c r="B936" s="2"/>
    </row>
    <row r="937" ht="15.75" customHeight="1">
      <c r="A937" s="6"/>
      <c r="B937" s="2"/>
    </row>
    <row r="938" ht="15.75" customHeight="1">
      <c r="A938" s="6"/>
      <c r="B938" s="2"/>
    </row>
    <row r="939" ht="15.75" customHeight="1">
      <c r="A939" s="6"/>
      <c r="B939" s="2"/>
    </row>
    <row r="940" ht="15.75" customHeight="1">
      <c r="A940" s="6"/>
      <c r="B940" s="2"/>
    </row>
    <row r="941" ht="15.75" customHeight="1">
      <c r="A941" s="6"/>
      <c r="B941" s="2"/>
    </row>
    <row r="942" ht="15.75" customHeight="1">
      <c r="A942" s="6"/>
      <c r="B942" s="2"/>
    </row>
    <row r="943" ht="15.75" customHeight="1">
      <c r="A943" s="6"/>
      <c r="B943" s="2"/>
    </row>
    <row r="944" ht="15.75" customHeight="1">
      <c r="A944" s="6"/>
      <c r="B944" s="2"/>
    </row>
    <row r="945" ht="15.75" customHeight="1">
      <c r="A945" s="6"/>
      <c r="B945" s="2"/>
    </row>
    <row r="946" ht="15.75" customHeight="1">
      <c r="A946" s="6"/>
      <c r="B946" s="2"/>
    </row>
    <row r="947" ht="15.75" customHeight="1">
      <c r="A947" s="6"/>
      <c r="B947" s="2"/>
    </row>
    <row r="948" ht="15.75" customHeight="1">
      <c r="A948" s="6"/>
      <c r="B948" s="2"/>
    </row>
    <row r="949" ht="15.75" customHeight="1">
      <c r="A949" s="6"/>
      <c r="B949" s="2"/>
    </row>
    <row r="950" ht="15.75" customHeight="1">
      <c r="A950" s="6"/>
      <c r="B950" s="2"/>
    </row>
    <row r="951" ht="15.75" customHeight="1">
      <c r="A951" s="6"/>
      <c r="B951" s="2"/>
    </row>
    <row r="952" ht="15.75" customHeight="1">
      <c r="A952" s="6"/>
      <c r="B952" s="2"/>
    </row>
    <row r="953" ht="15.75" customHeight="1">
      <c r="A953" s="6"/>
      <c r="B953" s="2"/>
    </row>
    <row r="954" ht="15.75" customHeight="1">
      <c r="A954" s="6"/>
      <c r="B954" s="2"/>
    </row>
    <row r="955" ht="15.75" customHeight="1">
      <c r="A955" s="6"/>
      <c r="B955" s="2"/>
    </row>
    <row r="956" ht="15.75" customHeight="1">
      <c r="A956" s="6"/>
      <c r="B956" s="2"/>
    </row>
    <row r="957" ht="15.75" customHeight="1">
      <c r="A957" s="6"/>
      <c r="B957" s="2"/>
    </row>
    <row r="958" ht="15.75" customHeight="1">
      <c r="A958" s="6"/>
      <c r="B958" s="2"/>
    </row>
    <row r="959" ht="15.75" customHeight="1">
      <c r="A959" s="6"/>
      <c r="B959" s="2"/>
    </row>
    <row r="960" ht="15.75" customHeight="1">
      <c r="A960" s="6"/>
      <c r="B960" s="2"/>
    </row>
    <row r="961" ht="15.75" customHeight="1">
      <c r="A961" s="6"/>
      <c r="B961" s="2"/>
    </row>
    <row r="962" ht="15.75" customHeight="1">
      <c r="A962" s="6"/>
      <c r="B962" s="2"/>
    </row>
    <row r="963" ht="15.75" customHeight="1">
      <c r="A963" s="6"/>
      <c r="B963" s="2"/>
    </row>
    <row r="964" ht="15.75" customHeight="1">
      <c r="A964" s="6"/>
      <c r="B964" s="2"/>
    </row>
    <row r="965" ht="15.75" customHeight="1">
      <c r="A965" s="6"/>
      <c r="B965" s="2"/>
    </row>
    <row r="966" ht="15.75" customHeight="1">
      <c r="A966" s="6"/>
      <c r="B966" s="2"/>
    </row>
    <row r="967" ht="15.75" customHeight="1">
      <c r="A967" s="6"/>
      <c r="B967" s="2"/>
    </row>
    <row r="968" ht="15.75" customHeight="1">
      <c r="A968" s="6"/>
      <c r="B968" s="2"/>
    </row>
    <row r="969" ht="15.75" customHeight="1">
      <c r="A969" s="6"/>
      <c r="B969" s="2"/>
    </row>
    <row r="970" ht="15.75" customHeight="1">
      <c r="A970" s="6"/>
      <c r="B970" s="2"/>
    </row>
    <row r="971" ht="15.75" customHeight="1">
      <c r="A971" s="6"/>
      <c r="B971" s="2"/>
    </row>
    <row r="972" ht="15.75" customHeight="1">
      <c r="A972" s="6"/>
      <c r="B972" s="2"/>
    </row>
    <row r="973" ht="15.75" customHeight="1">
      <c r="A973" s="6"/>
      <c r="B973" s="2"/>
    </row>
    <row r="974" ht="15.75" customHeight="1">
      <c r="A974" s="6"/>
      <c r="B974" s="2"/>
    </row>
    <row r="975" ht="15.75" customHeight="1">
      <c r="A975" s="6"/>
      <c r="B975" s="2"/>
    </row>
    <row r="976" ht="15.75" customHeight="1">
      <c r="A976" s="6"/>
      <c r="B976" s="2"/>
    </row>
    <row r="977" ht="15.75" customHeight="1">
      <c r="A977" s="6"/>
      <c r="B977" s="2"/>
    </row>
    <row r="978" ht="15.75" customHeight="1">
      <c r="A978" s="6"/>
      <c r="B978" s="2"/>
    </row>
    <row r="979" ht="15.75" customHeight="1">
      <c r="A979" s="6"/>
      <c r="B979" s="2"/>
    </row>
    <row r="980" ht="15.75" customHeight="1">
      <c r="A980" s="6"/>
      <c r="B980" s="2"/>
    </row>
    <row r="981" ht="15.75" customHeight="1">
      <c r="A981" s="6"/>
      <c r="B981" s="2"/>
    </row>
    <row r="982" ht="15.75" customHeight="1">
      <c r="A982" s="6"/>
      <c r="B982" s="2"/>
    </row>
    <row r="983" ht="15.75" customHeight="1">
      <c r="A983" s="6"/>
      <c r="B983" s="2"/>
    </row>
    <row r="984" ht="15.75" customHeight="1">
      <c r="A984" s="6"/>
      <c r="B984" s="2"/>
    </row>
    <row r="985" ht="15.75" customHeight="1">
      <c r="A985" s="6"/>
      <c r="B985" s="2"/>
    </row>
    <row r="986" ht="15.75" customHeight="1">
      <c r="A986" s="6"/>
      <c r="B986" s="2"/>
    </row>
    <row r="987" ht="15.75" customHeight="1">
      <c r="A987" s="6"/>
      <c r="B987" s="2"/>
    </row>
    <row r="988" ht="15.75" customHeight="1">
      <c r="A988" s="6"/>
      <c r="B988" s="2"/>
    </row>
    <row r="989" ht="15.75" customHeight="1">
      <c r="A989" s="6"/>
      <c r="B989" s="2"/>
    </row>
    <row r="990" ht="15.75" customHeight="1">
      <c r="A990" s="6"/>
      <c r="B990" s="2"/>
    </row>
    <row r="991" ht="15.75" customHeight="1">
      <c r="A991" s="6"/>
      <c r="B991" s="2"/>
    </row>
    <row r="992" ht="15.75" customHeight="1">
      <c r="A992" s="6"/>
      <c r="B992" s="2"/>
    </row>
    <row r="993" ht="15.75" customHeight="1">
      <c r="A993" s="6"/>
      <c r="B993" s="2"/>
    </row>
    <row r="994" ht="15.75" customHeight="1">
      <c r="A994" s="6"/>
      <c r="B994" s="2"/>
    </row>
    <row r="995" ht="15.75" customHeight="1">
      <c r="A995" s="6"/>
      <c r="B995" s="2"/>
    </row>
    <row r="996" ht="15.75" customHeight="1">
      <c r="A996" s="6"/>
      <c r="B996" s="2"/>
    </row>
    <row r="997" ht="15.75" customHeight="1">
      <c r="A997" s="6"/>
      <c r="B997" s="2"/>
    </row>
    <row r="998" ht="15.75" customHeight="1">
      <c r="A998" s="6"/>
      <c r="B998" s="2"/>
    </row>
    <row r="999" ht="15.75" customHeight="1">
      <c r="A999" s="6"/>
      <c r="B999" s="2"/>
    </row>
    <row r="1000" ht="15.75" customHeight="1">
      <c r="A1000" s="6"/>
      <c r="B1000" s="2"/>
    </row>
  </sheetData>
  <hyperlinks>
    <hyperlink r:id="rId1" ref="A4"/>
    <hyperlink r:id="rId2" ref="A5"/>
    <hyperlink r:id="rId3" ref="A6"/>
  </hyperlinks>
  <printOptions/>
  <pageMargins bottom="0.75" footer="0.0" header="0.0" left="0.7" right="0.7" top="0.75"/>
  <pageSetup orientation="portrait"/>
  <drawing r:id="rId4"/>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2020-01-28T19:47:00Z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0x01010020CE657B2678F94A8808EA68A4FF70D5</vt:lpwstr>
  </property>
</Properties>
</file>